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4.xml" ContentType="application/vnd.openxmlformats-officedocument.spreadsheetml.worksheet+xml"/>
  <Override PartName="/xl/styles.xml" ContentType="application/vnd.openxmlformats-officedocument.spreadsheetml.styles+xml"/>
  <Override PartName="/xl/worksheets/sheet9.xml" ContentType="application/vnd.openxmlformats-officedocument.spreadsheetml.worksheet+xml"/>
  <Override PartName="/xl/theme/theme1.xml" ContentType="application/vnd.openxmlformats-officedocument.theme+xml"/>
  <Override PartName="/xl/worksheets/sheet5.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6.xml" ContentType="application/vnd.openxmlformats-officedocument.spreadsheetml.worksheet+xml"/>
  <Override PartName="/xl/worksheets/sheet3.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xl/worksheets/sheet7.xml" ContentType="application/vnd.openxmlformats-officedocument.spreadsheetml.worksheet+xml"/>
  <Override PartName="/xl/sharedStrings.xml" ContentType="application/vnd.openxmlformats-officedocument.spreadsheetml.sharedStrings+xml"/>
  <Override PartName="/xl/worksheets/sheet8.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bookViews>
    <workbookView activeTab="0"/>
  </bookViews>
  <sheets>
    <sheet name="1店" sheetId="1" r:id="rId3"/>
    <sheet name="2店" sheetId="2" r:id="rId4"/>
    <sheet name="3店" sheetId="3" r:id="rId5"/>
    <sheet name="4店" sheetId="4" r:id="rId6"/>
    <sheet name="5店" sheetId="5" r:id="rId7"/>
    <sheet name="6店" sheetId="6" r:id="rId8"/>
    <sheet name="回复模板" sheetId="7" r:id="rId9"/>
    <sheet name="待处理订单" sheetId="8" r:id="rId10"/>
    <sheet name="待退佣金订单" sheetId="9" r:id="rId11"/>
    <sheet name="待下架产品" sheetId="10" r:id="rId12"/>
  </sheets>
  <calcPr/>
</workbook>
</file>

<file path=xl/sharedStrings.xml><?xml version="1.0" encoding="utf-8"?>
<sst xmlns="http://schemas.openxmlformats.org/spreadsheetml/2006/main" count="15786" uniqueCount="15786">
  <si>
    <t/>
  </si>
  <si>
    <t>日期</t>
  </si>
  <si>
    <t>Order ID</t>
  </si>
  <si>
    <t>SKU</t>
  </si>
  <si>
    <t>国际物流单号</t>
  </si>
  <si>
    <t>阿里采购订单号</t>
  </si>
  <si>
    <t>备注1</t>
  </si>
  <si>
    <t>件数</t>
  </si>
  <si>
    <t>标题</t>
  </si>
  <si>
    <t>定价</t>
  </si>
  <si>
    <t>佣金</t>
  </si>
  <si>
    <t>物流</t>
  </si>
  <si>
    <t>产品成本</t>
  </si>
  <si>
    <t>总定价RMB</t>
  </si>
  <si>
    <t xml:space="preserve"> 利润</t>
  </si>
  <si>
    <t>销售利润率</t>
  </si>
  <si>
    <t>国家</t>
  </si>
  <si>
    <t>备注2</t>
  </si>
  <si>
    <t>8800629062562</t>
  </si>
  <si>
    <t>UH909873654YP</t>
  </si>
  <si>
    <t>1989260725018091282</t>
  </si>
  <si>
    <t>万圣节小丑面具角色扮演恐怖恐怖小丑面具绿发</t>
  </si>
  <si>
    <t>荷兰</t>
  </si>
  <si>
    <t>UH909873606YP</t>
  </si>
  <si>
    <t>8800629017623</t>
  </si>
  <si>
    <t>UH916409897YP</t>
  </si>
  <si>
    <t>1990112162095091282</t>
  </si>
  <si>
    <t>成人束腰外衣服装绝地服装天行者万圣节角色扮演服装连帽长袍斗篷全套制服三版</t>
  </si>
  <si>
    <t>挪威</t>
  </si>
  <si>
    <t>3157795983944</t>
  </si>
  <si>
    <t>UH916409849YP</t>
  </si>
  <si>
    <t>1989858975195091282</t>
  </si>
  <si>
    <t>已提价15</t>
  </si>
  <si>
    <t>200 件 4x12 毫米车轮凸耳雪螺丝轮胎螺柱防滑防坠钉适用于汽车摩托车自行车</t>
  </si>
  <si>
    <t>8800629009666</t>
  </si>
  <si>
    <t>UH916409835YP</t>
  </si>
  <si>
    <t>1989704679496091282</t>
  </si>
  <si>
    <t>Fortnite 儿童视频游戏服装化装连身裤万圣节 Outfits_y</t>
  </si>
  <si>
    <t>蓝色</t>
  </si>
  <si>
    <t>9158907908156</t>
  </si>
  <si>
    <t>UH916409804YP</t>
  </si>
  <si>
    <t>1989380316111091282</t>
  </si>
  <si>
    <t>木炭 Led 灯人造 Led 壁炉逼真木木发光燃烧火焰无焰壁炉灯装饰</t>
  </si>
  <si>
    <t>丹麦</t>
  </si>
  <si>
    <t>不要电池</t>
  </si>
  <si>
    <t>8800629050385</t>
  </si>
  <si>
    <t>UH921065956YP</t>
  </si>
  <si>
    <t>1990357719231091282</t>
  </si>
  <si>
    <t>已下架</t>
  </si>
  <si>
    <t>七彩效果烟管瓶影楼汽车摄影玩具婚礼万圣节喷雾用品炸弹烟棒道具帕</t>
  </si>
  <si>
    <t>瑞士</t>
  </si>
  <si>
    <t>3157795866537</t>
  </si>
  <si>
    <t>引导退款</t>
  </si>
  <si>
    <t>Puckdaddy Wickelaufsatz Levi 160x11x80 厘米 Aus Holz In Wei Fr 宜家 Hemnes Kommoden</t>
  </si>
  <si>
    <t>3157795895377</t>
  </si>
  <si>
    <t>UH921065942YP</t>
  </si>
  <si>
    <t>1990610402890091282</t>
  </si>
  <si>
    <t>已提价3</t>
  </si>
  <si>
    <t>不锈钢电磁炉交换板适配器散热转换器</t>
  </si>
  <si>
    <t>瑞典</t>
  </si>
  <si>
    <t>3157795879520</t>
  </si>
  <si>
    <t>UH921065939YP</t>
  </si>
  <si>
    <t>1990612886269091282</t>
  </si>
  <si>
    <t>12 件装防尘袋适用于小米 Dreame Bot D10 Plus Rls3d 吸尘器</t>
  </si>
  <si>
    <t>捷克</t>
  </si>
  <si>
    <t>5758407704070</t>
  </si>
  <si>
    <t>UH921065925YP</t>
  </si>
  <si>
    <t>1990613605550091282</t>
  </si>
  <si>
    <t>已提价5</t>
  </si>
  <si>
    <t>Tmrf-2rw Ibutton 编程器 DS1990a 复印机克隆复印机 125khz Rfid 读写器 Rw1990 钥匙 T</t>
  </si>
  <si>
    <t>奥地利</t>
  </si>
  <si>
    <t>5758407673130</t>
  </si>
  <si>
    <t>UH921065911YP</t>
  </si>
  <si>
    <t>1989903000694091282</t>
  </si>
  <si>
    <t>N2qayb000641 替换紧凑型立体声系统的遥控器 Sc-hc35 Schc35 Sc-hc35db Schc35db</t>
  </si>
  <si>
    <t>3837733472661</t>
  </si>
  <si>
    <t>VR547800047YP</t>
  </si>
  <si>
    <t>1990722901381091282</t>
  </si>
  <si>
    <t>8 件装牛皮癣霜护肤霜牛皮癣护肤霜皮炎湿疹</t>
  </si>
  <si>
    <t>8800629002261</t>
  </si>
  <si>
    <t>UH921065868YP</t>
  </si>
  <si>
    <t>1990727005116091282</t>
  </si>
  <si>
    <t>20 件 EMF 保护贴纸防辐射手机贴纸兼容手机笔记本电脑和所有电子产品-dt</t>
  </si>
  <si>
    <t>希腊</t>
  </si>
  <si>
    <t>8800629040713</t>
  </si>
  <si>
    <t>UH921065845YP</t>
  </si>
  <si>
    <t>1990727941181091282</t>
  </si>
  <si>
    <t>男女通用鱿鱼游戏服装连身衣 + 鱿鱼游戏面具万圣节服装礼物 H（一件M,一件XXL）</t>
  </si>
  <si>
    <t>9158907897429</t>
  </si>
  <si>
    <t>UH921065823YP</t>
  </si>
  <si>
    <t>1990731793493091282</t>
  </si>
  <si>
    <t>电动午餐盒食物加热器，3 合 1 60w 高功率便携式微波炉，适用于汽车和家用 - 12v 24v /110v，防漏，1</t>
  </si>
  <si>
    <t>3157795892772</t>
  </si>
  <si>
    <t>UH921065810YP</t>
  </si>
  <si>
    <t>1990031412236091282</t>
  </si>
  <si>
    <t>6 个 Hepa 过滤器适用于 K12 / K12 Pro / K13 吸尘器和 Genius Invictus .0/2.0 手持式吸尘器</t>
  </si>
  <si>
    <t>9158907922367</t>
  </si>
  <si>
    <t>UH921065806YP</t>
  </si>
  <si>
    <t>1990740865760091282</t>
  </si>
  <si>
    <t>90 片装睡眠贴睡眠口贴防打鼾闭口贴</t>
  </si>
  <si>
    <t>3157795892895</t>
  </si>
  <si>
    <t>UH921065797YP</t>
  </si>
  <si>
    <t>1990742737614091282</t>
  </si>
  <si>
    <t>24mm 六角头方向机拆卸工具 32106891974 适用于 F30 F3x 1 2 3 系列转向齿条</t>
  </si>
  <si>
    <t>罗马尼亚</t>
  </si>
  <si>
    <t>8800629017500</t>
  </si>
  <si>
    <t>UH921065783YP</t>
  </si>
  <si>
    <t>1990553521056091282</t>
  </si>
  <si>
    <t>成人女孩儿童小丑女万圣节服装自杀小队化装_y（120码）</t>
  </si>
  <si>
    <t>葡萄牙</t>
  </si>
  <si>
    <t>8800629038994</t>
  </si>
  <si>
    <t>UH921065770YP</t>
  </si>
  <si>
    <t>1990743529772091282</t>
  </si>
  <si>
    <t>猫宠物衣服南瓜万圣节服装狗衣服</t>
  </si>
  <si>
    <t>意大利</t>
  </si>
  <si>
    <t>3157795995398</t>
  </si>
  <si>
    <t>UH925081044YP</t>
  </si>
  <si>
    <t>1991243929586091282</t>
  </si>
  <si>
    <t>5 件装湿度计数字液晶显示器湿度计</t>
  </si>
  <si>
    <t>3157795952520</t>
  </si>
  <si>
    <t>UH925086214YP</t>
  </si>
  <si>
    <t>1991245333699091282</t>
  </si>
  <si>
    <t>本田发动机替换起动机 - 发电机零件 28400-zl8-023za 28400-zl8-013za</t>
  </si>
  <si>
    <t>3157795981315</t>
  </si>
  <si>
    <t>UH925081027YP</t>
  </si>
  <si>
    <t>1991247602805091282</t>
  </si>
  <si>
    <t>适配器 IEC 62196 2 转 J1772 1 型电动充电汽车充电器一侧连接器充电 S</t>
  </si>
  <si>
    <t>3157795985528</t>
  </si>
  <si>
    <t>UH925081013YP</t>
  </si>
  <si>
    <t>1991249510335091282</t>
  </si>
  <si>
    <t>5 片 FEP 薄膜 200x140x0.15 毫米 适用于 Elegoo Mars 2 Pro/anycubic Lcd Uv 3d 打印机</t>
  </si>
  <si>
    <t>3157795892666</t>
  </si>
  <si>
    <t>UH925081000YP</t>
  </si>
  <si>
    <t>1991264845300091282</t>
  </si>
  <si>
    <t>已提价10</t>
  </si>
  <si>
    <t>适用于 Husqvarna 40 45 和 Jonsered 2041 2045 2050 的点火模块线圈</t>
  </si>
  <si>
    <t>芬兰</t>
  </si>
  <si>
    <t>9158907886386</t>
  </si>
  <si>
    <t>UH925080976YP</t>
  </si>
  <si>
    <t>1991261389692091282</t>
  </si>
  <si>
    <t>撕掉标签</t>
  </si>
  <si>
    <t>3157795873504</t>
  </si>
  <si>
    <t>UH925080874YP</t>
  </si>
  <si>
    <t>1991021919718091282</t>
  </si>
  <si>
    <t>导向梳 1/2/3/5 毫米 适用于 Oneblade 剃须刀身体护发罩 Qp2510 Qp2520 Qp2521 Qp2522 Qp2530 Qp253</t>
  </si>
  <si>
    <t>斯洛伐克</t>
  </si>
  <si>
    <t>3157795892437</t>
  </si>
  <si>
    <t>UH925083748YP</t>
  </si>
  <si>
    <t>1991321186493091282</t>
  </si>
  <si>
    <t>大嘴河马储物雕像钥匙碗树脂河马糖果盘家居装饰</t>
  </si>
  <si>
    <t>3157795977622</t>
  </si>
  <si>
    <t>UH925080843YP</t>
  </si>
  <si>
    <t>1990624872257091282</t>
  </si>
  <si>
    <t>3 件装巴洛克硅胶模具 卷轴硅胶巴洛克模具 粘土模具 方糖模具 边框方糖</t>
  </si>
  <si>
    <t>3157795938357</t>
  </si>
  <si>
    <t>UH925080698YP</t>
  </si>
  <si>
    <t>1991329466690091282</t>
  </si>
  <si>
    <t>Dillan 条纹壁纸霍顿</t>
  </si>
  <si>
    <t>3157795972450</t>
  </si>
  <si>
    <t>UH925080582YP</t>
  </si>
  <si>
    <t>1990632360965091282</t>
  </si>
  <si>
    <t>假恶作剧笑话怀孕测试总是呈阳性 - 愚人节实用笑话，2 件装</t>
  </si>
  <si>
    <t>德国</t>
  </si>
  <si>
    <t>3157795898804</t>
  </si>
  <si>
    <t>UH925080517YP</t>
  </si>
  <si>
    <t>1990635456653091282</t>
  </si>
  <si>
    <t>全新替换遥控器适用于 2020 年 Google 4k Snow G9n9n 蓝牙语音电视遥控器</t>
  </si>
  <si>
    <t>买2留1</t>
  </si>
  <si>
    <t>3157795886221</t>
  </si>
  <si>
    <t>UH925080463YP</t>
  </si>
  <si>
    <t>1991336773219091282</t>
  </si>
  <si>
    <t>03f145725g 电子涡轮执行器 03f145701f 适用于 A1 A3 座椅 1.2t 03f145701g 增压涡轮增压</t>
  </si>
  <si>
    <t>爱尔兰</t>
  </si>
  <si>
    <t>5758407671037</t>
  </si>
  <si>
    <t>VR547968317YP</t>
  </si>
  <si>
    <t>1991095935052091282</t>
  </si>
  <si>
    <t>1/2/3 件 120 毫升 Neo 头发再生乳液护发脱发油秃头防脱发带微针滚轮</t>
  </si>
  <si>
    <t>5758407670450</t>
  </si>
  <si>
    <t>UH925080313YP</t>
  </si>
  <si>
    <t>1991342137921091282</t>
  </si>
  <si>
    <t>适用于音乐会的 Loop Experience 耳塞 高保真听力保护 用于降噪、摩托车、工作和噪音</t>
  </si>
  <si>
    <t>3157795873993</t>
  </si>
  <si>
    <t>SYZZ014434291</t>
  </si>
  <si>
    <t>1991913600228091282</t>
  </si>
  <si>
    <t>Dragon 打火机，独特火炬打火机可切换软/喷射火焰，丁烷可填充酷打火机创意（不含燃料）</t>
  </si>
  <si>
    <t>SYZZ014434290</t>
  </si>
  <si>
    <t>9158907898679</t>
  </si>
  <si>
    <t>UH934574705YP</t>
  </si>
  <si>
    <t>1992607430540091282</t>
  </si>
  <si>
    <t>背包-霜绿-20英寸</t>
  </si>
  <si>
    <t>3157795879636</t>
  </si>
  <si>
    <t>UH934574665YP</t>
  </si>
  <si>
    <t>1992608401255091282</t>
  </si>
  <si>
    <t>90 件装适用于 Wago 221 电气连接器线夹夹端子电缆可重复使用</t>
  </si>
  <si>
    <t>3157795985221</t>
  </si>
  <si>
    <t>UH934574643YP</t>
  </si>
  <si>
    <t>1991917848141091282</t>
  </si>
  <si>
    <t>灯罩蜡烛枝形吊灯灯罩适用于吸顶吊灯台灯落地灯 6 件</t>
  </si>
  <si>
    <t>3157795977974</t>
  </si>
  <si>
    <t>UH934574612YP</t>
  </si>
  <si>
    <t>1992370227963091282</t>
  </si>
  <si>
    <t>12 件侧刷机器人吸尘器零件 Hepa 过滤器适用于 Proscenic 790t</t>
  </si>
  <si>
    <t>3157795970371</t>
  </si>
  <si>
    <t>UH934574569YP</t>
  </si>
  <si>
    <t>1992617078957091282</t>
  </si>
  <si>
    <t>电动滑板车充电接口电源线充电插座端口插头适用于 Pro，A 型</t>
  </si>
  <si>
    <t>3157795890723</t>
  </si>
  <si>
    <t>UH934574524YP</t>
  </si>
  <si>
    <t>1992621398027091282</t>
  </si>
  <si>
    <t>铲雪机刀片防滑鞋适用于运动员 Atv Utv 替换件 2873423 扫雪机防滑鞋</t>
  </si>
  <si>
    <t>3157795929379</t>
  </si>
  <si>
    <t>UH934574484YP</t>
  </si>
  <si>
    <t>1992618049198091282</t>
  </si>
  <si>
    <t>大蒜研磨器食物切碎器拍碎水果蔬菜刨丝器厨房配件工具</t>
  </si>
  <si>
    <t>3837733491099</t>
  </si>
  <si>
    <t>VR548377364YP</t>
  </si>
  <si>
    <t>1991932824220091282</t>
  </si>
  <si>
    <t>3 件装 Kelo-cotee 高级配方凝胶 Sinclair 用于疤痕去除治疗</t>
  </si>
  <si>
    <t>5758407677596</t>
  </si>
  <si>
    <t>UH951711171YP</t>
  </si>
  <si>
    <t>1992384159134091282</t>
  </si>
  <si>
    <t>已提价3，已提价15</t>
  </si>
  <si>
    <t>电动拖把附件适用于戴森 V7 V8 V10 V11 V15 吸尘器、干湿两用 Dyson 拖把和 Moppin Fs</t>
  </si>
  <si>
    <t>3157795940329</t>
  </si>
  <si>
    <t>UH934574405YP</t>
  </si>
  <si>
    <t>1991940528039091282</t>
  </si>
  <si>
    <t>超声波驱虫器，超声波鼠标 6 件装，超声波鼠标和大鼠，有效驱除小鼠、大鼠、苍蝇、蚊子</t>
  </si>
  <si>
    <t>3157795885262</t>
  </si>
  <si>
    <t>UH934602137YP</t>
  </si>
  <si>
    <t>1991941500268091282</t>
  </si>
  <si>
    <t>酩悦香槟塑料杯白色香槟杯鸡尾酒杯酒杯高脚杯酒杯香槟长笛</t>
  </si>
  <si>
    <t>3157795975789</t>
  </si>
  <si>
    <t>UH934574365YP</t>
  </si>
  <si>
    <t>1992640730122091282</t>
  </si>
  <si>
    <t>适用于咖啡机的水过滤器滤芯，带活性炭软化剂，兼容 Delonghi Ecam、Esam、Etam、Bco</t>
  </si>
  <si>
    <t>8800629052891</t>
  </si>
  <si>
    <t>UH934574334YP</t>
  </si>
  <si>
    <t>1992395751208091282</t>
  </si>
  <si>
    <t>使命召唤幽灵骷髅面罩恐怖全头头饰万圣节化装舞会角色扮演道具</t>
  </si>
  <si>
    <t>3157795939934</t>
  </si>
  <si>
    <t>UH934574303YP</t>
  </si>
  <si>
    <t>1991956476967091282</t>
  </si>
  <si>
    <t>500 件电锡器焊接热缩管，Maidodo 密封</t>
  </si>
  <si>
    <t>3157795866513</t>
  </si>
  <si>
    <t>已提价25</t>
  </si>
  <si>
    <t>Gp4000 应急启动器 4000a 峰值汽车启动器汽车电池增压器 26800mah()</t>
  </si>
  <si>
    <t>3157795952810</t>
  </si>
  <si>
    <t>UH934574263YP</t>
  </si>
  <si>
    <t>1991961624316091282</t>
  </si>
  <si>
    <t>4 件装 Coupelle Raclette Barbecue Et 4 件抹刀 Raclette En Bois Polon Raclette Grill Revtement Antiadhsif En Fonte Mi</t>
  </si>
  <si>
    <t>4088353271274</t>
  </si>
  <si>
    <t>UH934574201YP</t>
  </si>
  <si>
    <t>1992413319025091282</t>
  </si>
  <si>
    <t>面包师面包刀片，面包刀切割工具，带 20 个不锈钢刀片，适合 Diy 雕刻面包图案最佳礼物</t>
  </si>
  <si>
    <t>3157795872378</t>
  </si>
  <si>
    <t>VR548378838YP</t>
  </si>
  <si>
    <t>微信交易</t>
  </si>
  <si>
    <t>1 件 2.5 克牙科树脂用于填充和修复材料光固化复合树脂新型牙科 Denfil 注射器</t>
  </si>
  <si>
    <t>3157795901719</t>
  </si>
  <si>
    <t>UH934574161YP</t>
  </si>
  <si>
    <t>1992662725338091282</t>
  </si>
  <si>
    <t>充电器适用于 Dc30 Dc31 Dc34 Dc35 Dc44 Dc45 Dc56 Dc57 吸尘器电源线 电池电源适配器</t>
  </si>
  <si>
    <t>8800629009673</t>
  </si>
  <si>
    <t>UH934574144YP</t>
  </si>
  <si>
    <t>1992666722654091282</t>
  </si>
  <si>
    <t>3157795874662</t>
  </si>
  <si>
    <t>UH934574100YP</t>
  </si>
  <si>
    <t>1991977896743091282</t>
  </si>
  <si>
    <t>家居与园艺 &gt; 厨房与餐厅 &gt; 厨房电器配件 &gt; 微波炉配件-a</t>
  </si>
  <si>
    <t>英国</t>
  </si>
  <si>
    <t>3157795874389</t>
  </si>
  <si>
    <t>UH934574095YP</t>
  </si>
  <si>
    <t>1992675938762091282</t>
  </si>
  <si>
    <t>90w 充电器适用于 Jbl Boombox、boombox-2、xtreme、、xtreme-2、bar Studio Soundbar、link 300 蓝牙扬声器电源适配器</t>
  </si>
  <si>
    <t>3837733446471</t>
  </si>
  <si>
    <t>UH934574042YP</t>
  </si>
  <si>
    <t>1992678026220091282</t>
  </si>
  <si>
    <t>排水孔清除器刷冰箱排水孔清除器清洁工具套件</t>
  </si>
  <si>
    <t>3157795865769</t>
  </si>
  <si>
    <t>UH934574025YP</t>
  </si>
  <si>
    <t>1992433191210091282</t>
  </si>
  <si>
    <t>适用于凯驰 Wv50 Wv55 Wv60 Wv70 Wv75 和 Wv2 Wv5 窗户真空插头电池充电器</t>
  </si>
  <si>
    <t>UH934573991YP</t>
  </si>
  <si>
    <t>虚发单</t>
  </si>
  <si>
    <t>已退款</t>
  </si>
  <si>
    <t>3157795993967</t>
  </si>
  <si>
    <t>UH934573965YP</t>
  </si>
  <si>
    <t>6 件汽车前后保险杠分离器扰流板装饰适用于梅赛德斯-Gle W167 2020 Amg 亮光黑色</t>
  </si>
  <si>
    <t>3157795874785</t>
  </si>
  <si>
    <t>UH934573930YP</t>
  </si>
  <si>
    <t>1991990460901091282</t>
  </si>
  <si>
    <t>遥控器替换为长虹 Chiq Kogan 好的。 萨巴 Sa43k67a9 Sa32k67a9</t>
  </si>
  <si>
    <t>3157795909425</t>
  </si>
  <si>
    <t>UH934573909YP</t>
  </si>
  <si>
    <t>1992440787145091282</t>
  </si>
  <si>
    <t>外置硬盘2tb便携式防水防震（黑色）</t>
  </si>
  <si>
    <t>8800629003688</t>
  </si>
  <si>
    <t>UH934573872YP</t>
  </si>
  <si>
    <t>1992682165854091282</t>
  </si>
  <si>
    <t>2023 万圣节鬼面尖叫稻草人花园装饰悬挂恐怖创意庭院艺术悬挂恐怖尖叫幽灵 H</t>
  </si>
  <si>
    <t>匈牙利</t>
  </si>
  <si>
    <t>UH934573824YP</t>
  </si>
  <si>
    <t>3157795882919</t>
  </si>
  <si>
    <t>UH938814208YP</t>
  </si>
  <si>
    <t>1992466740294091282</t>
  </si>
  <si>
    <t>不锈钢新月星项链男式女式精神伊斯兰穆斯林吊坠土耳其宗教首饰</t>
  </si>
  <si>
    <t>3157795880649</t>
  </si>
  <si>
    <t>UH938814185YP</t>
  </si>
  <si>
    <t>1992468324742091282</t>
  </si>
  <si>
    <t>超薄假亮白牙贴面硅胶柔软安全粘合假牙隐形遮光牙套舒适牙齿矫正</t>
  </si>
  <si>
    <t>拍3留1</t>
  </si>
  <si>
    <t>5758407672645</t>
  </si>
  <si>
    <t>UH938814154YP</t>
  </si>
  <si>
    <t>1993149265474091282</t>
  </si>
  <si>
    <t>5 件装抗焦虑手链，戒烟手链，男女吸烟抗焦虑手链</t>
  </si>
  <si>
    <t>3157795881363</t>
  </si>
  <si>
    <t>UH938814145YP</t>
  </si>
  <si>
    <t>1993150705674091282</t>
  </si>
  <si>
    <t>可调节轻型户外坚果收集器，果园家庭不锈钢坚果采摘滚轮园艺工具</t>
  </si>
  <si>
    <t>3837733505079</t>
  </si>
  <si>
    <t>UH938814110YP</t>
  </si>
  <si>
    <t>1993165898348091282</t>
  </si>
  <si>
    <t>婴儿勺子套装 硅胶勺子-r</t>
  </si>
  <si>
    <t>UH938814097YP</t>
  </si>
  <si>
    <t>1993166762729091282</t>
  </si>
  <si>
    <t>3157795892598</t>
  </si>
  <si>
    <t>UH938814070YP</t>
  </si>
  <si>
    <t>231017-637848800000196</t>
  </si>
  <si>
    <t>已提价20</t>
  </si>
  <si>
    <t>Huafei 3l 汽车制动泄放器，制动液泄放器，带 E20 适配器，10-30 Psi 工作压力，制动泄放器</t>
  </si>
  <si>
    <t>UH938814052YP</t>
  </si>
  <si>
    <t>4088353298196</t>
  </si>
  <si>
    <t>UH938814035YP</t>
  </si>
  <si>
    <t>1992480852109091282</t>
  </si>
  <si>
    <t>外置蓝光 Dvd 驱动器 3d、USB 3.0 和 Type-c 蓝光 Cd DVD 阅读器</t>
  </si>
  <si>
    <t>3157795899337</t>
  </si>
  <si>
    <t>UH938814021YP</t>
  </si>
  <si>
    <t>1992961779779091282</t>
  </si>
  <si>
    <t>适用于 /elv 转向锁电机轮 适用于 W204 W207 W212</t>
  </si>
  <si>
    <t>9158907750250</t>
  </si>
  <si>
    <t>UH938813998YP</t>
  </si>
  <si>
    <t>1992967863068091282</t>
  </si>
  <si>
    <t>迷你袖珍贴纸打印机，蓝牙无线便携式移动打印机机热敏打印机，适用于笔记、备忘录、照片、</t>
  </si>
  <si>
    <t>9158907676369</t>
  </si>
  <si>
    <t>UH938813975YP</t>
  </si>
  <si>
    <t>库存</t>
  </si>
  <si>
    <t>适用于谷歌Google Google Tv 谷歌语音机顶盒遥控器</t>
  </si>
  <si>
    <t>4088353276347</t>
  </si>
  <si>
    <t>印花帆布包大容量手提包时尚简约手提包洋气女包刺绣女B</t>
  </si>
  <si>
    <t>3157795861761</t>
  </si>
  <si>
    <t>UH938813953YP</t>
  </si>
  <si>
    <t>1993218566453091282</t>
  </si>
  <si>
    <t>逼真大型沧龙模型 逼真恐龙模型 公仔玩具模型</t>
  </si>
  <si>
    <t>3157795912999</t>
  </si>
  <si>
    <t>UH938825639YP</t>
  </si>
  <si>
    <t>1993203193882091282</t>
  </si>
  <si>
    <t>枕套 4 件套秋季南瓜靠垫套 45 厘米 X 45 厘米枕套</t>
  </si>
  <si>
    <t>5758407667009</t>
  </si>
  <si>
    <t>VR548545527YP</t>
  </si>
  <si>
    <t>1992974739444091282</t>
  </si>
  <si>
    <t>头发纤维粉适合任何颜色的头发 5 秒遮盖长发</t>
  </si>
  <si>
    <t>3157795916478</t>
  </si>
  <si>
    <t>UH938813919YP</t>
  </si>
  <si>
    <t>1993223210840091282</t>
  </si>
  <si>
    <t>数字到模拟音频转换器，dac 数字 Spdif 光纤到模拟 L/r Rca 和 3.5mm 辅助立体声 Au</t>
  </si>
  <si>
    <t>8800629029138</t>
  </si>
  <si>
    <t>UH938813905YP</t>
  </si>
  <si>
    <t>1992979203341091282</t>
  </si>
  <si>
    <t>鬼灭之刃吾妻善逸角色扮演派对服装万圣节派对动漫套装礼物（m码）</t>
  </si>
  <si>
    <t>3157795965032</t>
  </si>
  <si>
    <t>UH943756043YP</t>
  </si>
  <si>
    <t>1993734590382091282</t>
  </si>
  <si>
    <t>握力测试仪，396 磅/180 公斤数字手部测力计握力计 USB 液晶屏幕手</t>
  </si>
  <si>
    <t>9158907665752</t>
  </si>
  <si>
    <t>SYZZ014487714</t>
  </si>
  <si>
    <t>1993732249062091282</t>
  </si>
  <si>
    <t>可伸缩伸缩登山安全棍自我保护棍户外工具 55 厘米</t>
  </si>
  <si>
    <t>拆开</t>
  </si>
  <si>
    <t>9158907880308</t>
  </si>
  <si>
    <t>UH943756012YP</t>
  </si>
  <si>
    <t>1993772174474091282</t>
  </si>
  <si>
    <t>女式纯色连帽单排扣中长款加厚背心无袖口袋夹克</t>
  </si>
  <si>
    <t>3157795924459</t>
  </si>
  <si>
    <t>16/21/26英寸便携式伸缩防身3节安全应急可伸缩</t>
  </si>
  <si>
    <t>3837733452458</t>
  </si>
  <si>
    <t>UH943755992YP</t>
  </si>
  <si>
    <t>1993532379116091282</t>
  </si>
  <si>
    <t>相机支架，带增强型台夹钳灵活鹅颈支架，适用于网络摄像头 Brio 4k C925e C922x C922 C930e C930 C920</t>
  </si>
  <si>
    <t>3157795852820</t>
  </si>
  <si>
    <t>UH943755989YP</t>
  </si>
  <si>
    <t>1993776313330091282</t>
  </si>
  <si>
    <t>Deebot Ozmo 920 950 T5 N8 T8 T9 系列 Yeedi 2 混合机器人真空吸尘器的零件更换</t>
  </si>
  <si>
    <t>3157795960365</t>
  </si>
  <si>
    <t>UH943755958YP</t>
  </si>
  <si>
    <t>1993785998236091282</t>
  </si>
  <si>
    <t>2er 战术背心夹克套装 Nerf N-strike Elite 套装，儿童 Nerf 背心，战术背心，Nerf Acce</t>
  </si>
  <si>
    <t>3157795895209</t>
  </si>
  <si>
    <t>UH943755927YP</t>
  </si>
  <si>
    <t>1993788518393091282</t>
  </si>
  <si>
    <t>14/13/8/5 件万圣节专业南瓜雕刻工具南瓜灯</t>
  </si>
  <si>
    <t>3837733482479</t>
  </si>
  <si>
    <t>UH943755913YP</t>
  </si>
  <si>
    <t>1993092348981091282</t>
  </si>
  <si>
    <t>220-240v 交流 2x36w 宽电压 T8 电子镇流器 荧光灯镇流器</t>
  </si>
  <si>
    <t>3157795872880</t>
  </si>
  <si>
    <t>UH943755900YP</t>
  </si>
  <si>
    <t>1993096452246091282</t>
  </si>
  <si>
    <t>加热灯座爬行动物和两栖动物可调节高度照明灯座金属龟加热灯灯支架</t>
  </si>
  <si>
    <t>3157795975079</t>
  </si>
  <si>
    <t>UH943755860YP</t>
  </si>
  <si>
    <t>1993793270685091282</t>
  </si>
  <si>
    <t>1 件 Hq9 替换头刀片适用于 Hq8200 Hq8240 Hq8241 Hq8250 Hq8260 Hq8261 Hq8270cc Hq8290 Hq9</t>
  </si>
  <si>
    <t>5758407677374</t>
  </si>
  <si>
    <t>UH943764257YP</t>
  </si>
  <si>
    <t>1993862497500091282</t>
  </si>
  <si>
    <t>10 件装 Foley 导尿管尿腿袋腿带支架，statlock 导尿管稳定装置</t>
  </si>
  <si>
    <t>3157795964301</t>
  </si>
  <si>
    <t>UH943755825YP</t>
  </si>
  <si>
    <t>1993620435472091282</t>
  </si>
  <si>
    <t>1994 年布巴甘虾公司可调节棒球帽阿甘正传卡车司机帽运动帽女士男士礼物</t>
  </si>
  <si>
    <t>3157795975574</t>
  </si>
  <si>
    <t>UH943755811YP</t>
  </si>
  <si>
    <t>1993866781713091282</t>
  </si>
  <si>
    <t>恒温器头 4 件式恒温器 M 30 X 1.5 散热器阀门替换头，带防冻保护位置</t>
  </si>
  <si>
    <t>3157795866735</t>
  </si>
  <si>
    <t>电磁干扰防冻除雪仪、车用微波分子除冰仪</t>
  </si>
  <si>
    <t>3157795873443</t>
  </si>
  <si>
    <t>UH943755771YP</t>
  </si>
  <si>
    <t>1993626411308091282</t>
  </si>
  <si>
    <t>带有平行运动角度测量系统的 Drawing Board A3 绘图台</t>
  </si>
  <si>
    <t>3157795858167</t>
  </si>
  <si>
    <t>UH943755745YP</t>
  </si>
  <si>
    <t>1993881398579091282</t>
  </si>
  <si>
    <t>圆盘高尔夫寻回器 伸缩圆盘高尔夫抓取器 耐用不锈钢圆盘高尔夫寻回器</t>
  </si>
  <si>
    <t>3157795889758</t>
  </si>
  <si>
    <t>UH943755710YP</t>
  </si>
  <si>
    <t>1993646643192091282</t>
  </si>
  <si>
    <t>质量空气流量计传感器适用于 Yaris/vitz 4 陆地巡洋舰 Avensis 22204-0l010</t>
  </si>
  <si>
    <t>3157795872033</t>
  </si>
  <si>
    <t>UH943755697YP</t>
  </si>
  <si>
    <t>1993897777513091282</t>
  </si>
  <si>
    <t>适用于 Hecht 割草机/耕耘机的电缆启动器（也适用于其他制造商的产品）。</t>
  </si>
  <si>
    <t>9158907601088</t>
  </si>
  <si>
    <t>UH943765283YP</t>
  </si>
  <si>
    <t>1993899073773091282</t>
  </si>
  <si>
    <t>圆形透明亚克力可填充蛋糕展示板蛋糕边缘光滑刮刀装饰烘焙工具派对婚礼蛋糕架 T</t>
  </si>
  <si>
    <t>3837733487290</t>
  </si>
  <si>
    <t>UH943755666YP</t>
  </si>
  <si>
    <t>1993194832098091282</t>
  </si>
  <si>
    <t>电动自行车显示屏 24v 36v 48v 电动自行车智能控制面板液晶显示屏 Led880 防水</t>
  </si>
  <si>
    <t>3157795997453</t>
  </si>
  <si>
    <t>UH943755649YP</t>
  </si>
  <si>
    <t>1993186948397091282</t>
  </si>
  <si>
    <t>已提价8</t>
  </si>
  <si>
    <t>适用于米家扫地机器人2 Pro扫地机器人配件套装，主刷，清洁布，高效过滤网，边刷</t>
  </si>
  <si>
    <t>UH943755604YP</t>
  </si>
  <si>
    <t>1993646707617091282</t>
  </si>
  <si>
    <t>4088353322877</t>
  </si>
  <si>
    <t>UH943764190YP</t>
  </si>
  <si>
    <t>1993187416481091282</t>
  </si>
  <si>
    <t>5 件折叠挂钩 墙壁毛巾挂钩 衣钩 90 可折叠</t>
  </si>
  <si>
    <t>3157795992663</t>
  </si>
  <si>
    <t>UH943755578YP</t>
  </si>
  <si>
    <t>1993873685697091282</t>
  </si>
  <si>
    <t>水龙头延长器 1080 旋转防溅过滤水龙头旋转喷雾厨房用</t>
  </si>
  <si>
    <t>4088353374036</t>
  </si>
  <si>
    <t>UH943755516YP</t>
  </si>
  <si>
    <t>1993192204712091282</t>
  </si>
  <si>
    <t>内置式内置不锈钢垃圾桶翻盖摇摆平衡翻盖垃圾桶</t>
  </si>
  <si>
    <t>3157795978438</t>
  </si>
  <si>
    <t>UH943764169YP</t>
  </si>
  <si>
    <t>1994414189063091282</t>
  </si>
  <si>
    <t>汽车行李箱盖尾门手柄释放开关适合宝马 1/3/5 系列 E88 E90 E92 X1 X5 X6 E84 5124</t>
  </si>
  <si>
    <t>UH943755462YP</t>
  </si>
  <si>
    <t>1993732747143091282</t>
  </si>
  <si>
    <t>5758407672614</t>
  </si>
  <si>
    <t>UH949150892YP</t>
  </si>
  <si>
    <t>1995498086782091282</t>
  </si>
  <si>
    <t>颜色如图所示化油器调整套件适用于 Ms171 Ms181 Ms211 Zama C1q-s269 化油器电锯</t>
  </si>
  <si>
    <t>9158907628801</t>
  </si>
  <si>
    <t>UH949150858YP</t>
  </si>
  <si>
    <t>1994791584591091282</t>
  </si>
  <si>
    <t>灰色颈部和背部担架刷新，背部颈椎缓解下背部疼痛，多级可调节脊柱板</t>
  </si>
  <si>
    <t>9158907892691</t>
  </si>
  <si>
    <t>UH949154673YP</t>
  </si>
  <si>
    <t>1994794032623091282</t>
  </si>
  <si>
    <t>星际宝贝主题派对用品套件气球横幅蛋糕装饰套装</t>
  </si>
  <si>
    <t>捷克的</t>
  </si>
  <si>
    <t>3157795909876</t>
  </si>
  <si>
    <t>UH949154656YP</t>
  </si>
  <si>
    <t>1995482137461091282
1994801916339091282</t>
  </si>
  <si>
    <t>白色太阳能系统项目套件，Planetmodel Crafts 14 个混合尺寸聚苯乙烯球体，适合学校 Sc</t>
  </si>
  <si>
    <t>竹签发10</t>
  </si>
  <si>
    <t>4088353275333</t>
  </si>
  <si>
    <t>带 10 个斜接夹的弹簧夹钳木工工具斜接钳和夹子用于框架成型木复合材料</t>
  </si>
  <si>
    <t>9158907678530</t>
  </si>
  <si>
    <t>UH949150760YP</t>
  </si>
  <si>
    <t>1994811060038091282</t>
  </si>
  <si>
    <t>已提价6</t>
  </si>
  <si>
    <t>黑色电磁开关 花园工具按钮开关 Kjd17 220v 5 针端子</t>
  </si>
  <si>
    <t>3837733417242</t>
  </si>
  <si>
    <t>UH949150725YP</t>
  </si>
  <si>
    <t>1994811420547091282</t>
  </si>
  <si>
    <t>倾斜板，小腿担架脚踝和脚部倾斜板，用于拉伸紧绷的小腿可调节</t>
  </si>
  <si>
    <t>9158907987335</t>
  </si>
  <si>
    <t>UH949150671YP</t>
  </si>
  <si>
    <t>1995243891845091282</t>
  </si>
  <si>
    <t>如图所示 12v 转 24v 15a 360w 直流直流转换器 360w 升压直流转换器</t>
  </si>
  <si>
    <t>3157795884722</t>
  </si>
  <si>
    <t>UH949150597YP</t>
  </si>
  <si>
    <t>1994815992338091282</t>
  </si>
  <si>
    <t>6片刀片 兼容刀片 兼容刀片剃须刀 Qp210 Qp Qp230 Qp2520 Qp2530 Qp2527 Qp2533 Qp2630 Qp6520</t>
  </si>
  <si>
    <t>4088353283710</t>
  </si>
  <si>
    <t>UH949150552YP</t>
  </si>
  <si>
    <t>1995505646859091282</t>
  </si>
  <si>
    <t>黑色2023男士背包挎包时尚格子背包学生背包大容量时尚鲨鱼背包</t>
  </si>
  <si>
    <t>3157795977172</t>
  </si>
  <si>
    <t>UH949150380YP</t>
  </si>
  <si>
    <t>1995250983198091282</t>
  </si>
  <si>
    <t>如图所示 Sc1 Sc2 Sc3 Sc4 Sc5 吸尘器配件吸嘴清洁刷头动力喷嘴</t>
  </si>
  <si>
    <t>3837733413039</t>
  </si>
  <si>
    <t>UJ025421830YP</t>
  </si>
  <si>
    <t>1995250011954091282</t>
  </si>
  <si>
    <t>黄色高仿真1:32合金悍马豪华轿车金属压铸汽车模型回力闪光音乐儿童玩具车</t>
  </si>
  <si>
    <t>4088353355431</t>
  </si>
  <si>
    <t>UH949150115YP</t>
  </si>
  <si>
    <t>1994820636900091282</t>
  </si>
  <si>
    <t>600d 防水车顶包带魔术贴带双头拉链 8 扣防滑垫</t>
  </si>
  <si>
    <t>3157795883558</t>
  </si>
  <si>
    <t>UH949150084YP</t>
  </si>
  <si>
    <t>1995257103248091282</t>
  </si>
  <si>
    <t>适用于 Prusai3 Mk3 Mk2s/mk2.5 V6 的热端套件，带硅胶袜热端喷嘴</t>
  </si>
  <si>
    <t>8800629009680</t>
  </si>
  <si>
    <t>UH949154625YP</t>
  </si>
  <si>
    <t>1994827260187091282</t>
  </si>
  <si>
    <t>140 厘米 Fortnite 儿童视频游戏服装化装连身裤万圣节 Outfits_y</t>
  </si>
  <si>
    <t>5758407681234</t>
  </si>
  <si>
    <t>UH949149948YP</t>
  </si>
  <si>
    <t>1995510433490091282</t>
  </si>
  <si>
    <t>黑色带面具145（儿童）瘟疫死神医生角色扮演成人儿童嘉年华万圣节服装带蒸汽朋克面具</t>
  </si>
  <si>
    <t>3157795998689</t>
  </si>
  <si>
    <t>UH949149917YP</t>
  </si>
  <si>
    <t>1995519182976091282</t>
  </si>
  <si>
    <t>白色蓝牙无线魔术鼠标静音可充电电脑鼠标超薄人体工学电脑鼠标</t>
  </si>
  <si>
    <t>5758407669256</t>
  </si>
  <si>
    <t>UH949149568YP</t>
  </si>
  <si>
    <t>1994832120331091282</t>
  </si>
  <si>
    <t>充电器强大的输出短路保护黑色稳定智能手表充电器适用于 Polar Vantage M</t>
  </si>
  <si>
    <t>3157795890945</t>
  </si>
  <si>
    <t>SYLU005956396</t>
  </si>
  <si>
    <t>1994832840842091282</t>
  </si>
  <si>
    <t>2022 80000mah 便携式移动电源带 LED 灯数字电源</t>
  </si>
  <si>
    <t>3837733421522</t>
  </si>
  <si>
    <t>UH949149449YP</t>
  </si>
  <si>
    <t>1994836152941091282</t>
  </si>
  <si>
    <t>7 英寸认可圆形 LED 头灯，2 件光环投影仪头灯天使眼环 Drl 和琥珀色灯替换件 M</t>
  </si>
  <si>
    <t>UH949154545YP</t>
  </si>
  <si>
    <t>1995522241007091282</t>
  </si>
  <si>
    <t>3157795866803</t>
  </si>
  <si>
    <t>UH949149191YP</t>
  </si>
  <si>
    <t>1995521881611091282</t>
  </si>
  <si>
    <t>芭比娃娃电影主题派对粉色装饰用品横幅气球套件蛋糕纸杯蛋糕装饰套装</t>
  </si>
  <si>
    <t>3157795979015</t>
  </si>
  <si>
    <t>UH949149174YP</t>
  </si>
  <si>
    <t>1995291552763091282</t>
  </si>
  <si>
    <t>黑色适用于博朗身体美容器附件适用于系列 3 电动剃须刀兼容电动剃须刀 Bt32</t>
  </si>
  <si>
    <t>UH949149130YP</t>
  </si>
  <si>
    <t>3157795940510</t>
  </si>
  <si>
    <t>UH949149112YP</t>
  </si>
  <si>
    <t>1995528217163091282</t>
  </si>
  <si>
    <t>以高清形式投射到您的电视，Android 流媒体棒 - 流 Youtube、Netflix</t>
  </si>
  <si>
    <t>9158907628986</t>
  </si>
  <si>
    <t>UH949149041YP</t>
  </si>
  <si>
    <t>1995528541399091282</t>
  </si>
  <si>
    <t>9158907980763</t>
  </si>
  <si>
    <t>UH949149024YP</t>
  </si>
  <si>
    <t>1995538082809091282</t>
  </si>
  <si>
    <t>银色 200 件 4x12 毫米车轮凸耳雪螺丝轮胎螺柱防滑防坠钉适用于汽车摩托车自行车</t>
  </si>
  <si>
    <t>5758407685836</t>
  </si>
  <si>
    <t>UH952349357YP</t>
  </si>
  <si>
    <t>1995671823361091282</t>
  </si>
  <si>
    <t>8 件镜面迪斯科球银色悬挂迪斯科灯镜面球 - Jxlgv</t>
  </si>
  <si>
    <t>3157795909173</t>
  </si>
  <si>
    <t>UH952349312YP</t>
  </si>
  <si>
    <t>1995933470962091282</t>
  </si>
  <si>
    <t>空气炸锅配件（15 套 +20 份食谱）-8 英寸，空气炸锅配件，适合 4.2-6.8 夸脱空气炸锅所有型号</t>
  </si>
  <si>
    <t>3837733504539</t>
  </si>
  <si>
    <t>UH952349241YP</t>
  </si>
  <si>
    <t>1995930157023091282</t>
  </si>
  <si>
    <t>6 件装可重复使用真空袋适用于 Irobot Roomba I &amp; S &amp; J 系列</t>
  </si>
  <si>
    <t>波兰</t>
  </si>
  <si>
    <t>5758407668808</t>
  </si>
  <si>
    <t>UH952349175YP</t>
  </si>
  <si>
    <t>1995934297261091282</t>
  </si>
  <si>
    <t>已提价12</t>
  </si>
  <si>
    <t>高品质燃油泵 17040-8h80a 适用于日产 X-trail T30 22 DCi 2001-2013 柴油机 17040-8h800 170408h80a 170408h800 1704</t>
  </si>
  <si>
    <t>9158907953880</t>
  </si>
  <si>
    <t>UH952351109YP</t>
  </si>
  <si>
    <t>1995941534388091282</t>
  </si>
  <si>
    <t>银色 10 件/批 Pnp 线圈替换线圈 Vm1 0.3 欧姆网状线圈适用于 Vinci X R S Argus Gt Pod</t>
  </si>
  <si>
    <t>3157795860313</t>
  </si>
  <si>
    <t>UH952349065YP</t>
  </si>
  <si>
    <t>1995939013572091282</t>
  </si>
  <si>
    <t>100 厘米儿童球池游戏帐篷带储物袋（不含球）</t>
  </si>
  <si>
    <t>3157795940930</t>
  </si>
  <si>
    <t>UH952349034YP</t>
  </si>
  <si>
    <t>1995688671738091282</t>
  </si>
  <si>
    <t>Pitviper U400 新款梅赛德斯奔驰偏光太阳镜男司机驾驶太阳镜 742 成人男女通用</t>
  </si>
  <si>
    <t>西班牙</t>
  </si>
  <si>
    <t>9158907632600</t>
  </si>
  <si>
    <t>VR549096586YP</t>
  </si>
  <si>
    <t>1995942181931091282</t>
  </si>
  <si>
    <t>已提价4</t>
  </si>
  <si>
    <t>3 件装费洛蒙亲密伴侣香水吸引女孩男女滚珠香氛</t>
  </si>
  <si>
    <t>4088353309908</t>
  </si>
  <si>
    <t>顾客取消</t>
  </si>
  <si>
    <t>适合儿童和成人的儿童牙膏盖分配器，怪物史莱克牙膏顶盖，适合粉丝的有趣牙膏挤压器</t>
  </si>
  <si>
    <t>5758407677473</t>
  </si>
  <si>
    <t>UH952348864YP</t>
  </si>
  <si>
    <t>1995955646369091282</t>
  </si>
  <si>
    <t>M Ken 男士角色扮演服装运动 6 件套</t>
  </si>
  <si>
    <t>3157795887884</t>
  </si>
  <si>
    <t>VR549096555YP</t>
  </si>
  <si>
    <t>1995949993853091282</t>
  </si>
  <si>
    <t>100 毫升金漆金属丙烯酸漆，防水不褪色，用于雕像着色</t>
  </si>
  <si>
    <t>9158907684111</t>
  </si>
  <si>
    <t>UH952348816YP</t>
  </si>
  <si>
    <t>1995294900414091282</t>
  </si>
  <si>
    <t>烧烤替换不锈钢加热板/护罩，适用于 Campingaz、Alice"s Garden、Char-broil 的部分燃气烧烤炉型号</t>
  </si>
  <si>
    <t>8800629016176</t>
  </si>
  <si>
    <t>UH952348728YP</t>
  </si>
  <si>
    <t>1995967345279091282</t>
  </si>
  <si>
    <t>120-145 厘米成人儿童公鸡火烈鸟角色扮演充气服装动物动漫礼服套装嘉年华万圣节派对服装</t>
  </si>
  <si>
    <t>3157795876819</t>
  </si>
  <si>
    <t>UH952348705YP</t>
  </si>
  <si>
    <t>1995286044339091282</t>
  </si>
  <si>
    <t>新西兰</t>
  </si>
  <si>
    <t>3157795939767</t>
  </si>
  <si>
    <t>SYFI002874009</t>
  </si>
  <si>
    <t>1996167723522091282</t>
  </si>
  <si>
    <t>Venom-love 男士古龙香水，50ml 金色诱饵费洛蒙香水</t>
  </si>
  <si>
    <t>3157795873238</t>
  </si>
  <si>
    <t>UH955879570YP</t>
  </si>
  <si>
    <t>1995746952319091282</t>
  </si>
  <si>
    <t>羊毛毡毛毡针套件 36 色礼品工具粗纱材料全套工具工具 109 纤维入门</t>
  </si>
  <si>
    <t>3157795937930</t>
  </si>
  <si>
    <t>UH955879552YP</t>
  </si>
  <si>
    <t>1995748284407091282</t>
  </si>
  <si>
    <t>8 件套瓷砖修复套件蜡系统划痕修复裂缝填充瓷砖表面修复划痕仅修复公司</t>
  </si>
  <si>
    <t>9158907625190</t>
  </si>
  <si>
    <t>UH955886774YP</t>
  </si>
  <si>
    <t>1996459825526091282</t>
  </si>
  <si>
    <t>白色儿童电动车遥控器儿童电动车替换零件，白色</t>
  </si>
  <si>
    <t>3837733505093</t>
  </si>
  <si>
    <t>UH955879455YP</t>
  </si>
  <si>
    <t>1996177839867091282</t>
  </si>
  <si>
    <t>22 件烟囱清洁刷，管道通风口清洁套装，带 18 根尼龙杆，用于壁炉/烘干机通风口</t>
  </si>
  <si>
    <t>4088353307973</t>
  </si>
  <si>
    <t>VR549230691YP</t>
  </si>
  <si>
    <t>1995840120746091282</t>
  </si>
  <si>
    <t>50ml 理肤泉 Anthelios Spf50+ 抗油腻凝胶霜 适合油性皮肤 三重防晒 持久美白防晒</t>
  </si>
  <si>
    <t>8800629040720</t>
  </si>
  <si>
    <t>UH955888568YP</t>
  </si>
  <si>
    <t>1996180179856091282</t>
  </si>
  <si>
    <t>L 三角男女通用鱿鱼游戏服装连身衣 + 鱿鱼游戏面具万圣节服装礼物 H</t>
  </si>
  <si>
    <t>南非</t>
  </si>
  <si>
    <t>3157795981650</t>
  </si>
  <si>
    <t>UH955879331YP</t>
  </si>
  <si>
    <t>1996435273048091282</t>
  </si>
  <si>
    <t>一种尺寸 155 Donnie Darko Frank The Bunny 服装角色扮演万圣节派对服装</t>
  </si>
  <si>
    <t>比利时</t>
  </si>
  <si>
    <t>3157795880014</t>
  </si>
  <si>
    <t>UH955879288YP</t>
  </si>
  <si>
    <t>1996443157124091282</t>
  </si>
  <si>
    <t>白色小电饭锅 1-2 人带蒸篮 1.2l 迷你电饭锅 220v 小型多功能锅厨房用具</t>
  </si>
  <si>
    <t>3157795899962</t>
  </si>
  <si>
    <t>VR549231065YP</t>
  </si>
  <si>
    <t>1996445318198091282</t>
  </si>
  <si>
    <t>特浓强效诱鱼剂浓缩红虫液体鱼饵</t>
  </si>
  <si>
    <t>3157795979220</t>
  </si>
  <si>
    <t>UH955879257YP</t>
  </si>
  <si>
    <t>1996192527481091282</t>
  </si>
  <si>
    <t>黑色适用凯驰NT系列地板清洁头地板刷吸头适用于凯驰NT18 Nt20 N</t>
  </si>
  <si>
    <t>9158907537226</t>
  </si>
  <si>
    <t>UH955886726YP</t>
  </si>
  <si>
    <t>1996194687177091282</t>
  </si>
  <si>
    <t>多色充电座充电器盒适用于三星 Galaxy Buds/+无线蓝牙耳机</t>
  </si>
  <si>
    <t>3157795886245</t>
  </si>
  <si>
    <t>UH955878897YP</t>
  </si>
  <si>
    <t>1995777480253091282</t>
  </si>
  <si>
    <t>银色 200 件双头踢脚线无缝钉，防锈无痕踢脚线螺丝套装带 2 杆，带</t>
  </si>
  <si>
    <t>3157795916331</t>
  </si>
  <si>
    <t>UH955878852YP</t>
  </si>
  <si>
    <t>1996459178196091282</t>
  </si>
  <si>
    <t>银色 150 件高温镍铬合金跳环，U 形衣架挂钩，适合爱好者 Diy 吊坠，orna</t>
  </si>
  <si>
    <t>3157795885712</t>
  </si>
  <si>
    <t>UH955878662YP</t>
  </si>
  <si>
    <t>1996461842329091282</t>
  </si>
  <si>
    <t>32 毫米劈木器劈木器重型钻螺丝锥起子火木劈木器劈木锥钻头</t>
  </si>
  <si>
    <t>3157795897821</t>
  </si>
  <si>
    <t>UH965204784YP</t>
  </si>
  <si>
    <t>1997495331815091282</t>
  </si>
  <si>
    <t>金兆来 Wgthhk D16c 遥控鱼饵船，1.5kg/3.31ib 负载，5.4km/h 最大速度 500m/1640.4ft 遥控</t>
  </si>
  <si>
    <t>3157795916188</t>
  </si>
  <si>
    <t>UH965204740YP</t>
  </si>
  <si>
    <t>1997751829364091282</t>
  </si>
  <si>
    <t>透明替换熔岩灯 E14 R39 30w 聚光灯旋入式灯泡透明反射聚光灯泡 La</t>
  </si>
  <si>
    <t>3837733474221</t>
  </si>
  <si>
    <t>UH968535445YP</t>
  </si>
  <si>
    <t>1998376962209091282</t>
  </si>
  <si>
    <t>已改标题180*200cm</t>
  </si>
  <si>
    <t>华夫格浴帘 180 X 210 厘米，重型织物浴帘，华夫格编织酒店品质浴室浴帘</t>
  </si>
  <si>
    <t>3157795993011</t>
  </si>
  <si>
    <t>UH965204617YP</t>
  </si>
  <si>
    <t>1997092380544091282</t>
  </si>
  <si>
    <t>白色 4 件装 Hepa 后置过滤器替换件适用于 Black Decker Dustbuster 手持吸尘器 Vlpf10 Hlva320j</t>
  </si>
  <si>
    <t>UH965204492YP</t>
  </si>
  <si>
    <t>1997111928935091282</t>
  </si>
  <si>
    <t>	
UH965204492YP发12个
UH981508585YP发6个</t>
  </si>
  <si>
    <t>3157795877328</t>
  </si>
  <si>
    <t>UH965204489YP</t>
  </si>
  <si>
    <t>1997771881855091282</t>
  </si>
  <si>
    <t>黑色加长240mm山地车雪地车胖自行车后轴改装实心轴后轴自行车</t>
  </si>
  <si>
    <t>3157795958461</t>
  </si>
  <si>
    <t>UH965204461YP</t>
  </si>
  <si>
    <t>1997105700938091282</t>
  </si>
  <si>
    <t>Magsafe1 60w 交流充电器电源充电器适用于 Macbook Pro 13</t>
  </si>
  <si>
    <t>3157795895643</t>
  </si>
  <si>
    <t>UH965204356YP</t>
  </si>
  <si>
    <t>1997532519848091282</t>
  </si>
  <si>
    <t>已改标题，已提价3</t>
  </si>
  <si>
    <t>正品飞利浦流光溢彩遥控器适用于 50pus8204/12</t>
  </si>
  <si>
    <t>SYFI002849011</t>
  </si>
  <si>
    <t>1997135616654091282</t>
  </si>
  <si>
    <t>已下架，已退款</t>
  </si>
  <si>
    <t>8800629029336</t>
  </si>
  <si>
    <t>UH965204254YP</t>
  </si>
  <si>
    <t>1997545695116091282</t>
  </si>
  <si>
    <t>酒红色海盗服装配件套装复古杜拉格长尾海盗帽大腰带中世纪文艺复兴主题Cosplay D</t>
  </si>
  <si>
    <t>UH965204152YP</t>
  </si>
  <si>
    <t>1997547855050091282</t>
  </si>
  <si>
    <t>Color04 25*15.5*4 14/13/8/5pc 万圣节专业南瓜雕刻工具 南瓜灯</t>
  </si>
  <si>
    <t>SYRM140950841</t>
  </si>
  <si>
    <t>8800629052495</t>
  </si>
  <si>
    <t>UH965203846YP</t>
  </si>
  <si>
    <t>1997130108265091282</t>
  </si>
  <si>
    <t>190 厘米鲨鱼毯连帽衫成人 - 鲨鱼连体衣成人可穿戴毯子 - 鲨鱼毯超柔软舒适法兰绒连帽衫 Sh</t>
  </si>
  <si>
    <t>3837733458436</t>
  </si>
  <si>
    <t>UH965203687YP</t>
  </si>
  <si>
    <t>1997799205851091282</t>
  </si>
  <si>
    <t>通用 2 合 1 婴儿车骑板带可拆卸座椅第二个孩子神器儿童骑手婴儿车附件带鞍座</t>
  </si>
  <si>
    <t>3157795897005</t>
  </si>
  <si>
    <t>UH965203639YP</t>
  </si>
  <si>
    <t>1997795210479091282</t>
  </si>
  <si>
    <t>S 红色 导盲犬背带 导引器 盲犬光环 宠物防撞环 保护猫狗失明 B</t>
  </si>
  <si>
    <t>9158907980527</t>
  </si>
  <si>
    <t>UH965203506YP</t>
  </si>
  <si>
    <t>1997565027810091282</t>
  </si>
  <si>
    <t>黑色烧烤烟熏垫圈自粘烧烤胶带高温烧烤密封自粘垫圈 2 件装</t>
  </si>
  <si>
    <t>3157795866667</t>
  </si>
  <si>
    <t>UH965218369YP</t>
  </si>
  <si>
    <t>1997567727406091282</t>
  </si>
  <si>
    <t>运动鞋拖鞋 男女皆宜 均码 运动鞋拖鞋 Jordan</t>
  </si>
  <si>
    <t>3157795877595</t>
  </si>
  <si>
    <t>UH965203449YP</t>
  </si>
  <si>
    <t>1997822137188091282</t>
  </si>
  <si>
    <t>1 件真空吸尘器主刷盖清洁备件适用于小米石头扫地机器人 T4/s6</t>
  </si>
  <si>
    <t>3837733415347</t>
  </si>
  <si>
    <t>VR549596817YP</t>
  </si>
  <si>
    <t>1997812022900091282</t>
  </si>
  <si>
    <t>黄体酮霜缓解更年期生物同质平衡健康疗法</t>
  </si>
  <si>
    <t>3157795881516</t>
  </si>
  <si>
    <t>VR549596803YP</t>
  </si>
  <si>
    <t>1997813318711091282</t>
  </si>
  <si>
    <t>4 件装犀牛和男士专用凝胶，长延时，加大尺寸</t>
  </si>
  <si>
    <t>UH965203333YP</t>
  </si>
  <si>
    <t>1997571975783091282</t>
  </si>
  <si>
    <t>5758407689544</t>
  </si>
  <si>
    <t>UH965203126YP</t>
  </si>
  <si>
    <t>1997826997768091282</t>
  </si>
  <si>
    <t>Verstellbarer Sicherheitsgurt 3-punkt-auto-sicherheitsgurt 宇宙 Auto-teleskop-auto-sicherheitsgurt Fr 卡丁车俱乐部 G</t>
  </si>
  <si>
    <t>3157795901917</t>
  </si>
  <si>
    <t>UH965203090YP</t>
  </si>
  <si>
    <t>1997824298718091282</t>
  </si>
  <si>
    <t>米色汽车加热座垫带智能温度控制器，加热座套适用于 12v 汽车</t>
  </si>
  <si>
    <t>3837733428118</t>
  </si>
  <si>
    <t>VR549596785YP</t>
  </si>
  <si>
    <t>谦库存</t>
  </si>
  <si>
    <t>120ml 运动霜复方精油缓解疲劳酸痛</t>
  </si>
  <si>
    <t>3157795893847</t>
  </si>
  <si>
    <t>VR549596763YP</t>
  </si>
  <si>
    <t>1997837437466091282</t>
  </si>
  <si>
    <t>300ml 100-300ml 环保臭虫杀手宠物清洁剂过敏</t>
  </si>
  <si>
    <t>8800629010419</t>
  </si>
  <si>
    <t>UH965202845YP</t>
  </si>
  <si>
    <t>1997840389403091282</t>
  </si>
  <si>
    <t>彩色 Led 发光夹克发光圣诞节感恩节万圣节衣服不包括在内，仅灯</t>
  </si>
  <si>
    <t>3157795866629</t>
  </si>
  <si>
    <t>UH965202810YP</t>
  </si>
  <si>
    <t>1997836142433091282</t>
  </si>
  <si>
    <t>L Geralt Of Rivia 角色扮演服装休闲衬衫男黑色套装万圣节嘉年华服装定制</t>
  </si>
  <si>
    <t>3157795895223</t>
  </si>
  <si>
    <t>UH969288011YP</t>
  </si>
  <si>
    <t>1998387041238091282</t>
  </si>
  <si>
    <t>25*15.5*4 Color01 14/13/8/5 件万圣节专业南瓜雕刻工具南瓜灯</t>
  </si>
  <si>
    <t>3837733465571</t>
  </si>
  <si>
    <t>UH969287974YP</t>
  </si>
  <si>
    <t>1998297187011091282</t>
  </si>
  <si>
    <t>黑胶唱片收纳架大容量亚克力两端展示架木质LP黑胶唱片桌面</t>
  </si>
  <si>
    <t>3157795920505</t>
  </si>
  <si>
    <t>UH969287926YP</t>
  </si>
  <si>
    <t>1998141487289091282</t>
  </si>
  <si>
    <t>儿童建筑堡垒建筑套件 88 件终极堡垒建造者礼物</t>
  </si>
  <si>
    <t>3157795894141</t>
  </si>
  <si>
    <t>UH969287886YP</t>
  </si>
  <si>
    <t>1998373470541091282</t>
  </si>
  <si>
    <t>临时牙齿修复套件树脂修复破损假牙填充间隙牙科假牙</t>
  </si>
  <si>
    <t>SYRM140967865</t>
  </si>
  <si>
    <t>1998246139320091282</t>
  </si>
  <si>
    <t>3157795918496</t>
  </si>
  <si>
    <t>UH969287784YP</t>
  </si>
  <si>
    <t>1998403529265091282</t>
  </si>
  <si>
    <t>如图所示 4 件装 Hepa 过滤器适用于 Airclean -ha 50 个过滤器型号 S4、s5、s6、s8、s8000、s6000、s5000、s4000，完整</t>
  </si>
  <si>
    <t>3157795979763</t>
  </si>
  <si>
    <t>UH969287767YP</t>
  </si>
  <si>
    <t>1998163483468091282</t>
  </si>
  <si>
    <t>15000 克通用拆卸器安全磁性标签拆卸器高尔夫拆卸器 Eas 标签 - (bejoey)</t>
  </si>
  <si>
    <t>3837733414388</t>
  </si>
  <si>
    <t>UH969287682YP</t>
  </si>
  <si>
    <t>1997749444390091282</t>
  </si>
  <si>
    <t>大型不锈钢推拉门门插销插销支架安全翻转插销门插销锁</t>
  </si>
  <si>
    <t>5758407707064</t>
  </si>
  <si>
    <t>UH969287625YP</t>
  </si>
  <si>
    <t>1998174895353091282</t>
  </si>
  <si>
    <t>黑色新款 Hdmi 转 Scart 电缆 1 米长直接连接方便 Conversi Shytmv</t>
  </si>
  <si>
    <t>9158907629082</t>
  </si>
  <si>
    <t>UH969287550YP</t>
  </si>
  <si>
    <t>1998165607407091282</t>
  </si>
  <si>
    <t>燃油滤清器水传感器适用于 Saab 9-3/9-5 柴油发动机 12762673</t>
  </si>
  <si>
    <t>9158907750069</t>
  </si>
  <si>
    <t>UH969287435YP</t>
  </si>
  <si>
    <t>1998405977763091282</t>
  </si>
  <si>
    <t>棍子库存10个</t>
  </si>
  <si>
    <t>9158907940613</t>
  </si>
  <si>
    <t>UH969287285YP</t>
  </si>
  <si>
    <t>1998391253729091282</t>
  </si>
  <si>
    <t>如图所示 2x 适用于系列 5/6 剃须刀 53b 替换电动剃须刀替换刀头 50-r1000s/50-b1300s 6075c</t>
  </si>
  <si>
    <t>3157795998702</t>
  </si>
  <si>
    <t>UH969287047YP</t>
  </si>
  <si>
    <t>1997825548246091282</t>
  </si>
  <si>
    <t>多色 300 根 10.3 英寸巨型吸管冰沙吸管奶昔吸管超宽超长什锦明亮 C</t>
  </si>
  <si>
    <t>3157795995527</t>
  </si>
  <si>
    <t>如图所示尾灯 LED 维修套件板尾灯兼容 -bmw X3 2007-2010</t>
  </si>
  <si>
    <t>5758407706852</t>
  </si>
  <si>
    <t>UH969286832YP</t>
  </si>
  <si>
    <t>1998497921446091282</t>
  </si>
  <si>
    <t>18 件彩色军事系列拼装反派 18 个小人仔</t>
  </si>
  <si>
    <t>VR549744113YP</t>
  </si>
  <si>
    <t>1998510090441091282</t>
  </si>
  <si>
    <t>3157795860092</t>
  </si>
  <si>
    <t>UH969286687YP</t>
  </si>
  <si>
    <t>1998254959630091282</t>
  </si>
  <si>
    <t>复古布电线绞合编织麻绳电缆 2 芯 (2x0.75mm) 用于吊灯配件 5m</t>
  </si>
  <si>
    <t>UH969286642YP</t>
  </si>
  <si>
    <t>1998246463723091282</t>
  </si>
  <si>
    <t>9158907768668</t>
  </si>
  <si>
    <t>UH969286611YP</t>
  </si>
  <si>
    <t>1998483485916091282</t>
  </si>
  <si>
    <t>style 3 2x Led 宝马门灯徽标投影仪灯</t>
  </si>
  <si>
    <t>3157795878783</t>
  </si>
  <si>
    <t>UH974043419YP</t>
  </si>
  <si>
    <t>1999623252028091282</t>
  </si>
  <si>
    <t>可重复使用的银色胶囊，不锈钢，3 片 Nespresso 可填充垫 + 1 个搅拌棒 + 1 个勺子 + 1 个</t>
  </si>
  <si>
    <t>SYZZ014856386</t>
  </si>
  <si>
    <t>3157795977615</t>
  </si>
  <si>
    <t>UH974087159YP</t>
  </si>
  <si>
    <t>2000290477271091282</t>
  </si>
  <si>
    <t>黑色 适用于明锐 Mk2 2004-2008 前保险杠大灯清洗器喷嘴盖 1z0955109 1z0955110</t>
  </si>
  <si>
    <t>8800629035764</t>
  </si>
  <si>
    <t>M-（120 厘米）Coco Mama Imelda 角色扮演服装女孩骷髅连衣裙音乐梦想万圣节派对化装 K</t>
  </si>
  <si>
    <t>UH974043303YP</t>
  </si>
  <si>
    <t>2000292313378091282</t>
  </si>
  <si>
    <t>25*15.5*4 Color04 14/13/8/5 件万圣节专业南瓜雕刻工具南瓜灯</t>
  </si>
  <si>
    <t>3157795979466</t>
  </si>
  <si>
    <t>UH974043277YP</t>
  </si>
  <si>
    <t>1999628652010091282</t>
  </si>
  <si>
    <t>银色 21v Rs550 电机有刷电机 14 齿适用于 4/6 英寸无线迷你伐木锯电锯</t>
  </si>
  <si>
    <t>5758407677466</t>
  </si>
  <si>
    <t>UH974043250YP</t>
  </si>
  <si>
    <t>2000044059763091282</t>
  </si>
  <si>
    <t>L Ken 男士角色扮演服装运动 6 件套</t>
  </si>
  <si>
    <t>3157795890525</t>
  </si>
  <si>
    <t>UH974043246YP</t>
  </si>
  <si>
    <t>2000045679666091282</t>
  </si>
  <si>
    <t>bluesilver R134a 冰箱氟利昂充注软管套件、R134a 交流制冷剂充注软管压力表、穿刺阀</t>
  </si>
  <si>
    <t>3157795990935</t>
  </si>
  <si>
    <t>UH974043158YP</t>
  </si>
  <si>
    <t>2000296957767091282</t>
  </si>
  <si>
    <t>2a 240v 25w 微波炉灯泡冰箱照明灯泡底座设计带支架</t>
  </si>
  <si>
    <t>5758407670726</t>
  </si>
  <si>
    <t>UH974087128YP</t>
  </si>
  <si>
    <t>2000300233299091282</t>
  </si>
  <si>
    <t>8-9 岁 C 4-9 岁儿童厕所角色扮演服装电视男摄影师发言人万圣节派对连体衣礼物（150）</t>
  </si>
  <si>
    <t>土耳其</t>
  </si>
  <si>
    <t>9158907955358</t>
  </si>
  <si>
    <t>UH974043056YP</t>
  </si>
  <si>
    <t>2000054067181091282</t>
  </si>
  <si>
    <t>充电式粉色电动胸部增大按摩器丰胸助推器加热乳房刺激器</t>
  </si>
  <si>
    <t>9158907806858</t>
  </si>
  <si>
    <t>UH974043039YP</t>
  </si>
  <si>
    <t>2000447690820091282</t>
  </si>
  <si>
    <t>遮阳伞替换套，8 根肋骨，3 M，防水，防紫外线，替换面料，米色</t>
  </si>
  <si>
    <t>UH974087065YP</t>
  </si>
  <si>
    <t>1999643376045091282</t>
  </si>
  <si>
    <t>3157795892291</t>
  </si>
  <si>
    <t>灰色 Tartu Lorenzo 餐椅带实木腿 - 6 件套</t>
  </si>
  <si>
    <t>3157795878066</t>
  </si>
  <si>
    <t>UH974042965YP</t>
  </si>
  <si>
    <t>砂浆注射器、砂浆灌浆枪、带配件砂浆压机的手动砂浆泵、带 4 个喷嘴的砂浆注射器</t>
  </si>
  <si>
    <t>3157795879575</t>
  </si>
  <si>
    <t>UH974042909YP</t>
  </si>
  <si>
    <t>2000315138308091282</t>
  </si>
  <si>
    <t>黑色 2 件套适用于 650btnc 660 E65btnc Duet Nc 耳机套耳罩黑色</t>
  </si>
  <si>
    <t>3157795999723</t>
  </si>
  <si>
    <t>UH974042872YP</t>
  </si>
  <si>
    <t>2000315065552091282</t>
  </si>
  <si>
    <t>银色 2x 通用摩托车排气消声器 Db Killer-消音器 噪音消除器网格 Db Killer-si</t>
  </si>
  <si>
    <t>3157795876390</t>
  </si>
  <si>
    <t>SYRM141068915</t>
  </si>
  <si>
    <t>黑色伸缩伸缩登山安全棒自我保护棒户外工具 55 厘米</t>
  </si>
  <si>
    <t>8800629052501</t>
  </si>
  <si>
    <t>UH978261082YP</t>
  </si>
  <si>
    <t>2000613280017091282</t>
  </si>
  <si>
    <t>170 厘米鲨鱼毯连帽衫成人 - 鲨鱼连体衣成人可穿戴毯子 - 鲨鱼毯超柔软舒适法兰绒连帽衫 Sh</t>
  </si>
  <si>
    <t>UH978260762YP</t>
  </si>
  <si>
    <t>2000511904773091282</t>
  </si>
  <si>
    <t>9158907636561</t>
  </si>
  <si>
    <t>UH978260705YP</t>
  </si>
  <si>
    <t>2001033979037091282</t>
  </si>
  <si>
    <t>Auto Oil Catch Tank Kann Universal Auto L Lagertank Mit Luftfilter Baffled，300 毫升（黑色）</t>
  </si>
  <si>
    <t>3157795881110</t>
  </si>
  <si>
    <t>UH978260643YP</t>
  </si>
  <si>
    <t>2001294077075091282</t>
  </si>
  <si>
    <t>2x 自动 Sicherheit Sitzgurt 延长器 Verlngerung Schnalle 锁夹可调节</t>
  </si>
  <si>
    <t>3157795909449</t>
  </si>
  <si>
    <t>SYZZ014909141</t>
  </si>
  <si>
    <t>2000620768201091282</t>
  </si>
  <si>
    <t>20ml 耳鸣滴耳液耳鸣温和缓解健康出院护理耳鸣液耳朵中耳炎护理</t>
  </si>
  <si>
    <t>3157795983159</t>
  </si>
  <si>
    <t>UH978260609YP</t>
  </si>
  <si>
    <t>2001314022294091282</t>
  </si>
  <si>
    <t>True Blue 冰毒包 True Blue 迷你包配件 即插即用便携式游戏机游戏格斗包 Crackhead Pac</t>
  </si>
  <si>
    <t>3157795862720</t>
  </si>
  <si>
    <t>UH978260419YP</t>
  </si>
  <si>
    <t>2000638840825091282</t>
  </si>
  <si>
    <t>Vk200 Fp200 零件适用于福维克 Kobold 真空吸尘器袋替换过滤器 8 Vk200 袋 + 2 个 Hepa 过滤器 + 12 种香水</t>
  </si>
  <si>
    <t>5758407686833</t>
  </si>
  <si>
    <t>UH978260334YP</t>
  </si>
  <si>
    <t>2001329322967091282</t>
  </si>
  <si>
    <t>白色手持式真空吸尘器无绳吸尘器，吸尘器，运行时间长 30 分钟，轻便无绳吸尘器清洁</t>
  </si>
  <si>
    <t>UH978260250YP</t>
  </si>
  <si>
    <t>2000710732191091282</t>
  </si>
  <si>
    <t>1 件木炭 Led 灯人造 Led 壁炉逼真木木发光燃烧火焰无焰壁炉灯</t>
  </si>
  <si>
    <t>3157795872057</t>
  </si>
  <si>
    <t>UH978260215YP</t>
  </si>
  <si>
    <t>2001385626133091282</t>
  </si>
  <si>
    <t>2 件装 D1c D1s D1r 8000k 冰蓝色隐藏氙气汽车头灯 35w 高近光灯泡适用于 -bmw -aud</t>
  </si>
  <si>
    <t>3157795895810</t>
  </si>
  <si>
    <t>UH978259985YP</t>
  </si>
  <si>
    <t>2001095251527091282</t>
  </si>
  <si>
    <t>全高清 1080p 网络摄像头 USB 自动对焦网络摄像头带麦克风适用于 PC 笔记本电脑</t>
  </si>
  <si>
    <t>UH977142818YP</t>
  </si>
  <si>
    <t>2000997302510091282</t>
  </si>
  <si>
    <t>补发单</t>
  </si>
  <si>
    <t>补发钥匙</t>
  </si>
  <si>
    <t>3157795897647</t>
  </si>
  <si>
    <t>VR550302501YP</t>
  </si>
  <si>
    <t>2001725436642091282</t>
  </si>
  <si>
    <t>石斛和毛蕊花提取物 - 强大的肺支持和呼吸及滴剂 - 草本净化</t>
  </si>
  <si>
    <t>SYZZ014936718</t>
  </si>
  <si>
    <t>3157795852646</t>
  </si>
  <si>
    <t>UH981867504YP</t>
  </si>
  <si>
    <t>2002161399403091282</t>
  </si>
  <si>
    <t>如图所示 适用于 Deebot X1 Omni / Turbo 集尘袋 主刷套件 Hepa 过滤器 拖把清洁布 吸尘器 AC</t>
  </si>
  <si>
    <t>刷子库存</t>
  </si>
  <si>
    <t>3157795933314</t>
  </si>
  <si>
    <t>UH981867495YP</t>
  </si>
  <si>
    <t>2002166223582091282</t>
  </si>
  <si>
    <t>透明 10 张 A3 丝网印刷透明喷墨胶片纸曝光正片</t>
  </si>
  <si>
    <t>买50留30</t>
  </si>
  <si>
    <t>3837733478212</t>
  </si>
  <si>
    <t>VR550302489YP</t>
  </si>
  <si>
    <t>2002167699113091282</t>
  </si>
  <si>
    <t>含铅油漆测试套件 30 件测试棉签即时铅测试套件适用于所有涂漆表面陶瓷餐具金属木材快速测试</t>
  </si>
  <si>
    <t>3157795976434</t>
  </si>
  <si>
    <t>UH981867314YP</t>
  </si>
  <si>
    <t>2002408537527091282</t>
  </si>
  <si>
    <t>浅蓝色电缆梳工具、线梳、捆绑器、整理器、以太网梳、网络电缆、数据电缆梳，非常适合驾驶室</t>
  </si>
  <si>
    <t>3157795886818</t>
  </si>
  <si>
    <t>UH981867291YP</t>
  </si>
  <si>
    <t>2001756828856091282</t>
  </si>
  <si>
    <t>54w落地式晒黑灯家用阳光身体脸部古铜机（美标）</t>
  </si>
  <si>
    <t>VR550302461YP</t>
  </si>
  <si>
    <t>2001757620695091282</t>
  </si>
  <si>
    <t>3157795999099</t>
  </si>
  <si>
    <t>UH981867209YP</t>
  </si>
  <si>
    <t>2002175259037091282</t>
  </si>
  <si>
    <t>灰色儿童 Mr Beast 书包 背包 礼物</t>
  </si>
  <si>
    <t>3837733426442</t>
  </si>
  <si>
    <t>UH981867186YP</t>
  </si>
  <si>
    <t>2001760392497091282</t>
  </si>
  <si>
    <t>吹风机架壁挂式黑色吹风机架，浴室美发工具收纳架适用于吹风机直发器卧室铝</t>
  </si>
  <si>
    <t>UH981867155YP</t>
  </si>
  <si>
    <t>2002175079705091282</t>
  </si>
  <si>
    <t>3157795867404</t>
  </si>
  <si>
    <t>UH981867019YP</t>
  </si>
  <si>
    <t>2002417141917091282</t>
  </si>
  <si>
    <t>Blue S23 智能手机 5 英寸 512mb+ 4g 内存 1500mah 超长，精致户外运动手机</t>
  </si>
  <si>
    <t>3157795966633</t>
  </si>
  <si>
    <t>UH981876642YP</t>
  </si>
  <si>
    <t>2002178499813091282</t>
  </si>
  <si>
    <t>银色 12 件套蜡雕套装双头牙科蜡造型雕刻工具牙科镐聚合物陶器</t>
  </si>
  <si>
    <t>5758407682095</t>
  </si>
  <si>
    <t>VR550302413YP</t>
  </si>
  <si>
    <t>2002437518810091282</t>
  </si>
  <si>
    <t>3157795866766</t>
  </si>
  <si>
    <t>UH985120363YP</t>
  </si>
  <si>
    <t>2002328148470091282</t>
  </si>
  <si>
    <t>红色 2023 年圣诞降临日历拼图，降临日历拼图 1008 片 2023 年圣诞日历男女圣</t>
  </si>
  <si>
    <t>3157795995954</t>
  </si>
  <si>
    <t>UH985120346YP</t>
  </si>
  <si>
    <t>2003007650181091282</t>
  </si>
  <si>
    <t>绿色滚刷零件兼容 Irobot Roomba I7 E5 E6 I3 真空吸尘器</t>
  </si>
  <si>
    <t>3157795864045</t>
  </si>
  <si>
    <t>UH985123149YP</t>
  </si>
  <si>
    <t>2002751439949091282</t>
  </si>
  <si>
    <t>8-10 岁 4-14 岁 Minecraft 拉链连帽衫男孩女孩运动衫</t>
  </si>
  <si>
    <t>3157795864052</t>
  </si>
  <si>
    <t>10-12 岁 4-14 岁 Minecraft 拉链连帽衫男孩女孩运动衫</t>
  </si>
  <si>
    <t>3837733497404</t>
  </si>
  <si>
    <t>UH985119997YP</t>
  </si>
  <si>
    <t>2002338480964091282</t>
  </si>
  <si>
    <t>黄油枪耦合器 Npti/8 10000psi Fp 重型快速释放黄油枪耦合器</t>
  </si>
  <si>
    <t>3157795981087</t>
  </si>
  <si>
    <t>UH985119952YP</t>
  </si>
  <si>
    <t>2003001133180091282</t>
  </si>
  <si>
    <t>绿色 Ddr3 16gb 1600mhz Recc Ram Pc3-12800 内存 240pin 2rx4 1.35v Reg Ecc Ram 内存适用于 X79 X58 母亲</t>
  </si>
  <si>
    <t>3837733512206</t>
  </si>
  <si>
    <t>UH985119949YP</t>
  </si>
  <si>
    <t>2002349100139091282</t>
  </si>
  <si>
    <t>50w 800l/h 太阳能电池板供电水泵池塘花园潜水器水族箱泵配件</t>
  </si>
  <si>
    <t>3157795855234</t>
  </si>
  <si>
    <t>UH985119904YP</t>
  </si>
  <si>
    <t>2002771635680091282</t>
  </si>
  <si>
    <t>如图所示 S5 S5 Max S6 Pure S6 Maxv S50 S51 S55 S60 S65 S6 机器人吸尘器的替换配件</t>
  </si>
  <si>
    <t>水芯买12留6</t>
  </si>
  <si>
    <t>3157795969061</t>
  </si>
  <si>
    <t>UH985119855YP</t>
  </si>
  <si>
    <t>2002779339842091282</t>
  </si>
  <si>
    <t>黑色 12v 射频 Led 调光器无线亮度 3 键遥控器直流 12v-24v 30a 360w 720w 适用于 5050 3</t>
  </si>
  <si>
    <t>16 16/21/26英寸便携式伸缩防身3节安全应急可伸缩</t>
  </si>
  <si>
    <t>3157795871494</t>
  </si>
  <si>
    <t>UH985119793YP</t>
  </si>
  <si>
    <t>2002783299256091282</t>
  </si>
  <si>
    <t>黑色 20 件家具脚可调节橱柜脚腿单元橱柜腿带厨房踢板夹</t>
  </si>
  <si>
    <t>4088353314575</t>
  </si>
  <si>
    <t>UH985119776YP</t>
  </si>
  <si>
    <t>2002786215470091282</t>
  </si>
  <si>
    <t>30 块芳香雪松块用于存放衣物，100% 天然雪松</t>
  </si>
  <si>
    <t>买100留10</t>
  </si>
  <si>
    <t>3157795876222</t>
  </si>
  <si>
    <t>SYLU006003815</t>
  </si>
  <si>
    <t>2003168498441091282</t>
  </si>
  <si>
    <t>蓝色可充电电池 14.8v 2600mah 机器人吸尘器配件适用于 A4 A4s A6</t>
  </si>
  <si>
    <t>4088353328947</t>
  </si>
  <si>
    <t>UH985119745YP</t>
  </si>
  <si>
    <t>2002495836535091282</t>
  </si>
  <si>
    <t>C Special 3tyes 高尔夫球模拟器冲击显示投影屏幕室内游戏</t>
  </si>
  <si>
    <t>3157795898286</t>
  </si>
  <si>
    <t>UH985119714YP</t>
  </si>
  <si>
    <t>2002920063150091282</t>
  </si>
  <si>
    <t>Gan11 M，3x3 磁性速度魔方 无贴纸魔方 无贴纸魔方 磨砂表面</t>
  </si>
  <si>
    <t>3837733449571</t>
  </si>
  <si>
    <t>UH985119705YP</t>
  </si>
  <si>
    <t>2002920207830091282</t>
  </si>
  <si>
    <t>热梳、假发热梳、非洲发二合一电动热梳、热压梳</t>
  </si>
  <si>
    <t>3157795918359</t>
  </si>
  <si>
    <t>UH985119674YP</t>
  </si>
  <si>
    <t>2003187290953091282</t>
  </si>
  <si>
    <t>如图所示 28 件适用于 Deebot T9 T9max T9power T10 机器人吸尘器带刷尘盒过滤器清洁替换件</t>
  </si>
  <si>
    <t>3157795977646</t>
  </si>
  <si>
    <t>UH992543685YP</t>
  </si>
  <si>
    <t>2004068283518091282</t>
  </si>
  <si>
    <t>黑色 2 合 1 水箱灰尘盒适用于米家扫地机器人 Stytj02ym Mvvc01-适用于 V2 V2 Pro V3 V-rvclm21b 扫地机</t>
  </si>
  <si>
    <t>3157795887068</t>
  </si>
  <si>
    <t>VR550854354YP</t>
  </si>
  <si>
    <t>2004338246482091282</t>
  </si>
  <si>
    <t>延迟喷雾 30ml 持久性爱男士延迟喷雾含维生素</t>
  </si>
  <si>
    <t>3157795858044</t>
  </si>
  <si>
    <t>UH992543654YP</t>
  </si>
  <si>
    <t>2004314161121091282</t>
  </si>
  <si>
    <t>黑色 2 件装替换操纵杆模拟拇指杆部件适用于 Switch Lite Joy-con 控制器 - 带维修</t>
  </si>
  <si>
    <t>5758407668648</t>
  </si>
  <si>
    <t>已提价18</t>
  </si>
  <si>
    <t>用于动物的动物芯片阅读器 Rfid 芯片动物应答器用于动物识别</t>
  </si>
  <si>
    <t>3837733490399</t>
  </si>
  <si>
    <t>UH992543645YP</t>
  </si>
  <si>
    <t>2004325286627091282</t>
  </si>
  <si>
    <t>定制雕刻木制吉他拨片架个性化吉他形状</t>
  </si>
  <si>
    <t>3157795917734</t>
  </si>
  <si>
    <t>UH992543637YP</t>
  </si>
  <si>
    <t>2003670012637091282</t>
  </si>
  <si>
    <t>19v 3a 电源适用于 Harman Kardon Go+play 立体声蓝牙扬声器便携式户外扬声器交流直流适配器充电器</t>
  </si>
  <si>
    <t>3157795971699</t>
  </si>
  <si>
    <t>UH992543623YP</t>
  </si>
  <si>
    <t>2004324277620091282</t>
  </si>
  <si>
    <t>24 天圣诞降临日历倒计时复仇者联盟玩具盲盒超级英雄小人仔儿童圣诞礼物</t>
  </si>
  <si>
    <t>9158907861710</t>
  </si>
  <si>
    <t>UH992543570YP</t>
  </si>
  <si>
    <t>2004326545369091282</t>
  </si>
  <si>
    <t>银色 8 件装天沟落水管防护装置，天沟过滤器天沟落水管保护装置，用于防止堵塞</t>
  </si>
  <si>
    <t>3157795942347</t>
  </si>
  <si>
    <t>UH992543549YP</t>
  </si>
  <si>
    <t>2004088875142091282</t>
  </si>
  <si>
    <t>割草机 - Cobra Einhell 现代 1p70 宽边割草机备件</t>
  </si>
  <si>
    <t>3157795855340</t>
  </si>
  <si>
    <t>UH992543535YP</t>
  </si>
  <si>
    <t>2004332485398091282</t>
  </si>
  <si>
    <t>黑色 10 倍放大镜，带灯和夹子 3 种颜色模式 10 亮度可调放大镜台 La</t>
  </si>
  <si>
    <t>3157795978216</t>
  </si>
  <si>
    <t>UH992543481YP</t>
  </si>
  <si>
    <t>2004093267884091282</t>
  </si>
  <si>
    <t>黑色 Td04 Td04hl 涡轮增压器修理套件 Td04hl-15t 适用于三菱沃尔沃萨博</t>
  </si>
  <si>
    <t>3157795874884</t>
  </si>
  <si>
    <t>UH992543455YP</t>
  </si>
  <si>
    <t>2004096651449091282</t>
  </si>
  <si>
    <t>1 盒 30 件适用于 Google Pixel 7 Pro Orig 电源按钮 + 音量按钮 控制按钮</t>
  </si>
  <si>
    <t>3157795905793</t>
  </si>
  <si>
    <t>UH992543380YP</t>
  </si>
  <si>
    <t>2004340729166091282</t>
  </si>
  <si>
    <t>2x 汽车安全座椅安全带延长器延长带扣锁夹可调节</t>
  </si>
  <si>
    <t>3157795986112</t>
  </si>
  <si>
    <t>UH992543331YP</t>
  </si>
  <si>
    <t>2004350522108091282</t>
  </si>
  <si>
    <t>圣诞窗帘套装 圣诞窗帘 透明窗帘 可水洗遮光窗帘 客厅卧室门窗 W</t>
  </si>
  <si>
    <t>UH992543243YP</t>
  </si>
  <si>
    <t>2004342277313091282</t>
  </si>
  <si>
    <t>3157795892994</t>
  </si>
  <si>
    <t>UH992543141YP</t>
  </si>
  <si>
    <t>2004101727529091282</t>
  </si>
  <si>
    <t>白色无线充电盒替换件适用于 Airpod 1 / 2 代 1 2 充电器盒，支持 Blueto</t>
  </si>
  <si>
    <t>4088353377624</t>
  </si>
  <si>
    <t>UH992543075YP</t>
  </si>
  <si>
    <t>2004102735652091282</t>
  </si>
  <si>
    <t>蓝色瑜伽驼背姿势矫正器可调节瑜伽棒伸展工具</t>
  </si>
  <si>
    <t>3837733484183</t>
  </si>
  <si>
    <t>UH992543040YP</t>
  </si>
  <si>
    <t>2004104391821091282</t>
  </si>
  <si>
    <t>扳手腕弹簧结构器材强力手腕专业握力器套装练习器力量阻力训练器 F</t>
  </si>
  <si>
    <t>UH992543019YP</t>
  </si>
  <si>
    <t>2004355274187091282</t>
  </si>
  <si>
    <t>3837733469838</t>
  </si>
  <si>
    <t>UH992542971YP</t>
  </si>
  <si>
    <t>2004348793208091282</t>
  </si>
  <si>
    <t>4 件装婴儿鼻注射器，硅胶婴儿吸鼻器 Qucik 注射器鼻子清洁冲洗工具适合婴儿/婴儿/儿童</t>
  </si>
  <si>
    <t>3157795993271</t>
  </si>
  <si>
    <t>UH992542588YP</t>
  </si>
  <si>
    <t>2003775816141091282</t>
  </si>
  <si>
    <t>黑色空气炸锅橡胶保险杠适合动力空气炸锅保鲜板空气炸锅更换保护盖</t>
  </si>
  <si>
    <t>9158907830785</t>
  </si>
  <si>
    <t>UH992542574YP</t>
  </si>
  <si>
    <t>2003775528723091282</t>
  </si>
  <si>
    <t>27/47 厘米 Joeys Friend Hugsy 毛绒企鹅动物毛绒玩具儿童生日礼物</t>
  </si>
  <si>
    <t>9158907628979</t>
  </si>
  <si>
    <t>UH992571377YP</t>
  </si>
  <si>
    <t>2003777724108091282</t>
  </si>
  <si>
    <t>15000 克通用拆卸器安全磁性标签拆卸器高尔夫拆卸器 Eas 标签 - ()</t>
  </si>
  <si>
    <t>9158907956942</t>
  </si>
  <si>
    <t>UH992542543YP</t>
  </si>
  <si>
    <t>2004445058351091282</t>
  </si>
  <si>
    <t>Kongque - 点燃的户外耶稣诞生场景、圣诞神圣家庭庭院装饰、圣诞户外圣诞套装、E</t>
  </si>
  <si>
    <t>9158907843990</t>
  </si>
  <si>
    <t>UH992542509YP</t>
  </si>
  <si>
    <t>2003784852738091282</t>
  </si>
  <si>
    <t>如图所示 导向梳 1/2/3/5 毫米 适用于 Oneblade 剃须刀身体护发罩 Qp2510 Qp2520 Qp2521 Qp2522 Qp2530 Qp253</t>
  </si>
  <si>
    <t>VR550863679YP</t>
  </si>
  <si>
    <t>2004450278257091282</t>
  </si>
  <si>
    <t>燕文打单</t>
  </si>
  <si>
    <t>3157795891829</t>
  </si>
  <si>
    <t>UH992542441YP</t>
  </si>
  <si>
    <t>2003788884109091282</t>
  </si>
  <si>
    <t>白色 4x 替换零件 Hepa 过滤器适用于 -ha 50 Hepa 空气清洁过滤器适用于 S4/s5/s6/s8 C2-c3 真空清洁</t>
  </si>
  <si>
    <t>UH992542438YP</t>
  </si>
  <si>
    <t>2004445093705091282</t>
  </si>
  <si>
    <t>10个棍子库存</t>
  </si>
  <si>
    <t>3157795872514</t>
  </si>
  <si>
    <t>UH992542407YP</t>
  </si>
  <si>
    <t>2004447973956091282</t>
  </si>
  <si>
    <t>适用于 Karcher K2 K3 K4 K5 K6 K7 (6m) 高压清洗机水清洗高压替换软管清洁套件 6m/8m/10m</t>
  </si>
  <si>
    <t>UH992542384YP</t>
  </si>
  <si>
    <t>2004451357064091282</t>
  </si>
  <si>
    <t>9158907833083</t>
  </si>
  <si>
    <t>UH992542353YP</t>
  </si>
  <si>
    <t>2003796984325091282</t>
  </si>
  <si>
    <t>Qgeem Hdmi 单转迷你 Dp 转换器适配器电缆 Uhd 4k@30hz 插头</t>
  </si>
  <si>
    <t>SYFI002873136</t>
  </si>
  <si>
    <t>2004461114581091282</t>
  </si>
  <si>
    <t>3837733426725</t>
  </si>
  <si>
    <t>UH992542305YP</t>
  </si>
  <si>
    <t>2004463814208091282</t>
  </si>
  <si>
    <t>75 欧姆伸缩 Dab 无线电天线，适用于 Hifi Av 接收器迷你系统，调频</t>
  </si>
  <si>
    <t>3157795992892</t>
  </si>
  <si>
    <t>UH992717770YP</t>
  </si>
  <si>
    <t>2003801880711091282</t>
  </si>
  <si>
    <t>圣诞降临日历 2022 年，24 橡胶鸭适合男孩、女孩、儿童和幼儿，小鸭沐浴玩具，创意圣诞礼物</t>
  </si>
  <si>
    <t>3837733462808</t>
  </si>
  <si>
    <t>已提价40</t>
  </si>
  <si>
    <t>4 件/批全新停车传感器 4711842 5266523 适用于 Saab 9-5 S40 S60 S80 V50 V70 C70 Xc70 Xc90 1999-201</t>
  </si>
  <si>
    <t>5758407673024</t>
  </si>
  <si>
    <t>UH992542225YP</t>
  </si>
  <si>
    <t>2004465073125091282</t>
  </si>
  <si>
    <t>白色 100 张 Nfc 卡空白 215 Nfc 卡 215 标签可重写 Nfc 卡 504 字节内存适用于所有 Nfc En</t>
  </si>
  <si>
    <t>3157795908251</t>
  </si>
  <si>
    <t>UH992542217YP</t>
  </si>
  <si>
    <t>2004481166522091282</t>
  </si>
  <si>
    <t>户外猫屋，户外猫屋防风雨，室内狗屋，加厚防风雨可折叠猫帐篷，冬季瓦</t>
  </si>
  <si>
    <t>3157795933734</t>
  </si>
  <si>
    <t>UH992542185YP</t>
  </si>
  <si>
    <t>2004483326055091282</t>
  </si>
  <si>
    <t>C Mc4 压接钳 太阳能光伏压接钳 压接钳 Wyelv</t>
  </si>
  <si>
    <t>UH992542044YP</t>
  </si>
  <si>
    <t>2004233811468091282</t>
  </si>
  <si>
    <t>3837733502917</t>
  </si>
  <si>
    <t>UH992542027YP</t>
  </si>
  <si>
    <t>2004483398651091282</t>
  </si>
  <si>
    <t>腿枕骨科坐骨神经痛垫坐垫棉质记忆海绵枕头膝盖枕</t>
  </si>
  <si>
    <t>9158907569630</t>
  </si>
  <si>
    <t>VR551026601YP</t>
  </si>
  <si>
    <t>2004895015085091282</t>
  </si>
  <si>
    <t>新款除螨膏止痒疥疮杀头虱护肤天然</t>
  </si>
  <si>
    <t>9158907784811</t>
  </si>
  <si>
    <t>UJ000002528YP</t>
  </si>
  <si>
    <t>2004520072372091282</t>
  </si>
  <si>
    <t>黑色便携式仪表板安装 Carplay 显示屏 7 英寸触摸屏，GPS 导航，蓝牙汽车立体声收音机，Bac</t>
  </si>
  <si>
    <t>8800629060391</t>
  </si>
  <si>
    <t>LV888227600CN</t>
  </si>
  <si>
    <t>2004459880441091282</t>
  </si>
  <si>
    <t>万圣节南瓜铃和浆果的人造秋季花环</t>
  </si>
  <si>
    <t>9158907688188</t>
  </si>
  <si>
    <t>充电器监控摄像头 1080p Wifi USB 动作安全摄像机便携式隐藏式无线迷你插头录像机</t>
  </si>
  <si>
    <t>SYZZ015004187</t>
  </si>
  <si>
    <t>3837733453141</t>
  </si>
  <si>
    <t>UH996193534YP</t>
  </si>
  <si>
    <t>2004880291608091282</t>
  </si>
  <si>
    <t>手卷旅行真空袋 8 件 | 旅行、衣物真空收纳袋</t>
  </si>
  <si>
    <t>3157795895520</t>
  </si>
  <si>
    <t>UJ000002409YP</t>
  </si>
  <si>
    <t>已提价30</t>
  </si>
  <si>
    <t>25 件/套替换线圈头适用于 Q16 Q14 S14 G14 C14 1.2 欧姆线圈 Hy</t>
  </si>
  <si>
    <t>3157795996906</t>
  </si>
  <si>
    <t>UJ000002390YP</t>
  </si>
  <si>
    <t>2005164654256091282</t>
  </si>
  <si>
    <t>白色蓝色温泉过滤器替换件 Pww50p3（1 1/2 英寸粗螺纹），unicel 6ch-940，filbur -0359，水道 F</t>
  </si>
  <si>
    <t>阿拉伯联合大公国</t>
  </si>
  <si>
    <t>UH996193485YP</t>
  </si>
  <si>
    <t>2004907039796091282</t>
  </si>
  <si>
    <t>M Ken 男士角色扮演服装运动 6 件套（客户更改L码）</t>
  </si>
  <si>
    <t>UJ000007919YP</t>
  </si>
  <si>
    <t>2004896671783091282</t>
  </si>
  <si>
    <t>3157795856460</t>
  </si>
  <si>
    <t>UJ000002386YP</t>
  </si>
  <si>
    <t>2005167065826091282</t>
  </si>
  <si>
    <t>10 对 6.5 X 7.5 X 13mm 电动工具碳刷 999021 适用于日立</t>
  </si>
  <si>
    <t>5758407682941</t>
  </si>
  <si>
    <t>UH996193463YP</t>
  </si>
  <si>
    <t>2004516040278091282</t>
  </si>
  <si>
    <t>Huamade R7s 118mm 40w Led 灯泡冷白光 6000k，3000lm，J118 400w 卤素灯等效，可调光，360 度线性</t>
  </si>
  <si>
    <t>3157795961713</t>
  </si>
  <si>
    <t>UJ000002369YP</t>
  </si>
  <si>
    <t>2004957799376091282</t>
  </si>
  <si>
    <t>适用于 Co2 苏打水 Sparkler Duo 的快速适配器，适用于苏打水汽水机 Rx 的罐罐转换</t>
  </si>
  <si>
    <t>9158907981067</t>
  </si>
  <si>
    <t>UJ012911874YP</t>
  </si>
  <si>
    <t>2004520972466091282</t>
  </si>
  <si>
    <t>银黑色燃油泵 12v 22ml 适用于 Webasto 5kw 8kw 加热器卡车燃油泵停车加热器脉冲计量</t>
  </si>
  <si>
    <t>3837733453332</t>
  </si>
  <si>
    <t>不锈钢伸缩杆150厘米-260厘米可伸缩，浴帘杆无需钻孔，夹紧杆可调</t>
  </si>
  <si>
    <t>3837733474481</t>
  </si>
  <si>
    <t>UH996193389YP</t>
  </si>
  <si>
    <t>2004942139505091282</t>
  </si>
  <si>
    <t>女士帽子白色优雅女牛仔帽新娘婚礼派对拍照服装道具</t>
  </si>
  <si>
    <t>3157795975628</t>
  </si>
  <si>
    <t>UJ000002267YP</t>
  </si>
  <si>
    <t>2004549988676091282</t>
  </si>
  <si>
    <t>替换银行家灯罩，台灯，玻璃灯罩，多色，替换玻璃灯罩，台灯玻璃灯罩</t>
  </si>
  <si>
    <t>3837733513302</t>
  </si>
  <si>
    <t>UJ012917452YP</t>
  </si>
  <si>
    <t>3596128417252091282</t>
  </si>
  <si>
    <t>空间加热器，电池供电紧凑型电动迷你风扇冬季电动带恒温器高输出</t>
  </si>
  <si>
    <t>3157795900583</t>
  </si>
  <si>
    <t>UH997895587YP</t>
  </si>
  <si>
    <t>3596324583620091282</t>
  </si>
  <si>
    <t>防滑胶带，10cmx10m 防水防滑胶带，磨砂氧化铝摩擦胶带，防摔胶带，安全措施</t>
  </si>
  <si>
    <t>3157795891140</t>
  </si>
  <si>
    <t>UH997895573YP</t>
  </si>
  <si>
    <t>3596344311250091282</t>
  </si>
  <si>
    <t>银色电动雕刻笔无绳迷你雕刻笔 3 档可调速度 300mah 可充电雕刻</t>
  </si>
  <si>
    <t>3157795900453</t>
  </si>
  <si>
    <t>UH997895525YP</t>
  </si>
  <si>
    <t>3595702356468091282</t>
  </si>
  <si>
    <t>6 件装 9704230 搅拌机联轴器搅拌机联轴器替换零件，带 1 个扳手，兼容 Kitc</t>
  </si>
  <si>
    <t>3157795874976</t>
  </si>
  <si>
    <t>UH997895511YP</t>
  </si>
  <si>
    <t>3596365587007091282</t>
  </si>
  <si>
    <t>4 对自行车盘式刹车片适用于 Aons 卡钳，直径为 21.5 毫米圆形刹车片，运动级树脂</t>
  </si>
  <si>
    <t>3157795921960</t>
  </si>
  <si>
    <t>UH997895485YP</t>
  </si>
  <si>
    <t>3596178133292091282</t>
  </si>
  <si>
    <t>硅胶蜡烛模具蛋糕软糖 3d 模具用于自制蜡烛制作用品肥皂泡模具</t>
  </si>
  <si>
    <t>3157795872774</t>
  </si>
  <si>
    <t>UH997895471YP</t>
  </si>
  <si>
    <t>3595728636966091282</t>
  </si>
  <si>
    <t>金色 Lumison 水晶灯台灯，lumison 水晶灯，便携式金属台灯，3 色充电无线 LED（客户更改成黑色）</t>
  </si>
  <si>
    <t>3837733452700</t>
  </si>
  <si>
    <t>UH997895468YP</t>
  </si>
  <si>
    <t>3596191957732091282</t>
  </si>
  <si>
    <t>磁性铜手链愈合生物疗法关节炎止痛手镯</t>
  </si>
  <si>
    <t>UH997895454YP</t>
  </si>
  <si>
    <t>3596401047301091282</t>
  </si>
  <si>
    <t>5758407675615</t>
  </si>
  <si>
    <t>已提价35</t>
  </si>
  <si>
    <t>大型数字挂钟 - 14 英寸超大电池供电台钟，带温度、日期和第二大显示屏</t>
  </si>
  <si>
    <t>3157795932997</t>
  </si>
  <si>
    <t>客户取消</t>
  </si>
  <si>
    <t>已改标题</t>
  </si>
  <si>
    <t>花园室内挂蛋秋千吊床椅子座椅加厚坐垫靠垫枕头垫</t>
  </si>
  <si>
    <t>3157795977424</t>
  </si>
  <si>
    <t>UH997911735YP</t>
  </si>
  <si>
    <t>3596626802843091282</t>
  </si>
  <si>
    <t>黑绿色点火开关钥匙总成适用于雅马哈舷外电机控制盒 703-82510-43-00</t>
  </si>
  <si>
    <t>5758407672348</t>
  </si>
  <si>
    <t>UH997895423YP</t>
  </si>
  <si>
    <t>3596099256009091282</t>
  </si>
  <si>
    <t>黑色-L汽车儿童安全座椅简易汽车便携式安全带，0 12岁儿童汽车安全带保护器佛</t>
  </si>
  <si>
    <t>3157795991253</t>
  </si>
  <si>
    <t>UH997895410YP</t>
  </si>
  <si>
    <t>3596098608346091282</t>
  </si>
  <si>
    <t>白色 4g Lte 天线 Sma 外部天线 3g 4g 室外天线 10-12dbi 带 Sma 连接器适用于 3g 4g Rou</t>
  </si>
  <si>
    <t>3157795895650</t>
  </si>
  <si>
    <t>UH997895397YP</t>
  </si>
  <si>
    <t>3596762991100091282</t>
  </si>
  <si>
    <t>可折叠儿童沙发、毛绒幼儿椅、舒适懒人沙发，适合 1-3 岁儿童</t>
  </si>
  <si>
    <t>3157795886030</t>
  </si>
  <si>
    <t>UH997902040YP</t>
  </si>
  <si>
    <t>3596112360888091282</t>
  </si>
  <si>
    <t>黑色壁挂式球架、手持篮球架、球展示柜、篮球、足球、排球壁挂式储物柜</t>
  </si>
  <si>
    <t>3837733456173</t>
  </si>
  <si>
    <t>UH997895383YP</t>
  </si>
  <si>
    <t>3596787903733091282</t>
  </si>
  <si>
    <t>自行车电脑，通用 Ip54 防水自行车车速表里程表，GPS 骑行电脑带液晶背光显示屏 T</t>
  </si>
  <si>
    <t>3837733399289</t>
  </si>
  <si>
    <t>UH997895295YP</t>
  </si>
  <si>
    <t>3596599765773091282</t>
  </si>
  <si>
    <t>12 件古董黄铜橱柜把手门把手复古厨房橱柜</t>
  </si>
  <si>
    <t>4088353305993</t>
  </si>
  <si>
    <t>UH997894975YP</t>
  </si>
  <si>
    <t>3596683358768091282</t>
  </si>
  <si>
    <t>电动足部老茧去除器充电式便携式足部锉修脚防水足部清洁锉</t>
  </si>
  <si>
    <t>3157795956894</t>
  </si>
  <si>
    <t>UH997894958YP</t>
  </si>
  <si>
    <t>3596627773046091282</t>
  </si>
  <si>
    <t>闪电转以太网适配器，[兼容 Apple Mfi 认证] 2 合 1 Rj45 以太网 Lan 网络适配器，带充电</t>
  </si>
  <si>
    <t>3157795956498</t>
  </si>
  <si>
    <t>UH997894944YP</t>
  </si>
  <si>
    <t>3596813895576091282</t>
  </si>
  <si>
    <t>62 毫米适配器排水适配器手提箱适配器 1000l Ibc 蝶阀开关适用于 Ibc 水容器</t>
  </si>
  <si>
    <t>3157795952674</t>
  </si>
  <si>
    <t>已提价50</t>
  </si>
  <si>
    <t>迷你磁力声控录音机 600 小时智能降噪高清远距离录音机录音</t>
  </si>
  <si>
    <t>3157795880571</t>
  </si>
  <si>
    <t>UH997911713YP</t>
  </si>
  <si>
    <t>3596836215204091282</t>
  </si>
  <si>
    <t>10包装 安全套 安全套 款式随机</t>
  </si>
  <si>
    <t>3157795888157</t>
  </si>
  <si>
    <t>100 毫米抽风机带电缆 - 静音壁挂式抽风机适用于厨房浴室家用卫生间</t>
  </si>
  <si>
    <t>3837733472999</t>
  </si>
  <si>
    <t>UJ006817251YP</t>
  </si>
  <si>
    <t>3599328781595091282</t>
  </si>
  <si>
    <t>4 件套一次性床上用品套装便携式无纺布白色床单床罩羽绒被被套旅行用双人枕套</t>
  </si>
  <si>
    <t>3157795880038</t>
  </si>
  <si>
    <t>UJ006817217YP</t>
  </si>
  <si>
    <t>3599330221689091282</t>
  </si>
  <si>
    <t>934xl 935xl 高印量墨盒适用于 Hp Officejet Pro 6812 6830</t>
  </si>
  <si>
    <t>3837733444309</t>
  </si>
  <si>
    <t>UJ006817129YP</t>
  </si>
  <si>
    <t>3598872048332091282</t>
  </si>
  <si>
    <t>购物车替换袋便携式防水牛津布购物车拉杆包拉杆配件，家用</t>
  </si>
  <si>
    <t>3837733464932</t>
  </si>
  <si>
    <t>UJ006817035YP</t>
  </si>
  <si>
    <t>3599543343194091282</t>
  </si>
  <si>
    <t>4 件气弹簧 100n 液压铰链 气弹簧 气弹簧液压家具空气弹簧厨房液压升降</t>
  </si>
  <si>
    <t>3837733480529</t>
  </si>
  <si>
    <t>UJ006817000YP</t>
  </si>
  <si>
    <t>3599428754603091282</t>
  </si>
  <si>
    <t>W205 W217 C180 C200 C220 C250 C300 空气悬架电磁阀块 0993200058 A0993200058</t>
  </si>
  <si>
    <t>9158907805851</t>
  </si>
  <si>
    <t>UJ006816812YP</t>
  </si>
  <si>
    <t>3599378461164091282</t>
  </si>
  <si>
    <t>适用于 Irobot Roomba S9(9150) S9 + S9 Plus Hepa 过滤网侧滚刷</t>
  </si>
  <si>
    <t>3157795987355</t>
  </si>
  <si>
    <t>UJ006816772YP</t>
  </si>
  <si>
    <t>3599448518765091282</t>
  </si>
  <si>
    <t>黑色 Xlr 迷你 3 针公头转 4 针母头音频适配器插头连接器高保真信号转换器适配器</t>
  </si>
  <si>
    <t>法国</t>
  </si>
  <si>
    <t>3157795855920</t>
  </si>
  <si>
    <t>UJ006816724YP</t>
  </si>
  <si>
    <t>3599385625797091282</t>
  </si>
  <si>
    <t>黑色 12v 15a 160w 汽车电源转换器 220v 转 12v 汽车电源适配器转换器车载家用香烟-Lighte</t>
  </si>
  <si>
    <t>3157795987850</t>
  </si>
  <si>
    <t>UJ006816698YP</t>
  </si>
  <si>
    <t>3599472242100091282</t>
  </si>
  <si>
    <t>黑色 29 伏/交流/直流电源电动躺椅沙发椅适配器变压器工具 - 插头</t>
  </si>
  <si>
    <t>5758407676155</t>
  </si>
  <si>
    <t>UJ006816640YP</t>
  </si>
  <si>
    <t>3599477714404091282</t>
  </si>
  <si>
    <t>浴室淋浴椅淋浴椅折叠洗澡椅老人粘合防滑保暖坐垫（仅限蓝色坐垫）</t>
  </si>
  <si>
    <t>3157795880762</t>
  </si>
  <si>
    <t>UJ006816494YP</t>
  </si>
  <si>
    <t>3598942356504091282</t>
  </si>
  <si>
    <t>自动伸缩两点式安全带 叉车安全带 客车校车安全带 安全带</t>
  </si>
  <si>
    <t>3157795921137</t>
  </si>
  <si>
    <t>UJ006816450YP</t>
  </si>
  <si>
    <t>3599423965483091282</t>
  </si>
  <si>
    <t>蛋壳切刀去除器不锈钢蛋壳饼干开瓶器</t>
  </si>
  <si>
    <t>5758407667702</t>
  </si>
  <si>
    <t>带盖大号白色木盒</t>
  </si>
  <si>
    <t>3157795977639</t>
  </si>
  <si>
    <t>UJ006816049YP</t>
  </si>
  <si>
    <t>3598995024834091282</t>
  </si>
  <si>
    <t>如图所示 B&amp;m 5 英尺长重型 Af72-1002 的重型变速电缆</t>
  </si>
  <si>
    <t>3157795875508</t>
  </si>
  <si>
    <t>SYNL003386091</t>
  </si>
  <si>
    <t>3599085924314091282</t>
  </si>
  <si>
    <t>自卫刀、辅助开刀、折叠刀，带不锈钢 5cr13mov 4' 刀片刀，带夹子，适用于 Campi</t>
  </si>
  <si>
    <t>3837733402859</t>
  </si>
  <si>
    <t>UJ010406748YP</t>
  </si>
  <si>
    <t>3601572015014091282</t>
  </si>
  <si>
    <t>12 鼓棒（6 对）5a 鼓棒枫木优质木材</t>
  </si>
  <si>
    <t>3837733480222</t>
  </si>
  <si>
    <t>UJ010406685YP</t>
  </si>
  <si>
    <t>3601400113712091282</t>
  </si>
  <si>
    <t>手动警报器 铝外壳警报器 手摇曲柄可折叠警报器，红色</t>
  </si>
  <si>
    <t>3157795937008</t>
  </si>
  <si>
    <t>UJ010406677YP</t>
  </si>
  <si>
    <t>3601575075310091282</t>
  </si>
  <si>
    <t>灰色 2 件装适用于超音速吹风机卷发配件自动卷发筒和适配器款式</t>
  </si>
  <si>
    <t>9158907950445</t>
  </si>
  <si>
    <t>VR551609390YP</t>
  </si>
  <si>
    <t>3601039500215091282</t>
  </si>
  <si>
    <t>2 件装 Dictamni - 中草药痔疮膏</t>
  </si>
  <si>
    <t>3837733443654</t>
  </si>
  <si>
    <t>64GB 充电器监控摄像头 1080p Wifi USB 动作安全摄像机便携式隐藏摄像头无线迷你 P</t>
  </si>
  <si>
    <t>3157795933666</t>
  </si>
  <si>
    <t>UJ010406601YP</t>
  </si>
  <si>
    <t>3601678791481091282</t>
  </si>
  <si>
    <t>3 路欧盟插座、插座分配器、插座条、多插座 De Wyelv</t>
  </si>
  <si>
    <t>3157795906516</t>
  </si>
  <si>
    <t>UJ010406592YP</t>
  </si>
  <si>
    <t>3601043244468091282</t>
  </si>
  <si>
    <t>粉刺贴片 144 片强力粉刺愈合贴片水胶体痤疮粉刺贴片针对痘痘</t>
  </si>
  <si>
    <t>3837733414203</t>
  </si>
  <si>
    <t>UJ010406558YP</t>
  </si>
  <si>
    <t>3601507357869091282</t>
  </si>
  <si>
    <t>USB 换档旋钮适用于罗技 G923 G29 G27 G25 Th8a 适用于 Ets2</t>
  </si>
  <si>
    <t>3157795881042</t>
  </si>
  <si>
    <t>SYFI002905096</t>
  </si>
  <si>
    <t>3601060524309091282</t>
  </si>
  <si>
    <t>柠檬草喷雾狗止吠项圈，自动狗吠识别，可充电狗训练项圈，带 2 个止吠项圈</t>
  </si>
  <si>
    <t>检查</t>
  </si>
  <si>
    <t>5758407690113</t>
  </si>
  <si>
    <t>UJ010406460YP</t>
  </si>
  <si>
    <t>3601709283088091282</t>
  </si>
  <si>
    <t>白色自动开合折叠防风雨伞紧凑型雨透明透明</t>
  </si>
  <si>
    <t>3837733439640</t>
  </si>
  <si>
    <t>UJ010406456YP</t>
  </si>
  <si>
    <t>3601592714672091282</t>
  </si>
  <si>
    <t>12 件装新生儿小狗项圈，小狗识别项圈，可调节小狗小猫项圈小狗识别项圈 F</t>
  </si>
  <si>
    <t>4088353290695</t>
  </si>
  <si>
    <t>UJ010406408YP</t>
  </si>
  <si>
    <t>3601707987844091282</t>
  </si>
  <si>
    <t>2x 清洁盘 Sp0001517 适用于 Sage Barista 浓缩咖啡机 Bes875 54 毫米</t>
  </si>
  <si>
    <t>SYZZ015099901</t>
  </si>
  <si>
    <t>9158907931475</t>
  </si>
  <si>
    <t>UJ010406323YP</t>
  </si>
  <si>
    <t>3601597106939091282</t>
  </si>
  <si>
    <t>黑色蓝色 Rq11 剃须刀替换剃须刀头 Rq1150 Rq1150x Rq1131 Rq1141 Rq1145 Rq1151 Rq1155 Rq1160 Rq</t>
  </si>
  <si>
    <t>3157795944716</t>
  </si>
  <si>
    <t>UJ010406266YP</t>
  </si>
  <si>
    <t>3601615934478091282</t>
  </si>
  <si>
    <t>Jig Switch Rcm Jigswitch 短连接器适用于 Nintendo Switch（红色）</t>
  </si>
  <si>
    <t>4088353343513</t>
  </si>
  <si>
    <t>UJ010406178YP</t>
  </si>
  <si>
    <t>3601095336232091282</t>
  </si>
  <si>
    <t>2 件通用带槽橡胶千斤顶垫，橡胶缓冲块，通用开槽导轨千斤顶保护框架，适用于锂电池</t>
  </si>
  <si>
    <t>3157795879698</t>
  </si>
  <si>
    <t>VR551609664YP</t>
  </si>
  <si>
    <t>3601629866786091282</t>
  </si>
  <si>
    <t>花园95%草甘膦除草剂-草甘膦除草剂-农达草甘膦草甘膦农药花园用品【免施</t>
  </si>
  <si>
    <t>拍20留12</t>
  </si>
  <si>
    <t>3157795938227</t>
  </si>
  <si>
    <t>SYZZ015551282</t>
  </si>
  <si>
    <t>3601983639241091282</t>
  </si>
  <si>
    <t>双面钓鱼磁铁，带 1200 磅强力磁铁 双面钕磁铁钓鱼套件 磁力拉力</t>
  </si>
  <si>
    <t>9158907916250</t>
  </si>
  <si>
    <t>UJ010406045YP</t>
  </si>
  <si>
    <t>3601827649884091282</t>
  </si>
  <si>
    <t>30毫米长距离无线充电器家具嵌入式酒店咖啡厅</t>
  </si>
  <si>
    <t>3837733420532</t>
  </si>
  <si>
    <t>UJ010406028YP</t>
  </si>
  <si>
    <t>3601384488704091282</t>
  </si>
  <si>
    <t>2023 年新款电动灯塔 21335 2065 件组装积木套件儿童教育</t>
  </si>
  <si>
    <t>3157795952933</t>
  </si>
  <si>
    <t>UJ010406005YP</t>
  </si>
  <si>
    <t>3602025399332091282</t>
  </si>
  <si>
    <t>2x Kfz 通用可调节汽车安全带加长安全座椅安全带加长带扣 25 厘米</t>
  </si>
  <si>
    <t>3157795964356</t>
  </si>
  <si>
    <t>UJ010405963YP</t>
  </si>
  <si>
    <t>3601407420107091282</t>
  </si>
  <si>
    <t>防打鼾护齿套，可调节防打鼾护齿套，夜间牙齿护齿套，磨牙症睡眠咬合护齿套</t>
  </si>
  <si>
    <t>3157795914900</t>
  </si>
  <si>
    <t>UJ013673399YP</t>
  </si>
  <si>
    <t>3604324971559091282</t>
  </si>
  <si>
    <t>防水胶带胶条浴室密封胶白色防霉</t>
  </si>
  <si>
    <t>3157795893090</t>
  </si>
  <si>
    <t>UJ013673368YP</t>
  </si>
  <si>
    <t>3604156237788091282</t>
  </si>
  <si>
    <t>白色充电器适用于华为 Watch GT GT3 / GT2 Pro /gt Runner Watch D Ultimate 磁力充电</t>
  </si>
  <si>
    <t>3157795889932</t>
  </si>
  <si>
    <t>UJ013678175YP</t>
  </si>
  <si>
    <t>3604174165251091282</t>
  </si>
  <si>
    <t>红黑交流 220v 工业 LED 闪光灯频闪灯事故警示灯红色 Lte-5061 De</t>
  </si>
  <si>
    <t>3837733445795</t>
  </si>
  <si>
    <t>UJ013673297YP</t>
  </si>
  <si>
    <t>3604249226112091282</t>
  </si>
  <si>
    <t>蓝色三音电子口哨 带手持求生口哨</t>
  </si>
  <si>
    <t>3157795887839</t>
  </si>
  <si>
    <t>UJ013673266YP</t>
  </si>
  <si>
    <t>3604184245355091282</t>
  </si>
  <si>
    <t>已改图片</t>
  </si>
  <si>
    <t>无线视频门铃摄像头带无线铃声、对讲高清夜视 Wifi 可充电安全门铃无线</t>
  </si>
  <si>
    <t>3157795871821</t>
  </si>
  <si>
    <t>UJ013673249YP</t>
  </si>
  <si>
    <t>3604252142601091282</t>
  </si>
  <si>
    <t>磁性接缝导轨，缝纫机多功能固定规工具</t>
  </si>
  <si>
    <t>9158907570773</t>
  </si>
  <si>
    <t>UJ013673235YP</t>
  </si>
  <si>
    <t>3603812760288091282</t>
  </si>
  <si>
    <t>可充电聚光灯，100000 流明 LED 聚光灯手持手电筒超级户外太阳能聚光灯</t>
  </si>
  <si>
    <t>3837733430234</t>
  </si>
  <si>
    <t>UJ013673155YP</t>
  </si>
  <si>
    <t>3604253797245091282</t>
  </si>
  <si>
    <t>Kryc-燃油压力调节器，0-140 Psi 铝合金汽车车辆可调燃油压力调节器 Fpr 带压力表和</t>
  </si>
  <si>
    <t>9158907844591</t>
  </si>
  <si>
    <t>UJ013673147YP</t>
  </si>
  <si>
    <t>3604261033501091282</t>
  </si>
  <si>
    <t>如图所示 CPU 冷却风扇适用于 Nuc8i7beh Nuc8 I3 I5 I7 电脑风扇 Bsc0805ha-00 DC05v 0.60a 1z24l9r 4 针</t>
  </si>
  <si>
    <t>5758407674779</t>
  </si>
  <si>
    <t>UJ013673120YP</t>
  </si>
  <si>
    <t>3604445607739091282</t>
  </si>
  <si>
    <t>Karcher K2 K3 K4 K5 K6 K7 高压清洗机软管 - 10m - 带黄铜头的快速连接软管</t>
  </si>
  <si>
    <t>5758407703400</t>
  </si>
  <si>
    <t>UJ013673080YP</t>
  </si>
  <si>
    <t>3604351934547091282</t>
  </si>
  <si>
    <t>如图所示 7 英寸摩托车圆头灯卤素 H4 灯用于 Bobber</t>
  </si>
  <si>
    <t>UJ013673028YP</t>
  </si>
  <si>
    <t>3604361042204091282</t>
  </si>
  <si>
    <t>UJ013673005YP</t>
  </si>
  <si>
    <t>3604350674927091282</t>
  </si>
  <si>
    <t>绿色圆盘高尔夫寻回器伸缩圆盘高尔夫抓取器耐用不锈钢圆盘高尔夫寻回器</t>
  </si>
  <si>
    <t>4088353294334</t>
  </si>
  <si>
    <t>UJ013672932YP</t>
  </si>
  <si>
    <t>3604777707607091282</t>
  </si>
  <si>
    <t>白色车载迷你LED触摸开关灯汽车无线氛围灯夜间阅读灯</t>
  </si>
  <si>
    <t>3157795931907</t>
  </si>
  <si>
    <t>UJ013672861YP</t>
  </si>
  <si>
    <t>3604166280045091282</t>
  </si>
  <si>
    <t>3d 大号牡丹蜂窝蜡烛模具花玫瑰硅胶模具大豆蜡蜂蜡香薰肥皂制作巧克力</t>
  </si>
  <si>
    <t>3157795898712</t>
  </si>
  <si>
    <t>UJ013672795YP</t>
  </si>
  <si>
    <t>3604799739133091282</t>
  </si>
  <si>
    <t>3 件家用绞肉机塑料齿轮替换 S/m/l 齿轮适用于家用绞肉机维修</t>
  </si>
  <si>
    <t>3157795906332</t>
  </si>
  <si>
    <t>UJ013672739YP</t>
  </si>
  <si>
    <t>3604694330621091282</t>
  </si>
  <si>
    <t>蓝色 2023 新款热销高品质医疗和家用血糖仪，带 Oled 显示屏(,)</t>
  </si>
  <si>
    <t>3157795877519</t>
  </si>
  <si>
    <t>11-12 岁黑色 7-14 岁 Lilo &amp; Stitch 儿童运动服套装连帽运动衫长裤套装运动服礼物</t>
  </si>
  <si>
    <t>3157795877526</t>
  </si>
  <si>
    <t>UJ013672668YP</t>
  </si>
  <si>
    <t>3604178520577091282</t>
  </si>
  <si>
    <t>13-14 岁黑色 7-14 岁 Lilo &amp; Stitch 儿童运动服套装连帽运动衫长裤套装运动服礼物</t>
  </si>
  <si>
    <t>3157795907346</t>
  </si>
  <si>
    <t>UJ013672645YP</t>
  </si>
  <si>
    <t>3604823895753091282</t>
  </si>
  <si>
    <t>灯和支架 LED 摄影工作室灯 适用于 Youbute 游戏直播视频照明 相机便携式视频录制</t>
  </si>
  <si>
    <t>3157795965193</t>
  </si>
  <si>
    <t>UJ021768765YP</t>
  </si>
  <si>
    <t>3607922124991091282</t>
  </si>
  <si>
    <t>黑金 2 件真空吸尘器电机碳刷 6.5x11x32 毫米，高品质真空吸尘器零件，适用于 Lg 真空吸尘器</t>
  </si>
  <si>
    <t>3837733509640</t>
  </si>
  <si>
    <t>UJ021740719YP</t>
  </si>
  <si>
    <t>3608407693750091282</t>
  </si>
  <si>
    <t>6A迷你家用水泵静音自吸泵带软管自动水泵动力强劲</t>
  </si>
  <si>
    <t>3157795986594</t>
  </si>
  <si>
    <t>UJ021740682YP</t>
  </si>
  <si>
    <t>3608603823311091282</t>
  </si>
  <si>
    <t>圣诞石化石石套装降临节日历礼盒教育玩具</t>
  </si>
  <si>
    <t>3837733441223</t>
  </si>
  <si>
    <t>UJ021740617YP</t>
  </si>
  <si>
    <t>3608607027489091282</t>
  </si>
  <si>
    <t>空气炸锅电炸锅不粘烤盘烤锡盘</t>
  </si>
  <si>
    <t>UJ021740577YP</t>
  </si>
  <si>
    <t>3608487830956091282</t>
  </si>
  <si>
    <t>3157795980233</t>
  </si>
  <si>
    <t>UJ021740546YP</t>
  </si>
  <si>
    <t>3608634891084091282</t>
  </si>
  <si>
    <t>黑色 6 件装 Hpa200 碳过滤器 A 适用于 Hpa200 系列空气净化器，型号 200,202,204,250b，部分小时</t>
  </si>
  <si>
    <t>3837733510035</t>
  </si>
  <si>
    <t>UJ021740515YP</t>
  </si>
  <si>
    <t>3608631219521091282</t>
  </si>
  <si>
    <t>汽车配件涡轮压力传感器电磁真空阀25819-27040 2581927040 For -4 1cdftv (01-05)</t>
  </si>
  <si>
    <t>3157795983098</t>
  </si>
  <si>
    <t>UJ041330837YP</t>
  </si>
  <si>
    <t>3608000316686091282</t>
  </si>
  <si>
    <t>4 件装技术动力功能电池盒火车电机接收器远程捆绑套装</t>
  </si>
  <si>
    <t>3157795874105</t>
  </si>
  <si>
    <t>银色光剑 Rgb 7 颜色可变电子光剑 Fx 声音 - 黑色</t>
  </si>
  <si>
    <t>3157795956504</t>
  </si>
  <si>
    <t>UJ021740400YP</t>
  </si>
  <si>
    <t>3608472277648091282</t>
  </si>
  <si>
    <t>V5 Rcm - Nintendo Switch Ns 自动装载工具套件，任天堂配件</t>
  </si>
  <si>
    <t>3157795982213</t>
  </si>
  <si>
    <t>UJ021740339YP</t>
  </si>
  <si>
    <t>3608551586758091282</t>
  </si>
  <si>
    <t>腿部抬高枕头便携式充气支撑坡道垫腿部枕头膝盖臀部腿部疼痛缓解</t>
  </si>
  <si>
    <t>3157795880144</t>
  </si>
  <si>
    <t>UJ021740285YP</t>
  </si>
  <si>
    <t>3608030268119091282</t>
  </si>
  <si>
    <t>完美面部脱毛器 USB 可充电 18k 镀金 结果像 Jml</t>
  </si>
  <si>
    <t>3157795893717</t>
  </si>
  <si>
    <t>VR552230127YP</t>
  </si>
  <si>
    <t>3608550614588091282</t>
  </si>
  <si>
    <t>3 件装秘密快乐滴剂，愉悦口腔峰值滴剂，快乐激素滴剂男女，增强敏感性愉悦</t>
  </si>
  <si>
    <t>UJ021740254YP</t>
  </si>
  <si>
    <t>3837733503143</t>
  </si>
  <si>
    <t>UJ021740183YP</t>
  </si>
  <si>
    <t>3608673879528091282</t>
  </si>
  <si>
    <t>L XL 3 双压缩袜女式男式，15-25 毫米汞柱支撑袜压缩袜高舒适血栓袜</t>
  </si>
  <si>
    <t>UJ021740149YP</t>
  </si>
  <si>
    <t>3608562998456091282</t>
  </si>
  <si>
    <t>UJ021740064YP</t>
  </si>
  <si>
    <t>3608041428294091282</t>
  </si>
  <si>
    <t>VR552230095YP</t>
  </si>
  <si>
    <t>3608671359895091282</t>
  </si>
  <si>
    <t>UJ021739945YP</t>
  </si>
  <si>
    <t>3157795979732</t>
  </si>
  <si>
    <t>UJ021739874YP</t>
  </si>
  <si>
    <t>3608504857495091282</t>
  </si>
  <si>
    <t>照片彩色 10 件 75 毫米迷你切割盘圆形树脂砂轮适用于 10 毫米孔径研磨机木瓷砖切割</t>
  </si>
  <si>
    <t>3157795995800</t>
  </si>
  <si>
    <t>UJ021739843YP</t>
  </si>
  <si>
    <t>3608567066981091282</t>
  </si>
  <si>
    <t>黑银色 133 毫米轮毂盖兼容菲亚特 500 车轮中心轮毂盖银色</t>
  </si>
  <si>
    <t>4088353285844</t>
  </si>
  <si>
    <t>UJ021739755YP</t>
  </si>
  <si>
    <t>3608955795131091282</t>
  </si>
  <si>
    <t>银色 无线蓝牙耳机 耳机 适用于苹果华为</t>
  </si>
  <si>
    <t>4088353377594</t>
  </si>
  <si>
    <t>UJ021739684YP</t>
  </si>
  <si>
    <t>3608956155770091282</t>
  </si>
  <si>
    <t>白色侏儒珠和假胡子 6 件/套人造毛皮矮人胡须木珠圣诞毛绒侏儒娃娃手工 Diy</t>
  </si>
  <si>
    <t>3157795938210</t>
  </si>
  <si>
    <t>3 件套按摩床 - 可调节合金头枕和柔软泡沫羽绒垫和扶手垫，带皮革套，红色</t>
  </si>
  <si>
    <t>3157795866797</t>
  </si>
  <si>
    <t>UJ021739596YP</t>
  </si>
  <si>
    <t>3608319996523091282</t>
  </si>
  <si>
    <t>黑色 4 件装糖果烘干机过滤器替换零件//ostein//house To House 热泵烘干机，海绵过滤器</t>
  </si>
  <si>
    <t>3157795879889</t>
  </si>
  <si>
    <t>UJ021739401YP</t>
  </si>
  <si>
    <t>3608875334096091282</t>
  </si>
  <si>
    <t>1 LH 适用于现代伊兰特 Gt I30 2012 2013 2014 2015 2016 Drl 雾罩日间行车灯汽车前保险杠雾灯</t>
  </si>
  <si>
    <t>9158907665424</t>
  </si>
  <si>
    <t>UJ021739327YP</t>
  </si>
  <si>
    <t>3609005799103091282</t>
  </si>
  <si>
    <t>4-6 岁儿童女孩独角兽服装 LED 发光芭蕾舞短裙 + 头带服装套装角色扮演嘉年华生日派对</t>
  </si>
  <si>
    <t>3157795986051</t>
  </si>
  <si>
    <t>3608889770371091282</t>
  </si>
  <si>
    <t>起亚金属汽车钥匙扣替换件带徽标，起亚汽车钥匙链，男士钥匙链，钥匙扣配件，家庭礼物</t>
  </si>
  <si>
    <t>客户地址不详细，退款</t>
  </si>
  <si>
    <t>3157795891645</t>
  </si>
  <si>
    <t>UJ021739185YP</t>
  </si>
  <si>
    <t>3609018183059091282</t>
  </si>
  <si>
    <t>已提价13</t>
  </si>
  <si>
    <t>如图所示 2x 适用于 5 系列剃须刀替换电动剃须刀替换头 5020,5020s, 5030,5030s, 5040,50</t>
  </si>
  <si>
    <t>5758407704728</t>
  </si>
  <si>
    <t>UJ021739110YP</t>
  </si>
  <si>
    <t>3608830009522091282</t>
  </si>
  <si>
    <t>如图所示集尘盒零件适用于 S5 Max S6 Maxv S6 Pure T7 Pro 机器人真空集尘箱配件</t>
  </si>
  <si>
    <t>3157795879247</t>
  </si>
  <si>
    <t>UJ021739070YP</t>
  </si>
  <si>
    <t>3608841277193091282</t>
  </si>
  <si>
    <t>适用于 600 610 620 650 675 677 692 671 694 691 系列真空配件套件</t>
  </si>
  <si>
    <t>3837733456791</t>
  </si>
  <si>
    <t>UJ021738975YP</t>
  </si>
  <si>
    <t>3608841457441091282</t>
  </si>
  <si>
    <t>厕所自擦拭辅助器长距离擦拭器纸巾握把助手纸架避免弯腰工具孕妇老人</t>
  </si>
  <si>
    <t>3157795956269</t>
  </si>
  <si>
    <t>UJ021738882YP</t>
  </si>
  <si>
    <t>3608922386517091282</t>
  </si>
  <si>
    <t>柴火引火劈木器 劈木器 手动原木劈木器 野营家用柴火分配器（颜色：b）</t>
  </si>
  <si>
    <t>4088353280337</t>
  </si>
  <si>
    <t>UJ021738715YP</t>
  </si>
  <si>
    <t>3608405136197091282</t>
  </si>
  <si>
    <t>AC 220v 1/2英寸电子定时2路压缩机储气罐自动排水阀</t>
  </si>
  <si>
    <t>9158907734557</t>
  </si>
  <si>
    <t>UJ021738613YP</t>
  </si>
  <si>
    <t>3608859169852091282</t>
  </si>
  <si>
    <t>橙色防水狗狗训练项圈宠物 500m 遥控可充电</t>
  </si>
  <si>
    <t>3837733405324</t>
  </si>
  <si>
    <t>UJ021738511YP</t>
  </si>
  <si>
    <t>3608407476742091282</t>
  </si>
  <si>
    <t>中国柴油加热器安装板不锈钢转塔平面 Eberspacher Webasto 加热器</t>
  </si>
  <si>
    <t>3157795993165</t>
  </si>
  <si>
    <t>UJ021738468YP</t>
  </si>
  <si>
    <t>3608399556778091282</t>
  </si>
  <si>
    <t>透明黄色汽车角灯前转向信号灯适用于 E 级 W124 1985-1996 1248261243 1248261143</t>
  </si>
  <si>
    <t>3837733491617</t>
  </si>
  <si>
    <t>UJ021738406YP</t>
  </si>
  <si>
    <t>3608415000384091282</t>
  </si>
  <si>
    <t>Beats Fit Pro 真无线降噪耳塞主动降噪 - 防汗耳机，兼容智能手机</t>
  </si>
  <si>
    <t>9158907817687</t>
  </si>
  <si>
    <t>UJ021738304YP</t>
  </si>
  <si>
    <t>3608952230432091282</t>
  </si>
  <si>
    <t>3157795876697</t>
  </si>
  <si>
    <t>UJ021738216YP</t>
  </si>
  <si>
    <t>3608956442544091282</t>
  </si>
  <si>
    <t>91X152cm 温泉过滤器适用于 Prb50-in Unicel C-4950 413-212-02 Filbur -2390 Whirlpool J200 系列热水浴缸过滤器，p</t>
  </si>
  <si>
    <t>3157795887433</t>
  </si>
  <si>
    <t>UJ021738057YP</t>
  </si>
  <si>
    <t>3608890093362091282</t>
  </si>
  <si>
    <t>2 件 4g 天线 Sma 适用于华为路由 B535、B525、B593、B880、E5186、b310、B315</t>
  </si>
  <si>
    <t>9158907648571</t>
  </si>
  <si>
    <t>UJ021738043YP</t>
  </si>
  <si>
    <t>3608966666447091282</t>
  </si>
  <si>
    <t>Dm18d Dca1820 电池适配器带 USB 适用于 Dewalt 20v/18v 适用于 Milwaukee M18 18v 锂电池 DCb204 DCb205 转换器</t>
  </si>
  <si>
    <t>3157795994520</t>
  </si>
  <si>
    <t>UJ021738012YP</t>
  </si>
  <si>
    <t>3609090435338091282</t>
  </si>
  <si>
    <t>黑色 120 件装圣诞灯夹户外防风雨圣诞灯衣架天沟挂钩圣诞假期 Bl</t>
  </si>
  <si>
    <t>3157795886788</t>
  </si>
  <si>
    <t>UJ021737992YP</t>
  </si>
  <si>
    <t>3608896861612091282</t>
  </si>
  <si>
    <t>5 个集尘袋 1 个过滤器，适用于 Karcher Wd3 高级吸尘器 -aoba</t>
  </si>
  <si>
    <t>5758407680176</t>
  </si>
  <si>
    <t>UJ021737975YP</t>
  </si>
  <si>
    <t>3609106707481091282</t>
  </si>
  <si>
    <t>空气过滤器 36356 带预过滤器 36357 - 适合 Tecumseh Ohv110 Ohv115 Ohv120 Ohv125 Ohv130 Ohv140 Ohv150 Ohv155 Ohv16 Ohv1</t>
  </si>
  <si>
    <t>3157795938159</t>
  </si>
  <si>
    <t>UJ021737935YP</t>
  </si>
  <si>
    <t>3608922637201091282</t>
  </si>
  <si>
    <t>防火壁炉壁炉地毯防护垫壁炉炉灶防火垫</t>
  </si>
  <si>
    <t>SYZZ015249011</t>
  </si>
  <si>
    <t>UJ021737913YP</t>
  </si>
  <si>
    <t>UJ021737895YP</t>
  </si>
  <si>
    <t>3608464140142091282</t>
  </si>
  <si>
    <t>3157795995534</t>
  </si>
  <si>
    <t>UJ021737887YP</t>
  </si>
  <si>
    <t>3608466048339091282</t>
  </si>
  <si>
    <t>白色黑色 2 件装低音鼓槌毡头打击乐器定音鼓棒</t>
  </si>
  <si>
    <t>3157795908138</t>
  </si>
  <si>
    <t>UJ021737856YP</t>
  </si>
  <si>
    <t>3609112647426091282</t>
  </si>
  <si>
    <t>防滑户外半踏老人残疾人门走户外台阶平台，户外门走凳</t>
  </si>
  <si>
    <t>3157795893434</t>
  </si>
  <si>
    <t>UJ021737811YP</t>
  </si>
  <si>
    <t>3609017858188091282</t>
  </si>
  <si>
    <t>银色金属丝网不锈钢 12.7 厘米 X 6 M 金属丝网细网不锈钢网密网适合专业人士</t>
  </si>
  <si>
    <t>9158907878848</t>
  </si>
  <si>
    <t>UJ021737808YP</t>
  </si>
  <si>
    <t>3609143139056091282</t>
  </si>
  <si>
    <t>红色 2 件装汽车第三高位制动灯谷仓门后制动灯高位制动灯适用于 T5 T6 2003 年</t>
  </si>
  <si>
    <t>3157795956382</t>
  </si>
  <si>
    <t>UJ021737799YP</t>
  </si>
  <si>
    <t>3609015878886091282</t>
  </si>
  <si>
    <t>车轮中心盖适用于梅赛德斯奔驰徽章标志 75 毫米汽车轮毂盖</t>
  </si>
  <si>
    <t>3837733458900</t>
  </si>
  <si>
    <t>UJ021737771YP</t>
  </si>
  <si>
    <t>商家贡献库存</t>
  </si>
  <si>
    <t>Cc002 黑色创意猫形摆挂钟装饰亚克力挂钟带摆动尾巴家居装饰静音扫描</t>
  </si>
  <si>
    <t>3157795910476</t>
  </si>
  <si>
    <t>UJ021737737YP</t>
  </si>
  <si>
    <t>3609027434658091282</t>
  </si>
  <si>
    <t>黑色T8探测器避免窃听和窃听检查，酒店摄像信号探测器，GPS定位器</t>
  </si>
  <si>
    <t>9158907797101</t>
  </si>
  <si>
    <t>UJ021737683YP</t>
  </si>
  <si>
    <t>3608968285244091282</t>
  </si>
  <si>
    <t>橱柜下厨房灯，带远程可调光 LED 橱柜电池供电 LED 灯，带远程卧室电池操作</t>
  </si>
  <si>
    <t>3157795872736</t>
  </si>
  <si>
    <t>UJ021737666YP</t>
  </si>
  <si>
    <t>3609054506074091282</t>
  </si>
  <si>
    <t>Bergeon 7825 金属带扣钳弹簧杆谷物钳不锈钢人体工学制表工具，银色</t>
  </si>
  <si>
    <t>3157795872811</t>
  </si>
  <si>
    <t>UJ021737652YP</t>
  </si>
  <si>
    <t>3609048278452091282</t>
  </si>
  <si>
    <t>发夹可卡尾巴动物元素可调节人造毛皮实心狼尾耳朵项圈适合角色扮演</t>
  </si>
  <si>
    <t>3157795867411</t>
  </si>
  <si>
    <t>UJ021737649YP</t>
  </si>
  <si>
    <t>3608511660852091282</t>
  </si>
  <si>
    <t>粉色 S23 智能手机 5 英寸 512mb+ 4g 内存 1500mah 超长，精致户外运动手机</t>
  </si>
  <si>
    <t>3157795995435</t>
  </si>
  <si>
    <t>UJ021737621YP</t>
  </si>
  <si>
    <t>3609177087385091282</t>
  </si>
  <si>
    <t>黑色剃须刀贴膜和剃须刀头兼容 Braun 11b 系列 1 110 120 140 815 835</t>
  </si>
  <si>
    <t>检查刷子</t>
  </si>
  <si>
    <t>3157795896398</t>
  </si>
  <si>
    <t>UJ021737618YP</t>
  </si>
  <si>
    <t>3609073982859091282</t>
  </si>
  <si>
    <t>16 件椅腿地板保护垫，硅胶套，保护地板毛毡底家具防滑保护垫盖</t>
  </si>
  <si>
    <t>3157795862973</t>
  </si>
  <si>
    <t>UJ021737431YP</t>
  </si>
  <si>
    <t>3609199047439091282</t>
  </si>
  <si>
    <t>40 片装家用早孕试纸尿检排卵试纸 Hcg 妊娠试纸</t>
  </si>
  <si>
    <t>3157795909838</t>
  </si>
  <si>
    <t>UJ021737414YP</t>
  </si>
  <si>
    <t>3609194475987091282</t>
  </si>
  <si>
    <t>燃烧器焊接气焊枪火焰枪钎焊火焰喷射器户外野营烧烤便携式</t>
  </si>
  <si>
    <t>UJ021737290YP</t>
  </si>
  <si>
    <t>3608553600772091282</t>
  </si>
  <si>
    <t>4088353293986</t>
  </si>
  <si>
    <t>UJ025673949YP</t>
  </si>
  <si>
    <t>3609978840271091282</t>
  </si>
  <si>
    <t>8.3 x 7.2 x 1.6 英寸男性动作人物绘图模型，艺术家绘画人物动作人物模型人体模型</t>
  </si>
  <si>
    <t>9158907982866</t>
  </si>
  <si>
    <t>UJ025673878YP</t>
  </si>
  <si>
    <t>3610647543122091282</t>
  </si>
  <si>
    <t>黑色 2 件 32b 剃须刀部件兼容博朗系列 3，替换箔和刀具</t>
  </si>
  <si>
    <t>3837733488358</t>
  </si>
  <si>
    <t>UJ025673855YP</t>
  </si>
  <si>
    <t>3609992340811091282</t>
  </si>
  <si>
    <t>4 件套全新椭圆形蝴蝶双轮淋浴门滚轮</t>
  </si>
  <si>
    <t>3837733512039</t>
  </si>
  <si>
    <t>UJ041334445YP</t>
  </si>
  <si>
    <t>3610661655095091282</t>
  </si>
  <si>
    <t>150mm 轴流管道风扇工业金属鼓风机管道风扇 220v</t>
  </si>
  <si>
    <t>UJ025673793YP</t>
  </si>
  <si>
    <t>3610478629107091282</t>
  </si>
  <si>
    <t>UJ025673776YP</t>
  </si>
  <si>
    <t>3610481401098091282</t>
  </si>
  <si>
    <t>3157795998580</t>
  </si>
  <si>
    <t>UJ025673759YP</t>
  </si>
  <si>
    <t>3610053576865091282</t>
  </si>
  <si>
    <t>白色45厘米人体脊柱带骨盆模型人体解剖学脊柱模型脊柱模型+支架F</t>
  </si>
  <si>
    <t>3157795875225</t>
  </si>
  <si>
    <t>UJ025673705YP</t>
  </si>
  <si>
    <t>3610536877404091282</t>
  </si>
  <si>
    <t>砖灌浆机、4 个喷嘴更换自动砂浆灌浆机、电动水泥灌浆机</t>
  </si>
  <si>
    <t>3157795861785</t>
  </si>
  <si>
    <t>LV893293500CN</t>
  </si>
  <si>
    <t>3610081224468091282</t>
  </si>
  <si>
    <t>15 件装圆形透明圣诞球可填充 Diy 圣诞树球由塑料圣诞球制成</t>
  </si>
  <si>
    <t>9158907637674</t>
  </si>
  <si>
    <t>UJ025673665YP</t>
  </si>
  <si>
    <t>3610651790683091282</t>
  </si>
  <si>
    <t>如图所示 10 件替换线圈头套件适用于 Caliburn Ca G Pod/Prime Vaper 0.8 欧姆网状线圈罐</t>
  </si>
  <si>
    <t>9158907665455</t>
  </si>
  <si>
    <t>UJ025673643YP</t>
  </si>
  <si>
    <t>3610090116771091282</t>
  </si>
  <si>
    <t>6-8 岁儿童女孩独角兽服装 LED 发光芭蕾舞短裙 + 头带服装套装角色扮演嘉年华生日派对</t>
  </si>
  <si>
    <t>3157795883961</t>
  </si>
  <si>
    <t>UJ025673630YP</t>
  </si>
  <si>
    <t>3610095372740091282</t>
  </si>
  <si>
    <t>肤色新款 A6 迷你蓝牙耳机 5.3 隐形耳塞无线耳机 Tws 降噪睡眠入耳式耳塞</t>
  </si>
  <si>
    <t>UJ025673498YP</t>
  </si>
  <si>
    <t>3610566217575091282</t>
  </si>
  <si>
    <t>UJ025673419YP</t>
  </si>
  <si>
    <t>3610753203895091282</t>
  </si>
  <si>
    <t>3157795861792</t>
  </si>
  <si>
    <t>UJ025673351YP</t>
  </si>
  <si>
    <t>3610576909297091282</t>
  </si>
  <si>
    <t>2 件 7 英尺/件人造紫藤藤，花环紫藤藤藤挂花适合户外</t>
  </si>
  <si>
    <t>3157795941715</t>
  </si>
  <si>
    <t>UJ025673215YP</t>
  </si>
  <si>
    <t>3610114884377091282</t>
  </si>
  <si>
    <t>厨房水槽过滤篮，多用途角落水槽过滤器食物收集器剩菜垃圾存储，不锈钢</t>
  </si>
  <si>
    <t>UJ025682849YP</t>
  </si>
  <si>
    <t>3610113084599091282</t>
  </si>
  <si>
    <t>UJ025673158YP</t>
  </si>
  <si>
    <t>3610764975909091282</t>
  </si>
  <si>
    <t>9158907684395</t>
  </si>
  <si>
    <t>UJ025673144YP</t>
  </si>
  <si>
    <t>3610683542126091282</t>
  </si>
  <si>
    <t>黑色新款 Ergobaby Omni 360 全位置婴儿背带适合新生儿至幼儿，带腰部支撑和凉爽空气网布（7-45</t>
  </si>
  <si>
    <t>4088353267628</t>
  </si>
  <si>
    <t>UJ025673127YP</t>
  </si>
  <si>
    <t>3610580833848091282</t>
  </si>
  <si>
    <t>5 合 1 Maderoterapia 套件木疗按摩工具抗脂肪团按摩器套装(,) 最佳礼物</t>
  </si>
  <si>
    <t>5758407677459</t>
  </si>
  <si>
    <t>UJ025673100YP</t>
  </si>
  <si>
    <t>3610689194132091282</t>
  </si>
  <si>
    <t>XL 男式 Ken Cosplay 服装运动 6 件套</t>
  </si>
  <si>
    <t>4088353284410</t>
  </si>
  <si>
    <t>UJ025672991YP</t>
  </si>
  <si>
    <t>3610584109937091282</t>
  </si>
  <si>
    <t>凸轮轴正时工具适用于菲亚特 500/punto Evo/panda/ 发动机 1.1 1.2 1.4 升 8v</t>
  </si>
  <si>
    <t>5758407679262</t>
  </si>
  <si>
    <t>已提价60</t>
  </si>
  <si>
    <t>浴室水槽水龙头，弧形单把手水槽龙头，冷热水镀铬水槽水龙头（黄铜）</t>
  </si>
  <si>
    <t>UJ025672957YP</t>
  </si>
  <si>
    <t>3610801299022091282</t>
  </si>
  <si>
    <t>4088353305207</t>
  </si>
  <si>
    <t>UJ025672912YP</t>
  </si>
  <si>
    <t>3610794459809091282</t>
  </si>
  <si>
    <t>12 件装粗麻布酒袋葡萄酒礼品袋，带抽绳的酒瓶袋，标签和绳索，可重复使用的葡萄酒</t>
  </si>
  <si>
    <t>9158907530524</t>
  </si>
  <si>
    <t>UJ025672890YP</t>
  </si>
  <si>
    <t>3610714322766091282</t>
  </si>
  <si>
    <t>升级 M365 Pro 仪表板盖替换电路板适用于 M365 /m365 Pro 电动滑板车零件</t>
  </si>
  <si>
    <t>9158907605703</t>
  </si>
  <si>
    <t>VR552414960YP</t>
  </si>
  <si>
    <t>3610873299018091282</t>
  </si>
  <si>
    <t>多色蓝晒套装用蓝晒套件 200ml 绘制蓝图或图片</t>
  </si>
  <si>
    <t>8197625490599</t>
  </si>
  <si>
    <t>UJ025672841YP</t>
  </si>
  <si>
    <t>3610212624275091282</t>
  </si>
  <si>
    <t>包装纸切割机 圣诞包装纸切割工具</t>
  </si>
  <si>
    <t>UJ025672807YP</t>
  </si>
  <si>
    <t>3610672741864091282</t>
  </si>
  <si>
    <t>3157795995961</t>
  </si>
  <si>
    <t>UJ025672798YP</t>
  </si>
  <si>
    <t>3610874883964091282</t>
  </si>
  <si>
    <t>如图所示电池适配器转换器兼容牧田 18v 锂离子电池电动工具</t>
  </si>
  <si>
    <t>3837733424844</t>
  </si>
  <si>
    <t>UJ025672767YP</t>
  </si>
  <si>
    <t>3610881831727091282</t>
  </si>
  <si>
    <t>带头发乳胶男士面罩面具男伪装角色扮演派对道具万圣节头饰</t>
  </si>
  <si>
    <t>3157795942927</t>
  </si>
  <si>
    <t>UJ025672722YP</t>
  </si>
  <si>
    <t>3610788734720091282</t>
  </si>
  <si>
    <t>电动势计磁场探测器带 9v 电池幽灵狩猎超自然设备--</t>
  </si>
  <si>
    <t>3157795873580</t>
  </si>
  <si>
    <t>前大灯清洗喷嘴盖 适用于 Nissan Qashqai Dualis J11 2014 - 2018，未喷漆喷水帽</t>
  </si>
  <si>
    <t>VR552414956YP</t>
  </si>
  <si>
    <t>3611050419144091282</t>
  </si>
  <si>
    <t>3157795914948</t>
  </si>
  <si>
    <t>UJ025672705YP</t>
  </si>
  <si>
    <t>3610954874340091282</t>
  </si>
  <si>
    <t>遥控器适用于罗技 Z906 5.1 家庭影院低音炮音响扬声器 Zfule53</t>
  </si>
  <si>
    <t>3157795862300</t>
  </si>
  <si>
    <t>UJ030197006YP</t>
  </si>
  <si>
    <t>3613402118612091282</t>
  </si>
  <si>
    <t>5件装Z型螺丝刀L型90度直角弯头十字/一字带磁力S</t>
  </si>
  <si>
    <t>3837733424592</t>
  </si>
  <si>
    <t>UJ030196972YP</t>
  </si>
  <si>
    <t>3613418930805091282</t>
  </si>
  <si>
    <t>空手圣诞树圣诞节电动圣诞树毛绒玩具圣诞树唱歌跳舞发光圣诞树</t>
  </si>
  <si>
    <t>3837733424608</t>
  </si>
  <si>
    <t>吉他圣诞树圣诞节电动圣诞树毛绒玩具圣诞树唱歌跳舞发光圣诞</t>
  </si>
  <si>
    <t>3837733424615</t>
  </si>
  <si>
    <t>萨克斯圣诞树圣诞节电动圣诞树毛绒玩具圣诞树唱歌跳舞发光圣诞</t>
  </si>
  <si>
    <t>4088353382734</t>
  </si>
  <si>
    <t>UJ030276503YP</t>
  </si>
  <si>
    <t>3612908016206091282</t>
  </si>
  <si>
    <t>粉色标准天然丝枕套带眼罩，100% 6a 级桑蚕丝信封枕套</t>
  </si>
  <si>
    <t>拿掉发窟和发带</t>
  </si>
  <si>
    <t>3837733497282</t>
  </si>
  <si>
    <t>UJ030196907YP</t>
  </si>
  <si>
    <t>3612900240722091282</t>
  </si>
  <si>
    <t>成人木制拼图，动物形状的木制蓝猫拼图，独特的木猫形状拼图</t>
  </si>
  <si>
    <t>UJ030196884YP</t>
  </si>
  <si>
    <t>3612901248824091282</t>
  </si>
  <si>
    <t>9158907833793</t>
  </si>
  <si>
    <t>UJ030196867YP</t>
  </si>
  <si>
    <t>3613477034485091282</t>
  </si>
  <si>
    <t>6 件 18 厘米龙珠人物孙悟空卡卡罗特贝吉塔布罗利吉连 PVC 动作人物收藏模型玩具娃娃儿童 Gif</t>
  </si>
  <si>
    <t>VR552652275YP</t>
  </si>
  <si>
    <t>VR552652258YP</t>
  </si>
  <si>
    <t>3613563543990091282</t>
  </si>
  <si>
    <t>3157795893021</t>
  </si>
  <si>
    <t>如图所示 06f907807f A3 Golf 氮氧化物传感器 2003-08 2003-2005 氮氧化物传感器</t>
  </si>
  <si>
    <t>3837733430128</t>
  </si>
  <si>
    <t>UJ030196805YP</t>
  </si>
  <si>
    <t>3612965508453091282</t>
  </si>
  <si>
    <t>黑色户外抛雪机罩多用途重型防水吹雪机防护罩适用于花园庭院 Ne</t>
  </si>
  <si>
    <t>3837733450348</t>
  </si>
  <si>
    <t>UJ030196725YP</t>
  </si>
  <si>
    <t>3613426921679091282</t>
  </si>
  <si>
    <t>替换电脑扬声器遥控器适用于罗技 Z-5500 Z-680 Z-5400 Z-5450</t>
  </si>
  <si>
    <t>3157795982879</t>
  </si>
  <si>
    <t>UJ030196685YP</t>
  </si>
  <si>
    <t>3613441465225091282</t>
  </si>
  <si>
    <t>如图所示圆顶适用于奥迪康 Minifit Bass 8 毫米开放式（3 件装），奥迪康供应通用圆顶</t>
  </si>
  <si>
    <t>3157795880052</t>
  </si>
  <si>
    <t>UJ030196677YP</t>
  </si>
  <si>
    <t>3613641339504091282</t>
  </si>
  <si>
    <t>带支架的通用微波炉转盘玻璃盘，245 毫米/24.5 厘米/9.65 英寸</t>
  </si>
  <si>
    <t>5758407691813</t>
  </si>
  <si>
    <t>UJ030196629YP</t>
  </si>
  <si>
    <t>3612987360339091282</t>
  </si>
  <si>
    <t>大*3 件装 3x 耳机适用于 Plantronics Voyager Legend 耳塞套件，plantronics Voyager 5200 5220 5210 蓝牙耳机</t>
  </si>
  <si>
    <t>3157795892444</t>
  </si>
  <si>
    <t>UJ030276477YP</t>
  </si>
  <si>
    <t>3612994236179091282</t>
  </si>
  <si>
    <t>黑色牙科固化灯无线 LED 牙科光固化灯无绳可调</t>
  </si>
  <si>
    <t>UJ030196589YP</t>
  </si>
  <si>
    <t>3613447045664091282</t>
  </si>
  <si>
    <t>8800629052402</t>
  </si>
  <si>
    <t>UJ030196561YP</t>
  </si>
  <si>
    <t>3613567142549091282</t>
  </si>
  <si>
    <t>白色三相380v 415v定时可编程开关带背光</t>
  </si>
  <si>
    <t>3157795988000</t>
  </si>
  <si>
    <t>UJ030196527YP</t>
  </si>
  <si>
    <t>3612995280558091282</t>
  </si>
  <si>
    <t>1 套 10x 灯笼棒儿童灯笼适用于 St 40 厘米套装灯笼带杆和灯电动电池供电</t>
  </si>
  <si>
    <t>UJ030196513YP</t>
  </si>
  <si>
    <t>3613655559654091282</t>
  </si>
  <si>
    <t>9158907866852</t>
  </si>
  <si>
    <t>UJ030196495YP</t>
  </si>
  <si>
    <t>3613015944108091282</t>
  </si>
  <si>
    <t>适用于室内立体声接收器的黑色 Fm 天线，通用 75 欧姆/300 欧姆 Fm Am 收音机天线套件，带天线</t>
  </si>
  <si>
    <t>3157795930849</t>
  </si>
  <si>
    <t>UJ030196439YP</t>
  </si>
  <si>
    <t>3613018536184091282</t>
  </si>
  <si>
    <t>食品过滤器 3 件 100/200/400 目，厨房超细网过滤器 15 厘米直径，超细网过滤器，渣</t>
  </si>
  <si>
    <t>3157795881134</t>
  </si>
  <si>
    <t>UJ030196323YP</t>
  </si>
  <si>
    <t>3613023576257091282</t>
  </si>
  <si>
    <t>黑色机器人吸尘器 5 合 1 无线吸尘器，带 LED 氛围灯加湿吸尘器</t>
  </si>
  <si>
    <t>4088353352164</t>
  </si>
  <si>
    <t>UJ030196310YP</t>
  </si>
  <si>
    <t>3613024836310091282</t>
  </si>
  <si>
    <t>10 件套裤架，裙架，带 2 个防滑可调节夹，用于悬挂裤子、袜子、滑雪板</t>
  </si>
  <si>
    <t>3157795878639</t>
  </si>
  <si>
    <t>UJ030196283YP</t>
  </si>
  <si>
    <t>3613685151271091282</t>
  </si>
  <si>
    <t>1000m电动狗训练项圈一对一</t>
  </si>
  <si>
    <t>3157795924824</t>
  </si>
  <si>
    <t>UJ030196249YP</t>
  </si>
  <si>
    <t>3613594106556091282</t>
  </si>
  <si>
    <t>脐疝带、带可拆卸压缩垫的疝气腹带、疝气止痛</t>
  </si>
  <si>
    <t>3837733436922</t>
  </si>
  <si>
    <t>VR552652213YP</t>
  </si>
  <si>
    <t>3613035240569091282</t>
  </si>
  <si>
    <t>黑色胡须间隙填充铅笔胡须填充笔套件胡须填充铅笔防水男胡须笔</t>
  </si>
  <si>
    <t>3157795992793</t>
  </si>
  <si>
    <t>UJ030196195YP</t>
  </si>
  <si>
    <t>3613041180083091282</t>
  </si>
  <si>
    <t>黑色 用于锅炉氧传感器 0 258 104 002 0258104002 用于 Mercedes T1 T1 / Tn Y10 Lsm-11 O2 氧传感器</t>
  </si>
  <si>
    <t>UJ030196178YP</t>
  </si>
  <si>
    <t>3613040856266091282</t>
  </si>
  <si>
    <t>UJ030196164YP</t>
  </si>
  <si>
    <t>3613607642471091282</t>
  </si>
  <si>
    <t>3157795912180</t>
  </si>
  <si>
    <t>UJ030196116YP</t>
  </si>
  <si>
    <t>3613621934075091282</t>
  </si>
  <si>
    <t>A01 涂鸦智能网关集线器 多模 Wifi 蓝牙 Zigbee 智能家居网桥 App 无线遥控</t>
  </si>
  <si>
    <t>3157795874549</t>
  </si>
  <si>
    <t>UJ033957491YP</t>
  </si>
  <si>
    <t>3615157982210091282</t>
  </si>
  <si>
    <t>2x 替换扬声器 10w 适用于 Jbl Charge 3 蓝牙全频便携式 4 欧姆 [降价！！！新优惠]</t>
  </si>
  <si>
    <t>5758407673437</t>
  </si>
  <si>
    <t>UJ033965793YP</t>
  </si>
  <si>
    <t>3615254067658091282</t>
  </si>
  <si>
    <t>儿童 150 摄影师厕所角色扮演服装，电视男摄影师角色扮演连身衣万圣节紧身衣儿童视频游戏</t>
  </si>
  <si>
    <t>9158907594748</t>
  </si>
  <si>
    <t>UJ033957457YP</t>
  </si>
  <si>
    <t>3615371319525091282</t>
  </si>
  <si>
    <t>最小的 IP Wifi 安防摄像头，USB 插头无线摄像头便携式 Hp1080p Wifi 安防摄像头</t>
  </si>
  <si>
    <t>3157795918212</t>
  </si>
  <si>
    <t>UJ033957426YP</t>
  </si>
  <si>
    <t>3615270591539091282</t>
  </si>
  <si>
    <t>如图所示 DC 12v 20a 240w 电源变压器开关 AC 110v / 220v 转 DC 12v 20amp 开关适配器公司</t>
  </si>
  <si>
    <t>3157795977912</t>
  </si>
  <si>
    <t>UJ033957369YP</t>
  </si>
  <si>
    <t>3615547825893091282</t>
  </si>
  <si>
    <t>灰白色适用于 - X3 2003-2010 E83 车头灯清洗器喷嘴盖外壳未上漆适用于 M 前保险杠 6167341</t>
  </si>
  <si>
    <t>3157795891904</t>
  </si>
  <si>
    <t>UJ033957341YP</t>
  </si>
  <si>
    <t>3615541239022091282</t>
  </si>
  <si>
    <t>如图所示 2 件装 70s 系列 7 替换刀头适用于电动贴膜剃须刀系列 7 790cc 760cc 750cc 720 799 79</t>
  </si>
  <si>
    <t>3157795875331</t>
  </si>
  <si>
    <t>马头手杖玉木雕花马头拐杖彩色手杖手柄头把</t>
  </si>
  <si>
    <t>UJ033957298YP</t>
  </si>
  <si>
    <t>3616886415120091282</t>
  </si>
  <si>
    <t>3157795998559</t>
  </si>
  <si>
    <t>UJ033957275YP</t>
  </si>
  <si>
    <t>3615555963229091282</t>
  </si>
  <si>
    <t>餐巾架，复古金属餐巾架，带树和鸟设计，优雅防滑 - 黑色</t>
  </si>
  <si>
    <t>3157795889369</t>
  </si>
  <si>
    <t>UJ033957222YP</t>
  </si>
  <si>
    <t>2018258474252091282</t>
  </si>
  <si>
    <t>黑色同步电机 15rpm 60ktyz 220v 14w 永磁同步齿轮电机 小电机</t>
  </si>
  <si>
    <t>3157795855272</t>
  </si>
  <si>
    <t>UJ033957094YP</t>
  </si>
  <si>
    <t>3614890536037091282</t>
  </si>
  <si>
    <t>灰色 3-15 毫米理发器梳子适用于 Qc5510 Qc5530 Qc5550 Qc5560 Qc5570 Qc5580 毛发修剪器替换件</t>
  </si>
  <si>
    <t>UJ033957085YP</t>
  </si>
  <si>
    <t>3615569931392091282</t>
  </si>
  <si>
    <t>金色 Lumison 水晶灯台灯，lumison 水晶灯，便携式金属台灯，3 色充电无线 LED</t>
  </si>
  <si>
    <t>3157795872781</t>
  </si>
  <si>
    <t>银色 Lumison 水晶灯台灯，lumison 水晶灯，便携式金属台灯，3 色充电无线 L</t>
  </si>
  <si>
    <t>3157795921762</t>
  </si>
  <si>
    <t>UJ033957063YP</t>
  </si>
  <si>
    <t>3614904144249091282</t>
  </si>
  <si>
    <t>立镜 10 倍放大，8 英寸，化妆镜可旋转 360 度。</t>
  </si>
  <si>
    <t>3157795977721</t>
  </si>
  <si>
    <t>UJ033957032YP</t>
  </si>
  <si>
    <t>3615584151870091282</t>
  </si>
  <si>
    <t>黑色替换牧田 18 伏 BL1850 BL1830 电池盒套件，带 PCB 电路板 LED 指示灯电源</t>
  </si>
  <si>
    <t>UJ033957015YP</t>
  </si>
  <si>
    <t>3615403105678091282</t>
  </si>
  <si>
    <t>3157795885378</t>
  </si>
  <si>
    <t>UJ048551020YP</t>
  </si>
  <si>
    <t>3615420205116091282</t>
  </si>
  <si>
    <t>Contec08a-vet 数字兽医血压计 Nibp Cuff，狗/猫/宠物动物护理</t>
  </si>
  <si>
    <t>3157795903607</t>
  </si>
  <si>
    <t>VR552863518YP</t>
  </si>
  <si>
    <t>3615631311021091282</t>
  </si>
  <si>
    <t>3 件 Cc 标签和痣去除剂，擦拭标签和痣去除剂，擦拭去除剂，擦拭标签和痣去除剂，擦拭</t>
  </si>
  <si>
    <t>4088353308383</t>
  </si>
  <si>
    <t>UJ033956978YP</t>
  </si>
  <si>
    <t>3614937552979091282</t>
  </si>
  <si>
    <t>淋浴门槛水坝淋浴屏障，淋浴门水坝止水器硅胶湿房浴室 100 厘米</t>
  </si>
  <si>
    <t>3157795880304</t>
  </si>
  <si>
    <t>UJ033965745YP</t>
  </si>
  <si>
    <t>3615556969904091282</t>
  </si>
  <si>
    <t>已提价15，已提价20</t>
  </si>
  <si>
    <t>9/12/15/64 鸡用孵化器、孵化器自动温度监控</t>
  </si>
  <si>
    <t>UJ033956964YP</t>
  </si>
  <si>
    <t>3614959908815091282</t>
  </si>
  <si>
    <t>3157795891652</t>
  </si>
  <si>
    <t>UJ033956933YP</t>
  </si>
  <si>
    <t>3614980536111091282</t>
  </si>
  <si>
    <t>4088353308161</t>
  </si>
  <si>
    <t>UJ033956902YP</t>
  </si>
  <si>
    <t>3615660543172091282</t>
  </si>
  <si>
    <t>玻璃切割片，超薄锯片，用于切割玻璃玉石水晶</t>
  </si>
  <si>
    <t>3837733500104</t>
  </si>
  <si>
    <t>UJ033956845YP</t>
  </si>
  <si>
    <t>3615455161982091282</t>
  </si>
  <si>
    <t>左通用叉车拖拉机重型设备金属锁门把手电动三轮车门锁车把常规型</t>
  </si>
  <si>
    <t>8800629016190</t>
  </si>
  <si>
    <t>UJ033956828YP</t>
  </si>
  <si>
    <t>3615467545885091282</t>
  </si>
  <si>
    <t>银色成人儿童光剑激光剑 RGB 7 种颜色可更换 Fx 声音可充电电子光剑 Hallo</t>
  </si>
  <si>
    <t>5758407686604</t>
  </si>
  <si>
    <t>卷发棒 9 毫米卷发棒 -profi 液晶显示屏卷发器适合小迷你卷发，陶瓷电气石带手套（140</t>
  </si>
  <si>
    <t>3157795861532</t>
  </si>
  <si>
    <t>UJ033956765YP</t>
  </si>
  <si>
    <t>3615700683609091282</t>
  </si>
  <si>
    <t>3 件替换水过滤器适用于 Eq6 Eq9 Tcz7003 Tz70003 Tz70033、Intenza、咖啡机</t>
  </si>
  <si>
    <t>3157795889611</t>
  </si>
  <si>
    <t>UJ033956743YP</t>
  </si>
  <si>
    <t>3615515893088091282</t>
  </si>
  <si>
    <t>黑色 2 件 Nrf24l01+pa+lna 射频收发器模块带 Sma 天线 2.4 Ghz 1100m + Nrf24l01 无线模块</t>
  </si>
  <si>
    <t>3157795993622</t>
  </si>
  <si>
    <t>UJ033956726YP</t>
  </si>
  <si>
    <t>231109-270632252160196</t>
  </si>
  <si>
    <t>黑色 19v 4.74a 90w 通用电源适配器充电器适用于宏碁笔记本电脑 18.5v 19.5v 20v</t>
  </si>
  <si>
    <t>3837733501347</t>
  </si>
  <si>
    <t>UJ033956672YP</t>
  </si>
  <si>
    <t>3615634622256091282</t>
  </si>
  <si>
    <t>握力加强器 3 件套（100 磅、200 磅、300 磅）金属握力训练器手腕和前臂力量</t>
  </si>
  <si>
    <t>3157795956658</t>
  </si>
  <si>
    <t>UJ033956669YP</t>
  </si>
  <si>
    <t>3615646142086091282</t>
  </si>
  <si>
    <t>1:24 大尺寸兰博基尼西安合金汽车模型压铸跑车儿童玩具男孩强力</t>
  </si>
  <si>
    <t>9158907736292</t>
  </si>
  <si>
    <t>UJ033956598YP</t>
  </si>
  <si>
    <t>3615546241137091282</t>
  </si>
  <si>
    <t>M（长 26 厘米）彩色粉色 3-12 岁冬季独角兽拖鞋男婴女孩拖鞋柔软毛绒卧室家居拖鞋</t>
  </si>
  <si>
    <t>5758407678043</t>
  </si>
  <si>
    <t>LV894120871CN</t>
  </si>
  <si>
    <t>3615549589232091282</t>
  </si>
  <si>
    <t>30 件装汽车美容刷套装、汽车美容刷套装、汽车美容钻刷套装、汽车抛光海绵垫套装，ca</t>
  </si>
  <si>
    <t>3157795880373</t>
  </si>
  <si>
    <t>UJ033956496YP</t>
  </si>
  <si>
    <t>3615541669921091282</t>
  </si>
  <si>
    <t>Fsl T8 F10w BL 灭蚊灯替换灯泡，34.5 厘米紫外线灯管，适用于 20 瓦灭蚊器/灭虫器（2 件）</t>
  </si>
  <si>
    <t>3157795937688</t>
  </si>
  <si>
    <t>UJ037363913YP</t>
  </si>
  <si>
    <t>2012360512194091282</t>
  </si>
  <si>
    <t>可清洗过滤器兼容 Rowenta X-pert 160 / X-pert 3.60 吸尘器</t>
  </si>
  <si>
    <t>8800629052914</t>
  </si>
  <si>
    <t>UJ037370070YP</t>
  </si>
  <si>
    <t>使命召唤幽灵面具骷髅面具服装恐怖面具万圣节嘉年华派对角色扮演道具</t>
  </si>
  <si>
    <t>9158907670022</t>
  </si>
  <si>
    <t>UJ037363635YP</t>
  </si>
  <si>
    <t>2012349856428091282</t>
  </si>
  <si>
    <t>90 * 110 厘米灰色新款超大豆袋椅沙发沙发套室内懒人躺椅成人儿童畅销</t>
  </si>
  <si>
    <t>UJ041055410YP</t>
  </si>
  <si>
    <t>3622198934812091282</t>
  </si>
  <si>
    <t>9158907925078</t>
  </si>
  <si>
    <t>UJ041055180YP</t>
  </si>
  <si>
    <t>3621638448614091282</t>
  </si>
  <si>
    <t>Cat S62 Pro 皮套</t>
  </si>
  <si>
    <t>3157795895612</t>
  </si>
  <si>
    <t>UJ041055065YP</t>
  </si>
  <si>
    <t>3622109509965091282</t>
  </si>
  <si>
    <t>闪电反应重装上阵 - 令人震惊的游戏 Ls Yl</t>
  </si>
  <si>
    <t>9158907702815</t>
  </si>
  <si>
    <t>UJ041060573YP</t>
  </si>
  <si>
    <t>3622134133016091282</t>
  </si>
  <si>
    <t>6 件装线轴带 2 个盖，用于更换 Black Decker 草修剪器替换线轴</t>
  </si>
  <si>
    <t>3157795955156</t>
  </si>
  <si>
    <t>UJ041054754YP</t>
  </si>
  <si>
    <t>3622135933518091282</t>
  </si>
  <si>
    <t>如图所示 24 件塑料卡祖笛 8 件彩色卡祖笛乐器，吉他、尤克里里、V 的好伴侣</t>
  </si>
  <si>
    <t>3157795963755</t>
  </si>
  <si>
    <t>UJ041054670YP</t>
  </si>
  <si>
    <t>3621681792668091282</t>
  </si>
  <si>
    <t>银色汽车镀铬方向盘装饰盖徽章亮片定心贴纸适用于 - A3 A4 B6 B7 B8 A5 A6 Q5</t>
  </si>
  <si>
    <t>3157795884616</t>
  </si>
  <si>
    <t>Numatic 工具套件，带 1.8m 软管，适用于 Henry、James、Edward 和 Basil</t>
  </si>
  <si>
    <t>新加坡</t>
  </si>
  <si>
    <t>3157795898651</t>
  </si>
  <si>
    <t>适用于 R170 Slk230 Slk32 前敞篷车顶缸软锁 1708000072</t>
  </si>
  <si>
    <t>UJ049174625YP</t>
  </si>
  <si>
    <t>2018156738639091282</t>
  </si>
  <si>
    <t>3157795876192</t>
  </si>
  <si>
    <t>烘烤圣诞老人和夫人，站立圣诞老人雕像，圣诞老人雕像</t>
  </si>
  <si>
    <t>3157795929744</t>
  </si>
  <si>
    <t>UJ049174506YP</t>
  </si>
  <si>
    <t>2018178157357091282</t>
  </si>
  <si>
    <t>500 个 5x3cm 食品标签 自粘果酱罐标签 容器标签</t>
  </si>
  <si>
    <t>UJ049192779YP</t>
  </si>
  <si>
    <t>2017532892796091282</t>
  </si>
  <si>
    <t>UJ049192650YP</t>
  </si>
  <si>
    <t>2018168006773091282</t>
  </si>
  <si>
    <t>黑色数字到模拟音频转换器，dac 数字 Spdif 光纤到模拟 L/r Rca 和 3.5 毫米辅助立体声 Au</t>
  </si>
  <si>
    <t>9158907655395</t>
  </si>
  <si>
    <t>UJ049174205YP</t>
  </si>
  <si>
    <t>2017913127094091282</t>
  </si>
  <si>
    <t>银色丝网不锈钢12.7厘米X 6米丝网细网不锈钢网密网保护</t>
  </si>
  <si>
    <t>3157795939903</t>
  </si>
  <si>
    <t>UJ049174165YP</t>
  </si>
  <si>
    <t>2017913883508091282</t>
  </si>
  <si>
    <t>AirPods Pro Airpods 硅胶套专为 Airpods 1/2/3/pro 设计</t>
  </si>
  <si>
    <t>3157795988789</t>
  </si>
  <si>
    <t>UJ049174112YP</t>
  </si>
  <si>
    <t>2017538688582091282</t>
  </si>
  <si>
    <t>原木色 15*8*6 厘米木制扑克牌架扑克架托盘用于在派对游戏拉米比赛上整理卡片</t>
  </si>
  <si>
    <t>5758407678432</t>
  </si>
  <si>
    <t>UJ049174055YP</t>
  </si>
  <si>
    <t>2017540344895091282</t>
  </si>
  <si>
    <t>28 毫米步枪瞄准镜盖保护 25.5 毫米-64 毫米镜头盖可翻转快速弹簧盖物镜盖狩猎瞄准镜卡里</t>
  </si>
  <si>
    <t>以色列</t>
  </si>
  <si>
    <t>3837733481304</t>
  </si>
  <si>
    <t>UJ049173942YP</t>
  </si>
  <si>
    <t>2017918347699091282</t>
  </si>
  <si>
    <t>盐度计，Ip67 防水盐度计测试仪用于食品高精度盐浓度测量仪</t>
  </si>
  <si>
    <t>UJ053047614YP</t>
  </si>
  <si>
    <t>2018252208967091282</t>
  </si>
  <si>
    <t>9158907767005</t>
  </si>
  <si>
    <t>VR553913520YP</t>
  </si>
  <si>
    <t>2018910901746091282</t>
  </si>
  <si>
    <t>3 件装关节炎疼痛肌肉关节僵硬缓解大麻霜</t>
  </si>
  <si>
    <t>3157795980929</t>
  </si>
  <si>
    <t>UJ053036165YP</t>
  </si>
  <si>
    <t>2018914177913091282</t>
  </si>
  <si>
    <t>蓝色 30 粒植物提取物帮助人们戒除尼古丁</t>
  </si>
  <si>
    <t>3157795881271</t>
  </si>
  <si>
    <t>欧盟标准墙壁插座迷你摄像机带 USB 接口高清便携式家用欧盟插头无线 Ip 摄像机 Wifi 远程监控</t>
  </si>
  <si>
    <t>UJ053035960YP</t>
  </si>
  <si>
    <t>2018264196505091282</t>
  </si>
  <si>
    <t>4088353262265</t>
  </si>
  <si>
    <t>UJ053035868YP</t>
  </si>
  <si>
    <t>2018898590069091282</t>
  </si>
  <si>
    <t>带衬垫可调节单肩带适用于笔记本电脑健身运动包黑色</t>
  </si>
  <si>
    <t>3157795884258</t>
  </si>
  <si>
    <t>UJ053035559YP</t>
  </si>
  <si>
    <t>2018923213711091282</t>
  </si>
  <si>
    <t>3m Ear 经典耳塞，50 对成对包装，黄色，Snr = 28db，护耳器</t>
  </si>
  <si>
    <t>5758407671273</t>
  </si>
  <si>
    <t>UJ053035531YP</t>
  </si>
  <si>
    <t>2018902298974091282</t>
  </si>
  <si>
    <t>白色小号人造毛皮大衣女式带帽短款泡泡大衣抓绒短保暖夹克大码冬季外套女</t>
  </si>
  <si>
    <t>3157795981261</t>
  </si>
  <si>
    <t>UJ053035514YP</t>
  </si>
  <si>
    <t>2018652747231091282</t>
  </si>
  <si>
    <t>2008-2014 年 307 掀背车右黑色汽车左后灯电路板</t>
  </si>
  <si>
    <t>3157795987089</t>
  </si>
  <si>
    <t>UJ057346052YP</t>
  </si>
  <si>
    <t>2019307047285091282</t>
  </si>
  <si>
    <t>照片彩色 6 件 Fc8009/01 替换过滤器适用于 Speedpro 和 Speedpro Aqua Fc6721 真空吸尘器替换件</t>
  </si>
  <si>
    <t>3157795874808</t>
  </si>
  <si>
    <t>UJ057346049YP</t>
  </si>
  <si>
    <t>2019309207025091282</t>
  </si>
  <si>
    <t>Blue Refresh - 颈部和背部担架，颈椎缓解下背疼痛</t>
  </si>
  <si>
    <t>3157795871531</t>
  </si>
  <si>
    <t>UJ057346004YP</t>
  </si>
  <si>
    <t>2019590797432091282</t>
  </si>
  <si>
    <t>如图所示 12 件一次性尿袋，700 毫升尿袋，适用于旅行露营应急和交通堵塞，尿袋</t>
  </si>
  <si>
    <t>UJ057345975YP</t>
  </si>
  <si>
    <t>2019311223341091282</t>
  </si>
  <si>
    <t>4088353284441</t>
  </si>
  <si>
    <t>UJ057345940YP</t>
  </si>
  <si>
    <t>2019563618952091282</t>
  </si>
  <si>
    <t>化油器 Atv Pz19 35mm 进气过滤器适用于 50cc 70cc 90cc 110cc 125cc Atv 土坑自行车 taotao</t>
  </si>
  <si>
    <t>3157795879964</t>
  </si>
  <si>
    <t>UJ057345803YP</t>
  </si>
  <si>
    <t>2019594973856091282</t>
  </si>
  <si>
    <t>折叠肘臂成人拐杖，高度可调节臂套 Momentum，便携式</t>
  </si>
  <si>
    <t>UJ057345777YP</t>
  </si>
  <si>
    <t>2018941680760091282</t>
  </si>
  <si>
    <t>3157795883015</t>
  </si>
  <si>
    <t>UJ057345750YP</t>
  </si>
  <si>
    <t>2018946972079091282</t>
  </si>
  <si>
    <t>香烟捣碎机全自动香烟捣碎机电动吸烟配件带充电器和清洁刷</t>
  </si>
  <si>
    <t>3157795982718</t>
  </si>
  <si>
    <t>UJ057345729YP</t>
  </si>
  <si>
    <t>2019321519061091282</t>
  </si>
  <si>
    <t>2 件通用电视支架底座适用于 32-65 英寸三星 Vizio 索尼液晶电视不适用于 LG 电视黑色电视支架桌</t>
  </si>
  <si>
    <t>UJ057345661YP</t>
  </si>
  <si>
    <t>2018949492177091282</t>
  </si>
  <si>
    <t>UJ057345644YP</t>
  </si>
  <si>
    <t>2019604297498091282</t>
  </si>
  <si>
    <t>3157795994483</t>
  </si>
  <si>
    <t>UJ057345587YP</t>
  </si>
  <si>
    <t>2019327459739091282</t>
  </si>
  <si>
    <t>白色 12 件装替换木炭水过滤器，适用于所有咖啡机，Dcc-rwf</t>
  </si>
  <si>
    <t>3157795881172</t>
  </si>
  <si>
    <t>UJ057345573YP</t>
  </si>
  <si>
    <t>2019578846549091282</t>
  </si>
  <si>
    <t>3157795895711</t>
  </si>
  <si>
    <t>UJ057345383YP</t>
  </si>
  <si>
    <t>2019331743382091282</t>
  </si>
  <si>
    <t>天使眼套装 Xenon Scheinwerfer Rgb Standlicht Ringe Halo Ring Fuer E36 E38 E39 E46 3 5 7 系列</t>
  </si>
  <si>
    <t>VR554144956YP</t>
  </si>
  <si>
    <t>2018958168602091282</t>
  </si>
  <si>
    <t>3837733404716</t>
  </si>
  <si>
    <t>UJ057345247YP</t>
  </si>
  <si>
    <t>2018960364525091282</t>
  </si>
  <si>
    <t>蓝色儿科婴儿儿童手指脉搏血氧仪 Spo2 血氧监测仪 Oled</t>
  </si>
  <si>
    <t>3157795880854</t>
  </si>
  <si>
    <t>UJ077806141YP</t>
  </si>
  <si>
    <t>2019618877582091282</t>
  </si>
  <si>
    <t>已提价3，已提价10</t>
  </si>
  <si>
    <t>婴儿沐浴泡泡玩具套装，自动青蛙泡泡机儿童沐浴泡泡机带 12 首音乐婴儿趣味沐浴玩具</t>
  </si>
  <si>
    <t>9158907925832</t>
  </si>
  <si>
    <t>UJ057345114YP</t>
  </si>
  <si>
    <t>2019590186426091282</t>
  </si>
  <si>
    <t>宝蓝色腕表蜘蛛侠超级英雄翻转手表带可调节表带儿童礼物</t>
  </si>
  <si>
    <t>9158907688263</t>
  </si>
  <si>
    <t>VR554144942YP</t>
  </si>
  <si>
    <t>2019339735642091282</t>
  </si>
  <si>
    <t>3 件装性信息素香水亲密伴侣香水情色滚珠香水男士女士 10 毫升</t>
  </si>
  <si>
    <t>3157795886177</t>
  </si>
  <si>
    <t>UJ061728336YP</t>
  </si>
  <si>
    <t>2019473436974091282</t>
  </si>
  <si>
    <t>84 片睡眠贴片快速助眠天然缓解夜间多梦压力焦虑改善失眠大脑保健</t>
  </si>
  <si>
    <t>3157795866742</t>
  </si>
  <si>
    <t>UJ061728282YP</t>
  </si>
  <si>
    <t>2020270370114091282</t>
  </si>
  <si>
    <t>红色圣诞降临日历 2023 年，24 个天然水晶玛瑙日</t>
  </si>
  <si>
    <t>3157795877441</t>
  </si>
  <si>
    <t>UJ061727959YP</t>
  </si>
  <si>
    <t>2019882615594091282</t>
  </si>
  <si>
    <t>黑色替换碳刷架适用于 DCS391 Dcs373 Dcg412 Dcf889 Dcs387 Dcs380 N234763 N412223 Elect</t>
  </si>
  <si>
    <t>3157795943634</t>
  </si>
  <si>
    <t>UJ078315360YP</t>
  </si>
  <si>
    <t>2019887223163091282</t>
  </si>
  <si>
    <t>2021 年哥斯拉可动人偶 12 英寸从头到尾可动人偶玩具男孩和女孩哥斯拉怪物玩具电影玩具最佳礼物</t>
  </si>
  <si>
    <t>3837733463973</t>
  </si>
  <si>
    <t>UJ061727755YP</t>
  </si>
  <si>
    <t>2021516042023091282</t>
  </si>
  <si>
    <t>猫和蝴蝶好奇心花园雕像猫树脂耐用树木花卉围栏走道装饰</t>
  </si>
  <si>
    <t>3157795972115</t>
  </si>
  <si>
    <t>如图所示涂鸦 Wifi 温度传感器线数字智能生活温度计房间水池恒温器警报欧盟</t>
  </si>
  <si>
    <t>UJ061727667YP</t>
  </si>
  <si>
    <t>2020130510707091282</t>
  </si>
  <si>
    <t>3157795952582</t>
  </si>
  <si>
    <t>UJ061727640YP</t>
  </si>
  <si>
    <t>2019909615044091282</t>
  </si>
  <si>
    <t>Al1115cv 替换锂离子电池充电器适用于博世 10.8v 12v 电动工具美国</t>
  </si>
  <si>
    <t>3157795974270</t>
  </si>
  <si>
    <t>UJ061727534YP</t>
  </si>
  <si>
    <t>2019906411922091282</t>
  </si>
  <si>
    <t>6合1 Pm2.5 Pm10 Hcho Tvoc Co Co2多功能空气质量检测仪液晶屏显示空气质量测试仪 - 白色--w</t>
  </si>
  <si>
    <t>3157795985238</t>
  </si>
  <si>
    <t>UJ061727517YP</t>
  </si>
  <si>
    <t>如图所示 Al1115cv 电池充电器适用于 10.8v 12v Bat411 Bat412a 锂离子电池替换电钻</t>
  </si>
  <si>
    <t>3157795992762</t>
  </si>
  <si>
    <t>UJ061749013YP</t>
  </si>
  <si>
    <t>2020150310682091282</t>
  </si>
  <si>
    <t>银色 适用于 Mini Cooper 2007-2015 R55 R56 R57 R58 R59 Abs 镀铬银色大灯装饰环 51137149905</t>
  </si>
  <si>
    <t>5758407673161</t>
  </si>
  <si>
    <t>UJ065076578YP</t>
  </si>
  <si>
    <t>2019536112842091282</t>
  </si>
  <si>
    <t>可调节微针 Derma Stamp 适用于面部皮肤痤疮疤痕修复和</t>
  </si>
  <si>
    <t>3157795964073</t>
  </si>
  <si>
    <t>UJ061727344YP</t>
  </si>
  <si>
    <t>2019540828601091282</t>
  </si>
  <si>
    <t>黑色加垫剑架展示天鹅绒保护剑架适用于武士源氏日本剑架 - 龙</t>
  </si>
  <si>
    <t>4088353342295</t>
  </si>
  <si>
    <t>UJ077788213YP</t>
  </si>
  <si>
    <t>2019920091050091282</t>
  </si>
  <si>
    <t>Tyc-50 同步电机 220 V AC 2.5-3 R/min Cw/ccw 4w 扭矩 8kgf.cm A</t>
  </si>
  <si>
    <t>3157795880137</t>
  </si>
  <si>
    <t>UJ061727208YP</t>
  </si>
  <si>
    <t>2019921927204091282</t>
  </si>
  <si>
    <t>Allotech Hor4 遥控器兼容 Hormann Hsm2 868、hsm4 868、Hormann Hs1 868、hs2 868、hs4 868</t>
  </si>
  <si>
    <t>UJ061726865YP</t>
  </si>
  <si>
    <t>2020160174903091282</t>
  </si>
  <si>
    <t>5758407677954</t>
  </si>
  <si>
    <t>UJ061726803YP</t>
  </si>
  <si>
    <t>2019598788950091282</t>
  </si>
  <si>
    <t>蓝色汽车脚垫旅行脚踏板飞机航班充气脚踏枕飞机脚踏板桌下脚踏板</t>
  </si>
  <si>
    <t>9158907725265</t>
  </si>
  <si>
    <t>UJ061726658YP</t>
  </si>
  <si>
    <t>2020215290392091282</t>
  </si>
  <si>
    <t>如图所示 3 件适用于 7 系列剃须刀 70s 替换电动剃须刀头 720s 790cc</t>
  </si>
  <si>
    <t>5758407698751</t>
  </si>
  <si>
    <t>UJ061726613YP</t>
  </si>
  <si>
    <t>2020217450006091282</t>
  </si>
  <si>
    <t>我们。 总统选举刺绣帽子印有 Keep Make America Great Again 棒球帽全新</t>
  </si>
  <si>
    <t>UJ061726304YP</t>
  </si>
  <si>
    <t>2019986367346091282</t>
  </si>
  <si>
    <t>UJ078054077YP</t>
  </si>
  <si>
    <t>2019990399371091282</t>
  </si>
  <si>
    <t>UJ061725961YP</t>
  </si>
  <si>
    <t>2019991263218091282</t>
  </si>
  <si>
    <t>3157795882803</t>
  </si>
  <si>
    <t>UJ061725895YP</t>
  </si>
  <si>
    <t>2019619992144091282</t>
  </si>
  <si>
    <t>电子模型蓝色微型电动CPAP噪音防打鼾装置睡眠辅助止鼾器呼吸暂停止鼾器</t>
  </si>
  <si>
    <t>LV899077733CN</t>
  </si>
  <si>
    <t>2019993459994091282</t>
  </si>
  <si>
    <t>4088353287862</t>
  </si>
  <si>
    <t>UJ061725581YP</t>
  </si>
  <si>
    <t>2020274617476091282</t>
  </si>
  <si>
    <t>黑色 16 件橱柜门把手，30 毫米复古梳妆台把手套装</t>
  </si>
  <si>
    <t>3157795883022</t>
  </si>
  <si>
    <t>室内摄像机 2k Pan &amp;amp; 倾斜</t>
  </si>
  <si>
    <t>UJ061725493YP</t>
  </si>
  <si>
    <t>2020275661437091282</t>
  </si>
  <si>
    <t>UJ065933681YP</t>
  </si>
  <si>
    <t>2020797014187091282</t>
  </si>
  <si>
    <t>5758407669362</t>
  </si>
  <si>
    <t>UJ065933647YP</t>
  </si>
  <si>
    <t>2020961209430091282</t>
  </si>
  <si>
    <t>已提价10，已提价50</t>
  </si>
  <si>
    <t>5m消防梯，消防逃生绳梯阻燃紧急消防安全疏散梯</t>
  </si>
  <si>
    <t>3157795964707</t>
  </si>
  <si>
    <t>UJ065933562YP</t>
  </si>
  <si>
    <t>2020552611710091282</t>
  </si>
  <si>
    <t>银色水管浴室地漏塑料淋浴地漏地漏</t>
  </si>
  <si>
    <t>UJ065933514YP</t>
  </si>
  <si>
    <t>2020800470930091282</t>
  </si>
  <si>
    <t>3157795892635</t>
  </si>
  <si>
    <t>SYNL003539013</t>
  </si>
  <si>
    <t>2020176948525091282</t>
  </si>
  <si>
    <t>800mah 3 节 3.7v 14500 锂电池组带保护板 Sm 连接器玩具特技汽车电池</t>
  </si>
  <si>
    <t>UJ065933430YP</t>
  </si>
  <si>
    <t>9158907598050</t>
  </si>
  <si>
    <t>UJ065933412YP</t>
  </si>
  <si>
    <t>2020803998656091282</t>
  </si>
  <si>
    <t>蓝色户外圆形射箭弓练习射击飞镖盘</t>
  </si>
  <si>
    <t>3157795993585</t>
  </si>
  <si>
    <t>LV903516186CN</t>
  </si>
  <si>
    <t>2020558947541091282</t>
  </si>
  <si>
    <t>白色石英模拟静音大理石挂钟 3d 别致白色大理石印花现代圆形挂钟北欧 Cre</t>
  </si>
  <si>
    <t>UJ065933275YP</t>
  </si>
  <si>
    <t>2020806158566091282</t>
  </si>
  <si>
    <t>4088353302503</t>
  </si>
  <si>
    <t>UJ065933222YP</t>
  </si>
  <si>
    <t>2020839097257091282</t>
  </si>
  <si>
    <t>黑色促销 - 2023 新款 USB 充电电动牙刷 适用于 Fairywill D7 自动声波牙刷</t>
  </si>
  <si>
    <t>3157795878912</t>
  </si>
  <si>
    <t>自行车灯，强大的 2400 流明，4400mah，自行车灯前灯 USB 可充电 LED 头灯，4 种灯光模式，</t>
  </si>
  <si>
    <t>9158907954139</t>
  </si>
  <si>
    <t>UJ065933125YP</t>
  </si>
  <si>
    <t>2020188216153091282</t>
  </si>
  <si>
    <t>绿色 5 件壁挂式机器存储架适用于 Ryobi 18v One+ 电池工具</t>
  </si>
  <si>
    <t>3157795870220</t>
  </si>
  <si>
    <t>UJ065933094YP</t>
  </si>
  <si>
    <t>2020814042861091282</t>
  </si>
  <si>
    <t>R7s 卤素灯泡 118 毫米 200w 230v 卤素棒 R7s 卤素灯泡 R7s 可调光卤素棒灯 6 件装</t>
  </si>
  <si>
    <t>3157795943467</t>
  </si>
  <si>
    <t>UJ065933046YP</t>
  </si>
  <si>
    <t>2020574715747091282</t>
  </si>
  <si>
    <t>已提价10，已提价10，虚发</t>
  </si>
  <si>
    <t>滚珠轴承抽屉滑轨 Softclose 450mm，重载能力 45 Kg，5 对（4 件）</t>
  </si>
  <si>
    <t>发不出</t>
  </si>
  <si>
    <t>5758407708351</t>
  </si>
  <si>
    <t>UJ065933029YP</t>
  </si>
  <si>
    <t>2020642251297091282</t>
  </si>
  <si>
    <t>15 件装宠物店玩具小型迷你动物老人物模型系列微景观装饰</t>
  </si>
  <si>
    <t>3157795958942</t>
  </si>
  <si>
    <t>黑色 N11 合金铝合金专业溜溜球无反应溜溜球带包、手套和 10 条绳子</t>
  </si>
  <si>
    <t>3157795974997</t>
  </si>
  <si>
    <t>UJ065933001YP</t>
  </si>
  <si>
    <t>2020634727158091282</t>
  </si>
  <si>
    <t>轮胎拆装机鸭头，轮胎拆装机安装头，轮胎拆卸工具，轮胎拆卸头，轮胎安装工具，轮胎拆装机，CH</t>
  </si>
  <si>
    <t>3157795965308</t>
  </si>
  <si>
    <t>UJ065932981YP</t>
  </si>
  <si>
    <t>2020925497855091282</t>
  </si>
  <si>
    <t>黑色适用于 X3 F25 2011-2017 后驱动器 F25 B003809.2 LED 灯即插即用维修替换板 Tai</t>
  </si>
  <si>
    <t>3157795863598</t>
  </si>
  <si>
    <t>UJ065932978YP</t>
  </si>
  <si>
    <t>2020652799155091282</t>
  </si>
  <si>
    <t>黑色成人蓝光阻挡眼镜眼镜游戏玩家防紫外线</t>
  </si>
  <si>
    <t>3157795879186</t>
  </si>
  <si>
    <t>UJ065932947YP</t>
  </si>
  <si>
    <t>2020653627653091282</t>
  </si>
  <si>
    <t>儿童双筒望远镜 - 8x21 全套带放大镜适合 4 5 6 7 8 岁男孩和女孩</t>
  </si>
  <si>
    <t>3837733420204</t>
  </si>
  <si>
    <t>SYNL003538022</t>
  </si>
  <si>
    <t>2020933417254091282</t>
  </si>
  <si>
    <t>狩猎阔头，12 件装 3 刀片射箭阔头 100 粒旋入式箭头头箭尖与传统兼容</t>
  </si>
  <si>
    <t>3837733497688</t>
  </si>
  <si>
    <t>UJ065932902YP</t>
  </si>
  <si>
    <t>2020278756139091282</t>
  </si>
  <si>
    <t>空调遥控器 兼容美的 Rg36f /bgef Rg36f2 /bgef Rg36f4 /bgef</t>
  </si>
  <si>
    <t>UJ065932893YP</t>
  </si>
  <si>
    <t>2020905230141091282</t>
  </si>
  <si>
    <t>3157795898279</t>
  </si>
  <si>
    <t>UJ065932880YP</t>
  </si>
  <si>
    <t>2020280664564091282</t>
  </si>
  <si>
    <t>迷你手指滑板车合金手指滑板车套装带迷你滑板车，手指裤鞋适合滑板爱好者</t>
  </si>
  <si>
    <t>9158907833137</t>
  </si>
  <si>
    <t>UJ065932876YP</t>
  </si>
  <si>
    <t>2020942885939091282</t>
  </si>
  <si>
    <t>压接工具，配有 1200 个 0.25 毫米至 10 毫米的绝缘压接端子。 电工钳、工具、电气端子</t>
  </si>
  <si>
    <t>UJ065932774YP</t>
  </si>
  <si>
    <t>2020288404329091282</t>
  </si>
  <si>
    <t>3157795854312</t>
  </si>
  <si>
    <t>UJ065932709YP</t>
  </si>
  <si>
    <t>2020294488795091282</t>
  </si>
  <si>
    <t>玩具火车套装带灯光和声音圣诞火车套装铁路轨道火车</t>
  </si>
  <si>
    <t>3157795875096</t>
  </si>
  <si>
    <t>UJ065932690YP</t>
  </si>
  <si>
    <t>2020677855049091282</t>
  </si>
  <si>
    <t>相机电池充电器适用于佳能 Lp-e8 Eos 550d / 600d / 650d / 700d 欧盟插头</t>
  </si>
  <si>
    <t>3157795858426</t>
  </si>
  <si>
    <t>UJ065932686YP</t>
  </si>
  <si>
    <t>231117-196954069760196</t>
  </si>
  <si>
    <t>水族箱装饰 - 水族箱装饰 - 宝箱 - 潜水员 - 橙色</t>
  </si>
  <si>
    <t>3157795938241</t>
  </si>
  <si>
    <t>Ps5 壁挂式套件，带控制器支架的 Ps5 壁挂式支架，兼容 Ps5/ns/ps4/xbox 控制器 - Ps5 配件</t>
  </si>
  <si>
    <t>3157795897074</t>
  </si>
  <si>
    <t>UJ070453263YP</t>
  </si>
  <si>
    <t>2020774656599091282</t>
  </si>
  <si>
    <t>黑色表带 01 F57l 血糖监测手表，血糖手表，血压手表</t>
  </si>
  <si>
    <t>3157795876956</t>
  </si>
  <si>
    <t>UJ070453232YP</t>
  </si>
  <si>
    <t>2021153739788091282</t>
  </si>
  <si>
    <t>石头扫地机器人 S7 S7 + S7 Plus S7 Max T7s T7s Plus 机器人配件</t>
  </si>
  <si>
    <t>3157795942880</t>
  </si>
  <si>
    <t>UJ070453158YP</t>
  </si>
  <si>
    <t>2021444329543091282</t>
  </si>
  <si>
    <t>Elite 65t/elite Active 65t 充电盒</t>
  </si>
  <si>
    <t>3157795908602</t>
  </si>
  <si>
    <t>3157795911480</t>
  </si>
  <si>
    <t>UJ070453127YP</t>
  </si>
  <si>
    <t>2021446741148091282</t>
  </si>
  <si>
    <t>木色绿色 13 英寸台球石英钟带实木框架挂钟客厅、卧室</t>
  </si>
  <si>
    <t>3157795892352</t>
  </si>
  <si>
    <t>LV901822696CN</t>
  </si>
  <si>
    <t>2021160291986091282</t>
  </si>
  <si>
    <t>36 瓦 LED 吸顶灯，带蓝牙扬声器，智能，带遥控器和应用程序控制，Rgbw 变色，可调光</t>
  </si>
  <si>
    <t>3157795981452</t>
  </si>
  <si>
    <t>UJ070453087YP</t>
  </si>
  <si>
    <t>2021450485398091282</t>
  </si>
  <si>
    <t>黑色 AC 100-240v A DC 9v 2a 适配器转换器电源充电器（欧盟插头）</t>
  </si>
  <si>
    <t>3157795912944</t>
  </si>
  <si>
    <t>UJ070453042YP</t>
  </si>
  <si>
    <t>2021277147673091282</t>
  </si>
  <si>
    <t>23 毫米尼龙单弹出滑轮滑轮淋浴间滑动玻璃门滚轮</t>
  </si>
  <si>
    <t>3157795880328</t>
  </si>
  <si>
    <t>UJ070453025YP</t>
  </si>
  <si>
    <t>2021281611078091282</t>
  </si>
  <si>
    <t>适用于 Wf-1000xm4 无线耳机充电 适用于充电盒</t>
  </si>
  <si>
    <t>4088353274008</t>
  </si>
  <si>
    <t>驾驶室空气室和过滤器套件 82208300 适合吉普大切诺基 1999-2010</t>
  </si>
  <si>
    <t>3837733449083</t>
  </si>
  <si>
    <t>UJ070452775YP</t>
  </si>
  <si>
    <t>2021284851675091282</t>
  </si>
  <si>
    <t>蓝色迷你手持式网状雾化器儿童成人吸入器手持式静音雾化器加湿器可充电自动雾化器</t>
  </si>
  <si>
    <t>3157795978162</t>
  </si>
  <si>
    <t>UJ070452767YP</t>
  </si>
  <si>
    <t>2021577493837091282</t>
  </si>
  <si>
    <t>黑色直流 6v 通用开关电源适配器充电器 500ma 适用于欧姆龙血压计 7120/u10</t>
  </si>
  <si>
    <t>3157795859065</t>
  </si>
  <si>
    <t>UJ070452705YP</t>
  </si>
  <si>
    <t>2021286435960091282</t>
  </si>
  <si>
    <t>冬季宠物电加热垫，可调节温度猫垫，耐用室内防咀嚼狗床</t>
  </si>
  <si>
    <t>5758407702861</t>
  </si>
  <si>
    <t>UJ070452682YP</t>
  </si>
  <si>
    <t>2021532818932091282</t>
  </si>
  <si>
    <t>海蒂诗铰链盒阻尼器软关闭铰链止动门系统，用于拧紧铰链，静音</t>
  </si>
  <si>
    <t>3837733456371</t>
  </si>
  <si>
    <t>LV900654912CN</t>
  </si>
  <si>
    <t>2021302707559091282</t>
  </si>
  <si>
    <t>100 片装魔法海绵橡皮擦清洁海绵散装</t>
  </si>
  <si>
    <t>3157795897883</t>
  </si>
  <si>
    <t>UJ070452546YP</t>
  </si>
  <si>
    <t>2021542898795091282</t>
  </si>
  <si>
    <t>专业 4 通道蓝牙混音器音频混音 Dj 控制台，带混响效果，适用于家庭卡拉 OK USB 现场舞台 Ktv</t>
  </si>
  <si>
    <t>3837733480215</t>
  </si>
  <si>
    <t>UJ070452515YP</t>
  </si>
  <si>
    <t>2021301339227091282</t>
  </si>
  <si>
    <t>已提价5，已提价40</t>
  </si>
  <si>
    <t>可伸缩悬挂式三边折叠梳妆镜(,)</t>
  </si>
  <si>
    <t>3837733415484</t>
  </si>
  <si>
    <t>UJ070452492YP</t>
  </si>
  <si>
    <t>2021600785072091282</t>
  </si>
  <si>
    <t>坐浴盆、马桶坐浴盆附件、带自清洁喷嘴的非电动淡水坐浴盆、轻松家庭安装</t>
  </si>
  <si>
    <t>3157795983517</t>
  </si>
  <si>
    <t>UJ070452475YP</t>
  </si>
  <si>
    <t>2021311851641091282</t>
  </si>
  <si>
    <t>黑色除雪机刀片滑橇适用于运动员 Atv Utv 替换件 2873423 扫雪机滑橇</t>
  </si>
  <si>
    <t>3837733509510</t>
  </si>
  <si>
    <t>UJ070452387YP</t>
  </si>
  <si>
    <t>2021314299246091282</t>
  </si>
  <si>
    <t>2 件装壁架扬声器支架，亚克力壁挂式展示架，适用于蓝牙扬声器、网络摄像头</t>
  </si>
  <si>
    <t>3157795983029</t>
  </si>
  <si>
    <t>UJ070452360YP</t>
  </si>
  <si>
    <t>2021604385964091282</t>
  </si>
  <si>
    <t>透明 1 件套医用硅胶女性怀孕辅助杯女性受孕杯帮助您尝试怀孕</t>
  </si>
  <si>
    <t>3157795984019</t>
  </si>
  <si>
    <t>UJ070464575YP</t>
  </si>
  <si>
    <t>2021607661532091282</t>
  </si>
  <si>
    <t>红色 30 厘米圣诞格林奇精灵娃娃 Snoop On The Stoop 圣诞格林奇派对装饰品</t>
  </si>
  <si>
    <t>3157795896183</t>
  </si>
  <si>
    <t>SYZZ015894896</t>
  </si>
  <si>
    <t>2021323587630091282</t>
  </si>
  <si>
    <t>C 磁性玻璃雨刷器双面清洗高层窗户清洁神器清洁磁铁刷</t>
  </si>
  <si>
    <t>3157795987751</t>
  </si>
  <si>
    <t>UJ070452268YP</t>
  </si>
  <si>
    <t>2021622925772091282</t>
  </si>
  <si>
    <t>如图所示音乐接口 Mdi Mmi Ami 转 USB 电缆数据同步充电适配器</t>
  </si>
  <si>
    <t>9158907656033</t>
  </si>
  <si>
    <t>VR554798627YP</t>
  </si>
  <si>
    <t>2020960200710091282</t>
  </si>
  <si>
    <t>1 件 1-3 件正品曲酸皂条美白美白</t>
  </si>
  <si>
    <t>3157795876888</t>
  </si>
  <si>
    <t>UJ070452121YP</t>
  </si>
  <si>
    <t>2020966140641091282</t>
  </si>
  <si>
    <t>2207米色 电磁感应加热线圈 加热器 热线圈 铜线圈 高频加热线圈</t>
  </si>
  <si>
    <t>3157795955019</t>
  </si>
  <si>
    <t>UJ070452104YP</t>
  </si>
  <si>
    <t>2021586818479091282</t>
  </si>
  <si>
    <t>兼容有光泽黑色后行李箱徽章星徽梅赛德斯 A 级 W177 2018+ A1778170000</t>
  </si>
  <si>
    <t>3157795997385</t>
  </si>
  <si>
    <t>UJ079481845YP</t>
  </si>
  <si>
    <t>2022613323387091282</t>
  </si>
  <si>
    <t>绿色 61368373700 汽车空气悬架继电器点火继电器适用于 1 3 5 6 7 系列 X3 X5 V23134-k59-x312</t>
  </si>
  <si>
    <t>UJ079481788YP</t>
  </si>
  <si>
    <t>2022847538139091282</t>
  </si>
  <si>
    <t>3837733426084</t>
  </si>
  <si>
    <t>UJ079481598YP</t>
  </si>
  <si>
    <t>2022903985587091282</t>
  </si>
  <si>
    <t>防滑浴室垫 100x40 厘米，防滑浴缸垫带 200 个吸盘 PVC 材质</t>
  </si>
  <si>
    <t>3157795987195</t>
  </si>
  <si>
    <t>LV906707318CN</t>
  </si>
  <si>
    <t>2022849842790091282</t>
  </si>
  <si>
    <t>黑色发光挂钟，12 英寸静音不滴答电池供电时钟，发光挂钟装饰</t>
  </si>
  <si>
    <t>3157795965209</t>
  </si>
  <si>
    <t>UJ079481540YP</t>
  </si>
  <si>
    <t>2022909169373091282</t>
  </si>
  <si>
    <t>灰色洗衣机脚垫支撑可调节高度非垫防震脚垫适用于洗衣机和</t>
  </si>
  <si>
    <t>4088353275166</t>
  </si>
  <si>
    <t>适用于 Mspa 充气泳池、按摩浴缸的替换过滤器滤芯套装 Aespa</t>
  </si>
  <si>
    <t>4088353321832</t>
  </si>
  <si>
    <t>UJ079481479YP</t>
  </si>
  <si>
    <t>2022917485691091282
2022917485692091282</t>
  </si>
  <si>
    <t>粉色弹出式铅笔盒立式笔架便携式存储</t>
  </si>
  <si>
    <t>3157795933215</t>
  </si>
  <si>
    <t>UJ079481434YP</t>
  </si>
  <si>
    <t>2022919321969091282</t>
  </si>
  <si>
    <t>银色 128 Hz 音叉加重声学音叉用于治疗 128 Hz 声学滑块音叉</t>
  </si>
  <si>
    <t>UJ079481403YP</t>
  </si>
  <si>
    <t>2022631107771091282</t>
  </si>
  <si>
    <t>4088353310065</t>
  </si>
  <si>
    <t>UJ079481377YP</t>
  </si>
  <si>
    <t>2022256668479091282</t>
  </si>
  <si>
    <t>水晶钻石台灯，16 色 USB 充电触摸灯床头夜灯带遥控器</t>
  </si>
  <si>
    <t>3157795903300</t>
  </si>
  <si>
    <t>UJ089968380YP</t>
  </si>
  <si>
    <t>2022639783376091282</t>
  </si>
  <si>
    <t>如图所示，适用于 V10 V8 V7 V11 V15 直驱吸尘器涡轮刷，可快速释放，用于清洁地毯</t>
  </si>
  <si>
    <t>3157795978391</t>
  </si>
  <si>
    <t>UJ079481289YP</t>
  </si>
  <si>
    <t>2022265740847091282</t>
  </si>
  <si>
    <t>灰银 3 件替换提取器刀片适用于 Nutribullet 600w/900w 型号替换零件刀片</t>
  </si>
  <si>
    <t>5758407684044</t>
  </si>
  <si>
    <t>1-2人卧室榻榻米，龙猫床垫懒人床</t>
  </si>
  <si>
    <t>3837733515269</t>
  </si>
  <si>
    <t>UJ079481195YP</t>
  </si>
  <si>
    <t>2022935773211091282</t>
  </si>
  <si>
    <t>面团切割机 5 轮，蛋糕分割器糕点轮多功能不锈钢面团分割器 5 轮切割轮，A</t>
  </si>
  <si>
    <t>3157795981339</t>
  </si>
  <si>
    <t>UJ079481160YP</t>
  </si>
  <si>
    <t>2022935809985091282</t>
  </si>
  <si>
    <t>如图所示Xy-dt01数字温度控制器-40-110c数字-数字温控器带液晶显示和W</t>
  </si>
  <si>
    <t>3157795918229</t>
  </si>
  <si>
    <t>UJ079481111YP</t>
  </si>
  <si>
    <t>2022950029974091282</t>
  </si>
  <si>
    <t>黑咖啡罐密封 500 克咖啡豆，1.8 升咖啡豆容器，真空咖啡盒带勺子存储罐适用于公司</t>
  </si>
  <si>
    <t>3837733435314</t>
  </si>
  <si>
    <t>UJ079481006YP</t>
  </si>
  <si>
    <t>2022952621536091282</t>
  </si>
  <si>
    <t>12 片装粘合吸音泡沫板防火隔音处理墙板，减少噪音泡沫</t>
  </si>
  <si>
    <t>UJ079495654YP</t>
  </si>
  <si>
    <t>2022287304293091282</t>
  </si>
  <si>
    <t>假恶作剧笑话怀孕测试总是呈阳性 - 愚人节实用笑话，2 包</t>
  </si>
  <si>
    <t>3157795884678</t>
  </si>
  <si>
    <t>LV905171908CN</t>
  </si>
  <si>
    <t>2022288096270091282</t>
  </si>
  <si>
    <t>黑色家用落地式熨衣架可折叠带手持熨衣板独立支撑架</t>
  </si>
  <si>
    <t>3157795883008</t>
  </si>
  <si>
    <t>UJ079495610YP</t>
  </si>
  <si>
    <t>2022292452817091282</t>
  </si>
  <si>
    <t>黑色 Sonoff 防水 DS18b20 温度传感器？家庭自动化</t>
  </si>
  <si>
    <t>3157795902594</t>
  </si>
  <si>
    <t>UJ079480969YP</t>
  </si>
  <si>
    <t>2022669339869091282</t>
  </si>
  <si>
    <t>黑色 5 件装湿度计温度计数字液晶显示器湿度计用于加湿器除湿器</t>
  </si>
  <si>
    <t>3157795988949</t>
  </si>
  <si>
    <t>UJ079480938YP</t>
  </si>
  <si>
    <t>2022298752035091282</t>
  </si>
  <si>
    <t>黑色搁板支架，2 件重型搁板支架工业搁板支架 L</t>
  </si>
  <si>
    <t>3157795979145</t>
  </si>
  <si>
    <t>UJ079480884YP</t>
  </si>
  <si>
    <t>2022967849084091282</t>
  </si>
  <si>
    <t>黑色 2x 适用于 -bmw F20 F30 F31 E84 E87 3 系列后部儿童座椅锚固 Isofix 盖 52207319686</t>
  </si>
  <si>
    <t>3157795886740</t>
  </si>
  <si>
    <t>UJ079480836YP</t>
  </si>
  <si>
    <t>2022912338518091282</t>
  </si>
  <si>
    <t>7.4v 3.7v X2 充电器 Sm-4p 锂离子电池电动遥控玩具车船 USB 电缆</t>
  </si>
  <si>
    <t>3157795888195</t>
  </si>
  <si>
    <t>SYZZ015865011</t>
  </si>
  <si>
    <t>2022975697266091282</t>
  </si>
  <si>
    <t>专业岩石不倒翁套件儿童和成人岩石抛光机带抛光机 Polis 的电子岩石不倒翁套件</t>
  </si>
  <si>
    <t>4088353315305</t>
  </si>
  <si>
    <t>UJ079480703YP</t>
  </si>
  <si>
    <t>2022310776428091282</t>
  </si>
  <si>
    <t>米色床边毛毡储物袋带口袋床沙发书桌悬挂式收纳袋可存放手机杂志</t>
  </si>
  <si>
    <t>3157795994643</t>
  </si>
  <si>
    <t>UJ079480685YP</t>
  </si>
  <si>
    <t>2022312972848091282</t>
  </si>
  <si>
    <t>黑色便携式伸缩车载饮料架杯架适用于 E39 525 528 530 540 M5 1995-2006 汽车内饰</t>
  </si>
  <si>
    <t>3157795906684</t>
  </si>
  <si>
    <t>LV905870799CN</t>
  </si>
  <si>
    <t>2022691047224091282</t>
  </si>
  <si>
    <t>如图所示 4 件装玻璃杯可爱波纹复古水杯带吸管罗纹玻璃器皿厨房咖啡果汁套装</t>
  </si>
  <si>
    <t>3157795995794</t>
  </si>
  <si>
    <t>UJ079480408YP</t>
  </si>
  <si>
    <t>2022984229219091282</t>
  </si>
  <si>
    <t>黑色适配器转换器 Bosb18c 使用兼容博世 18v 锂离子电池 Bat618</t>
  </si>
  <si>
    <t>9158907995552</t>
  </si>
  <si>
    <t>UJ079480385YP</t>
  </si>
  <si>
    <t>2022693999624091282</t>
  </si>
  <si>
    <t>黑色 适用于 Surface 连接到 USB C 充电电缆 兼容 Surface Pro 3/4/5/6/7、Surface Laptop 3/</t>
  </si>
  <si>
    <t>3157795940053</t>
  </si>
  <si>
    <t>UJ079480371YP</t>
  </si>
  <si>
    <t>2022696987533091282</t>
  </si>
  <si>
    <t>125x150 厘米 50x60 英寸水豚毛毯珊瑚绒毛绒装饰南美洲野生动物超保暖盖毯</t>
  </si>
  <si>
    <t>4088353283635</t>
  </si>
  <si>
    <t>UJ079480368YP</t>
  </si>
  <si>
    <t>2022698931399091282</t>
  </si>
  <si>
    <t>14 件装兼容 Roborock S6 S6 Maxv S6 Pure S5 S5 替换零件</t>
  </si>
  <si>
    <t>3157795973259</t>
  </si>
  <si>
    <t>UJ079480306YP</t>
  </si>
  <si>
    <t>2022990925678091282</t>
  </si>
  <si>
    <t>白色 P9max 蓝牙耳机 无线耳机 适合 Apple Air Mas 蓝牙耳机</t>
  </si>
  <si>
    <t>UJ079480235YP</t>
  </si>
  <si>
    <t>2022935306922091282</t>
  </si>
  <si>
    <t>3157795914009</t>
  </si>
  <si>
    <t>UJ079480221YP</t>
  </si>
  <si>
    <t>2022994093032091282</t>
  </si>
  <si>
    <t>黑色磁性无线充电器支架适用于 Magsafe 充电器，可折叠 15 瓦快速无线充电站适用于 Iphone 14/13/</t>
  </si>
  <si>
    <t>3157795915617</t>
  </si>
  <si>
    <t>UJ079480181YP</t>
  </si>
  <si>
    <t>2022995173053091282</t>
  </si>
  <si>
    <t>6 件装 9704230 搅拌机联轴器搅拌机联轴器替换零件带 1 个扳手兼容兼容厨房辅助工具 Wp9704</t>
  </si>
  <si>
    <t>3157795986488</t>
  </si>
  <si>
    <t>蓝色巨型人体气球 36 英寸圆形气球特大加厚巨型乳胶气球</t>
  </si>
  <si>
    <t>3837733406161</t>
  </si>
  <si>
    <t>UJ079480133YP</t>
  </si>
  <si>
    <t>40 件装防油面包罐内衬直边烘焙羊皮纸不粘蛋糕盘蛋糕 T</t>
  </si>
  <si>
    <t>3157795942910</t>
  </si>
  <si>
    <t>新款充电盒适用于 Plantronics Voyager 5200,5210 蓝牙兼容耳机通用充电盒仓</t>
  </si>
  <si>
    <t>3157795864199</t>
  </si>
  <si>
    <t>UJ079480031YP</t>
  </si>
  <si>
    <t>2022952190409091282</t>
  </si>
  <si>
    <t>7 件装可爱绿色毛衣辫子女孩俄罗斯套娃俄罗斯套娃玩具</t>
  </si>
  <si>
    <t>5758407672331</t>
  </si>
  <si>
    <t>UJ079479943YP</t>
  </si>
  <si>
    <t>2022952622782091282</t>
  </si>
  <si>
    <t>黑色-S 汽车儿童安全座椅 简易汽车便携式安全带 0 12 岁儿童汽车安全带保护器 佛</t>
  </si>
  <si>
    <t>LV903499341CN</t>
  </si>
  <si>
    <t>2022342852888091282</t>
  </si>
  <si>
    <t>3837733499330</t>
  </si>
  <si>
    <t>UJ079479824YP</t>
  </si>
  <si>
    <t>2023012525640091282</t>
  </si>
  <si>
    <t>厨房计时器鸡蛋方形烹饪计时器机械闹钟家用烹饪工具</t>
  </si>
  <si>
    <t>5758407665630</t>
  </si>
  <si>
    <t>EV042463579CN</t>
  </si>
  <si>
    <t>2023015189143091282</t>
  </si>
  <si>
    <t>黑色雨伞24强防风玻璃纤维框架木长柄伞</t>
  </si>
  <si>
    <t>9158907628696</t>
  </si>
  <si>
    <t>1 件 6 件刀片兼容刀片兼容刀片剃须刀 Qp210 Qp Qp230 Qp2520 Qp2530 Qp2527 Qp2533 Qp2630 Qp6520</t>
  </si>
  <si>
    <t>3157795852585</t>
  </si>
  <si>
    <t>UJ079479740YP</t>
  </si>
  <si>
    <t>2022350700869091282</t>
  </si>
  <si>
    <t>黑色 Sae 适配器 IEC 62196 2 转 J1772 1 型电动汽车充电电动汽车充电器一侧连接器</t>
  </si>
  <si>
    <t>VR555266196YP</t>
  </si>
  <si>
    <t>UJ079479648YP</t>
  </si>
  <si>
    <t>UJ079479617YP</t>
  </si>
  <si>
    <t>2023020769991091282</t>
  </si>
  <si>
    <t>4088353310423</t>
  </si>
  <si>
    <t>UJ079479585YP</t>
  </si>
  <si>
    <t>2023024369461091282</t>
  </si>
  <si>
    <t>Iphone 20w 快速充电器插头和电缆 6.5 英尺，带 USB C 转 Lightning 电缆，适用于 Iphone 13 Pro Max</t>
  </si>
  <si>
    <t>4088353325908</t>
  </si>
  <si>
    <t>UJ079479550YP</t>
  </si>
  <si>
    <t>2022356856864091282</t>
  </si>
  <si>
    <t>垃圾处理空气开关水槽顶部食物垃圾处理器按钮</t>
  </si>
  <si>
    <t>3157795856392</t>
  </si>
  <si>
    <t>UJ079479515YP</t>
  </si>
  <si>
    <t>2023027033669091282</t>
  </si>
  <si>
    <t>多色替换耳垫垫适用于松下 Rp-htx7 Htx7a Rp-htx9 耳机</t>
  </si>
  <si>
    <t>5758407667689</t>
  </si>
  <si>
    <t>Hywell 山脊挂钩 - 屋顶挂钩 - 梯子 - 通用 - 44x90 Cm - 铝</t>
  </si>
  <si>
    <t>3157795891157</t>
  </si>
  <si>
    <t>SYRM142666328</t>
  </si>
  <si>
    <t>2022361932440091282</t>
  </si>
  <si>
    <t>草药喷雾清洁肺部有机草药喉咙口腔喷雾缓解喉咙</t>
  </si>
  <si>
    <t>3157795992601</t>
  </si>
  <si>
    <t>UJ079479435YP</t>
  </si>
  <si>
    <t>2022974978300091282</t>
  </si>
  <si>
    <t>黑色 适用于 Arctis 3 5 7 9 Xpro 耳机线，替换声卡线</t>
  </si>
  <si>
    <t>9158907636806</t>
  </si>
  <si>
    <t>UJ079479339YP</t>
  </si>
  <si>
    <t>2023033333622091282</t>
  </si>
  <si>
    <t>酮 Peath 分析仪、带 3 个 LED 指示的酮计，用于生酮饮食测试</t>
  </si>
  <si>
    <t>3157795940114</t>
  </si>
  <si>
    <t>UJ079479104YP</t>
  </si>
  <si>
    <t>Luminaid Packlite Nova USB 太阳能充气防水灯</t>
  </si>
  <si>
    <t>9158907903618</t>
  </si>
  <si>
    <t>UJ079478815YP</t>
  </si>
  <si>
    <t>2022370248491091282</t>
  </si>
  <si>
    <t>可伸缩 3 件身份证 Jojo，可伸缩身份证夹钥匙卷钥匙扣挂绳可伸缩钥匙，卡夹</t>
  </si>
  <si>
    <t>5758407678517</t>
  </si>
  <si>
    <t>UJ082568802YP</t>
  </si>
  <si>
    <t>2023323061575091282</t>
  </si>
  <si>
    <t>M 神话阿拉丁王子服装</t>
  </si>
  <si>
    <t>神灯库存</t>
  </si>
  <si>
    <t>3157795913675</t>
  </si>
  <si>
    <t>UJ082568665YP</t>
  </si>
  <si>
    <t>2023033515784091282</t>
  </si>
  <si>
    <t>儿童白色床罩棉质圆形圆顶悬挂适合女孩玩耍</t>
  </si>
  <si>
    <t>9158907918438</t>
  </si>
  <si>
    <t>UJ082568630YP</t>
  </si>
  <si>
    <t>2023036215204091282</t>
  </si>
  <si>
    <t>黑色 31318967 31313083 转向传感器时钟弹簧 适用于 S60 S80 Xc70 Xc90 V70 2005-2014</t>
  </si>
  <si>
    <t>3157795872330</t>
  </si>
  <si>
    <t>UJ082568612YP</t>
  </si>
  <si>
    <t>2022687804729091282</t>
  </si>
  <si>
    <t>太阳能自动鸡舍门光传感器和定时器和遥控器鸡舍开门器防水选择</t>
  </si>
  <si>
    <t>5758407669355</t>
  </si>
  <si>
    <t>SYZZ015911248</t>
  </si>
  <si>
    <t>2023070235403091282</t>
  </si>
  <si>
    <t>3 件装过滤器替换件适用于戴森 V12，Hepa 真空吸尘器过滤器与戴森 V12 超薄绝对检测过滤器兼容</t>
  </si>
  <si>
    <t>UJ082568484YP</t>
  </si>
  <si>
    <t>2023070019781091282</t>
  </si>
  <si>
    <t>4088353314056</t>
  </si>
  <si>
    <t>UJ082568475YP</t>
  </si>
  <si>
    <t>2023305350752091282</t>
  </si>
  <si>
    <t>50 件套透明塑料喷雾瓶 2 毫升，适用于香水和化妆品</t>
  </si>
  <si>
    <t>3157795952643</t>
  </si>
  <si>
    <t>儿童对讲机 3 件，3 英里长距离，带背光手电筒</t>
  </si>
  <si>
    <t>UJ082568382YP</t>
  </si>
  <si>
    <t>2023074267266091282</t>
  </si>
  <si>
    <t>5758407689148</t>
  </si>
  <si>
    <t>UJ082568351YP</t>
  </si>
  <si>
    <t>2023364605390091282</t>
  </si>
  <si>
    <t>100 * 120 厘米卡其色新款超大豆袋椅沙发沙发套室内懒人躺椅成人儿童畅销</t>
  </si>
  <si>
    <t>3157795884661</t>
  </si>
  <si>
    <t>灰色家用落地式熨衣架可折叠带手持熨衣板独立支撑架</t>
  </si>
  <si>
    <t>4088353331299</t>
  </si>
  <si>
    <t>UJ082568294YP</t>
  </si>
  <si>
    <t>2022769416865091282</t>
  </si>
  <si>
    <t>黑兔形状保暖毛皮 Tpu 手机壳适用于 Iphone Se (2020)/se (2022)/8/7 4.7 英寸 - 白色</t>
  </si>
  <si>
    <t>3157795940275</t>
  </si>
  <si>
    <t>LV903576777CN</t>
  </si>
  <si>
    <t>2023380878787091282</t>
  </si>
  <si>
    <t>录音滤波器 Alctron Pf8 录音室麦克风屏幕 声学海绵 隔音</t>
  </si>
  <si>
    <t>9158907860935</t>
  </si>
  <si>
    <t>UJ082568201YP</t>
  </si>
  <si>
    <t>2023154367673091282</t>
  </si>
  <si>
    <t>3157795954760</t>
  </si>
  <si>
    <t>LV904351228CN</t>
  </si>
  <si>
    <t>2023438801046091282</t>
  </si>
  <si>
    <t>5 件替换干燥过滤器 适用于 Miele 9164761 适用于 Active Tdb230wp</t>
  </si>
  <si>
    <t>SYZZ015912195</t>
  </si>
  <si>
    <t>UJ082568161YP</t>
  </si>
  <si>
    <t>2023448053516091282</t>
  </si>
  <si>
    <t>3157795982992</t>
  </si>
  <si>
    <t>UJ082568127YP</t>
  </si>
  <si>
    <t>2023393874477091282</t>
  </si>
  <si>
    <t>2 个按钮塑料遥控翻盖钥匙壳替换件适用于标致 207 307 308 未切割</t>
  </si>
  <si>
    <t>3157795908336</t>
  </si>
  <si>
    <t>72 件套不锈钢餐具套装家用餐具套装</t>
  </si>
  <si>
    <t>3157795912043</t>
  </si>
  <si>
    <t>UJ082567665YP</t>
  </si>
  <si>
    <t>2022792132978091282</t>
  </si>
  <si>
    <t>黑色安全眼睛带垫圈，150 件小娃娃眼睛工艺玩具眼睛泰迪熊眼睛 6 毫米/8 毫米/9 毫米/10 毫米/12</t>
  </si>
  <si>
    <t>3157795988062</t>
  </si>
  <si>
    <t>UJ082567563YP</t>
  </si>
  <si>
    <t>2023406366417091282</t>
  </si>
  <si>
    <t>如图所示 小米 Dreame Bot D10 Plus 主侧刷过滤拖把防尘袋</t>
  </si>
  <si>
    <t>3157795997934</t>
  </si>
  <si>
    <t>UJ082567501YP</t>
  </si>
  <si>
    <t>2022799728713091282</t>
  </si>
  <si>
    <t>黑色 Wiistar 高清 N64 转 Hdmi 兼容转换器高清链接线兼容 N64/gamecube/snes 即插即用 1080p Hdmi-co</t>
  </si>
  <si>
    <t>9158907851759</t>
  </si>
  <si>
    <t>UJ082567435YP</t>
  </si>
  <si>
    <t>2023465549715091282</t>
  </si>
  <si>
    <t>白色 4g Lte 便携式互联网热点，无线 Wifi 路由器，支持 8 至 10 个用户，4g 无线路由器</t>
  </si>
  <si>
    <t>UJ082995672YP</t>
  </si>
  <si>
    <t>2023313919274091282</t>
  </si>
  <si>
    <t>补发刀头</t>
  </si>
  <si>
    <t>UJ086199847YP</t>
  </si>
  <si>
    <t>2023949030517091282</t>
  </si>
  <si>
    <t>3157795994445</t>
  </si>
  <si>
    <t>UJ086199688YP</t>
  </si>
  <si>
    <t>2023519296876091282</t>
  </si>
  <si>
    <t>银色汽车氙气灯 Hid 头灯镇流器镇流器单元控制模块适用于欧宝 Insignia Dv009720</t>
  </si>
  <si>
    <t>VR555676593YP</t>
  </si>
  <si>
    <t>2023938446031091282</t>
  </si>
  <si>
    <t>5758407674861</t>
  </si>
  <si>
    <t>UJ086199538YP</t>
  </si>
  <si>
    <t>白色 适用于谷歌Google Google Tv 谷歌语音机顶盒遥控器</t>
  </si>
  <si>
    <t>5758407680787</t>
  </si>
  <si>
    <t>UJ086199498YP</t>
  </si>
  <si>
    <t>2023956842093091282</t>
  </si>
  <si>
    <t>Briggs &amp; Stratton 割草机化油器套件 499809 498809a 494406 &amp; 空气过滤器 698369 调节器弹簧 691859 692211 直径</t>
  </si>
  <si>
    <t>3157795888065</t>
  </si>
  <si>
    <t>UJ086199436YP</t>
  </si>
  <si>
    <t>2023958246848091282</t>
  </si>
  <si>
    <t>Ipad Iphone Pencil 第二代 适用于带磁性连接器的 Ipad 型号 | Mu8f2zm/a</t>
  </si>
  <si>
    <t>5758407665548</t>
  </si>
  <si>
    <t>UJ086199419YP</t>
  </si>
  <si>
    <t>2023354812316091282</t>
  </si>
  <si>
    <t>4 件/套 Uhf Sl16 Pl259 So239 转 Sma 公插头母插孔射频连接器测试转换器</t>
  </si>
  <si>
    <t>3157795982824</t>
  </si>
  <si>
    <t>UJ086199351YP</t>
  </si>
  <si>
    <t>2023356072384091282</t>
  </si>
  <si>
    <t>蓝色便携式尿瓶尿瓶 750 毫升可伸缩小便器适合旅行露营患者和老年人</t>
  </si>
  <si>
    <t>9158907876448</t>
  </si>
  <si>
    <t>黑色 Elite 85t 替换充电盒 适用于 Elite Active 85t 无线蓝牙耳机充电盒</t>
  </si>
  <si>
    <t>3157795892482</t>
  </si>
  <si>
    <t>适用于 Thunderbolt 显示器 27 英寸 A1407 2011 年中的多合一电缆</t>
  </si>
  <si>
    <t>3837733510486</t>
  </si>
  <si>
    <t>UJ086199073YP</t>
  </si>
  <si>
    <t>2023747683002091282</t>
  </si>
  <si>
    <t>粉色304不锈钢复古电热水壶长嘴开水器手冲壶小茶壶</t>
  </si>
  <si>
    <t>插头库存</t>
  </si>
  <si>
    <t>3157795990232</t>
  </si>
  <si>
    <t>UJ086199056YP</t>
  </si>
  <si>
    <t>2024041369548091282</t>
  </si>
  <si>
    <t>便携式 A3 Led 灯箱模板板画板描画动画桌带金插头（3 种设置可调光亮度</t>
  </si>
  <si>
    <t>EV042506455CN</t>
  </si>
  <si>
    <t>2023374756159091282</t>
  </si>
  <si>
    <t>已提价20，已提价50</t>
  </si>
  <si>
    <t>3157795984521</t>
  </si>
  <si>
    <t>UJ086198991YP</t>
  </si>
  <si>
    <t>2023982078228091282</t>
  </si>
  <si>
    <t>3157795857221</t>
  </si>
  <si>
    <t>UJ086198988YP</t>
  </si>
  <si>
    <t>2024045617026091282</t>
  </si>
  <si>
    <t>白光 4x Ccfl 天使眼光环 Led 环形灯白色非投影仪适用于 E46 3 系列</t>
  </si>
  <si>
    <t>3157795893557</t>
  </si>
  <si>
    <t>UJ086198965YP</t>
  </si>
  <si>
    <t>2024047021063091282</t>
  </si>
  <si>
    <t>3157795893007</t>
  </si>
  <si>
    <t>UJ086198930YP</t>
  </si>
  <si>
    <t>2024050477337091282</t>
  </si>
  <si>
    <t>白色适用于 Airpod Pro 替换无线充电盒耳机 660 Mah 充电器盒支持无线充电</t>
  </si>
  <si>
    <t>3837733507486</t>
  </si>
  <si>
    <t>LV903580153CN</t>
  </si>
  <si>
    <t>2023761111701091282</t>
  </si>
  <si>
    <t>超厚园艺跪垫，舒适护膝垫，超大泡沫园艺跪垫，Baby B</t>
  </si>
  <si>
    <t>3157795940060</t>
  </si>
  <si>
    <t>75x100 厘米 30x40 英寸水豚毯子珊瑚绒毛绒装饰南美洲野生动物超保暖盖毯</t>
  </si>
  <si>
    <t>UJ086201109YP</t>
  </si>
  <si>
    <t>2024054833236091282</t>
  </si>
  <si>
    <t>棍子20个库存</t>
  </si>
  <si>
    <t>3157795965018</t>
  </si>
  <si>
    <t>UJ086198740YP</t>
  </si>
  <si>
    <t>2023998242369091282</t>
  </si>
  <si>
    <t>S1 电动滑板车黑色充电器 42v 1.5ah 电池充电器（欧规插头）</t>
  </si>
  <si>
    <t>3157795940237</t>
  </si>
  <si>
    <t>UJ086198719YP</t>
  </si>
  <si>
    <t>2024023730570091282</t>
  </si>
  <si>
    <t>宝马 E30 E36 E46 E90 E91 变速杆变速杆轴承衬套 25111469397</t>
  </si>
  <si>
    <t>3157795952773</t>
  </si>
  <si>
    <t>UJ086198705YP</t>
  </si>
  <si>
    <t>2023418604677091282</t>
  </si>
  <si>
    <t>Playstation 4 无线控制器 - 冰川白</t>
  </si>
  <si>
    <t>3157795864038</t>
  </si>
  <si>
    <t>UJ086198682YP</t>
  </si>
  <si>
    <t>2023421664016091282</t>
  </si>
  <si>
    <t>逼真老人面具乳胶角色扮演派对面具</t>
  </si>
  <si>
    <t>UJ086198603YP</t>
  </si>
  <si>
    <t>2023421736527091282</t>
  </si>
  <si>
    <t>黑色握力测试仪，396 磅/180 公斤数字手测力计握力计 USB 液晶屏幕手</t>
  </si>
  <si>
    <t>4088353276989</t>
  </si>
  <si>
    <t>UJ086198532YP</t>
  </si>
  <si>
    <t>2023422060761091282</t>
  </si>
  <si>
    <t>Sky Q遥控器，兼容Sky Q语音搜索功能</t>
  </si>
  <si>
    <t>3837733434737</t>
  </si>
  <si>
    <t>UJ086198515YP</t>
  </si>
  <si>
    <t>2023800459472091282</t>
  </si>
  <si>
    <t>灰色电动汽车充电器端口盖防水防雨罩雪雨防晒防尘保护罩适用于大多数电动汽车充电器</t>
  </si>
  <si>
    <t>8197625490407</t>
  </si>
  <si>
    <t>UJ086198492YP</t>
  </si>
  <si>
    <t>2023425228927091282</t>
  </si>
  <si>
    <t>适合身高 120-145 厘米儿童尺寸 5 儿童霸王龙恐龙充气服装儿童动漫普珥节万圣节圣诞派对 Cospl</t>
  </si>
  <si>
    <t>3157795923155</t>
  </si>
  <si>
    <t>UJ086198475YP</t>
  </si>
  <si>
    <t>2023426776631091282</t>
  </si>
  <si>
    <t>便携式折叠化妆镜，旅行镜折叠桌面镜，PU 皮，适用于办公桌、梳妆台和旅行箱</t>
  </si>
  <si>
    <t>3157795952629</t>
  </si>
  <si>
    <t>UJ086198461YP</t>
  </si>
  <si>
    <t>2024040218543091282</t>
  </si>
  <si>
    <t>饮水器，出水方式自动宠物饮水器</t>
  </si>
  <si>
    <t>5758407679286</t>
  </si>
  <si>
    <t>UJ090676415YP</t>
  </si>
  <si>
    <t>2024880277788091282</t>
  </si>
  <si>
    <t>适用于马自达 Connect 导航 SD 存储卡 适用于 GPS Oem 零件 Bjm7 66 Ez1t</t>
  </si>
  <si>
    <t>3157795975543</t>
  </si>
  <si>
    <t>倒立伞，防紫外线双层防风伞，免提C型手柄伞</t>
  </si>
  <si>
    <t>4088353287374</t>
  </si>
  <si>
    <t>UJ090676168YP</t>
  </si>
  <si>
    <t>2024211216570091282</t>
  </si>
  <si>
    <t>13 对可互换织针套装，圆形织针 2.75mm-10mm</t>
  </si>
  <si>
    <t>9158907982743</t>
  </si>
  <si>
    <t>UJ090676110YP</t>
  </si>
  <si>
    <t>2024594403352091282</t>
  </si>
  <si>
    <t>黑色 60v 20ah 电动车充电器 漏电保护</t>
  </si>
  <si>
    <t>4088353299957</t>
  </si>
  <si>
    <t>UJ090676097YP</t>
  </si>
  <si>
    <t>2024890393673091282</t>
  </si>
  <si>
    <t>无线蓝牙兼容 2.0 复古电话听筒接收器耳机</t>
  </si>
  <si>
    <t>4088353380839</t>
  </si>
  <si>
    <t>UJ090676070YP</t>
  </si>
  <si>
    <t>2024598075446091282</t>
  </si>
  <si>
    <t>米色女式大号手提包，豪华加垫钱包和手提包女式斜挎包，冬季尼龙羽绒棉鞋</t>
  </si>
  <si>
    <t>3157795885699</t>
  </si>
  <si>
    <t>VR555949589YP</t>
  </si>
  <si>
    <t>2024218308498091282</t>
  </si>
  <si>
    <t>5 X 20 件橱柜衣柜樟脑丸萘防虫樟脑球驱虫剂</t>
  </si>
  <si>
    <t>UJ090676021YP</t>
  </si>
  <si>
    <t>2024218632844091282</t>
  </si>
  <si>
    <t>3157795852202</t>
  </si>
  <si>
    <t>UJ090676004YP</t>
  </si>
  <si>
    <t>2024220576951091282</t>
  </si>
  <si>
    <t>黑色银色 4 件 133 毫米轮毂盖适用于 500 个车轮中心轮毂盖套件 68078419ac 68078421ac 防尘罩 51884863 银色</t>
  </si>
  <si>
    <t>9158907677731</t>
  </si>
  <si>
    <t>VR555949575YP</t>
  </si>
  <si>
    <t>2024896513902091282</t>
  </si>
  <si>
    <t>3 件装男士灰色覆盖洗发水头发变黑黑色肥皂适用于灰色头发覆盖 2023 年新款</t>
  </si>
  <si>
    <t>3157795857696</t>
  </si>
  <si>
    <t>UJ090675825YP</t>
  </si>
  <si>
    <t>2024603547956091282</t>
  </si>
  <si>
    <t>2x H1 6000k 超亮白色 6000lm Drl Led 头灯灯泡套件远光灯</t>
  </si>
  <si>
    <t>3157795872521</t>
  </si>
  <si>
    <t>UJ090675817YP</t>
  </si>
  <si>
    <t>2024847194853091282</t>
  </si>
  <si>
    <t>自行车灯，6000 流明 5 Led 自行车灯，防水山地自行车前灯，带 6400mah 可充电电池，3</t>
  </si>
  <si>
    <t>欧规</t>
  </si>
  <si>
    <t>9158907659768</t>
  </si>
  <si>
    <t>LV904559744CN</t>
  </si>
  <si>
    <t>2024909257026091282</t>
  </si>
  <si>
    <t>如图所示 24 件刀片补充装，手动马赫 3 刀片补充装适用于马赫 3 男士刀片补充装</t>
  </si>
  <si>
    <t>3157795892543</t>
  </si>
  <si>
    <t>UJ090675613YP</t>
  </si>
  <si>
    <t>2024235984891091282</t>
  </si>
  <si>
    <t>Rtu5024 GSM 大门开门器继电器开关手机门遥控器 850/900/1800/1900mhz</t>
  </si>
  <si>
    <t>4088353380617</t>
  </si>
  <si>
    <t>UJ090675542YP</t>
  </si>
  <si>
    <t>2024911669557091282</t>
  </si>
  <si>
    <t>白色 10 件塑料滴水蜡烛管适用于枝形吊灯灯泡盖套 A</t>
  </si>
  <si>
    <t>3837733440073</t>
  </si>
  <si>
    <t>UJ090675471YP</t>
  </si>
  <si>
    <t>2024620647499091282</t>
  </si>
  <si>
    <t>照明转 30 针充电适配器电缆白色</t>
  </si>
  <si>
    <t>UJ090675445YP</t>
  </si>
  <si>
    <t>2024621691461091282</t>
  </si>
  <si>
    <t>3157795891164</t>
  </si>
  <si>
    <t>VR555949558YP</t>
  </si>
  <si>
    <t>2024622627456091282</t>
  </si>
  <si>
    <t>超强指甲真菌治疗，最佳指甲修复，阻止真菌生长有效</t>
  </si>
  <si>
    <t>3837733401463</t>
  </si>
  <si>
    <t>UJ090675304YP</t>
  </si>
  <si>
    <t>2024273460238091282</t>
  </si>
  <si>
    <t>侧睡者用穿孔枕、带耳孔的耳枕、缓解耳朵压力、Cnh 疼痛、护耳护耳罩</t>
  </si>
  <si>
    <t>眼罩两个库存</t>
  </si>
  <si>
    <t>9158907565526</t>
  </si>
  <si>
    <t>LV906710467CN</t>
  </si>
  <si>
    <t>2024918077396091282</t>
  </si>
  <si>
    <t>Su 35 Avion 遥控飞机控制器 Su-35 战斗机模型飞机儿童</t>
  </si>
  <si>
    <t>SYFI003013113</t>
  </si>
  <si>
    <t>2025227606635091282</t>
  </si>
  <si>
    <t>8197625503121</t>
  </si>
  <si>
    <t>UJ093775037YP</t>
  </si>
  <si>
    <t>2024613084422091282</t>
  </si>
  <si>
    <t>圣诞噩梦布谷鸟钟，万圣节挂钟布谷鸟钟，蒂姆伯顿的圣诞噩梦挂钟，万圣节</t>
  </si>
  <si>
    <t>3837733473774</t>
  </si>
  <si>
    <t>UJ093774751YP</t>
  </si>
  <si>
    <t>2025233834165091282</t>
  </si>
  <si>
    <t>髋部支撑坐骨神经痛缓解腿筋压缩套腹股沟支撑硅带可调节支撑硅关节，Sci</t>
  </si>
  <si>
    <t>3157795874921</t>
  </si>
  <si>
    <t>UJ093774734YP</t>
  </si>
  <si>
    <t>2025301549480091282</t>
  </si>
  <si>
    <t>20 件装 8 英寸儿童节奏棒音乐 Lummi 棒古典木棍音乐打击乐器</t>
  </si>
  <si>
    <t>3157795875072</t>
  </si>
  <si>
    <t>UJ093774703YP</t>
  </si>
  <si>
    <t>2025303349528091282</t>
  </si>
  <si>
    <t>充电器适用于三星 Galaxy Watch 1 Sm-r800/r810，智能手表充电底座更换</t>
  </si>
  <si>
    <t>9158907594830</t>
  </si>
  <si>
    <t>UJ093774694YP</t>
  </si>
  <si>
    <t>2025020823913091282</t>
  </si>
  <si>
    <t>1 2x 车门 Led 徽标投影仪灯适用于梅赛德斯奔驰 Gls/glc/glb/gla/a/b/c/e-class</t>
  </si>
  <si>
    <t>3157795982794</t>
  </si>
  <si>
    <t>UJ093774685YP</t>
  </si>
  <si>
    <t>2025023199840091282</t>
  </si>
  <si>
    <t>如图所示 24 件装金属卡祖笛，带 24 件卡祖笛笛膜片 6 种颜色，尤克里里、小提琴的好伴侣</t>
  </si>
  <si>
    <t>9158907784019</t>
  </si>
  <si>
    <t>Life Extension Super K - 维生素 K1 和两种形式的 K2 - 不含麸质 - 每日一次 - 非转基因 - 90 粒软胶囊</t>
  </si>
  <si>
    <t>3157795884340</t>
  </si>
  <si>
    <t>UJ093774677YP</t>
  </si>
  <si>
    <t>2024638212129091282</t>
  </si>
  <si>
    <t>按钮遥控钥匙扣外壳适用于路虎 Range R0ver Sport Lr4 Evoque 侧面带文字</t>
  </si>
  <si>
    <t>3157795996654</t>
  </si>
  <si>
    <t>UJ093774650YP</t>
  </si>
  <si>
    <t>2024639940728091282</t>
  </si>
  <si>
    <t>12 件圣诞宠物鸡帽子围巾迷你红色圣诞老人帽子和围巾圣诞宠物兔子帽子带可调节下巴带</t>
  </si>
  <si>
    <t>8197625488046</t>
  </si>
  <si>
    <t>UJ093774629YP</t>
  </si>
  <si>
    <t>2025259070753091282</t>
  </si>
  <si>
    <t>套装 2 件圣诞女孩礼物，适合 7 8 9 10 11 12 岁女孩，儿童玩具生日礼物</t>
  </si>
  <si>
    <t>3157795995411</t>
  </si>
  <si>
    <t>UJ093774513YP</t>
  </si>
  <si>
    <t>2025033999027091282</t>
  </si>
  <si>
    <t>blacksilver 压力 50 公斤铰链兼容升降支撑气弹簧铰链</t>
  </si>
  <si>
    <t>3157795991512</t>
  </si>
  <si>
    <t>UJ093774487YP</t>
  </si>
  <si>
    <t>2025319297522091282</t>
  </si>
  <si>
    <t>黑色汽车音响蓝牙 5.0 接收器辅助适配器适用于 C2 C5 Rd45 Rd4 无线电模块蓝牙辅助电缆</t>
  </si>
  <si>
    <t>3157795917529</t>
  </si>
  <si>
    <t>UJ093774456YP</t>
  </si>
  <si>
    <t>2025268250230091282</t>
  </si>
  <si>
    <t>迷你便携式制氧机/充电式制氧机 93% 高纯度空气净化机 - 家用、旅行、C</t>
  </si>
  <si>
    <t>UJ093774411YP</t>
  </si>
  <si>
    <t>2025325345688091282</t>
  </si>
  <si>
    <t>4088353282829</t>
  </si>
  <si>
    <t>UJ093774354YP</t>
  </si>
  <si>
    <t>2025046347356091282</t>
  </si>
  <si>
    <t>蓝色 LED 夹式阅读灯可调光护眼台灯</t>
  </si>
  <si>
    <t>5758407692667</t>
  </si>
  <si>
    <t>UJ093774323YP</t>
  </si>
  <si>
    <t>2025047535259091282</t>
  </si>
  <si>
    <t>游戏配件 天剑游戏手柄 兼容NS Switch Joycon无线蓝牙游戏手柄 Ns Left R</t>
  </si>
  <si>
    <t>3837733452694</t>
  </si>
  <si>
    <t>VR556171605YP</t>
  </si>
  <si>
    <t>2025329197670091282</t>
  </si>
  <si>
    <t>上午和下午面部保湿乳液 3 盎司。 上午/下午/上午+下午</t>
  </si>
  <si>
    <t>3157795900613</t>
  </si>
  <si>
    <t>UJ093774235YP</t>
  </si>
  <si>
    <t>2025331177398091282</t>
  </si>
  <si>
    <t>3 件装冰箱水过滤器适用于三星 Da97-17376b Haf-qin Da97-08006c 质量</t>
  </si>
  <si>
    <t>3157795892376</t>
  </si>
  <si>
    <t>UJ093774218YP</t>
  </si>
  <si>
    <t>2024693796944091282</t>
  </si>
  <si>
    <t>2 件套衣柜推拉门滚轮、衣柜门推拉门零件、轮子、滚轮、衣柜滑轮指南</t>
  </si>
  <si>
    <t>3157795878349</t>
  </si>
  <si>
    <t>UJ098581885YP</t>
  </si>
  <si>
    <t>2025672459814091282</t>
  </si>
  <si>
    <t>黑色充电台灯创意餐饮触摸 LED 酒店酒吧咖啡 Pina Pro 台灯 Lampada Da Ta</t>
  </si>
  <si>
    <t>3157795977141</t>
  </si>
  <si>
    <t>UJ098581846YP</t>
  </si>
  <si>
    <t>2025962905633091282</t>
  </si>
  <si>
    <t>蓝色笔记本电脑开机按钮板 适用于 15-g 15-r 250 255 G3 -a991p Zs051 笔记本电脑开关板按钮</t>
  </si>
  <si>
    <t>3157795892277</t>
  </si>
  <si>
    <t>UJ098581259YP</t>
  </si>
  <si>
    <t>2025292260376091282</t>
  </si>
  <si>
    <t>黑色 4 合 1 多功能蒸汽篮适用于 Tm5 Tm6 鸡蛋模具蒸汽煮蛋器厨房配件</t>
  </si>
  <si>
    <t>3157795873863</t>
  </si>
  <si>
    <t>UJ098581228YP</t>
  </si>
  <si>
    <t>2025898106146091282</t>
  </si>
  <si>
    <t>Belita Amy 针织机智能织机圆形针织机针织板旋转双针织织机（，48 针</t>
  </si>
  <si>
    <t>5758407698935</t>
  </si>
  <si>
    <t>24 件闪烁 LED 茶蜡遥控电池供电家用无焰蜡烛</t>
  </si>
  <si>
    <t>3157795898576</t>
  </si>
  <si>
    <t>UJ098581112YP</t>
  </si>
  <si>
    <t>2025973741227091282</t>
  </si>
  <si>
    <t>220v 冰箱风扇电机冰箱冰柜通风冰箱 25w 35w 40w 60w 适用于通风冷柜冰柜</t>
  </si>
  <si>
    <t>3837733463362</t>
  </si>
  <si>
    <t>三重食品分配器谷物容器存储分配器食品存储容器谷物分配器台面糖果 N</t>
  </si>
  <si>
    <t>5758407695323</t>
  </si>
  <si>
    <t>UJ098581090YP</t>
  </si>
  <si>
    <t>2025910094013091282</t>
  </si>
  <si>
    <t>浓密自粘天然睫毛可重复使用人造睫毛免胶</t>
  </si>
  <si>
    <t>9158907752834</t>
  </si>
  <si>
    <t>UJ098581072YP</t>
  </si>
  <si>
    <t>棕色充电台灯创意餐饮触摸 Led 酒店酒吧咖啡 Pina Pro 台灯 Lampada Da Tavolo Decorativ</t>
  </si>
  <si>
    <t>3157795987096</t>
  </si>
  <si>
    <t>UJ098581041YP</t>
  </si>
  <si>
    <t>2025977341911091282</t>
  </si>
  <si>
    <t>银色 4 件淋浴门轮 23 毫米淋浴门滚轮重型锌合金轮，适用于平面滑动</t>
  </si>
  <si>
    <t>UJ098581024YP</t>
  </si>
  <si>
    <t>5758407672102</t>
  </si>
  <si>
    <t>UJ098581007YP</t>
  </si>
  <si>
    <t>2025715623479091282</t>
  </si>
  <si>
    <t>永恒玫瑰项链盒情人节结婚礼物A</t>
  </si>
  <si>
    <t>UJ098580942YP</t>
  </si>
  <si>
    <t>2025935330857091282</t>
  </si>
  <si>
    <t>5758407690052</t>
  </si>
  <si>
    <t>UJ098580925YP</t>
  </si>
  <si>
    <t>2025937094699091282</t>
  </si>
  <si>
    <t>2 件装烟雾报警器和一氧化碳探测器电池供电 100%</t>
  </si>
  <si>
    <t>不配电池</t>
  </si>
  <si>
    <t>3837733505505</t>
  </si>
  <si>
    <t>UJ098580837YP</t>
  </si>
  <si>
    <t>2026152085496091282</t>
  </si>
  <si>
    <t>适用于 I40 I40 2011-2014 汽车后置摄像头倒车倒车停车辅助摄像头 95760-3z001 95760-3z000</t>
  </si>
  <si>
    <t>UJ098580806YP</t>
  </si>
  <si>
    <t>2026044590787091282</t>
  </si>
  <si>
    <t>UJ098580766YP</t>
  </si>
  <si>
    <t>2025340536662091282</t>
  </si>
  <si>
    <t>3157795873146</t>
  </si>
  <si>
    <t>UJ098580735YP</t>
  </si>
  <si>
    <t>2026091893083091282</t>
  </si>
  <si>
    <t>无蓝牙 2023 时尚韩国流行流浪儿童荧光棒支持音乐会手灯发光荧光棒派对闪光灯用品</t>
  </si>
  <si>
    <t>3837733514293</t>
  </si>
  <si>
    <t>UJ098580718YP</t>
  </si>
  <si>
    <t>2025438636876091282</t>
  </si>
  <si>
    <t>24 支装可充电 LED 蜡烛闪烁无焰 LED 电蜡烛，带支架充电站，圣诞节用，</t>
  </si>
  <si>
    <t>3157795957990</t>
  </si>
  <si>
    <t>UJ098580315YP</t>
  </si>
  <si>
    <t>2026122277264091282</t>
  </si>
  <si>
    <t>3.5 英寸 USB 移动软盘驱动器便携式 1.44mb 外置软盘 Fdd--</t>
  </si>
  <si>
    <t>3157795962963</t>
  </si>
  <si>
    <t>UJ098580284YP</t>
  </si>
  <si>
    <t>2026050350373091282</t>
  </si>
  <si>
    <t>儿童智能机器人，大型可编程交互式遥控机器人，带语音控制、应用程序控制，适合 4 5 6 7 8 9</t>
  </si>
  <si>
    <t>3837733438629</t>
  </si>
  <si>
    <t>UJ098580267YP</t>
  </si>
  <si>
    <t>2025445152104091282</t>
  </si>
  <si>
    <t>控制台储物盒 适用于 Id.4 Id4 Id 4 Crozz 储物盒 控制台收纳盒</t>
  </si>
  <si>
    <t>4088353376108</t>
  </si>
  <si>
    <t>UJ098580240YP</t>
  </si>
  <si>
    <t>2026130161602091282</t>
  </si>
  <si>
    <t>13齿羊刀片山羊剪剪子剪子凸梳剪刀配件</t>
  </si>
  <si>
    <t>9158907605420</t>
  </si>
  <si>
    <t>UJ098580103YP</t>
  </si>
  <si>
    <t>10x A2 屋顶挂钩 3 向可调 -a2 不锈钢 1.4016/pv 光伏/太阳能</t>
  </si>
  <si>
    <t>4088353314599</t>
  </si>
  <si>
    <t>UJ098580063YP</t>
  </si>
  <si>
    <t>2026148305010091282</t>
  </si>
  <si>
    <t>3/4英寸黄铜恒温散热器阀直通式DN20自动温度控制阀Fl</t>
  </si>
  <si>
    <t>3157795980363</t>
  </si>
  <si>
    <t>UJ098580001YP</t>
  </si>
  <si>
    <t>2026150825005091282</t>
  </si>
  <si>
    <t>黑色 20 车轮螺母盖 17 毫米 适用于高尔夫 Mk4</t>
  </si>
  <si>
    <t>3157795971026</t>
  </si>
  <si>
    <t>VR556458422YP</t>
  </si>
  <si>
    <t>2026080086357091282</t>
  </si>
  <si>
    <t>4 片装唇部睡眠面膜迷你套装 4 香系列 8 克营养保湿</t>
  </si>
  <si>
    <t>UJ098579900YP</t>
  </si>
  <si>
    <t>3157795962291</t>
  </si>
  <si>
    <t>UJ102811596YP</t>
  </si>
  <si>
    <t>2026355919813091282</t>
  </si>
  <si>
    <t>黑色 60-计时器、教室计时器、倒计时器和成人、教学时间管理工具</t>
  </si>
  <si>
    <t>3157795887617</t>
  </si>
  <si>
    <t>UJ102811525YP</t>
  </si>
  <si>
    <t>2026573286281091282</t>
  </si>
  <si>
    <t>带导尿管的可穿戴尿袋 1000ml 2000ml 适合男士老年尿失禁卧床患者</t>
  </si>
  <si>
    <t>3157795883190</t>
  </si>
  <si>
    <t>UJ102811517YP</t>
  </si>
  <si>
    <t>2026573971000091282</t>
  </si>
  <si>
    <t>蓝色 360 度四驱特技车遥控手势感应越野车遥控越野</t>
  </si>
  <si>
    <t>UJ102831193YP</t>
  </si>
  <si>
    <t>2025973596594091282</t>
  </si>
  <si>
    <t>UJ102811300YP</t>
  </si>
  <si>
    <t>2025974784787091282</t>
  </si>
  <si>
    <t>3157795895407</t>
  </si>
  <si>
    <t>UJ102811242YP</t>
  </si>
  <si>
    <t>2026652881108091282</t>
  </si>
  <si>
    <t>刷子更换套件备件与 Irobot Roomba 系列 800 860 870 880 890 和 900 960 980 兼容 - 1 件装</t>
  </si>
  <si>
    <t>3157795897616</t>
  </si>
  <si>
    <t>UJ102811171YP</t>
  </si>
  <si>
    <t>2026579334545091282</t>
  </si>
  <si>
    <t>如图所示摇摆棒动能雕塑摆件永动摆件桌面玩具反重力挂件</t>
  </si>
  <si>
    <t>3837733472456</t>
  </si>
  <si>
    <t>VR556590103YP</t>
  </si>
  <si>
    <t>2025977664476091282</t>
  </si>
  <si>
    <t>30ml 30ml 麦粒肿眼部护理、霰粒肿去除剂 - 快速缓解眼部刺激和眼睑缓解精华液</t>
  </si>
  <si>
    <t>UJ102811097YP</t>
  </si>
  <si>
    <t>2026579586966091282</t>
  </si>
  <si>
    <t>红色 1994 年布巴甘虾公司可调节棒球帽阿甘正传卡车司机帽运动帽女士男士礼物</t>
  </si>
  <si>
    <t>3157795969184</t>
  </si>
  <si>
    <t>UJ102811049YP</t>
  </si>
  <si>
    <t>2025980112406091282</t>
  </si>
  <si>
    <t>如图所示蜡烛芯（100 件装），15 厘米蜡烛芯，无味蜡烛芯 蜡烛用蜡烛</t>
  </si>
  <si>
    <t>4088353267475</t>
  </si>
  <si>
    <t>UJ102810975YP</t>
  </si>
  <si>
    <t>2026661881017091282</t>
  </si>
  <si>
    <t>茶咖啡糖罐套装带盖碎水晶填充多用途厨房储物玻璃罐 3 件最佳礼物</t>
  </si>
  <si>
    <t>3157795902433</t>
  </si>
  <si>
    <t>UJ102810794YP</t>
  </si>
  <si>
    <t>2026374675501091282</t>
  </si>
  <si>
    <t>路飞海贼王动画人物 Monkey D.luffy、tony Chopper、Roronoa Zoro 动漫人物收藏玩具</t>
  </si>
  <si>
    <t>VR556590094YP</t>
  </si>
  <si>
    <t>2026663321318091282</t>
  </si>
  <si>
    <t>3157795874587</t>
  </si>
  <si>
    <t>UJ102810729YP</t>
  </si>
  <si>
    <t>2026665481279091282
2026666273001091282</t>
  </si>
  <si>
    <t>宝马钥匙圈、轮胎气门帽和汽车钥匙扣兼容 Bmw M M2 M4 M5 M6 M8 X1 X2 X3 X5 X6 M135i M240i Z4 328i X7，Bla</t>
  </si>
  <si>
    <t>3157795932584</t>
  </si>
  <si>
    <t>UJ102810658YP</t>
  </si>
  <si>
    <t>2026659290477091282</t>
  </si>
  <si>
    <t>最小的 IP Wifi 安全摄像头，USB 插头无线摄像头，便携式远程摄像头，高清 1080p Wifi 安全摄像头（夜景）</t>
  </si>
  <si>
    <t>3837733451185</t>
  </si>
  <si>
    <t>UJ102810485YP</t>
  </si>
  <si>
    <t>2026604930002091282</t>
  </si>
  <si>
    <t>350w 太空 USB 供电加热风扇便携式风扇快速加热恒温器家用</t>
  </si>
  <si>
    <t>9158907653124</t>
  </si>
  <si>
    <t>UJ102810352YP</t>
  </si>
  <si>
    <t>2026604102950091282</t>
  </si>
  <si>
    <t>坚不可摧的智能手表男士军用智能手表（接听/拨打电话），坚固的战术智能手表适用于 Android Ph</t>
  </si>
  <si>
    <t>9158907959271</t>
  </si>
  <si>
    <t>UJ102810318YP</t>
  </si>
  <si>
    <t>2026393431603091282</t>
  </si>
  <si>
    <t>白色日产Gtr R35汽车模型带灯光可开门音乐仿真车</t>
  </si>
  <si>
    <t>9158907681035</t>
  </si>
  <si>
    <t>金色胡吉灵压力耳环适用于疤痕疙瘩，疤痕疙瘩耳环压力夹，压缩</t>
  </si>
  <si>
    <t>4088353306075</t>
  </si>
  <si>
    <t>UJ102810220YP</t>
  </si>
  <si>
    <t>2026399443982091282</t>
  </si>
  <si>
    <t>手指木偶故事时间套装 16 件 - 10 只动物和 6 个人家庭成员</t>
  </si>
  <si>
    <t>SYFI003027012</t>
  </si>
  <si>
    <t>2026667856808091282</t>
  </si>
  <si>
    <t>9158907879852</t>
  </si>
  <si>
    <t>UJ109105955YP</t>
  </si>
  <si>
    <t>2026669332413091282</t>
  </si>
  <si>
    <t>摄像头探测器、GPS 跟踪器探测、射频信号扫描仪，具有 1m-8g Hz 宽频率范围和 12 个灵敏度级别</t>
  </si>
  <si>
    <t>UJ109112660YP</t>
  </si>
  <si>
    <t>2027053311269091282</t>
  </si>
  <si>
    <t>5758407676322</t>
  </si>
  <si>
    <t>垃圾桶储物篮球框篮球架储物篮适合您的家庭厨房客厅</t>
  </si>
  <si>
    <t>9158907629204</t>
  </si>
  <si>
    <t>SYNL003639083</t>
  </si>
  <si>
    <t>2027054391807091282</t>
  </si>
  <si>
    <t>500mah 3 节 3.7v 14500 锂电池组带保护板 Sm 连接器玩具特技汽车电池</t>
  </si>
  <si>
    <t>3157795883480</t>
  </si>
  <si>
    <t>UJ109105743YP</t>
  </si>
  <si>
    <t>2026675308144091282</t>
  </si>
  <si>
    <t>L 男式驼色时尚飞行皮夹克，修身剪羊毛飞行员飞行员夹克</t>
  </si>
  <si>
    <t xml:space="preserve">撕掉标签 </t>
  </si>
  <si>
    <t>LV907844332CN</t>
  </si>
  <si>
    <t>2027277842284091282</t>
  </si>
  <si>
    <t>3837733509756</t>
  </si>
  <si>
    <t>UJ109105505YP</t>
  </si>
  <si>
    <t>2027059971010091282</t>
  </si>
  <si>
    <t>4x 户外 12v 直流自动红外 Pir 运动传感器开关，适用于 LED 灯，黑色</t>
  </si>
  <si>
    <t>UJ109112611YP</t>
  </si>
  <si>
    <t>2027085279809091282</t>
  </si>
  <si>
    <t>3837733501149</t>
  </si>
  <si>
    <t>UJ109105448YP</t>
  </si>
  <si>
    <t>2027308766589091282</t>
  </si>
  <si>
    <t>桉树花环农舍装饰，绿色花环前门农舍人造花环春季夏季</t>
  </si>
  <si>
    <t>3837733403528</t>
  </si>
  <si>
    <t>UJ109105258YP</t>
  </si>
  <si>
    <t>2026711380200091282</t>
  </si>
  <si>
    <t>10 件装辐射防护手机贴纸电磁场阻挡装置</t>
  </si>
  <si>
    <t>3157795969795</t>
  </si>
  <si>
    <t>UJ109105227YP</t>
  </si>
  <si>
    <t>2027093667984091282</t>
  </si>
  <si>
    <t>三点式汽车安全带全自动可伸缩驾驶员安全带三点式带底座插座</t>
  </si>
  <si>
    <t>3157795974959</t>
  </si>
  <si>
    <t>UJ109105108YP</t>
  </si>
  <si>
    <t>2027378857102091282</t>
  </si>
  <si>
    <t>棕色侏罗纪世界恐龙面具霸王龙万圣节面具可动嘴</t>
  </si>
  <si>
    <t>3157795957976</t>
  </si>
  <si>
    <t>UJ109105068YP</t>
  </si>
  <si>
    <t>2026715628447091282</t>
  </si>
  <si>
    <t>USB 充电器电池适配器 18v 电源带 LED 适合密尔沃基 49-24-2371 M18</t>
  </si>
  <si>
    <t>9158907670039</t>
  </si>
  <si>
    <t>UJ109104875YP</t>
  </si>
  <si>
    <t>2027307578507091282</t>
  </si>
  <si>
    <t>100 * 120 厘米灰色新款超大豆袋椅沙发沙发套室内懒人躺椅成人儿童畅销</t>
  </si>
  <si>
    <t>3157795976670</t>
  </si>
  <si>
    <t>UJ109104779YP</t>
  </si>
  <si>
    <t>2027388217416091282</t>
  </si>
  <si>
    <t>银色控制音量旋钮适用于 A4 B8 S4 A5 S5 Q5 8t0919070b Mmi 调节</t>
  </si>
  <si>
    <t>3157795952704</t>
  </si>
  <si>
    <t>亚克力金色框架标志架 4x6 - 双面桌子菜单展示架 - 婚礼桌号架（6 件装）</t>
  </si>
  <si>
    <t>3157795874617</t>
  </si>
  <si>
    <t>充电端口板兼容 Lenovo Tab M10 Tb-x505l Tb-x505f</t>
  </si>
  <si>
    <t>9158907794360</t>
  </si>
  <si>
    <t>100 件 50/100 件 3d Diy 磁性玩具积木积木块儿童儿童教育</t>
  </si>
  <si>
    <t>3157795935004</t>
  </si>
  <si>
    <t>橡子发芽种子播种器花瓶玻璃容器盆橡子树生长套件装饰玻璃灯泡繁殖花瓶种植 A</t>
  </si>
  <si>
    <t>3157795979787</t>
  </si>
  <si>
    <t>304 不锈钢微波炉支架带伸缩臂和挂钩通用壁挂式支架适用于微波炉 Gri</t>
  </si>
  <si>
    <t>3157795999730</t>
  </si>
  <si>
    <t>白光 2x 紧凑型 E27 220v 5500k 45w 摄影棚灯泡视频摄影日光灯白色</t>
  </si>
  <si>
    <t>3837733474436</t>
  </si>
  <si>
    <t>黑色珠宝展示架天鹅绒发带头带架零售店展示架收纳架黑色</t>
  </si>
  <si>
    <t>5758407691394</t>
  </si>
  <si>
    <t>大声振动闹钟适合睡眠严重的成人聋哑人数字镜面时钟带摇床 F</t>
  </si>
  <si>
    <t>4088353260650</t>
  </si>
  <si>
    <t>Hdmi 切换器 Gana、Hdmi 切换器、3 合 1 Hdmi 分配器</t>
  </si>
  <si>
    <t>3157795871692</t>
  </si>
  <si>
    <t>原木双节棍 木质双节棍 木质双节棍 武术运动训练双节棍 实木双节棍</t>
  </si>
  <si>
    <t>9158907939129</t>
  </si>
  <si>
    <t>3157795982411</t>
  </si>
  <si>
    <t>白色楼梯 Led 运动传感器控制器 智能楼梯感应控制器 Led 灯带调光器楼梯灯</t>
  </si>
  <si>
    <t>8800629018590</t>
  </si>
  <si>
    <t>L酒红纯色牧师cos服装万圣节牧师中世纪复古cosplay服装现货</t>
  </si>
  <si>
    <t>3157795994933</t>
  </si>
  <si>
    <t>GoldGrey 1 件 2 合 1 长卷发筒 40 毫米 适用于超音速吹风机自动卷发配件</t>
  </si>
  <si>
    <t>3157795989649</t>
  </si>
  <si>
    <t>专业软木瑜伽轮弹力普拉提环，用于改善瑜伽姿势和背部</t>
  </si>
  <si>
    <t>3157795933642</t>
  </si>
  <si>
    <t>1 件赛车游戏方向盘夹支架适用于罗技 G920 G25 G27 G29 G923 Wyelv</t>
  </si>
  <si>
    <t>3837733417976</t>
  </si>
  <si>
    <t>佣金未确定</t>
  </si>
  <si>
    <t>万圣节逼真成人女性乳胶头套花式角色扮演面具</t>
  </si>
  <si>
    <t>3837733408035</t>
  </si>
  <si>
    <t>Apple Iphone 12 Pro Max 官方皮革保护壳带 Magsafe - 波罗的海蓝</t>
  </si>
  <si>
    <t>5758407701123</t>
  </si>
  <si>
    <t>41 米白色系带坡跟运动士力架女式硫化休闲舒适鞋</t>
  </si>
  <si>
    <t>7891673534311</t>
  </si>
  <si>
    <t>UH614347940YP</t>
  </si>
  <si>
    <t>1947629280882091282</t>
  </si>
  <si>
    <t>红色适用于诺基亚 G11/g21 防震防摔轮胎图案设计保护套 PC + Tpu 混合坚固装甲手机壳，内置</t>
  </si>
  <si>
    <t>7891673602614</t>
  </si>
  <si>
    <t>UH614347905YP</t>
  </si>
  <si>
    <t>1947639936742091282</t>
  </si>
  <si>
    <t>跑步背心手机支架，透气反光跑步背心，运动慢跑背心适合跑步、健身房、骑自行车</t>
  </si>
  <si>
    <t>检查尺寸35*42</t>
  </si>
  <si>
    <t>9791903147541</t>
  </si>
  <si>
    <t>UH614347879YP</t>
  </si>
  <si>
    <t>1947649080685091282</t>
  </si>
  <si>
    <t>间隙除尘器 间隙清洁掸子 可重复使用 可伸缩除尘器 带长柄 超细纤维手持掸子 灵活</t>
  </si>
  <si>
    <t>9791903145202</t>
  </si>
  <si>
    <t>UH619557097YP</t>
  </si>
  <si>
    <t>1949010889063091282</t>
  </si>
  <si>
    <t>自行车踏板适配器、自行车鞋夹板、汽车平台适配器，适用于 Shimano Spd - Sl/look Keo 兼容踏板</t>
  </si>
  <si>
    <t>9791903227113</t>
  </si>
  <si>
    <t>吸引人的香蕉服装成人豪华套装适合万圣节装扮派对和角色扮演角色扮演</t>
  </si>
  <si>
    <t>7891673762424</t>
  </si>
  <si>
    <t>UH624465739YP</t>
  </si>
  <si>
    <t>1949432091557091282</t>
  </si>
  <si>
    <t>9791903223689</t>
  </si>
  <si>
    <t>VR537184005YP</t>
  </si>
  <si>
    <t>1949453331658091282</t>
  </si>
  <si>
    <t>一洗变黑胶原蛋白摩洛哥坚果油植物变色洗发水滋养头发染发变黑400ml</t>
  </si>
  <si>
    <t>7891673801017</t>
  </si>
  <si>
    <t>UH624465552YP</t>
  </si>
  <si>
    <t>230814-680882379520196</t>
  </si>
  <si>
    <t>拼多多</t>
  </si>
  <si>
    <t>3-6 个月猴子 Ca 幼儿恐龙服装儿童可爱连帽连体衣动物服装万圣节 S</t>
  </si>
  <si>
    <t>7891673762738</t>
  </si>
  <si>
    <t>UH624465518YP</t>
  </si>
  <si>
    <t>1948977660867091282</t>
  </si>
  <si>
    <t>L 白色男式长袖亚麻衬衫，棉麻休闲衬衫，S-5xl 上衣，全新免运费</t>
  </si>
  <si>
    <t>7891673763025</t>
  </si>
  <si>
    <t>卡其色 L 男式长袖亚麻衬衫，棉麻休闲衬衫，S-5xl 上衣，全新免运费</t>
  </si>
  <si>
    <t>7891673763261</t>
  </si>
  <si>
    <t>L 牛仔蓝色男式长袖亚麻衬衫，棉麻休闲衬衫，S-5xl 上衣，全新免运费</t>
  </si>
  <si>
    <t>7891673530627</t>
  </si>
  <si>
    <t>UH624465478YP</t>
  </si>
  <si>
    <t>1949712350193091282</t>
  </si>
  <si>
    <t>白色 L 男式亚麻亨利衫短袖休闲 T 恤夏季 T 恤上衣</t>
  </si>
  <si>
    <t>7891673558812</t>
  </si>
  <si>
    <t>UH624465393YP</t>
  </si>
  <si>
    <t>1948989432065091282</t>
  </si>
  <si>
    <t>85w Magsafe 2 电源适配器适用于 Apple，85wt 尖端电源充电器</t>
  </si>
  <si>
    <t>7891673580721</t>
  </si>
  <si>
    <t>UH624465362YP</t>
  </si>
  <si>
    <t>1949030040893091282</t>
  </si>
  <si>
    <t>10x2.70-6.5 内胎 外胎 10x2.70-6.5 充气轮胎</t>
  </si>
  <si>
    <t>7891673613054</t>
  </si>
  <si>
    <t>UH624465305YP</t>
  </si>
  <si>
    <t>1949744317563091282</t>
  </si>
  <si>
    <t>可调节微针 Derma Stamp 适用于面部皮肤痤疮疤痕修复和头发生长 - 微针 Derma 滚轮笔工具</t>
  </si>
  <si>
    <t>7891673593455</t>
  </si>
  <si>
    <t>UH624465257YP</t>
  </si>
  <si>
    <t>1951608794802091282</t>
  </si>
  <si>
    <t>白色儿童芭蕾舞短裙女孩 2021 活动女婴一岁生日派对服装女婴 1 岁洗礼衣服 Sk</t>
  </si>
  <si>
    <t>9791903159957</t>
  </si>
  <si>
    <t>UH628535761YP</t>
  </si>
  <si>
    <t>1950106479457091282</t>
  </si>
  <si>
    <t>数字转速表转速表非接触式 2.5rpm-99999rpm 液晶显示转速表 Dt2234c 测试仪 Spe</t>
  </si>
  <si>
    <t>检查是否有电池，取下电池</t>
  </si>
  <si>
    <t>7842998732388</t>
  </si>
  <si>
    <t>UH628535744YP</t>
  </si>
  <si>
    <t>1949630232928091282</t>
  </si>
  <si>
    <t>海滩微景观迷你躺椅沙滩椅遮阳伞小棕榈树装饰配件，16 件微型或</t>
  </si>
  <si>
    <t>9791903125839</t>
  </si>
  <si>
    <t>UH628535735YP</t>
  </si>
  <si>
    <t>1949685096722091282</t>
  </si>
  <si>
    <t>6x 33 毫米适用于宝马柴油涡流空白襟翼修复删除套件带进气垫圈</t>
  </si>
  <si>
    <t>9791903137306</t>
  </si>
  <si>
    <t>UH628535727YP</t>
  </si>
  <si>
    <t>1949639628362091282</t>
  </si>
  <si>
    <t>9.8 英寸便携式移动 DVD 播放器迷你电视高清播放器</t>
  </si>
  <si>
    <t>7842998962525</t>
  </si>
  <si>
    <t>UH638176555YP</t>
  </si>
  <si>
    <t>1951150623741091282</t>
  </si>
  <si>
    <t>可折叠蓝牙耳机，猫耳 LED 发光无线儿童耳机，10 小时播放时间，带麦克风的儿童耳机</t>
  </si>
  <si>
    <t>7842998779994</t>
  </si>
  <si>
    <t>UH638220736YP</t>
  </si>
  <si>
    <t>1951404926176091282</t>
  </si>
  <si>
    <t>7891673762219</t>
  </si>
  <si>
    <t>UH638176520YP</t>
  </si>
  <si>
    <t>1950679488931091282</t>
  </si>
  <si>
    <t>如图所示 1 件装大型太阳能灯替换顶部适用于户外吊灯，更强大，更节能</t>
  </si>
  <si>
    <t>9791903184096</t>
  </si>
  <si>
    <t>LV835985673CN</t>
  </si>
  <si>
    <t>1951407230611091282</t>
  </si>
  <si>
    <t>2 件装吸尘器头夹夹板按钮，兼容戴森</t>
  </si>
  <si>
    <t>7891673604724</t>
  </si>
  <si>
    <t>UH638176459YP</t>
  </si>
  <si>
    <t>1951392973529091282</t>
  </si>
  <si>
    <t>超轻睡垫，内置枕头，充气野营床垫，适合背包旅行、旅行和远足，紧凑</t>
  </si>
  <si>
    <t>9791903187394</t>
  </si>
  <si>
    <t>UH638176428YP</t>
  </si>
  <si>
    <t>1951393837586091282</t>
  </si>
  <si>
    <t>冰箱排水疏通清洁套装长柔性刷冰箱孔清洁器磨砂刷家用吸水注射器清洁</t>
  </si>
  <si>
    <t>9791903225874</t>
  </si>
  <si>
    <t>UH638176405YP</t>
  </si>
  <si>
    <t>1950700476541091282</t>
  </si>
  <si>
    <t>9600 颗粘土珠用于珠宝制作套件，96 色间隔黑石珠扁圆形聚合物粘土珠带字母珠</t>
  </si>
  <si>
    <t>7891673580615</t>
  </si>
  <si>
    <t>UH638176374YP</t>
  </si>
  <si>
    <t>1950705840973091282</t>
  </si>
  <si>
    <t>发燕文专线快递普货</t>
  </si>
  <si>
    <t>Starlight-自行车架，橡胶涂层壁挂式自行车架，可容纳 2 辆自行车自行车壁挂式室内和室外 -</t>
  </si>
  <si>
    <t>7891673544082</t>
  </si>
  <si>
    <t>UH638176330YP</t>
  </si>
  <si>
    <t>1951415293229091282 
 1951416229296091282</t>
  </si>
  <si>
    <t>已提价 10</t>
  </si>
  <si>
    <t>1 件燃油泵适用于 Johnson Evinrude 6-15hp 电机和 1 套带浮子 4-15 Ps 的化油器修理套件</t>
  </si>
  <si>
    <t>2个包裹</t>
  </si>
  <si>
    <t>7891673828366</t>
  </si>
  <si>
    <t>UH638176272YP</t>
  </si>
  <si>
    <t>1951448018130091282</t>
  </si>
  <si>
    <t>6m 啮齿动物网铜防蛞蝓蜗牛小鼠鼠鸟线虫铁拉莫铜针织网</t>
  </si>
  <si>
    <t>UH638176255YP</t>
  </si>
  <si>
    <t>7891673613238</t>
  </si>
  <si>
    <t>UH643197292YP</t>
  </si>
  <si>
    <t>1950733596365091282</t>
  </si>
  <si>
    <t>发顺友（顺速宝特货）</t>
  </si>
  <si>
    <t>蓝色 50% 折扣，电动水枪 - 水枪水枪玩具喷雾高达 32 英尺高容量水枪</t>
  </si>
  <si>
    <t>7891673612941</t>
  </si>
  <si>
    <t>UH638176215YP</t>
  </si>
  <si>
    <t>1951434121772091282</t>
  </si>
  <si>
    <t>透明0.01cm*0.5cm*300cm升级纳米胶带气泡套件，双面胶带塑料气泡，弹力胶带</t>
  </si>
  <si>
    <t>7891673815946</t>
  </si>
  <si>
    <t>UH638176184YP</t>
  </si>
  <si>
    <t>1951504609407091282</t>
  </si>
  <si>
    <t>浅木色 100 件锥形葡萄酒软木塞可重复使用木质软木塞便携式密封酒塞葡萄酒瓶盖</t>
  </si>
  <si>
    <t>7842998858798</t>
  </si>
  <si>
    <t>UH638176153YP</t>
  </si>
  <si>
    <t>1951507597100091282</t>
  </si>
  <si>
    <t>棋子硅胶模具 国际象棋形状巧克力软糖模具 纸杯蛋糕</t>
  </si>
  <si>
    <t>9791903228257</t>
  </si>
  <si>
    <t>UH638176122YP</t>
  </si>
  <si>
    <t>1951514653583091282</t>
  </si>
  <si>
    <t>替换配件套件适用于 A7 A9s V8 V8s X750 X785 X800 V80 Silvercrest Ssr1 Ssra1 真空机器人</t>
  </si>
  <si>
    <t>跟1951296711145091282一起打包</t>
  </si>
  <si>
    <t>7891673618813</t>
  </si>
  <si>
    <t>UH638176096YP</t>
  </si>
  <si>
    <t>1950828240280091282</t>
  </si>
  <si>
    <t>枫木色独特鸟鹊灯-卧室床头鸟夜灯触摸调光汽车装饰三色ABS PC Creat</t>
  </si>
  <si>
    <t>9791903208112</t>
  </si>
  <si>
    <t>UH638176082YP</t>
  </si>
  <si>
    <t>1951555442205091282</t>
  </si>
  <si>
    <t>120 件种子信封，牛皮纸小信封包装</t>
  </si>
  <si>
    <t>7891673799253</t>
  </si>
  <si>
    <t>UH638176079YP</t>
  </si>
  <si>
    <t>1950836988803091282</t>
  </si>
  <si>
    <t>橙蓝色 8 件装高效防油污竹纤维洗碗布吸水洗碗厨房</t>
  </si>
  <si>
    <t>7891673547212</t>
  </si>
  <si>
    <t>UH638176048YP</t>
  </si>
  <si>
    <t>1950839508800091282</t>
  </si>
  <si>
    <t>白色迷你便携式无线蓝牙键盘带皮套适用于智能手机</t>
  </si>
  <si>
    <t>检查是否有数据线</t>
  </si>
  <si>
    <t>9791903253099</t>
  </si>
  <si>
    <t>UH638176017YP</t>
  </si>
  <si>
    <t>1951318995750091282</t>
  </si>
  <si>
    <t>250dx 线轴盖 300dx 250 Flymo Multi Trim 250d 配件</t>
  </si>
  <si>
    <t>7891673597194</t>
  </si>
  <si>
    <t>UH638175966YP</t>
  </si>
  <si>
    <t>1951322307709091282</t>
  </si>
  <si>
    <t>黑橙色摩托车罩适用于本田 GL1800 Goldwing Versys 1000 Vn800-黑色</t>
  </si>
  <si>
    <t>UH643232961YP</t>
  </si>
  <si>
    <t>7842998817283</t>
  </si>
  <si>
    <t>UH638175895YP</t>
  </si>
  <si>
    <t>1950857580143091282</t>
  </si>
  <si>
    <t>钩针套装，85 件钩针工具，符合人体工程学的织针，配有完整的钩针配件和双袋</t>
  </si>
  <si>
    <t>7891673533529</t>
  </si>
  <si>
    <t>UH638175864YP</t>
  </si>
  <si>
    <t>1950864024329091282</t>
  </si>
  <si>
    <t>黑色 18 厘米长通用铝制汽车卡车赛车变速旋钮带 3 个适配器</t>
  </si>
  <si>
    <t>检查是否有三个不同的适配器</t>
  </si>
  <si>
    <t>UH643253003YP</t>
  </si>
  <si>
    <t>7842998959495</t>
  </si>
  <si>
    <t>UH638175780YP</t>
  </si>
  <si>
    <t>1950867048196091282</t>
  </si>
  <si>
    <t>2 件装假妊娠试验阳性妊娠试验恶作剧实用笑话恶作剧妊娠试验阳性笑话和恶作剧</t>
  </si>
  <si>
    <t>9791903257684</t>
  </si>
  <si>
    <t>UH638175762YP</t>
  </si>
  <si>
    <t>1951565449245091282</t>
  </si>
  <si>
    <t>壁挂式啤酒开瓶器 10 件，壁挂式开瓶器，复古壁挂式开瓶器，壁挂式机器人</t>
  </si>
  <si>
    <t>检查是否有配螺丝</t>
  </si>
  <si>
    <t>7891673815595</t>
  </si>
  <si>
    <t>UH643358335YP</t>
  </si>
  <si>
    <t>1951230972737091282</t>
  </si>
  <si>
    <t>蓝色硅胶手机壳带 Magsafe 适合 Iphone 12 和 12 Pro 高品质</t>
  </si>
  <si>
    <t>2件（需分开两个单）</t>
  </si>
  <si>
    <t>7795048808215</t>
  </si>
  <si>
    <t>UH643273833YP</t>
  </si>
  <si>
    <t>1951961954656091282</t>
  </si>
  <si>
    <t>9791903166276</t>
  </si>
  <si>
    <t>UH643273802YP</t>
  </si>
  <si>
    <t>1951723203307091282</t>
  </si>
  <si>
    <t>D 3 件壁挂式水果蔬菜篮，黄麻悬挂储物篮，手工编织储物篮，用于蔬菜，F</t>
  </si>
  <si>
    <t>7891673616420</t>
  </si>
  <si>
    <t>UH643273793YP</t>
  </si>
  <si>
    <t>1951943413520091282</t>
  </si>
  <si>
    <t>25 多功能清洁铲，Gardscraper 花园清洁铲，户外清洁铲</t>
  </si>
  <si>
    <t>9791903180975</t>
  </si>
  <si>
    <t>UH643273762YP</t>
  </si>
  <si>
    <t>1951947337065091282</t>
  </si>
  <si>
    <t>黑色智能锁挂锁定向密码锁旅行行李锁复古邮箱健身房储物柜智能锁</t>
  </si>
  <si>
    <t>7891673615614</t>
  </si>
  <si>
    <t>UH643273745YP</t>
  </si>
  <si>
    <t>1951955185227091282</t>
  </si>
  <si>
    <t>通用电视柜电视支架桌架适用于 32-65 英寸电视</t>
  </si>
  <si>
    <t>7891673739525</t>
  </si>
  <si>
    <t>UH643284955YP</t>
  </si>
  <si>
    <t>1951262688813091282</t>
  </si>
  <si>
    <t>100 枚塑料硬币胶囊硬币收藏带储物盒用于硬币收藏</t>
  </si>
  <si>
    <t>9791903139515</t>
  </si>
  <si>
    <t>UH643383578YP</t>
  </si>
  <si>
    <t>9791903150244</t>
  </si>
  <si>
    <t>UH643383555YP</t>
  </si>
  <si>
    <t>1951967029430091282</t>
  </si>
  <si>
    <t>3 件装植物监测器智能植物追踪器土壤水分仪测试仪营养/温度/阳光/水分传感器植物德</t>
  </si>
  <si>
    <t>7891673837108</t>
  </si>
  <si>
    <t>UH643273626YP</t>
  </si>
  <si>
    <t>1951754127126091282</t>
  </si>
  <si>
    <t>20 厘米 x 20 厘米厚硅胶地漏防臭盖浴室除臭防虫密封家用下水道管道水槽</t>
  </si>
  <si>
    <t>9791903246824</t>
  </si>
  <si>
    <t>UH643273590YP</t>
  </si>
  <si>
    <t>1951284468118091282</t>
  </si>
  <si>
    <t>2x 电动自行车 36v/48v 大容量电池盒 18650 支架盒 电动自行车配件 直流头</t>
  </si>
  <si>
    <t>9791903238034</t>
  </si>
  <si>
    <t>UH643273569YP</t>
  </si>
  <si>
    <t>230815-297779936640196 
1951397256286091282</t>
  </si>
  <si>
    <t>50 件迷你透明展示架带 50 件标签，水平倾斜 L 形塑料名片（6</t>
  </si>
  <si>
    <t>2个包裹（看卡纸是否能卡入）</t>
  </si>
  <si>
    <t>7891673795736</t>
  </si>
  <si>
    <t>UH643273524YP</t>
  </si>
  <si>
    <t>1952032550348091282</t>
  </si>
  <si>
    <t>S 女专用外套高品质希斯莱杰角色扮演套装万圣节男式电影黑暗骑士小丑服装紫色夹克</t>
  </si>
  <si>
    <t>7891673549575</t>
  </si>
  <si>
    <t>UH643273507YP</t>
  </si>
  <si>
    <t>1952035538484091282</t>
  </si>
  <si>
    <t>女孩粉色腰部防水皮包</t>
  </si>
  <si>
    <t>7891673837450</t>
  </si>
  <si>
    <t>UH643273453YP</t>
  </si>
  <si>
    <t>1951817343891091282</t>
  </si>
  <si>
    <t>灰色替换屋顶花园秋千通用秋千屋顶盖，191 X 120 厘米</t>
  </si>
  <si>
    <t>7891673850497</t>
  </si>
  <si>
    <t>UH652100252YP</t>
  </si>
  <si>
    <t>1951339476065091282</t>
  </si>
  <si>
    <t>黑色 2x 12 1/2x2 1/4 内胎自行车轮胎轮胎骑行防刺自行车内胎宽户外</t>
  </si>
  <si>
    <t>7795048821368</t>
  </si>
  <si>
    <t>UH643273422YP</t>
  </si>
  <si>
    <t>1952049721192091282</t>
  </si>
  <si>
    <t>L 黄色男士西装商务休闲三件套西装外套裤子马甲 9 色 Z</t>
  </si>
  <si>
    <t>9791903227663</t>
  </si>
  <si>
    <t>UH643273405YP</t>
  </si>
  <si>
    <t>1951351968110091282</t>
  </si>
  <si>
    <t>100 件空气炸锅内衬一次性纸内衬不粘羊皮纸适用于 Ninja Dual</t>
  </si>
  <si>
    <t>7842998958887</t>
  </si>
  <si>
    <t>UH647551740YP</t>
  </si>
  <si>
    <t>1952574134656091282</t>
  </si>
  <si>
    <t>5 件装替换皮带夹挂钩冲击起子钻夹适用于 Milwaukee Ryobi/ridgid</t>
  </si>
  <si>
    <t>检查螺丝</t>
  </si>
  <si>
    <t>9791903257608</t>
  </si>
  <si>
    <t>UH647551722YP</t>
  </si>
  <si>
    <t>1951921632900091282</t>
  </si>
  <si>
    <t>9791903244325</t>
  </si>
  <si>
    <t>UH647551705YP</t>
  </si>
  <si>
    <t>1952396007860091282</t>
  </si>
  <si>
    <t>迪斯科球牛仔帽-镜面西部节日派对服装</t>
  </si>
  <si>
    <t>9791903248606</t>
  </si>
  <si>
    <t>UH647551682YP</t>
  </si>
  <si>
    <t>1952418831565091282
1952734981279091282</t>
  </si>
  <si>
    <t>啤酒烟斗漏斗双头黑色带阀门，附赠开瓶器，采用优质材料的饮用漏斗，1 件装</t>
  </si>
  <si>
    <t>9791903145769</t>
  </si>
  <si>
    <t>UH647551648YP</t>
  </si>
  <si>
    <t>1952640517008091282</t>
  </si>
  <si>
    <t>替换 3 合 1 柔性云台相机扁带柔性电缆备件适用于 Mavic Mini 2 无人机配件</t>
  </si>
  <si>
    <t>UH647551577YP</t>
  </si>
  <si>
    <t>1952421783415091282</t>
  </si>
  <si>
    <t>发欧规</t>
  </si>
  <si>
    <t>9791903177036</t>
  </si>
  <si>
    <t>UH647551550YP</t>
  </si>
  <si>
    <t>1952427147342091282</t>
  </si>
  <si>
    <t>粉色适用于 Z Flip 3 皮革钱包式保护壳，兼容三星 Galaxy Z Flip 4/ Z Flip 3，带肩带、卡座和铰链保护</t>
  </si>
  <si>
    <t>7891673738542</t>
  </si>
  <si>
    <t>UH647551532YP</t>
  </si>
  <si>
    <t>1952458323656091282</t>
  </si>
  <si>
    <t>54x76x69 厘米 75 尺寸防水户外露台花园家具套雨雪椅套</t>
  </si>
  <si>
    <t>9791903143673</t>
  </si>
  <si>
    <t>VR537993609YP</t>
  </si>
  <si>
    <t>1951978188773091282</t>
  </si>
  <si>
    <t>化妆品渠道</t>
  </si>
  <si>
    <t>2 件装 通用修复胶 铸造修复胶 用于金属剂粘合膏</t>
  </si>
  <si>
    <t>UH647551489YP</t>
  </si>
  <si>
    <t>发英规</t>
  </si>
  <si>
    <t>UH647551461YP</t>
  </si>
  <si>
    <t>1952649157161091282</t>
  </si>
  <si>
    <t>9791903130352</t>
  </si>
  <si>
    <t>UH647551444YP</t>
  </si>
  <si>
    <t>1951993704497091282</t>
  </si>
  <si>
    <t>智能高速通用国际旅行电源适配器（蓝黑边框）</t>
  </si>
  <si>
    <t>9791903153580</t>
  </si>
  <si>
    <t>UH647551427YP</t>
  </si>
  <si>
    <t>1952473947093091282</t>
  </si>
  <si>
    <t>带钱托盘的钱箱，带钥匙的小型保险箱，钱箱，5.91 英寸 x 4.72 英寸 x 3.15 英寸粉色小号</t>
  </si>
  <si>
    <t>UH647551400YP</t>
  </si>
  <si>
    <t>7891673828526</t>
  </si>
  <si>
    <t>LV837582062CN</t>
  </si>
  <si>
    <t>1952737142839091282</t>
  </si>
  <si>
    <t>发中邮普货</t>
  </si>
  <si>
    <t>蓝色360旋转可调清洁拖把，三角清洁拖把，带自动挤水功能</t>
  </si>
  <si>
    <t>7891673590447</t>
  </si>
  <si>
    <t>UH647551308YP</t>
  </si>
  <si>
    <t>1952486331210091282</t>
  </si>
  <si>
    <t>静音篮球无涂层泡沫球静音球游乐场球18cm</t>
  </si>
  <si>
    <t>9791903231998</t>
  </si>
  <si>
    <t>UH647551285YP</t>
  </si>
  <si>
    <t>1952713669823091282</t>
  </si>
  <si>
    <t>可重复使用的咖啡过滤器，篮式咖啡过滤器 8-12 杯替换咖啡过滤器，带不锈钢</t>
  </si>
  <si>
    <t>9791903146513</t>
  </si>
  <si>
    <t>UH647551206YP</t>
  </si>
  <si>
    <t>1952021064123091282</t>
  </si>
  <si>
    <t>3 件插座适配器，2 合 1 双插头三插座 16a/250v，最大 3680w 双插座适配器欧盟</t>
  </si>
  <si>
    <t>7842998882502</t>
  </si>
  <si>
    <t>UH652210774YP</t>
  </si>
  <si>
    <t>1952910699570091282</t>
  </si>
  <si>
    <t>透明绿色空气向上水瓶口味荚空气水果香味调味水瓶</t>
  </si>
  <si>
    <t>9791903241942</t>
  </si>
  <si>
    <t>VR538179015YP</t>
  </si>
  <si>
    <t>1953330457698091282</t>
  </si>
  <si>
    <t>7891673795835</t>
  </si>
  <si>
    <t>UH652210743YP</t>
  </si>
  <si>
    <t>1952496300900091282</t>
  </si>
  <si>
    <t>M女全套高品质希斯莱杰角色扮演套装万圣节男式电影黑暗骑士小丑服装紫色夹克</t>
  </si>
  <si>
    <t>7795048838311</t>
  </si>
  <si>
    <t>UH652210730YP</t>
  </si>
  <si>
    <t>1952470884224091282</t>
  </si>
  <si>
    <t>C15 16L 7l/16l/20l Fjal.lraven Kan.ken 休闲背包学生学校大容量书包</t>
  </si>
  <si>
    <t>7891673562000</t>
  </si>
  <si>
    <t>UH652210726YP</t>
  </si>
  <si>
    <t>1952953611387091282</t>
  </si>
  <si>
    <t>60 件装 Ems 凝胶垫，凝胶垫适用于 Ems 训练器腹部训练器电肌肉刺激，腹肌训练器替换件</t>
  </si>
  <si>
    <t>7891673831717</t>
  </si>
  <si>
    <t>UH652210690YP</t>
  </si>
  <si>
    <t>1952955483291091282</t>
  </si>
  <si>
    <t>一种尺寸通用汽车安全带带扣插座插头连接器带警告电缆 Hfmqv</t>
  </si>
  <si>
    <t>7891673833087</t>
  </si>
  <si>
    <t>UH652210655YP</t>
  </si>
  <si>
    <t>1952485788146091282</t>
  </si>
  <si>
    <t>照片彩色防水纹身膜善后保护皮肤愈合粘性绷带修复透明膜</t>
  </si>
  <si>
    <t>9791903233497</t>
  </si>
  <si>
    <t>UH652210641YP</t>
  </si>
  <si>
    <t>1953193657515091282</t>
  </si>
  <si>
    <t>最新的 Gps Hud 数字车速表即插即用所有汽车大字体 Kmh Mph 汽车配件</t>
  </si>
  <si>
    <t>9791903153931</t>
  </si>
  <si>
    <t>UH652210615YP</t>
  </si>
  <si>
    <t>1953196357082091282</t>
  </si>
  <si>
    <t>100 件棕色牛皮纸种子袋育种袋用于存放种子、小零件、硬币、珠宝等。</t>
  </si>
  <si>
    <t>7795048806211</t>
  </si>
  <si>
    <t>UH652210598YP</t>
  </si>
  <si>
    <t>1953204457726091282</t>
  </si>
  <si>
    <t>Lg Remote Magic Remote 与许多 Lg 型号、Netflix 和 Prime 视频热键兼容</t>
  </si>
  <si>
    <t>7842998698684</t>
  </si>
  <si>
    <t>UH652210584YP</t>
  </si>
  <si>
    <t>1952502312759091282</t>
  </si>
  <si>
    <t>军绿色 4m x 6m 4m*6m 迷彩网狩猎/射击迷彩隐藏陆军露营林地网 UK-9 最佳礼物</t>
  </si>
  <si>
    <t>VR538179007YP</t>
  </si>
  <si>
    <t>9791903255536</t>
  </si>
  <si>
    <t>UH652210567YP</t>
  </si>
  <si>
    <t>1953236174506091282</t>
  </si>
  <si>
    <t>牙线穿线器 1 件</t>
  </si>
  <si>
    <t>7891673724941</t>
  </si>
  <si>
    <t>UH652210519YP</t>
  </si>
  <si>
    <t>1953237253581091282</t>
  </si>
  <si>
    <t>Arctic Air 移动空气冷却器加湿器，带 USB 连接和电源插头 | Fruugo Au B</t>
  </si>
  <si>
    <t>7842998877904</t>
  </si>
  <si>
    <t>UH652210451YP</t>
  </si>
  <si>
    <t>1952535072141091282</t>
  </si>
  <si>
    <t>7 件套 X 长木钻头套装 4mm 5mm 6mm 7mm 8mm 10mm 12mm X 300mm 布拉德</t>
  </si>
  <si>
    <t>7842998721290</t>
  </si>
  <si>
    <t>UH652210448YP</t>
  </si>
  <si>
    <t>1953240925950091282</t>
  </si>
  <si>
    <t>9791903212539</t>
  </si>
  <si>
    <t>UH652210417YP</t>
  </si>
  <si>
    <t>1953283910581091282</t>
  </si>
  <si>
    <t>4 件氯丁橡胶薄啤酒罐套，绝缘体冷却盖</t>
  </si>
  <si>
    <t>7795048807324</t>
  </si>
  <si>
    <t>UH652210403YP</t>
  </si>
  <si>
    <t>1952794416403091282</t>
  </si>
  <si>
    <t>20 只装灯笼、天灯兼容愿望、飞天灯笼灯</t>
  </si>
  <si>
    <t>带4个油性笔</t>
  </si>
  <si>
    <t>7891673578070</t>
  </si>
  <si>
    <t>UH652210385YP</t>
  </si>
  <si>
    <t>1953297950079091282</t>
  </si>
  <si>
    <t>女性排尿装置，5 件装女性小便斗，可重复使用，站立式女性小便漏斗，适合露营、徒步旅行</t>
  </si>
  <si>
    <t>7795048846941</t>
  </si>
  <si>
    <t>UH652211593YP</t>
  </si>
  <si>
    <t>230817-003819447040196</t>
  </si>
  <si>
    <t>黑色 L Marshall Amp T 恤</t>
  </si>
  <si>
    <t>7842998990993</t>
  </si>
  <si>
    <t>UH652210377YP</t>
  </si>
  <si>
    <t>1953276997486091282</t>
  </si>
  <si>
    <t>按扣套件可调节钳子用于按扣，按扣工具套件带按扣套件 F</t>
  </si>
  <si>
    <t>9791903135548</t>
  </si>
  <si>
    <t>UH652210332YP</t>
  </si>
  <si>
    <t>1953381038404091282</t>
  </si>
  <si>
    <t>适用于 Lenovo-Ideapad Flex 5 14（英特尔 AMD）数字手写笔带可配置按钮</t>
  </si>
  <si>
    <t>7795048821290</t>
  </si>
  <si>
    <t>UH652210315YP</t>
  </si>
  <si>
    <t>1952600160545091282</t>
  </si>
  <si>
    <t>12 件可重复使用水气球水球，可生物降解水气球，软硅胶水气球自密封快速</t>
  </si>
  <si>
    <t>7891673600269</t>
  </si>
  <si>
    <t>UH652210275YP</t>
  </si>
  <si>
    <t>1953093795143091282</t>
  </si>
  <si>
    <t>爬行蟹婴儿玩具 - 适合 1-3 岁幼儿的婴儿音乐玩具，带音乐声音和灯光的趴着时间玩具，幼儿</t>
  </si>
  <si>
    <t>检查是否有usb线</t>
  </si>
  <si>
    <t>9791903223177</t>
  </si>
  <si>
    <t>UH652210235YP</t>
  </si>
  <si>
    <t>1952616216023091282</t>
  </si>
  <si>
    <t>25 件/批 100 厘米烟花点火系统安全点火器线</t>
  </si>
  <si>
    <t>9791903138501</t>
  </si>
  <si>
    <t>UH652210213YP</t>
  </si>
  <si>
    <t>1953353822937091282</t>
  </si>
  <si>
    <t>R7s Led 灯泡 118mm 30w 可调光，暖白光 3000k 3000lm，线性替换 J118 300w 卤素灯，360</t>
  </si>
  <si>
    <t>VR538178987YP</t>
  </si>
  <si>
    <t>7795048822426</t>
  </si>
  <si>
    <t>UH656026019YP</t>
  </si>
  <si>
    <t>1953029568772091282</t>
  </si>
  <si>
    <t>12 包 Avama - 可重复使用水气球（6 包，6 个）</t>
  </si>
  <si>
    <t>9791903177722</t>
  </si>
  <si>
    <t>UH656025954YP</t>
  </si>
  <si>
    <t>1953732865760091282</t>
  </si>
  <si>
    <t>黑鱼面具乳胶动物头面具灰鱼服装头饰化装舞会成人</t>
  </si>
  <si>
    <t>7842998722402</t>
  </si>
  <si>
    <t>UH656025897YP</t>
  </si>
  <si>
    <t>1953060456998091282</t>
  </si>
  <si>
    <t>50 件塑料复活节彩蛋，2 3/8 英寸（6 厘米）可填充复活节彩蛋，用于寻蛋的塑料蛋</t>
  </si>
  <si>
    <t>7842998697076</t>
  </si>
  <si>
    <t>UH656026844YP</t>
  </si>
  <si>
    <t>1953066828049091282</t>
  </si>
  <si>
    <t>（4 个线轴盖 + 4 个弹簧）替换线轴盖，兼容 Black Decker Gh900 Lst201 Gh600 Nst2018 Cst2000，</t>
  </si>
  <si>
    <t>跟1953024024877091282同一个运单号</t>
  </si>
  <si>
    <t>9791903155706</t>
  </si>
  <si>
    <t>UH656025778YP</t>
  </si>
  <si>
    <t>1953538611415091282</t>
  </si>
  <si>
    <t>5 件装金属燃气灶旋钮 6 毫米炊具控制范围烤箱旋钮燃气灶开关厨房替换件</t>
  </si>
  <si>
    <t>7842998778355</t>
  </si>
  <si>
    <t>UH656025755YP</t>
  </si>
  <si>
    <t>1953781539373091282</t>
  </si>
  <si>
    <t>高精度数字燃油流量计汽车汽油柴油煤油甲醇水表计数器传感器</t>
  </si>
  <si>
    <t>7795048800936</t>
  </si>
  <si>
    <t>UH656025720YP</t>
  </si>
  <si>
    <t>1953847453262091282</t>
  </si>
  <si>
    <t>28寸黑色铝合金棒球棒加厚防御武器车载钢棒球棒</t>
  </si>
  <si>
    <t>虚发</t>
  </si>
  <si>
    <t>UH656025693YP</t>
  </si>
  <si>
    <t>1953147108538091282</t>
  </si>
  <si>
    <t>7795048807645</t>
  </si>
  <si>
    <t>UH656025676YP</t>
  </si>
  <si>
    <t>20 只装灯笼、许愿天灯、飞天灯笼</t>
  </si>
  <si>
    <t>带3只油性笔</t>
  </si>
  <si>
    <t>UH656025662YP</t>
  </si>
  <si>
    <t>1953617919579091282</t>
  </si>
  <si>
    <t>7842998719068</t>
  </si>
  <si>
    <t>UH656025631YP</t>
  </si>
  <si>
    <t>1953154056194091282</t>
  </si>
  <si>
    <t>32 厘米斑点狗仿真狗毛绒玩具软毛绒玩偶可爱儿童抱枕生日_</t>
  </si>
  <si>
    <t>7795048831763</t>
  </si>
  <si>
    <t>UH656025614YP</t>
  </si>
  <si>
    <t>1953157044739091282</t>
  </si>
  <si>
    <t>白色银色 30 瓦吊扇带集成灯 E27 遥控吸顶照明卧室客厅开关控制器</t>
  </si>
  <si>
    <t>7891673602560</t>
  </si>
  <si>
    <t>UH656025588YP</t>
  </si>
  <si>
    <t>1953922838651091282</t>
  </si>
  <si>
    <t>UH656025557YP</t>
  </si>
  <si>
    <t>1953889537979091282</t>
  </si>
  <si>
    <t>9791903248477</t>
  </si>
  <si>
    <t>UH656025543YP</t>
  </si>
  <si>
    <t>1953928958952091282</t>
  </si>
  <si>
    <t>2 件装烤架旋转烧烤炉叉配件食品级烤架</t>
  </si>
  <si>
    <t>9791903226741</t>
  </si>
  <si>
    <t>SYRM137665365</t>
  </si>
  <si>
    <t>1953949118518091282</t>
  </si>
  <si>
    <t>园艺用不锈钢花园刀 红色</t>
  </si>
  <si>
    <t>9791903159049</t>
  </si>
  <si>
    <t>UH656025526YP</t>
  </si>
  <si>
    <t>1953928309700091282</t>
  </si>
  <si>
    <t>预冲洗喷雾器商用厨房水龙头零件镀铬（黑色）</t>
  </si>
  <si>
    <t>检查两个小配件</t>
  </si>
  <si>
    <t>7891673795804</t>
  </si>
  <si>
    <t>UH656025512YP</t>
  </si>
  <si>
    <t>1953961934537091282</t>
  </si>
  <si>
    <t>L男全套高品质希斯莱杰角色扮演套装万圣节男式电影黑暗骑士小丑服装紫色夹克F</t>
  </si>
  <si>
    <t>9791903163602</t>
  </si>
  <si>
    <t>UH656025469YP</t>
  </si>
  <si>
    <t>1953024024877091282</t>
  </si>
  <si>
    <t>红色线轴盖适合博世 Art 30、Art 27、Art 24 修剪器 (1600a00x61)</t>
  </si>
  <si>
    <t>分开两个单</t>
  </si>
  <si>
    <t>7795048819716</t>
  </si>
  <si>
    <t>UH662342179YP</t>
  </si>
  <si>
    <t>1954717107842091282</t>
  </si>
  <si>
    <t>7891673850756</t>
  </si>
  <si>
    <t>UH656025441YP</t>
  </si>
  <si>
    <t>1953945337847091282</t>
  </si>
  <si>
    <t>军绿色 适用于 Polar Vantage V2 腕带 透气表带 防汗防刮带</t>
  </si>
  <si>
    <t>7795048804019</t>
  </si>
  <si>
    <t>UH656025367YP</t>
  </si>
  <si>
    <t>1953954157993091282</t>
  </si>
  <si>
    <t>60 件 30 件/批 驱蚊垫 Thermacell 驱蚊剂补充气体来自蚊子在街上</t>
  </si>
  <si>
    <t>7842998777501</t>
  </si>
  <si>
    <t>UH656025353YP</t>
  </si>
  <si>
    <t>1953959305674091282</t>
  </si>
  <si>
    <t>小号灰色人造毛皮大衣女式带帽短款泡泡大衣抓绒短款保暖夹克大码女式冬季外套</t>
  </si>
  <si>
    <t>检查是否真空压缩</t>
  </si>
  <si>
    <t>7795048826578</t>
  </si>
  <si>
    <t>UH656025322YP</t>
  </si>
  <si>
    <t>1953734127484091282</t>
  </si>
  <si>
    <t>7842998744701</t>
  </si>
  <si>
    <t>UH656025282YP</t>
  </si>
  <si>
    <t>1953999086845091282</t>
  </si>
  <si>
    <t>9791903143116</t>
  </si>
  <si>
    <t>UH656025248YP</t>
  </si>
  <si>
    <t>1953272064600091282</t>
  </si>
  <si>
    <t>充电座充电器盒适用于三星 Galaxy Buds/+无线蓝牙耳机</t>
  </si>
  <si>
    <t>检查usb线</t>
  </si>
  <si>
    <t>7795048840901</t>
  </si>
  <si>
    <t>UH659797691YP</t>
  </si>
  <si>
    <t>1954364449599091282</t>
  </si>
  <si>
    <t>已下架（已退款）</t>
  </si>
  <si>
    <t>16TB 黑色 16tb Ssd 硬盘 便携式 SSD 外置硬盘 适用于便携式台式机 Type-c</t>
  </si>
  <si>
    <t>7795048825007</t>
  </si>
  <si>
    <t>UH659797688YP</t>
  </si>
  <si>
    <t>1954142043750091282</t>
  </si>
  <si>
    <t>金色可调光无绳台灯 3 路铝制无绳阅读灯</t>
  </si>
  <si>
    <t>检查usb线和说明</t>
  </si>
  <si>
    <t>7842998898480</t>
  </si>
  <si>
    <t>UH659797657YP</t>
  </si>
  <si>
    <t>1954155003963091282</t>
  </si>
  <si>
    <t>7891673842492</t>
  </si>
  <si>
    <t>UH659797612YP</t>
  </si>
  <si>
    <t>1954412258550091282</t>
  </si>
  <si>
    <t>100 个棕色小牛皮纸袋迷你纸袋</t>
  </si>
  <si>
    <t>7842998728657</t>
  </si>
  <si>
    <t>UH659797609YP</t>
  </si>
  <si>
    <t>1953720984488091282</t>
  </si>
  <si>
    <t>黑色 50x137 厘米自粘皮革修补贴沙发沙发汽车座椅椅子翻新贴纸</t>
  </si>
  <si>
    <t>9791903146728</t>
  </si>
  <si>
    <t>SYZZ013058329</t>
  </si>
  <si>
    <t>已下架，发顺速宝特货</t>
  </si>
  <si>
    <t>9791903241409</t>
  </si>
  <si>
    <t>UH659797586YP</t>
  </si>
  <si>
    <t>1954424785980091282</t>
  </si>
  <si>
    <t>100 件烟嘴，一次性香烟过滤嘴烟草吸烟减少焦油过滤清洁嘴，2 盒</t>
  </si>
  <si>
    <t>7795048810492</t>
  </si>
  <si>
    <t>LV839769079CN</t>
  </si>
  <si>
    <t>1953727896310091282</t>
  </si>
  <si>
    <t>大型灰色躲猫猫洞隧道/猫窝，圆形毛毡宠物窝，猫隧道窝，毛毡猫床/猫毛毡隧道玩具，lar</t>
  </si>
  <si>
    <t>9791903232247</t>
  </si>
  <si>
    <t>UH659797572YP</t>
  </si>
  <si>
    <t>1954432993796091282</t>
  </si>
  <si>
    <t>2 件步行靴套恢复鞋套防滑脚撑套可重复使用靴套防水铸雨鞋套</t>
  </si>
  <si>
    <t>7891673531976</t>
  </si>
  <si>
    <t>UH659797569YP</t>
  </si>
  <si>
    <t>1954209075449091282</t>
  </si>
  <si>
    <t>10 件装水瓶夹挂瓶扣夹便携式水瓶环支架钥匙扣带（颜色随机）</t>
  </si>
  <si>
    <t>9791903257554</t>
  </si>
  <si>
    <t>UH659797555YP</t>
  </si>
  <si>
    <t>1953740640870091282</t>
  </si>
  <si>
    <t>10 件套裤架，裙架，带 2 个防滑可调节夹 - 黑色</t>
  </si>
  <si>
    <t>7891673548790</t>
  </si>
  <si>
    <t>UH659797538YP</t>
  </si>
  <si>
    <t>1954217499213091282</t>
  </si>
  <si>
    <t>蓝色 60 分钟可视计时器、教室倒计时、儿童和成人静音计时器</t>
  </si>
  <si>
    <t>不含电池</t>
  </si>
  <si>
    <t>7842998963072</t>
  </si>
  <si>
    <t>UH659797524YP</t>
  </si>
  <si>
    <t>1954279347073091282</t>
  </si>
  <si>
    <t>粉色瑜伽驼背姿势矫正器可调节瑜伽棒伸展工具</t>
  </si>
  <si>
    <t>7842998963089</t>
  </si>
  <si>
    <t>绿色瑜伽驼背姿势矫正器可调节瑜伽棒伸展工具</t>
  </si>
  <si>
    <t>7795048850696</t>
  </si>
  <si>
    <t>UH659797507YP</t>
  </si>
  <si>
    <t>1954861215254091282</t>
  </si>
  <si>
    <t>41 Madrid 大扣女式穆勒凉鞋</t>
  </si>
  <si>
    <t>7842998815593</t>
  </si>
  <si>
    <t>UH659797475YP</t>
  </si>
  <si>
    <t>1953822648133091282</t>
  </si>
  <si>
    <t>200 件 4 毫升塑料移液器挤压移液器适用于巧克力、纸杯蛋糕、草莓</t>
  </si>
  <si>
    <t>7795048830582</t>
  </si>
  <si>
    <t>UH659797453YP</t>
  </si>
  <si>
    <t>1953824916485091282</t>
  </si>
  <si>
    <t>成人尖叫面具幽灵尖叫面具派对幽灵面具</t>
  </si>
  <si>
    <t>9791903238379</t>
  </si>
  <si>
    <t>UH659797440YP</t>
  </si>
  <si>
    <t>1954537321788091282</t>
  </si>
  <si>
    <t>木珠旋转器| 快速串珠碗装载器套件| Diy 珠宝制作珠子装置套装用于工艺种子串珠供应</t>
  </si>
  <si>
    <t>9791903230724</t>
  </si>
  <si>
    <t>UH659797422YP</t>
  </si>
  <si>
    <t>1954542865600091282</t>
  </si>
  <si>
    <t>2 件 12 伏 LED 聚光阅读灯壁式床头灯可调光开关房车大篷车圆筒灵活室内灯</t>
  </si>
  <si>
    <t>7795048851808</t>
  </si>
  <si>
    <t>UH659797405YP</t>
  </si>
  <si>
    <t>1954316211531091282</t>
  </si>
  <si>
    <t>C5 偏光太阳镜 防uv400 电镀运动骑行眼镜 H</t>
  </si>
  <si>
    <t>9791903259541</t>
  </si>
  <si>
    <t>UH659797396YP</t>
  </si>
  <si>
    <t>1954569074644091282</t>
  </si>
  <si>
    <t>4 件装冷却毛巾，颈部和面部冷却毛巾 - 40 英寸 x 12 英寸 - 即时冷却冰毛巾（粉色 4）</t>
  </si>
  <si>
    <t>7842998796403</t>
  </si>
  <si>
    <t>UH676154683YP</t>
  </si>
  <si>
    <t>1955755885437091282</t>
  </si>
  <si>
    <t>棕色恐龙适合高度 150-200 厘米热霸王龙恐龙充气服装普珥节万圣节派对花式套装吉祥物汽车</t>
  </si>
  <si>
    <t>7795048815657</t>
  </si>
  <si>
    <t>UH659797379YP</t>
  </si>
  <si>
    <t>1954326795653091282</t>
  </si>
  <si>
    <t>4 件替换太阳能灯带 LED 灯泡、太阳能顶灯替换件、户外 LED 太阳能电池板灯罩</t>
  </si>
  <si>
    <t>7891673787137</t>
  </si>
  <si>
    <t>UH659797334YP</t>
  </si>
  <si>
    <t>1953857496329091282</t>
  </si>
  <si>
    <t>50x200 厘米柔性镜板、镜子墙贴非玻璃自粘镜子适用于浴室、卧室梳妆台</t>
  </si>
  <si>
    <t>7842998959167</t>
  </si>
  <si>
    <t>UH659797317YP</t>
  </si>
  <si>
    <t>1953859980221091282</t>
  </si>
  <si>
    <t>60 件/包下垂车顶内衬自动卡扣汽车车顶销固定卡扣天花板维修免运费</t>
  </si>
  <si>
    <t>7795048819709</t>
  </si>
  <si>
    <t>UH659797285YP</t>
  </si>
  <si>
    <t>1954568425090091282</t>
  </si>
  <si>
    <t>灰色 90 * 110 厘米全新超大豆袋椅沙发沙发套室内懒人躺椅成人儿童畅销</t>
  </si>
  <si>
    <t>7891673598924</t>
  </si>
  <si>
    <t>UH659797277YP</t>
  </si>
  <si>
    <t>1954582214677091282</t>
  </si>
  <si>
    <t>UH659797250YP</t>
  </si>
  <si>
    <t>7795048819600</t>
  </si>
  <si>
    <t>UH659797232YP</t>
  </si>
  <si>
    <t>80 * 90 厘米黄色新款超大豆袋椅沙发沙发套室内懒人躺椅成人儿童畅销</t>
  </si>
  <si>
    <t>7795048819754</t>
  </si>
  <si>
    <t>80 * 90 厘米蓝色新款超大豆袋椅沙发沙发套室内懒人躺椅成人儿童畅销</t>
  </si>
  <si>
    <t>7795048838007</t>
  </si>
  <si>
    <t>UH659797215YP</t>
  </si>
  <si>
    <t>1953867468860091282</t>
  </si>
  <si>
    <t>9-10 岁 Prestonplayz 儿童连帽衫男孩女孩长袖休闲连帽套头衫</t>
  </si>
  <si>
    <t>7795048838014</t>
  </si>
  <si>
    <t>11-12 岁 Prestonplayz 儿童连帽衫男孩女孩长袖休闲连帽套头衫</t>
  </si>
  <si>
    <t>6134154593089</t>
  </si>
  <si>
    <t>UH659797192YP</t>
  </si>
  <si>
    <t>1954590422489091282
1954343463768091282</t>
  </si>
  <si>
    <t>5 件套万圣节成人奇幻神话阿拉丁王子一千零一夜动漫角色扮演全套服装，派对男士</t>
  </si>
  <si>
    <t>2个包裹（神灯买2留1）</t>
  </si>
  <si>
    <t>9791903227434</t>
  </si>
  <si>
    <t>UH659797175YP</t>
  </si>
  <si>
    <t>1953872940971091282</t>
  </si>
  <si>
    <t>企鹅不锈钢真空保温杯旅行杯茶水瓶咖啡壶</t>
  </si>
  <si>
    <t>9791903132196</t>
  </si>
  <si>
    <t>UH663200319YP</t>
  </si>
  <si>
    <t>1954445016666091282</t>
  </si>
  <si>
    <t>马主题生日派对装饰用品套装乳胶气球横幅蛋糕装饰套件</t>
  </si>
  <si>
    <t>9791903172130</t>
  </si>
  <si>
    <t>UH663200279YP</t>
  </si>
  <si>
    <t>1954958089578091282</t>
  </si>
  <si>
    <t>2XL 白色实验室外套医生医院科学家学校化装服装学生成人</t>
  </si>
  <si>
    <t>7795048807140</t>
  </si>
  <si>
    <t>UH663200251YP</t>
  </si>
  <si>
    <t>1954264620731091282</t>
  </si>
  <si>
    <t>45x45 厘米金属天使之翼墙壁装饰，Led 天使之翼墙壁雕塑，发光翅膀艺术室内室外壁挂</t>
  </si>
  <si>
    <t>7891673828069</t>
  </si>
  <si>
    <t>UH663200177YP</t>
  </si>
  <si>
    <t>1954995602284091282</t>
  </si>
  <si>
    <t>一种尺寸 50 毫升塑料注射器，带 80 厘米长管，适用于水培实验室医疗工具</t>
  </si>
  <si>
    <t>7842998797738</t>
  </si>
  <si>
    <t>UH663200150YP</t>
  </si>
  <si>
    <t>1954277184540091282</t>
  </si>
  <si>
    <t>20 对女童夹式耳环儿童可爱花朵耳环公主装扮</t>
  </si>
  <si>
    <t>7842998803583</t>
  </si>
  <si>
    <t>SYZZ013066516</t>
  </si>
  <si>
    <t>1954279020403091282</t>
  </si>
  <si>
    <t>顺邮宝特货</t>
  </si>
  <si>
    <t>7795048825038</t>
  </si>
  <si>
    <t>UH663200132YP</t>
  </si>
  <si>
    <t>1954750875151091282</t>
  </si>
  <si>
    <t>黑色可调光无绳台灯 3 路铝制无绳阅读灯</t>
  </si>
  <si>
    <t>7795048838359</t>
  </si>
  <si>
    <t>UH663200101YP</t>
  </si>
  <si>
    <t>1954752999130091282</t>
  </si>
  <si>
    <t>7L C14 7l/16l/20l Fjal.lraven Kan.ken 休闲背包学生学校大容量书包</t>
  </si>
  <si>
    <t>7842998802135</t>
  </si>
  <si>
    <t>UH663200058YP</t>
  </si>
  <si>
    <t>1954980013401091282</t>
  </si>
  <si>
    <t>男士靛蓝色时尚短直角色扮演服装假发</t>
  </si>
  <si>
    <t>9791903258834</t>
  </si>
  <si>
    <t>UH663200027YP</t>
  </si>
  <si>
    <t>1954756419550091282</t>
  </si>
  <si>
    <t>多功能便携式露营灯防水户外LED露营氛围灯</t>
  </si>
  <si>
    <t>7842998786350</t>
  </si>
  <si>
    <t>SYZZ013066515</t>
  </si>
  <si>
    <t>1955008526246091282</t>
  </si>
  <si>
    <t>35ml 纯天然生姜头发密度增长精油头发生长增强发质滋养头皮护发</t>
  </si>
  <si>
    <t>9791903176886</t>
  </si>
  <si>
    <t>引导顾客退款</t>
  </si>
  <si>
    <t>9791903141631</t>
  </si>
  <si>
    <t>UH663199978YP</t>
  </si>
  <si>
    <t>1954994881842091282</t>
  </si>
  <si>
    <t>通用洗碗机餐具篮便携式银器餐具 K 勺子</t>
  </si>
  <si>
    <t>7842998999996</t>
  </si>
  <si>
    <t>UH663199955YP</t>
  </si>
  <si>
    <t>1955002261332091282</t>
  </si>
  <si>
    <t>通用洗碗机餐具篮刀叉篮架与大多数洗碗机兼容</t>
  </si>
  <si>
    <t>9791903135876</t>
  </si>
  <si>
    <t>UH663199920YP</t>
  </si>
  <si>
    <t>1955045822138091282</t>
  </si>
  <si>
    <t>大回形针，40 X 4 英寸大回形针支架 - 乙烯基涂层彩色超大回形针</t>
  </si>
  <si>
    <t>7842998714636</t>
  </si>
  <si>
    <t>UH663199893YP</t>
  </si>
  <si>
    <t>1955023753218091282</t>
  </si>
  <si>
    <t>Ben 10 Omnitrix 投影仪手表 16 幅图像儿童手表玩具礼物</t>
  </si>
  <si>
    <t>7842998798698</t>
  </si>
  <si>
    <t>UH663199814YP</t>
  </si>
  <si>
    <t>1955025517188091282</t>
  </si>
  <si>
    <t>8 件淋浴门 - 滚轮脚轮适用于淋浴门滑动滚轮门滚轮替换轮 25 毫米</t>
  </si>
  <si>
    <t>7842998971800</t>
  </si>
  <si>
    <t>UH663199791YP</t>
  </si>
  <si>
    <t>1955025769512091282</t>
  </si>
  <si>
    <t>2.5*7.5M 细目花园、温室、植物、水果、花卉、农作物防虫网</t>
  </si>
  <si>
    <t>UH663199669YP</t>
  </si>
  <si>
    <t>1954802895054091282</t>
  </si>
  <si>
    <t>9791903181101</t>
  </si>
  <si>
    <t>UH663199624YP</t>
  </si>
  <si>
    <t>1954351236816091282</t>
  </si>
  <si>
    <t>强化 3.00 便利钥匙扣迷你鼻夹老花镜 + 外壳 Thinoptics 风格</t>
  </si>
  <si>
    <t>9791903197836</t>
  </si>
  <si>
    <t>强化 1.00 便利钥匙扣迷你鼻夹老花镜 + 外壳 Thinoptics 风格</t>
  </si>
  <si>
    <t>9791903197867</t>
  </si>
  <si>
    <t>7842998727858</t>
  </si>
  <si>
    <t>UH663199584YP</t>
  </si>
  <si>
    <t>1954824783608091282</t>
  </si>
  <si>
    <t>80mm*24mm 静音拉杆箱行李箱万向轮橡胶滑轮行李箱轴承维修套件-40mm*18mm</t>
  </si>
  <si>
    <t>9791903156840</t>
  </si>
  <si>
    <t>UH663199540YP</t>
  </si>
  <si>
    <t>1954356672894091282</t>
  </si>
  <si>
    <t>UH663199519YP</t>
  </si>
  <si>
    <t>1955080850288091282</t>
  </si>
  <si>
    <t>7795048847993</t>
  </si>
  <si>
    <t>UH663199417YP</t>
  </si>
  <si>
    <t>1954361352473091282</t>
  </si>
  <si>
    <t>Veeki 棉质遮阳帽男式夏季帽子防紫外线远足帽钓鱼帽徒步可折叠狩猎帽带下巴带</t>
  </si>
  <si>
    <t>7795048834641</t>
  </si>
  <si>
    <t>UH663199394YP</t>
  </si>
  <si>
    <t>1955086574144091282</t>
  </si>
  <si>
    <t>超静音潜水喷泉泵3w 6w 10w 15w 25w过滤鱼池水族箱水泵水箱喷泉220v-24</t>
  </si>
  <si>
    <t>9791903126614</t>
  </si>
  <si>
    <t>LV841638580CN</t>
  </si>
  <si>
    <t>1954807863038091282
1954338744945091282</t>
  </si>
  <si>
    <t>2个包裹  
采购+眼罩买5留4</t>
  </si>
  <si>
    <t>UH663199332YP</t>
  </si>
  <si>
    <t>1954835007103091282</t>
  </si>
  <si>
    <t>9791903157021</t>
  </si>
  <si>
    <t>UH663199292YP</t>
  </si>
  <si>
    <t>60 件/包下垂车顶内衬自动卡扣汽车车顶销钉固定卡扣天花板维修</t>
  </si>
  <si>
    <t>9791903253365</t>
  </si>
  <si>
    <t>UH663199258YP</t>
  </si>
  <si>
    <t>1955090750920091282</t>
  </si>
  <si>
    <t>电压转换器220v-110v变压器</t>
  </si>
  <si>
    <t>7842998958726</t>
  </si>
  <si>
    <t>UH663199235YP</t>
  </si>
  <si>
    <t>1954373340535091282</t>
  </si>
  <si>
    <t>坐浴盆喷雾器手持淋浴坐浴盆厕所坐浴喷雾不锈钢坐浴盆厕所喷雾器坐浴盆喷雾器头用于坐浴盆套件</t>
  </si>
  <si>
    <t>9791903253426</t>
  </si>
  <si>
    <t>UH663199142YP</t>
  </si>
  <si>
    <t>1955073937870091282</t>
  </si>
  <si>
    <t>排笛 15 管天然竹管乐器排箫 G 键排箫手工木管乐器</t>
  </si>
  <si>
    <t>9791903255901</t>
  </si>
  <si>
    <t>UH663199108YP</t>
  </si>
  <si>
    <t>1954386192137091282</t>
  </si>
  <si>
    <t>1 件装电动洗鼻器洗鼻瓶便携式鼻清洁器洗鼻壶适合成人儿童</t>
  </si>
  <si>
    <t>UH663199071YP</t>
  </si>
  <si>
    <t>1954388064132091282</t>
  </si>
  <si>
    <t>7795048850719</t>
  </si>
  <si>
    <t>UH663199037YP</t>
  </si>
  <si>
    <t>39 Madrid 大扣女式穆勒凉鞋</t>
  </si>
  <si>
    <t>7795048826875</t>
  </si>
  <si>
    <t>UH663199010YP</t>
  </si>
  <si>
    <t>1954861791923091282</t>
  </si>
  <si>
    <t>XXXL 粉色男式长袖亚麻衬衫，棉麻休闲衬衫，S-5xl 上衣，全新免运费</t>
  </si>
  <si>
    <t>9791903148678</t>
  </si>
  <si>
    <t>SYZZ013067431</t>
  </si>
  <si>
    <t>1954306272311091282</t>
  </si>
  <si>
    <t>发顺速宝特货，已提价14</t>
  </si>
  <si>
    <t>汽车应急启动器，28000mah 便携式汽车电池应急启动器，适用于所有汽油/8.0l 柴油发动机 12v 电池增压器</t>
  </si>
  <si>
    <t>7891673583579</t>
  </si>
  <si>
    <t>UH663198990YP</t>
  </si>
  <si>
    <t>1954871727109091282</t>
  </si>
  <si>
    <t>4XL 黑色女式臀垫假臀垫内衣臀部增强器塑身衣变装提臀垫</t>
  </si>
  <si>
    <t>7795048802688</t>
  </si>
  <si>
    <t>UH663198955YP</t>
  </si>
  <si>
    <t>1954877271518091282</t>
  </si>
  <si>
    <t>已改标题（去掉Allthemen ）</t>
  </si>
  <si>
    <t>Allthemen 男式婚礼派对晚宴西装 3 件套商务西装西装外套背心长裤 9 色</t>
  </si>
  <si>
    <t>7795048826431</t>
  </si>
  <si>
    <t>UH663198898YP</t>
  </si>
  <si>
    <t>1954881987209091282</t>
  </si>
  <si>
    <t>蓝牙眼镜 F06 智能蓝牙太阳镜 开耳式立体声耳机 黑色</t>
  </si>
  <si>
    <t>7891673818220</t>
  </si>
  <si>
    <t>UH668109988YP</t>
  </si>
  <si>
    <t>1954839324465091282</t>
  </si>
  <si>
    <t>多色 4 双防割防烧袖手臂保护袖前臂保护器适合薄皮肤和 B</t>
  </si>
  <si>
    <t>9791903252405</t>
  </si>
  <si>
    <t>UH668109965YP</t>
  </si>
  <si>
    <t>1955568722103091282</t>
  </si>
  <si>
    <t>3/8" 摩托车燃油滤清器 本田 Cbr600 Cbr900rr Hawk 650 Cbr 1000f 金翼 GL1500 GL1200 16900-mg8-003</t>
  </si>
  <si>
    <t>7891673563632</t>
  </si>
  <si>
    <t>UH668109890YP</t>
  </si>
  <si>
    <t>1954852068928091282</t>
  </si>
  <si>
    <t>M 米色 Mimigo 女式提臀塑身衣臀垫增强内裤塑形平角内裤</t>
  </si>
  <si>
    <t>UH668109872YP</t>
  </si>
  <si>
    <t>1954853940481091282</t>
  </si>
  <si>
    <t>9791903140313</t>
  </si>
  <si>
    <t>UH668109855YP</t>
  </si>
  <si>
    <t>1955330655355091282</t>
  </si>
  <si>
    <t>已改描述和图片</t>
  </si>
  <si>
    <t>儿童小乌龟生日派对装饰品、卡通主题派对礼品和用品，包括气球、横幅、蛋糕</t>
  </si>
  <si>
    <t>7842998963294</t>
  </si>
  <si>
    <t>UH668109841YP</t>
  </si>
  <si>
    <t>1954862112864091282</t>
  </si>
  <si>
    <t>Cc001 白色创意猫形摆挂钟装饰亚克力挂钟带摆动尾巴家居装饰静音扫描</t>
  </si>
  <si>
    <t>9791903241256</t>
  </si>
  <si>
    <t>UH668109824YP</t>
  </si>
  <si>
    <t>1955335299708091282</t>
  </si>
  <si>
    <t>已改描述</t>
  </si>
  <si>
    <t>硅胶表带 适用于 Polar A360 A370 腕带 硅胶腕带 智能手环替换件</t>
  </si>
  <si>
    <t>7795048832357</t>
  </si>
  <si>
    <t>UH668109815YP</t>
  </si>
  <si>
    <t>1955560081192091282</t>
  </si>
  <si>
    <t>25x G40 替换灯泡 E12 7w 适用于灯串</t>
  </si>
  <si>
    <t>7795048838243</t>
  </si>
  <si>
    <t>UH668109807YP</t>
  </si>
  <si>
    <t>1955588954127091282</t>
  </si>
  <si>
    <t>C2 20L 7l/16l/20l Fjal.lraven Kan.ken 休闲背包学生学校大容量书包</t>
  </si>
  <si>
    <t>深蓝</t>
  </si>
  <si>
    <t>7891673614501</t>
  </si>
  <si>
    <t>UH668153403YP</t>
  </si>
  <si>
    <t>1954876584450091282</t>
  </si>
  <si>
    <t>Black Decker 高压清洗机软管适配器 1/4 动力清洗机压力</t>
  </si>
  <si>
    <t>7795048817453</t>
  </si>
  <si>
    <t>UH668109784YP</t>
  </si>
  <si>
    <t>1955595866422091282</t>
  </si>
  <si>
    <t>C-粉色颈部肩部担架放松器按摩枕颈椎整脊牵引器用于缓解疼痛颈椎</t>
  </si>
  <si>
    <t>9791903162148</t>
  </si>
  <si>
    <t>UH668109753YP</t>
  </si>
  <si>
    <t>1955352399268091282</t>
  </si>
  <si>
    <t>50 件套领结五金套装可调节肩带领带钩领结</t>
  </si>
  <si>
    <t>9791903239055</t>
  </si>
  <si>
    <t>UH668109740YP</t>
  </si>
  <si>
    <t>1954891236583091282</t>
  </si>
  <si>
    <t>已改标题（去掉Trx）</t>
  </si>
  <si>
    <t>Trx 一体化悬吊训练器 - 适合经验丰富的健身爱好者的家庭健身房系统，包括 Trx 训练俱乐部使用权</t>
  </si>
  <si>
    <t>7842998962969</t>
  </si>
  <si>
    <t>UH668109722YP</t>
  </si>
  <si>
    <t>1955585497652091282</t>
  </si>
  <si>
    <t>绿色孕妇安全带，防止腹部受压，舒适安全孕妇汽车座椅调节器保护 Unbo</t>
  </si>
  <si>
    <t>7842998993215</t>
  </si>
  <si>
    <t>UH668109719YP</t>
  </si>
  <si>
    <t>1954974864618091282</t>
  </si>
  <si>
    <t>不锈钢户外烟灰缸，带伸缩支架的立式烟灰缸，防风大烟灰缸作为装饰烟灰缸</t>
  </si>
  <si>
    <t>7842998971770</t>
  </si>
  <si>
    <t>UH668109651YP</t>
  </si>
  <si>
    <t>1955453595857091282</t>
  </si>
  <si>
    <t>2.5*10M 细目花园、温室、植物、水果、花卉、农作物防虫网</t>
  </si>
  <si>
    <t>UH668109648YP</t>
  </si>
  <si>
    <t>9791903153917</t>
  </si>
  <si>
    <t>UH668109617YP</t>
  </si>
  <si>
    <t>1955706962673091282</t>
  </si>
  <si>
    <t>女士斜挎包 时尚单肩包 链条包 时尚便携链条编织手袋</t>
  </si>
  <si>
    <t>7795048816616</t>
  </si>
  <si>
    <t>UH668109603YP</t>
  </si>
  <si>
    <t>1955466951595091282</t>
  </si>
  <si>
    <t>60% 折扣儿童电动水枪男孩自动水枪水玩具，儿童成人夏季便便水喷射器</t>
  </si>
  <si>
    <t>9791903240280</t>
  </si>
  <si>
    <t>UH668109577YP</t>
  </si>
  <si>
    <t>1955712218248091282</t>
  </si>
  <si>
    <t>Briggs Stratton 491026/281707/491031 12hp 发动机化油器</t>
  </si>
  <si>
    <t>7891673787182</t>
  </si>
  <si>
    <t>UH668109563YP</t>
  </si>
  <si>
    <t>1954982172278091282</t>
  </si>
  <si>
    <t>8 件波士顿阀门替换装空气阀适用于充气皮划艇橡胶艇泳池船充气床 - Jxlgv</t>
  </si>
  <si>
    <t>UH668109532YP</t>
  </si>
  <si>
    <t>1955697169622091282</t>
  </si>
  <si>
    <t>7842998724031</t>
  </si>
  <si>
    <t>VR539317169YP</t>
  </si>
  <si>
    <t>1956442153179091282</t>
  </si>
  <si>
    <t>蓝色冰沙环保双层硅胶泥状家用冰淇淋机</t>
  </si>
  <si>
    <t>UH668109475YP</t>
  </si>
  <si>
    <t>1955721434387091282</t>
  </si>
  <si>
    <t>7891673613207</t>
  </si>
  <si>
    <t>UH668109461YP</t>
  </si>
  <si>
    <t>1955478039557091282</t>
  </si>
  <si>
    <t>C 蓝色 50% 折扣，电动水枪 - 水枪水枪玩具喷雾高达 32 英尺高容量水枪</t>
  </si>
  <si>
    <t>9791903238553</t>
  </si>
  <si>
    <t>UH668109444YP</t>
  </si>
  <si>
    <t>1955482611838091282</t>
  </si>
  <si>
    <t>充电器 Hq8505 15 伏充电器适用于飞利浦剃须刀欧盟插头</t>
  </si>
  <si>
    <t>7795048838212</t>
  </si>
  <si>
    <t>UH668109427YP</t>
  </si>
  <si>
    <t>C3 20L 7l/16l/20l Fjal.lraven Kan.ken 休闲背包学生学校大容量书包</t>
  </si>
  <si>
    <t>浅蓝</t>
  </si>
  <si>
    <t>VR538788189YP</t>
  </si>
  <si>
    <t>1955005536155091282</t>
  </si>
  <si>
    <t>7795048795218</t>
  </si>
  <si>
    <t>UH668109413YP</t>
  </si>
  <si>
    <t>1955006076703091282</t>
  </si>
  <si>
    <t>3 尺寸橡胶泳池塞 泳池回水管塞 泳池塞 分流塞 地上 P 泳池塞</t>
  </si>
  <si>
    <t>9791903124399</t>
  </si>
  <si>
    <t>UH668109387YP</t>
  </si>
  <si>
    <t>1955007840300091282</t>
  </si>
  <si>
    <t>12 件替换耳塞 适用于 Airpods Pro 硅胶耳塞 带便携式收纳盒（白色）（6 对）</t>
  </si>
  <si>
    <t>7891673743980</t>
  </si>
  <si>
    <t>UH672673127YP</t>
  </si>
  <si>
    <t>1955440236902091282</t>
  </si>
  <si>
    <t>浅蓝色 M 女式慕尼黑啤酒节服装德国连衣裙连衣裙巴伐利亚嘉年华派对</t>
  </si>
  <si>
    <t>7795048817477</t>
  </si>
  <si>
    <t>UH672673113YP</t>
  </si>
  <si>
    <t>1955445168891091282</t>
  </si>
  <si>
    <t>C-深蓝色颈部肩部担架放松按摩枕颈椎整脊牵引器缓解颈椎疼痛</t>
  </si>
  <si>
    <t>7795048828312</t>
  </si>
  <si>
    <t>UH672673100YP</t>
  </si>
  <si>
    <t>1955450352814091282</t>
  </si>
  <si>
    <t>电动滑板车加速开关加速器小米滑板车通用</t>
  </si>
  <si>
    <t>UH672673060YP</t>
  </si>
  <si>
    <t>1955943267993091282</t>
  </si>
  <si>
    <t>7891673614952</t>
  </si>
  <si>
    <t>SYZZ013102046</t>
  </si>
  <si>
    <t>1957042778449091282</t>
  </si>
  <si>
    <t>发顺速宝特货</t>
  </si>
  <si>
    <t>Galaxy S21 Ultra 移动电源保护壳适用于三星 Galaxy S10 S10e S20 S21 Plus 快速电池</t>
  </si>
  <si>
    <t>7891673762721</t>
  </si>
  <si>
    <t>UH672673042YP</t>
  </si>
  <si>
    <t>1955466408638091282</t>
  </si>
  <si>
    <t>白色 XL 男式长袖亚麻衬衫，棉麻休闲衬衫，S-5xl 上衣，全新免运费</t>
  </si>
  <si>
    <t>6134154562672</t>
  </si>
  <si>
    <t>UH672673011YP</t>
  </si>
  <si>
    <t>1957013833624091282</t>
  </si>
  <si>
    <t>Old Man D 乳胶老人万圣节道具角色扮演派对面具头饰</t>
  </si>
  <si>
    <t>6134154567561</t>
  </si>
  <si>
    <t>UH672672991YP</t>
  </si>
  <si>
    <t>1956186625270091282</t>
  </si>
  <si>
    <t>儿童 120 男孩 5 件套 3 新款儿童儿童警察制服万圣节警察服装男孩女孩警察角色扮演 P</t>
  </si>
  <si>
    <t>检查警证</t>
  </si>
  <si>
    <t>9791903226604</t>
  </si>
  <si>
    <t>UH672672988YP</t>
  </si>
  <si>
    <t>1956204770713091282</t>
  </si>
  <si>
    <t>2 件装隔热婴儿奶瓶袋 婴儿奶瓶保暖袋 旅行婴儿奶瓶袋</t>
  </si>
  <si>
    <t>9791903217626</t>
  </si>
  <si>
    <t>UH672672974YP</t>
  </si>
  <si>
    <t>1956207182625091282</t>
  </si>
  <si>
    <t>A 508A 手持式穴位按摩笔十点检测器液晶显示屏电动针灸笔止痛刺激器开发</t>
  </si>
  <si>
    <t>7842998963300</t>
  </si>
  <si>
    <t>UH672672930YP</t>
  </si>
  <si>
    <t>1956211106876091282</t>
  </si>
  <si>
    <t>7891673771822</t>
  </si>
  <si>
    <t>UH672672926YP</t>
  </si>
  <si>
    <t>1955971959253091282</t>
  </si>
  <si>
    <t>上淘宝买好点，阿里的都是碎的</t>
  </si>
  <si>
    <t>天然樟脑球防霉防蛀樟脑球防虫衣柜保健球</t>
  </si>
  <si>
    <t>UH672672909YP</t>
  </si>
  <si>
    <t>1956198397825091282</t>
  </si>
  <si>
    <t>9791903248286</t>
  </si>
  <si>
    <t>UH672713930YP</t>
  </si>
  <si>
    <t>1955976207410091282</t>
  </si>
  <si>
    <t>太阳系复古大太阳仪模型家居客厅卧室装饰乔迁派对生日礼物送礼</t>
  </si>
  <si>
    <t>7795048820316</t>
  </si>
  <si>
    <t>UH672672841YP</t>
  </si>
  <si>
    <t>1956206893075091282</t>
  </si>
  <si>
    <t>9791903135838</t>
  </si>
  <si>
    <t>UH684412203YP</t>
  </si>
  <si>
    <t>1955595900958091282</t>
  </si>
  <si>
    <t>电动磨刀器，厨房磨刀器，防滑底座适用于刀剪螺丝刀 - Snngv</t>
  </si>
  <si>
    <t>7842998700974</t>
  </si>
  <si>
    <t>UH672672775YP</t>
  </si>
  <si>
    <t>1956324182671091282</t>
  </si>
  <si>
    <t>唐纳德·特朗普 2024 年 Maga 帽子棒球迷彩 Usa Kag Make 让美国再次伟大按扣总统帽款式 04 最佳</t>
  </si>
  <si>
    <t>9791903137108</t>
  </si>
  <si>
    <t>VR539410892YP</t>
  </si>
  <si>
    <t>1955598996140091282</t>
  </si>
  <si>
    <t>7842998998210</t>
  </si>
  <si>
    <t>UH672672682YP</t>
  </si>
  <si>
    <t>1956311725925091282</t>
  </si>
  <si>
    <t>起重机起升控制开关，Xac-a2713 悬挂起升控制器，带链式起重机按钮开关，带 Emergen</t>
  </si>
  <si>
    <t>9791903166306</t>
  </si>
  <si>
    <t>UH672672634YP</t>
  </si>
  <si>
    <t>1956332822436091282</t>
  </si>
  <si>
    <t>D-E-F 3 件壁挂式水果蔬菜篮，黄麻悬挂储物篮，手工编织储物篮，用于蔬菜</t>
  </si>
  <si>
    <t>7891673820070</t>
  </si>
  <si>
    <t>UH672672546YP</t>
  </si>
  <si>
    <t>1955607348746091282</t>
  </si>
  <si>
    <t>如图所示 转向灯适用于小米电动滑板车 M365/ Pro/1s /lite /essential 滑板车反光后灯</t>
  </si>
  <si>
    <t>7842998882427</t>
  </si>
  <si>
    <t>UH672672515YP</t>
  </si>
  <si>
    <t>1956322489848091282</t>
  </si>
  <si>
    <t>葡萄味Air Up水瓶Taste Pod Air果香调味水瓶</t>
  </si>
  <si>
    <t>7842998882434</t>
  </si>
  <si>
    <t>柠檬味Air Up水瓶Taste Pod Air果香调味水瓶</t>
  </si>
  <si>
    <t>7842998882465</t>
  </si>
  <si>
    <t>水蜜桃味Air Up水瓶Taste Pod Air果香调味水瓶</t>
  </si>
  <si>
    <t>7842998882526</t>
  </si>
  <si>
    <t>透明紫色Air Up水瓶Taste Pod Air果香调味水瓶</t>
  </si>
  <si>
    <t>UH672672492YP</t>
  </si>
  <si>
    <t>1956094323244091282</t>
  </si>
  <si>
    <t>7842998779154</t>
  </si>
  <si>
    <t>UH672672475YP</t>
  </si>
  <si>
    <t>1956327421675091282</t>
  </si>
  <si>
    <t>90CM 灰色 50cm-120cm 摩托车越野车编织钢液压加固刹车线离合器油软管线管 4 根</t>
  </si>
  <si>
    <t>9791903231394</t>
  </si>
  <si>
    <t>UH672672435YP</t>
  </si>
  <si>
    <t>1956331561186091282
1956349022028091282</t>
  </si>
  <si>
    <t>12 件装羊毛过滤袋替换件适用于吸尘器 Wd4 Wd5 Wd6 Mv4 Mv5 Mv6，防尘</t>
  </si>
  <si>
    <t>9791903233299</t>
  </si>
  <si>
    <t>UH672672400YP</t>
  </si>
  <si>
    <t>1955621748662091282</t>
  </si>
  <si>
    <t>不锈钢蒸锅蒸锅二层带耳蒸锅饺子蔬菜菜肴</t>
  </si>
  <si>
    <t>UH672672373YP</t>
  </si>
  <si>
    <t>UH672672360YP</t>
  </si>
  <si>
    <t>1956353342146091282</t>
  </si>
  <si>
    <t>7891673772508</t>
  </si>
  <si>
    <t>UH672672356YP</t>
  </si>
  <si>
    <t>1956337141737091282</t>
  </si>
  <si>
    <t>L 钢托白色紧身衣女式塑身弹力纯色丝质内衣紧身衣塑身衣白色</t>
  </si>
  <si>
    <t>7891673613009</t>
  </si>
  <si>
    <t>UH672672339YP</t>
  </si>
  <si>
    <t>1956339049954091282</t>
  </si>
  <si>
    <t>3 件装玫瑰石英阴阴蛋套装阴道紧缩凯格尔运动蛋天然粉红色水晶阴阴魔杖女性</t>
  </si>
  <si>
    <t>UH672672311YP</t>
  </si>
  <si>
    <t>1956340381868091282</t>
  </si>
  <si>
    <t>7795048817002</t>
  </si>
  <si>
    <t>UH672672268YP</t>
  </si>
  <si>
    <t>1956358274254091282</t>
  </si>
  <si>
    <t>野牛黑色动物形态卡车司机棒球帽网状按扣嘻哈帽男式女式</t>
  </si>
  <si>
    <t>7795048817040</t>
  </si>
  <si>
    <t>野兽狮子动物形态卡车司机棒球帽网状后扣嘻哈帽子男式女式</t>
  </si>
  <si>
    <t>9791903256656</t>
  </si>
  <si>
    <t>UH672672210YP</t>
  </si>
  <si>
    <t>1956117903511091282</t>
  </si>
  <si>
    <t>4 件套轴承座法兰轴承 20 毫米 Kp004 球轴承座带座轴承备用 P</t>
  </si>
  <si>
    <t>9791903230311</t>
  </si>
  <si>
    <t>UH672672206YP</t>
  </si>
  <si>
    <t>1956359029666091282</t>
  </si>
  <si>
    <t>18 件衬衫领纽扣延长器：男士正装衬衫领口纽扣延长器 - 舒适领带纽扣延长器 - 衬衫</t>
  </si>
  <si>
    <t>检查颜色</t>
  </si>
  <si>
    <t>9791903170457</t>
  </si>
  <si>
    <t>UH676920345YP</t>
  </si>
  <si>
    <t>1956066132700091282</t>
  </si>
  <si>
    <t>欧盟插头 4.8v 25a 交流电源适配器适用于松下 Ees-rf31 Es-rf41 Es-sf21 Es-lt2a 剃须刀充电器</t>
  </si>
  <si>
    <t>LV842598215CN</t>
  </si>
  <si>
    <t>1956785018329091282</t>
  </si>
  <si>
    <t>9791903208075</t>
  </si>
  <si>
    <t>UH676920331YP</t>
  </si>
  <si>
    <t>1956788654516091282</t>
  </si>
  <si>
    <t>行李箱替换轮子行李箱维修外径 50 毫米轮轴豪华 + 螺丝</t>
  </si>
  <si>
    <t>UH676920314YP</t>
  </si>
  <si>
    <t>1956776017521091282</t>
  </si>
  <si>
    <t>7842998889914</t>
  </si>
  <si>
    <t>UH676920305YP</t>
  </si>
  <si>
    <t>1956081252554091282</t>
  </si>
  <si>
    <t>粉色 20 小时游戏时间游泳防水蓝牙耳机双戴运动无线耳机 Tws Ipx7 耳塞式</t>
  </si>
  <si>
    <t>7891673528648</t>
  </si>
  <si>
    <t>UH676920265YP</t>
  </si>
  <si>
    <t>1956787285361091282</t>
  </si>
  <si>
    <t>默认锌合金锁玻璃展示柜展示柜锁适用于 5-8 毫米玻璃门无钻孔</t>
  </si>
  <si>
    <t>9791903252290</t>
  </si>
  <si>
    <t>UH676920243YP</t>
  </si>
  <si>
    <t>1956802478962091282</t>
  </si>
  <si>
    <t>适用于- 3 5系E91 E61后窗雨刮轴雨刮轴枢轴61627209167</t>
  </si>
  <si>
    <t>7795048808406</t>
  </si>
  <si>
    <t>UH676920963YP</t>
  </si>
  <si>
    <t>1956809102377091282</t>
  </si>
  <si>
    <t>复古麻将稀有 144 块麻将套装竹片带英文说明书</t>
  </si>
  <si>
    <t>7842998888412</t>
  </si>
  <si>
    <t>UH676920190YP</t>
  </si>
  <si>
    <t>1956125172534091282</t>
  </si>
  <si>
    <t>黑色智能手表充电线 4 针磁性充电器通用适用于智能手环</t>
  </si>
  <si>
    <t>9791903141020</t>
  </si>
  <si>
    <t>UH676920186YP</t>
  </si>
  <si>
    <t>1956843374583091282</t>
  </si>
  <si>
    <t>精品木制钩针阻挡板针织钩针带杆针针织阻挡垫</t>
  </si>
  <si>
    <t>9791903235316</t>
  </si>
  <si>
    <t>UH676920138YP</t>
  </si>
  <si>
    <t>1956912817495091282</t>
  </si>
  <si>
    <t>淘宝</t>
  </si>
  <si>
    <t>2/4 件 8 英寸木刨刀片适用于 Woodstar Pt85 Hss Kity Pt8500 Scheppach Ht850 木工电动工具零件 210x22x1</t>
  </si>
  <si>
    <t>7891673844410</t>
  </si>
  <si>
    <t>UH676920107YP</t>
  </si>
  <si>
    <t>1956687315783091282</t>
  </si>
  <si>
    <t>50 条装长带扣弹力绳，适用于帐篷、帐篷、横幅和防水布</t>
  </si>
  <si>
    <t>9791903232407</t>
  </si>
  <si>
    <t>VR539137136YP</t>
  </si>
  <si>
    <t>1956690663402091282</t>
  </si>
  <si>
    <t>7842998717194</t>
  </si>
  <si>
    <t>酒红色 16 盎司男女通用专业造型精英拳击手套训练耐用性能</t>
  </si>
  <si>
    <t>7891673585788</t>
  </si>
  <si>
    <t>UH676919996YP</t>
  </si>
  <si>
    <t>1956706611403091282</t>
  </si>
  <si>
    <t>绿色帆布邮差包大号流浪汉斜挎包带多个口袋休闲单肩手提包男女</t>
  </si>
  <si>
    <t>7891673649565</t>
  </si>
  <si>
    <t>UH676919979YP</t>
  </si>
  <si>
    <t>1956926101351091282</t>
  </si>
  <si>
    <t>白色 M 女式冰丝透气胸带假小子女同性恋变性紧身胸衣背心前拉链短绷带 Br</t>
  </si>
  <si>
    <t>7842998970209</t>
  </si>
  <si>
    <t>UH676919951YP</t>
  </si>
  <si>
    <t>1956710211432091282</t>
  </si>
  <si>
    <t>2 件装别针徽章展示横幅，帆布悬挂胸针收纳盒，展示别针收纳盒</t>
  </si>
  <si>
    <t>7842998725977</t>
  </si>
  <si>
    <t>UH676919903YP</t>
  </si>
  <si>
    <t>1956939350535091282</t>
  </si>
  <si>
    <t>4 件装鸡鞍母鸡围裙水果图案翼背保护带弹性带</t>
  </si>
  <si>
    <t>UH676919894YP</t>
  </si>
  <si>
    <t>1956701859907091282</t>
  </si>
  <si>
    <t>UH676919863YP</t>
  </si>
  <si>
    <t>1956225288877091282</t>
  </si>
  <si>
    <t>7891673835616</t>
  </si>
  <si>
    <t>UH676919735YP</t>
  </si>
  <si>
    <t>1956244908671091282</t>
  </si>
  <si>
    <t>43黑白充电式儿童成人万向轮滑鞋118四轮</t>
  </si>
  <si>
    <t>9791903253587</t>
  </si>
  <si>
    <t>UH680972088YP</t>
  </si>
  <si>
    <t>1956672912668091282</t>
  </si>
  <si>
    <t>女式衬裙 Crinoline 6 圈及地长度衬裙适合婚纱</t>
  </si>
  <si>
    <t>UH680972030YP</t>
  </si>
  <si>
    <t>1957395830184091282</t>
  </si>
  <si>
    <t>UH680972009YP</t>
  </si>
  <si>
    <t>1957381178568091282</t>
  </si>
  <si>
    <t>UH680971975YP</t>
  </si>
  <si>
    <t>9791903226642</t>
  </si>
  <si>
    <t>VR539307025YP</t>
  </si>
  <si>
    <t>1956677880555091282</t>
  </si>
  <si>
    <t>燕文化妆品</t>
  </si>
  <si>
    <t>30ml 静脉曲张按摩喷雾 平滑血管肿块活力喷雾</t>
  </si>
  <si>
    <t>7795048838649</t>
  </si>
  <si>
    <t>UH680971900YP</t>
  </si>
  <si>
    <t>1957154163232091282</t>
  </si>
  <si>
    <t>灰色三层毛衣晾衣架挂衣悬挂式烘干机洗衣网晾衣架，可折叠衣物</t>
  </si>
  <si>
    <t>9791903132707</t>
  </si>
  <si>
    <t>UH680971895YP</t>
  </si>
  <si>
    <t>1957163847433091282</t>
  </si>
  <si>
    <t>儿童刀具 8 件套尼龙厨房烘焙刀套装，完美幼儿安全刀，生菜刀和面包，沙拉套件</t>
  </si>
  <si>
    <t>UH680971860YP</t>
  </si>
  <si>
    <t>1956692424485091282</t>
  </si>
  <si>
    <t>UH680971856YP</t>
  </si>
  <si>
    <t>7795048827650</t>
  </si>
  <si>
    <t>UH680971799YP</t>
  </si>
  <si>
    <t>1957170291461091282</t>
  </si>
  <si>
    <t>6 件装头灯头灯近光灯夹子支架灯泡固定弹簧夹子 Fgao</t>
  </si>
  <si>
    <t>7891673577196</t>
  </si>
  <si>
    <t>UH680971635YP</t>
  </si>
  <si>
    <t>1957180515986091282</t>
  </si>
  <si>
    <t>30 厘米 100 件束保护袋 30x20 厘米/10x15 厘米葡萄水果欧根纱袋带抽绳提供全面保护</t>
  </si>
  <si>
    <t>7891673703243</t>
  </si>
  <si>
    <t>UH680971595YP</t>
  </si>
  <si>
    <t>1957172595184091282</t>
  </si>
  <si>
    <t>20 件装 25 X 25 毫米方管翻盖塞，管子用方形黑色塑料塞端盖，端盖最佳礼物</t>
  </si>
  <si>
    <t>9791903170969</t>
  </si>
  <si>
    <t>UH680971555YP</t>
  </si>
  <si>
    <t>1957405730651091282</t>
  </si>
  <si>
    <t>英国 1800w 披萨机面包制作机烤面包机牛排机电动家用披萨烤盘</t>
  </si>
  <si>
    <t>6134154566786</t>
  </si>
  <si>
    <t>UH681417728YP</t>
  </si>
  <si>
    <t>1957371350663091282</t>
  </si>
  <si>
    <t>真空压缩</t>
  </si>
  <si>
    <t>VR539294131YP</t>
  </si>
  <si>
    <t>1957409186398091282</t>
  </si>
  <si>
    <t>9791903160397</t>
  </si>
  <si>
    <t>UH685390362YP</t>
  </si>
  <si>
    <t>1958016254302091282</t>
  </si>
  <si>
    <t>LV844616230CN</t>
  </si>
  <si>
    <t>1957304748201091282</t>
  </si>
  <si>
    <t>7842998726387</t>
  </si>
  <si>
    <t>UH685293935YP</t>
  </si>
  <si>
    <t>1957306296343091282</t>
  </si>
  <si>
    <t>黑色 2 双装防割袖手臂防护袖套 5 级防护安全防护袖套 男式女式</t>
  </si>
  <si>
    <t>7891673835241</t>
  </si>
  <si>
    <t>UH685293842YP</t>
  </si>
  <si>
    <t>1958014057963091282</t>
  </si>
  <si>
    <t>Veeki 女式可爱渔夫帽沙滩渔夫帽，双面双面戴男女通用（辣椒白色）</t>
  </si>
  <si>
    <t>UH685293825YP</t>
  </si>
  <si>
    <t>1958016109303091282</t>
  </si>
  <si>
    <t>9372891762147</t>
  </si>
  <si>
    <t>UH685293799YP</t>
  </si>
  <si>
    <t>1958017765193091282</t>
  </si>
  <si>
    <t>便携式空调排气软管</t>
  </si>
  <si>
    <t>7891673606452</t>
  </si>
  <si>
    <t>UH685293785YP</t>
  </si>
  <si>
    <t>1957794639674091282</t>
  </si>
  <si>
    <t>16 包丁香香袋，适用于抽屉和衣柜，持久香袋空气清新剂，新鲜香味 Potpourri Ba</t>
  </si>
  <si>
    <t>7842998885473</t>
  </si>
  <si>
    <t>UH685293737YP</t>
  </si>
  <si>
    <t>1958028926679091282</t>
  </si>
  <si>
    <t>2 色卡通仙人掌量勺套装无铅陶瓷厨房家居装饰品</t>
  </si>
  <si>
    <t>7842998803590</t>
  </si>
  <si>
    <t>UH685293683YP</t>
  </si>
  <si>
    <t>1958029033316091282</t>
  </si>
  <si>
    <t>黑色 5 双装电气石指压自热塑形袜 Afiz 电气石瘦身保健袜电气石瘦身</t>
  </si>
  <si>
    <t>7891673806289</t>
  </si>
  <si>
    <t>UH685293652YP</t>
  </si>
  <si>
    <t>1957802739869091282</t>
  </si>
  <si>
    <t>4 件背部毛发剃须刀替换刀片脱毛器剃须刀备用剃须刀头</t>
  </si>
  <si>
    <t>UH685293618YP</t>
  </si>
  <si>
    <t>1958036954588091282</t>
  </si>
  <si>
    <t>7891673766507</t>
  </si>
  <si>
    <t>UH685293604YP</t>
  </si>
  <si>
    <t>1957811307501091282</t>
  </si>
  <si>
    <t>发光黑色舒适隐形睡眠无线耳机</t>
  </si>
  <si>
    <t>6134154600985</t>
  </si>
  <si>
    <t>UH685293578YP</t>
  </si>
  <si>
    <t>230825-663465501440196</t>
  </si>
  <si>
    <t>粉色新款成人仙女翅膀装扮闪闪发光透明翅膀蝴蝶万圣节仙女服装天使翅膀女式 G</t>
  </si>
  <si>
    <t>6134154600992</t>
  </si>
  <si>
    <t>green2 新款成人仙女翅膀装扮闪闪发光透明翅膀蝴蝶万圣节仙女服装天使翅膀女式</t>
  </si>
  <si>
    <t>6134154601012</t>
  </si>
  <si>
    <t>蓝色新款成人仙女翅膀装扮闪闪发光透明翅膀蝴蝶万圣节仙女服装天使翅膀女式 G</t>
  </si>
  <si>
    <t>6134154601029</t>
  </si>
  <si>
    <t>黑色新款成人仙女翅膀装扮闪闪发光透明翅膀蝴蝶万圣节仙女服装天使翅膀女式</t>
  </si>
  <si>
    <t>6134154601050</t>
  </si>
  <si>
    <t>金色新款成人仙女翅膀装扮闪闪发光透明翅膀蝴蝶万圣节仙女服装天使翅膀女式 G</t>
  </si>
  <si>
    <t>9791903251477</t>
  </si>
  <si>
    <t>UH685293480YP</t>
  </si>
  <si>
    <t>1957342656719091282</t>
  </si>
  <si>
    <t>7891673836408</t>
  </si>
  <si>
    <t>UH685293357YP</t>
  </si>
  <si>
    <t>1957838163570091282</t>
  </si>
  <si>
    <t>灰色少女吸盘架手机架遮阳遮阳伞可爱手机拍照遮阳罩遮阳罩</t>
  </si>
  <si>
    <t>7891673836415</t>
  </si>
  <si>
    <t>黑色骷髅吸盘架手机支架遮阳遮阳伞可爱手机拍照遮阳罩遮阳伞P</t>
  </si>
  <si>
    <t>LV844023276CN</t>
  </si>
  <si>
    <t>1957824591727091282</t>
  </si>
  <si>
    <t>7891673834121</t>
  </si>
  <si>
    <t>UH696984486YP</t>
  </si>
  <si>
    <t>Worx 线轴盖罩，Worx 修剪器替换线轴盖罩，适用于 Worx 除草器（3 件装）</t>
  </si>
  <si>
    <t>VR539453062YP</t>
  </si>
  <si>
    <t>1957829343204091282</t>
  </si>
  <si>
    <t>7842998903467</t>
  </si>
  <si>
    <t>UH685293119YP</t>
  </si>
  <si>
    <t>1957361952031091282</t>
  </si>
  <si>
    <t>黑色 7 种随机口味 Airup Bottle Pod With Water Bottle，Air Up Water Bottle Flavor Pods Pack 有香味调味品</t>
  </si>
  <si>
    <t>7795048841557</t>
  </si>
  <si>
    <t>1件套黄色电动仿真方向盘玩具带声光益智车玩具</t>
  </si>
  <si>
    <t>7842998813506</t>
  </si>
  <si>
    <t>UH685292921YP</t>
  </si>
  <si>
    <t>1957845867801091282</t>
  </si>
  <si>
    <t>2 件装壁挂式篮球、排球、橄榄球、足球球架</t>
  </si>
  <si>
    <t>7891673799697</t>
  </si>
  <si>
    <t>UH690378894YP</t>
  </si>
  <si>
    <t>1958600785064091282</t>
  </si>
  <si>
    <t>牙刷充电器适用于博朗 Oral-b 3757 3709d12d16d20/8900d36p2000</t>
  </si>
  <si>
    <t>UH690378850YP</t>
  </si>
  <si>
    <t>1958615690235091282</t>
  </si>
  <si>
    <t>UH690378735YP</t>
  </si>
  <si>
    <t>1958604350405091282</t>
  </si>
  <si>
    <t>9791903186038</t>
  </si>
  <si>
    <t>UH690378700YP</t>
  </si>
  <si>
    <t>1958608453982091282</t>
  </si>
  <si>
    <t>我的家务备忘录塑料板房车清单我的家务可重复使用的老年人护理清单</t>
  </si>
  <si>
    <t>7891673532034</t>
  </si>
  <si>
    <t>UH690378585YP</t>
  </si>
  <si>
    <t>1957896804074091282</t>
  </si>
  <si>
    <t>平板电脑保护壳适用于三星 Tab A7 Lite 2021 8.7 英寸 T220 T225 平板电脑(b)</t>
  </si>
  <si>
    <t>7891673583753</t>
  </si>
  <si>
    <t>UH690378452YP</t>
  </si>
  <si>
    <t>1957902420056091282</t>
  </si>
  <si>
    <t>保护汽车钥匙法拉第包汽车钥匙信号屏蔽盒 Rfid 防盗皮盒遥控钥匙包带钩</t>
  </si>
  <si>
    <t>7795048807812</t>
  </si>
  <si>
    <t>UH690378355YP</t>
  </si>
  <si>
    <t>1958398683260091282</t>
  </si>
  <si>
    <t>硅胶隐形戒指尺寸调整器 调整戒指尺寸缩小器 透明</t>
  </si>
  <si>
    <t>7842998976126</t>
  </si>
  <si>
    <t>UH690378174YP</t>
  </si>
  <si>
    <t>1957905084583091282</t>
  </si>
  <si>
    <t>5 件套卡哇伊背包套装，带小熊吊坠，返校用品，可爱兔子别针大号帆布书包，带手提包</t>
  </si>
  <si>
    <t>检查挂件和徽章</t>
  </si>
  <si>
    <t>UH690378090YP</t>
  </si>
  <si>
    <t>1958617273081091282</t>
  </si>
  <si>
    <t>9791903134558</t>
  </si>
  <si>
    <t>UH690378041YP</t>
  </si>
  <si>
    <t>1958635202622091282</t>
  </si>
  <si>
    <t>9791903250166</t>
  </si>
  <si>
    <t>UH690378015YP</t>
  </si>
  <si>
    <t>1957914156330091282</t>
  </si>
  <si>
    <t>4 件装替换牙刷头双重清洁适用于 Braun Oral B Cross Action Power</t>
  </si>
  <si>
    <t>7891673761762</t>
  </si>
  <si>
    <t>UH690377995YP</t>
  </si>
  <si>
    <t>1958411247370091282</t>
  </si>
  <si>
    <t>博涛8mm端槽铣刀6mm 8mm 10mm 12mm 14mm 18mm 20mm木材直铣刀硬质合金铣刀</t>
  </si>
  <si>
    <t>UH690377987YP</t>
  </si>
  <si>
    <t>1958411823742091282</t>
  </si>
  <si>
    <t>9791903212485</t>
  </si>
  <si>
    <t>UH690377942YP</t>
  </si>
  <si>
    <t>1958629945917091282</t>
  </si>
  <si>
    <t>钻石水瓶闪亮水钻不锈钢保温瓶可再填充水瓶保温水瓶闪光</t>
  </si>
  <si>
    <t>检查链条</t>
  </si>
  <si>
    <t>7842998966073</t>
  </si>
  <si>
    <t>UH690377908YP</t>
  </si>
  <si>
    <t>已提价30（已退款）</t>
  </si>
  <si>
    <t>Fox 盐和胡椒磨研磨机适用于厨房新鲜研磨工具</t>
  </si>
  <si>
    <t>UH690377871YP</t>
  </si>
  <si>
    <t>VR539965835YP</t>
  </si>
  <si>
    <t>1959568791080091282</t>
  </si>
  <si>
    <t>7842998734283</t>
  </si>
  <si>
    <t>UH699497298YP</t>
  </si>
  <si>
    <t>1959569799512091282</t>
  </si>
  <si>
    <t>鬼脸尖叫恐怖面具，成人杀手服装道具</t>
  </si>
  <si>
    <t>9791903130758</t>
  </si>
  <si>
    <t>UH699497219YP</t>
  </si>
  <si>
    <t>1959799550700091282</t>
  </si>
  <si>
    <t>替换飞利浦 Oneblade Qp2520 A00390 电源线 5v 剃须刀充电器电缆</t>
  </si>
  <si>
    <t>7795048834610</t>
  </si>
  <si>
    <t>UH699497205YP</t>
  </si>
  <si>
    <t>1959071124083091282</t>
  </si>
  <si>
    <t>适用于 Suunto 5、suunto3 Fitness、Spartan Trainer、ambit、Ambit 2 Ambit 3、traverse、kailash 智能手表替换充电器 C</t>
  </si>
  <si>
    <t>9791903243298</t>
  </si>
  <si>
    <t>UH699497117YP</t>
  </si>
  <si>
    <t>1959575523172091282</t>
  </si>
  <si>
    <t>7891673825099</t>
  </si>
  <si>
    <t>UH699497032YP</t>
  </si>
  <si>
    <t>1959081492081091282</t>
  </si>
  <si>
    <t>黑色 12v 至 9v DC-dc 降压转换器模块电源稳压器</t>
  </si>
  <si>
    <t>UH699497001YP</t>
  </si>
  <si>
    <t>1959813878472091282</t>
  </si>
  <si>
    <t>7891673554968</t>
  </si>
  <si>
    <t>UH699496964YP</t>
  </si>
  <si>
    <t>1959586287961091282</t>
  </si>
  <si>
    <t>L Galvaran 护膝带侧面稳定器，适用于半月板撕裂膝盖疼痛 Acl Mcl 关节炎损伤恢复，透气</t>
  </si>
  <si>
    <t>9791903253136</t>
  </si>
  <si>
    <t>UH699503722YP</t>
  </si>
  <si>
    <t>1959803869455091282</t>
  </si>
  <si>
    <t>抽屉隔板 8 件装，可调节 3.2 英寸高，可扩展 11-20.6 英寸厨房抽屉</t>
  </si>
  <si>
    <t>9791903250043</t>
  </si>
  <si>
    <t>VR539965821YP</t>
  </si>
  <si>
    <t>1959590283941091282</t>
  </si>
  <si>
    <t>3 件装灰色覆盖洗发水头发变黑黑色肥皂适合男士灰色发套</t>
  </si>
  <si>
    <t>9791903243762</t>
  </si>
  <si>
    <t>UH699496730YP</t>
  </si>
  <si>
    <t>1959596763919091282</t>
  </si>
  <si>
    <t>婴儿推车包、飞机婴儿推车旅行包、婴儿车婴儿车旅行包套、婴儿婴儿门检查包存储</t>
  </si>
  <si>
    <t>7891673844380</t>
  </si>
  <si>
    <t>UH699496598YP</t>
  </si>
  <si>
    <t>1959830978948091282</t>
  </si>
  <si>
    <t>欧盟插头 USB 交流适配器电源 适用于 Xbox 360 Xbox360 Kinect 传感器电缆</t>
  </si>
  <si>
    <t>7891673531594</t>
  </si>
  <si>
    <t>VR539965804YP</t>
  </si>
  <si>
    <t>1959821797011091282</t>
  </si>
  <si>
    <t>橡胶轮胎修补胶修补轮胎裂纹轻便易操作便携式强力粘合剂</t>
  </si>
  <si>
    <t>7795048811093</t>
  </si>
  <si>
    <t>UH699496434YP</t>
  </si>
  <si>
    <t>1959610299439091282</t>
  </si>
  <si>
    <t>B S 男女通用 Thrasher 连帽衫 字母印花运动衫 抽绳兜帽 带口袋 Z</t>
  </si>
  <si>
    <t>9791903144427</t>
  </si>
  <si>
    <t>UH699496385YP</t>
  </si>
  <si>
    <t>1959829177468091282</t>
  </si>
  <si>
    <t>Rs390 电动马达变速箱 12v 16000rpm 汽车直流电机电动越野车汽车玩具</t>
  </si>
  <si>
    <t>7842998683178</t>
  </si>
  <si>
    <t>UH699496363YP</t>
  </si>
  <si>
    <t>1959831661923091282</t>
  </si>
  <si>
    <t>电动滑板车充电器 M365</t>
  </si>
  <si>
    <t>6134154599739</t>
  </si>
  <si>
    <t>UH699496289YP</t>
  </si>
  <si>
    <t>1959838177825091282</t>
  </si>
  <si>
    <t>黑色多功能建筑铅笔 - 多功能划线工具，DIY 木工划线工具</t>
  </si>
  <si>
    <t>7795048839554</t>
  </si>
  <si>
    <t>UH699496244YP</t>
  </si>
  <si>
    <t>1959130308850091282</t>
  </si>
  <si>
    <t>Grafitowy Szary 现货笔记本电脑 3 W 1 Fjallraven Kanken 托特包</t>
  </si>
  <si>
    <t>9791903218203</t>
  </si>
  <si>
    <t>UH699503719YP</t>
  </si>
  <si>
    <t>1959636579083091282</t>
  </si>
  <si>
    <t>双智能手表充电线底座充电器支架适用于 Apple-watch 1/2/3/4/5/se</t>
  </si>
  <si>
    <t>VR539965795YP</t>
  </si>
  <si>
    <t>1959637731067091282</t>
  </si>
  <si>
    <t>UH703778283YP</t>
  </si>
  <si>
    <t>UH703778218YP</t>
  </si>
  <si>
    <t>1960377207764091282</t>
  </si>
  <si>
    <t>UH703778195YP</t>
  </si>
  <si>
    <t>1960614374878091282</t>
  </si>
  <si>
    <t>UH703778178YP</t>
  </si>
  <si>
    <t>7891673806883</t>
  </si>
  <si>
    <t>UH703778080YP</t>
  </si>
  <si>
    <t>1960393263191091282</t>
  </si>
  <si>
    <t>如图所示 100 件干潘帕斯草装饰潘帕斯草兔子干花芦苇草花束婚礼用帕斯草</t>
  </si>
  <si>
    <t>7842998759842</t>
  </si>
  <si>
    <t>UH703778076YP</t>
  </si>
  <si>
    <t>1960400895839091282</t>
  </si>
  <si>
    <t>已提价60（已退款）</t>
  </si>
  <si>
    <t>1x Thunderbolt 3 至 Thunderbolt 2 适配器 C 型电缆 USB 适合 Macbook Air Pro</t>
  </si>
  <si>
    <t>VR540114755YP</t>
  </si>
  <si>
    <t>1960403199213091282</t>
  </si>
  <si>
    <t>7891673795798</t>
  </si>
  <si>
    <t>UH703777985YP</t>
  </si>
  <si>
    <t>1959916800891091282</t>
  </si>
  <si>
    <t>全套 M 男高品质希斯莱杰角色扮演套装万圣节男式电影黑暗骑士小丑服装紫色夹克 F</t>
  </si>
  <si>
    <t>7891673531617</t>
  </si>
  <si>
    <t>UH703777929YP</t>
  </si>
  <si>
    <t>1960876706675091282</t>
  </si>
  <si>
    <t>健身车用牛津布防水保护罩 - 垂直</t>
  </si>
  <si>
    <t>9791903160618</t>
  </si>
  <si>
    <t>VR540114733YP</t>
  </si>
  <si>
    <t>1960642922950091282</t>
  </si>
  <si>
    <t>乙醇酸换肤纯度 70% 浓度 5% 皮肤修复 隐形毛孔 提亮肤色 治疗痤疮 温和无刺激</t>
  </si>
  <si>
    <t>UH703777795YP</t>
  </si>
  <si>
    <t>1960635577510091282</t>
  </si>
  <si>
    <t>7842998962655</t>
  </si>
  <si>
    <t>UH703777742YP</t>
  </si>
  <si>
    <t>1960636477825091282</t>
  </si>
  <si>
    <t>4 件装空乳液洗发水瓶，500 毫升黑色和棕色塑料瓶，带黑色泵，非常适合存放沐浴露，哈</t>
  </si>
  <si>
    <t>7795048824703</t>
  </si>
  <si>
    <t>UH703777685YP</t>
  </si>
  <si>
    <t>1960424619201091282</t>
  </si>
  <si>
    <t>白色高品质捕鼠器滑动桶盖捕鼠器翻转 N 滑动桶捕手器可拆卸</t>
  </si>
  <si>
    <t>6134154561200</t>
  </si>
  <si>
    <t>UH709115384YP</t>
  </si>
  <si>
    <t>1961256938728091282</t>
  </si>
  <si>
    <t>7842998867592</t>
  </si>
  <si>
    <t>UH709115367YP</t>
  </si>
  <si>
    <t>1960532112554091282</t>
  </si>
  <si>
    <t>61002 备用替换厨房混合水龙头拉出式喷雾淋浴喷头设置</t>
  </si>
  <si>
    <t>6134154585190</t>
  </si>
  <si>
    <t>UH709115340YP</t>
  </si>
  <si>
    <t>1961263346973091282</t>
  </si>
  <si>
    <t>L 男彼得潘角色扮演动漫服装绿色精灵制服连衣裙男童女童万圣节嘉年华服装化装套装 M</t>
  </si>
  <si>
    <t>7891673785911</t>
  </si>
  <si>
    <t>UH709115225YP</t>
  </si>
  <si>
    <t>1961026935578091282</t>
  </si>
  <si>
    <t>2 件可伸缩植物滑轮可调节植物衣架悬挂花篮挂钩衣架适用于花园篮盆和鸟</t>
  </si>
  <si>
    <t>6426283077333</t>
  </si>
  <si>
    <t>UH709115115YP</t>
  </si>
  <si>
    <t>1961034351651091282</t>
  </si>
  <si>
    <t>临时假牙托槽 咬合上假牙 贴面假牙 缺牙 断牙</t>
  </si>
  <si>
    <t>6426283102097</t>
  </si>
  <si>
    <t>UH709115092YP</t>
  </si>
  <si>
    <t>1960540140598091282</t>
  </si>
  <si>
    <t>M 银色男式时尚亮片休闲西装外套婚礼庆典西装外套</t>
  </si>
  <si>
    <t>7891673808962</t>
  </si>
  <si>
    <t>37 蓝色女式舒适矫形凉鞋，Sursell 矫形凉鞋，平底沙滩休闲凉鞋</t>
  </si>
  <si>
    <t>UH709114976YP</t>
  </si>
  <si>
    <t>1961256973404091282</t>
  </si>
  <si>
    <t>UH709114888YP</t>
  </si>
  <si>
    <t>1961273282323091282</t>
  </si>
  <si>
    <t>7842998976058</t>
  </si>
  <si>
    <t>UH709124576YP</t>
  </si>
  <si>
    <t>1961045403932091282</t>
  </si>
  <si>
    <t>红色硅胶啤酒罐盖隐藏啤酒套适合 355 毫升饮料罐</t>
  </si>
  <si>
    <t>7795048818450</t>
  </si>
  <si>
    <t>UH709114769YP</t>
  </si>
  <si>
    <t>1961288186822091282</t>
  </si>
  <si>
    <t>XXXL 黑色黑色 p Inaka 动力短裤 2022 夏季健身房男士女士跑步运动篮球健身裤网布速干 Ho</t>
  </si>
  <si>
    <t>7795048818474</t>
  </si>
  <si>
    <t>black black p XL Inaka Power Shorts 2022 夏季健身房男士女士跑步运动篮球健身裤网布速干 Homm</t>
  </si>
  <si>
    <t>6134154588405</t>
  </si>
  <si>
    <t>UH709123805YP</t>
  </si>
  <si>
    <t>1961290346741091282</t>
  </si>
  <si>
    <t>XL 面具金凯瑞角色扮演服装和面具制服套装万圣节嘉年华黄色套装</t>
  </si>
  <si>
    <t>7891673579701</t>
  </si>
  <si>
    <t>UH709114548YP</t>
  </si>
  <si>
    <t>1961054943261091282</t>
  </si>
  <si>
    <t>XL 幽灵派对服装创意舒适棉质角色扮演斗篷适合 3-10 岁儿童</t>
  </si>
  <si>
    <t>6134154570301</t>
  </si>
  <si>
    <t>UH709114525YP</t>
  </si>
  <si>
    <t>1961115351596091282</t>
  </si>
  <si>
    <t>50 个烟球婚礼白色烟雾蛋糕万圣节烟雾弹道具派对 Diy 装饰</t>
  </si>
  <si>
    <t>7795048824697</t>
  </si>
  <si>
    <t>UH709114503YP</t>
  </si>
  <si>
    <t>1961060991398091282</t>
  </si>
  <si>
    <t>黄色高品质捕鼠器滑动桶盖捕鼠器翻转 N 滑动桶捕手器可拆卸</t>
  </si>
  <si>
    <t>9791903154952</t>
  </si>
  <si>
    <t>VR540321700YP</t>
  </si>
  <si>
    <t>1960576140886091282</t>
  </si>
  <si>
    <t>硅胶模具制作套件液体硅橡胶无气泡半透明透明模具制作硅胶-混合比1:1-模具</t>
  </si>
  <si>
    <t>7795048813264</t>
  </si>
  <si>
    <t>UH709114273YP</t>
  </si>
  <si>
    <t>1961297257299091282</t>
  </si>
  <si>
    <t>黑色 M 女式朴素泳衣伊斯兰穆斯林泳衣短袖拉链前上衣短裤长裤盖头 3 件套游泳cos</t>
  </si>
  <si>
    <t>7891673660836</t>
  </si>
  <si>
    <t>UH709114260YP</t>
  </si>
  <si>
    <t>1961071935487091282</t>
  </si>
  <si>
    <t>温泉酒店拖鞋20件</t>
  </si>
  <si>
    <t>7795048853635</t>
  </si>
  <si>
    <t>UH714338565YP</t>
  </si>
  <si>
    <t>1961894029664091282</t>
  </si>
  <si>
    <t>2M 白色可折叠淋浴门槛水坝防洪屏障淋浴止水塞</t>
  </si>
  <si>
    <t>6426283129377</t>
  </si>
  <si>
    <t>UH714338455YP</t>
  </si>
  <si>
    <t>1961181084662091282</t>
  </si>
  <si>
    <t>100*47*25 厘米烧烤罩适用于 Weber Traveler 便携式燃气烧烤炉，户外重型防水牛津布</t>
  </si>
  <si>
    <t>7842998761531</t>
  </si>
  <si>
    <t>UH714338415YP</t>
  </si>
  <si>
    <t>1961899249599091282</t>
  </si>
  <si>
    <t>24 块吸音泡沫板，工作室楔形瓷砖，吸音泡沫隔音金字塔工作室处理墙</t>
  </si>
  <si>
    <t>7795048810614</t>
  </si>
  <si>
    <t>UH714338177YP</t>
  </si>
  <si>
    <t>1961677563235091282</t>
  </si>
  <si>
    <t>黑色 1 M 男女通用 Thrasher 连帽衫 字母印花运动衫 抽绳兜帽 带口袋 Z</t>
  </si>
  <si>
    <t>UH714338129YP</t>
  </si>
  <si>
    <t>1961916170572091282</t>
  </si>
  <si>
    <t>9791903252177</t>
  </si>
  <si>
    <t>UH714337959YP</t>
  </si>
  <si>
    <t>1961679435527091282</t>
  </si>
  <si>
    <t>点火线圈 501516201 适用于 Husqvarna 61 162 266 Jonsered 630 电锯旧型</t>
  </si>
  <si>
    <t>7891673650622</t>
  </si>
  <si>
    <t>UH714337675YP</t>
  </si>
  <si>
    <t>1961907025321091282</t>
  </si>
  <si>
    <t>已提价7</t>
  </si>
  <si>
    <t>7891673570012</t>
  </si>
  <si>
    <t>UH714337525YP</t>
  </si>
  <si>
    <t>1961689335357091282</t>
  </si>
  <si>
    <t>24M 豆粉色新生婴儿公主裙，儿童连衣裙</t>
  </si>
  <si>
    <t>9791903126232</t>
  </si>
  <si>
    <t>UH714337401YP</t>
  </si>
  <si>
    <t>1961200740091091282</t>
  </si>
  <si>
    <t>3x 400 毫升经典风格天然木杯木制啤酒杯聚会新奇礼物环保</t>
  </si>
  <si>
    <t>6426283096143</t>
  </si>
  <si>
    <t>UH714337295YP</t>
  </si>
  <si>
    <t>1961692251535091282</t>
  </si>
  <si>
    <t>适用于 Polar Vantage V2（3 件） 适用于 Polar Vantage M2 V2 Vantage V M Ignite 2 Unite Grit X 防护钢化玻璃屏幕 P</t>
  </si>
  <si>
    <t>6426283122583</t>
  </si>
  <si>
    <t>UH714337211YP</t>
  </si>
  <si>
    <t>1961204772320091282</t>
  </si>
  <si>
    <t>船用座套防水重型耐候椅子保护套户外椅套船用长椅座椅</t>
  </si>
  <si>
    <t>7891673797556</t>
  </si>
  <si>
    <t>UH714337199YP</t>
  </si>
  <si>
    <t>1961707371714091282</t>
  </si>
  <si>
    <t>青铜 M8 X 70 毫米双头木对木家具固定定位螺钉 5 件</t>
  </si>
  <si>
    <t>9791903165828</t>
  </si>
  <si>
    <t>UH714337106YP</t>
  </si>
  <si>
    <t>1962156074454091282</t>
  </si>
  <si>
    <t xml:space="preserve">已修改标题、图片、详情，去掉Myvolts </t>
  </si>
  <si>
    <t>欧盟插头 5v Myvolts 替换电源兼容小米 Mi Box S 4k - M19e (mdz-22-ab) Android Box</t>
  </si>
  <si>
    <t>UH718811215YP</t>
  </si>
  <si>
    <t>1962569138067091282</t>
  </si>
  <si>
    <t>7795048838830</t>
  </si>
  <si>
    <t>UH718811198YP</t>
  </si>
  <si>
    <t>230901-117361929600196</t>
  </si>
  <si>
    <t>无线 Hdmi 延长器视频发射器接收器屏幕镜 1 台电脑转 2 台电视</t>
  </si>
  <si>
    <t>7795048847863</t>
  </si>
  <si>
    <t>UH718811119YP</t>
  </si>
  <si>
    <t>1962326895082091282</t>
  </si>
  <si>
    <t>特斯拉 Model 3 / Model Y 车门把手 4 件套 - 车门配件 - 哑光黑色</t>
  </si>
  <si>
    <t>7891673658222</t>
  </si>
  <si>
    <t>UH718811065YP</t>
  </si>
  <si>
    <t>1962331935801091282</t>
  </si>
  <si>
    <t>户外导尿管固定带弹性固定导尿管带</t>
  </si>
  <si>
    <t>7891673823927</t>
  </si>
  <si>
    <t>UH718810970YP</t>
  </si>
  <si>
    <t>1961843880647091282</t>
  </si>
  <si>
    <t>如图所示 10 合 1 多功能充电器 USB 电缆适用于摩托罗拉三星 LG 数据线</t>
  </si>
  <si>
    <t>7891673608876</t>
  </si>
  <si>
    <t>UH718810921YP</t>
  </si>
  <si>
    <t>7842998962976</t>
  </si>
  <si>
    <t>UH718810904YP</t>
  </si>
  <si>
    <t>1962587138788091282</t>
  </si>
  <si>
    <t>白色怀孕安全带，防止腹部受压，舒适安全孕妇汽车座椅调节器保护 Unbo</t>
  </si>
  <si>
    <t>7891673531310</t>
  </si>
  <si>
    <t>UH718810895YP</t>
  </si>
  <si>
    <t>1962594590630091282</t>
  </si>
  <si>
    <t>6 英寸 6 件不锈钢冰钳带齿防滑食品钳</t>
  </si>
  <si>
    <t>7891673616659</t>
  </si>
  <si>
    <t>UH718810878YP</t>
  </si>
  <si>
    <t>1962342771648091282</t>
  </si>
  <si>
    <t>1m 迷你 Din 10 针公对母电缆替换 10 针家庭影院电缆</t>
  </si>
  <si>
    <t>7842998773176</t>
  </si>
  <si>
    <t>UH718810793YP</t>
  </si>
  <si>
    <t>1961860692478091282</t>
  </si>
  <si>
    <t>80 毫米 15-100 毫米福斯特纳钻头木工钻头套装镗孔锯刀 Tct 六角/圆柄</t>
  </si>
  <si>
    <t>7842998773183</t>
  </si>
  <si>
    <t>60 毫米 15-100 毫米福斯特纳钻头木工钻头套装镗孔锯刀 Tct 六角/圆柄</t>
  </si>
  <si>
    <t>7891673806791</t>
  </si>
  <si>
    <t>UH718810776YP</t>
  </si>
  <si>
    <t>1962602870374091282</t>
  </si>
  <si>
    <t>橙色 6 件装过滤器适用于 Karcher Mv4 Mv5 Mv6 Wd4 Wd5 Wd6 真空吸尘器，替换零件肝脏过滤器</t>
  </si>
  <si>
    <t>7795048796994</t>
  </si>
  <si>
    <t>UH718810759YP</t>
  </si>
  <si>
    <t>1961865516653091282</t>
  </si>
  <si>
    <t>绿色 50w IP65 防水户外 LED 泛光灯</t>
  </si>
  <si>
    <t>9791903137917</t>
  </si>
  <si>
    <t>UH718810705YP</t>
  </si>
  <si>
    <t>1962586273673091282</t>
  </si>
  <si>
    <t>园艺围裙艺术家帆布围裙带口袋绘画围裙可调节肩带/腰带画家围裙蛾</t>
  </si>
  <si>
    <t>7795048844268</t>
  </si>
  <si>
    <t>VR540803888YP</t>
  </si>
  <si>
    <t>1962941379895091282</t>
  </si>
  <si>
    <t>可塑牙齿填充假牙临时修复套件固体胶假牙 Botao</t>
  </si>
  <si>
    <t>7891673663981</t>
  </si>
  <si>
    <t>UH722900212YP</t>
  </si>
  <si>
    <t>1963172605839091282</t>
  </si>
  <si>
    <t>Old Man B 万圣节角色扮演秃头老人成人面罩派对道具头饰</t>
  </si>
  <si>
    <t>7842998740482</t>
  </si>
  <si>
    <t>UH722900190YP</t>
  </si>
  <si>
    <t>1962946779280091282</t>
  </si>
  <si>
    <t>7 号 2 件装手指夹板手指固定器固定套关节支撑保护椭圆形 8</t>
  </si>
  <si>
    <t>7842998740499</t>
  </si>
  <si>
    <t>8 号 2 件装手指夹板手指固定器固定套关节支撑保护椭圆形 8</t>
  </si>
  <si>
    <t>9791903133063</t>
  </si>
  <si>
    <t>UH722900155YP</t>
  </si>
  <si>
    <t>1963209614188091282</t>
  </si>
  <si>
    <t>充电器兼容 Suunto 9、D5、Spartan Ultra Hr、Spartan Sport Wrist Hr、Eon Core - 磁性 USB 充电线 1</t>
  </si>
  <si>
    <t>7891673816684</t>
  </si>
  <si>
    <t>UH722900084YP</t>
  </si>
  <si>
    <t>1962476364101091282</t>
  </si>
  <si>
    <t>EXC 离合器泵液压离合器杆主缸适用于 250 300 400 450 Exc Excf Xc Xc-f - 主缸离合器 Lev</t>
  </si>
  <si>
    <t>UH722901513YP</t>
  </si>
  <si>
    <t>1962476292773091282</t>
  </si>
  <si>
    <t>6134154595267</t>
  </si>
  <si>
    <t>UH722900040YP</t>
  </si>
  <si>
    <t>1963226390402091282</t>
  </si>
  <si>
    <t>Style1 绿色 2XL 高品质传统德国格子连衣裙慕尼黑啤酒节服装成年女性万圣节</t>
  </si>
  <si>
    <t>7891673724347</t>
  </si>
  <si>
    <t>UH722899995YP</t>
  </si>
  <si>
    <t>1962965931199091282</t>
  </si>
  <si>
    <t>10 件 1 毫升一次性塑料无菌胰岛素注射器橙色盖塑料液体分配器</t>
  </si>
  <si>
    <t>UH722899960YP</t>
  </si>
  <si>
    <t>1962481368785091282</t>
  </si>
  <si>
    <t>7891673651162</t>
  </si>
  <si>
    <t>UH722899911YP</t>
  </si>
  <si>
    <t>1963230350621091282</t>
  </si>
  <si>
    <t>通用恒温器锁盒，带钥匙透明大型恒温器防护罩，适用于壁挂式恒温器 恒温器防护罩 恒温器 C</t>
  </si>
  <si>
    <t>6134154566779</t>
  </si>
  <si>
    <t>UH722899899YP</t>
  </si>
  <si>
    <t>1962484932693091282</t>
  </si>
  <si>
    <t>7891673649831</t>
  </si>
  <si>
    <t>UH722899837YP</t>
  </si>
  <si>
    <t>1963236794784091282</t>
  </si>
  <si>
    <t>视频音频适配器 Xbox 至 Hdmi 兼容转换器，适用于电视显示器投影仪</t>
  </si>
  <si>
    <t>UH722899766YP</t>
  </si>
  <si>
    <t>1963204537761091282</t>
  </si>
  <si>
    <t>VR540803874YP</t>
  </si>
  <si>
    <t>1962494868071091282</t>
  </si>
  <si>
    <t>9791903154259</t>
  </si>
  <si>
    <t>UH722899704YP</t>
  </si>
  <si>
    <t>1963209577900091282</t>
  </si>
  <si>
    <t>2 件装筒式过滤器适用于 Wd3 Premium Wd2 Wd3 Wd3p Wd3 Mv2 Mv3 过滤器 Wd3 替换过滤器适用于 Krcher 真空吸尘器</t>
  </si>
  <si>
    <t>7891673633311</t>
  </si>
  <si>
    <t>无绳水牙线牙齿清洁器，高强度口腔冲洗器</t>
  </si>
  <si>
    <t>UH722899695YP</t>
  </si>
  <si>
    <t>1962987603417091282</t>
  </si>
  <si>
    <t>9791903219330</t>
  </si>
  <si>
    <t>VR540803857YP</t>
  </si>
  <si>
    <t>1962505416240091282</t>
  </si>
  <si>
    <t>单裂纹消失玻璃修复套件挡风玻璃修复液汽车玻璃纳米修复液玻璃校正器套装</t>
  </si>
  <si>
    <t>7795048839578</t>
  </si>
  <si>
    <t>UH722899633YP</t>
  </si>
  <si>
    <t>1962506928243091282</t>
  </si>
  <si>
    <t>Czarny 现货笔记本电脑 3 W 1 Fjallraven Kanken 托特包</t>
  </si>
  <si>
    <t>9791903212478</t>
  </si>
  <si>
    <t>UH722899602YP</t>
  </si>
  <si>
    <t>1962992571576091282</t>
  </si>
  <si>
    <t>陶瓷插花装饰明亮半身人体艺术花瓶白色_</t>
  </si>
  <si>
    <t>9791903235217</t>
  </si>
  <si>
    <t>UH722899576YP</t>
  </si>
  <si>
    <t>1963221169861091282</t>
  </si>
  <si>
    <t>路虎揽胜极光钥匙扣盖</t>
  </si>
  <si>
    <t>9791903166238</t>
  </si>
  <si>
    <t>UH722899559YP</t>
  </si>
  <si>
    <t>1963256450867091282</t>
  </si>
  <si>
    <t>适用于 Ps5 蓝牙兼容耳机的发射器 接收器 耳机加密狗</t>
  </si>
  <si>
    <t>7795048840710</t>
  </si>
  <si>
    <t>UH722899488YP</t>
  </si>
  <si>
    <t>1963225345944091282</t>
  </si>
  <si>
    <t>遥控器适用于 Tcl 电视 Rc802n Yui1 49c2us 55c2us 65c2us 75c2us 43p20us</t>
  </si>
  <si>
    <t>7891673646359</t>
  </si>
  <si>
    <t>UH722899443YP</t>
  </si>
  <si>
    <t>1963263722228091282</t>
  </si>
  <si>
    <t>3 件装 3 吨扭力弹簧卧式千斤顶液压手柄加厚扭力弹簧汽修工具备件</t>
  </si>
  <si>
    <t>9791903128786</t>
  </si>
  <si>
    <t>UH722899409YP</t>
  </si>
  <si>
    <t>1962519312005091282</t>
  </si>
  <si>
    <t>香蕉树衣架带挂钩葡萄架香蕉架木竹器皿水果储物架适合家庭厨房或酒吧</t>
  </si>
  <si>
    <t>9791903122418</t>
  </si>
  <si>
    <t>UH722899372YP</t>
  </si>
  <si>
    <t>1963380901645091282</t>
  </si>
  <si>
    <t>M 黑色男式西部牛仔衬衫刺绣长袖休闲修身纽扣衬衫</t>
  </si>
  <si>
    <t>7891673827826</t>
  </si>
  <si>
    <t>UH722899355YP</t>
  </si>
  <si>
    <t>1963234561627091282</t>
  </si>
  <si>
    <t>绿色 W211/r230 Abs/sbc 工具 适用于梅赛德斯绿色</t>
  </si>
  <si>
    <t>6426283122217</t>
  </si>
  <si>
    <t>UH732955122YP</t>
  </si>
  <si>
    <t>1964194719981091282</t>
  </si>
  <si>
    <t>绿色 Tpu 保护壳适用于 Garmin Fenix 7x 6x 5x Tactix 7 6x Pro Fenix 7 6 5 Enduro 2 软硅胶</t>
  </si>
  <si>
    <t>6426283122224</t>
  </si>
  <si>
    <t>黑色 Tpu 保护壳适用于 Garmin Fenix 7x 6x 5x Tactix 7 6x Pro Fenix 7 6 5 Enduro 2 软硅胶</t>
  </si>
  <si>
    <t>7842998963737</t>
  </si>
  <si>
    <t>UH732955082YP</t>
  </si>
  <si>
    <t>1964456546370091282</t>
  </si>
  <si>
    <t>加强 1.50 便利钥匙扣迷你鼻夹老花镜 + 外壳 Thinoptics 风格</t>
  </si>
  <si>
    <t>9791903177142</t>
  </si>
  <si>
    <t>UH732955025YP</t>
  </si>
  <si>
    <t>1964425837349091282</t>
  </si>
  <si>
    <t>带安全带的爬树钉，适合户外爬树</t>
  </si>
  <si>
    <t>UH732955003YP</t>
  </si>
  <si>
    <t>1963740324337091282</t>
  </si>
  <si>
    <t>UH732954970YP</t>
  </si>
  <si>
    <t>全套 L 男高品质希斯莱杰角色扮演套装万圣节男式电影黑暗骑士小丑服装紫色夹克 F</t>
  </si>
  <si>
    <t>7795048834306</t>
  </si>
  <si>
    <t>UH732954878YP</t>
  </si>
  <si>
    <t>1963717680929091282</t>
  </si>
  <si>
    <t>黑色适用于 Garmin Forerunner 45 和 45s 硅胶表带</t>
  </si>
  <si>
    <t>UH732954864YP</t>
  </si>
  <si>
    <t>1963720848142091282</t>
  </si>
  <si>
    <t>UH732954847YP</t>
  </si>
  <si>
    <t>1964467418132091282
1964434801538091282</t>
  </si>
  <si>
    <t>刷子买2留1</t>
  </si>
  <si>
    <t>9791903172673</t>
  </si>
  <si>
    <t>UH732954802YP</t>
  </si>
  <si>
    <t>1963725564277091282</t>
  </si>
  <si>
    <t>酒精测试仪警察精确酒精测量装置带 12 个吹嘴，快速专业酒精测试仪酒精测试仪</t>
  </si>
  <si>
    <t>9791903255932</t>
  </si>
  <si>
    <t>UH732954780YP</t>
  </si>
  <si>
    <t>1964471918931091282</t>
  </si>
  <si>
    <t>带蓝牙的汽车音响，单 Din 收音机调频媒体播放器 USB/tf/sd/aux 音频接收器，免提</t>
  </si>
  <si>
    <t>7842998683086</t>
  </si>
  <si>
    <t>UH732968470YP</t>
  </si>
  <si>
    <t>1964427783367091282</t>
  </si>
  <si>
    <t>军绿色 2m x 3m 4m*6m 迷彩网狩猎/射击迷彩隐藏陆军露营林地网 Uk-9</t>
  </si>
  <si>
    <t>6426283151897</t>
  </si>
  <si>
    <t>双镜头内窥镜，1080p 高清双镜头数字管道镜</t>
  </si>
  <si>
    <t>9791903136439</t>
  </si>
  <si>
    <t>VR541174645YP</t>
  </si>
  <si>
    <t>1964460469295091282</t>
  </si>
  <si>
    <t>家用层压板维修套件地板维修套件 Diy 多功能木板维修工具套件木地板 Scr</t>
  </si>
  <si>
    <t>9791903148272</t>
  </si>
  <si>
    <t>UH732954714YP</t>
  </si>
  <si>
    <t>1964465797050091282</t>
  </si>
  <si>
    <t>7891673602515</t>
  </si>
  <si>
    <t>UH732954688YP</t>
  </si>
  <si>
    <t>1964501150716091282</t>
  </si>
  <si>
    <t>电动滑板车充电器 - 42v 2a 兼容小米滑板车</t>
  </si>
  <si>
    <t>UH732954515YP</t>
  </si>
  <si>
    <t>1963764228081091282</t>
  </si>
  <si>
    <t>9791903233916</t>
  </si>
  <si>
    <t>UH732954436YP</t>
  </si>
  <si>
    <t>1969570419023091282</t>
  </si>
  <si>
    <t>驱蚊贴 120 张 - 驱蚊贴 多色</t>
  </si>
  <si>
    <t>9791903250586</t>
  </si>
  <si>
    <t>UH732954382YP</t>
  </si>
  <si>
    <t>1964479765836091282</t>
  </si>
  <si>
    <t>铜量杯和勺子套装</t>
  </si>
  <si>
    <t>7842998951956</t>
  </si>
  <si>
    <t>UH732954351YP</t>
  </si>
  <si>
    <t>1964516018862091282</t>
  </si>
  <si>
    <t>12v 250a 绞车远程接触器绞车控制电磁继电器双无线遥控套件汽车摩托车越野车配件</t>
  </si>
  <si>
    <t>7891673589557</t>
  </si>
  <si>
    <t>UH732954317YP</t>
  </si>
  <si>
    <t>1964488765211091282</t>
  </si>
  <si>
    <t>Botao 门搭扣 90 度，不锈钢安全直角挂锁搭扣 锁闩 防盗门搭扣搭扣</t>
  </si>
  <si>
    <t>7795048810959</t>
  </si>
  <si>
    <t>UH732954303YP</t>
  </si>
  <si>
    <t>1964489809382091282</t>
  </si>
  <si>
    <t>灰色 L 男女通用 Thrasher 连帽衫 字母印花运动衫 抽绳兜帽 带口袋 Z</t>
  </si>
  <si>
    <t>UH732966071YP</t>
  </si>
  <si>
    <t>1964521850675091282</t>
  </si>
  <si>
    <t>UH732954215YP</t>
  </si>
  <si>
    <t>1964491321456091282</t>
  </si>
  <si>
    <t>9791903189671</t>
  </si>
  <si>
    <t>UH732954144YP</t>
  </si>
  <si>
    <t>1964528222641091282</t>
  </si>
  <si>
    <t>814842 适用于标致 107 雪铁龙 C1 雷诺内饰后视镜</t>
  </si>
  <si>
    <t>9791903259732</t>
  </si>
  <si>
    <t>UH732954100YP</t>
  </si>
  <si>
    <t>1964529590452091282</t>
  </si>
  <si>
    <t>万圣节恐怖锯猪头面具角色扮演派对恐怖动物面具全脸乳胶</t>
  </si>
  <si>
    <t>7795048803777</t>
  </si>
  <si>
    <t>UH732954087YP</t>
  </si>
  <si>
    <t>UH732954060YP</t>
  </si>
  <si>
    <t>1964498269860091282</t>
  </si>
  <si>
    <t>7842998727414</t>
  </si>
  <si>
    <t>手动不锈钢小麦草榨汁机手动螺旋慢压榨水果小麦草蔬菜橙汁榨汁机</t>
  </si>
  <si>
    <t>7842998892167</t>
  </si>
  <si>
    <t>UH732953926YP</t>
  </si>
  <si>
    <t>1964279895785091282</t>
  </si>
  <si>
    <t>2 件豚鼠衣服柔软网状豚鼠背带，带安全铃，雪貂宝宝背带和仓鼠皮带套装，</t>
  </si>
  <si>
    <t>UH732953815YP</t>
  </si>
  <si>
    <t>1964541110785091282</t>
  </si>
  <si>
    <t>9791903149965</t>
  </si>
  <si>
    <t>UH732953767YP</t>
  </si>
  <si>
    <t>1964284431446091282</t>
  </si>
  <si>
    <t>无线泳池温度计 - 数字浮动泳池和水疗温度计</t>
  </si>
  <si>
    <t>UH732953736YP</t>
  </si>
  <si>
    <t>1964287131262091282</t>
  </si>
  <si>
    <t>7891673795828</t>
  </si>
  <si>
    <t>UH732953696YP</t>
  </si>
  <si>
    <t>XL 男全套高品质希斯·莱杰角色扮演套装万圣节男式电影黑暗骑士小丑服装紫色夹克</t>
  </si>
  <si>
    <t>7891673725962</t>
  </si>
  <si>
    <t>UH732953665YP</t>
  </si>
  <si>
    <t>1964519653434091282</t>
  </si>
  <si>
    <t>感觉性痴呆毯缓解焦虑放松镇静布老年痴呆毯</t>
  </si>
  <si>
    <t>9791903190714</t>
  </si>
  <si>
    <t>VR541174614YP</t>
  </si>
  <si>
    <t>1964393187621091282</t>
  </si>
  <si>
    <t>50 件 10-50 件 Kinoki 排毒足贴垫身体排毒足部减肥清洁草本</t>
  </si>
  <si>
    <t>9791903238959</t>
  </si>
  <si>
    <t>UH732958061YP</t>
  </si>
  <si>
    <t>1963914816068091282</t>
  </si>
  <si>
    <t>水果榨汁机蒸锅多锅烹饪机蒸汽榨汁机蒸汽榨汁机 Pp 榨汁机带软管适用于Thermomix Tm6 Tm5 Tm31</t>
  </si>
  <si>
    <t>UH732953563YP</t>
  </si>
  <si>
    <t>1964621965924091282</t>
  </si>
  <si>
    <t>7795048840291</t>
  </si>
  <si>
    <t>UH732953529YP</t>
  </si>
  <si>
    <t>1966061245475091282</t>
  </si>
  <si>
    <t>便携式 LED 视频灯面板补光灯适用于手机相机摄影</t>
  </si>
  <si>
    <t>9791903252818</t>
  </si>
  <si>
    <t>UH732953515YP</t>
  </si>
  <si>
    <t>1964411403089091282</t>
  </si>
  <si>
    <t>回收用易拉罐破碎机，壁挂式和开瓶器，500 毫升 2 合 1 重型饮料 锡红色</t>
  </si>
  <si>
    <t>6426283123979</t>
  </si>
  <si>
    <t>UH732953461YP</t>
  </si>
  <si>
    <t>1963932384220091282</t>
  </si>
  <si>
    <t>7842998903450</t>
  </si>
  <si>
    <t>UH732953427YP</t>
  </si>
  <si>
    <t>1963933752481091282</t>
  </si>
  <si>
    <t>黑色 5 种随机口味 Airup Bottle Pod With Water Bottle，Air Up Water Bottle Flavor Pods Pack 有香味调味品</t>
  </si>
  <si>
    <t>7795048800424</t>
  </si>
  <si>
    <t>UH732953339YP</t>
  </si>
  <si>
    <t>1964419719512091282</t>
  </si>
  <si>
    <t>色盲眼镜 - Deutan 和 Protan 色盲户外颜色校正和增强眼镜（black5）</t>
  </si>
  <si>
    <t>7891673795811</t>
  </si>
  <si>
    <t>UH732953299YP</t>
  </si>
  <si>
    <t>全套 XXL 男士高品质希斯莱杰角色扮演套装万圣节男式电影黑暗骑士小丑服装紫色夹克</t>
  </si>
  <si>
    <t>9791903147954</t>
  </si>
  <si>
    <t>UH732953206YP</t>
  </si>
  <si>
    <t>1964651413153091282</t>
  </si>
  <si>
    <t>水泵压力开关</t>
  </si>
  <si>
    <t>7891673789230</t>
  </si>
  <si>
    <t>UH732953149YP</t>
  </si>
  <si>
    <t>1964434803304091282</t>
  </si>
  <si>
    <t>XL 黑色 2 件加厚专业护膝凝胶建筑运动工作护腿安全舒适热销</t>
  </si>
  <si>
    <t>6134154568476</t>
  </si>
  <si>
    <t>UH732953064YP</t>
  </si>
  <si>
    <t>1964660809797091282</t>
  </si>
  <si>
    <t>成人套装M 2023成人角色扮演连衣裙白雪公主女孩公主裙女成人卡通公主白雪公主万圣节P</t>
  </si>
  <si>
    <t>6134154572916</t>
  </si>
  <si>
    <t>UH732953047YP</t>
  </si>
  <si>
    <t>1964699618772091282</t>
  </si>
  <si>
    <t>160 Miss Go 角色扮演连身衣服装女式 Shego 万圣节派对化装连体衣</t>
  </si>
  <si>
    <t>9791903223009</t>
  </si>
  <si>
    <t>UH737114685YP</t>
  </si>
  <si>
    <t>1965246782350091282</t>
  </si>
  <si>
    <t>UH737114645YP</t>
  </si>
  <si>
    <t>1965224353734091282</t>
  </si>
  <si>
    <t>7842998903443</t>
  </si>
  <si>
    <t>UH737114610YP</t>
  </si>
  <si>
    <t>1964998635458091282</t>
  </si>
  <si>
    <t>黑色 3 种随机口味 Airup Bottle Pod With Water Bottle，Air Up Water Bottle Flavor Pods Pack 有香味调味品</t>
  </si>
  <si>
    <t>7891673829363</t>
  </si>
  <si>
    <t>UH737114552YP</t>
  </si>
  <si>
    <t>1964567460253091282</t>
  </si>
  <si>
    <t>3x10米纯绿色3x5米3x8米3x10米4x5米加强迷彩网游泳池沙滩凉亭花园遮阳迷彩</t>
  </si>
  <si>
    <t>7891673768907</t>
  </si>
  <si>
    <t>UH737114535YP</t>
  </si>
  <si>
    <t>1965236305344091282</t>
  </si>
  <si>
    <t>Diy 木编织串珠织机套件适用于珠宝手链手工针织机木质合金材料（夏天）</t>
  </si>
  <si>
    <t>6426283049729</t>
  </si>
  <si>
    <t>UH737114464YP</t>
  </si>
  <si>
    <t>1965010551651091282</t>
  </si>
  <si>
    <t>16 个挂钩 6 件装马克杯架，质朴的柜下马克杯收纳架杯架，带 12 个马克杯挂钩，公司</t>
  </si>
  <si>
    <t>7795048800202</t>
  </si>
  <si>
    <t>UH737114416YP</t>
  </si>
  <si>
    <t>1965241057942091282</t>
  </si>
  <si>
    <t>Rebel Deck 棋盘游戏神谕与态度卡派对游戏</t>
  </si>
  <si>
    <t>UH737114359YP</t>
  </si>
  <si>
    <t>1965266258429091282</t>
  </si>
  <si>
    <t>7891673576878</t>
  </si>
  <si>
    <t>UH737114230YP</t>
  </si>
  <si>
    <t>1965246601675091282</t>
  </si>
  <si>
    <t>棕色 5 件装宽钱包带替换可调节帆布斜挎包手提包单肩包带</t>
  </si>
  <si>
    <t>7891673576885</t>
  </si>
  <si>
    <t>黑色 5 件装宽钱包带替换可调节帆布斜挎包手提包单肩包带</t>
  </si>
  <si>
    <t>7842998740291</t>
  </si>
  <si>
    <t>UH737114141YP</t>
  </si>
  <si>
    <t>1964537724685091282</t>
  </si>
  <si>
    <t>一对一1000m电动训狗项圈</t>
  </si>
  <si>
    <t>9791903182603</t>
  </si>
  <si>
    <t>UH737113985YP</t>
  </si>
  <si>
    <t>1965250741530091282</t>
  </si>
  <si>
    <t>适用于凯驰 K2 K3 K4 K5 6m / 8m / 10m 压力清洗软管 喷雾软管 8m</t>
  </si>
  <si>
    <t>7795048809809</t>
  </si>
  <si>
    <t>UH737113937YP</t>
  </si>
  <si>
    <t>1965251965523091282</t>
  </si>
  <si>
    <t>Beats Fit Pro 真无线降噪耳塞主动降噪 - 防汗耳机，兼容 W</t>
  </si>
  <si>
    <t>6426283120411</t>
  </si>
  <si>
    <t>UH737113883YP</t>
  </si>
  <si>
    <t>1965024951362091282</t>
  </si>
  <si>
    <t>2 件装 2 X 8 孔 125 毫米轨道砂光机打磨垫与 Makita M9204 Bo5030 Bo5031 Dbo180z Bo8041 Dbo180rmj B 兼容</t>
  </si>
  <si>
    <t>7891673604571</t>
  </si>
  <si>
    <t>UH737118510YP</t>
  </si>
  <si>
    <t>1965028227128091282</t>
  </si>
  <si>
    <t>150 件套 1 5 件/套女童美人鱼尾巴泳衣儿童美人鱼爱丽儿角色扮演服装梦幻海滩比基尼</t>
  </si>
  <si>
    <t>7891673822654</t>
  </si>
  <si>
    <t>UH740978672YP</t>
  </si>
  <si>
    <t>1965580791339091282</t>
  </si>
  <si>
    <t>蓝色双 USB 充电器适配器插座适用于 T5 Transporter 2003-2009</t>
  </si>
  <si>
    <t>7842998717361</t>
  </si>
  <si>
    <t>12 盎司军绿色男女通用专业造型精英拳击手套训练耐用性能</t>
  </si>
  <si>
    <t>9791903251224</t>
  </si>
  <si>
    <t>UH740978479YP</t>
  </si>
  <si>
    <t>点火线圈适合 McCulloch T26cs B26 B26ps 及更多 585565501 - Snngv</t>
  </si>
  <si>
    <t>7795048821900</t>
  </si>
  <si>
    <t>UH740978329YP</t>
  </si>
  <si>
    <t>1965843914344091282</t>
  </si>
  <si>
    <t>2XL 黑色男式西装商务休闲 3 件套西装外套裤子马甲 9 色 Z</t>
  </si>
  <si>
    <t>UH745974289YP</t>
  </si>
  <si>
    <t>1965834913598091282</t>
  </si>
  <si>
    <t>7795048839530</t>
  </si>
  <si>
    <t>UH746621892YP</t>
  </si>
  <si>
    <t>1966634511720091282</t>
  </si>
  <si>
    <t>Kolor Mgy 现货笔记本电脑 3 W 1 Fjallraven Kanken 手提包</t>
  </si>
  <si>
    <t>7842998876495</t>
  </si>
  <si>
    <t>UH746621861YP</t>
  </si>
  <si>
    <t>1966648587012091282</t>
  </si>
  <si>
    <t>120x100 单筒夜视望远镜，成人观星单筒望远镜，bak4 便携式高倍观测望远镜</t>
  </si>
  <si>
    <t>7891673656044</t>
  </si>
  <si>
    <t>UH746621800YP</t>
  </si>
  <si>
    <t>1966891945386091282</t>
  </si>
  <si>
    <t>M 亮黑色复古摩托车巡洋舰头盔半脸德式头盔</t>
  </si>
  <si>
    <t>7842998885084</t>
  </si>
  <si>
    <t>UH773363699YP</t>
  </si>
  <si>
    <t>1966178172649091282</t>
  </si>
  <si>
    <t>沙滩车起动机 Briggs &amp; Stratton 14.5 16 17 593934 693551 电机</t>
  </si>
  <si>
    <t>6134154589334</t>
  </si>
  <si>
    <t>UH746621464YP</t>
  </si>
  <si>
    <t>1966667487638091282</t>
  </si>
  <si>
    <t>5 件装女士发光珍珠头带，女孩白色 LED 发带霓虹灯发饰，万圣节圣诞节节</t>
  </si>
  <si>
    <t>7795048825915</t>
  </si>
  <si>
    <t>UH750433808YP</t>
  </si>
  <si>
    <t>1967355627869091282</t>
  </si>
  <si>
    <t>黑色 11.5 英寸青少年户外运动棒球手套垒球练习装备尺寸 9.5/10.5/11.5/12.5 左手</t>
  </si>
  <si>
    <t>9791903146643</t>
  </si>
  <si>
    <t>UH750488364YP</t>
  </si>
  <si>
    <t>1966861344905091282</t>
  </si>
  <si>
    <t>搞笑便便拖鞋可爱表情温暖记忆海绵毛绒家居鞋柔软舒适防滑冬季拖鞋</t>
  </si>
  <si>
    <t>7891673615003</t>
  </si>
  <si>
    <t>UH750433649YP</t>
  </si>
  <si>
    <t>1967606078263091282</t>
  </si>
  <si>
    <t>Galaxy S20 FE 移动电源保护壳适用于三星 Galaxy S10 S10e S20 S21 Plus 快速电池</t>
  </si>
  <si>
    <t>7795048838953</t>
  </si>
  <si>
    <t>UH750486686YP</t>
  </si>
  <si>
    <t>1967593549959091282</t>
  </si>
  <si>
    <t>黑色汽车右前挡风玻璃雨刮器臂 LHD 前雨刮器臂适用于 - E60 E61 E63 E64 61617185366 汽车配件</t>
  </si>
  <si>
    <t>UH750485819YP</t>
  </si>
  <si>
    <t>1967596789095091282</t>
  </si>
  <si>
    <t>6426283099410</t>
  </si>
  <si>
    <t>UH750433520YP</t>
  </si>
  <si>
    <t>1967609786776091282</t>
  </si>
  <si>
    <t>140 厘米全新 Dainely 腰带腰部支撑支架男女髋关节疼痛 50% 优惠</t>
  </si>
  <si>
    <t>7795048803784</t>
  </si>
  <si>
    <t>UH750433462YP</t>
  </si>
  <si>
    <t>1967368839458091282</t>
  </si>
  <si>
    <t>1200支吸管吸管，柔性吸管</t>
  </si>
  <si>
    <t>6426283091674</t>
  </si>
  <si>
    <t>UH750433357YP</t>
  </si>
  <si>
    <t>1966880532464091282</t>
  </si>
  <si>
    <t>适用于 Ps5 控制台的亚克力透明保护罩，透明有机玻璃防尘罩，专为 Playstation 5 Co 定制</t>
  </si>
  <si>
    <t>7795048846910</t>
  </si>
  <si>
    <t>UH750433215YP</t>
  </si>
  <si>
    <t>230908-519904992000196</t>
  </si>
  <si>
    <t>黑色 XXXL Marshall Amp T 恤</t>
  </si>
  <si>
    <t>7891673806906</t>
  </si>
  <si>
    <t>UH755546015YP</t>
  </si>
  <si>
    <t>1968000639720091282</t>
  </si>
  <si>
    <t>银色黑色 Fs85 化油器 + 空气过滤器盖适用于斯蒂尔 Fs75 Fs80 Fs 85 Km80 Km85 Fc75 细绳修剪器刷铜</t>
  </si>
  <si>
    <t>7795048838694</t>
  </si>
  <si>
    <t>UH755545911YP</t>
  </si>
  <si>
    <t>1968002475423091282</t>
  </si>
  <si>
    <t>圣杯日记印第安纳琼斯日记，印第安纳琼斯日记印第安纳琼斯小说书，印第安纳琼斯圣杯日记，印第安纳琼斯</t>
  </si>
  <si>
    <t>7891673533222</t>
  </si>
  <si>
    <t>UH755545885YP</t>
  </si>
  <si>
    <t>1968024219829091282
1968246014969091282</t>
  </si>
  <si>
    <t>5 件装 Hepa 过滤器与 Moosoo D600 D601 吸尘器配件兼容</t>
  </si>
  <si>
    <t>7842998697014</t>
  </si>
  <si>
    <t>UH755545593YP</t>
  </si>
  <si>
    <t>1968007695270091282</t>
  </si>
  <si>
    <t>适用于 Ryobi 1.65mm (0.065") 汽车电源线带盖替换线轴，适用于 Ryobi One+ Ac14rl3a，18v、24v 40v 无绳</t>
  </si>
  <si>
    <t>9791903135340</t>
  </si>
  <si>
    <t>UH755545505YP</t>
  </si>
  <si>
    <t>1968253934363091282</t>
  </si>
  <si>
    <t>GPS 儿童智能手表电话 - 触摸屏儿童智能手表带通话语音留言 Sos 手电筒数码相机闹钟 Clo</t>
  </si>
  <si>
    <t>9791903251439</t>
  </si>
  <si>
    <t>安全车库门延长电缆套件镀锌钢编织 S 挂钩</t>
  </si>
  <si>
    <t>7891673616468</t>
  </si>
  <si>
    <t>UH767828800YP</t>
  </si>
  <si>
    <t>1969923759307091282</t>
  </si>
  <si>
    <t>已提价5，已改描述</t>
  </si>
  <si>
    <t>黑色替换充电盒适用于 Galaxy Buds 2 / Pro 无线耳机充电器盒</t>
  </si>
  <si>
    <t>7795048847252</t>
  </si>
  <si>
    <t>UH765128098YP</t>
  </si>
  <si>
    <t>1969592953794091282</t>
  </si>
  <si>
    <t>WhiteGold 35 儿童青少年草皮足球鞋室内足球休闲户外运动 X1577a</t>
  </si>
  <si>
    <t>7795048847269</t>
  </si>
  <si>
    <t>WhiteGold 34 儿童青少年草皮足球鞋室内足球休闲户外运动 X1577a</t>
  </si>
  <si>
    <t>7842998975532</t>
  </si>
  <si>
    <t>UH767842758YP</t>
  </si>
  <si>
    <t>1970456413080091282</t>
  </si>
  <si>
    <t>7795048847382</t>
  </si>
  <si>
    <t>UH765127999YP</t>
  </si>
  <si>
    <t>WhiteBlue 34 儿童青少年草坪足球鞋室内足球休闲户外运动 X1577a</t>
  </si>
  <si>
    <t>7795048847634</t>
  </si>
  <si>
    <t>BlackBlue 33 儿童青少年草坪足球鞋室内足球休闲户外运动 X1577a</t>
  </si>
  <si>
    <t>UH765127971YP</t>
  </si>
  <si>
    <t>33 BlackBlue 儿童青少年草皮足球鞋室内足球休闲户外运动 X1577a</t>
  </si>
  <si>
    <t>6426283115844</t>
  </si>
  <si>
    <t>UH765127923YP</t>
  </si>
  <si>
    <t>1969617614609091282</t>
  </si>
  <si>
    <t>汽车前雾灯 LED 日间行车灯 左侧驾驶员适用于路虎揽胜运动版 2014 2015 2016 2017</t>
  </si>
  <si>
    <t>6426283099922</t>
  </si>
  <si>
    <t>UH765127835YP</t>
  </si>
  <si>
    <t>1968881160907091282</t>
  </si>
  <si>
    <t>2 件 R7s Led 灯泡 118 毫米 30 瓦可调光，暖白光 3000k 3000 流明，线性替换 J118 300 瓦卤素灯，360</t>
  </si>
  <si>
    <t>UH765127716YP</t>
  </si>
  <si>
    <t>1969622150446091282</t>
  </si>
  <si>
    <t>9791903139980</t>
  </si>
  <si>
    <t>UH765127526YP</t>
  </si>
  <si>
    <t>1969607965691091282</t>
  </si>
  <si>
    <t>女士提臀软糖热销批发丰胸软糖</t>
  </si>
  <si>
    <t>7891673546963</t>
  </si>
  <si>
    <t>UH769134726YP</t>
  </si>
  <si>
    <t>1970183029576091282</t>
  </si>
  <si>
    <t>3 件数字秒表，多功能电子数字运动秒表计时器，适用于运动健身教练和参考</t>
  </si>
  <si>
    <t>6426283081583</t>
  </si>
  <si>
    <t>UH769134482YP</t>
  </si>
  <si>
    <t>1972399154040091282</t>
  </si>
  <si>
    <t>1.5m 5p Din 插头公转 2rca 适用于 Electrophonic Bang&amp;olufsen 四路立体声系统</t>
  </si>
  <si>
    <t>6426283149238</t>
  </si>
  <si>
    <t>VR542508013YP</t>
  </si>
  <si>
    <t>1969955979495091282</t>
  </si>
  <si>
    <t>60 毫升即时止痛草药喷雾适用于背部肌肉疼痛缓解身体护理喷雾</t>
  </si>
  <si>
    <t>6426283080791</t>
  </si>
  <si>
    <t>UH769134434YP</t>
  </si>
  <si>
    <t>1970209238866091282</t>
  </si>
  <si>
    <t>Flea Doctor 电子跳蚤梳非常适合宠物狗和猫</t>
  </si>
  <si>
    <t>7795048810966</t>
  </si>
  <si>
    <t>UH769134417YP</t>
  </si>
  <si>
    <t>1970211362364091282</t>
  </si>
  <si>
    <t>M 灰色男女通用 Thrasher 连帽衫 字母印花运动衫 抽绳兜帽 带口袋 Z</t>
  </si>
  <si>
    <t>7891673742631</t>
  </si>
  <si>
    <t>UH769134377YP</t>
  </si>
  <si>
    <t>1970192353268091282</t>
  </si>
  <si>
    <t>9791903232537</t>
  </si>
  <si>
    <t>UH769144683YP</t>
  </si>
  <si>
    <t>1969467636144091282</t>
  </si>
  <si>
    <t>6 件复古衬衫连衣裙开衫夹、女式腰夹、毛衣披肩胸针夹克夹</t>
  </si>
  <si>
    <t>7891673562802</t>
  </si>
  <si>
    <t>UH769134315YP</t>
  </si>
  <si>
    <t>1969470948615091282</t>
  </si>
  <si>
    <t>5 件装沙发保护器家具猫防抓板</t>
  </si>
  <si>
    <t>9791903195658</t>
  </si>
  <si>
    <t>LV856010178CN</t>
  </si>
  <si>
    <t>1970063475350091282</t>
  </si>
  <si>
    <t>7842998747818</t>
  </si>
  <si>
    <t>UH774212372YP</t>
  </si>
  <si>
    <t>1970578923971091282</t>
  </si>
  <si>
    <t>145x115x65 厘米 75 尺寸防水户外露台花园家具套雨雪椅套 Aa</t>
  </si>
  <si>
    <t>7795048796352</t>
  </si>
  <si>
    <t>UH774212355YP</t>
  </si>
  <si>
    <t>1970836898698091282</t>
  </si>
  <si>
    <t>剃须刀头适用于飞利浦 S5000 S5370 S5571 S5420 S5140 S5078 -黑色高品质</t>
  </si>
  <si>
    <t>UH774212341YP</t>
  </si>
  <si>
    <t>1970840102495091282</t>
  </si>
  <si>
    <t>9791903131199</t>
  </si>
  <si>
    <t>UH774212315YP</t>
  </si>
  <si>
    <t>1970836249909091282</t>
  </si>
  <si>
    <t>1 套儿童化妆套装适合女孩安全化妆品玩具套装化妆品玩耍玩具</t>
  </si>
  <si>
    <t>7891673806524</t>
  </si>
  <si>
    <t>UH774212307YP</t>
  </si>
  <si>
    <t>9791903241386</t>
  </si>
  <si>
    <t>UH774212275YP</t>
  </si>
  <si>
    <t>1970843269551091282</t>
  </si>
  <si>
    <t>2x 尾灯灯泡座插座适用于福特 Transit Mk6 Mk7 2000-2014</t>
  </si>
  <si>
    <t>9791903160984</t>
  </si>
  <si>
    <t>UH774212196YP</t>
  </si>
  <si>
    <t>1970114412319091282</t>
  </si>
  <si>
    <t>5 件装黑色吉他挂架壁挂式展示架带螺丝适合吉他</t>
  </si>
  <si>
    <t>9791903182306</t>
  </si>
  <si>
    <t>UH774212179YP</t>
  </si>
  <si>
    <t>1970135508027091282</t>
  </si>
  <si>
    <t>3.0mhz 多普勒胎儿心率心率监测仪电池供电探测器</t>
  </si>
  <si>
    <t>9791903257202</t>
  </si>
  <si>
    <t>UH797052118YP</t>
  </si>
  <si>
    <t>1970602935489091282</t>
  </si>
  <si>
    <t>1200w 通用吸尘器电机</t>
  </si>
  <si>
    <t>6935604849943</t>
  </si>
  <si>
    <t>UH774212094YP</t>
  </si>
  <si>
    <t>1970119596547091282</t>
  </si>
  <si>
    <t>已改描述，已提价5</t>
  </si>
  <si>
    <t>黑色 M 角色扮演猫 Noir Barn 连体衣黑猫万圣节套装儿童舞蹈表演瓢虫</t>
  </si>
  <si>
    <t>7891673832912</t>
  </si>
  <si>
    <t>UH774212015YP</t>
  </si>
  <si>
    <t>1970120748849091282</t>
  </si>
  <si>
    <t>M 黑色旅行宠物狗包小狗旅行网状背包正面便携式单肩包</t>
  </si>
  <si>
    <t>9791903132899</t>
  </si>
  <si>
    <t>UH774211947YP</t>
  </si>
  <si>
    <t>1972795334892091282</t>
  </si>
  <si>
    <t>23 件突尼斯钩针套装带珠碳化竹钩</t>
  </si>
  <si>
    <t>7795048802091</t>
  </si>
  <si>
    <t>UH774211916YP</t>
  </si>
  <si>
    <t>1970866058700091282</t>
  </si>
  <si>
    <t>黑色 M Arctic Monkeys '经典徽标' 黑色 T 恤</t>
  </si>
  <si>
    <t>7842998758777</t>
  </si>
  <si>
    <t>188 件 Deutsch Dt 灰色连接器套件，带 16 个实心触点，2、3、4、6、8 和 12 针配置，汽车连接器</t>
  </si>
  <si>
    <t>7795048828398</t>
  </si>
  <si>
    <t>UH774211880YP</t>
  </si>
  <si>
    <t>1970884021629091282</t>
  </si>
  <si>
    <t>WhiteBlue 39 男式足球鞋成人高踝足球鞋草地训练运动鞋运动鞋 X30</t>
  </si>
  <si>
    <t>7891673766521</t>
  </si>
  <si>
    <t>UH774211859YP</t>
  </si>
  <si>
    <t>1970894318866091282</t>
  </si>
  <si>
    <t>黑色舒适隐形睡眠无线耳机</t>
  </si>
  <si>
    <t>9791903133506</t>
  </si>
  <si>
    <t>UH774211814YP</t>
  </si>
  <si>
    <t>1970897270639091282</t>
  </si>
  <si>
    <t>10 英寸 X 2.125 英寸气垫板自平衡电动滑板车轮胎和内胎</t>
  </si>
  <si>
    <t>6426283083730</t>
  </si>
  <si>
    <t>UH774211788YP</t>
  </si>
  <si>
    <t>1970644587085091282</t>
  </si>
  <si>
    <t>蓝色 100 * 120 厘米全新超大豆袋椅沙发沙发套室内懒人躺椅成人儿童热销！</t>
  </si>
  <si>
    <t>7795048847979</t>
  </si>
  <si>
    <t>UH774211743YP</t>
  </si>
  <si>
    <t>1970646747090091282</t>
  </si>
  <si>
    <t>S Mike 儿童野兽服装万圣节角色扮演派对王子装扮</t>
  </si>
  <si>
    <t>9791903253976</t>
  </si>
  <si>
    <t>UH774211712YP</t>
  </si>
  <si>
    <t>1970901770731091282</t>
  </si>
  <si>
    <t>7891673817728</t>
  </si>
  <si>
    <t>UH774211686YP</t>
  </si>
  <si>
    <t>220*220*85 厘米 75 尺寸防水户外露台花园家具罩雨雪椅套</t>
  </si>
  <si>
    <t>7891673818015</t>
  </si>
  <si>
    <t>230*165*80cm 75 尺寸防水户外露台花园家具罩雨雪椅套</t>
  </si>
  <si>
    <t>9791903242314</t>
  </si>
  <si>
    <t>UH774211669YP</t>
  </si>
  <si>
    <t>1970903822705091282</t>
  </si>
  <si>
    <t>9791903124511</t>
  </si>
  <si>
    <t>UH774211624YP</t>
  </si>
  <si>
    <t>1970652471396091282</t>
  </si>
  <si>
    <t>4g 无锁 USB 调制解调器移动无线路由器 Wifi 热点 Sim 卡插槽</t>
  </si>
  <si>
    <t>UH774211607YP</t>
  </si>
  <si>
    <t>1970652795603091282</t>
  </si>
  <si>
    <t>9791903246947</t>
  </si>
  <si>
    <t>UH774211553YP</t>
  </si>
  <si>
    <t>1970911778312091282</t>
  </si>
  <si>
    <t>汽车透明头灯透镜盖替换头灯灯壳盖适用于宝马 X5 E70 2008-2013 装备</t>
  </si>
  <si>
    <t>6134154578550</t>
  </si>
  <si>
    <t>UH774211505YP</t>
  </si>
  <si>
    <t>1970904361971091282</t>
  </si>
  <si>
    <t>中号白色成人束腰外衣服装绝地服装天行者万圣节角色扮演服装连帽长袍斗篷全套制服</t>
  </si>
  <si>
    <t>7891673800119</t>
  </si>
  <si>
    <t>UH774211301YP</t>
  </si>
  <si>
    <t>1970919806600091282</t>
  </si>
  <si>
    <t>浅蓝色 1 件 U 形全身孕妇枕套孕妇睡眠支撑</t>
  </si>
  <si>
    <t>7891673800126</t>
  </si>
  <si>
    <t>1 件装灰色 U 形全身孕妇枕套孕妇睡眠支撑</t>
  </si>
  <si>
    <t>7891673562772</t>
  </si>
  <si>
    <t>VR542844576YP</t>
  </si>
  <si>
    <t>1971477590574091282</t>
  </si>
  <si>
    <t>如图所示 Top Line 录音带磁头清洁器 录音机磁头清洁器 湿/干式磁头清洁器</t>
  </si>
  <si>
    <t>7891673654538</t>
  </si>
  <si>
    <t>UH778832411YP</t>
  </si>
  <si>
    <t>1971543182762091282</t>
  </si>
  <si>
    <t>如图所示 通用刮刀 适用于福维克 Thermomix 食品刮刀 硅胶刮刀 耐热性</t>
  </si>
  <si>
    <t>7891673649510</t>
  </si>
  <si>
    <t>UH778832371YP</t>
  </si>
  <si>
    <t>1971216159532091282</t>
  </si>
  <si>
    <t>黑色 S 女式冰丝透气胸带假小子女同性恋变性紧身胸衣背心前拉链短绷带 Br</t>
  </si>
  <si>
    <t>7842998966295</t>
  </si>
  <si>
    <t>UH778832266YP</t>
  </si>
  <si>
    <t>1971485042645091282</t>
  </si>
  <si>
    <t>浅灰色 130 厘米 x 41 厘米厨房窗帘装饰窗帘豪华咖啡厅帷幔顶部窗帘</t>
  </si>
  <si>
    <t>7842998966325</t>
  </si>
  <si>
    <t>74 厘米 x 61 厘米浅灰色厨房窗帘装饰窗帘豪华咖啡厅帷幔顶部窗帘</t>
  </si>
  <si>
    <t>UH778832235YP</t>
  </si>
  <si>
    <t>130 厘米 x 41 厘米浅灰色厨房窗帘装饰窗帘豪华咖啡厅帷幔顶部窗帘</t>
  </si>
  <si>
    <t>9791903258964</t>
  </si>
  <si>
    <t>UH778832221YP</t>
  </si>
  <si>
    <t>1971486158919091282</t>
  </si>
  <si>
    <t>2 个办公椅套氨纶可拆卸椅子套椅子套</t>
  </si>
  <si>
    <t>9791903148791</t>
  </si>
  <si>
    <t>UH778832218YP</t>
  </si>
  <si>
    <t>1970749236280091282</t>
  </si>
  <si>
    <t>结肠造口袋盖防水可调节便携式通用弹力造口袋盖用于造口尿道造口回肠造口术包</t>
  </si>
  <si>
    <t>7795048821924</t>
  </si>
  <si>
    <t>UH778832204YP</t>
  </si>
  <si>
    <t>1971226455090091282</t>
  </si>
  <si>
    <t>黑色 L 男士西装商务休闲 3 件套西装外套裤子马甲 9 色 Z</t>
  </si>
  <si>
    <t>9791903234968</t>
  </si>
  <si>
    <t>UH778832181YP</t>
  </si>
  <si>
    <t>1971490766832091282</t>
  </si>
  <si>
    <t>Miele S1/s2/s4/s5/s6/s8/s8d 285-3 真空吸尘器通用地板刷，适用于 35 毫米管</t>
  </si>
  <si>
    <t>UH778832116YP</t>
  </si>
  <si>
    <t>VR542844562YP</t>
  </si>
  <si>
    <t>1971227139861091282</t>
  </si>
  <si>
    <t>7842998960002</t>
  </si>
  <si>
    <t>UH778832076YP</t>
  </si>
  <si>
    <t>1971484105506091282</t>
  </si>
  <si>
    <t>米色 3 件装坚不可摧的坚固驴，吱吱作响的狗玩具，适合攻击性咀嚼者，毛绒狗玩具毛绒狗玩具</t>
  </si>
  <si>
    <t>UH778832062YP</t>
  </si>
  <si>
    <t>1971483457986091282</t>
  </si>
  <si>
    <t>9791903236696</t>
  </si>
  <si>
    <t>UH778832031YP</t>
  </si>
  <si>
    <t>1971234231083091282</t>
  </si>
  <si>
    <t>9791903130123</t>
  </si>
  <si>
    <t>UH778832005YP</t>
  </si>
  <si>
    <t>1971497606952091282</t>
  </si>
  <si>
    <t>适用于三星智能电视遥控器适合所有三星型号 Lcd Led 3d 高清电视智能电视</t>
  </si>
  <si>
    <t>9791903128304</t>
  </si>
  <si>
    <t>UH778831977YP</t>
  </si>
  <si>
    <t>适用于 Saab 93 95 9-3 9-5 替换遥控钥匙扣外壳维修套件</t>
  </si>
  <si>
    <t>6426283136290</t>
  </si>
  <si>
    <t>UH778831915YP</t>
  </si>
  <si>
    <t>1971530797194091282</t>
  </si>
  <si>
    <t>省力臂，2 件 Viking Arm 精密夹紧工具省力臂，150 公斤</t>
  </si>
  <si>
    <t>6426283112843</t>
  </si>
  <si>
    <t>UH783464343YP</t>
  </si>
  <si>
    <t>1970789160593091282</t>
  </si>
  <si>
    <t>3L 白色 2.5L 不锈钢哨声茶壶食品级茶壶泡茶烧水兼容燃气灶感应</t>
  </si>
  <si>
    <t>9791903238836</t>
  </si>
  <si>
    <t>UH778831861YP</t>
  </si>
  <si>
    <t>1971534326420091282</t>
  </si>
  <si>
    <t>12v Dp30 加热器燃油泵带阻尼器 86115a 86115b 替换伟巴斯特加热器</t>
  </si>
  <si>
    <t>7795048816609</t>
  </si>
  <si>
    <t>SYZZ013625972</t>
  </si>
  <si>
    <t>1971574213939091282</t>
  </si>
  <si>
    <t>伸缩棍运动自卫扭伤训练装备户外工具</t>
  </si>
  <si>
    <t>7795048817484</t>
  </si>
  <si>
    <t>UH783812919YP</t>
  </si>
  <si>
    <t>1972065686571091282</t>
  </si>
  <si>
    <t>C-蓝色颈部肩部担架放松器按摩枕颈椎整脊牵引器用于缓解疼痛颈椎</t>
  </si>
  <si>
    <t>7891673806814</t>
  </si>
  <si>
    <t>UH783812879YP</t>
  </si>
  <si>
    <t>1971327036793091282</t>
  </si>
  <si>
    <t>黑银色真空电磁阀进气歧管流道控制适用于福特嘉年华福克斯 4m5g-9j559-nb 4m5g9j559n</t>
  </si>
  <si>
    <t>7891673583265</t>
  </si>
  <si>
    <t>UH783812865YP</t>
  </si>
  <si>
    <t>1972054381469091282</t>
  </si>
  <si>
    <t>猫耳罩冬季保暖人造毛皮户外动物耳罩头带毛皮耳暖器适合女式女孩黑色</t>
  </si>
  <si>
    <t>UH786611947YP</t>
  </si>
  <si>
    <t>1972055533402091282</t>
  </si>
  <si>
    <t>7891673700433</t>
  </si>
  <si>
    <t>UH783812746YP</t>
  </si>
  <si>
    <t>1971332400795091282</t>
  </si>
  <si>
    <t>6 件复古开衫夹毛衣领夹仿古花朵图案披肩夹连衣裙披肩夹女式女孩</t>
  </si>
  <si>
    <t>9791903185987</t>
  </si>
  <si>
    <t>UH783812635YP</t>
  </si>
  <si>
    <t>1971804435258091282</t>
  </si>
  <si>
    <t>浅灰色 1 件羊毛腰带外套腰带夹克毛衣男女通用经典复古人造羊毛腰带领带 175 厘米 * 5 厘米女士 Overc</t>
  </si>
  <si>
    <t>SYZZ013654209</t>
  </si>
  <si>
    <t>1972058629443091282</t>
  </si>
  <si>
    <t>7842998746064</t>
  </si>
  <si>
    <t>UH783812437YP</t>
  </si>
  <si>
    <t>1972060789411091282</t>
  </si>
  <si>
    <t>白色2023男士背包挎包时尚格子背包学生背包大容量时尚鲨鱼背包</t>
  </si>
  <si>
    <t>7891673698945</t>
  </si>
  <si>
    <t>UH783812423YP</t>
  </si>
  <si>
    <t>1972069609202091282</t>
  </si>
  <si>
    <t>2x 适用于本田 Jazz 刹车和离合器踏板橡胶（仅限手动车辆）</t>
  </si>
  <si>
    <t>UH783812406YP</t>
  </si>
  <si>
    <t>1971347880225091282</t>
  </si>
  <si>
    <t>9791903125822</t>
  </si>
  <si>
    <t>UH783812295YP</t>
  </si>
  <si>
    <t>1972089878412091282</t>
  </si>
  <si>
    <t>适用于 A5 A6 A8 Q7 Ami Mmi 蓝牙音乐接口辅助音频线适配器全新（黑色）（1 件）</t>
  </si>
  <si>
    <t>UH787896344YP</t>
  </si>
  <si>
    <t>1972418883314091282</t>
  </si>
  <si>
    <t>6134154583462</t>
  </si>
  <si>
    <t>UH787894856YP</t>
  </si>
  <si>
    <t>1972687334957091282</t>
  </si>
  <si>
    <t>儿童 L 带假发周三亚当斯角色扮演服装套装 Nevermore 学院校服万圣节嘉年华派对服装</t>
  </si>
  <si>
    <t>7891673718445</t>
  </si>
  <si>
    <t>UH787894842YP</t>
  </si>
  <si>
    <t>1972421331597091282</t>
  </si>
  <si>
    <t>黑色 XXL 了不起的盖茨比连衣裙 1920 年代派对复古流苏女式流苏连衣裙</t>
  </si>
  <si>
    <t>7891673550595</t>
  </si>
  <si>
    <t>UH787894768YP</t>
  </si>
  <si>
    <t>1972675237404091282</t>
  </si>
  <si>
    <t>透明蛋糕卷醋酸胶带糕点圆形纸片透明衬膜用于巧克力慕斯蛋糕装饰（10</t>
  </si>
  <si>
    <t>7891673656082</t>
  </si>
  <si>
    <t>UH787894502YP</t>
  </si>
  <si>
    <t>1971949548705091282</t>
  </si>
  <si>
    <t>7891673541562</t>
  </si>
  <si>
    <t>UH787894459YP</t>
  </si>
  <si>
    <t>1972705370272091282</t>
  </si>
  <si>
    <t>适用于奥南康明斯 149-2620 A029f887 A047n929 的全新电动燃油泵</t>
  </si>
  <si>
    <t>SYZZ013671812</t>
  </si>
  <si>
    <t>1972928030204091282</t>
  </si>
  <si>
    <t>7891673794883</t>
  </si>
  <si>
    <t>UH787894414YP</t>
  </si>
  <si>
    <t>1972440591215091282</t>
  </si>
  <si>
    <t>6426283117060</t>
  </si>
  <si>
    <t>UH797731755YP</t>
  </si>
  <si>
    <t>1973902658991091282</t>
  </si>
  <si>
    <t>40 厘米婴儿推车脚踏板脚踏板脚踏板婴儿脚踏板婴儿车配件</t>
  </si>
  <si>
    <t>7891673699850</t>
  </si>
  <si>
    <t>UH797731680YP</t>
  </si>
  <si>
    <t>1973641731663091282</t>
  </si>
  <si>
    <t>Briggs Stratton 空气过滤器和过滤器盖套件割草机配件 798452</t>
  </si>
  <si>
    <t>6426283094026</t>
  </si>
  <si>
    <t>UH797731659YP</t>
  </si>
  <si>
    <t>1973179380794091282</t>
  </si>
  <si>
    <t>已改标题，描述</t>
  </si>
  <si>
    <t>Tefal E30690 Jamie Oliver Cooks 经典 Servierpfanne 30 厘米 | 反暴力| 西赫| 热信号| 基因仪</t>
  </si>
  <si>
    <t>UH797731591YP</t>
  </si>
  <si>
    <t>1973655339925091282</t>
  </si>
  <si>
    <t>7891673658239</t>
  </si>
  <si>
    <t>UH797731588YP</t>
  </si>
  <si>
    <t>1973659299986091282</t>
  </si>
  <si>
    <t>Suunto 5 替换硅胶表带</t>
  </si>
  <si>
    <t>7842998937554</t>
  </si>
  <si>
    <t>UH797731574YP</t>
  </si>
  <si>
    <t>1973941861300091282</t>
  </si>
  <si>
    <t>M 灰色女式带口袋睡裤，女式柔软法兰绒格纹睡裤</t>
  </si>
  <si>
    <t>6426283055300</t>
  </si>
  <si>
    <t>UH797731565YP</t>
  </si>
  <si>
    <t>1973934193728091282</t>
  </si>
  <si>
    <t>蓝色可调节曼陀林切片机安全蔬菜切片机食品切碎机-1a</t>
  </si>
  <si>
    <t>7891673561959</t>
  </si>
  <si>
    <t>UH797731530YP</t>
  </si>
  <si>
    <t>1973677227721091282</t>
  </si>
  <si>
    <t>侧护罩 2 对通用耐用透明侧护罩保护眼镜安全眼镜</t>
  </si>
  <si>
    <t>9791903230366</t>
  </si>
  <si>
    <t>VR543471345YP</t>
  </si>
  <si>
    <t>1973680503326091282</t>
  </si>
  <si>
    <t>女性性增强凝胶女性强烈高潮高潮滴兴奋剂促进阴道紧缩油高潮凝胶润滑剂</t>
  </si>
  <si>
    <t>UH797731469YP</t>
  </si>
  <si>
    <t>1973213652506091282</t>
  </si>
  <si>
    <t>9791903236108</t>
  </si>
  <si>
    <t>UH797731441YP</t>
  </si>
  <si>
    <t>1973948305342091282</t>
  </si>
  <si>
    <t>1 件 3 圈衬裙婚纱衬裙舞会礼服</t>
  </si>
  <si>
    <t>7842998945702</t>
  </si>
  <si>
    <t>UH797731407YP</t>
  </si>
  <si>
    <t>1973685435830091282</t>
  </si>
  <si>
    <t>海军蓝超轻量防风雨伞防水隔热时尚雨伞晴天雨伞</t>
  </si>
  <si>
    <t>7891673804407</t>
  </si>
  <si>
    <t>9M 9m/29.5ft 充电电源线适合 Arlo Pro、Arlo Pro 2、Arlo Go、Arlo Light 防风雨室内/室外平板电脑</t>
  </si>
  <si>
    <t>7891673725825</t>
  </si>
  <si>
    <t>UH797731305YP</t>
  </si>
  <si>
    <t>1973959682746091282</t>
  </si>
  <si>
    <t>UH797731185YP</t>
  </si>
  <si>
    <t>1973229528885091282</t>
  </si>
  <si>
    <t>7842998968664</t>
  </si>
  <si>
    <t>UH797731027YP</t>
  </si>
  <si>
    <t>1973231508586091282</t>
  </si>
  <si>
    <t>黑色 XXXL 臀部连帽衫 时尚男士 Pornhub 连帽衫 男士米色多色长袖男士连帽衫运动衫</t>
  </si>
  <si>
    <t>6935604857399</t>
  </si>
  <si>
    <t>UH802753875YP</t>
  </si>
  <si>
    <t>1973813196926091282</t>
  </si>
  <si>
    <t>M男全套高品质希斯莱杰角色扮演套装万圣节男式电影黑暗骑士小丑服装紫色夹克F</t>
  </si>
  <si>
    <t>UH802753800YP</t>
  </si>
  <si>
    <t>1974539461493091282</t>
  </si>
  <si>
    <t>6426283084515</t>
  </si>
  <si>
    <t>UH802753610YP</t>
  </si>
  <si>
    <t>1974288903141091282</t>
  </si>
  <si>
    <t>The Minibar For The Real Krle Homme/jerrycan/canister Bar/男士手提包</t>
  </si>
  <si>
    <t>7842998881970</t>
  </si>
  <si>
    <t>UH802753420YP</t>
  </si>
  <si>
    <t>1974290055929091282</t>
  </si>
  <si>
    <t>车内灯，仪表板下 LED 车灯条照明套件，带声音激活功能，升级应用程序控制 12v Mu</t>
  </si>
  <si>
    <t>7795048829210</t>
  </si>
  <si>
    <t>UH802753331YP</t>
  </si>
  <si>
    <t>1974553430273091282</t>
  </si>
  <si>
    <t>12-13 岁海军蓝色女孩儿童穆斯林泳衣伊斯兰泳衣朴素布基尼游泳沙滩装</t>
  </si>
  <si>
    <t>9791903229193</t>
  </si>
  <si>
    <t>UH807778370YP</t>
  </si>
  <si>
    <t>1974990000376091282</t>
  </si>
  <si>
    <t>6134154576723</t>
  </si>
  <si>
    <t>UH807776436YP</t>
  </si>
  <si>
    <t>1975715258340091282</t>
  </si>
  <si>
    <t>带面具和刀的衣服 M 万圣节迈克尔·迈尔斯服装月光恐慌恐怖杀手角色扮演服装</t>
  </si>
  <si>
    <t>6426283131578</t>
  </si>
  <si>
    <t>UH807776419YP</t>
  </si>
  <si>
    <t>1975769797216091282</t>
  </si>
  <si>
    <t>银色 Oveallgo Ion Titan Vitality Boost 腕带，oveallgo Apus Ion Therapeutic Lympunclog 钛腕带，钛</t>
  </si>
  <si>
    <t>7891673806920</t>
  </si>
  <si>
    <t>UH807776379YP</t>
  </si>
  <si>
    <t>1975728974265091282</t>
  </si>
  <si>
    <t>黑色白色 3 件适用于 Ryobi 313282002 18 吸尘器前置 Hepa 过滤器替换配件耐用零件</t>
  </si>
  <si>
    <t>UH807776334YP</t>
  </si>
  <si>
    <t>1975728542960091282</t>
  </si>
  <si>
    <t>7795048843698</t>
  </si>
  <si>
    <t>UH807776317YP</t>
  </si>
  <si>
    <t>1975730414698091282</t>
  </si>
  <si>
    <t>升级版 3 X Servis 通用 320 X 260 毫米金属抽油烟机油脂过滤器</t>
  </si>
  <si>
    <t>6935604850949</t>
  </si>
  <si>
    <t>UH807776285YP</t>
  </si>
  <si>
    <t>1975486695722091282</t>
  </si>
  <si>
    <t>S Mike 紧身男女成人连体衣睡衣，法兰绒角色扮演动物一件式万圣节服装睡衣家居服</t>
  </si>
  <si>
    <t>7891673731574</t>
  </si>
  <si>
    <t>UH807776250YP</t>
  </si>
  <si>
    <t>1975737110748091282</t>
  </si>
  <si>
    <t>40 件替换塑料刀片配件适用于 Stihl Polycut 2-2</t>
  </si>
  <si>
    <t>9791903252412</t>
  </si>
  <si>
    <t>UH811479195YP</t>
  </si>
  <si>
    <t>1975746973302091282</t>
  </si>
  <si>
    <t>适用于方冰机同步电机配件 50tyz-e 220v-240v 3.5/3w 3.5r Ft</t>
  </si>
  <si>
    <t>9791903240082</t>
  </si>
  <si>
    <t>UH807776175YP</t>
  </si>
  <si>
    <t>1975750645655091282</t>
  </si>
  <si>
    <t>4 件套可折叠硅胶食品储存容器，不含 Bpa</t>
  </si>
  <si>
    <t>7891673656037</t>
  </si>
  <si>
    <t>UH811602241YP</t>
  </si>
  <si>
    <t>1976449693079091282</t>
  </si>
  <si>
    <t>已提价10（fruugo已退款）</t>
  </si>
  <si>
    <t>M 哑光黑色复古摩托车巡洋舰头盔半脸德国头盔</t>
  </si>
  <si>
    <t>6426283089527</t>
  </si>
  <si>
    <t>UH811601997YP</t>
  </si>
  <si>
    <t>1975731888882091282</t>
  </si>
  <si>
    <t>25*70 厘米 35% 折扣可重复使用防洪屏障沙袋无纺布沙袋防水防洪门</t>
  </si>
  <si>
    <t>不印字</t>
  </si>
  <si>
    <t>9791903142676</t>
  </si>
  <si>
    <t>UH811601855YP</t>
  </si>
  <si>
    <t>1975741680304091282</t>
  </si>
  <si>
    <t>5 件套盘管水过滤器滤芯防沉淀 9 英寸 3/4 - 5 微米兼容 F 制造的 10 英寸过滤器</t>
  </si>
  <si>
    <t>SYZZ013803445</t>
  </si>
  <si>
    <t>1975743984115091282</t>
  </si>
  <si>
    <t>7891673832929</t>
  </si>
  <si>
    <t>UH811601728YP</t>
  </si>
  <si>
    <t>1976467729203091282</t>
  </si>
  <si>
    <t>S 黑色旅行宠物狗包小狗旅行网状背包正面便携式单肩包</t>
  </si>
  <si>
    <t>7891673532416</t>
  </si>
  <si>
    <t>UH817168789YP</t>
  </si>
  <si>
    <t>1977687266127091282</t>
  </si>
  <si>
    <t>欧盟无线车道警报器防水户外运动传感器警报器 1 个接收器 2 个发射器，带 38 个铃声 200m/656ft T</t>
  </si>
  <si>
    <t>9791903227083</t>
  </si>
  <si>
    <t>UH817168761YP</t>
  </si>
  <si>
    <t>1977439983735091282</t>
  </si>
  <si>
    <t>5 件装 R7s 118mm 300w 230v，r7s 卤素线性灯泡，可调光卤素灯，适用于建筑工地</t>
  </si>
  <si>
    <t>7795048838724</t>
  </si>
  <si>
    <t>SYZZ013836379</t>
  </si>
  <si>
    <t>1977447579050091282</t>
  </si>
  <si>
    <t>4 件装手电筒电池 Gif 9900mah 18650 可充电电池黄色</t>
  </si>
  <si>
    <t>7891673806913</t>
  </si>
  <si>
    <t>UH817168713YP</t>
  </si>
  <si>
    <t>1976963232925091282</t>
  </si>
  <si>
    <t>Levoit 空气净化器 Lv-h132 的黑白替换过滤器，真正的 Hepa 和活性炭过滤器</t>
  </si>
  <si>
    <t>7891673614358</t>
  </si>
  <si>
    <t>UH817168687YP</t>
  </si>
  <si>
    <t>1977715021805091282</t>
  </si>
  <si>
    <t>8 针电缆与沃尔沃卡车诊断 Obd Obd2 卡车电缆适配器兼容</t>
  </si>
  <si>
    <t>7891673657621</t>
  </si>
  <si>
    <t>UH817168639YP</t>
  </si>
  <si>
    <t>1977465867942091282</t>
  </si>
  <si>
    <t>白色 Th-16 智能 Wifi 开关兼容 Sonoff 和 Ewelink 16a/3500w 监控温度无线</t>
  </si>
  <si>
    <t>7795048821429</t>
  </si>
  <si>
    <t>UH817168608YP</t>
  </si>
  <si>
    <t>1977726146023091282</t>
  </si>
  <si>
    <t>红色 XL 男士西装商务休闲 3 件套西装外套裤子马甲 9 色 Z</t>
  </si>
  <si>
    <t>UH817168506YP</t>
  </si>
  <si>
    <t>1977729350573091282</t>
  </si>
  <si>
    <t>9791903226680</t>
  </si>
  <si>
    <t>VR544182645YP</t>
  </si>
  <si>
    <t>1976994840747091282</t>
  </si>
  <si>
    <t>宠物皮肤霜治疗癣螨止痒治疗顽固癣感染宠物护理猫狗全新</t>
  </si>
  <si>
    <t>9891439862199</t>
  </si>
  <si>
    <t>UH817168381YP</t>
  </si>
  <si>
    <t>1977733093874091282</t>
  </si>
  <si>
    <t>Black Bass Pro Shop 户外帽子卡车司机网帽 - 男士和女士均码适合所有后扣闭合 - 非常适合狩猎</t>
  </si>
  <si>
    <t>EV040069939CN</t>
  </si>
  <si>
    <t>1977485307460091282</t>
  </si>
  <si>
    <t>UH817331723YP</t>
  </si>
  <si>
    <t>1977647919947091282</t>
  </si>
  <si>
    <t>9791903251538</t>
  </si>
  <si>
    <t>UH822131035YP</t>
  </si>
  <si>
    <t>1978374254556091282</t>
  </si>
  <si>
    <t>Wabjtam 家具锚墙锚、防尖家具锚无需钻孔、婴儿专用粘性家具墙锚</t>
  </si>
  <si>
    <t>7795048811840</t>
  </si>
  <si>
    <t>UH822131027YP</t>
  </si>
  <si>
    <t>1978377674847091282</t>
  </si>
  <si>
    <t>棕米色XL新款儿童女童穷女孩女仆孤儿化装服装维多利亚时代穷女孩演出服连衣裙</t>
  </si>
  <si>
    <t>9791903234517</t>
  </si>
  <si>
    <t>UH822131000YP</t>
  </si>
  <si>
    <t>1978128915173091282</t>
  </si>
  <si>
    <t>12 件彩色手动简易开罐器，优质塑料护罩开罐器，防漏汽水罐盖</t>
  </si>
  <si>
    <t>6426283058998</t>
  </si>
  <si>
    <t>UH822130980YP</t>
  </si>
  <si>
    <t>1978384406872091282</t>
  </si>
  <si>
    <t>红光** Tws-t8 蓝牙兼容 5.1 9d 立体声无线耳机降噪 IPx7 防水触摸屏耳机</t>
  </si>
  <si>
    <t>UH822130976YP</t>
  </si>
  <si>
    <t>1978385125646091282</t>
  </si>
  <si>
    <t>7891673542736</t>
  </si>
  <si>
    <t>VR544336024YP</t>
  </si>
  <si>
    <t>1977647340723091282</t>
  </si>
  <si>
    <t>2 件装手机屏幕裂纹修复套件</t>
  </si>
  <si>
    <t>UH822130962YP</t>
  </si>
  <si>
    <t>1978138491051091282</t>
  </si>
  <si>
    <t>UH822130945YP</t>
  </si>
  <si>
    <t>1978389985811091282</t>
  </si>
  <si>
    <t>7891673772539</t>
  </si>
  <si>
    <t>UH822130931YP</t>
  </si>
  <si>
    <t>1977754800748091282</t>
  </si>
  <si>
    <t>银色船甲板加油口替换盖带链条不锈钢燃油水</t>
  </si>
  <si>
    <t>7891673855966</t>
  </si>
  <si>
    <t>UH822130928YP</t>
  </si>
  <si>
    <t>1977661992601091282</t>
  </si>
  <si>
    <t>薄荷绿超薄液态硅胶 Tpu 保护壳适用于 Iphone 11 Pro</t>
  </si>
  <si>
    <t>薄荷绿11pro当库存</t>
  </si>
  <si>
    <t>7891673606698</t>
  </si>
  <si>
    <t>UH822130905YP</t>
  </si>
  <si>
    <t>1979812884824091282</t>
  </si>
  <si>
    <t>带窗防油烘焙袋防油牛皮纸袋 50 件 5x2.95x9.45 英寸马口铁扎带锁袋棕色</t>
  </si>
  <si>
    <t>9791903237938</t>
  </si>
  <si>
    <t>UH822130888YP</t>
  </si>
  <si>
    <t>1978413746195091282</t>
  </si>
  <si>
    <t>6 支装粘性胶笔，剪贴簿快干胶笔，工艺织物笔液体胶笔，彩色快干胶笔 S</t>
  </si>
  <si>
    <t>VR544336015YP</t>
  </si>
  <si>
    <t>1978413601797091282</t>
  </si>
  <si>
    <t>6426283120756</t>
  </si>
  <si>
    <t>UH822130857YP</t>
  </si>
  <si>
    <t>1978162611683091282</t>
  </si>
  <si>
    <t>B Atx Psu 24 针至主板 6 针适用于 Acer 6 针主板电源线</t>
  </si>
  <si>
    <t>UH832332289YP</t>
  </si>
  <si>
    <t>1979659057342091282</t>
  </si>
  <si>
    <t>6935604851441</t>
  </si>
  <si>
    <t>UH832332258YP</t>
  </si>
  <si>
    <t>1979661577658091282</t>
  </si>
  <si>
    <t>喇叭翅膀连衣裙 4 岁万圣节服装儿童女孩黑色连衣裙及踝连衣裙魔鬼服装角色扮演服装喇叭</t>
  </si>
  <si>
    <t>9891439889608</t>
  </si>
  <si>
    <t>UH832332235YP</t>
  </si>
  <si>
    <t>1979919373355091282</t>
  </si>
  <si>
    <t>一种尺寸 10 件通用宠物汽车安全带扣汽车警报消除器夹安全插头</t>
  </si>
  <si>
    <t>7891673775721</t>
  </si>
  <si>
    <t>UH832332213YP</t>
  </si>
  <si>
    <t>1978933260153091282</t>
  </si>
  <si>
    <t>4 件装黑色汽车安全座椅安全带夹汽车安全带卡车安全带延长器带扣按钮延长扣</t>
  </si>
  <si>
    <t>9791903153429</t>
  </si>
  <si>
    <t>UH832332173YP</t>
  </si>
  <si>
    <t>1979420883417091282</t>
  </si>
  <si>
    <t>电地暖温控器温控开关+感应线</t>
  </si>
  <si>
    <t>6935604864656</t>
  </si>
  <si>
    <t>UH832355191YP</t>
  </si>
  <si>
    <t>1979672882423091282</t>
  </si>
  <si>
    <t>衣服和面具2023万圣节鬼脸尖叫稻草人花园装饰悬挂恐怖创意庭院艺术悬挂稻草人</t>
  </si>
  <si>
    <t>9891439877391</t>
  </si>
  <si>
    <t>UH832332108YP</t>
  </si>
  <si>
    <t>1979429739051091282</t>
  </si>
  <si>
    <t>粉色 Gameboy 内置 500 款经典游戏复古视频游戏机_f W B</t>
  </si>
  <si>
    <t>9891439877414</t>
  </si>
  <si>
    <t>BLUE Gameboy 内置 500 款经典游戏复古视频游戏机_f W B</t>
  </si>
  <si>
    <t>7891673833186</t>
  </si>
  <si>
    <t>UH832332068YP</t>
  </si>
  <si>
    <t>1979441475659091282</t>
  </si>
  <si>
    <t>7842998972036</t>
  </si>
  <si>
    <t>UH832331986YP</t>
  </si>
  <si>
    <t>1979695993180091282</t>
  </si>
  <si>
    <t>iphone 12 12pro 开心果硅胶套 适合 Iphone 12 和 12 Pro</t>
  </si>
  <si>
    <t>7842998952649</t>
  </si>
  <si>
    <t>UH832331955YP</t>
  </si>
  <si>
    <t>1979701358876091282</t>
  </si>
  <si>
    <t>蓝色 iPhone 14 Iphone 14 Apple 皮革保护壳带 Magsafe</t>
  </si>
  <si>
    <t>9891439852824</t>
  </si>
  <si>
    <t>UH832331840YP</t>
  </si>
  <si>
    <t>1979709205754091282</t>
  </si>
  <si>
    <t>100 件玻璃温室夹，不锈钢温室窗夹玻璃板固定夹</t>
  </si>
  <si>
    <t>9791903127253</t>
  </si>
  <si>
    <t>UH832331725YP</t>
  </si>
  <si>
    <t>1979719609477091282</t>
  </si>
  <si>
    <t>狗汽车前座套宠物安全保护吊床防水垫和安全带</t>
  </si>
  <si>
    <t>UH832331650YP</t>
  </si>
  <si>
    <t>9891439877407</t>
  </si>
  <si>
    <t>GREEN Gameboy 内置 500 款经典游戏复古视频游戏机_f W B</t>
  </si>
  <si>
    <t>9791903235750</t>
  </si>
  <si>
    <t>UH832331629YP</t>
  </si>
  <si>
    <t>1979722130384091282</t>
  </si>
  <si>
    <t>10x50 海洋双筒望远镜，带夜视、测距仪和指南针的双筒望远镜，适用于水上运动</t>
  </si>
  <si>
    <t>UH832331601YP</t>
  </si>
  <si>
    <t>1978996728363091282</t>
  </si>
  <si>
    <t>9891439885501</t>
  </si>
  <si>
    <t>UH832331589YP</t>
  </si>
  <si>
    <t>1979028660847091282</t>
  </si>
  <si>
    <t>如图所示 12 件集尘袋适用于 Bot D10 Plus Rls3d 真空备件配件</t>
  </si>
  <si>
    <t>6426283099472</t>
  </si>
  <si>
    <t>UH832331535YP</t>
  </si>
  <si>
    <t>1979024520500091282</t>
  </si>
  <si>
    <t>109 厘米畅销-Dainely 腰带腰部支撑支架男女髋关节疼痛</t>
  </si>
  <si>
    <t>UH832331371YP</t>
  </si>
  <si>
    <t>9891439877490</t>
  </si>
  <si>
    <t>UH832331310YP</t>
  </si>
  <si>
    <t>1979760757626091282</t>
  </si>
  <si>
    <t>黑色 M Sliktaa 男式闪亮防水连帽夹克</t>
  </si>
  <si>
    <t>9791903156918</t>
  </si>
  <si>
    <t>UH832331283YP</t>
  </si>
  <si>
    <t>1979517975783091282</t>
  </si>
  <si>
    <t>5系F07 GT F10 F11 Tms大灯模块 7316217 63117316217 7267044 7279625</t>
  </si>
  <si>
    <t>9791903162247</t>
  </si>
  <si>
    <t>UH832331252YP</t>
  </si>
  <si>
    <t>1979771017269091282</t>
  </si>
  <si>
    <t>木质和皮革墙壁卫生纸架，质朴纸巾卷纸架壁挂式，优雅自然浴室空调</t>
  </si>
  <si>
    <t>UH832331204YP</t>
  </si>
  <si>
    <t>1979630546389091282</t>
  </si>
  <si>
    <t>XXL 男士全套高品质希斯莱杰角色扮演套装万圣节男式电影黑暗骑士小丑服装紫色夹克</t>
  </si>
  <si>
    <t>7795048839509</t>
  </si>
  <si>
    <t>UH832331147YP</t>
  </si>
  <si>
    <t>1979769506102091282</t>
  </si>
  <si>
    <t>oty 现货笔记本电脑 3 W 1 Fjallraven Kanken 托特包</t>
  </si>
  <si>
    <t>UH832331116YP</t>
  </si>
  <si>
    <t>1979772817490091282</t>
  </si>
  <si>
    <t>7891673795712</t>
  </si>
  <si>
    <t>UH832331076YP</t>
  </si>
  <si>
    <t>唯一外套 XL 男士高品质希斯·莱杰角色扮演套装万圣节男式电影黑暗骑士小丑服装紫色夹克</t>
  </si>
  <si>
    <t>UH832331059YP</t>
  </si>
  <si>
    <t>6935604848922</t>
  </si>
  <si>
    <t>UH832331031YP</t>
  </si>
  <si>
    <t>1979775734466091282</t>
  </si>
  <si>
    <t>24-30 个月灰猫 Ca 幼儿恐龙服装儿童可爱连帽连体衣动物服装万圣节</t>
  </si>
  <si>
    <t>UH832330994YP</t>
  </si>
  <si>
    <t>1979777678434091282</t>
  </si>
  <si>
    <t>7795048805054</t>
  </si>
  <si>
    <t>UH832330901YP</t>
  </si>
  <si>
    <t>1979047380786091282</t>
  </si>
  <si>
    <t>7891673697955</t>
  </si>
  <si>
    <t>UH832330654YP</t>
  </si>
  <si>
    <t>1979050368289091282</t>
  </si>
  <si>
    <t>2XL 白色男式牛仔夹克短裤，合身</t>
  </si>
  <si>
    <t>7891673614372</t>
  </si>
  <si>
    <t>UH837971337YP</t>
  </si>
  <si>
    <t>1980261770785091282</t>
  </si>
  <si>
    <t>电磁开关 园林工具按钮开关 Kjd17 220v 4 针端子</t>
  </si>
  <si>
    <t>UH837971249YP</t>
  </si>
  <si>
    <t>1980265154358091282</t>
  </si>
  <si>
    <t>M 黑色角色扮演猫 Noir Barn 连体衣黑猫万圣节套装儿童舞蹈表演瓢虫</t>
  </si>
  <si>
    <t>7795048810836</t>
  </si>
  <si>
    <t>UH838007209YP</t>
  </si>
  <si>
    <t>1980263929510091282</t>
  </si>
  <si>
    <t>L 图片颜色 7 男女通用 Thrasher 连帽衫字母印花运动衫抽绳连帽带口袋 Z</t>
  </si>
  <si>
    <t>6426283097621</t>
  </si>
  <si>
    <t>UH837971120YP</t>
  </si>
  <si>
    <t>1979543064597091282</t>
  </si>
  <si>
    <t>易于使用的手动卷烟机，金属卷烟器，卷烟配件，卷烟手卷烟</t>
  </si>
  <si>
    <t>6134154570813</t>
  </si>
  <si>
    <t>白色 M 古希腊神角斗士服装男式单肩带角斗士裙万圣节主题派对托加神话</t>
  </si>
  <si>
    <t>6426283135859</t>
  </si>
  <si>
    <t>英国 28 黑色 Arena 女孩 Skin St 2.0 泳衣</t>
  </si>
  <si>
    <t>7842998725380</t>
  </si>
  <si>
    <t>UH837971093YP</t>
  </si>
  <si>
    <t>1980032091630091282
1979557284503091282</t>
  </si>
  <si>
    <t>数字 GPS Hud 车速表汽车平视显示器 Mph Kmh 指南针超速警报 X</t>
  </si>
  <si>
    <t>7891673795774</t>
  </si>
  <si>
    <t>UH837971080YP</t>
  </si>
  <si>
    <t>1980281317946091282</t>
  </si>
  <si>
    <t>XL 女全套高品质希斯莱杰角色扮演套装万圣节男式电影黑暗骑士小丑服装紫色夹克</t>
  </si>
  <si>
    <t>9791903163640</t>
  </si>
  <si>
    <t>UH838010327YP</t>
  </si>
  <si>
    <t>1980283909593091282</t>
  </si>
  <si>
    <t>客户换2XL</t>
  </si>
  <si>
    <t>1 款 140 男士 3d T 恤健美模拟肌肉衬衫裸肤胸肌 T 恤短袖</t>
  </si>
  <si>
    <t>7795048800226</t>
  </si>
  <si>
    <t>UH837971014YP</t>
  </si>
  <si>
    <t>1980291217639091282</t>
  </si>
  <si>
    <t>XXL 黑色 Fantasie Ottawa Fs6363 深褶皱高腰比基尼三角裤黑色 Cs</t>
  </si>
  <si>
    <t>9891439869778</t>
  </si>
  <si>
    <t>UH837970963YP</t>
  </si>
  <si>
    <t>1980299857811091282</t>
  </si>
  <si>
    <t>黑色 Bn59-01242a 电视遥控器，带语音蓝牙 N55ku7500f Un78ks9800 Un78ks9800f Un78ks980</t>
  </si>
  <si>
    <t>7891673825105</t>
  </si>
  <si>
    <t>UH837970858YP</t>
  </si>
  <si>
    <t>1980055455199091282</t>
  </si>
  <si>
    <t>洋马挖掘机改装燃油泵外置燃油泵电子燃油泵129612-52100</t>
  </si>
  <si>
    <t>UH837970813YP</t>
  </si>
  <si>
    <t>9791903158905</t>
  </si>
  <si>
    <t>UH837970773YP</t>
  </si>
  <si>
    <t>1980060855318091282</t>
  </si>
  <si>
    <t>已改描述图片</t>
  </si>
  <si>
    <t>温度计木烤箱/披萨烤箱/石烤箱/400 C/30 Cmanalog，双金属。</t>
  </si>
  <si>
    <t>7891673657577</t>
  </si>
  <si>
    <t>UH837970760YP</t>
  </si>
  <si>
    <t>1980310621706091282</t>
  </si>
  <si>
    <t>50 件 50 件纤薄贴肚脐贴抗肥胖燃脂减肥腹部减肥贴</t>
  </si>
  <si>
    <t>UH837970739YP</t>
  </si>
  <si>
    <t>UH837970711YP</t>
  </si>
  <si>
    <t>1979587308399091282</t>
  </si>
  <si>
    <t>UH838010273YP</t>
  </si>
  <si>
    <t>1979588388140091282</t>
  </si>
  <si>
    <t>6935604855562</t>
  </si>
  <si>
    <t>UH837970623YP</t>
  </si>
  <si>
    <t>1980313033775091282</t>
  </si>
  <si>
    <t>180 巴斯光年万圣节套装角色扮演服装派对连身衣儿童儿童成人服装</t>
  </si>
  <si>
    <t>7891673828724</t>
  </si>
  <si>
    <t>UH842714702YP</t>
  </si>
  <si>
    <t>1980583827885091282</t>
  </si>
  <si>
    <t>100 件 100 件狗狗训练尿垫超强吸水性一次性柔软宠物尿布</t>
  </si>
  <si>
    <t>UH842714680YP</t>
  </si>
  <si>
    <t>1980845761758091282</t>
  </si>
  <si>
    <t>7795048838731</t>
  </si>
  <si>
    <t>UH842714662YP</t>
  </si>
  <si>
    <t>1980841946957091282</t>
  </si>
  <si>
    <t>已改描述，标题</t>
  </si>
  <si>
    <t>黑银色汽车引擎盖勺通用通风口黑色带网</t>
  </si>
  <si>
    <t>7891673795743</t>
  </si>
  <si>
    <t>UH842714628YP</t>
  </si>
  <si>
    <t>1980588219828091282</t>
  </si>
  <si>
    <t>XXL 女全套高品质希斯莱杰角色扮演套装万圣节男式电影黑暗骑士小丑服装紫色杰克</t>
  </si>
  <si>
    <t>7891673735220</t>
  </si>
  <si>
    <t>UH842714614YP</t>
  </si>
  <si>
    <t>1980846158627091282</t>
  </si>
  <si>
    <t>游泳镜，2 件装游泳镜不漏水防雾成人男士女士最佳礼物</t>
  </si>
  <si>
    <t>7891673795781</t>
  </si>
  <si>
    <t>UH842714565YP</t>
  </si>
  <si>
    <t>全套 XXXL 男士高品质希斯莱杰角色扮演套装万圣节男式电影黑暗骑士小丑服装紫色夹克</t>
  </si>
  <si>
    <t>7891673827918</t>
  </si>
  <si>
    <t>UH842714557YP</t>
  </si>
  <si>
    <t>1980847598474091282</t>
  </si>
  <si>
    <t>如图所示 12 件防尘袋适用于小米 Dreame Bot D10 Plus Rls3d 吸尘器</t>
  </si>
  <si>
    <t>7891673609897</t>
  </si>
  <si>
    <t>XS 动漫卡门 Cos 桑迪戈卡门角色扮演服装礼服外套服装万圣节嘉年华套装成人女士女童</t>
  </si>
  <si>
    <t>9891439852695</t>
  </si>
  <si>
    <t>UH842714526YP</t>
  </si>
  <si>
    <t>1980595635152091282</t>
  </si>
  <si>
    <t>黑豹男式女式动物造型卡车司机棒球帽网状后扣嘻哈帽</t>
  </si>
  <si>
    <t>UH842714490YP</t>
  </si>
  <si>
    <t>1980849254846091282</t>
  </si>
  <si>
    <t>UH842714415YP</t>
  </si>
  <si>
    <t>UH842714265YP</t>
  </si>
  <si>
    <t>1980129504434091282</t>
  </si>
  <si>
    <t>7842998754502</t>
  </si>
  <si>
    <t>UH842714234YP</t>
  </si>
  <si>
    <t>1980599055769091282</t>
  </si>
  <si>
    <t>黄色，L码安全裤/生理裤/成人纸尿裤</t>
  </si>
  <si>
    <t>9891439877995</t>
  </si>
  <si>
    <t>UH842714225YP</t>
  </si>
  <si>
    <t>1980855518761091282</t>
  </si>
  <si>
    <t>90 * 110 厘米灰色全新超大豆袋椅沙发沙发套室内懒人躺椅成人儿童热销！</t>
  </si>
  <si>
    <t>7842998996094</t>
  </si>
  <si>
    <t>UH842714217YP</t>
  </si>
  <si>
    <t>1980864409413091282</t>
  </si>
  <si>
    <t>2 个 LED 灯 100w H8 H11 黄色雾灯 2828 20led 头灯灯</t>
  </si>
  <si>
    <t>9791903161905</t>
  </si>
  <si>
    <t>UH842714203YP</t>
  </si>
  <si>
    <t>1980140052104091282</t>
  </si>
  <si>
    <t>卷帘 32 毫米离合器零件维修套件，带金属支架</t>
  </si>
  <si>
    <t>6426283089374</t>
  </si>
  <si>
    <t>UH846526537YP</t>
  </si>
  <si>
    <t>1980731568806091282</t>
  </si>
  <si>
    <t>XL 黑色鲨鱼皮男士及膝裤 | SHOPBOP 泳裤 及膝泳衣</t>
  </si>
  <si>
    <t>6426283143144</t>
  </si>
  <si>
    <t>UH846526506YP</t>
  </si>
  <si>
    <t>1981461793165091282</t>
  </si>
  <si>
    <t>XXL 黑色男式棉麻长裤松紧腰休闲沙滩瑜伽裤</t>
  </si>
  <si>
    <t>7891673616666</t>
  </si>
  <si>
    <t>UH846526497YP</t>
  </si>
  <si>
    <t>1981462117465091282</t>
  </si>
  <si>
    <t>3m 迷你 Din 10 针公对母电缆替换 10 针家庭影院电缆</t>
  </si>
  <si>
    <t>SYIE000714003</t>
  </si>
  <si>
    <t>1981463521396091282</t>
  </si>
  <si>
    <t>UH846526404YP</t>
  </si>
  <si>
    <t>1981455782462091282</t>
  </si>
  <si>
    <t>UH846526205YP</t>
  </si>
  <si>
    <t>1981456718624091282</t>
  </si>
  <si>
    <t>UH846526157YP</t>
  </si>
  <si>
    <t>7842998756599</t>
  </si>
  <si>
    <t>UH846526109YP</t>
  </si>
  <si>
    <t>230928-085673983360196</t>
  </si>
  <si>
    <t>灰色女式斜挎包时尚单肩包链条包时尚便携链条编织手袋</t>
  </si>
  <si>
    <t>9791903207573</t>
  </si>
  <si>
    <t>UH846526086YP</t>
  </si>
  <si>
    <t>1981480189945091282</t>
  </si>
  <si>
    <t>咖啡过滤器 可折叠冲煮不锈钢过滤器 适合任何杯子</t>
  </si>
  <si>
    <t>7842998750665</t>
  </si>
  <si>
    <t>SYZZ014010026</t>
  </si>
  <si>
    <t>1981800300919091282</t>
  </si>
  <si>
    <t>儿童尺码 6 适合身高 80-119 厘米儿童霸王龙恐龙充气服装儿童动漫普珥节万圣节圣诞派对 Cospla</t>
  </si>
  <si>
    <t>巴林</t>
  </si>
  <si>
    <t>检查码数</t>
  </si>
  <si>
    <t>6134154571582</t>
  </si>
  <si>
    <t>UH856365746YP</t>
  </si>
  <si>
    <t>1982525449969091282</t>
  </si>
  <si>
    <t>3 件套 M（120-130CM）儿童金刚狼服装男孩超级英雄连身衣儿童万圣节角色扮演面具/狼爪道具幻想</t>
  </si>
  <si>
    <t>UH856365729YP</t>
  </si>
  <si>
    <t>1981804836526091282</t>
  </si>
  <si>
    <t>UH856365715YP</t>
  </si>
  <si>
    <t>1982497550006091282</t>
  </si>
  <si>
    <t>7891673795767</t>
  </si>
  <si>
    <t>UH856365658YP</t>
  </si>
  <si>
    <t>L女全套高品质希斯莱杰角色扮演套装万圣节男士电影黑暗骑士小丑服装紫色夹克</t>
  </si>
  <si>
    <t>6426283086199</t>
  </si>
  <si>
    <t>UH856365627YP</t>
  </si>
  <si>
    <t>1982521778397091282</t>
  </si>
  <si>
    <t>1 件装 L The Ultra Knee Elite 膝盖压缩医疗护膝护膝压缩套</t>
  </si>
  <si>
    <t>9891439878558</t>
  </si>
  <si>
    <t>UH856383585YP</t>
  </si>
  <si>
    <t>1982523650122091282</t>
  </si>
  <si>
    <t>5 个集尘袋 1 个过滤器，适用于 Karcher Wd3 高级真空吸尘器</t>
  </si>
  <si>
    <t>9891439889707</t>
  </si>
  <si>
    <t>UH856365587YP</t>
  </si>
  <si>
    <t>1982535637702091282
231002-331004046720196</t>
  </si>
  <si>
    <t>自行车液压盘式制动器放油套件 适用于 Nutt 适用于 Avid 适用于 Hayes</t>
  </si>
  <si>
    <t>检查手套</t>
  </si>
  <si>
    <t>UH856365573YP</t>
  </si>
  <si>
    <t>1982296131022091282</t>
  </si>
  <si>
    <t>7795048824994</t>
  </si>
  <si>
    <t>UH856365542YP</t>
  </si>
  <si>
    <t>1982537221627091282</t>
  </si>
  <si>
    <t>灰色可调光无绳台灯 3 路铝制无绳阅读灯</t>
  </si>
  <si>
    <t>7795048824970</t>
  </si>
  <si>
    <t>UH856365511YP</t>
  </si>
  <si>
    <t>银色可调光无绳台灯 3 路铝制无绳阅读灯</t>
  </si>
  <si>
    <t>UH856365406YP</t>
  </si>
  <si>
    <t>1982537761938091282</t>
  </si>
  <si>
    <t>9791903185963</t>
  </si>
  <si>
    <t>UH856365335YP</t>
  </si>
  <si>
    <t>1982540101326091282</t>
  </si>
  <si>
    <t>黑色 1 件羊毛腰带外套腰带夹克毛衣男女通用经典复古人造羊毛腰带领带 175 厘米 * 5 厘米女士大衣</t>
  </si>
  <si>
    <t>9891439875076</t>
  </si>
  <si>
    <t>UH856383550YP</t>
  </si>
  <si>
    <t>1981821180850091282</t>
  </si>
  <si>
    <t>20 件机器人割草机防水连接器连接端子</t>
  </si>
  <si>
    <t>9791903132400</t>
  </si>
  <si>
    <t>UH856365278YP</t>
  </si>
  <si>
    <t>1982306211362091282</t>
  </si>
  <si>
    <t>便携式弹出式蚊帐睡袋防虫网床上用品野营庭院用</t>
  </si>
  <si>
    <t>7795048841403</t>
  </si>
  <si>
    <t>UH856365255YP</t>
  </si>
  <si>
    <t>1982308083541091282</t>
  </si>
  <si>
    <t>黑色男士偏光驾驶眼镜太阳眼镜日间夜视司机眼镜zszjbv53</t>
  </si>
  <si>
    <t>UH856365216YP</t>
  </si>
  <si>
    <t>UH856365176YP</t>
  </si>
  <si>
    <t>9791903257165</t>
  </si>
  <si>
    <t>UH856383515YP</t>
  </si>
  <si>
    <t>1981828344713091282</t>
  </si>
  <si>
    <t>防水机械密码锁，1-11 位密码组合安全密码密码锁无钥匙机械组合</t>
  </si>
  <si>
    <t>6426283114700</t>
  </si>
  <si>
    <t>UH856365114YP</t>
  </si>
  <si>
    <t>1982555437504091282</t>
  </si>
  <si>
    <t>黑色 M 男女通用闪亮防水无袖夹克轻便羽绒背心</t>
  </si>
  <si>
    <t>6935604853087</t>
  </si>
  <si>
    <t>UH856365074YP</t>
  </si>
  <si>
    <t>1982547626904091282</t>
  </si>
  <si>
    <t>白色白色面具，12 件万圣节全脸面具空白 Diy 面具舞蹈角色扮演派对普通化妆舞会纸面具装饰</t>
  </si>
  <si>
    <t>9891439855511</t>
  </si>
  <si>
    <t>UH856365057YP</t>
  </si>
  <si>
    <t>1981850304990091282</t>
  </si>
  <si>
    <t>2x 旅行包 45x36x20 可折叠健身单肩包运动包手提旅行手提箱 40l 黑色</t>
  </si>
  <si>
    <t>UH856365026YP</t>
  </si>
  <si>
    <t>1981851960826091282</t>
  </si>
  <si>
    <t>9891439862205</t>
  </si>
  <si>
    <t>UH856365009YP</t>
  </si>
  <si>
    <t>1982565950584091282</t>
  </si>
  <si>
    <t>军绿色 Bass Pro Shop 户外帽子卡车司机网帽 - 男士和女士均码适合所有后扣闭合 - 非常适合匈奴</t>
  </si>
  <si>
    <t>UH856364944YP</t>
  </si>
  <si>
    <t>1982334831472091282</t>
  </si>
  <si>
    <t>7891673649497</t>
  </si>
  <si>
    <t>UH856364927YP</t>
  </si>
  <si>
    <t>1982335443448091282</t>
  </si>
  <si>
    <t>XL 米色女式冰丝透气胸带假小子女同性恋变性紧身胸衣背心前拉链短绷带 B</t>
  </si>
  <si>
    <t>9791903251248</t>
  </si>
  <si>
    <t>UH856364887YP</t>
  </si>
  <si>
    <t>1982335335746091282</t>
  </si>
  <si>
    <t>电源适配器充电器适用于 Dc30 Dc31 Dc34 Dc35 Dc44 Dc45 Dc56 Dc57 吸尘器机器人零件访问</t>
  </si>
  <si>
    <t>9891439884177</t>
  </si>
  <si>
    <t>UH856364860YP</t>
  </si>
  <si>
    <t>1982580457048091282</t>
  </si>
  <si>
    <t>银色 100 件 12 毫米轮胎钉硬质合金螺丝雪钉防滑防冰适用于汽车/suv/atv/utv 汽车轮胎钉</t>
  </si>
  <si>
    <t>6935604864526</t>
  </si>
  <si>
    <t>UH856364839YP</t>
  </si>
  <si>
    <t>1982279139285091282</t>
  </si>
  <si>
    <t>三角形 L 男女通用鱿鱼游戏服装连身衣 + 鱿鱼游戏面具万圣节服装礼物 H</t>
  </si>
  <si>
    <t>6935604864533</t>
  </si>
  <si>
    <t>三角形 M 男女通用鱿鱼游戏服装连身衣 + 鱿鱼游戏面具万圣节服装礼物 H</t>
  </si>
  <si>
    <t>7891673696354</t>
  </si>
  <si>
    <t>UH856364811YP</t>
  </si>
  <si>
    <t>1982571782404091282</t>
  </si>
  <si>
    <t>6 件复古木挂钩木挂钩 5 公斤负载能力，壁挂挂钩浴衣挂钩帽子挂钩衣帽钩多用途</t>
  </si>
  <si>
    <t>6935604864519</t>
  </si>
  <si>
    <t>UH856364808YP</t>
  </si>
  <si>
    <t>XXL 三角男女通用鱿鱼游戏服装连身衣 + 鱿鱼游戏面具万圣节服装礼物 H</t>
  </si>
  <si>
    <t>1982580529976091282</t>
  </si>
  <si>
    <t>6426283041068</t>
  </si>
  <si>
    <t>UH856364785YP</t>
  </si>
  <si>
    <t>1982341383460091282</t>
  </si>
  <si>
    <t>钢丝绳钢丝锯钢丝超细木工钢丝锯钢丝环钢丝锯-size2m</t>
  </si>
  <si>
    <t>9791903195917</t>
  </si>
  <si>
    <t>UH856364745YP</t>
  </si>
  <si>
    <t>1981867404312091282</t>
  </si>
  <si>
    <t>12 件人造常春藤花环，人造常春藤带 100 个 LED 灯</t>
  </si>
  <si>
    <t>6134154575788</t>
  </si>
  <si>
    <t>UH856364697YP</t>
  </si>
  <si>
    <t>1982584346423091282</t>
  </si>
  <si>
    <t>130 厘米 C Fortnite 儿童视频游戏服装化装连身裤万圣节 Outfits_y</t>
  </si>
  <si>
    <t>7795048809441</t>
  </si>
  <si>
    <t>UH856364595YP</t>
  </si>
  <si>
    <t>1981929360917091282</t>
  </si>
  <si>
    <t>O 形圈密封橡胶，5 件浴缸塞密封件，厨房水槽盆按扣橡胶密封垫圈，兼容 Franke 篮式过滤器</t>
  </si>
  <si>
    <t>9891439852183</t>
  </si>
  <si>
    <t>UH856364520YP</t>
  </si>
  <si>
    <t>1982643206509091282</t>
  </si>
  <si>
    <t>黑色汽车吸盘安装支架适用于 Tomtom Start 20 25 60 Via 系列 GPS 配件</t>
  </si>
  <si>
    <t>UH856364462YP</t>
  </si>
  <si>
    <t>1982648066206091282</t>
  </si>
  <si>
    <t>9791903162285</t>
  </si>
  <si>
    <t>UH856364459YP</t>
  </si>
  <si>
    <t>1982649722891091282</t>
  </si>
  <si>
    <t>电动橙汁机配件 备用机器零件 橙汁机零件 刀片 橙汁机刀 适用于 Xc-2000e</t>
  </si>
  <si>
    <t>UH856364431YP</t>
  </si>
  <si>
    <t>6426283095269</t>
  </si>
  <si>
    <t>UH856364405YP</t>
  </si>
  <si>
    <t>1981943976926091282</t>
  </si>
  <si>
    <t>130 厘米 2 件套 2023 年星期三亚当斯角色扮演服装套装女孩黑色印花连衣裙嘉年华派对伪装</t>
  </si>
  <si>
    <t>UH856364388YP</t>
  </si>
  <si>
    <t>全套 XL 男士高品质希斯莱杰角色扮演套装万圣节男式电影黑暗骑士小丑服装紫色夹克</t>
  </si>
  <si>
    <t>UH856364326YP</t>
  </si>
  <si>
    <t>7795048822488</t>
  </si>
  <si>
    <t>UH866831558YP</t>
  </si>
  <si>
    <t>1983565454254091282</t>
  </si>
  <si>
    <t>12 伏汽车点烟器适配器充电器 2 路双插座插头分配器</t>
  </si>
  <si>
    <t>9791903234494</t>
  </si>
  <si>
    <t>VR545705600YP</t>
  </si>
  <si>
    <t>1983566534288091282</t>
  </si>
  <si>
    <t>2% 对苯二酚精华黑斑校正剂皮肤美白提亮淡斑</t>
  </si>
  <si>
    <t>9791903232568</t>
  </si>
  <si>
    <t>UH866831442YP</t>
  </si>
  <si>
    <t>1983339915729091282</t>
  </si>
  <si>
    <t>驱鼠薄荷油可驱除老鼠和家庭花园啮齿动物害虫</t>
  </si>
  <si>
    <t>9791903173359</t>
  </si>
  <si>
    <t>VR545705595YP</t>
  </si>
  <si>
    <t>1982858484485091282</t>
  </si>
  <si>
    <t>家用除霉剂墙砖洗衣机冰箱家电防霉</t>
  </si>
  <si>
    <t>9891439853036</t>
  </si>
  <si>
    <t>UH866831345YP</t>
  </si>
  <si>
    <t>1983342867673091282</t>
  </si>
  <si>
    <t>Barsinfi 牛津拉链吊椅保护套 190 X 115 厘米防水保护套适用于花园和户外家具</t>
  </si>
  <si>
    <t>UH866831310YP</t>
  </si>
  <si>
    <t>1982860644904091282</t>
  </si>
  <si>
    <t>UH866831283YP</t>
  </si>
  <si>
    <t>7842998728701</t>
  </si>
  <si>
    <t>UH866831235YP</t>
  </si>
  <si>
    <t>1983572330077091282</t>
  </si>
  <si>
    <t>棕色 50x137 厘米自粘皮革修补贴沙发沙发汽车座椅椅子翻新贴纸</t>
  </si>
  <si>
    <t>9791903230007</t>
  </si>
  <si>
    <t>VR545705573YP</t>
  </si>
  <si>
    <t>1983572150619091282</t>
  </si>
  <si>
    <t>木质划痕去除喷雾，修复木材划痕修复喷雾木地板接触清洁喷雾家具修复套件</t>
  </si>
  <si>
    <t>7842998796922</t>
  </si>
  <si>
    <t>UH866831218YP</t>
  </si>
  <si>
    <t>1982865252687091282</t>
  </si>
  <si>
    <t>Sedal 35mm 陶瓷龙头阀芯，用于更换单手柄阀门</t>
  </si>
  <si>
    <t>8044723980203</t>
  </si>
  <si>
    <t>UH866831195YP</t>
  </si>
  <si>
    <t>1983575930155091282</t>
  </si>
  <si>
    <t>130 码万圣节花式服装 The Rake Morphsuit 男孩女孩 Creepypasta</t>
  </si>
  <si>
    <t>UH866831164YP</t>
  </si>
  <si>
    <t>1983352011100091282</t>
  </si>
  <si>
    <t>9891439865909</t>
  </si>
  <si>
    <t>UH866831080YP</t>
  </si>
  <si>
    <t>1982869788629091282</t>
  </si>
  <si>
    <t>6935604846034</t>
  </si>
  <si>
    <t>UH866831076YP</t>
  </si>
  <si>
    <t>1983597853422091282</t>
  </si>
  <si>
    <t>1 件黑色活结乐队 Joey Jordison 树脂面具万圣节派对化装舞会角色扮演道具</t>
  </si>
  <si>
    <t>7891673542699</t>
  </si>
  <si>
    <t>UH866831059YP</t>
  </si>
  <si>
    <t>1983597853791091282</t>
  </si>
  <si>
    <t>30 片强力减肥贴片减肥排毒纤薄贴片燃脂</t>
  </si>
  <si>
    <t>9891439869402</t>
  </si>
  <si>
    <t>UH866831014YP</t>
  </si>
  <si>
    <t>1983598789888091282</t>
  </si>
  <si>
    <t>黑色 XL 女式纯色连帽单排扣中长加垫背心无袖口袋夹克</t>
  </si>
  <si>
    <t>6426283138546</t>
  </si>
  <si>
    <t>63 米泳池黑色太阳能黑色泳池软管浮动预制部分令人惊叹的 Ibaste</t>
  </si>
  <si>
    <t>9891439865633</t>
  </si>
  <si>
    <t>UH866830977YP</t>
  </si>
  <si>
    <t>1983605953841091282</t>
  </si>
  <si>
    <t>透明彩色便携式急救箱，成人和儿童家庭心肺复苏急救箱</t>
  </si>
  <si>
    <t>9791903260226</t>
  </si>
  <si>
    <t>UH866830915YP</t>
  </si>
  <si>
    <t>1982881452539091282</t>
  </si>
  <si>
    <t>10 件通用带导尿管带尿袋带导尿管带</t>
  </si>
  <si>
    <t>7842998796878</t>
  </si>
  <si>
    <t>UH866830889YP</t>
  </si>
  <si>
    <t>1983616933537091282</t>
  </si>
  <si>
    <t>多功能家用研磨机谷物坚果豆类香料谷物研磨机电动咖啡研磨机厨房</t>
  </si>
  <si>
    <t>UH866830795YP</t>
  </si>
  <si>
    <t>1983617761750091282</t>
  </si>
  <si>
    <t>UH866830773YP</t>
  </si>
  <si>
    <t>9791903231967</t>
  </si>
  <si>
    <t>UH866830645YP</t>
  </si>
  <si>
    <t>1983622405030091282</t>
  </si>
  <si>
    <t>4 件装飞机玩具，18.9 英寸泡沫滑翔机，手动投掷，趣味飞机</t>
  </si>
  <si>
    <t>UH866830570YP</t>
  </si>
  <si>
    <t>1983623161222091282</t>
  </si>
  <si>
    <t>UH866830504YP</t>
  </si>
  <si>
    <t>1983622153986091282</t>
  </si>
  <si>
    <t>7891673543245</t>
  </si>
  <si>
    <t>UH866830481YP</t>
  </si>
  <si>
    <t>1983701714118091282</t>
  </si>
  <si>
    <t>黑色替换耳垫，兼容 Marshall Major Iii 蓝牙耳机</t>
  </si>
  <si>
    <t>UH866830455YP</t>
  </si>
  <si>
    <t>UH866830362YP</t>
  </si>
  <si>
    <t>1983509905870091282</t>
  </si>
  <si>
    <t>UH866830291YP</t>
  </si>
  <si>
    <t>发xxl码</t>
  </si>
  <si>
    <t>9891439861482</t>
  </si>
  <si>
    <t>UH866830226YP</t>
  </si>
  <si>
    <t>1982940492406091282</t>
  </si>
  <si>
    <t>高压黄油枪耦合器 High Lube Pro Plus 压力黄油枪耦合器 Dz</t>
  </si>
  <si>
    <t>7795048806228</t>
  </si>
  <si>
    <t>1000000 Lm 超级 Xhp190 强力 LED 手电筒 18650 Xhp90 Led 手电筒 USB 可充电战术手电筒变焦手电筒</t>
  </si>
  <si>
    <t>9791903127192</t>
  </si>
  <si>
    <t>UH866830115YP</t>
  </si>
  <si>
    <t>1983669818786091282</t>
  </si>
  <si>
    <t>带可调定时器的悬挂式电动摇篮控制器</t>
  </si>
  <si>
    <t>6134154597254</t>
  </si>
  <si>
    <t>UH866829925YP</t>
  </si>
  <si>
    <t>1982965944664091282
1983677666855091282</t>
  </si>
  <si>
    <t>160 件 9 件套鬼灭之刃炭治郎灶门角色扮演服装和服万圣节动漫制服套装阿杜</t>
  </si>
  <si>
    <t>UH866829815YP</t>
  </si>
  <si>
    <t>1983449679387091282</t>
  </si>
  <si>
    <t>7795048801223</t>
  </si>
  <si>
    <t>UH866829695YP</t>
  </si>
  <si>
    <t>1983450507254091282</t>
  </si>
  <si>
    <t>杏色 37-38 拖鞋 厚底沙滩凉鞋 男女通用拖鞋</t>
  </si>
  <si>
    <t>UH866829642YP</t>
  </si>
  <si>
    <t>UH866829404YP</t>
  </si>
  <si>
    <t>UH866829302YP</t>
  </si>
  <si>
    <t>6426283064005</t>
  </si>
  <si>
    <t>UH866829205YP</t>
  </si>
  <si>
    <t>1983452883449091282</t>
  </si>
  <si>
    <t>蓝色孕妇枕 U 形，孕妇睡枕全身枕，带可拆卸罩</t>
  </si>
  <si>
    <t>UH866829191YP</t>
  </si>
  <si>
    <t>1983703045288091282</t>
  </si>
  <si>
    <t>VR545705525YP</t>
  </si>
  <si>
    <t>1983703009671091282</t>
  </si>
  <si>
    <t>6426283160509</t>
  </si>
  <si>
    <t>UH876367817YP</t>
  </si>
  <si>
    <t>1984434711236091282</t>
  </si>
  <si>
    <t>2023 新款 3 合 1 CPAP 防打鼾装置自动打鼾睡眠呼吸暂停辅助塞空气净化器过滤器常照</t>
  </si>
  <si>
    <t>9791903208563</t>
  </si>
  <si>
    <t>UH876363364YP</t>
  </si>
  <si>
    <t>1983963504919091282</t>
  </si>
  <si>
    <t>复古古典钢笔老欧风格羽毛蘸水书写笔墨水瓶套装礼盒装</t>
  </si>
  <si>
    <t>9891439869648</t>
  </si>
  <si>
    <t>UH876363355YP</t>
  </si>
  <si>
    <t>1984683469573091282</t>
  </si>
  <si>
    <t>8 件皮拉手，橱柜黑色皮拉手，带螺丝皮拉手，软 PU 皮门拉手，方便</t>
  </si>
  <si>
    <t>UH876363302YP</t>
  </si>
  <si>
    <t>1984442451716091282</t>
  </si>
  <si>
    <t>UH876363280YP</t>
  </si>
  <si>
    <t>1983972612274091282</t>
  </si>
  <si>
    <t>7795048807904</t>
  </si>
  <si>
    <t>UH876363259YP</t>
  </si>
  <si>
    <t>1984680194985091282</t>
  </si>
  <si>
    <t>纹身套装 纹身机全套工具 纹身笔套装 纹身电机</t>
  </si>
  <si>
    <t>UH876363174YP</t>
  </si>
  <si>
    <t>1984683326278091282</t>
  </si>
  <si>
    <t>UH876363109YP</t>
  </si>
  <si>
    <t>1983978912390091282</t>
  </si>
  <si>
    <t>7891673834275</t>
  </si>
  <si>
    <t>UH876363086YP</t>
  </si>
  <si>
    <t>1984455771262091282</t>
  </si>
  <si>
    <t>洗头盘充气洗发水碗孕妇老人残疾人卧床不起</t>
  </si>
  <si>
    <t>9891439882081</t>
  </si>
  <si>
    <t>UH876363069YP</t>
  </si>
  <si>
    <t>1984454871999091282</t>
  </si>
  <si>
    <t>如图所示周三亚当斯家庭装饰品，周三亚当斯的东西手，亚当斯的角色扮演手</t>
  </si>
  <si>
    <t>6935604863376</t>
  </si>
  <si>
    <t>UH876363015YP</t>
  </si>
  <si>
    <t>1983981792707091282</t>
  </si>
  <si>
    <t>已下架（虚发）已退款</t>
  </si>
  <si>
    <t>镶钉尖刺全脸宝石 Margiela 面罩万圣节角色扮演有趣面具</t>
  </si>
  <si>
    <t>7891673856796</t>
  </si>
  <si>
    <t>UH876362939YP</t>
  </si>
  <si>
    <t>1984691714105091282
1984462467914091282</t>
  </si>
  <si>
    <t>耳垢清除工具电动耳朵清洁器软耳垢清除套件 USB 充电可重复使用强吸力耳垢吸盘 5 Le</t>
  </si>
  <si>
    <t>7842998808700</t>
  </si>
  <si>
    <t>UH876362868YP</t>
  </si>
  <si>
    <t>1984475283911091282</t>
  </si>
  <si>
    <t>2*5m 重型防鸟网花园围栏和农作物防护围栏网防鸟鹿猫狗鸡网鱼</t>
  </si>
  <si>
    <t>9791903131007</t>
  </si>
  <si>
    <t>UH876362810YP</t>
  </si>
  <si>
    <t>1984002492775091282</t>
  </si>
  <si>
    <t>蓝牙语音遥控器 适用于 Mi Box 4x 4k 智能电视 Android 电视 Xmrm 010 适用于电视 4s 4k L65m5 5asp</t>
  </si>
  <si>
    <t>UH876362752YP</t>
  </si>
  <si>
    <t>7842998732128</t>
  </si>
  <si>
    <t>UH876362718YP</t>
  </si>
  <si>
    <t>1984595846456091282</t>
  </si>
  <si>
    <t>124x68x101 厘米 75 尺寸防水户外露台花园家具套雨雪椅套</t>
  </si>
  <si>
    <t>7842998732197</t>
  </si>
  <si>
    <t>UH876362681YP</t>
  </si>
  <si>
    <t>152x104x71 厘米 75 尺寸防水户外露台花园家具套雨雪椅套</t>
  </si>
  <si>
    <t>7842998807413</t>
  </si>
  <si>
    <t>UH876362576YP</t>
  </si>
  <si>
    <t>1984478379817091282</t>
  </si>
  <si>
    <t>Botao火坑盖，85*40cm圆形露台火坑盖，火坑盖防水防风防紫外线火坑盖</t>
  </si>
  <si>
    <t>UH876362545YP</t>
  </si>
  <si>
    <t>UH876362531YP</t>
  </si>
  <si>
    <t>1984004832601091282</t>
  </si>
  <si>
    <t>7842998987719</t>
  </si>
  <si>
    <t>UH876362426YP</t>
  </si>
  <si>
    <t>1984773002726091282</t>
  </si>
  <si>
    <t>无线电视耳机家用耳机用于看电视，电视耳朵麦克风 5 合 1 功能带发射器，调频收音机，3.5</t>
  </si>
  <si>
    <t>UH876362386YP</t>
  </si>
  <si>
    <t>9891439851957</t>
  </si>
  <si>
    <t>UH876362341YP</t>
  </si>
  <si>
    <t>1984789993855091282</t>
  </si>
  <si>
    <t>蓝色仿真鹦鹉鹦鹉鸟动物模型玩具塑料工艺摆件凯西</t>
  </si>
  <si>
    <t>UH876362284YP</t>
  </si>
  <si>
    <t>1984073448367091282</t>
  </si>
  <si>
    <t>6935604856231</t>
  </si>
  <si>
    <t>UH876362253YP</t>
  </si>
  <si>
    <t>1984549227044091282</t>
  </si>
  <si>
    <t>30 件 30 件万圣节假搞笑血丸恶作剧玩具呕吐血胶囊恐怖道具愚人节角色扮演</t>
  </si>
  <si>
    <t>7891673738429</t>
  </si>
  <si>
    <t>UH876362151YP</t>
  </si>
  <si>
    <t>1984783730842091282</t>
  </si>
  <si>
    <t>网络摄像头，1080p 高清远程监控摄像头 Wifi 摄像头，夜视</t>
  </si>
  <si>
    <t>UH876362148YP</t>
  </si>
  <si>
    <t>1984786574641091282</t>
  </si>
  <si>
    <t>UH876362125YP</t>
  </si>
  <si>
    <t>1984557291640091282</t>
  </si>
  <si>
    <t>9791903131014</t>
  </si>
  <si>
    <t>UH876362077YP</t>
  </si>
  <si>
    <t>1984802737708091282</t>
  </si>
  <si>
    <t>2 件装可调节运动护腕、护腕、腕带、腕带、手部支撑、健身腕管护腕</t>
  </si>
  <si>
    <t>9791903133391</t>
  </si>
  <si>
    <t>UH876362032YP</t>
  </si>
  <si>
    <t>1984090440969091282</t>
  </si>
  <si>
    <t>- 重型浮动货架支架（2 件）实心钢百叶窗货架支架 - 浮动木货架的隐藏支架</t>
  </si>
  <si>
    <t>7842998685400</t>
  </si>
  <si>
    <t>UH876362001YP</t>
  </si>
  <si>
    <t>1984788230864091282</t>
  </si>
  <si>
    <t>唐纳德·特朗普 2024 年 Maga 帽子棒球迷彩 Usa Kag Make 让美国再次伟大按扣总统帽款式 04</t>
  </si>
  <si>
    <t>7891673724101</t>
  </si>
  <si>
    <t>VR546096383YP</t>
  </si>
  <si>
    <t>1984564707671091282</t>
  </si>
  <si>
    <t>草甘膦铵除草剂易于使用可溶环保50克果园除草剂</t>
  </si>
  <si>
    <t>9791903222545</t>
  </si>
  <si>
    <t>UH876361955YP</t>
  </si>
  <si>
    <t>1984568919065091282</t>
  </si>
  <si>
    <t>15 毫米厚瑜伽垫兼容泡沫护膝护肘垫兼容运动瑜伽普拉提室内垫健身</t>
  </si>
  <si>
    <t>6134154597223</t>
  </si>
  <si>
    <t>UH876361828YP</t>
  </si>
  <si>
    <t>1984099476890091282
1984574499209091282</t>
  </si>
  <si>
    <t>9 件套 130 鬼灭之刃柴叶炭治郎灶门角色扮演服装和服万圣节动漫制服套装阿杜</t>
  </si>
  <si>
    <t>UH876361726YP</t>
  </si>
  <si>
    <t>1984806986130091282
1984821673048091282</t>
  </si>
  <si>
    <t>刷子买5留4</t>
  </si>
  <si>
    <t>UH876361690YP</t>
  </si>
  <si>
    <t>7891673563830</t>
  </si>
  <si>
    <t>UH876361669YP</t>
  </si>
  <si>
    <t>1984811594143091282</t>
  </si>
  <si>
    <t>USB C Pd C 型转 12v 汽车点烟器插座母电源线</t>
  </si>
  <si>
    <t>9791903176947</t>
  </si>
  <si>
    <t>UH876361655YP</t>
  </si>
  <si>
    <t>1986037862290091282</t>
  </si>
  <si>
    <t>足球裁判哨子带硬币笔红牌黄牌工具足球裁判哨子套件户外运动比赛装备</t>
  </si>
  <si>
    <t>7891673795750</t>
  </si>
  <si>
    <t>UH876361624YP</t>
  </si>
  <si>
    <t>全套S男高品质希斯莱杰角色扮演套装万圣节男式电影黑暗骑士小丑服装紫色夹克F</t>
  </si>
  <si>
    <t>9791903225690</t>
  </si>
  <si>
    <t>UH876361584YP</t>
  </si>
  <si>
    <t>1984817174756091282</t>
  </si>
  <si>
    <t>固定无线终端四频 GSM 电话线桌面呼叫器拨号器 Gsm850/900/1800/1900mhz Eu P</t>
  </si>
  <si>
    <t>UH876361519YP</t>
  </si>
  <si>
    <t>6426283053580</t>
  </si>
  <si>
    <t>UH876361451YP</t>
  </si>
  <si>
    <t>1984121292280091282</t>
  </si>
  <si>
    <t>诺基亚 8.3 钱包黑色手机壳 磁性皮革保护套 兼容诺基亚 8.3</t>
  </si>
  <si>
    <t>UH876361332YP</t>
  </si>
  <si>
    <t>1984595055115091282</t>
  </si>
  <si>
    <t>6134154596288</t>
  </si>
  <si>
    <t>UH876361292YP</t>
  </si>
  <si>
    <t>1984838665994091282</t>
  </si>
  <si>
    <t>5-6 岁 Pennywise 服装儿童女孩万圣节小丑服装角色扮演短裙连衣裙，带手套和红色绒球发饰</t>
  </si>
  <si>
    <t>UH876361258YP</t>
  </si>
  <si>
    <t>1984122840882091282</t>
  </si>
  <si>
    <t>7891673856390</t>
  </si>
  <si>
    <t>UH876361195YP</t>
  </si>
  <si>
    <t>1984844605301091282</t>
  </si>
  <si>
    <t>3000 瓦便携式即热式电淋浴即时厨房浴室热水器</t>
  </si>
  <si>
    <t>7842998819317</t>
  </si>
  <si>
    <t>UH876361173YP</t>
  </si>
  <si>
    <t>1984849393107091282</t>
  </si>
  <si>
    <t>3 件运动计时器日期和时间功能防震防水秒表</t>
  </si>
  <si>
    <t>7891673810385</t>
  </si>
  <si>
    <t>UH876361142YP</t>
  </si>
  <si>
    <t>1984606431430091282</t>
  </si>
  <si>
    <t>C Xxxl 屁股翻盖内衣连身裤女式连体睡衣后扣纽扣紧身睡衣成人连体衣组合 Py</t>
  </si>
  <si>
    <t>UH876361023YP</t>
  </si>
  <si>
    <t>7842998723799</t>
  </si>
  <si>
    <t>UH876360972YP</t>
  </si>
  <si>
    <t>1984610751492091282</t>
  </si>
  <si>
    <t>液晶数字摩托车多仪表条车速表 Odo 转速表 Gea</t>
  </si>
  <si>
    <t>7795048811000</t>
  </si>
  <si>
    <t>UH876360898YP</t>
  </si>
  <si>
    <t>1984857061282091282</t>
  </si>
  <si>
    <t>黑色 XL 男女通用 Thrasher 连帽衫字母印花运动衫抽绳连帽带口袋 Z</t>
  </si>
  <si>
    <t>UH880645715YP</t>
  </si>
  <si>
    <t>1984968663255091282</t>
  </si>
  <si>
    <t>7795048834269</t>
  </si>
  <si>
    <t>UH880645675YP</t>
  </si>
  <si>
    <t>1984982883700091282</t>
  </si>
  <si>
    <t>白色 适用于 Garmin Forerunner 45 和 45s 硅胶表带</t>
  </si>
  <si>
    <t>9791903256038</t>
  </si>
  <si>
    <t>UH880665335YP</t>
  </si>
  <si>
    <t>1984517616050091282</t>
  </si>
  <si>
    <t>2 件装水过滤器适用于三星 Da29-00020b Haf-cin/exp 冰箱水过滤器</t>
  </si>
  <si>
    <t>9791903195719</t>
  </si>
  <si>
    <t>UH880645582YP</t>
  </si>
  <si>
    <t>1985214254718091282</t>
  </si>
  <si>
    <t>荧光星星床罩在黑暗中发光，很棒的礼物</t>
  </si>
  <si>
    <t>9891439878008</t>
  </si>
  <si>
    <t>UH880645463YP</t>
  </si>
  <si>
    <t>1984988571789091282</t>
  </si>
  <si>
    <t>棕色 100 * 120 厘米全新超大豆袋椅沙发沙发套室内懒人躺椅成人儿童热销！</t>
  </si>
  <si>
    <t>7842998808663</t>
  </si>
  <si>
    <t>UH880665304YP</t>
  </si>
  <si>
    <t>1984519956683091282</t>
  </si>
  <si>
    <t>2*10m 重型防鸟网花园围栏和农作物防护围栏网防鸟鹿猫狗鸡网鱼</t>
  </si>
  <si>
    <t>UH880645295YP</t>
  </si>
  <si>
    <t>1985219474227091282</t>
  </si>
  <si>
    <t>UH880645225YP</t>
  </si>
  <si>
    <t>1985218970739091282</t>
  </si>
  <si>
    <t>7891673715277</t>
  </si>
  <si>
    <t>UH880645185YP</t>
  </si>
  <si>
    <t>1984529316220091282
1985226782231091282</t>
  </si>
  <si>
    <t>140 A4 服装假发成人儿童鬼灭之刃动漫和服甘露寺满利角色扮演服装</t>
  </si>
  <si>
    <t>6935604853193</t>
  </si>
  <si>
    <t>连衣裙和假发均码 4-9 岁儿童女孩周三亚当斯角色扮演服装套装万圣节嘉年华派对连衣裙/假发</t>
  </si>
  <si>
    <t>UH880645123YP</t>
  </si>
  <si>
    <t>6426283160196</t>
  </si>
  <si>
    <t>时尚潮流帽字母刺绣Lv Ed Cap防晒休闲帽</t>
  </si>
  <si>
    <t>9891439869464</t>
  </si>
  <si>
    <t>UH880645083YP</t>
  </si>
  <si>
    <t>1984535076940091282</t>
  </si>
  <si>
    <t>米色 L 女式纯色连帽单排扣中长款加厚背心无袖口袋夹克</t>
  </si>
  <si>
    <t>UH880645018YP</t>
  </si>
  <si>
    <t>7891673842645</t>
  </si>
  <si>
    <t>UH880644984YP</t>
  </si>
  <si>
    <t>1985247409344091282</t>
  </si>
  <si>
    <t>4 对银色 4 对耳环升降器，防过敏心形耳环背，适合下垂的耳朵，可调节，适合重型耳环</t>
  </si>
  <si>
    <t>7891673842652</t>
  </si>
  <si>
    <t>金色 4 对 4 对耳环升降器，防过敏心形耳环背面，适合下垂的耳朵，可调节，适合重型耳环</t>
  </si>
  <si>
    <t>UH880644905YP</t>
  </si>
  <si>
    <t>7891673795699</t>
  </si>
  <si>
    <t>UH880644896YP</t>
  </si>
  <si>
    <t>L 男士专用外套高品质希斯莱杰角色扮演套装万圣节男式电影黑暗骑士小丑服装紫色夹克</t>
  </si>
  <si>
    <t>7891673835272</t>
  </si>
  <si>
    <t>UH880644851YP</t>
  </si>
  <si>
    <t>1985249389732091282</t>
  </si>
  <si>
    <t>43白色充电儿童成人万向轮滑鞋118四轮</t>
  </si>
  <si>
    <t>7891673835401</t>
  </si>
  <si>
    <t>白色36充电儿童成人万向轮滑鞋118四轮</t>
  </si>
  <si>
    <t>9891439865770</t>
  </si>
  <si>
    <t>UH880644834YP</t>
  </si>
  <si>
    <t>1985261521064091282</t>
  </si>
  <si>
    <t>Travel By Chen 午睡护颈枕 护颈枕 超软护颈飞机旅行枕颈椎枕</t>
  </si>
  <si>
    <t>6426283104015</t>
  </si>
  <si>
    <t>UH880644763YP</t>
  </si>
  <si>
    <t>1985023527137091282</t>
  </si>
  <si>
    <t>探测器、GPS 跟踪器检测、射频信号扫描仪，具有 1m-8g Hz 宽频率范围和 12</t>
  </si>
  <si>
    <t>UH880644729YP</t>
  </si>
  <si>
    <t>9891439873430</t>
  </si>
  <si>
    <t>UH885891055YP</t>
  </si>
  <si>
    <t>1986495026887091282</t>
  </si>
  <si>
    <t>黑色 8 毫米滑块摇臂线轴适用于 Z900 Z1000sx Z650 Z800 Z1000 Z1000r 摩托车</t>
  </si>
  <si>
    <t>7891673843277</t>
  </si>
  <si>
    <t>UH885898141YP</t>
  </si>
  <si>
    <t>1985826398890091282</t>
  </si>
  <si>
    <t>10 层 6 层圆形塑料马卡龙塔架马卡龙支架马卡龙蛋糕塔展示架用于甜点展示</t>
  </si>
  <si>
    <t>9891439860812</t>
  </si>
  <si>
    <t>UH885890925YP</t>
  </si>
  <si>
    <t>1985589339909091282</t>
  </si>
  <si>
    <t>如图所示 7 表带 适用于 Garmin Approach S20 单色表带 适用于 Garmin Approach S20 硅胶替换时尚腕带</t>
  </si>
  <si>
    <t>UH885890899YP</t>
  </si>
  <si>
    <t>1985830357425091282</t>
  </si>
  <si>
    <t>7891673544921</t>
  </si>
  <si>
    <t>UH885890871YP</t>
  </si>
  <si>
    <t>1985593443652091282</t>
  </si>
  <si>
    <t>60 岁生日腰带和头饰玫瑰金生日腰带皇冠 60 岁和精美腰带和头饰女式</t>
  </si>
  <si>
    <t>UH885890854YP</t>
  </si>
  <si>
    <t>1985833885334091282</t>
  </si>
  <si>
    <t>9791903207214</t>
  </si>
  <si>
    <t>VR546468907YP</t>
  </si>
  <si>
    <t>1985835289421091282</t>
  </si>
  <si>
    <t>草甘膦铵除草剂易于使用可溶环保50克除草剂</t>
  </si>
  <si>
    <t>SYZZ014128589</t>
  </si>
  <si>
    <t>7842998877096</t>
  </si>
  <si>
    <t>UH885890770YP</t>
  </si>
  <si>
    <t>1985130912448091282</t>
  </si>
  <si>
    <t>5 个集尘袋 1 个过滤器，适用于 Karcher Wd3 高级吸尘器 -sakura</t>
  </si>
  <si>
    <t>UH885890695YP</t>
  </si>
  <si>
    <t>7795048799292</t>
  </si>
  <si>
    <t>UH885890664YP</t>
  </si>
  <si>
    <t>1985599995340091282</t>
  </si>
  <si>
    <t>彩色旋转音乐莲花蛋糕蜡烛生日派对神奇花开花蜡烛</t>
  </si>
  <si>
    <t>7795048846828</t>
  </si>
  <si>
    <t>UH885890647YP</t>
  </si>
  <si>
    <t>1985133972836091282</t>
  </si>
  <si>
    <t>如图所示电机后盖后过滤器套件适用于V7 V8吸尘器配件电机后盖后过滤器</t>
  </si>
  <si>
    <t>9891439865756</t>
  </si>
  <si>
    <t>UH885890633YP</t>
  </si>
  <si>
    <t>1985601795712091282</t>
  </si>
  <si>
    <t>Eelhoe助眠贴缓解失眠烦躁焦虑改善睡眠和睡眠质量睡眠贴</t>
  </si>
  <si>
    <t>7842998891672</t>
  </si>
  <si>
    <t>UH885890602YP</t>
  </si>
  <si>
    <t>1985138724494091282</t>
  </si>
  <si>
    <t>XS 无假发 2023 年星期三亚当斯角色扮演服装套装万圣节服装嘉年华派对伪装成人女孩</t>
  </si>
  <si>
    <t>9891439865176</t>
  </si>
  <si>
    <t>UH885890576YP</t>
  </si>
  <si>
    <t>1985850373891091282</t>
  </si>
  <si>
    <t>紫色S男士西装商务休闲3件套西装外套裤子马甲9色Z</t>
  </si>
  <si>
    <t>9791903223184</t>
  </si>
  <si>
    <t>UH885890491YP</t>
  </si>
  <si>
    <t>1985612235898091282</t>
  </si>
  <si>
    <t>12 件装反光猫项圈快拆安全扣带可调节 19-32 厘米（12 色）</t>
  </si>
  <si>
    <t>7891673554067</t>
  </si>
  <si>
    <t>UH885890275YP</t>
  </si>
  <si>
    <t>1985154204525091282</t>
  </si>
  <si>
    <t>粉色优质便携式电池收音机复古带蓝牙扬声器，Gils 礼品复古</t>
  </si>
  <si>
    <t>9791903247906</t>
  </si>
  <si>
    <t>UH885890222YP</t>
  </si>
  <si>
    <t>1985791803595091282</t>
  </si>
  <si>
    <t>6 件装儿童手臂浮盘游泳臂带泳池套装儿童浮环</t>
  </si>
  <si>
    <t>6935604860429</t>
  </si>
  <si>
    <t>UH885898084YP</t>
  </si>
  <si>
    <t>1985866285257091282</t>
  </si>
  <si>
    <t>致命娃娃狗衣服可调节狗狗万圣节角色扮演服装有趣服装致命娃娃假发哈巴狗派对圣诞节</t>
  </si>
  <si>
    <t>9791903231714</t>
  </si>
  <si>
    <t>UH885890182YP</t>
  </si>
  <si>
    <t>1985159712893091282</t>
  </si>
  <si>
    <t>UH885890148YP</t>
  </si>
  <si>
    <t>UH885890125YP</t>
  </si>
  <si>
    <t>1985869381175091282</t>
  </si>
  <si>
    <t>7795048817347</t>
  </si>
  <si>
    <t>UH885890117YP</t>
  </si>
  <si>
    <t>1985166264677091282</t>
  </si>
  <si>
    <t>150 厘米黑色超长连帽衫毯子冬季超大连帽衫运动衫女式男式圣诞连帽毯子套头衫</t>
  </si>
  <si>
    <t>7795048811024</t>
  </si>
  <si>
    <t>UH890883079YP</t>
  </si>
  <si>
    <t>1986290835538091282</t>
  </si>
  <si>
    <t>M 黑色男女通用 Thrasher 连帽衫字母印花运动衫抽绳连帽带口袋 Z</t>
  </si>
  <si>
    <t>7795048820224</t>
  </si>
  <si>
    <t>UH890883048YP</t>
  </si>
  <si>
    <t>1986523249671091282</t>
  </si>
  <si>
    <t>黑色摩托车运动下压力 Forntal 扰流板气动翼导流板适用于 Mt-09 Sp 2021-2023 Mt09</t>
  </si>
  <si>
    <t>9791903223573</t>
  </si>
  <si>
    <t>UH890883017YP</t>
  </si>
  <si>
    <t>1985830572884091282</t>
  </si>
  <si>
    <t>P2015 维修支架套件进气歧管适用于 2.0 Tdi 进气歧管 03l129711e</t>
  </si>
  <si>
    <t>9891439857744</t>
  </si>
  <si>
    <t>VR546664835YP</t>
  </si>
  <si>
    <t>1985839500598091282</t>
  </si>
  <si>
    <t>5x 硅油跑步机皮带跑步机工具配件</t>
  </si>
  <si>
    <t>UH890882970YP</t>
  </si>
  <si>
    <t>1985839824993091282</t>
  </si>
  <si>
    <t>9891439861901</t>
  </si>
  <si>
    <t>UH890882966YP</t>
  </si>
  <si>
    <t>1986546938493091282</t>
  </si>
  <si>
    <t>Nufasion Cpap 全脸面罩呼吸面罩自动 Cpap Apap Bpap 防打鼾睡眠呼吸暂停面罩</t>
  </si>
  <si>
    <t>7795048824680</t>
  </si>
  <si>
    <t>UH890882949YP</t>
  </si>
  <si>
    <t>1986313875236091282</t>
  </si>
  <si>
    <t>牛在厕所看报纸，有趣的浴室海报，动物在厕所奇思妙想动物艺术海报装饰画</t>
  </si>
  <si>
    <t>9791903140900</t>
  </si>
  <si>
    <t>UH890882881YP</t>
  </si>
  <si>
    <t>1986546577903091282</t>
  </si>
  <si>
    <t>（6 件装）Gu10 灯座陶瓷底座和接线端子/桥，带电缆和绝缘套管 - 灯泡插座连接器</t>
  </si>
  <si>
    <t>UH890882820YP</t>
  </si>
  <si>
    <t>1985823012543091282
1986290835538091282</t>
  </si>
  <si>
    <t>L 灰色男女通用 Thrasher 连帽衫 字母印花运动衫 抽绳兜帽 带口袋 Z</t>
  </si>
  <si>
    <t>7795048811017</t>
  </si>
  <si>
    <t>黑色 L 男女通用 Thrasher 连帽衫 字母印花运动衫 抽绳兜帽 带口袋 Z</t>
  </si>
  <si>
    <t>UH890882802YP</t>
  </si>
  <si>
    <t>1985856960561091282</t>
  </si>
  <si>
    <t>买3留1，xl库存</t>
  </si>
  <si>
    <t>UH890882762YP</t>
  </si>
  <si>
    <t>1985823012543091282</t>
  </si>
  <si>
    <t>9791903141372</t>
  </si>
  <si>
    <t>UH890882759YP</t>
  </si>
  <si>
    <t>1986559754337091282</t>
  </si>
  <si>
    <t>Rf Ems 提升紧致美容 LED 光嫩肤治疗光子装置</t>
  </si>
  <si>
    <t>7891673706831</t>
  </si>
  <si>
    <t>UH890882745YP</t>
  </si>
  <si>
    <t>1986326439127091282</t>
  </si>
  <si>
    <t>黑色抓绒围脖保暖围巾男女通用加厚冬季寒冷天气针织圆形围巾适合骑行摩托车运动</t>
  </si>
  <si>
    <t>6935604847468</t>
  </si>
  <si>
    <t>UH890882731YP</t>
  </si>
  <si>
    <t>1986557809151091282</t>
  </si>
  <si>
    <t>UH890882626YP</t>
  </si>
  <si>
    <t>UH890882590YP</t>
  </si>
  <si>
    <t>9891439871177</t>
  </si>
  <si>
    <t>UH900566736YP</t>
  </si>
  <si>
    <t>1987879010712091282</t>
  </si>
  <si>
    <t>244*59 厘米防水圆桌罩露台家具罩重型罩坚韧帆布抗紫外线</t>
  </si>
  <si>
    <t>6935604855067</t>
  </si>
  <si>
    <t>UH900566651YP</t>
  </si>
  <si>
    <t>1987660491746091282</t>
  </si>
  <si>
    <t>乳胶恐怖 LED 面具万圣节 Pennywise 角色扮演小丑化装服装</t>
  </si>
  <si>
    <t>UH900566603YP</t>
  </si>
  <si>
    <t>1987882430276091282</t>
  </si>
  <si>
    <t>7891673613245</t>
  </si>
  <si>
    <t>UH900591850YP</t>
  </si>
  <si>
    <t>1987884086319091282</t>
  </si>
  <si>
    <t>S60x6 Ibc 水箱 1000 升吨桶开关连接器花园软管连接器（仅限水龙头</t>
  </si>
  <si>
    <t>UH900566475YP</t>
  </si>
  <si>
    <t>1987885346095091282</t>
  </si>
  <si>
    <t>UH900566237YP</t>
  </si>
  <si>
    <t>1987600803956091282</t>
  </si>
  <si>
    <t>UH900566210YP</t>
  </si>
  <si>
    <t>7891673642429</t>
  </si>
  <si>
    <t>UH900566170YP</t>
  </si>
  <si>
    <t>1987639179267091282</t>
  </si>
  <si>
    <t>UH900566118YP</t>
  </si>
  <si>
    <t>S男全套高品质希斯莱杰角色扮演套装万圣节男式电影黑暗骑士小丑服装紫色夹克F</t>
  </si>
  <si>
    <t>7891673693186</t>
  </si>
  <si>
    <t>UH900566078YP</t>
  </si>
  <si>
    <t>1987186620438091282</t>
  </si>
  <si>
    <t>磨牙机牙科电动小磨牙机抛光修复牙齿清洁去除牙石</t>
  </si>
  <si>
    <t>UH900565850YP</t>
  </si>
  <si>
    <t>1987887218946091282</t>
  </si>
  <si>
    <t>M 三角男女通用鱿鱼游戏服装连身衣 + 鱿鱼游戏面具万圣节服装礼物 H</t>
  </si>
  <si>
    <t>9891439873133</t>
  </si>
  <si>
    <t>UH900565829YP</t>
  </si>
  <si>
    <t>1987643895402091282</t>
  </si>
  <si>
    <t>55 厘米替换沙发椅弹簧家具带夹子，40 厘米 45 厘米 50 厘米 55 厘米 60 厘米</t>
  </si>
  <si>
    <t>7795048812014</t>
  </si>
  <si>
    <t>UH900565801YP</t>
  </si>
  <si>
    <t>1987886605980091282</t>
  </si>
  <si>
    <t>9891439889134</t>
  </si>
  <si>
    <t>UH900565642YP</t>
  </si>
  <si>
    <t>1987889269279091282</t>
  </si>
  <si>
    <t>黑色 B003809.2 适用于 X3 F25 10-17 2 件后 LED 尾灯维修替换板尾灯 LED 驱动器 C</t>
  </si>
  <si>
    <t>6935604856361</t>
  </si>
  <si>
    <t>UH900565625YP</t>
  </si>
  <si>
    <t>1987193352402091282</t>
  </si>
  <si>
    <t>弗雷迪·克鲁格乳胶面具嘉年华万圣节逼真成人派对恐怖角色扮演道具</t>
  </si>
  <si>
    <t>7842998970797</t>
  </si>
  <si>
    <t>UH909461772YP</t>
  </si>
  <si>
    <t>1988500980690091282</t>
  </si>
  <si>
    <t>XL 玫瑰金女式亮片连衣裙闪闪发光性感深 V 领短裙及膝长流苏袖连衣裙</t>
  </si>
  <si>
    <t>7891673795842</t>
  </si>
  <si>
    <t>UH900565568YP</t>
  </si>
  <si>
    <t>全套S女高品质希斯莱杰角色扮演套装万圣节男士电影黑暗骑士小丑服装紫色夹克</t>
  </si>
  <si>
    <t>6134154584315</t>
  </si>
  <si>
    <t>UH900565466YP</t>
  </si>
  <si>
    <t>逼真老人乳胶面具万圣节角色扮演派对全脸面具</t>
  </si>
  <si>
    <t>6426283112928</t>
  </si>
  <si>
    <t>UH900565378YP</t>
  </si>
  <si>
    <t>1987671039953091282</t>
  </si>
  <si>
    <t>2.5L 黑色 2.5L 不锈钢哨声茶壶食品级茶壶泡茶烧水兼容燃气灶工业</t>
  </si>
  <si>
    <t>7891673571163</t>
  </si>
  <si>
    <t>UH900565293YP</t>
  </si>
  <si>
    <t>1987672911750091282</t>
  </si>
  <si>
    <t>XL 红色女式人造毛皮马甲保暖背心无袖夹克外套冬季马甲外衣</t>
  </si>
  <si>
    <t>UH900565228YP</t>
  </si>
  <si>
    <t>UH900565205YP</t>
  </si>
  <si>
    <t>1987220100549091282</t>
  </si>
  <si>
    <t>7842998970452</t>
  </si>
  <si>
    <t>UH900565165YP</t>
  </si>
  <si>
    <t>1987923146936091282</t>
  </si>
  <si>
    <t>派对迪斯科舞会闪光镜面面具适用于 Dj 化妆舞会面具</t>
  </si>
  <si>
    <t>7842998976218</t>
  </si>
  <si>
    <t>UH900565086YP</t>
  </si>
  <si>
    <t>1987922173737091282</t>
  </si>
  <si>
    <t>M 多功能狗/猫美容约束袋洗澡洗涤修剪指甲绿色/蓝色</t>
  </si>
  <si>
    <t>6134154592761</t>
  </si>
  <si>
    <t>UH900564908YP</t>
  </si>
  <si>
    <t>1987925594827091282</t>
  </si>
  <si>
    <t>成人 XL 金色带面具成人儿童 Pennywise 角色扮演服装万圣节派对男士小丑服装套装.z</t>
  </si>
  <si>
    <t>面具库存</t>
  </si>
  <si>
    <t>UH900591421YP</t>
  </si>
  <si>
    <t>UH900564810YP</t>
  </si>
  <si>
    <t>UH900564678YP</t>
  </si>
  <si>
    <t>UH900564545YP</t>
  </si>
  <si>
    <t>7891673706923</t>
  </si>
  <si>
    <t>UH900564514YP</t>
  </si>
  <si>
    <t>1987223988892091282</t>
  </si>
  <si>
    <t>蜘蛛静脉橡皮擦蓝光去除橡皮擦治疗皱纹痤疮激光笔疤痕高品质</t>
  </si>
  <si>
    <t>UH900591378YP</t>
  </si>
  <si>
    <t>UH900564355YP</t>
  </si>
  <si>
    <t>7891673737620</t>
  </si>
  <si>
    <t>UH900564236YP</t>
  </si>
  <si>
    <t>1987225572962091282</t>
  </si>
  <si>
    <t>一袋坐骨神经痛缓解贴加热贴身体经络膏药</t>
  </si>
  <si>
    <t>UH905651524YP</t>
  </si>
  <si>
    <t>1988554009903091282</t>
  </si>
  <si>
    <t>UH905669817YP</t>
  </si>
  <si>
    <t>1988308707788091282</t>
  </si>
  <si>
    <t>7891673574737</t>
  </si>
  <si>
    <t>UH905651379YP</t>
  </si>
  <si>
    <t>1987856688024091282</t>
  </si>
  <si>
    <t>5 件装白瓷鸡蛋勺陶瓷勺咖啡勺甜点勺蘸酱勺</t>
  </si>
  <si>
    <t>UH905651348YP</t>
  </si>
  <si>
    <t>1987860900289091282</t>
  </si>
  <si>
    <t>UH905668670YP</t>
  </si>
  <si>
    <t>1988530682565091282</t>
  </si>
  <si>
    <t>9791903142805</t>
  </si>
  <si>
    <t>UH905651175YP</t>
  </si>
  <si>
    <t>1988314071663091282</t>
  </si>
  <si>
    <t>4 件装植物滑轮可伸缩植物挂钩滑轮可调节植物衣架悬挂花篮适用于花园篮盆</t>
  </si>
  <si>
    <t>拍5留1</t>
  </si>
  <si>
    <t>9891439860980</t>
  </si>
  <si>
    <t>UH905651158YP</t>
  </si>
  <si>
    <t>1987860936889091282</t>
  </si>
  <si>
    <t>2 件装塑料眼罩通风保护眼睛护理用品成人和儿童眼罩 9 孔</t>
  </si>
  <si>
    <t>9891439872327</t>
  </si>
  <si>
    <t>UH905651127YP</t>
  </si>
  <si>
    <t>1988565601125091282</t>
  </si>
  <si>
    <t>4 件装超声波驱虫器 - 有效的电子昆虫和动物驱虫器</t>
  </si>
  <si>
    <t>UH905651095YP</t>
  </si>
  <si>
    <t>7842998998906</t>
  </si>
  <si>
    <t>UH905651073YP</t>
  </si>
  <si>
    <t>1988573918015091282</t>
  </si>
  <si>
    <t>LED七彩灯数字闹钟，数字闹钟-足球</t>
  </si>
  <si>
    <t>6935604851595</t>
  </si>
  <si>
    <t>UH905650991YP</t>
  </si>
  <si>
    <t>1988578454320091282</t>
  </si>
  <si>
    <t>可怕的万圣节绿色外星人充气儿童服装</t>
  </si>
  <si>
    <t>UH905650957YP</t>
  </si>
  <si>
    <t>1988601638564091282</t>
  </si>
  <si>
    <t>4 岁连衣裙喇叭翅膀万圣节服装儿童女孩黑色连衣裙及踝连衣裙魔鬼服装角色扮演服装喇叭</t>
  </si>
  <si>
    <t>9791903182634</t>
  </si>
  <si>
    <t>UH905650943YP</t>
  </si>
  <si>
    <t>1987878144455091282</t>
  </si>
  <si>
    <t>透明 M 10 件亚克力支架加厚不黄变亚克力透明展示架展示架</t>
  </si>
  <si>
    <t>6935604865035</t>
  </si>
  <si>
    <t>UH905650912YP</t>
  </si>
  <si>
    <t>1990712209309091282</t>
  </si>
  <si>
    <t>银灰色 2XL 男士成人万圣节角色扮演服装斯蒂芬·金的 Pennywise 服装小丑</t>
  </si>
  <si>
    <t>7842998966288</t>
  </si>
  <si>
    <t>UH905650841YP</t>
  </si>
  <si>
    <t>1988590226117091282</t>
  </si>
  <si>
    <t>酒红色 130 厘米x41 厘米厨房窗帘装饰窗帘豪华咖啡厅帷幔顶部窗帘</t>
  </si>
  <si>
    <t>7795048841182</t>
  </si>
  <si>
    <t>UH905650838YP</t>
  </si>
  <si>
    <t>1987965624646091282</t>
  </si>
  <si>
    <t>黑色 7-8 岁儿童男孩女孩野兽先生闪电猫短袖 T 恤圆领休闲 T 恤上衣</t>
  </si>
  <si>
    <t>7891673726075</t>
  </si>
  <si>
    <t>UH905668652YP</t>
  </si>
  <si>
    <t>1987885560385091282</t>
  </si>
  <si>
    <t>黑色触摸手写笔电容笔 Galaxy Z Fold 4 3 2 5g 手机电容笔</t>
  </si>
  <si>
    <t>6935604845822</t>
  </si>
  <si>
    <t>UH905650736YP</t>
  </si>
  <si>
    <t>1988589577349091282</t>
  </si>
  <si>
    <t>1 个可怕的活结面具全脸乳胶面具万圣节角色扮演服装道具</t>
  </si>
  <si>
    <t>6935604857429</t>
  </si>
  <si>
    <t>UH905650682YP</t>
  </si>
  <si>
    <t>UH905650651YP</t>
  </si>
  <si>
    <t>1988598758150091282</t>
  </si>
  <si>
    <t>9791903244028</t>
  </si>
  <si>
    <t>UH910202599YP</t>
  </si>
  <si>
    <t>1989216697333091282</t>
  </si>
  <si>
    <t>带手柄的游泳池撇渣器替换篮，2 件装 - 地上泳池穿墙撇渣器</t>
  </si>
  <si>
    <t>UH910202506YP</t>
  </si>
  <si>
    <t>1988506272605091282</t>
  </si>
  <si>
    <t>9791903165521</t>
  </si>
  <si>
    <t>UH910202483YP</t>
  </si>
  <si>
    <t>1989220261570091282</t>
  </si>
  <si>
    <t>粉色 USB 充电便携式搅拌机榨汁机</t>
  </si>
  <si>
    <t>7891673765821</t>
  </si>
  <si>
    <t>UH910202470YP</t>
  </si>
  <si>
    <t>1988974815810091282</t>
  </si>
  <si>
    <t>60s 0.1s 机械秒表计时物理教具实验室仪器</t>
  </si>
  <si>
    <t>9791903251378</t>
  </si>
  <si>
    <t>UH910202418YP</t>
  </si>
  <si>
    <t>1988511960352091282</t>
  </si>
  <si>
    <t>淋浴连接器可调节通用哑光黑色</t>
  </si>
  <si>
    <t>7842998804825</t>
  </si>
  <si>
    <t>UH910208092YP</t>
  </si>
  <si>
    <t>1989225049511091282</t>
  </si>
  <si>
    <t>49 厘米黑色真皮包带手提包手柄适用于手提包短包带</t>
  </si>
  <si>
    <t>7795048832432</t>
  </si>
  <si>
    <t>UH910202231YP</t>
  </si>
  <si>
    <t>1988513724518091282</t>
  </si>
  <si>
    <t>Kryc 80 符文珠套装，带 300 颗橡皮筋，维京胡须珠，古董 Diy 头发和胡须珠，北欧头发珠宝商</t>
  </si>
  <si>
    <t>UH910202191YP</t>
  </si>
  <si>
    <t>UH910202109YP</t>
  </si>
  <si>
    <t>1989234662879091282</t>
  </si>
  <si>
    <t>7842998734344</t>
  </si>
  <si>
    <t>UH910202072YP</t>
  </si>
  <si>
    <t>1988981799008091282</t>
  </si>
  <si>
    <t>1 个行李把手塑料拉手旅行箱手柄替换零件</t>
  </si>
  <si>
    <t>6134154595717</t>
  </si>
  <si>
    <t>UH910202038YP</t>
  </si>
  <si>
    <t>1989305942221091282</t>
  </si>
  <si>
    <t>M 儿童/成人万圣节幽灵白色连帽斗篷化装服装</t>
  </si>
  <si>
    <t>7795048851723</t>
  </si>
  <si>
    <t>UH910201956YP</t>
  </si>
  <si>
    <t>1989298957234091282</t>
  </si>
  <si>
    <t>全黑 39 灵活矫形鞋优雅弹性一脚蹬平底鞋</t>
  </si>
  <si>
    <t>7842998960439</t>
  </si>
  <si>
    <t>UH910201908YP</t>
  </si>
  <si>
    <t>1989311450382091282</t>
  </si>
  <si>
    <t>棕色 M 男式纯色天鹅绒人造皮革马甲背心</t>
  </si>
  <si>
    <t>UH916409781YP</t>
  </si>
  <si>
    <t>1989699783393091282</t>
  </si>
  <si>
    <t>7795048841168</t>
  </si>
  <si>
    <t>UH916409755YP</t>
  </si>
  <si>
    <t>1989721707458091282</t>
  </si>
  <si>
    <t>11-12 岁深蓝色儿童男孩女孩野兽先生闪电猫短袖 T 恤圆领休闲 T 恤上衣</t>
  </si>
  <si>
    <t>澳大利亚</t>
  </si>
  <si>
    <t>7795048841205</t>
  </si>
  <si>
    <t>11-12 岁黑色儿童男孩女孩野兽先生闪电猫短袖 T 恤圆领休闲 T 恤上衣</t>
  </si>
  <si>
    <t>7842998725236</t>
  </si>
  <si>
    <t>VR547600417YP</t>
  </si>
  <si>
    <t>1989976190136091282</t>
  </si>
  <si>
    <t>汽车防锈底盘除锈剂水性底漆金属除锈剂</t>
  </si>
  <si>
    <t>6935604847178</t>
  </si>
  <si>
    <t>UH916409407YP</t>
  </si>
  <si>
    <t>1989976622801091282</t>
  </si>
  <si>
    <t>红色 120 厘米儿童绿色海妖头角色扮演服装可怕男孩女孩连身衣带头饰适合万圣节家庭人形</t>
  </si>
  <si>
    <t>7795048851235</t>
  </si>
  <si>
    <t>UH916409279YP</t>
  </si>
  <si>
    <t>1990074974366091282</t>
  </si>
  <si>
    <t>深紫色 50 件餐桌标记酒杯卡喜爱蝴蝶名字地点派对婚礼装饰</t>
  </si>
  <si>
    <t>UH916409163YP</t>
  </si>
  <si>
    <t>6134154574804</t>
  </si>
  <si>
    <t>UH916409092YP</t>
  </si>
  <si>
    <t>1989245172340091282</t>
  </si>
  <si>
    <t>130 厘米（7-8 岁）儿童成人女孩儿童小丑女万圣节服装自杀小队化装_y</t>
  </si>
  <si>
    <t>9891439855979</t>
  </si>
  <si>
    <t>UH916408993YP</t>
  </si>
  <si>
    <t>1990071949623091282</t>
  </si>
  <si>
    <t>33 毫米黑色摩托车车把 22 毫米车把夹子 叉车把夹子 适用于通用 Cafe Racer 摩托车 3</t>
  </si>
  <si>
    <t>UH916411096YP</t>
  </si>
  <si>
    <t>UH916408931YP</t>
  </si>
  <si>
    <t>1989826467334091282</t>
  </si>
  <si>
    <t>7891673651520</t>
  </si>
  <si>
    <t>UH916408619YP</t>
  </si>
  <si>
    <t>1989832767881091282</t>
  </si>
  <si>
    <t>7XL 颜色黑色 7xl 6xl 大码男士速干皮肤夹克外套防晒防水男士薄军装外套超薄</t>
  </si>
  <si>
    <t>6134154596899</t>
  </si>
  <si>
    <t>UH921065766YP</t>
  </si>
  <si>
    <t>1989878592442091282</t>
  </si>
  <si>
    <t>米色 S 捉鬼敢死队角色扮演动漫人物万圣节服装男士成人玩具捉鬼敢死队武器连身衣嘉年华</t>
  </si>
  <si>
    <t>7891673663936</t>
  </si>
  <si>
    <t>UH921065678YP</t>
  </si>
  <si>
    <t>1990343751240091282</t>
  </si>
  <si>
    <t>家用厨房 3 格成人份量控制餐盘</t>
  </si>
  <si>
    <t>UH921065616YP</t>
  </si>
  <si>
    <t>1990582718176091282</t>
  </si>
  <si>
    <t>UH921065562YP</t>
  </si>
  <si>
    <t>1990595246697091282</t>
  </si>
  <si>
    <t>6935604855807</t>
  </si>
  <si>
    <t>UH921069140YP</t>
  </si>
  <si>
    <t>1990596073091091282</t>
  </si>
  <si>
    <t>带假发儿童S周三亚当斯Cosplay服装套装Nevermore学院校服万圣节狂欢派对服装</t>
  </si>
  <si>
    <t>检查码数110码</t>
  </si>
  <si>
    <t>UH921065559YP</t>
  </si>
  <si>
    <t>UH921065488YP</t>
  </si>
  <si>
    <t>UH921065372YP</t>
  </si>
  <si>
    <t>1989885612862091282</t>
  </si>
  <si>
    <t>买2留1，黑色</t>
  </si>
  <si>
    <t>UH925093011YP</t>
  </si>
  <si>
    <t>1990915431961091282</t>
  </si>
  <si>
    <t>S男全套高品质希斯莱杰角色扮演套装万圣节男士电影黑暗骑士小丑服装紫色夹克F</t>
  </si>
  <si>
    <t>6134154580232</t>
  </si>
  <si>
    <t>UH925092943YP</t>
  </si>
  <si>
    <t>1990526628301091282</t>
  </si>
  <si>
    <t>12-18 个月男狮 Ca 幼儿恐龙服装儿童可爱连帽连体衣动物服装万圣节</t>
  </si>
  <si>
    <t>6426283114021</t>
  </si>
  <si>
    <t>UH925092869YP</t>
  </si>
  <si>
    <t>1991226362610091282</t>
  </si>
  <si>
    <t>18 件装不锈钢飞镖，带钢尖</t>
  </si>
  <si>
    <t>7891673799963</t>
  </si>
  <si>
    <t>UH925092815YP</t>
  </si>
  <si>
    <t>1990531344443091282</t>
  </si>
  <si>
    <t>如图所示 3 件装吊扇灯开关 Ze-110 风扇开关 3 路调速风扇开关 吊顶拉链开关 R</t>
  </si>
  <si>
    <t>UH925092719YP</t>
  </si>
  <si>
    <t>1991906868517091282</t>
  </si>
  <si>
    <t>UH925092682YP</t>
  </si>
  <si>
    <t>1991229385902091282</t>
  </si>
  <si>
    <t>9791903221562</t>
  </si>
  <si>
    <t>UH925092665YP</t>
  </si>
  <si>
    <t>1990987971918091282</t>
  </si>
  <si>
    <t>12 件装不锈钢叶子形状桌布盖夹家用夹钳</t>
  </si>
  <si>
    <t>UH925092648YP</t>
  </si>
  <si>
    <t>9891439878473</t>
  </si>
  <si>
    <t>UH925092532YP</t>
  </si>
  <si>
    <t>1991233273628091282</t>
  </si>
  <si>
    <t>棕色指环王电影主题音乐盒木质雕刻 H 曲柄音乐玩具</t>
  </si>
  <si>
    <t>6134154573432</t>
  </si>
  <si>
    <t>UH934604209YP</t>
  </si>
  <si>
    <t>1991720784760091282</t>
  </si>
  <si>
    <t>成人 150-195 厘米棕色热充气恐龙服装套装连衣裙霸王龙动漫派对角色扮演嘉年华万圣节服装 F</t>
  </si>
  <si>
    <t>7795048813998</t>
  </si>
  <si>
    <t>UH934575595YP</t>
  </si>
  <si>
    <t>1992420266118091282</t>
  </si>
  <si>
    <t>猫 38 厘米全新 8 个月猫狗防跳蚤和蜱虫项圈驱蚊剂</t>
  </si>
  <si>
    <t>9891439865152</t>
  </si>
  <si>
    <t>紫色L男士西装商务休闲3件套西装外套裤子马甲9色Z</t>
  </si>
  <si>
    <t>6426283124631</t>
  </si>
  <si>
    <t>UH934575462YP</t>
  </si>
  <si>
    <t>1992232635143091282</t>
  </si>
  <si>
    <t>1 发射器系统 Iem Nirkabel Lekato Dengan Penerima Pemancar 系统监听器入耳式 Nirkabel 2.4ghz Otomatis Untuk S</t>
  </si>
  <si>
    <t>UH934575428YP</t>
  </si>
  <si>
    <t>1992348661355091282</t>
  </si>
  <si>
    <t>9891439884771</t>
  </si>
  <si>
    <t>UH934602154YP</t>
  </si>
  <si>
    <t>1992478297387091282</t>
  </si>
  <si>
    <t>咖啡色女式无檐小便帽软头巾帽包裹式对冲百叶窗化疗帽</t>
  </si>
  <si>
    <t>7795048821337</t>
  </si>
  <si>
    <t>UH934574949YP</t>
  </si>
  <si>
    <t>1992459074263091282</t>
  </si>
  <si>
    <t>3XL 黄色男士西装商务休闲 3 件套西装外套裤子马甲 9 色 Z</t>
  </si>
  <si>
    <t>UH934574864YP</t>
  </si>
  <si>
    <t>9891439865138</t>
  </si>
  <si>
    <t>2XL 紫色男士西装商务休闲 3 件套西装外套裤子马甲 9 色 Z</t>
  </si>
  <si>
    <t>9891439862236</t>
  </si>
  <si>
    <t>红色恐龙M儿童自行车头盔儿童运动头盔安全防护动物头盔</t>
  </si>
  <si>
    <t>9891439862281</t>
  </si>
  <si>
    <t>S 绿色恐龙儿童自行车头盔儿童运动头盔安全防护动物头盔</t>
  </si>
  <si>
    <t>UH934573458YP</t>
  </si>
  <si>
    <t>1991799732515091282</t>
  </si>
  <si>
    <t>9891439865145</t>
  </si>
  <si>
    <t>UH934573299YP</t>
  </si>
  <si>
    <t>XL 紫色男士西装商务休闲 3 件套西装外套裤子马甲 9 色 Z</t>
  </si>
  <si>
    <t>7795048829425</t>
  </si>
  <si>
    <t>UH934573268YP</t>
  </si>
  <si>
    <t>1991800776781091282</t>
  </si>
  <si>
    <t>4 件汽车挡泥板适用于 Id.3 Id3 2021 泥挡泥板防溅板配件</t>
  </si>
  <si>
    <t>7795048810850</t>
  </si>
  <si>
    <t>UH934573245YP</t>
  </si>
  <si>
    <t>1991802972794091282</t>
  </si>
  <si>
    <t>S 图片颜色 7 男女通用 Thrasher 连帽衫字母印花运动衫抽绳连帽带口袋 Z</t>
  </si>
  <si>
    <t>UH934573118YP</t>
  </si>
  <si>
    <t>9891439866753</t>
  </si>
  <si>
    <t>UH934573078YP</t>
  </si>
  <si>
    <t>1992496153905091282</t>
  </si>
  <si>
    <t>498298 Briggs &amp; Stratton 化油器 498298 692784 495951 492611 495426 490533 112202 112212 112231 112232 5hp 发动机</t>
  </si>
  <si>
    <t>9891439880254</t>
  </si>
  <si>
    <t>UH938814361YP</t>
  </si>
  <si>
    <t>1992828147566091282</t>
  </si>
  <si>
    <t>A23 水貂睫毛蓬松假睫毛 3 种款式纤细眼睫毛 20 毫米长引人注目假睫毛 30 对多件装</t>
  </si>
  <si>
    <t>UH938814358YP
UH949239127YP</t>
  </si>
  <si>
    <t>1992773895501091282</t>
  </si>
  <si>
    <t>UH949239127YP内有5件
UH938814358YP内有6件L</t>
  </si>
  <si>
    <t>UH938814295YP</t>
  </si>
  <si>
    <t>S紫色男士西装商务休闲3件套西装外套裤子马甲9色Z</t>
  </si>
  <si>
    <t>7842998975952</t>
  </si>
  <si>
    <t>UH938814242YP</t>
  </si>
  <si>
    <t>1992837831818091282</t>
  </si>
  <si>
    <t>蓝色 60 厘米 40-100 厘米巨型三角龙剑龙毛绒玩具卡通恐龙毛绒公仔软毛绒动物玩偶恐龙</t>
  </si>
  <si>
    <t>9791903251729</t>
  </si>
  <si>
    <t>UH938813865YP</t>
  </si>
  <si>
    <t>1993077409786091282
231017-370661139200196</t>
  </si>
  <si>
    <t>电子香薰电香炉精油小夜灯220v定时温度A</t>
  </si>
  <si>
    <t>插头买3留1</t>
  </si>
  <si>
    <t>UH938813851YP</t>
  </si>
  <si>
    <t>1993081045744091282</t>
  </si>
  <si>
    <t>7842998945023</t>
  </si>
  <si>
    <t>UH938813803YP</t>
  </si>
  <si>
    <t>1992442296412091282</t>
  </si>
  <si>
    <t>10 件绑扎带 2*39 厘米固定套件适用于摩托车/汽车/自行车承载夹带最大负载 500 公斤</t>
  </si>
  <si>
    <t>紫色 XL 男士西装商务休闲 3 件套西装外套裤子马甲 9 色 Z</t>
  </si>
  <si>
    <t>7795048821443</t>
  </si>
  <si>
    <t>UH938825611YP</t>
  </si>
  <si>
    <t>1992835239711091282</t>
  </si>
  <si>
    <t>红色 M 男士西装商务休闲 3 件套西装外套裤子马甲 9 色 Z</t>
  </si>
  <si>
    <t>9891439862175</t>
  </si>
  <si>
    <t>UH938813689YP</t>
  </si>
  <si>
    <t>1993096418307091282</t>
  </si>
  <si>
    <t>深蓝色 Bass Pro Shop 户外帽子卡车司机网帽 - 男女均码适合所有后扣闭合 - 非常适合狩猎</t>
  </si>
  <si>
    <t>6426283124556</t>
  </si>
  <si>
    <t>UH938829220YP</t>
  </si>
  <si>
    <t>1993097498397091282</t>
  </si>
  <si>
    <t>100 * 120 厘米灰色全新超大豆袋椅沙发沙发套室内懒人躺椅成人儿童热销！</t>
  </si>
  <si>
    <t>7842998938247</t>
  </si>
  <si>
    <t>UH938813542YP</t>
  </si>
  <si>
    <t>1993086841054091282</t>
  </si>
  <si>
    <t>L百名门卡其色拉链开衫提花针织毛衣秋冬保暖衣</t>
  </si>
  <si>
    <t>7891673651537</t>
  </si>
  <si>
    <t>UH938813525YP</t>
  </si>
  <si>
    <t>1992406008831091282</t>
  </si>
  <si>
    <t>颜色黑色 6XL 7xl 6xl 大码男士速干皮肤夹克外套防晒防水男士薄军装外套超薄</t>
  </si>
  <si>
    <t>UH938813397YP</t>
  </si>
  <si>
    <t>S女全套高品质希斯莱杰角色扮演套装万圣节男士电影黑暗骑士小丑服装紫色夹克</t>
  </si>
  <si>
    <t>UH938829180YP</t>
  </si>
  <si>
    <t>1992880491868091282</t>
  </si>
  <si>
    <t>9791903176534</t>
  </si>
  <si>
    <t>UH938813318YP</t>
  </si>
  <si>
    <t>1992434916509091282</t>
  </si>
  <si>
    <t>Briggs &amp; Stratton 497680 电缆启动器</t>
  </si>
  <si>
    <t>7795048817156</t>
  </si>
  <si>
    <t>UH938813295YP</t>
  </si>
  <si>
    <t>1993128782137091282</t>
  </si>
  <si>
    <t>大猩猩动物形态卡车司机棒球帽网状后扣嘻哈帽男式女式</t>
  </si>
  <si>
    <t>UH938813281YP</t>
  </si>
  <si>
    <t>UH938813091YP</t>
  </si>
  <si>
    <t>UH938813057YP</t>
  </si>
  <si>
    <t>UH938812992YP</t>
  </si>
  <si>
    <t>1993116505693091282</t>
  </si>
  <si>
    <t>7795048811079</t>
  </si>
  <si>
    <t>UH938825568YP</t>
  </si>
  <si>
    <t>1993118161380091282</t>
  </si>
  <si>
    <t>L B 男女通用 Thrasher 连帽衫 字母印花运动衫 抽绳兜帽 带口袋 Z</t>
  </si>
  <si>
    <t>UH943756278YP</t>
  </si>
  <si>
    <t>1993454403691091282</t>
  </si>
  <si>
    <t>UH943756193YP</t>
  </si>
  <si>
    <t>1993705214040091282</t>
  </si>
  <si>
    <t>7795048810720</t>
  </si>
  <si>
    <t>UH943756180YP</t>
  </si>
  <si>
    <t>1993706834172091282</t>
  </si>
  <si>
    <t>M 粉色男女通用 Thrasher 连帽衫 字母印花运动衫 抽绳兜帽 带口袋 Z</t>
  </si>
  <si>
    <t>9791903248156</t>
  </si>
  <si>
    <t>UH943764141YP</t>
  </si>
  <si>
    <t>1993713278752091282</t>
  </si>
  <si>
    <t>10 件套橡胶强力吸盘替换件，适用于玻璃桌面，带 M6 螺丝</t>
  </si>
  <si>
    <t>UH943754802YP</t>
  </si>
  <si>
    <t>6134154568537</t>
  </si>
  <si>
    <t>UH943754731YP</t>
  </si>
  <si>
    <t>1993703197149091282</t>
  </si>
  <si>
    <t>S成人服装2023成人cosplay连衣裙白雪公主女孩公主裙女成人卡通公主白雪公主万圣节</t>
  </si>
  <si>
    <t>7842998881222</t>
  </si>
  <si>
    <t>UH943754643YP</t>
  </si>
  <si>
    <t>1993704817140091282</t>
  </si>
  <si>
    <t>玫瑰红 38-39 女式狐狸毛拖鞋 - 舒适露趾毛皮拖鞋室内户外</t>
  </si>
  <si>
    <t>7842998881253</t>
  </si>
  <si>
    <t>38-39 女式黑色狐狸毛拖鞋 - 舒适露趾毛皮拖鞋室内户外</t>
  </si>
  <si>
    <t>UH949150901YP</t>
  </si>
  <si>
    <t>1994830287623091282</t>
  </si>
  <si>
    <t>9891439880261</t>
  </si>
  <si>
    <t>电动滑板车 Charr M365</t>
  </si>
  <si>
    <t>6426283112904</t>
  </si>
  <si>
    <t>UH949154642YP</t>
  </si>
  <si>
    <t>1994452680661091282</t>
  </si>
  <si>
    <t>2.5L 绿色 2.5L 不锈钢哨声茶壶食品级茶壶泡茶烧水兼容燃气灶工业</t>
  </si>
  <si>
    <t>7795048810935</t>
  </si>
  <si>
    <t>UH949150274YP</t>
  </si>
  <si>
    <t>1995137186037091282</t>
  </si>
  <si>
    <t>2XL 灰色男女通用 Thrasher 连帽衫字母印花运动衫抽绳连帽带口袋 Z</t>
  </si>
  <si>
    <t>7795048810942</t>
  </si>
  <si>
    <t>XL 灰色男女通用 Thrasher 连帽衫字母印花运动衫抽绳连帽带口袋 Z</t>
  </si>
  <si>
    <t>7891673795705</t>
  </si>
  <si>
    <t>UH949150226YP</t>
  </si>
  <si>
    <t>1994833527216091282</t>
  </si>
  <si>
    <t>XXL 男式外套高品质希斯莱杰角色扮演套装万圣节男式电影黑暗骑士小丑服装紫色夹克</t>
  </si>
  <si>
    <t>6134154596264</t>
  </si>
  <si>
    <t>UH949150172YP</t>
  </si>
  <si>
    <t>1995137762942091282</t>
  </si>
  <si>
    <t>9-10 岁 Pennywise 服装儿童女孩万圣节小丑服装角色扮演芭蕾舞短裙，带手套和红色绒球头发</t>
  </si>
  <si>
    <t>7891673741955</t>
  </si>
  <si>
    <t>UH949150040YP</t>
  </si>
  <si>
    <t>1994891271307091282</t>
  </si>
  <si>
    <t>均码 O Y2k 蝴蝶亮片短款上衣女式夏季露背 V 领性感俱乐部服装服装节日服装新禁令</t>
  </si>
  <si>
    <t>7795048850320</t>
  </si>
  <si>
    <t>UH949150019YP</t>
  </si>
  <si>
    <t>1994893575250091282</t>
  </si>
  <si>
    <t>高流量不锈钢淋浴软管 金色淋浴软管，灵活，防锈，耐用，耐高温，方便</t>
  </si>
  <si>
    <t>UH949149934YP</t>
  </si>
  <si>
    <t>7891673788370</t>
  </si>
  <si>
    <t>UH949155387YP</t>
  </si>
  <si>
    <t>1994895339315091282</t>
  </si>
  <si>
    <t>使命召唤幽灵面具帽子 + 骷髅面罩角色扮演派对服装</t>
  </si>
  <si>
    <t>7891673795682</t>
  </si>
  <si>
    <t>UH949149903YP</t>
  </si>
  <si>
    <t>M 男士专用外套高品质希斯·莱杰角色扮演套装万圣节男式电影黑暗骑士小丑服装紫色夹克</t>
  </si>
  <si>
    <t>7891673742402</t>
  </si>
  <si>
    <t>UH949149885YP</t>
  </si>
  <si>
    <t>1994469672327091282</t>
  </si>
  <si>
    <t>Klettband Selbstklebend 8m Extra Stark，Doppelseitig Klebende Mit Klettverschluss 20mm Breit Selbstklebendes Klebepad Fl</t>
  </si>
  <si>
    <t>UH949149877YP</t>
  </si>
  <si>
    <t>1994469204882091282</t>
  </si>
  <si>
    <t>7795048810737</t>
  </si>
  <si>
    <t>UH949149850YP</t>
  </si>
  <si>
    <t>S 粉色男女通用 Thrasher 连帽衫 字母印花运动衫 抽绳兜帽 带口袋 Z</t>
  </si>
  <si>
    <t>UH949149801YP</t>
  </si>
  <si>
    <t>UH949149673YP</t>
  </si>
  <si>
    <t>7842998938292</t>
  </si>
  <si>
    <t>UH949149537YP</t>
  </si>
  <si>
    <t>1995152270379091282</t>
  </si>
  <si>
    <t>XXXL百名门卡其色拉链开衫提花针织毛衣秋冬保暖衣</t>
  </si>
  <si>
    <t>UH949149510YP</t>
  </si>
  <si>
    <t>1995553742598091282</t>
  </si>
  <si>
    <t>7795048826004</t>
  </si>
  <si>
    <t>UH949149466YP</t>
  </si>
  <si>
    <t>1995294651874091282</t>
  </si>
  <si>
    <t>黑色 Airtag 狗项圈支架，耐用防丢失保护 Airtag 保护套，适用于狗猫项圈，IPx7 防水 Airtag 支架</t>
  </si>
  <si>
    <t>VR548947485YP</t>
  </si>
  <si>
    <t>1995555542685091282</t>
  </si>
  <si>
    <t>9791903131816</t>
  </si>
  <si>
    <t>UH949149293YP</t>
  </si>
  <si>
    <t>1995557054825091282</t>
  </si>
  <si>
    <t>3件套液压U型密封扭转安装工具套件适用于内部柔性密封安装</t>
  </si>
  <si>
    <t>UH949149157YP</t>
  </si>
  <si>
    <t>1995558458435091282</t>
  </si>
  <si>
    <t>UH949149086YP</t>
  </si>
  <si>
    <t>1995551185780091282</t>
  </si>
  <si>
    <t>7795048841571</t>
  </si>
  <si>
    <t>UH952349326YP</t>
  </si>
  <si>
    <t>1995658719588091282</t>
  </si>
  <si>
    <t>红色液体饮水鸟玩具排气口压力玩具塑料家用书桌和办公玩具礼品</t>
  </si>
  <si>
    <t>UH952349122YP</t>
  </si>
  <si>
    <t>1995911042898091282</t>
  </si>
  <si>
    <t>UH955879478YP</t>
  </si>
  <si>
    <t>1996376737281091282</t>
  </si>
  <si>
    <t>9791903153863</t>
  </si>
  <si>
    <t>UH955879420YP</t>
  </si>
  <si>
    <t>231021-095441396480196</t>
  </si>
  <si>
    <t>传统抹茶拂子和勺子正宗日本抹茶竹拂</t>
  </si>
  <si>
    <t>UH955888608YP</t>
  </si>
  <si>
    <t>1995703392213091282</t>
  </si>
  <si>
    <t>带1只笔</t>
  </si>
  <si>
    <t>9891439878084</t>
  </si>
  <si>
    <t>UH955879380YP</t>
  </si>
  <si>
    <t>1996386962862091282</t>
  </si>
  <si>
    <t>12 件 3 星银色 12 件星形徽章翻领别针星级徽章派对服装装饰品</t>
  </si>
  <si>
    <t>7842998973231</t>
  </si>
  <si>
    <t>UH955879359YP</t>
  </si>
  <si>
    <t>1996391462715091282</t>
  </si>
  <si>
    <t>S 2.5mm*45cm 不锈钢扼流项圈，耐用，无拉力狗训练项圈</t>
  </si>
  <si>
    <t>6935604857405</t>
  </si>
  <si>
    <t>UH955879138YP</t>
  </si>
  <si>
    <t>1996074339346091282</t>
  </si>
  <si>
    <t>UH955888537YP</t>
  </si>
  <si>
    <t>1996390129107091282</t>
  </si>
  <si>
    <t>UH955879022YP</t>
  </si>
  <si>
    <t>UH955878968YP</t>
  </si>
  <si>
    <t>7891673725061</t>
  </si>
  <si>
    <t>UH955878945YP</t>
  </si>
  <si>
    <t>1996388941965091282</t>
  </si>
  <si>
    <t>黄色 40 支装蜂蜡耳烛除蜡，9 英寸天然耳蜡蜡烛适用于耳烛除蜡，耳烛</t>
  </si>
  <si>
    <t>7891673736920</t>
  </si>
  <si>
    <t>UH955878910YP</t>
  </si>
  <si>
    <t>1995717072241091282</t>
  </si>
  <si>
    <t>粉色超声波胎儿多普勒检测婴儿心率探头产前监护仪</t>
  </si>
  <si>
    <t>UH955878818YP</t>
  </si>
  <si>
    <t>1996397438809091282</t>
  </si>
  <si>
    <t>7842998998364</t>
  </si>
  <si>
    <t>UH965204753YP</t>
  </si>
  <si>
    <t>1997332611820091282</t>
  </si>
  <si>
    <t>双水龙头洗衣机供水回路连接 2 路 Y 形分配器</t>
  </si>
  <si>
    <t>UH965204696YP</t>
  </si>
  <si>
    <t>1997593861134091282</t>
  </si>
  <si>
    <t>7891673754191</t>
  </si>
  <si>
    <t>UH965204634YP</t>
  </si>
  <si>
    <t>1997584574606091282</t>
  </si>
  <si>
    <t>7842998966097</t>
  </si>
  <si>
    <t>SYZZ014739189</t>
  </si>
  <si>
    <t>1997595553713091282</t>
  </si>
  <si>
    <t>织物剪刀、 锯齿形剪刀、 专业裁缝剪刀、 按米缝纫织物用粉红色剪刀、</t>
  </si>
  <si>
    <t>9891439874437</t>
  </si>
  <si>
    <t>UH965204395YP</t>
  </si>
  <si>
    <t>1996922856895091282</t>
  </si>
  <si>
    <t>10M DVD 蓝光家庭影院扬声器电线电缆适用于三星</t>
  </si>
  <si>
    <t>7891673544907</t>
  </si>
  <si>
    <t>UH965204095YP</t>
  </si>
  <si>
    <t>1997598325760091282</t>
  </si>
  <si>
    <t>M（3至5岁）深蓝色儿童睡袋带腿柔软睡衣女孩男孩睡袋</t>
  </si>
  <si>
    <t>6426283144363</t>
  </si>
  <si>
    <t>UH965203951YP</t>
  </si>
  <si>
    <t>1996926492534091282</t>
  </si>
  <si>
    <t>挂钟金色 3d 大号钻石串珠水晶宝石挂钟</t>
  </si>
  <si>
    <t>7795048828213</t>
  </si>
  <si>
    <t>UH965218426YP</t>
  </si>
  <si>
    <t>1996929948504091282</t>
  </si>
  <si>
    <t>松紧带皮肤可重复使用蓖麻油包亲肤透气蓖麻油包帮助睡眠</t>
  </si>
  <si>
    <t>UH965203761YP</t>
  </si>
  <si>
    <t>1997578310845091282</t>
  </si>
  <si>
    <t>UH965203599YP</t>
  </si>
  <si>
    <t>9891439875373</t>
  </si>
  <si>
    <t>UH965203545YP</t>
  </si>
  <si>
    <t>1996932396771091282</t>
  </si>
  <si>
    <t>12v 点火线圈适用于 50cc 70cc 90cc 110cc 125cc 坑式越野自行车 Atv</t>
  </si>
  <si>
    <t>UH965203466YP</t>
  </si>
  <si>
    <t>UH965203378YP</t>
  </si>
  <si>
    <t>1996933116653091282</t>
  </si>
  <si>
    <t>7891673794678</t>
  </si>
  <si>
    <t>UH965203293YP</t>
  </si>
  <si>
    <t>1997598866981091282</t>
  </si>
  <si>
    <t>4 件气动支柱 80n 液压支柱橱柜门减震器适用于橱柜书柜家具(4, 80n)</t>
  </si>
  <si>
    <t>7795048807683</t>
  </si>
  <si>
    <t>黑色电动自行车 Ebike 5 针母对母显示扩展 适用于中置电机 Bbs01/bbs02/</t>
  </si>
  <si>
    <t>UH965203262YP</t>
  </si>
  <si>
    <t>7795048811888</t>
  </si>
  <si>
    <t>UH965203231YP</t>
  </si>
  <si>
    <t>1997182560225091282</t>
  </si>
  <si>
    <t>黑白XL新款儿童女童穷女孩女仆孤儿化装服装维多利亚时代穷女孩演出服连衣裙</t>
  </si>
  <si>
    <t>SYZZ014739188</t>
  </si>
  <si>
    <t>1997615821624091282</t>
  </si>
  <si>
    <t>UH965203188YP</t>
  </si>
  <si>
    <t>1997307051207091282</t>
  </si>
  <si>
    <t>儿童 130 厘米（7-8 岁）成人女孩儿童小丑女万圣节服装自杀小队化装_y</t>
  </si>
  <si>
    <t>7891673797532</t>
  </si>
  <si>
    <t>UH965218307YP</t>
  </si>
  <si>
    <t>1997369907108091282</t>
  </si>
  <si>
    <t>白色楼梯 LED 运动传感器控制器 智能楼梯感应控制器 调光楼梯灯控制器</t>
  </si>
  <si>
    <t>UH965203038YP</t>
  </si>
  <si>
    <t>6134154574842</t>
  </si>
  <si>
    <t>UH965218284YP</t>
  </si>
  <si>
    <t>成人 M 成人女孩儿童小丑女万圣节服装自杀小队化装_y</t>
  </si>
  <si>
    <t>VR549596750YP</t>
  </si>
  <si>
    <t>1996953204413091282</t>
  </si>
  <si>
    <t>6192831156378</t>
  </si>
  <si>
    <t>UH965202885YP</t>
  </si>
  <si>
    <t>1997372211402091282</t>
  </si>
  <si>
    <t>海军蓝XL号宠物自发热垫狗狗保暖床猫毯保暖垫猫狗宠物加热垫保暖垫</t>
  </si>
  <si>
    <t>6134154592730</t>
  </si>
  <si>
    <t>UH965202823YP</t>
  </si>
  <si>
    <t>金色带面具成人 M 成人儿童 Pennywise 角色扮演服装万圣节派对男士小丑服装套装.z</t>
  </si>
  <si>
    <t>UH969287824YP</t>
  </si>
  <si>
    <t>1997502672427091282</t>
  </si>
  <si>
    <t>7842998808007</t>
  </si>
  <si>
    <t>9791903237341</t>
  </si>
  <si>
    <t>UH969292254YP</t>
  </si>
  <si>
    <t>1997552092310091282</t>
  </si>
  <si>
    <t>沙拉三明治勺 - 不锈钢专业沙拉三明治制作勺食品安全且不粘沙拉三明治 B</t>
  </si>
  <si>
    <t>6272098026451</t>
  </si>
  <si>
    <t>UH969287705YP</t>
  </si>
  <si>
    <t>1998198833503091282</t>
  </si>
  <si>
    <t>M 黑色男士闪亮羽绒服男士冬季夹克立领连帽羽绒服</t>
  </si>
  <si>
    <t>UH969287651YP</t>
  </si>
  <si>
    <t>1998201461465091282</t>
  </si>
  <si>
    <t>Mike S 紧身男女成人连体衣睡衣，法兰绒角色扮演动物一件式万圣节服装睡衣家居服</t>
  </si>
  <si>
    <t>UH969287648YP</t>
  </si>
  <si>
    <t>1998168206777091282</t>
  </si>
  <si>
    <t>6272098026420</t>
  </si>
  <si>
    <t>UH969287492YP</t>
  </si>
  <si>
    <t>2XL 黑色男士闪亮羽绒服男式冬季夹克立领带帽羽绒服</t>
  </si>
  <si>
    <t>9891439857423</t>
  </si>
  <si>
    <t>UH969287489YP</t>
  </si>
  <si>
    <t>1997985787749091282</t>
  </si>
  <si>
    <t>绿色喷油器 01f023 1984g0 9655833580 01f-023 348002，适用于 C3 206，喷油器</t>
  </si>
  <si>
    <t>9791903259107</t>
  </si>
  <si>
    <t>UH969292237YP</t>
  </si>
  <si>
    <t>1998076291186091282</t>
  </si>
  <si>
    <t>4 件装通用 70 毫米直径耐磨轴承滑轮电缆健身房健身器材零件</t>
  </si>
  <si>
    <t>7891673841617</t>
  </si>
  <si>
    <t>UH969286885YP</t>
  </si>
  <si>
    <t>1998092239201091282</t>
  </si>
  <si>
    <t>20 件 B 胸针 20 件万圣节发光戒指，夜光派对用品幽灵 LED 戒指儿童万圣节派对礼物</t>
  </si>
  <si>
    <t>7891673841624</t>
  </si>
  <si>
    <t>A 戒指 20 件 20 件万圣节发光戒指，夜光派对用品幽灵 LED 戒指儿童万圣节派对礼物</t>
  </si>
  <si>
    <t>UH969286877YP</t>
  </si>
  <si>
    <t>UH969286585YP</t>
  </si>
  <si>
    <t>1997514624907091282</t>
  </si>
  <si>
    <t>6134154575870</t>
  </si>
  <si>
    <t>UH974087193YP</t>
  </si>
  <si>
    <t>UH974043334YP</t>
  </si>
  <si>
    <t>1999986783898091282</t>
  </si>
  <si>
    <t>6134154600930</t>
  </si>
  <si>
    <t>UH974043175YP</t>
  </si>
  <si>
    <t>1999991391192091282</t>
  </si>
  <si>
    <t>6426283037535</t>
  </si>
  <si>
    <t>UH974043135YP</t>
  </si>
  <si>
    <t>2000266610687091282</t>
  </si>
  <si>
    <t>M 儿童沙袋，拳击袋套装，可调节，包括拳击手套</t>
  </si>
  <si>
    <t>6935604850925</t>
  </si>
  <si>
    <t>UH974043095YP</t>
  </si>
  <si>
    <t>2000008671474091282</t>
  </si>
  <si>
    <t>Mike L 紧身男女成人连体衣睡衣，法兰绒角色扮演动物一件式万圣节服装睡衣家居服</t>
  </si>
  <si>
    <t>UH974042988YP</t>
  </si>
  <si>
    <t>1999595136354091282</t>
  </si>
  <si>
    <t>7891673543986</t>
  </si>
  <si>
    <t>UH974087012YP</t>
  </si>
  <si>
    <t>2000016951414091282</t>
  </si>
  <si>
    <t>23毫米头层牛皮/表带蝴蝶扣手表配件礼盒真皮表带12毫米14毫米16毫米</t>
  </si>
  <si>
    <t>客户更换22mm</t>
  </si>
  <si>
    <t>UH974042930YP</t>
  </si>
  <si>
    <t>2000268590536091282</t>
  </si>
  <si>
    <t>7795048799810</t>
  </si>
  <si>
    <t>UH974086935YP</t>
  </si>
  <si>
    <t>2000022351283091282</t>
  </si>
  <si>
    <t>如图所示 6 件套建筑师多用途绘图模板套装房屋平面图室内设计和家具绘图工具标尺</t>
  </si>
  <si>
    <t>UH974042775YP</t>
  </si>
  <si>
    <t>2000272226911091282</t>
  </si>
  <si>
    <t>UH974086839YP</t>
  </si>
  <si>
    <t>2000274962787091282</t>
  </si>
  <si>
    <t>7842998983827</t>
  </si>
  <si>
    <t>UH978260847YP</t>
  </si>
  <si>
    <t>2001048206194091282</t>
  </si>
  <si>
    <t>带 USB Type-c 端口的摩托车防水快速充电器 12v/24v Qc3.0 电源适配器 Hella Din 插头</t>
  </si>
  <si>
    <t>7891673718254</t>
  </si>
  <si>
    <t>UH978260816YP</t>
  </si>
  <si>
    <t>2001128737154091282</t>
  </si>
  <si>
    <t>2 个行李把手塑料拉手旅行箱手柄替换零件</t>
  </si>
  <si>
    <t>6426283111938</t>
  </si>
  <si>
    <t>UH978272880YP</t>
  </si>
  <si>
    <t>2001140438325091282</t>
  </si>
  <si>
    <t>右手康复机器人手套训练手指伸直手套手部功能中风偏瘫恢复</t>
  </si>
  <si>
    <t>7842998966882</t>
  </si>
  <si>
    <t>UH978272862YP</t>
  </si>
  <si>
    <t>2001145442919091282</t>
  </si>
  <si>
    <t>太阳能甲板灯车道码头灯 LED 无线 IP67 防水户外警告台阶灯适用于车道人行道 Ga</t>
  </si>
  <si>
    <t>9791903233749</t>
  </si>
  <si>
    <t>UH978272859YP</t>
  </si>
  <si>
    <t>2002558224853091282</t>
  </si>
  <si>
    <t>LV886854076CN</t>
  </si>
  <si>
    <t>2001137341619091282</t>
  </si>
  <si>
    <t>VR550115849YP</t>
  </si>
  <si>
    <t>2000486424330091282</t>
  </si>
  <si>
    <t>7891673808771</t>
  </si>
  <si>
    <t>UH978272814YP</t>
  </si>
  <si>
    <t>2000486316813091282</t>
  </si>
  <si>
    <t>黄色 37 女式舒适矫形凉鞋，Sursell 矫形凉鞋，平底沙滩休闲凉鞋</t>
  </si>
  <si>
    <t>9791903150794</t>
  </si>
  <si>
    <t>UH978272805YP</t>
  </si>
  <si>
    <t>2001158977630091282</t>
  </si>
  <si>
    <t>24 件装柔软玩具可爱动物抗压球麻糬玩具减压玩具</t>
  </si>
  <si>
    <t>UH978259662YP</t>
  </si>
  <si>
    <t>2000934555541091282</t>
  </si>
  <si>
    <t>9791903251767</t>
  </si>
  <si>
    <t>SYZZ014933774</t>
  </si>
  <si>
    <t>2002370990986091282</t>
  </si>
  <si>
    <t>新款 2023 健康护肤天然草药痔疮治疗内痔外肛裂肛门缓解喷雾 Ess</t>
  </si>
  <si>
    <t>7842998766680</t>
  </si>
  <si>
    <t>UH981876744YP</t>
  </si>
  <si>
    <t>2002120683612091282</t>
  </si>
  <si>
    <t>799727 Briggs &amp; Stratton 化油器 14hp 15hp 16hp 17hp 18hp</t>
  </si>
  <si>
    <t>UH981867455YP</t>
  </si>
  <si>
    <t>2002360045977091282</t>
  </si>
  <si>
    <t>7842998683093</t>
  </si>
  <si>
    <t>UH981876727YP</t>
  </si>
  <si>
    <t>2002127019622091282</t>
  </si>
  <si>
    <t>2m x 3m 沙漠 4m*6m 迷彩网狩猎/射击迷彩隐藏陆军露营林地网 Uk-9</t>
  </si>
  <si>
    <t>7891673818206</t>
  </si>
  <si>
    <t>UH981867362YP</t>
  </si>
  <si>
    <t>2001713880970091282</t>
  </si>
  <si>
    <t>黑色 1 对 Diy 粘在全鞋底后跟棕榈鞋修复防滑抓地橡胶垫 - 29x11.5x0.2 厘米</t>
  </si>
  <si>
    <t>VR550302458YP</t>
  </si>
  <si>
    <t>2002388594785091282</t>
  </si>
  <si>
    <t>7891673659809</t>
  </si>
  <si>
    <t>UH981867107YP</t>
  </si>
  <si>
    <t>2002130979635091282</t>
  </si>
  <si>
    <t>B 型绿色高功率激光笔可调焦 303 绿色激光笔户外瞄准器</t>
  </si>
  <si>
    <t>7891673806449</t>
  </si>
  <si>
    <t>UH981876673YP</t>
  </si>
  <si>
    <t>2002134399136091282</t>
  </si>
  <si>
    <t>Dm18d Dca1820 电池适配器带 USB 适用于 Dewalt 20v/18v 适用于 Milwaukee M18 18v 锂电池 DCb2</t>
  </si>
  <si>
    <t>UH981866866YP</t>
  </si>
  <si>
    <t>2002135299121091282</t>
  </si>
  <si>
    <t>7795048826561</t>
  </si>
  <si>
    <t>UH984288583YP</t>
  </si>
  <si>
    <t>2002976114138091282</t>
  </si>
  <si>
    <t>9891439888915</t>
  </si>
  <si>
    <t>UH985123135YP</t>
  </si>
  <si>
    <t>2002299852838091282</t>
  </si>
  <si>
    <t>17v 420ma 调音台调音台电源交流适配器 3 针连接器 220v 输入 Eu 插头适用于雅马哈 Mg16/mg166cx/mg166c</t>
  </si>
  <si>
    <t>9791903135586</t>
  </si>
  <si>
    <t>SYZZ014988192</t>
  </si>
  <si>
    <t>2004264301581091282</t>
  </si>
  <si>
    <t>天然狗疣去除剂狗皮标签，狗疣去除治疗</t>
  </si>
  <si>
    <t>9791903218470</t>
  </si>
  <si>
    <t>UH992525783YP</t>
  </si>
  <si>
    <t>2004282157944091282</t>
  </si>
  <si>
    <t>血糖智能手表 Ecg+ppg 监测血压体温智能手表男士 IP68 防水健身追踪器</t>
  </si>
  <si>
    <t>6426283149825</t>
  </si>
  <si>
    <t>UH992543274YP</t>
  </si>
  <si>
    <t>2004046539375091282</t>
  </si>
  <si>
    <t>12 件装女式隐形大腿内侧耐磨贴片</t>
  </si>
  <si>
    <t>6134154577560</t>
  </si>
  <si>
    <t>UH992571465YP</t>
  </si>
  <si>
    <t>2004286621785091282</t>
  </si>
  <si>
    <t>有趣的圣诞老人全面具超柔软圣诞老人面罩假发胡须服装装扮圣诞派对嘉年华万圣节马斯</t>
  </si>
  <si>
    <t>7891673803998</t>
  </si>
  <si>
    <t>UH992571448YP</t>
  </si>
  <si>
    <t>2004298790162091282</t>
  </si>
  <si>
    <t>黑色和白色阿拉伯 Shemagh Keffiyeh 陆军战术巴勒斯坦围巾披肩 Kafiya 围巾</t>
  </si>
  <si>
    <t>7842998897759</t>
  </si>
  <si>
    <t>UH992571425YP</t>
  </si>
  <si>
    <t>2004299078774091282</t>
  </si>
  <si>
    <t>Strong210+105l电动研磨机</t>
  </si>
  <si>
    <t>7795048808383</t>
  </si>
  <si>
    <t>VR550854306YP</t>
  </si>
  <si>
    <t>2004052191898091282</t>
  </si>
  <si>
    <t>冰巧克力胶囊香烟爆炸珠球胶囊香烟胶囊包括 200 颗爆珠</t>
  </si>
  <si>
    <t>UH992542565YP</t>
  </si>
  <si>
    <t>2004293929793091282</t>
  </si>
  <si>
    <t>UH992571363YP</t>
  </si>
  <si>
    <t>2004054567682091282</t>
  </si>
  <si>
    <t>UH992542089YP</t>
  </si>
  <si>
    <t>2003644776208091282</t>
  </si>
  <si>
    <t>9891439881251</t>
  </si>
  <si>
    <t>UH996193741YP</t>
  </si>
  <si>
    <t>2004874746665091282</t>
  </si>
  <si>
    <t>银色 12v 400 瓦 2.1 通道汽车音响立体声放大器扬声器功率 A/B 类放大器</t>
  </si>
  <si>
    <t>7891673742242</t>
  </si>
  <si>
    <t>UJ000007975YP</t>
  </si>
  <si>
    <t>2004628183848091282</t>
  </si>
  <si>
    <t>黑色智能自动鸡舍门，液晶显示鸡舍开门器，带手动和定时器控制</t>
  </si>
  <si>
    <t>6426283112898</t>
  </si>
  <si>
    <t>UJ000002426YP</t>
  </si>
  <si>
    <t>2005027565112091282</t>
  </si>
  <si>
    <t>2.5L 橄榄绿 2.5L 不锈钢哨声茶壶食品级茶壶泡茶烧水兼容燃气灶</t>
  </si>
  <si>
    <t>7842998974887</t>
  </si>
  <si>
    <t>UJ000007953YP</t>
  </si>
  <si>
    <t>2004766963349091282</t>
  </si>
  <si>
    <t>健身自行车踏板带通用踏板带固定带适用于健身自行车旋转自行车</t>
  </si>
  <si>
    <t>9791903151098</t>
  </si>
  <si>
    <t>UJ000002412YP</t>
  </si>
  <si>
    <t>2005043333314091282</t>
  </si>
  <si>
    <t>Tens Ems 机器装置电动按摩器脉冲肌肉刺激器背部治疗疼痛缓解带 4 个电极贴片</t>
  </si>
  <si>
    <t>9891439865626</t>
  </si>
  <si>
    <t>UH996193494YP</t>
  </si>
  <si>
    <t>2004794035422091282</t>
  </si>
  <si>
    <t>黄色便携式急救箱，成人和儿童家庭心肺复苏急救箱</t>
  </si>
  <si>
    <t>UJ000002372YP</t>
  </si>
  <si>
    <t>2004356272586091282</t>
  </si>
  <si>
    <t>7891673738481</t>
  </si>
  <si>
    <t>UJ000002355YP</t>
  </si>
  <si>
    <t>2005022958496091282</t>
  </si>
  <si>
    <t>2 件装儿童脐疝治疗带透气弹力棉质带</t>
  </si>
  <si>
    <t>7891673807491</t>
  </si>
  <si>
    <t>UH996193432YP</t>
  </si>
  <si>
    <t>2005042181589091282</t>
  </si>
  <si>
    <t>黑色 Mmi Mdi 无线 Aux 蓝牙适配器电缆音频音乐自动蓝牙适用于 A3 A4 B8 B6 Q5 A5 A7 R</t>
  </si>
  <si>
    <t>9891439871542</t>
  </si>
  <si>
    <t>UJ000002324YP</t>
  </si>
  <si>
    <t>2004426076564091282</t>
  </si>
  <si>
    <t>灰色 适用于小米 Pad 6 三折支架平板电脑保护套 磁性智能 PU 皮革对开保护套</t>
  </si>
  <si>
    <t>UH996193401YP</t>
  </si>
  <si>
    <t>2005110257478091282</t>
  </si>
  <si>
    <t>7795048802107</t>
  </si>
  <si>
    <t>UJ000002275YP</t>
  </si>
  <si>
    <t>2004828235727091282</t>
  </si>
  <si>
    <t>S Black Arctic Monkeys '经典徽标'黑色 T 恤</t>
  </si>
  <si>
    <t>UH997181740YP</t>
  </si>
  <si>
    <t>3595534957618091282
3595534957619091282
3595534957617091282</t>
  </si>
  <si>
    <t>假发，伤疤，耳环</t>
  </si>
  <si>
    <t>9791903190707</t>
  </si>
  <si>
    <t>UH997895595YP</t>
  </si>
  <si>
    <t>3596133783795091282</t>
  </si>
  <si>
    <t>10 件 10-50 件 Kinoki 排毒足贴垫身体排毒足部减肥清洁草本</t>
  </si>
  <si>
    <t>9791903243045</t>
  </si>
  <si>
    <t>UH997902107YP</t>
  </si>
  <si>
    <t>3595518396825091282</t>
  </si>
  <si>
    <t>7842998897636</t>
  </si>
  <si>
    <t>UH997902084YP</t>
  </si>
  <si>
    <t>3596183211951091282</t>
  </si>
  <si>
    <t>松木硅胶手机壳，兼容 Iphone 11</t>
  </si>
  <si>
    <t>LV887594369CN</t>
  </si>
  <si>
    <t>3596097098095091282</t>
  </si>
  <si>
    <t>灰色大号躲猫猫洞隧道/猫窝，圆形毛毡宠物窝，猫隧道窝，毛毡猫床/猫毛毡隧道玩具，lar</t>
  </si>
  <si>
    <t>7891673858554</t>
  </si>
  <si>
    <t>UH997902005YP</t>
  </si>
  <si>
    <t>3596213739175091282</t>
  </si>
  <si>
    <t>猫戒指 Cosplay 猫黑戒指 动漫猫爪戒指 指环 Cosplay 道具</t>
  </si>
  <si>
    <t>UH997894913YP</t>
  </si>
  <si>
    <t>3596024017152091282</t>
  </si>
  <si>
    <t>7795048810539</t>
  </si>
  <si>
    <t>LV888363865CN</t>
  </si>
  <si>
    <t>3598212852193091282</t>
  </si>
  <si>
    <t>黑色大号躲猫猫洞隧道/猫窝，圆形毛毡宠物窝，猫隧道窝，毛毡猫床/猫毛毡隧道玩具，la</t>
  </si>
  <si>
    <t>UJ006821295YP</t>
  </si>
  <si>
    <t>3598691941065091282</t>
  </si>
  <si>
    <t>7891673796979</t>
  </si>
  <si>
    <t>UJ006821273YP</t>
  </si>
  <si>
    <t>3598767110262091282</t>
  </si>
  <si>
    <t>卡其色 40 女式舒适矫形凉鞋夏季沙滩鞋适合徒步户外行走</t>
  </si>
  <si>
    <t>6272098047647</t>
  </si>
  <si>
    <t>UJ006817061YP</t>
  </si>
  <si>
    <t>3598887423836091282</t>
  </si>
  <si>
    <t>S 女式黑色加热背心，恒温电热保暖夹克，带 USB</t>
  </si>
  <si>
    <t>UJ006816980YP</t>
  </si>
  <si>
    <t>3598219512905091282</t>
  </si>
  <si>
    <t>6272098020114</t>
  </si>
  <si>
    <t>UJ006816959YP</t>
  </si>
  <si>
    <t>3598712173272091282</t>
  </si>
  <si>
    <t>黑色 XL 冬季夏尔巴羊毛衬里女式打底裤，高腰弹力厚羊绒打底裤毛绒保暖保暖 P</t>
  </si>
  <si>
    <t>9891439852411</t>
  </si>
  <si>
    <t>UJ006816857YP</t>
  </si>
  <si>
    <t>3598721965180091282</t>
  </si>
  <si>
    <t>嘴唇毛绒玩具性感红唇大嘴唇枕头情人节礼物</t>
  </si>
  <si>
    <t>6272098055611</t>
  </si>
  <si>
    <t>UJ006816622YP</t>
  </si>
  <si>
    <t>3598904991994091282</t>
  </si>
  <si>
    <t>黄色 39 女式休闲系带保暖雪地靴 PU 皮革抓绒内衬低跟女冬季鞋</t>
  </si>
  <si>
    <t>6426283141379</t>
  </si>
  <si>
    <t>蓝色 EU 33 Yunclos 男式经典夜店金属休闲裤</t>
  </si>
  <si>
    <t>UJ010411456YP</t>
  </si>
  <si>
    <t>3600811584412091282</t>
  </si>
  <si>
    <t>SYZZ015100937</t>
  </si>
  <si>
    <t>3601349066399091282</t>
  </si>
  <si>
    <t>9891439882456</t>
  </si>
  <si>
    <t>UJ010406765YP</t>
  </si>
  <si>
    <t>3601489359192091282</t>
  </si>
  <si>
    <t>如图 Ip67 防水直插开关 12v DC 20a 大电流电源防水开关</t>
  </si>
  <si>
    <t>7842998808670</t>
  </si>
  <si>
    <t>UJ010411411YP</t>
  </si>
  <si>
    <t>3600841716568091282</t>
  </si>
  <si>
    <t>4*12m 重型防鸟网花园围栏和农作物防护围栏网防鸟鹿猫狗鸡网鱼</t>
  </si>
  <si>
    <t>9791903232674</t>
  </si>
  <si>
    <t>VR551609369YP</t>
  </si>
  <si>
    <t>3600842976858091282</t>
  </si>
  <si>
    <t>PVC 酒瓶冷冻袋香槟冷却器啤酒冷却架带手柄红色</t>
  </si>
  <si>
    <t>7842998970223</t>
  </si>
  <si>
    <t>UJ013678144YP</t>
  </si>
  <si>
    <t>3604223559232091282</t>
  </si>
  <si>
    <t>Om651 发动机进气软管 A6510900000 A6510904337 适用于 W176 W246 W117 W156 A B Cla Gla 级</t>
  </si>
  <si>
    <t>7842998721382</t>
  </si>
  <si>
    <t>UJ013678127YP</t>
  </si>
  <si>
    <t>3603630348700091282</t>
  </si>
  <si>
    <t>女性失禁治疗阴道紧缩电动盆底肌肉刺激器阴道训练器凯格尔锻炼器</t>
  </si>
  <si>
    <t>9891439887598</t>
  </si>
  <si>
    <t>UJ013673181YP</t>
  </si>
  <si>
    <t>3604104073225091282</t>
  </si>
  <si>
    <t>7.4V 6.4v/7.4v 充电器锂离子电池 Sm-3p 适用于遥控玩具遥控器</t>
  </si>
  <si>
    <t>7891673856543</t>
  </si>
  <si>
    <t>UJ013673059YP</t>
  </si>
  <si>
    <t>3604098781583091282</t>
  </si>
  <si>
    <t>颈椎牵引器，悬挂式颈椎牵引器，门挂式颈椎牵引架</t>
  </si>
  <si>
    <t>6935604859829</t>
  </si>
  <si>
    <t>UJ013672963YP</t>
  </si>
  <si>
    <t>3603639996983091282</t>
  </si>
  <si>
    <t>黄色均码（168-175 厘米）2024 年成人 Tinky Winky 天线宝宝服装万圣节角色扮演嘉年华派对服装</t>
  </si>
  <si>
    <t>6426283054556</t>
  </si>
  <si>
    <t>UJ013672835YP</t>
  </si>
  <si>
    <t>3604109113789091282</t>
  </si>
  <si>
    <t>无线迷你间谍无线安全摄像头小型摄像头无线高清摄像头 1080p 家用智能摄像头磁力 Acti</t>
  </si>
  <si>
    <t>7795048808390</t>
  </si>
  <si>
    <t>VR551791046YP</t>
  </si>
  <si>
    <t>3604122361439091282</t>
  </si>
  <si>
    <t>蓝莓薄荷胶囊香烟爆炸珠球胶囊香烟胶囊包括 200 颗爆珠</t>
  </si>
  <si>
    <t>6192831161372</t>
  </si>
  <si>
    <t>40-41 蓝色和灰色防水拖鞋女式男式毛皮衬里木屐冬季花园鞋保暖拖鞋室内户外</t>
  </si>
  <si>
    <t>6935604860498</t>
  </si>
  <si>
    <t>UJ021768748YP</t>
  </si>
  <si>
    <t>3608155837890091282</t>
  </si>
  <si>
    <t>Bulex 万圣节 1978 年迈克尔·迈尔斯面具恐怖角色扮演服装乳胶面具万圣节道具成人白色高品质</t>
  </si>
  <si>
    <t>6426283121654</t>
  </si>
  <si>
    <t>奢华睫毛提升套装 耐用不易脱妆8ml</t>
  </si>
  <si>
    <t>UJ021768685YP</t>
  </si>
  <si>
    <t>3608250770206091282</t>
  </si>
  <si>
    <t>UJ021768677YP</t>
  </si>
  <si>
    <t>3608254946224091282</t>
  </si>
  <si>
    <t>7891673730409</t>
  </si>
  <si>
    <t>UJ021739636YP</t>
  </si>
  <si>
    <t>3608182081802091282</t>
  </si>
  <si>
    <t>蓝色 Galaxy Tab S6 Lite 10.4 英寸 2020 型号 Sm-p610 Sm-p615 键盘保护套带触摸板可爱圆键彩色键盘 D</t>
  </si>
  <si>
    <t>VR552230060YP</t>
  </si>
  <si>
    <t>3607721316979091282</t>
  </si>
  <si>
    <t>7795048853703</t>
  </si>
  <si>
    <t>VR552230011YP</t>
  </si>
  <si>
    <t>3608191441479091282</t>
  </si>
  <si>
    <t>多色牙齿水晶套装，带固化灯和胶水，20 件水晶首饰入门套装</t>
  </si>
  <si>
    <t>9791903236511</t>
  </si>
  <si>
    <t>UJ025682883YP</t>
  </si>
  <si>
    <t>3609841320665091282</t>
  </si>
  <si>
    <t>2 件装 哑铃握把 杠铃握把 厚杆适配器 脂肪握把 举重杆握把 举重杆握把 - 颜色蓝色</t>
  </si>
  <si>
    <t>9791903156277</t>
  </si>
  <si>
    <t>UJ025686046YP</t>
  </si>
  <si>
    <t>3609858456169091282</t>
  </si>
  <si>
    <t>汽车车窗主开关按钮盖驾驶员左前 1 号位置 7pp959858r 适合保时捷 Macan / Panamera / Cay</t>
  </si>
  <si>
    <t>7842998970650</t>
  </si>
  <si>
    <t>UJ025682866YP</t>
  </si>
  <si>
    <t>3610317097481091282</t>
  </si>
  <si>
    <t>玫瑰金 M 女式亮片连衣裙闪光闪闪性感深 V 领短裙及膝长流苏袖连衣裙</t>
  </si>
  <si>
    <t>8197625450630</t>
  </si>
  <si>
    <t>UJ025673246YP</t>
  </si>
  <si>
    <t>3610409978352091282</t>
  </si>
  <si>
    <t>M 裤子女式圣诞怪杰印花休闲长裤和圣诞怪杰脸喝圣诞连帽衫_xush</t>
  </si>
  <si>
    <t>8197625450647</t>
  </si>
  <si>
    <t>S 裤女式圣诞怪杰印花休闲长裤和圣诞怪杰脸喝圣诞连帽衫_xush</t>
  </si>
  <si>
    <t>7842998884612</t>
  </si>
  <si>
    <t>UJ025673056YP</t>
  </si>
  <si>
    <t>3610515747680091282</t>
  </si>
  <si>
    <t>绿色官方扣单孔Apple Airtag皮套：亲肤、防丢钥匙扣、防护A</t>
  </si>
  <si>
    <t>6272098050937</t>
  </si>
  <si>
    <t>UJ025672974YP</t>
  </si>
  <si>
    <t>3610526223360091282</t>
  </si>
  <si>
    <t>130厘米紫色冬季儿童女童外套闪亮夹克加厚雪绒大腿中部加厚保暖连帽衫</t>
  </si>
  <si>
    <t>6192831152790</t>
  </si>
  <si>
    <t>UJ025672943YP</t>
  </si>
  <si>
    <t>3610340281293091282</t>
  </si>
  <si>
    <t>SYZZ015325252</t>
  </si>
  <si>
    <t>3610533171525091282</t>
  </si>
  <si>
    <t>7891673832981</t>
  </si>
  <si>
    <t>UJ030196955YP</t>
  </si>
  <si>
    <t>3613322486294091282</t>
  </si>
  <si>
    <t>如图所示 11 件打孔针工具套件刺绣缝合打孔针和穿线器刺绣戳 C</t>
  </si>
  <si>
    <t>9791903252696</t>
  </si>
  <si>
    <t>UJ030276494YP</t>
  </si>
  <si>
    <t>3613222477248091282</t>
  </si>
  <si>
    <t>2 件装 21 英寸信号交通安全 LED 灯交通棒用于停车指南</t>
  </si>
  <si>
    <t>9791903145899</t>
  </si>
  <si>
    <t>UJ030276450YP</t>
  </si>
  <si>
    <t>3613225321198091282</t>
  </si>
  <si>
    <t>1/2 英寸交流 220v 常闭黄铜电动电磁阀用于水控制化学 L</t>
  </si>
  <si>
    <t>8197625470812</t>
  </si>
  <si>
    <t>UJ033957443YP</t>
  </si>
  <si>
    <t>3615066903963091282</t>
  </si>
  <si>
    <t>圣诞降临日历礼物坐立不安玩具 24 天套装套装抗压套装减压坐立不安玩具盲盒儿童</t>
  </si>
  <si>
    <t>7842998924912</t>
  </si>
  <si>
    <t>UJ033965776YP</t>
  </si>
  <si>
    <t>3614835458112091282</t>
  </si>
  <si>
    <t>手持风扇，4000mah 迷你风扇，便携式可充电 USB 个人手持风扇，最长 16 小时电池供电 3 速户外风扇</t>
  </si>
  <si>
    <t>8197625454607</t>
  </si>
  <si>
    <t>40x Led 圣诞蜡烛，无线白热圣诞树蜡烛，带遥控器和电池，可调光 Led Ca</t>
  </si>
  <si>
    <t>7795048847139</t>
  </si>
  <si>
    <t>UJ033965714YP</t>
  </si>
  <si>
    <t>3614891797945091282</t>
  </si>
  <si>
    <t>照片彩色 -232 Rs232 串口转 Rs485/rs422 485/422 转换器兼容 Eia/tia Rs232c 标准和 Rs485/rs4</t>
  </si>
  <si>
    <t>UJ040243853YP</t>
  </si>
  <si>
    <t>3615114135771091282</t>
  </si>
  <si>
    <t>如图所示 100 件干潘帕斯草装饰潘帕斯草兔子干花芦苇草花束婚礼用</t>
  </si>
  <si>
    <t>6426283136153</t>
  </si>
  <si>
    <t>UJ033961641YP</t>
  </si>
  <si>
    <t>3615037958740091282</t>
  </si>
  <si>
    <t>Freestyle Libre 传感器盖 Freestyle Libre 无孔粘合贴片</t>
  </si>
  <si>
    <t>6426283170843</t>
  </si>
  <si>
    <t>7 毫米氯丁橡胶潜水服深潜潜水服适合男士鱼叉捕鱼橙色 L</t>
  </si>
  <si>
    <t>UJ033956615YP</t>
  </si>
  <si>
    <t>3615069026123091282</t>
  </si>
  <si>
    <t>9791903258308</t>
  </si>
  <si>
    <t>UJ033956584YP</t>
  </si>
  <si>
    <t>3615060458952091282</t>
  </si>
  <si>
    <t>单人足球踢球训练器，儿童和成人足球训练辅助工具，足球弹力弹力训练，适用于足球 S</t>
  </si>
  <si>
    <t>7891673549742</t>
  </si>
  <si>
    <t>UJ037370110YP</t>
  </si>
  <si>
    <t>3616995459800091282</t>
  </si>
  <si>
    <t>1x1.1M Wifi Emi Lf Rf 屏蔽布 Rfid 信号辐射布 防辐射</t>
  </si>
  <si>
    <t>UJ037370049YP</t>
  </si>
  <si>
    <t>3616905350920091282</t>
  </si>
  <si>
    <t>UJ037363842YP</t>
  </si>
  <si>
    <t>3616807033874091282</t>
  </si>
  <si>
    <t>8197625442031</t>
  </si>
  <si>
    <t>UJ037363811YP</t>
  </si>
  <si>
    <t>3617024834378091282</t>
  </si>
  <si>
    <t>23 厘米全新水豚毛绒玩具毛绒动物背包水豚娃娃儿童玩具家居装饰抱枕儿童生日礼物</t>
  </si>
  <si>
    <t>UJ037363618YP</t>
  </si>
  <si>
    <t>3616354584100091282</t>
  </si>
  <si>
    <t>7842998998920</t>
  </si>
  <si>
    <t>UJ037365429YP</t>
  </si>
  <si>
    <t>3617028255316091282</t>
  </si>
  <si>
    <t>新颖中指设计黑色雨伞酷时尚冲击雨伞折叠</t>
  </si>
  <si>
    <t>UJ041060627YP</t>
  </si>
  <si>
    <t>3621926522293091282</t>
  </si>
  <si>
    <t>7891673743836</t>
  </si>
  <si>
    <t>UJ041060600YP</t>
  </si>
  <si>
    <t>3621367944683091282</t>
  </si>
  <si>
    <t>老人报警提醒智能手表带 Sos 紧急按钮腕带跌倒警报检测 GPS 位置跟踪语音</t>
  </si>
  <si>
    <t>9791903255888</t>
  </si>
  <si>
    <t>SYLU006078586</t>
  </si>
  <si>
    <t>3621993302233091282</t>
  </si>
  <si>
    <t>迷你自安全手电筒电击器可充电防风户外</t>
  </si>
  <si>
    <t>7891673542897</t>
  </si>
  <si>
    <t>UJ041060560YP</t>
  </si>
  <si>
    <t>3621432456054091282</t>
  </si>
  <si>
    <t>黑色舷外燃油泵带垫片适用于 Johnson/evinrude 20hp-140hp 舷外机替换 438556 388268 3882</t>
  </si>
  <si>
    <t>7842998978151</t>
  </si>
  <si>
    <t>UJ041054428YP</t>
  </si>
  <si>
    <t>3622174779921091282</t>
  </si>
  <si>
    <t>已提价5，已改标题描述</t>
  </si>
  <si>
    <t>2 套充气驯鹿鹿角环抛掷游戏圣诞树圣诞老人环抛掷圣诞派对游戏</t>
  </si>
  <si>
    <t>拍2留1</t>
  </si>
  <si>
    <t>6134154575245</t>
  </si>
  <si>
    <t>UJ041054153YP</t>
  </si>
  <si>
    <t>3621964069782091282</t>
  </si>
  <si>
    <t>S 青蛙睡衣动物连体衣独角兽睡衣飞马服装 Kigurumi 睡衣万圣节角色扮演</t>
  </si>
  <si>
    <t>7891673784808</t>
  </si>
  <si>
    <t>UJ049174642YP</t>
  </si>
  <si>
    <t>2018080705197091282</t>
  </si>
  <si>
    <t>金属探测器 Gp 金银探测器</t>
  </si>
  <si>
    <t>VR553682582YP</t>
  </si>
  <si>
    <t>2018080741652091282</t>
  </si>
  <si>
    <t>9891439877032</t>
  </si>
  <si>
    <t>UJ049174466YP</t>
  </si>
  <si>
    <t>2017808223185091282</t>
  </si>
  <si>
    <t>头虱治疗-电动虱子梳-头部真空虱子梳电动捕获宠物过滤虱子-</t>
  </si>
  <si>
    <t>6192831153346</t>
  </si>
  <si>
    <t>UJ049192663YP</t>
  </si>
  <si>
    <t>2017809123611091282</t>
  </si>
  <si>
    <t>8197625408969</t>
  </si>
  <si>
    <t>UJ049174293YP</t>
  </si>
  <si>
    <t>2018071346220091282</t>
  </si>
  <si>
    <t>E 圣诞格林奇装饰品圣诞树吊坠节日装饰礼物</t>
  </si>
  <si>
    <t>UJ049192632YP</t>
  </si>
  <si>
    <t>2017811571469091282</t>
  </si>
  <si>
    <t>7891673724378</t>
  </si>
  <si>
    <t>UJ049192615YP</t>
  </si>
  <si>
    <t>2017439652560091282</t>
  </si>
  <si>
    <t>白色 3XL 女式蕾丝底裙衬裙下裙长裙安全裙超大</t>
  </si>
  <si>
    <t>7891673724453</t>
  </si>
  <si>
    <t>黑色 3XL 女式蕾丝底裙衬裙下裙长裙安全裙超大</t>
  </si>
  <si>
    <t>9791903191353</t>
  </si>
  <si>
    <t>UJ049213774YP</t>
  </si>
  <si>
    <t>2018075594722091282</t>
  </si>
  <si>
    <t>15 厘米 100 件束保护袋 30x20 厘米/10x15 厘米葡萄水果欧根纱袋带抽绳提供全面保护</t>
  </si>
  <si>
    <t>9791903126102</t>
  </si>
  <si>
    <t>UJ049192589YP</t>
  </si>
  <si>
    <t>2017445448254091282</t>
  </si>
  <si>
    <t>Ph 测试仪数字 Ph 计，专业 Ph 笔，0.01 Ph 高精度，0-14 Ph 测量范围，理想水 Ph Te</t>
  </si>
  <si>
    <t>UJ049192575YP</t>
  </si>
  <si>
    <t>2017819203913091282</t>
  </si>
  <si>
    <t>7891673654705</t>
  </si>
  <si>
    <t>UJ049192561YP</t>
  </si>
  <si>
    <t>2017447860099091282</t>
  </si>
  <si>
    <t>遮阳伞替换套，8 根肋骨，3 M，防水，防紫外线，替换面料，米色 Hy</t>
  </si>
  <si>
    <t>7891673799826</t>
  </si>
  <si>
    <t>UJ049192500YP</t>
  </si>
  <si>
    <t>2017448580505091282</t>
  </si>
  <si>
    <t>紫色 3 件套吸汗带套装彩色头带腕带弹性运动吸汗吸汗带男女款</t>
  </si>
  <si>
    <t>9791903255895</t>
  </si>
  <si>
    <t>VR553682534YP</t>
  </si>
  <si>
    <t>2018083334426091282</t>
  </si>
  <si>
    <t>黑斑校正发光褪色霜亮白清除黑斑校正淡化精华液适用于面部和身体</t>
  </si>
  <si>
    <t>6935604859294</t>
  </si>
  <si>
    <t>UJ049173960YP</t>
  </si>
  <si>
    <t>2017827087284091282</t>
  </si>
  <si>
    <t>L 120*130CM 万圣节冰雪奇缘毛绒可爱儿童奥拉夫圣诞服装卡通雪人派对 Toddler_y</t>
  </si>
  <si>
    <t>9791903248071</t>
  </si>
  <si>
    <t>UJ053036608YP</t>
  </si>
  <si>
    <t>2018064864367091282</t>
  </si>
  <si>
    <t>无线电动鱼鳞去除器强力鱼鳞刮刀自动防水鱼清洁器可充电</t>
  </si>
  <si>
    <t>SYZZ015600994</t>
  </si>
  <si>
    <t>2018701238781091282</t>
  </si>
  <si>
    <t>6272098020404</t>
  </si>
  <si>
    <t>UJ053036483YP</t>
  </si>
  <si>
    <t>2018076600182091282</t>
  </si>
  <si>
    <t>绿色 XL-140x200cm 植物防冻袋，可重复使用带抽绳植物保护套，花园绒袋</t>
  </si>
  <si>
    <t>9791903129424</t>
  </si>
  <si>
    <t>UJ053047557YP</t>
  </si>
  <si>
    <t>2018457879938091282</t>
  </si>
  <si>
    <t>1m USB 底座充电器充电数据线适用于 Garmin Approach S2/s4 GPS 高尔夫手表</t>
  </si>
  <si>
    <t>6272098042925</t>
  </si>
  <si>
    <t>UJ053036378YP</t>
  </si>
  <si>
    <t>2018465763422091282</t>
  </si>
  <si>
    <t>黑色 XL 男式连帽闪亮羽绒服冬季外套</t>
  </si>
  <si>
    <t>真空压缩，检查标签</t>
  </si>
  <si>
    <t>6272098042949</t>
  </si>
  <si>
    <t>M 黑色男式连帽闪亮羽绒服冬季外套</t>
  </si>
  <si>
    <t>UJ053036333YP</t>
  </si>
  <si>
    <t>2018473431463091282</t>
  </si>
  <si>
    <t>7842998818006</t>
  </si>
  <si>
    <t>UJ053036231YP</t>
  </si>
  <si>
    <t>2018751997650091282</t>
  </si>
  <si>
    <t>红色男女通用 PU 皮革卡包 Prada 卡钱包 4 层超薄卡包</t>
  </si>
  <si>
    <t>UJ053035911YP</t>
  </si>
  <si>
    <t>2018736806114091282</t>
  </si>
  <si>
    <t>7891673787328</t>
  </si>
  <si>
    <t>UJ053047472YP</t>
  </si>
  <si>
    <t>2018480487943091282</t>
  </si>
  <si>
    <t>灰橙腿眼镜 250 Tr90 老年人老花镜灵活耐用老花镜男女通用美国</t>
  </si>
  <si>
    <t>7891673828748</t>
  </si>
  <si>
    <t>UJ053035823YP</t>
  </si>
  <si>
    <t>2018757793468091282</t>
  </si>
  <si>
    <t>金色手写笔按压笔书写笔替换件适用于 Galaxy Note 20/note 20 超金色</t>
  </si>
  <si>
    <t>7891673840856</t>
  </si>
  <si>
    <t>UJ057381655YP</t>
  </si>
  <si>
    <t>2019438337962091282</t>
  </si>
  <si>
    <t>6426283136894</t>
  </si>
  <si>
    <t>UJ057346145YP</t>
  </si>
  <si>
    <t>2019420446953091282</t>
  </si>
  <si>
    <t>适用于 48 件空气压缩机金属活塞配件套件带活塞环销 Ws6128</t>
  </si>
  <si>
    <t>7891673589465</t>
  </si>
  <si>
    <t>UJ057381638YP</t>
  </si>
  <si>
    <t>2019170643897091282</t>
  </si>
  <si>
    <t>减压护膝，稳定支撑膝盖，关节炎，半月板撕裂肌腱炎疼痛可调节压缩禁止</t>
  </si>
  <si>
    <t>9891439877933</t>
  </si>
  <si>
    <t>UJ057345922YP</t>
  </si>
  <si>
    <t>2018799552171091282</t>
  </si>
  <si>
    <t>90 * 110 厘米黄色全新超大豆袋椅沙发沙发套室内懒人躺椅成人儿童热销！</t>
  </si>
  <si>
    <t>9891439889561</t>
  </si>
  <si>
    <t>120 件 2.5 厘米圣诞树礼品包吊坠圣诞装饰品用品圣诞迷你礼物</t>
  </si>
  <si>
    <t>UJ057345539YP</t>
  </si>
  <si>
    <t>2019428510984091282</t>
  </si>
  <si>
    <t>7795048810447</t>
  </si>
  <si>
    <t>UJ057345410YP</t>
  </si>
  <si>
    <t>2018806572175091282</t>
  </si>
  <si>
    <t>自然金发临时眉毛纹身防水眉毛贴纸，假纹身头发</t>
  </si>
  <si>
    <t>UJ057344958YP</t>
  </si>
  <si>
    <t>2018805816988091282</t>
  </si>
  <si>
    <t>UJ061727707YP</t>
  </si>
  <si>
    <t>2019414828433091282</t>
  </si>
  <si>
    <t>8197625438997</t>
  </si>
  <si>
    <t>UJ061727477YP</t>
  </si>
  <si>
    <t>2019463392722091282</t>
  </si>
  <si>
    <t>2XL 8 件套男士圣诞老人服装套装圣诞豪华天鹅绒</t>
  </si>
  <si>
    <t>VR554346689YP</t>
  </si>
  <si>
    <t>2020070569358091282</t>
  </si>
  <si>
    <t>7891673768846</t>
  </si>
  <si>
    <t>UJ061727401YP</t>
  </si>
  <si>
    <t>2020072261948091282</t>
  </si>
  <si>
    <t>50*200cm*0.1mm 柔性镜板自粘非玻璃镜面砖，DIY 家居墙面装饰镜子墙贴</t>
  </si>
  <si>
    <t>6192831142678</t>
  </si>
  <si>
    <t>UJ061727242YP</t>
  </si>
  <si>
    <t>2020075897241091282</t>
  </si>
  <si>
    <t>羊皮座套，时尚设计正品澳大利亚全尺寸汽车座垫柔软长羊毛保暖座垫套 W</t>
  </si>
  <si>
    <t>8197625431714</t>
  </si>
  <si>
    <t>UJ061727004YP</t>
  </si>
  <si>
    <t>2019801867849091282</t>
  </si>
  <si>
    <t>拼图降临节日历 2023 年，1008 块拼图 24 天圣诞节倒计时降临节日历，Ki 的圣诞礼物创意</t>
  </si>
  <si>
    <t>8197625462015</t>
  </si>
  <si>
    <t>UJ061726689YP</t>
  </si>
  <si>
    <t>2019428760202091282</t>
  </si>
  <si>
    <t>格林奇圣诞面具 C 圣诞格林奇全头乳胶面具圣诞帽怪物成人手套</t>
  </si>
  <si>
    <t>9891439850905</t>
  </si>
  <si>
    <t>UJ061748888YP</t>
  </si>
  <si>
    <t>2020050338257091282</t>
  </si>
  <si>
    <t>黑色汽车开瓶器适用于高尔夫 6 Jetta Mk5 Mk6 Gti Scirocco</t>
  </si>
  <si>
    <t>SYZZ015727593</t>
  </si>
  <si>
    <t>2020097748589091282</t>
  </si>
  <si>
    <t>UJ065933664YP</t>
  </si>
  <si>
    <t>2020481943067091282</t>
  </si>
  <si>
    <t>9791903129073</t>
  </si>
  <si>
    <t>UJ065944154YP</t>
  </si>
  <si>
    <t>2020100124235091282</t>
  </si>
  <si>
    <t>2 件装适用于 650btnc 660 E65btnc Duet Nc 耳机套耳罩黑色</t>
  </si>
  <si>
    <t>LV899892594CN</t>
  </si>
  <si>
    <t>2020726310675091282</t>
  </si>
  <si>
    <t>UJ065933182YP</t>
  </si>
  <si>
    <t>2020484823261091282</t>
  </si>
  <si>
    <t>7891673744918</t>
  </si>
  <si>
    <t>UJ065933015YP</t>
  </si>
  <si>
    <t>2020760077702091282</t>
  </si>
  <si>
    <t>大腿绷带疼痛压迫臀部可调节臀部/腹股沟支撑带</t>
  </si>
  <si>
    <t>UJ070464632YP</t>
  </si>
  <si>
    <t>2021339533810091282</t>
  </si>
  <si>
    <t>UJ070464601YP</t>
  </si>
  <si>
    <t>2021306738670091282</t>
  </si>
  <si>
    <t>7795048824338</t>
  </si>
  <si>
    <t>UJ070453285YP</t>
  </si>
  <si>
    <t>2021059203177091282</t>
  </si>
  <si>
    <t>M Black The Weeknd 2.0 90 年代复古印花女式 T 恤夏季休闲短袖衬衫原宿上衣女 T 恤</t>
  </si>
  <si>
    <t>7795048824345</t>
  </si>
  <si>
    <t>S Black The Weeknd 2.0 90年代复古印花女式T恤夏季休闲短袖衬衫原宿上衣女T恤</t>
  </si>
  <si>
    <t>8197625420848</t>
  </si>
  <si>
    <t>UJ070453060YP</t>
  </si>
  <si>
    <t>2020684404689091282</t>
  </si>
  <si>
    <t>XL 圣诞老人套装成人圣诞服装红色豪华天鹅绒花式 8 件套 Gift_y</t>
  </si>
  <si>
    <t>8197625423078</t>
  </si>
  <si>
    <t>UJ070452965YP</t>
  </si>
  <si>
    <t>2021348569369091282</t>
  </si>
  <si>
    <t>D 18 款格林奇圣诞装饰吊坠飞机卡通圣诞树</t>
  </si>
  <si>
    <t>UJ070452957YP</t>
  </si>
  <si>
    <t>2021065323568091282</t>
  </si>
  <si>
    <t>8197625431721</t>
  </si>
  <si>
    <t>UJ070452890YP</t>
  </si>
  <si>
    <t>2021316998335091282</t>
  </si>
  <si>
    <t>UJ070452855YP</t>
  </si>
  <si>
    <t>7842998804078</t>
  </si>
  <si>
    <t>UJ070464589YP</t>
  </si>
  <si>
    <t>2021319374090091282</t>
  </si>
  <si>
    <t>7891673566299</t>
  </si>
  <si>
    <t>UJ070452696YP</t>
  </si>
  <si>
    <t>2021321066064091282</t>
  </si>
  <si>
    <t>黑色和银色 Blender 橡胶耦合器齿轮离合器替换零件适用于 Kitchenaid Ap2930430</t>
  </si>
  <si>
    <t>7891673585825</t>
  </si>
  <si>
    <t>UJ070452532YP</t>
  </si>
  <si>
    <t>2020694628515091282</t>
  </si>
  <si>
    <t>复古迷你电视游戏机内置 620 款经典游戏 Nes 游戏机加入大家庭</t>
  </si>
  <si>
    <t>7891673566305</t>
  </si>
  <si>
    <t>UJ070452413YP</t>
  </si>
  <si>
    <t>2021071443806091282</t>
  </si>
  <si>
    <t>黑色 Bn59-01247a 电视控制器英文版兼容塑料快速响应遥控器兼容三星</t>
  </si>
  <si>
    <t>7795048839479</t>
  </si>
  <si>
    <t>UJ079495827YP</t>
  </si>
  <si>
    <t>2022629629942091282</t>
  </si>
  <si>
    <t>1 件黑色疝气带桁架适用于腹股沟运动疝气支撑止痛恢复带</t>
  </si>
  <si>
    <t>9791903169062</t>
  </si>
  <si>
    <t>LV903459197CN</t>
  </si>
  <si>
    <t>2022578186729091282</t>
  </si>
  <si>
    <t>白色电动汽车头盔踏板车自行车开脸半棒球帽防紫外线安全安全帽自行车头盔可调节</t>
  </si>
  <si>
    <t>UJ079481425YP</t>
  </si>
  <si>
    <t>2022634561702091282</t>
  </si>
  <si>
    <t>9791903150312</t>
  </si>
  <si>
    <t>UJ079481417YP</t>
  </si>
  <si>
    <t>2021977848263091282</t>
  </si>
  <si>
    <t>20 件螺旋桨空气螺杆替换件适用于 Hubsan X4 H107 配件黑色+白色</t>
  </si>
  <si>
    <t>买40留20</t>
  </si>
  <si>
    <t>7891673560501</t>
  </si>
  <si>
    <t>UJ079481350YP</t>
  </si>
  <si>
    <t>2022641941941091282</t>
  </si>
  <si>
    <t>黑圈白字兼容 - 适用于 Garmin Fenix 7x 手表边框环框架表壳防刮保险杠保护壳</t>
  </si>
  <si>
    <t>UJ079495671YP</t>
  </si>
  <si>
    <t>2022588590341091282</t>
  </si>
  <si>
    <t>7891673840917</t>
  </si>
  <si>
    <t>LV904291793CN</t>
  </si>
  <si>
    <t>2021983644021091282</t>
  </si>
  <si>
    <t>F自粘防水踢脚线腰线白色腰线2.35长</t>
  </si>
  <si>
    <t>7891673807484</t>
  </si>
  <si>
    <t>UJ079481045YP</t>
  </si>
  <si>
    <t>2022655297421091282</t>
  </si>
  <si>
    <t>黑色智能手表磁力充电器智能手表充电线 USB 可充电适配器</t>
  </si>
  <si>
    <t>9891439886188</t>
  </si>
  <si>
    <t>UJ093359439YP</t>
  </si>
  <si>
    <t>2021994192423091282</t>
  </si>
  <si>
    <t>蓝色电池供电露营加热器、办公室空间加热器、3 种加热设置、仅风扇选项、高级安全功能</t>
  </si>
  <si>
    <t>6192831152257</t>
  </si>
  <si>
    <t>UJ079480819YP</t>
  </si>
  <si>
    <t>2022605690116091282</t>
  </si>
  <si>
    <t>黑色 M 冬季户外猫屋轻便便携式可折叠宠物屋宠物室内庇护所保暖</t>
  </si>
  <si>
    <t>6192831143569</t>
  </si>
  <si>
    <t>UJ079480765YP</t>
  </si>
  <si>
    <t>2022667141281091282</t>
  </si>
  <si>
    <t>靴子烘干机 鞋烘干机、手套烘干机和靴子加热器，带热风机、便携式可调架和计时器、折叠设计和</t>
  </si>
  <si>
    <t>9791903130802</t>
  </si>
  <si>
    <t>UJ079495606YP</t>
  </si>
  <si>
    <t>2022375651373091282</t>
  </si>
  <si>
    <t>魔法滚球激活自动球电动狗猫玩具电池供电地板清洁毛绒玩具全新</t>
  </si>
  <si>
    <t>8197625444769</t>
  </si>
  <si>
    <t>圣诞柜大蝴蝶结大门蕾丝圣诞树蝴蝶结丝带红色蝴蝶结</t>
  </si>
  <si>
    <t>UJ079480266YP</t>
  </si>
  <si>
    <t>2022012444511091282</t>
  </si>
  <si>
    <t>UJ079480155YP</t>
  </si>
  <si>
    <t>2022389907168091282</t>
  </si>
  <si>
    <t>7891673528273</t>
  </si>
  <si>
    <t>17厘米绿色蒂芙尼手链925纯银手链时尚可爱复古百搭珠宝潮流手链</t>
  </si>
  <si>
    <t>6272098044790</t>
  </si>
  <si>
    <t>UJ079479356YP</t>
  </si>
  <si>
    <t>2022624626684091282</t>
  </si>
  <si>
    <t>AA002圣诞篮球鞋男女胖子棉鞋保暖棉鞋适合冬季居家使用</t>
  </si>
  <si>
    <t>6935604859249</t>
  </si>
  <si>
    <t>UJ079479254YP</t>
  </si>
  <si>
    <t>2022627722643091282</t>
  </si>
  <si>
    <t>130厘米（7-8T）3件套无脚蹼夏季女孩美人鱼尾单蹼万圣节服装公主裙泳衣比基尼蝙蝠</t>
  </si>
  <si>
    <t>9891439882043</t>
  </si>
  <si>
    <t>UJ079479166YP</t>
  </si>
  <si>
    <t>2022629018837091282</t>
  </si>
  <si>
    <t>12 件水龙头起泡器替换件适用于水槽起泡器，带 5 件水龙头起泡器钥匙拆卸扳手工具 M16.5 18.5 21.5 24</t>
  </si>
  <si>
    <t>6272098044776</t>
  </si>
  <si>
    <t>UJ079478894YP</t>
  </si>
  <si>
    <t>AA004圣诞篮球鞋男女胖子棉鞋保暖棉鞋适合冬季居家使用</t>
  </si>
  <si>
    <t>9791903144151</t>
  </si>
  <si>
    <t>UJ082568904YP</t>
  </si>
  <si>
    <t>2023250305813091282</t>
  </si>
  <si>
    <t>24 Led 12v 汽车附加刹车灯高位第三第三刹车灯尾灯灯红色</t>
  </si>
  <si>
    <t>7842998715954</t>
  </si>
  <si>
    <t>UJ082580998YP</t>
  </si>
  <si>
    <t>2022965655588091282</t>
  </si>
  <si>
    <t>1 套专业求婚交付设备分配器投掷器适用于 Dji Mavic 2 Pro/zoom 无人机航空运输礼品</t>
  </si>
  <si>
    <t>6272098051019</t>
  </si>
  <si>
    <t>UJ082568657YP</t>
  </si>
  <si>
    <t>2023202030250091282</t>
  </si>
  <si>
    <t>160 厘米紫色儿童女童外套闪亮夹克冬季厚雪羽绒中大腿加厚保暖毛皮连帽</t>
  </si>
  <si>
    <t>VR555465824YP</t>
  </si>
  <si>
    <t>2023203686221091282</t>
  </si>
  <si>
    <t>UJ082568263YP</t>
  </si>
  <si>
    <t>2023258801401091282</t>
  </si>
  <si>
    <t>UJ082580882YP</t>
  </si>
  <si>
    <t>2023259737310091282</t>
  </si>
  <si>
    <t>9791903125242</t>
  </si>
  <si>
    <t>UJ082568087YP</t>
  </si>
  <si>
    <t>2022972927262091282</t>
  </si>
  <si>
    <t>2x H4 9003 Hb2 6000k 超白 Csp Led 头灯灯泡套件远近光</t>
  </si>
  <si>
    <t>6272098044806</t>
  </si>
  <si>
    <t>UJ082568042YP</t>
  </si>
  <si>
    <t>2022973683157091282</t>
  </si>
  <si>
    <t>AA001圣诞篮球鞋男女胖子棉鞋保暖棉鞋适合冬季居家使用</t>
  </si>
  <si>
    <t>8197625471673</t>
  </si>
  <si>
    <t>UJ082567943YP</t>
  </si>
  <si>
    <t>2023267117197091282</t>
  </si>
  <si>
    <t>D 国家讽刺圣诞假期格里斯沃尔德度假屋展示装饰品</t>
  </si>
  <si>
    <t>UJ082567841YP</t>
  </si>
  <si>
    <t>2023267945532091282</t>
  </si>
  <si>
    <t>9791903238874</t>
  </si>
  <si>
    <t>UJ082567824YP</t>
  </si>
  <si>
    <t>2022602880825091282</t>
  </si>
  <si>
    <t>汽车内饰零件手套箱锁适用于吉姆尼维塔拉 Grand Vitar 的闩锁手柄</t>
  </si>
  <si>
    <t>9791903156512</t>
  </si>
  <si>
    <t>UJ086199833YP</t>
  </si>
  <si>
    <t>2023889846443091282</t>
  </si>
  <si>
    <t>烟斗、手工木质烟斗、完美的初学者烟斗套件，配有终极指南电子书、礼品套装和</t>
  </si>
  <si>
    <t>检查配件，拿出木架</t>
  </si>
  <si>
    <t>LV903580312CN</t>
  </si>
  <si>
    <t>2023667115024091282</t>
  </si>
  <si>
    <t>7795048826134</t>
  </si>
  <si>
    <t>UJ086198974YP</t>
  </si>
  <si>
    <t>2023896938144091282</t>
  </si>
  <si>
    <t>冠蓝鸦 MagSafe 硅胶保护壳 适合 Iphone 13 Pro</t>
  </si>
  <si>
    <t>7795048807829</t>
  </si>
  <si>
    <t>SYZZ015955211</t>
  </si>
  <si>
    <t>2023963033600091282</t>
  </si>
  <si>
    <t>4400mah S61 适用于卡特彼勒 Cat S61 电池 App00262</t>
  </si>
  <si>
    <t>UJ086198784YP</t>
  </si>
  <si>
    <t>2023903274141091282</t>
  </si>
  <si>
    <t>7842998963683</t>
  </si>
  <si>
    <t>UJ086198767YP</t>
  </si>
  <si>
    <t>2023966129680091282</t>
  </si>
  <si>
    <t>狮子耳朵和尾巴套装嘉年华动物耳朵头带儿童狮子服装狮子耳朵头带适合派对</t>
  </si>
  <si>
    <t>LV903580003CN</t>
  </si>
  <si>
    <t>2023955689431091282</t>
  </si>
  <si>
    <t>UJ090681463YP</t>
  </si>
  <si>
    <t>2024032908269091282</t>
  </si>
  <si>
    <t>6426283108624</t>
  </si>
  <si>
    <t>忙碌板、门铃发育智能幼儿儿童礼物开关带环</t>
  </si>
  <si>
    <t>8197625451545</t>
  </si>
  <si>
    <t>LV905872287CN</t>
  </si>
  <si>
    <t>2024704093076091282</t>
  </si>
  <si>
    <t>已提价10，已提价10</t>
  </si>
  <si>
    <t>彩色圣诞节 24 天圣诞降临日历倒计时日历带橡皮鸭适合儿童儿童青少年朋友圣诞节</t>
  </si>
  <si>
    <t>UJ090681429YP</t>
  </si>
  <si>
    <t>2024036040765091282</t>
  </si>
  <si>
    <t>9891439873058</t>
  </si>
  <si>
    <t>UJ090675525YP</t>
  </si>
  <si>
    <t>2024646458458091282</t>
  </si>
  <si>
    <t>3 件装家用绞肉机维修零件的绞肉机塑料齿轮</t>
  </si>
  <si>
    <t>UJ090675366YP</t>
  </si>
  <si>
    <t>7891673553787</t>
  </si>
  <si>
    <t>UJ090681415YP</t>
  </si>
  <si>
    <t>2024708449075091282</t>
  </si>
  <si>
    <t>黑色 4 个保险杠塞前牌照孔盖，全新 6-7 毫米孔</t>
  </si>
  <si>
    <t>买20留16</t>
  </si>
  <si>
    <t>6134154587309</t>
  </si>
  <si>
    <t>UJ090675247YP</t>
  </si>
  <si>
    <t>2024707945826091282</t>
  </si>
  <si>
    <t>男士背带蒸汽朋克哥特式 Pu 皮革双肩甲带扣身体胸部背带腰带适合派对角色扮演万圣节</t>
  </si>
  <si>
    <t>9791903181248</t>
  </si>
  <si>
    <t>UJ093786349YP</t>
  </si>
  <si>
    <t>2024575680559091282</t>
  </si>
  <si>
    <t>可调节精密钻孔定位器</t>
  </si>
  <si>
    <t>7795048850030</t>
  </si>
  <si>
    <t>UJ093786264YP</t>
  </si>
  <si>
    <t>2024966607448091282</t>
  </si>
  <si>
    <t>电动气泵适用于充气 SUP 板和充气健身房滚滚轨道地板滚滚垫跆拳道瑜伽健身垫</t>
  </si>
  <si>
    <t>9791903229285</t>
  </si>
  <si>
    <t>防水雨袜摩托车空气过滤器清洁套件旅游软尾雨袜套</t>
  </si>
  <si>
    <t>9791903221692</t>
  </si>
  <si>
    <t>UJ093774535YP</t>
  </si>
  <si>
    <t>2024583960300091282</t>
  </si>
  <si>
    <t>200毫米热封机塑料袋封口机脉冲封口机蓝色真空食品封口机袋包装机</t>
  </si>
  <si>
    <t>6272098061643</t>
  </si>
  <si>
    <t>UJ093774283YP</t>
  </si>
  <si>
    <t>2024973915791091282</t>
  </si>
  <si>
    <t>红色L秋冬新款加厚羊绒毛衣女高领套头毛衣保暖宽松针织打底毛衣杰克</t>
  </si>
  <si>
    <t>6272098061667</t>
  </si>
  <si>
    <t>S红色秋冬新款加厚羊绒衫女高领套头毛衣保暖宽松针织打底毛衣杰克</t>
  </si>
  <si>
    <t>6272098061711</t>
  </si>
  <si>
    <t>灰色S秋冬新款加厚羊绒毛衣女高领套头毛衣保暖宽松针织打底毛衣Jac</t>
  </si>
  <si>
    <t>6272098061841</t>
  </si>
  <si>
    <t>黑色L秋冬新款加厚羊绒毛衣女高领套头毛衣保暖宽松针织打底毛衣Ja</t>
  </si>
  <si>
    <t>7891673804254</t>
  </si>
  <si>
    <t>UJ093774270YP</t>
  </si>
  <si>
    <t>2025207158236091282</t>
  </si>
  <si>
    <t>多色可拆卸钢琴键盘音符标签可重复使用硅胶钢琴贴纸 88 键适合学习者</t>
  </si>
  <si>
    <t>9791903195405</t>
  </si>
  <si>
    <t>UJ093774221YP</t>
  </si>
  <si>
    <t>2024589036803091282</t>
  </si>
  <si>
    <t>金色100*280CM儿童室内治疗秋千，特殊需求软吊床秋千</t>
  </si>
  <si>
    <t>7842998753581</t>
  </si>
  <si>
    <t>UJ098598356YP</t>
  </si>
  <si>
    <t>2025895009944091282</t>
  </si>
  <si>
    <t>银色无线蓝牙耳机耳机适用于苹果华为</t>
  </si>
  <si>
    <t>7891673835197</t>
  </si>
  <si>
    <t>UJ098581214YP</t>
  </si>
  <si>
    <t>2025826322529091282</t>
  </si>
  <si>
    <t>3 件装运动袜压缩袜运动袜防滑速干足球袜足球篮b</t>
  </si>
  <si>
    <t>6192831151908</t>
  </si>
  <si>
    <t>UJ098580973YP</t>
  </si>
  <si>
    <t>2025827726509091282</t>
  </si>
  <si>
    <t>空间加热器，电池供电紧凑型电动迷你风扇冬季电动带恒温器高输出适合家庭卧室设计</t>
  </si>
  <si>
    <t>7842998786701</t>
  </si>
  <si>
    <t>存储卡 32G 儿童即时打印相机热敏打印相机 1080p 高清数码相机带 3 卷打印纸视频</t>
  </si>
  <si>
    <t>9891439870088</t>
  </si>
  <si>
    <t>UJ098580580YP</t>
  </si>
  <si>
    <t>2025900625058091282</t>
  </si>
  <si>
    <t>38 女式芭蕾平底鞋系带缎面足尖鞋送给芭蕾舞爱好者的礼物</t>
  </si>
  <si>
    <t>LV906188913CN</t>
  </si>
  <si>
    <t>2025900913536091282</t>
  </si>
  <si>
    <t>6192831150697</t>
  </si>
  <si>
    <t>UJ098580324YP</t>
  </si>
  <si>
    <t>2025902461414091282</t>
  </si>
  <si>
    <t>12V 进水电磁阀 全黄铜 1/2" 加热器常闭阀</t>
  </si>
  <si>
    <t>8197625420855</t>
  </si>
  <si>
    <t>UJ098580032YP</t>
  </si>
  <si>
    <t>2025614967783091282</t>
  </si>
  <si>
    <t>L 圣诞老人套装成人圣诞服装红色豪华天鹅绒花式 8 件套 Gift_y</t>
  </si>
  <si>
    <t>7891673837467</t>
  </si>
  <si>
    <t>UJ098598210YP</t>
  </si>
  <si>
    <t>2025835970942091282</t>
  </si>
  <si>
    <t>黑色替换屋顶花园秋千通用秋千屋顶盖，191 X 120 厘米</t>
  </si>
  <si>
    <t>UJ098598183YP</t>
  </si>
  <si>
    <t>2025237720593091282</t>
  </si>
  <si>
    <t>8197625413840</t>
  </si>
  <si>
    <t>9891439875038</t>
  </si>
  <si>
    <t>UJ102811415YP</t>
  </si>
  <si>
    <t>2026574869308091282</t>
  </si>
  <si>
    <t>43-44 白色 2023 新款热销牛拖鞋女式男士可爱牛拖鞋室内卡通毛绒牛印花拖鞋卡哇伊动画</t>
  </si>
  <si>
    <t>6192831161914</t>
  </si>
  <si>
    <t>UJ102811375YP</t>
  </si>
  <si>
    <t>231127-564490454400196</t>
  </si>
  <si>
    <t>浴室沐浴椅淋浴凳坐垫贴防滑保暖伊娃蓝色浴缸淋浴</t>
  </si>
  <si>
    <t>6426283096938</t>
  </si>
  <si>
    <t>UJ102811123YP</t>
  </si>
  <si>
    <t>2026510322145091282</t>
  </si>
  <si>
    <t>四加盒天然南玉阴蒂蛋玉蛋女士凯格尔健身器阴道肌肉紧缩球玉石质量块</t>
  </si>
  <si>
    <t>7842998733484</t>
  </si>
  <si>
    <t>UJ102831128YP</t>
  </si>
  <si>
    <t>灰色 M 3 合 1 分娩/分娩/护理睡衣柔软产妇医院连衣裙</t>
  </si>
  <si>
    <t>7795048825502</t>
  </si>
  <si>
    <t>UJ102810896YP</t>
  </si>
  <si>
    <t>2026294899265091282</t>
  </si>
  <si>
    <t>UJ109112687YP</t>
  </si>
  <si>
    <t>2027232697364091282</t>
  </si>
  <si>
    <t>6192831142340</t>
  </si>
  <si>
    <t>UJ109105916YP</t>
  </si>
  <si>
    <t>2027172398631091282</t>
  </si>
  <si>
    <t>欧盟插头家禽鸡热水器底座冬季用。鸡用加热饮水器。欧盟插头。 美规插头</t>
  </si>
  <si>
    <t>9891439870101</t>
  </si>
  <si>
    <t>UJ109105791YP</t>
  </si>
  <si>
    <t>2027173118586091282</t>
  </si>
  <si>
    <t>36 女式芭蕾平底鞋系带缎面足尖鞋送给芭蕾舞爱好者的礼物</t>
  </si>
  <si>
    <t>8197625407573</t>
  </si>
  <si>
    <t>圣诞充气玩具欢迎圣诞老人带灯，圣诞充气庭院装饰户外室内</t>
  </si>
  <si>
    <t>UJ109105403YP</t>
  </si>
  <si>
    <t>2027235433321091282</t>
  </si>
  <si>
    <t>UJ109105346YP</t>
  </si>
  <si>
    <t>2027175530257091282</t>
  </si>
  <si>
    <t>LV907844213CN</t>
  </si>
  <si>
    <t>2026574004571091282</t>
  </si>
  <si>
    <t>SYLU006185086</t>
  </si>
  <si>
    <t>2027237413470091282</t>
  </si>
  <si>
    <t>9791903204466</t>
  </si>
  <si>
    <t>UJ109104941YP</t>
  </si>
  <si>
    <t>2026576380247091282</t>
  </si>
  <si>
    <t>L 黑色男式中腰纽扣长裤拼接篮球训练运动裤</t>
  </si>
  <si>
    <t>9791903204473</t>
  </si>
  <si>
    <t>灰色 L 男式中腰纽扣长裤拼接篮球训练运动裤</t>
  </si>
  <si>
    <t>6426283169366</t>
  </si>
  <si>
    <t>UJ109104751YP</t>
  </si>
  <si>
    <t>2026577064388091282</t>
  </si>
  <si>
    <t>90 * 110 厘米灰色全新超大豆袋椅沙发沙发套室内懒人躺椅成人儿童热销高</t>
  </si>
  <si>
    <t>UJ109104703YP</t>
  </si>
  <si>
    <t>2026959279904091282</t>
  </si>
  <si>
    <t>9791903259206</t>
  </si>
  <si>
    <t>2027176932924091282</t>
  </si>
  <si>
    <t>100w 110v/120v 转 220v/240v 升降压转换器变压器 旅行白色</t>
  </si>
  <si>
    <t>8197625463708</t>
  </si>
  <si>
    <t>2027772842994091282</t>
  </si>
  <si>
    <t>假发蓝色 130 高 120*130 厘米 *悟空圣诞节儿童成人套装儿子悟空角色扮演服装动漫超级英雄连身衣黑色</t>
  </si>
  <si>
    <t>6426283168406</t>
  </si>
  <si>
    <t>2027774642961091282</t>
  </si>
  <si>
    <t>40 毫米陶瓷水龙头阀芯，用于更换单把阀，35/40 毫米</t>
  </si>
  <si>
    <t>7795048839325</t>
  </si>
  <si>
    <t>2027847685003091282</t>
  </si>
  <si>
    <t>待提价5</t>
  </si>
  <si>
    <t>7795048825922</t>
  </si>
  <si>
    <t>2027847397787091282</t>
  </si>
  <si>
    <t>1.8 英寸 Micro Sata 转 2.5 英寸 Sata 适配器硬盘转换卡</t>
  </si>
  <si>
    <t>2027182512291091282</t>
  </si>
  <si>
    <t>网球只留5个，支架拿出来</t>
  </si>
  <si>
    <t>2027780870918091282</t>
  </si>
  <si>
    <t>8197625474841</t>
  </si>
  <si>
    <t>2027561127224091282</t>
  </si>
  <si>
    <t>降临节日历 2022 年圣诞节倒计时日历玩具 24 件不同可爱麻糬动物柔软儿童玩具</t>
  </si>
  <si>
    <t>6426283112881</t>
  </si>
  <si>
    <t>2027857369017091282</t>
  </si>
  <si>
    <t>2.5L 白色 2.5L 不锈钢哨声茶壶食品级茶壶泡茶烧水兼容燃气灶工业</t>
  </si>
  <si>
    <t>6426283060403</t>
  </si>
  <si>
    <t>2027861761702091282</t>
  </si>
  <si>
    <t>M18x1.5 O2 氧气传感器宽带插头螺母阶梯帽配件焊接塞</t>
  </si>
  <si>
    <t>2027571675442091282</t>
  </si>
  <si>
    <t>浅蓝色 1 件 U 形全身孕妇枕套孕妇睡眠支撑（无填充物，只有枕套）</t>
  </si>
  <si>
    <t>7602811461310</t>
  </si>
  <si>
    <t>UH643383595YP</t>
  </si>
  <si>
    <t>1952131730782091282</t>
  </si>
  <si>
    <t>黑色三重保护戒烟手链 8 毫米磁铁防烟手链治疗肺部排毒手链带来 Bac</t>
  </si>
  <si>
    <t>7602811658987</t>
  </si>
  <si>
    <t>UH647551625YP</t>
  </si>
  <si>
    <t>1952761262823091282</t>
  </si>
  <si>
    <t>手动搅拌器无线电动手动搅拌器 USB 可充电 3 速搅拌器无线适用于蛋清，加州</t>
  </si>
  <si>
    <t>看是否配三个搅拌头</t>
  </si>
  <si>
    <t>7602811899526</t>
  </si>
  <si>
    <t>UH652210672YP</t>
  </si>
  <si>
    <t>1952645304113091282</t>
  </si>
  <si>
    <t>阿根廷国家队围巾足球围巾男式女式礼物 15 个国家队</t>
  </si>
  <si>
    <t>7602811511404</t>
  </si>
  <si>
    <t>UH652210575YP</t>
  </si>
  <si>
    <t>1953115431984091282</t>
  </si>
  <si>
    <t>多功能铅笔盒，学生铅笔盒2隔层-卡通图案文具套装带弹出科学</t>
  </si>
  <si>
    <t>7602811817643</t>
  </si>
  <si>
    <t>UH656025985YP</t>
  </si>
  <si>
    <t>1953747951998091282</t>
  </si>
  <si>
    <t>厨房计时器计时器厨房计时器短计时器闹钟有趣的鸡蛋计时器鸡蛋刀柠檬形状</t>
  </si>
  <si>
    <t>9795049056668</t>
  </si>
  <si>
    <t>UH656025945YP</t>
  </si>
  <si>
    <t>1953769623785091282</t>
  </si>
  <si>
    <t>配套阴阳情侣项链友谊女友女男高品质</t>
  </si>
  <si>
    <t>7602811891254</t>
  </si>
  <si>
    <t>UH659799542YP</t>
  </si>
  <si>
    <t>1954599278498091282</t>
  </si>
  <si>
    <t>香烟灌装机，香烟捣固机，全自动香烟塞，带清洗B</t>
  </si>
  <si>
    <t>7602811944080</t>
  </si>
  <si>
    <t>UH663199995YP</t>
  </si>
  <si>
    <t>1955106229831091282</t>
  </si>
  <si>
    <t>9795049039784</t>
  </si>
  <si>
    <t>UH663199774YP</t>
  </si>
  <si>
    <t>1954884867469091282</t>
  </si>
  <si>
    <t>10 件装兼容石头扫地机器人 Q7 Max / Max+ 石头扫地机器人 S5 Max S6 S50 S55 高品质</t>
  </si>
  <si>
    <t>7602811802687</t>
  </si>
  <si>
    <t>UH663199743YP</t>
  </si>
  <si>
    <t>1955110621414091282</t>
  </si>
  <si>
    <t>浅紫色串珠门帘家居装饰 1mx2m</t>
  </si>
  <si>
    <t>9795049045235</t>
  </si>
  <si>
    <t>UH663199482YP</t>
  </si>
  <si>
    <t>1955147090415091282</t>
  </si>
  <si>
    <t>5 合 1 套件木疗按摩工具抗脂肪团按摩器套装(,) 高品质</t>
  </si>
  <si>
    <t>7602811900284</t>
  </si>
  <si>
    <t>UH663199448YP</t>
  </si>
  <si>
    <t>1955149574020091282</t>
  </si>
  <si>
    <t>7602811493205</t>
  </si>
  <si>
    <t>UH663199054YP</t>
  </si>
  <si>
    <t>1955751170305091282</t>
  </si>
  <si>
    <t>W2 4 件替换刷头适用于飞利浦 Sonicare C1 C2 G2 W2</t>
  </si>
  <si>
    <t>7602811590560</t>
  </si>
  <si>
    <t>UH663198938YP</t>
  </si>
  <si>
    <t>1955153786748091282</t>
  </si>
  <si>
    <t>7602811556412</t>
  </si>
  <si>
    <t>UH668109775YP</t>
  </si>
  <si>
    <t>1955497767239091282</t>
  </si>
  <si>
    <t>7602811675953</t>
  </si>
  <si>
    <t>UH668109529YP</t>
  </si>
  <si>
    <t>1955502015561091282</t>
  </si>
  <si>
    <t>1 件驾驶员侧门双窗开关适用于 Transit Mk8 定制 2014-2019 2029885 1791339</t>
  </si>
  <si>
    <t>7602811858691</t>
  </si>
  <si>
    <t>UH668110986YP</t>
  </si>
  <si>
    <t>1955725357131091282</t>
  </si>
  <si>
    <t>44-45 灰色拖鞋男女记忆海绵保暖拖鞋舒适毛绒内衬家居鞋</t>
  </si>
  <si>
    <t>7602811899823</t>
  </si>
  <si>
    <t>UH668109400YP</t>
  </si>
  <si>
    <t>1955727697712091282</t>
  </si>
  <si>
    <t>60*90 厘米灰色防滑浴室地毯垫浴室地垫套装记忆泡沫浴室垫可水洗地毯</t>
  </si>
  <si>
    <t>UH668109356YP</t>
  </si>
  <si>
    <t>9795049051021</t>
  </si>
  <si>
    <t>9795049043408</t>
  </si>
  <si>
    <t>UH672672722YP</t>
  </si>
  <si>
    <t>1956376418383091282</t>
  </si>
  <si>
    <t>2.7 3.0 Tdi 汽车进气歧管旋流瓣套件适用于 A4 A5 A6 Q7 V6 059129712 高品质</t>
  </si>
  <si>
    <t>7602811862841</t>
  </si>
  <si>
    <t>UH672672617YP</t>
  </si>
  <si>
    <t>1955652312885091282</t>
  </si>
  <si>
    <t>黄色 2m 鸵鸟羽毛装饰羽毛丝带镶边</t>
  </si>
  <si>
    <t>9795049036806</t>
  </si>
  <si>
    <t>UH672672585YP</t>
  </si>
  <si>
    <t>1956401510545091282</t>
  </si>
  <si>
    <t>床上平板电脑支架，可调节和可折叠，360 度旋转，适用于 Iphone、Ipad、手机、平板电脑</t>
  </si>
  <si>
    <t>7602811923894</t>
  </si>
  <si>
    <t>UH672672501YP</t>
  </si>
  <si>
    <t>1956403669007091282</t>
  </si>
  <si>
    <t>琥珀色转向信号指示灯适用于本田 Cbr1100xx Cbr900rr Cbr 1000 125r Cb600f Cb900f Rvt Hornet 摩托车配件</t>
  </si>
  <si>
    <t>9300265465431</t>
  </si>
  <si>
    <t>VR538993361YP</t>
  </si>
  <si>
    <t>1955690724185091282</t>
  </si>
  <si>
    <t>21 粒天然草本痔疮胶囊、痔疮栓剂、女性天然痔疮缓解胶囊</t>
  </si>
  <si>
    <t>7602811846520</t>
  </si>
  <si>
    <t>UH672672395YP</t>
  </si>
  <si>
    <t>1956428078448091282</t>
  </si>
  <si>
    <t>婴儿排气枕躺着睡觉婴儿枕头新生儿豆鹅毯睡眠舒适枕大白鹅E</t>
  </si>
  <si>
    <t>7081751320602</t>
  </si>
  <si>
    <t>UH672672223YP</t>
  </si>
  <si>
    <t>1956415333933091282</t>
  </si>
  <si>
    <t>7602811884096</t>
  </si>
  <si>
    <t>UH676920169YP</t>
  </si>
  <si>
    <t>1956945325434091282</t>
  </si>
  <si>
    <t>40 女式矫形鞋凉鞋拇囊炎矫正平跟复古拖鞋</t>
  </si>
  <si>
    <t>8378201130386</t>
  </si>
  <si>
    <t>UH676920075YP</t>
  </si>
  <si>
    <t>1956725331123091282</t>
  </si>
  <si>
    <t>粉色多功能七合一电脑键盘清洁刷套装耳机清洁笔手机屏幕清洁</t>
  </si>
  <si>
    <t>7602811510049</t>
  </si>
  <si>
    <t>UH676920040YP</t>
  </si>
  <si>
    <t>1956949429086091282</t>
  </si>
  <si>
    <t>7602811662847</t>
  </si>
  <si>
    <t>9795049031399</t>
  </si>
  <si>
    <t>UH676920019YP</t>
  </si>
  <si>
    <t>1956254016934091282</t>
  </si>
  <si>
    <t>适合身高 120-145 厘米绿色儿童成人恐龙充气角色扮演服装霸王龙动漫卡通派对礼服套装万圣节</t>
  </si>
  <si>
    <t>7602811569986</t>
  </si>
  <si>
    <t>SYZZ013117580</t>
  </si>
  <si>
    <t>7602811934449</t>
  </si>
  <si>
    <t>UH676919829YP</t>
  </si>
  <si>
    <t>1956971318179091282</t>
  </si>
  <si>
    <t>3 件装轮胎撬棒，30 厘米锰钢轮胎撬棒勺子拆胎器修理工具适用于自行车摩托车自行车汽车轮胎 C</t>
  </si>
  <si>
    <t>UH676919789YP</t>
  </si>
  <si>
    <t>1956958069403091282</t>
  </si>
  <si>
    <t>7081751320619</t>
  </si>
  <si>
    <t>UH676919700YP</t>
  </si>
  <si>
    <t>4684240620981</t>
  </si>
  <si>
    <t>UH680972065YP</t>
  </si>
  <si>
    <t>1957440614052091282</t>
  </si>
  <si>
    <t>米色汽车前遮阳板遮阳板带镜子和 LED 灯适用于陆地巡洋舰 J12 Lc120 2002-2009 左</t>
  </si>
  <si>
    <t>9795048996330</t>
  </si>
  <si>
    <t>UH680971811YP</t>
  </si>
  <si>
    <t>1957534645749091282</t>
  </si>
  <si>
    <t>2 件装 7 结红绳手链保护邪恶之眼好运护身符成功和繁荣友谊手链</t>
  </si>
  <si>
    <t>UH680971754YP</t>
  </si>
  <si>
    <t>9795049044979</t>
  </si>
  <si>
    <t>VR539294145YP</t>
  </si>
  <si>
    <t>1957543106589091282</t>
  </si>
  <si>
    <t>男士胡须生长滚轮套件男士胡须生长油滋养增强剂高品质</t>
  </si>
  <si>
    <t>9795049031375</t>
  </si>
  <si>
    <t>UH698089765YP</t>
  </si>
  <si>
    <t>1956836352807091282</t>
  </si>
  <si>
    <t>蓝色适合身高 120-145 厘米儿童成人恐龙充气角色扮演服装霸王龙动漫卡通派对礼服套装万圣节</t>
  </si>
  <si>
    <t>7602811932346</t>
  </si>
  <si>
    <t>UH680971578YP</t>
  </si>
  <si>
    <t>1957313499355091282</t>
  </si>
  <si>
    <t>灰色女式猫头鹰连身衣有趣休闲宽松一件式动物印花系带连身裤睡衣套装</t>
  </si>
  <si>
    <t>7602811857212</t>
  </si>
  <si>
    <t>UH680971445YP</t>
  </si>
  <si>
    <t>1959940059193091282</t>
  </si>
  <si>
    <t>猫头鹰5件套竹纤维卡通图案儿童餐具</t>
  </si>
  <si>
    <t>9795049024131</t>
  </si>
  <si>
    <t>UH685294065YP</t>
  </si>
  <si>
    <t>滑轮串联速度双滑车救援攀岩双滑轮带滚珠轴承岩石/单滑轮铝制固定眼 Cl</t>
  </si>
  <si>
    <t>7602811933787</t>
  </si>
  <si>
    <t>UH685293975YP</t>
  </si>
  <si>
    <t>1958160938479091282</t>
  </si>
  <si>
    <t>UH685293873YP</t>
  </si>
  <si>
    <t>1957447668850091282</t>
  </si>
  <si>
    <t>7081751326208</t>
  </si>
  <si>
    <t>UH685293431YP</t>
  </si>
  <si>
    <t>1958163926216091282</t>
  </si>
  <si>
    <t>Cruella Devil 角色扮演假发半黑白女式角色扮演用品，短波浪鲍勃万圣节派对假发带刘海</t>
  </si>
  <si>
    <t>9300265515976</t>
  </si>
  <si>
    <t>UH685293391YP</t>
  </si>
  <si>
    <t>1958165690482091282</t>
  </si>
  <si>
    <t>7602811675342</t>
  </si>
  <si>
    <t>UH685293224YP</t>
  </si>
  <si>
    <t>1957937343267091282</t>
  </si>
  <si>
    <t>猫沐浴网袋猫咪美容洗澡包可调节猫咪洗漱包多功能猫约束袋防咬</t>
  </si>
  <si>
    <t>8588261167905</t>
  </si>
  <si>
    <t>UH690378846YP</t>
  </si>
  <si>
    <t>1958639557862091282</t>
  </si>
  <si>
    <t>黑色行李箱轮子 1 对行李箱替换轮轴豪华维修豪华维修太</t>
  </si>
  <si>
    <t>9300265468050</t>
  </si>
  <si>
    <t>UH690378832YP</t>
  </si>
  <si>
    <t>1958642653858091282</t>
  </si>
  <si>
    <t>降临节日历 2023 年、万圣节降临节倒计时日历、圣诞节 Die Hard 降临节日历 2023 年 Hans Gruber 降临节日历</t>
  </si>
  <si>
    <t>7602811786574</t>
  </si>
  <si>
    <t>UH690378744YP</t>
  </si>
  <si>
    <t>1958432127421091282</t>
  </si>
  <si>
    <t>5 件可折叠食物铃，食物帐篷可折叠盖子，防蝇网食物罩，防止苍蝇、昆虫、蚊子</t>
  </si>
  <si>
    <t>9795049074150</t>
  </si>
  <si>
    <t>UH697938616YP</t>
  </si>
  <si>
    <t>1959892394567091282</t>
  </si>
  <si>
    <t>40 毫米 x 2 银色背带扣可调节滑块夹带牛仔裤纽扣高品质</t>
  </si>
  <si>
    <t>2套</t>
  </si>
  <si>
    <t>7602811859506</t>
  </si>
  <si>
    <t>UH690378660YP</t>
  </si>
  <si>
    <t>1958695790714091282</t>
  </si>
  <si>
    <t>l 灰色冬季毛绒家用拖鞋情侣拥抱一只猫</t>
  </si>
  <si>
    <t>7602811748336</t>
  </si>
  <si>
    <t>UH690378483YP</t>
  </si>
  <si>
    <t>1958694746717091282</t>
  </si>
  <si>
    <t>白色海贼王路飞齿轮 5 动漫人物尼卡太阳神 Pvc 动作公仔模型娃娃</t>
  </si>
  <si>
    <t>9300265568200</t>
  </si>
  <si>
    <t>UH690378293YP</t>
  </si>
  <si>
    <t>1958564535011091282</t>
  </si>
  <si>
    <t>50 岁 50 岁生日装饰，50 岁生日男士女士，50 岁生日装饰，生日快乐花环气球黑色 G</t>
  </si>
  <si>
    <t>VR539632608YP</t>
  </si>
  <si>
    <t>9795048925781</t>
  </si>
  <si>
    <t>UH690377973YP</t>
  </si>
  <si>
    <t>1958470899641091282</t>
  </si>
  <si>
    <t>300ml洗鼻器鼻窦炎洗鼻器成人儿童生理盐水家用医用鼻窦</t>
  </si>
  <si>
    <t>7602811620380</t>
  </si>
  <si>
    <t>UH690377939YP</t>
  </si>
  <si>
    <t>230826-508202853120196</t>
  </si>
  <si>
    <t>儿童拇指吸吮停止，舒适透气的拇指吸吮保护，</t>
  </si>
  <si>
    <t>9300265541418</t>
  </si>
  <si>
    <t>UH699497390YP</t>
  </si>
  <si>
    <t>1959888182329091282
1959889766189091282</t>
  </si>
  <si>
    <t>4 对 4 对 硅胶疤痕贴、乳房疤痕贴、硅胶乳房缩小手术后疤痕、乳房疤痕</t>
  </si>
  <si>
    <t>两个包裹</t>
  </si>
  <si>
    <t>9300265583036</t>
  </si>
  <si>
    <t>4x150 厘米硅胶疤痕贴、透明疤痕胶带、隐形硅胶疤痕条、有效去除剖腹产手术疤痕</t>
  </si>
  <si>
    <t>7081751333664</t>
  </si>
  <si>
    <t>UH699497341YP</t>
  </si>
  <si>
    <t>1959892250002091282</t>
  </si>
  <si>
    <t>18-24 个月黄鸭 Ca 幼儿恐龙服装儿童可爱连帽连体衣动物服装万圣节</t>
  </si>
  <si>
    <t>9795049074136</t>
  </si>
  <si>
    <t>UH699497267YP</t>
  </si>
  <si>
    <t>银色 40 毫米 x 10 背带扣可调节滑块夹带牛仔裤纽扣高品质</t>
  </si>
  <si>
    <t>10套</t>
  </si>
  <si>
    <t>7602811883884</t>
  </si>
  <si>
    <t>UH699497125YP</t>
  </si>
  <si>
    <t>1959166560412091282</t>
  </si>
  <si>
    <t>9795048980148</t>
  </si>
  <si>
    <t>UH699496981YP</t>
  </si>
  <si>
    <t>1960165418348091282</t>
  </si>
  <si>
    <t>透明 - 4 件套 4 件装重型超大大型储物袋收纳袋，带拉链和标签袋，适合移动、存放衣物</t>
  </si>
  <si>
    <t>9795048955849</t>
  </si>
  <si>
    <t>UH699496955YP</t>
  </si>
  <si>
    <t>1959194172026091282</t>
  </si>
  <si>
    <t>灰色 S 女式天鹅绒 Juicy 运动服时装运动服两件套时装运动服</t>
  </si>
  <si>
    <t>9300265473269</t>
  </si>
  <si>
    <t>UH699496947YP</t>
  </si>
  <si>
    <t>1959699075296091282</t>
  </si>
  <si>
    <t>粉色电动昆虫叮咬治疗器，蚊虫叮咬电动叮咬治疗器用于治疗昆虫叮咬和叮咬，可以缓解它</t>
  </si>
  <si>
    <t>7602811462133</t>
  </si>
  <si>
    <t>UH699496845YP</t>
  </si>
  <si>
    <t>1959199824202091282</t>
  </si>
  <si>
    <t>欧盟插头 9v 替换电源与 Kettler Giro P 健身车兼容</t>
  </si>
  <si>
    <t>7602811831632</t>
  </si>
  <si>
    <t>VR539965818YP</t>
  </si>
  <si>
    <t>1959200364665091282</t>
  </si>
  <si>
    <t>7602811468470</t>
  </si>
  <si>
    <t>UH699496709YP</t>
  </si>
  <si>
    <t>1959208176329091282</t>
  </si>
  <si>
    <t>冰箱架双层大容量塑料啤酒罐冰箱架家用</t>
  </si>
  <si>
    <t>7602811638712</t>
  </si>
  <si>
    <t>UH699496655YP</t>
  </si>
  <si>
    <t>1959941966365091282</t>
  </si>
  <si>
    <t>深蓝色猫饮水器 - 自动宠物饮水器，1.5 升狗饮水器，宠物过滤器</t>
  </si>
  <si>
    <t>9300265452011</t>
  </si>
  <si>
    <t>UH699496553YP</t>
  </si>
  <si>
    <t>1959713835138091282</t>
  </si>
  <si>
    <t>绿色 Z Flip 5 手机壳，皮革手机壳兼容三星 Galaxy Z Flip 5 带腕带软 Z Flip 5 保护套</t>
  </si>
  <si>
    <t>7602811520482</t>
  </si>
  <si>
    <t>UH699496448YP</t>
  </si>
  <si>
    <t>1959714879330091282</t>
  </si>
  <si>
    <t>4684240608217</t>
  </si>
  <si>
    <t>UH699496417YP</t>
  </si>
  <si>
    <t>1959720459346091282
1959954170663091282
1959936853866091282</t>
  </si>
  <si>
    <t>黑色 51 毫米咖啡捣棒不锈钢木柄平压压锤咖啡师工具咖啡壶</t>
  </si>
  <si>
    <t>3个包裹</t>
  </si>
  <si>
    <t>7602811860458</t>
  </si>
  <si>
    <t>带 USB 充电的数字厨房秤，电子精细秤</t>
  </si>
  <si>
    <t>7602811861844</t>
  </si>
  <si>
    <t>1959720459346091282
1960706784912091282
1959936853866091282</t>
  </si>
  <si>
    <t>适用于咖啡搅拌器手动捣棒咖啡师分配 Wdt 工具针式分配器</t>
  </si>
  <si>
    <t>7602811921906</t>
  </si>
  <si>
    <t>VR540313178YP</t>
  </si>
  <si>
    <t>1959847287400091282</t>
  </si>
  <si>
    <t>无糖热销美容滴减肥滴系列</t>
  </si>
  <si>
    <t>7602811770351</t>
  </si>
  <si>
    <t>UH699496332YP</t>
  </si>
  <si>
    <t>1959353184954091282</t>
  </si>
  <si>
    <t>长颈鹿 10T 儿童驯鹿服装女孩蓬松鹿女孩裙子主题派对角色扮演装扮套装</t>
  </si>
  <si>
    <t>8378201113839</t>
  </si>
  <si>
    <t>UH699496227YP</t>
  </si>
  <si>
    <t>1960081105416091282</t>
  </si>
  <si>
    <t>银色 18 件通用不锈钢硅胶填缝喷嘴涂抹器精加工尖端工具套装带</t>
  </si>
  <si>
    <t>检查尺寸</t>
  </si>
  <si>
    <t>9795049046867</t>
  </si>
  <si>
    <t>UH699502280YP</t>
  </si>
  <si>
    <t>1959879867661091282</t>
  </si>
  <si>
    <t>25 * 100 厘米水激活防洪屏障袋用于地下室车库防洪屏障高品质</t>
  </si>
  <si>
    <t>7602811791172</t>
  </si>
  <si>
    <t>UH703778561YP</t>
  </si>
  <si>
    <t>1960426707018091282</t>
  </si>
  <si>
    <t>5 件重力躺椅加固带椅子替换加固带露台躺椅扶手椅维修工具</t>
  </si>
  <si>
    <t>9795048986508</t>
  </si>
  <si>
    <t>UH703778544YP</t>
  </si>
  <si>
    <t>1960654549801091282</t>
  </si>
  <si>
    <t>洗衣机底座，承重 300 公斤洗衣机底座可调节底座适用于冰箱洗衣机烘干机和</t>
  </si>
  <si>
    <t>7602811902325</t>
  </si>
  <si>
    <t>LV848056853CN</t>
  </si>
  <si>
    <t>1960655701847091282</t>
  </si>
  <si>
    <t>适用于 Termomix Tm5 Tm6 配件蔬菜切割机和切片机多功能食品烹饪搅拌机 S</t>
  </si>
  <si>
    <t>9795048955993</t>
  </si>
  <si>
    <t>UH703778495YP</t>
  </si>
  <si>
    <t>1959945348392091282</t>
  </si>
  <si>
    <t>L 蓝色女式天鹅绒多汁运动服时装运动服两件套时装运动服</t>
  </si>
  <si>
    <t>7602811827253</t>
  </si>
  <si>
    <t>UH703778385YP</t>
  </si>
  <si>
    <t>1960661425330091282</t>
  </si>
  <si>
    <t>黑色 适用于小米电动滑板车实心轮胎 8.5 英寸 蜂窝轮胎 M365 Pro 1s Pro2 前后替换彩色轮胎</t>
  </si>
  <si>
    <t>7602811623978</t>
  </si>
  <si>
    <t>UH703778323YP</t>
  </si>
  <si>
    <t>1960442799805091282</t>
  </si>
  <si>
    <t>XXL 迷彩绿色男式战术衬衫美国迷彩军事作战 T 恤气枪彩弹野营狩猎服装</t>
  </si>
  <si>
    <t>4551156784710</t>
  </si>
  <si>
    <t>UH703778249YP</t>
  </si>
  <si>
    <t>黑色电池盖 25-sj18n 适用于新版 9125 新乐宏 9125 1/10 遥控车备件</t>
  </si>
  <si>
    <t>7602811602362</t>
  </si>
  <si>
    <t>UH703778235YP</t>
  </si>
  <si>
    <t>1959960504920091282</t>
  </si>
  <si>
    <t>厨房玉米饼机压面团压肉机烘焙工具工具玉米饼煎饼馅饼工具烘焙</t>
  </si>
  <si>
    <t>7602811714492</t>
  </si>
  <si>
    <t>UH712830525YP</t>
  </si>
  <si>
    <t>1960457343794091282</t>
  </si>
  <si>
    <t>9795048955931</t>
  </si>
  <si>
    <t>UH703778116YP</t>
  </si>
  <si>
    <t>黑色 M 女式天鹅绒 Juicy 运动服时装运动服两件套时装运动服</t>
  </si>
  <si>
    <t>7602811487693</t>
  </si>
  <si>
    <t>UH703778093YP</t>
  </si>
  <si>
    <t>1961523373965091282</t>
  </si>
  <si>
    <t>表带兼容 Fitbit-charge-5/4/3/se 缓冲盒带，柔软硅胶可水洗运动替换表带</t>
  </si>
  <si>
    <t>7602811576977</t>
  </si>
  <si>
    <t>UH703778014YP</t>
  </si>
  <si>
    <t>1960696526400091282</t>
  </si>
  <si>
    <t>减压腰部支撑带腰部空气牵引支架脊柱缓解带背痛缓解按摩器男女通用</t>
  </si>
  <si>
    <t>7602811525210</t>
  </si>
  <si>
    <t>UH703777977YP</t>
  </si>
  <si>
    <t>1960799449447091282</t>
  </si>
  <si>
    <t>2.4ghz 电动滑板遥控器，通用电动四轮滑板遥控器替换件适用于 E</t>
  </si>
  <si>
    <t>UH703777844YP</t>
  </si>
  <si>
    <t>1960372635387091282</t>
  </si>
  <si>
    <t>英规（买2留1）</t>
  </si>
  <si>
    <t>7602811545713</t>
  </si>
  <si>
    <t>UH709115407YP</t>
  </si>
  <si>
    <t>1961314898582091282</t>
  </si>
  <si>
    <t>51 片替换刀片+剃须刀头适用于博朗系列 5 8000 剃须刀</t>
  </si>
  <si>
    <t>7602811525227</t>
  </si>
  <si>
    <t>UH709115279YP</t>
  </si>
  <si>
    <t>1961303341735091282</t>
  </si>
  <si>
    <t>9 件替换头适用于 Hq3 Hq4 Hq55 Hq56 Hq6900 Hq6868 Hq5812 Hq6874 刀片</t>
  </si>
  <si>
    <t>7602811488195</t>
  </si>
  <si>
    <t>UH709115185YP</t>
  </si>
  <si>
    <t>1961393845572091282</t>
  </si>
  <si>
    <t>80CM*32CM*57CM空调防水罩72x26x57cm适合1p空调</t>
  </si>
  <si>
    <t>7602811575840</t>
  </si>
  <si>
    <t>UH709115146YP</t>
  </si>
  <si>
    <t>1960609908888091282</t>
  </si>
  <si>
    <t>120厘米浴室厨房防水塞干湿分离硅胶防水地板</t>
  </si>
  <si>
    <t>9300265437476</t>
  </si>
  <si>
    <t>UH709115061YP</t>
  </si>
  <si>
    <t>1961125503189091282</t>
  </si>
  <si>
    <t>5 件 5 件便携式香水雾化器，迷你旅行香水雾化器可填充，喷雾雾化器香水瓶</t>
  </si>
  <si>
    <t>9795049057153</t>
  </si>
  <si>
    <t>UH709115044YP</t>
  </si>
  <si>
    <t>1961136915645091282</t>
  </si>
  <si>
    <t>通用家用缝纫机启动踏板脚踏板脚踏控制适用于胜家电子高品质</t>
  </si>
  <si>
    <t>7602811785980</t>
  </si>
  <si>
    <t>UH709115027YP</t>
  </si>
  <si>
    <t>1960640076587091282</t>
  </si>
  <si>
    <t>7602811515983</t>
  </si>
  <si>
    <t>UH709114959YP</t>
  </si>
  <si>
    <t>1960631832455091282</t>
  </si>
  <si>
    <t>黑色新款蓝牙扬声器保护套柔软硅胶保护套皮肤带肩带登山扣适用于 Jbl Charge 5 无线蓝牙扬声器</t>
  </si>
  <si>
    <t>7602811733240</t>
  </si>
  <si>
    <t>UH709114865YP</t>
  </si>
  <si>
    <t>1961498605001091282</t>
  </si>
  <si>
    <t>1 件装饰冰淇淋帽角色扮演食品头饰派对头饰派对服装有趣头饰</t>
  </si>
  <si>
    <t>买3留2</t>
  </si>
  <si>
    <t>7602811870501</t>
  </si>
  <si>
    <t>UH709114830YP</t>
  </si>
  <si>
    <t>1961360509360091282</t>
  </si>
  <si>
    <t>PC 聚碳酸酯运动护鼻器，可调节透明防护面罩，适合儿童、青少年和女性</t>
  </si>
  <si>
    <t>8378201119077</t>
  </si>
  <si>
    <t>UH709114826YP</t>
  </si>
  <si>
    <t>1960650552134091282</t>
  </si>
  <si>
    <t>黄色 5m 单反相机电脑 USB 迷你 8 针系留电缆适用于 D750 D7100 D7200 Df</t>
  </si>
  <si>
    <t>9795048962533</t>
  </si>
  <si>
    <t>UH709114684YP</t>
  </si>
  <si>
    <t>1961366197783091282</t>
  </si>
  <si>
    <t>专业高品质 6tb 超高速 USB 3.0 Sata 硬盘盒 2.5 英寸</t>
  </si>
  <si>
    <t>7602811586600</t>
  </si>
  <si>
    <t>UH709114432YP</t>
  </si>
  <si>
    <t>1961460337668091282</t>
  </si>
  <si>
    <t>10件装不锈钢购物车拆卸器-购物车令牌当钥匙扣-可拆卸</t>
  </si>
  <si>
    <t>4551156795303</t>
  </si>
  <si>
    <t>UH709114429YP</t>
  </si>
  <si>
    <t>1961478482390091282</t>
  </si>
  <si>
    <t>黑色风管右侧软管 6420948897 A6420948897 适用于 W166 Ml/ 350 /gls 350</t>
  </si>
  <si>
    <t>9300265427378</t>
  </si>
  <si>
    <t>SYZZ013253363</t>
  </si>
  <si>
    <t>1960750524607091282</t>
  </si>
  <si>
    <t>30ml 30ml 趾甲真菌治疗、茶树油治疗趾甲真菌、抗真菌指甲护理精华液</t>
  </si>
  <si>
    <t>7602811498958</t>
  </si>
  <si>
    <t>UH709114358YP</t>
  </si>
  <si>
    <t>1961467069977091282</t>
  </si>
  <si>
    <t>9795048920021</t>
  </si>
  <si>
    <t>UH709114327YP</t>
  </si>
  <si>
    <t>1960773204657091282</t>
  </si>
  <si>
    <t>青铜仿古金属抽屉锁带钥匙适用于衣柜、珠宝木盒、橱柜</t>
  </si>
  <si>
    <t>8588261156558</t>
  </si>
  <si>
    <t>UH709114287YP</t>
  </si>
  <si>
    <t>1960775292871091282</t>
  </si>
  <si>
    <t>如图所示滚球，自动滚球滚球宠物互动滚球适合让朋友开心</t>
  </si>
  <si>
    <t>7602811640845</t>
  </si>
  <si>
    <t>140mm曲柄140mm 152mm 175mm Prowheel左右适用于八方Bbs中置电机和M400系统+cs Rid</t>
  </si>
  <si>
    <t>9795048994497</t>
  </si>
  <si>
    <t>UH714338605YP</t>
  </si>
  <si>
    <t>1961247144115091282</t>
  </si>
  <si>
    <t>7602811661185</t>
  </si>
  <si>
    <t>UH714338588YP</t>
  </si>
  <si>
    <t>1961742003096091282</t>
  </si>
  <si>
    <t>New2023 3x 耳镜，带 LED 便携式手持式耳朵检查放大镜，带 8 个盖子和 1 个存储盒，适合医生护士阿杜尔</t>
  </si>
  <si>
    <t>取出电池</t>
  </si>
  <si>
    <t>7602811705360</t>
  </si>
  <si>
    <t>UH714338509YP</t>
  </si>
  <si>
    <t>1961972689174091282</t>
  </si>
  <si>
    <t>抗脂肪团吸盘，5 件装脂肪团吸盘减肥滚轮硅胶按摩杯，抗衰老，减少皱纹</t>
  </si>
  <si>
    <t>7081751353426</t>
  </si>
  <si>
    <t>UH714338486YP</t>
  </si>
  <si>
    <t>1961975317117091282</t>
  </si>
  <si>
    <t>白色 XL 中世纪吸血鬼天鹅绒连帽斗篷长袍女巫斗篷万圣节服装</t>
  </si>
  <si>
    <t>9795048961932</t>
  </si>
  <si>
    <t>UH714338438YP</t>
  </si>
  <si>
    <t>1961766303507091282</t>
  </si>
  <si>
    <t>便携式扩音器，蓝牙腰带扩音器-黑色A</t>
  </si>
  <si>
    <t>7602811543061</t>
  </si>
  <si>
    <t>VR540515161YP</t>
  </si>
  <si>
    <t>1961769075212091282</t>
  </si>
  <si>
    <t>男士延时喷雾60分钟不脱敏</t>
  </si>
  <si>
    <t>UH714338319YP</t>
  </si>
  <si>
    <t>1962014702354091282</t>
  </si>
  <si>
    <t>9795049052462</t>
  </si>
  <si>
    <t>UH714338296YP</t>
  </si>
  <si>
    <t>1961770155719091282</t>
  </si>
  <si>
    <t>10 双鞋撑塑料鞋撑透明鞋定型器带螺旋弹簧高品质</t>
  </si>
  <si>
    <t>4394071971335</t>
  </si>
  <si>
    <t>UH714338248YP</t>
  </si>
  <si>
    <t>1961852235751091282</t>
  </si>
  <si>
    <t>照片彩色 12v-30v 10a Pwm 直流电机调速器 12v 24v 可调调速器 调光器控制开关</t>
  </si>
  <si>
    <t>7602811608074</t>
  </si>
  <si>
    <t>UH714338234YP</t>
  </si>
  <si>
    <t>1961776275153091282</t>
  </si>
  <si>
    <t>黄色烹饪用油喷雾器 2 合 1 加油机油喷雾瓶烹饪用，厨房 500 毫升</t>
  </si>
  <si>
    <t>9300265529089</t>
  </si>
  <si>
    <t>UH714338217YP</t>
  </si>
  <si>
    <t>1961362812840091282</t>
  </si>
  <si>
    <t>白色无线耳塞，带 Enc 降噪半透明耳机的蓝牙耳机，入耳式耳塞触摸控制</t>
  </si>
  <si>
    <t>9300265529096</t>
  </si>
  <si>
    <t>紫色无线耳塞、带 Enc 降噪半透明耳机的蓝牙耳机、入耳式耳塞触摸控制</t>
  </si>
  <si>
    <t>7602811703236</t>
  </si>
  <si>
    <t>UH714338194YP</t>
  </si>
  <si>
    <t>1962083713253091282</t>
  </si>
  <si>
    <t>D 38 毫米 100 件/包塑料空玩具自动售货胶囊半透明半彩圆球</t>
  </si>
  <si>
    <t>7602811503386</t>
  </si>
  <si>
    <t>UH714338146YP</t>
  </si>
  <si>
    <t>1962105602101091282</t>
  </si>
  <si>
    <t>6枚装控糖腕带，Weimax控糖腕带，自然舒适调节血糖水平</t>
  </si>
  <si>
    <t>9795049015221</t>
  </si>
  <si>
    <t>UH714337772YP</t>
  </si>
  <si>
    <t>1961379984453091282</t>
  </si>
  <si>
    <t>7602811943625</t>
  </si>
  <si>
    <t>UH714337273YP</t>
  </si>
  <si>
    <t>1961381784213091282</t>
  </si>
  <si>
    <t>7081751331592</t>
  </si>
  <si>
    <t>UH714337145YP</t>
  </si>
  <si>
    <t>L 金 A 男式万圣节服装神话阿拉丁王子嘉年华嘉年华角色扮演派对服装亮片装饰马甲机智</t>
  </si>
  <si>
    <t>9795049031405</t>
  </si>
  <si>
    <t>UH714337123YP</t>
  </si>
  <si>
    <t>1962120362269091282</t>
  </si>
  <si>
    <t>橙色适合身高 120-145 厘米儿童成人恐龙充气角色扮演服装霸王龙动漫卡通派对礼服套装万圣节</t>
  </si>
  <si>
    <t>7602811630648</t>
  </si>
  <si>
    <t>UH714339685YP</t>
  </si>
  <si>
    <t>1962121118631091282</t>
  </si>
  <si>
    <t>红色便携式奶油搅打器饼干分配器饼干橡胶多色甜点工具</t>
  </si>
  <si>
    <t>7602811607695</t>
  </si>
  <si>
    <t>UH718811184YP</t>
  </si>
  <si>
    <t>1962358755700091282</t>
  </si>
  <si>
    <t>12 件装迷你海盗宝箱复古宝盒收纳盒非常适合儿童海盗玩具套装派对礼物（配套）</t>
  </si>
  <si>
    <t>7602811724453</t>
  </si>
  <si>
    <t>UH718811153YP</t>
  </si>
  <si>
    <t>1961875416872091282</t>
  </si>
  <si>
    <t>灰色 6 毫米跳绳垫膝盖保护冲击吸收耐用跳绳垫防滑</t>
  </si>
  <si>
    <t>7602811580745</t>
  </si>
  <si>
    <t>SYZZ013317086</t>
  </si>
  <si>
    <t>1962621266339091282</t>
  </si>
  <si>
    <t>顺速宝特货</t>
  </si>
  <si>
    <t>VR540676932YP</t>
  </si>
  <si>
    <t>7602811701607</t>
  </si>
  <si>
    <t>VR540676929YP</t>
  </si>
  <si>
    <t>1962368223622091282</t>
  </si>
  <si>
    <t>30 对 30 对芦荟眼膜、眼膜下氨基酸和胶原蛋白</t>
  </si>
  <si>
    <t>9795049005727</t>
  </si>
  <si>
    <t>UH718810983YP</t>
  </si>
  <si>
    <t>1962370527132091282</t>
  </si>
  <si>
    <t>M 跖骨凝胶保护垫 - 缓解足部疼痛 - 跖骨垫 - 跖骨痛鞋垫</t>
  </si>
  <si>
    <t>9795049014736</t>
  </si>
  <si>
    <t>UH718812406YP</t>
  </si>
  <si>
    <t>1962626378868091282</t>
  </si>
  <si>
    <t>4XL 男式女式压缩袜，大码压缩袜宽小腿，高膝飞行袜医疗压缩</t>
  </si>
  <si>
    <t>7602811871300</t>
  </si>
  <si>
    <t>14 件腊肠狗爱好者隔热午餐袋户外野餐动物獾香肠防漏冷藏箱保温午餐盒</t>
  </si>
  <si>
    <t>UH718810855YP</t>
  </si>
  <si>
    <t>1962409587644091282</t>
  </si>
  <si>
    <t>适合身高 120-145 厘米蓝色儿童成人恐龙充气角色扮演服装霸王龙动漫卡通派对礼服套装万圣节</t>
  </si>
  <si>
    <t>VR540676915YP</t>
  </si>
  <si>
    <t>7602811670118</t>
  </si>
  <si>
    <t>UH718810820YP</t>
  </si>
  <si>
    <t>1962647041455091282</t>
  </si>
  <si>
    <t>45cc 52cc 58cc 单反冲启动器 适用于中国电锯 4500 5200 5800 红色</t>
  </si>
  <si>
    <t>9795049031429</t>
  </si>
  <si>
    <t>UH722071365YP</t>
  </si>
  <si>
    <t>1962523200463091282</t>
  </si>
  <si>
    <t>适合身高 150-195 厘米蓝色儿童成人恐龙充气角色扮演服装霸王龙动漫卡通派对礼服套装万圣节</t>
  </si>
  <si>
    <t>9300265589274</t>
  </si>
  <si>
    <t>UH718810674YP</t>
  </si>
  <si>
    <t>1962714902312091282</t>
  </si>
  <si>
    <t>白色 Ps5 配件支架冷却站，Psvr2 控制器充电站，Vr2 眼镜耳机支架，适用于 Ps5 光盘</t>
  </si>
  <si>
    <t>7602811501122</t>
  </si>
  <si>
    <t>UH718810643YP</t>
  </si>
  <si>
    <t>1962650029506091282</t>
  </si>
  <si>
    <t>便携式野营取暖器 USB 节能快速热风迷你电取暖器办公家用</t>
  </si>
  <si>
    <t>7602811879634</t>
  </si>
  <si>
    <t>UH722900288YP</t>
  </si>
  <si>
    <t>1963239241091091282</t>
  </si>
  <si>
    <t>黑金24件套不锈钢餐具套装厨房餐具套装刀叉勺餐具餐具简约银色</t>
  </si>
  <si>
    <t>7081751332285</t>
  </si>
  <si>
    <t>UH722900172YP</t>
  </si>
  <si>
    <t>1962527592956091282</t>
  </si>
  <si>
    <t>7-8 岁惊悚电影 M3gan 角色扮演服装套装女孩梅根艾娃娃机器人连衣裙领结连裤袜手袖 Hallo</t>
  </si>
  <si>
    <t>7602811789018</t>
  </si>
  <si>
    <t>UH722900138YP</t>
  </si>
  <si>
    <t>1962556824521091282</t>
  </si>
  <si>
    <t>纹身针筒 纹身针 一次性纹身针筒</t>
  </si>
  <si>
    <t>9795048952367</t>
  </si>
  <si>
    <t>UH722899942YP</t>
  </si>
  <si>
    <t>1962560208056091282</t>
  </si>
  <si>
    <t>XC900154 XXXL 185-195CM 男士连帽衫时尚狐狸怪物 3d 数码印花套头衫长袖女式连帽运动卫衣</t>
  </si>
  <si>
    <t>9795048952374</t>
  </si>
  <si>
    <t>XC900155 XXXL 185-195CM 男士连帽衫时尚狐狸怪物 3d 数码印花套头衫长袖女式连帽运动卫衣</t>
  </si>
  <si>
    <t>7602811514986</t>
  </si>
  <si>
    <t>UH722899854YP</t>
  </si>
  <si>
    <t>1963276969242091282</t>
  </si>
  <si>
    <t>16种中国花茶、绿茶、珍珠、艺术</t>
  </si>
  <si>
    <t>7602811473450</t>
  </si>
  <si>
    <t>UH722899810YP</t>
  </si>
  <si>
    <t>1963390442084091282</t>
  </si>
  <si>
    <t>7602811740507</t>
  </si>
  <si>
    <t>UH722899797YP</t>
  </si>
  <si>
    <t>1963051179449091282</t>
  </si>
  <si>
    <t>黑色80 100cm女式腰带，V带</t>
  </si>
  <si>
    <t>7602811883440</t>
  </si>
  <si>
    <t>VR540803865YP</t>
  </si>
  <si>
    <t>1965368029756091282</t>
  </si>
  <si>
    <t>9795048965138</t>
  </si>
  <si>
    <t>3 层防锈悬挂式淋浴盒浴室收纳盒，白色 Aesap</t>
  </si>
  <si>
    <t>SYZZ013332939</t>
  </si>
  <si>
    <t>1963394510462091282</t>
  </si>
  <si>
    <t>9795049088461</t>
  </si>
  <si>
    <t>UH722899620YP</t>
  </si>
  <si>
    <t>1962648660371091282</t>
  </si>
  <si>
    <t>万圣节女巫面具密室逃脱装扮头化装派对角色扮演道具高品质</t>
  </si>
  <si>
    <t>9795049069781</t>
  </si>
  <si>
    <t>SYIE000618013</t>
  </si>
  <si>
    <t>虚发单（已退款）</t>
  </si>
  <si>
    <t>7602811457900</t>
  </si>
  <si>
    <t>UH732981913YP</t>
  </si>
  <si>
    <t>1964707574570091282</t>
  </si>
  <si>
    <t>9300265439852</t>
  </si>
  <si>
    <t>UH732954949YP</t>
  </si>
  <si>
    <t>1963973136807091282</t>
  </si>
  <si>
    <t>5 件 5 件懒人鞋拔助手，适合所有年龄段的长鞋拔，适合所有尺码的鞋子，便携式鞋拔袜子滑块</t>
  </si>
  <si>
    <t>7602811673355</t>
  </si>
  <si>
    <t>UH732954904YP</t>
  </si>
  <si>
    <t>1964715350043091282</t>
  </si>
  <si>
    <t>9795048987710</t>
  </si>
  <si>
    <t>UH732954759YP</t>
  </si>
  <si>
    <t>1964691445024091282</t>
  </si>
  <si>
    <t>F 毛绒可折叠儿童沙发靠背扶手椅 2 合 1 办公椅姿势支撑</t>
  </si>
  <si>
    <t>9795049025572</t>
  </si>
  <si>
    <t>UH732967284YP</t>
  </si>
  <si>
    <t>1964694397232091282</t>
  </si>
  <si>
    <t>42-43 蓝色中性仿真 3d 鱼拖鞋夏季趣味时尚户外人字拖</t>
  </si>
  <si>
    <t>9795049025596</t>
  </si>
  <si>
    <t>42-43 绿色男女通用仿真 3d 鱼拖鞋夏季趣味时尚户外人字拖</t>
  </si>
  <si>
    <t>9795049025619</t>
  </si>
  <si>
    <t>灰色 42-43 男女通用仿真 3d 鱼拖鞋夏季趣味时尚户外人字拖</t>
  </si>
  <si>
    <t>9795049025831</t>
  </si>
  <si>
    <t>38-39 金色男女通用仿真 3d 鱼拖鞋夏季趣味时尚户外人字拖</t>
  </si>
  <si>
    <t>7602811925287</t>
  </si>
  <si>
    <t>UH732954657YP</t>
  </si>
  <si>
    <t>1964725034805091282</t>
  </si>
  <si>
    <t>黑色 2 件装卷发厚发中号头带隐形发箍卷发厚发大号头带</t>
  </si>
  <si>
    <t>9795049044443</t>
  </si>
  <si>
    <t>UH732954612YP</t>
  </si>
  <si>
    <t>1964475267281091282</t>
  </si>
  <si>
    <t>2 件电动滑板车真空阀适用于 M365 踏板车轮胎无内胎轮胎气门嘴轮气阀电子高品质</t>
  </si>
  <si>
    <t>7081751337280</t>
  </si>
  <si>
    <t>UH732954590YP</t>
  </si>
  <si>
    <t>1963999308148091282</t>
  </si>
  <si>
    <t>成人L带假发周三亚当斯角色扮演服装套装永不莫尔学院校服万圣节嘉年华派对服装</t>
  </si>
  <si>
    <t>7602811744253</t>
  </si>
  <si>
    <t>UH732954475YP</t>
  </si>
  <si>
    <t>1964736554933091282</t>
  </si>
  <si>
    <t>已改标题（去掉小米）</t>
  </si>
  <si>
    <t>黑色 小米运动防水骨传导耳机 无线耳机 兼容蓝牙</t>
  </si>
  <si>
    <t>7602811908099</t>
  </si>
  <si>
    <t>UH732954405YP</t>
  </si>
  <si>
    <t>1964741630253091282</t>
  </si>
  <si>
    <t>白色 L 男式内裤运动护具青少年健身运动背带内裤</t>
  </si>
  <si>
    <t>7602811945018</t>
  </si>
  <si>
    <t>UH732954334YP</t>
  </si>
  <si>
    <t>1964006724121091282</t>
  </si>
  <si>
    <t>适用于 Lay Z V1 S1 水疗过滤器外壳支架热水浴缸水疗游泳池清洁</t>
  </si>
  <si>
    <t>7602811795446</t>
  </si>
  <si>
    <t>UH732954277YP</t>
  </si>
  <si>
    <t>1964719345660091282</t>
  </si>
  <si>
    <t>DC 12v 防水 Ip54 迷你线性执行器 100 毫米冲程电动直线电机开启器 30 毫米/秒速度</t>
  </si>
  <si>
    <t>检查安装支架</t>
  </si>
  <si>
    <t>7602811814161</t>
  </si>
  <si>
    <t>UH732954232YP</t>
  </si>
  <si>
    <t>1964015760366091282</t>
  </si>
  <si>
    <t>M 男士卡其色拉链开衫提花针织毛衣秋冬保暖服装</t>
  </si>
  <si>
    <t>7602811814185</t>
  </si>
  <si>
    <t>XL 男士卡其色拉链开衫提花针织毛衣秋冬保暖服装</t>
  </si>
  <si>
    <t>7602811857526</t>
  </si>
  <si>
    <t>UH732954161YP</t>
  </si>
  <si>
    <t>1964731081596091282</t>
  </si>
  <si>
    <t>黑色摩托车头盔下巴手机支架录音机骑行支架</t>
  </si>
  <si>
    <t>检查配件是不是齐全</t>
  </si>
  <si>
    <t>7602811926284</t>
  </si>
  <si>
    <t>UH732954042YP</t>
  </si>
  <si>
    <t>1964508315937091282</t>
  </si>
  <si>
    <t>XL 黄色 3 件套舒适针织套装短裤 + 毛衣 + 外套女休闲保暖套装</t>
  </si>
  <si>
    <t>7602811651780</t>
  </si>
  <si>
    <t>UH732954008YP</t>
  </si>
  <si>
    <t>9795049056248</t>
  </si>
  <si>
    <t>UH732953957YP</t>
  </si>
  <si>
    <t>1964772662699091282</t>
  </si>
  <si>
    <t>铜色兼容 Ulefone Armor X9 钱包式保护壳钻石图案 PU 皮革保护套带磁力闭合卡槽高（黑色）</t>
  </si>
  <si>
    <t>7602811731086</t>
  </si>
  <si>
    <t>L印花帆布包大容量手提包时尚简约手提包洋气女包刺绣女包</t>
  </si>
  <si>
    <t>9795049053360</t>
  </si>
  <si>
    <t>UH732953245YP</t>
  </si>
  <si>
    <t>1964784722015091282</t>
  </si>
  <si>
    <t>35 件/套芭比娃娃连衣裙鞋子珠宝衣服配饰装扮游戏适合 30 厘米娃娃高品质</t>
  </si>
  <si>
    <t>9795049014712</t>
  </si>
  <si>
    <t>UH732952979YP</t>
  </si>
  <si>
    <t>1964529087510091282</t>
  </si>
  <si>
    <t>2XL 男式女式压缩袜，大码压缩袜宽小腿，高膝飞行袜医疗压缩</t>
  </si>
  <si>
    <t>7602811925904</t>
  </si>
  <si>
    <t>VR541339415YP</t>
  </si>
  <si>
    <t>1965288110386091282</t>
  </si>
  <si>
    <t>除臭止汗滚珠</t>
  </si>
  <si>
    <t>9300265525029</t>
  </si>
  <si>
    <t>VR541339401YP</t>
  </si>
  <si>
    <t>1965289010610091282</t>
  </si>
  <si>
    <t>1 件氢化可的松喷雾、止痒喷雾和热点治疗，适用于狗、刺激性干痒皮肤、过敏</t>
  </si>
  <si>
    <t>7602811875520</t>
  </si>
  <si>
    <t>UH737114169YP</t>
  </si>
  <si>
    <t>1965039999468091282</t>
  </si>
  <si>
    <t>飞机蛋糕盘铝制 3d Diy 生日蛋糕盘</t>
  </si>
  <si>
    <t>7602811857649</t>
  </si>
  <si>
    <t>UH737118571YP</t>
  </si>
  <si>
    <t>1965047451160091282</t>
  </si>
  <si>
    <t>9795049047598</t>
  </si>
  <si>
    <t>UH737114067YP</t>
  </si>
  <si>
    <t>1965070167334091282</t>
  </si>
  <si>
    <t>适用于三星智能电视遥控器适合所有三星型号 Lcd Led 3d 高清电视智能电视高品质 A</t>
  </si>
  <si>
    <t>7602811581520</t>
  </si>
  <si>
    <t>UH750622072YP</t>
  </si>
  <si>
    <t>1965073587688091282</t>
  </si>
  <si>
    <t>3 升爬行动物饲养箱加湿器烟雾发生器雾化器蓝色</t>
  </si>
  <si>
    <t>7602811834138</t>
  </si>
  <si>
    <t>UH737113804YP</t>
  </si>
  <si>
    <t>1964593164638091282</t>
  </si>
  <si>
    <t>肘部升级 USB-c 母头转 Garmin-智能手表充电线适用于 Fenix 7 7s 7x 6</t>
  </si>
  <si>
    <t>7602811676547</t>
  </si>
  <si>
    <t>UH737113693YP</t>
  </si>
  <si>
    <t>1964590788071091282</t>
  </si>
  <si>
    <t>黑色沙发躺椅手柄，带释放杆触发电缆</t>
  </si>
  <si>
    <t>7602811662526</t>
  </si>
  <si>
    <t>UH737113588YP</t>
  </si>
  <si>
    <t>1965304921383091282</t>
  </si>
  <si>
    <t>7602811670743</t>
  </si>
  <si>
    <t>UH737118554YP</t>
  </si>
  <si>
    <t>1964596836190091282</t>
  </si>
  <si>
    <t>1 件装高尔夫铅带高密度自粘铅带镀银配重卷 254x12.7 毫米高尔夫配重带</t>
  </si>
  <si>
    <t>8588261174491</t>
  </si>
  <si>
    <t>UH737113557YP</t>
  </si>
  <si>
    <t>1965112035055091282</t>
  </si>
  <si>
    <t>蓝色泳池撇渣器泳池网，带 3 节杆，泳池撇渣器网，带细网，伸缩杆，超</t>
  </si>
  <si>
    <t>9300265461044</t>
  </si>
  <si>
    <t>UH737113543YP</t>
  </si>
  <si>
    <t>1965114915378091282</t>
  </si>
  <si>
    <t>双眼皮胶带，480 片隐形防水双眼皮提拉带，适用于连帽、下垂、不均匀、单眼皮</t>
  </si>
  <si>
    <t>7602811941102</t>
  </si>
  <si>
    <t>UH737113512YP</t>
  </si>
  <si>
    <t>1965342613837091282</t>
  </si>
  <si>
    <t>7602811705803</t>
  </si>
  <si>
    <t>UH737113398YP</t>
  </si>
  <si>
    <t>1965345781251091282</t>
  </si>
  <si>
    <t>250 片人造枫叶植物秋季装饰</t>
  </si>
  <si>
    <t>4684240608149</t>
  </si>
  <si>
    <t>如图所示 10 件 91200 91330 标签胶带兼容 Letratag Plus Lt100h Lt100t Qx50 补充装黑底白字</t>
  </si>
  <si>
    <t>9795048913993</t>
  </si>
  <si>
    <t>UH740978540YP</t>
  </si>
  <si>
    <t>1965124668750091282</t>
  </si>
  <si>
    <t>氧气传感器 O2 Lambda 25325359 适用于 Re94 德尔福 东风京北 江淮 1086000727</t>
  </si>
  <si>
    <t>7602811914823</t>
  </si>
  <si>
    <t>VR541472286YP</t>
  </si>
  <si>
    <t>1965860906331091282</t>
  </si>
  <si>
    <t>BSS0114 半固化凝胶指甲贴 需要紫外线/LED 灯 20 件凝胶指甲油包裹</t>
  </si>
  <si>
    <t>两片酒精片</t>
  </si>
  <si>
    <t>7602811779095</t>
  </si>
  <si>
    <t>UH740978519YP</t>
  </si>
  <si>
    <t>1965623091738091282</t>
  </si>
  <si>
    <t>蓝色浴缸溢流排水盖章鱼硅胶地漏盖下水道排水保护器</t>
  </si>
  <si>
    <t>7602811779125</t>
  </si>
  <si>
    <t>黄色浴缸溢流排水盖章鱼硅胶地漏盖下水道排水保护器</t>
  </si>
  <si>
    <t>7602811819258</t>
  </si>
  <si>
    <t>UH740978385YP</t>
  </si>
  <si>
    <t>1965625683658091282</t>
  </si>
  <si>
    <t>7602811756812</t>
  </si>
  <si>
    <t>UH740978350YP</t>
  </si>
  <si>
    <t>1965864469701091282</t>
  </si>
  <si>
    <t>L 卡其色男式中世纪服装角色扮演派对文艺复兴长袍维京骑士海盗复古战士衬衫</t>
  </si>
  <si>
    <t>7602811570005</t>
  </si>
  <si>
    <t>UH740978315YP</t>
  </si>
  <si>
    <t>1965865333764091282</t>
  </si>
  <si>
    <t>周三制服 Funko Pop！ 亚当斯家族星期三亚当斯动作玩偶模型玩具 #1309 #1310 粉丝礼物</t>
  </si>
  <si>
    <t>9300265532058</t>
  </si>
  <si>
    <t>UH746622080YP</t>
  </si>
  <si>
    <t>1966185516081091282</t>
  </si>
  <si>
    <t>黑色电动自行车喇叭，电子自行车铃，成人 120db 自行车喇叭，自行车 USB 充电防水喇叭</t>
  </si>
  <si>
    <t>9300265534182</t>
  </si>
  <si>
    <t>UH746622028YP</t>
  </si>
  <si>
    <t>1966192680049091282</t>
  </si>
  <si>
    <t>英国插头绿色跳蚤陷阱，室内粘性跳蚤陷阱，带 2 个胶盘无毒天然跳蚤杀手陷阱垫臭虫陷阱 L</t>
  </si>
  <si>
    <t>9795049001859</t>
  </si>
  <si>
    <t>UH746621994YP</t>
  </si>
  <si>
    <t>1966195596020091282</t>
  </si>
  <si>
    <t>66631 65621 烧烤燃烧器管更换件 适用于 Weber Q 140/1400 80342 803436 5620 Fiis</t>
  </si>
  <si>
    <t>7602811500330</t>
  </si>
  <si>
    <t>UH746625404YP</t>
  </si>
  <si>
    <t>1966924310018091282</t>
  </si>
  <si>
    <t>100 毫升 5 件 5 件真空泵瓶 30/50/100 毫升旅行便携式分配器空化妆品瓶可再填充瓶</t>
  </si>
  <si>
    <t>4551156787742</t>
  </si>
  <si>
    <t>UH746621946YP</t>
  </si>
  <si>
    <t>1966926398612091282</t>
  </si>
  <si>
    <t>如图所示高尔夫模拟器球座，18 件室内高尔夫球垫球座塑料练习，高 + 短</t>
  </si>
  <si>
    <t>7602811910818</t>
  </si>
  <si>
    <t>UH746625378YP</t>
  </si>
  <si>
    <t>1966928954292091282</t>
  </si>
  <si>
    <t>7602811685594</t>
  </si>
  <si>
    <t>UH746621835YP</t>
  </si>
  <si>
    <t>1966208772127091282</t>
  </si>
  <si>
    <t>50m 多色锦旗，布艺锦旗花环，三角旗，旗帜旗，户外锦旗 100 件</t>
  </si>
  <si>
    <t>UH746621742YP</t>
  </si>
  <si>
    <t>1966326708873091282</t>
  </si>
  <si>
    <t>7602811724590</t>
  </si>
  <si>
    <t>UH751034824YP</t>
  </si>
  <si>
    <t>1967573607342091282
1967851705974091282</t>
  </si>
  <si>
    <t>16G 金色 1080p 全高清迷你摄像机欧盟家用双 USB 电源插座 Wifi 保姆摄像头</t>
  </si>
  <si>
    <t>2个包裹，同个顾客一起发</t>
  </si>
  <si>
    <t>7602811724583</t>
  </si>
  <si>
    <t>白色 16G 1080p 全高清迷你摄像机欧盟家用双 USB 电源插座 Wifi 保姆摄像头</t>
  </si>
  <si>
    <t>7602811716496</t>
  </si>
  <si>
    <t>UH746621668YP</t>
  </si>
  <si>
    <t>1966225296950091282</t>
  </si>
  <si>
    <t>章鱼鸡尾酒杯透明水母玻璃果汁杯适合厨房工具</t>
  </si>
  <si>
    <t>9300265540831</t>
  </si>
  <si>
    <t>UH746621597YP</t>
  </si>
  <si>
    <t>1966949833421091282</t>
  </si>
  <si>
    <t>黑色跑步背心手机支架，透气反光跑步背心，运动慢跑背心适合跑步、健身房、骑自行车</t>
  </si>
  <si>
    <t>7602811898918</t>
  </si>
  <si>
    <t>UH746621549YP</t>
  </si>
  <si>
    <t>1966971865904091282</t>
  </si>
  <si>
    <t>如图所示 100 件 250 毫升一次性沙拉杯透明塑料甜点碗容器带盖酒吧咖啡馆家用（圆顶 L</t>
  </si>
  <si>
    <t>9300265456873</t>
  </si>
  <si>
    <t>UH746621504YP</t>
  </si>
  <si>
    <t>1966239912702091282</t>
  </si>
  <si>
    <t>黄色 - 带灯光滑稽动画决斗班卓琴骷髅，2023 年牛仔骷髅雕像，可移动发光骷髅装饰品，有趣</t>
  </si>
  <si>
    <t>LV854109572CN</t>
  </si>
  <si>
    <t>7602811836484</t>
  </si>
  <si>
    <t>UH746621402YP</t>
  </si>
  <si>
    <t>1966245996950091282</t>
  </si>
  <si>
    <t>自行车铃，适用于 22.2 至 31.8 毫米车把</t>
  </si>
  <si>
    <t>7602811564035</t>
  </si>
  <si>
    <t>UH750433961YP</t>
  </si>
  <si>
    <t>1966884852274091282</t>
  </si>
  <si>
    <t>40 粉色气垫增高步行鞋透气休闲轻便网面一脚蹬步行鞋户外和室内</t>
  </si>
  <si>
    <t>9795049043866</t>
  </si>
  <si>
    <t>UH750433697YP</t>
  </si>
  <si>
    <t>1967616013572091282</t>
  </si>
  <si>
    <t>玫瑰红色 2 件装金属啦啦队绒球啦啦队啦啦队绒球舞蹈啦啦队塑料绒球运动用</t>
  </si>
  <si>
    <t>9795049038701</t>
  </si>
  <si>
    <t>UH750433595YP</t>
  </si>
  <si>
    <t>1966890468576091282</t>
  </si>
  <si>
    <t>100% 天然芳香薰衣草填充袋驱虫防蛀剂 16 件高品质</t>
  </si>
  <si>
    <t>9300265452752</t>
  </si>
  <si>
    <t>UH750433414YP</t>
  </si>
  <si>
    <t>1967633618402091282</t>
  </si>
  <si>
    <t>蓝色太空球极高弹跳球和流行声音流星太空球，流行弹跳太空球橡胶弹跳球系列</t>
  </si>
  <si>
    <t>9300265597798</t>
  </si>
  <si>
    <t>UH750433326YP</t>
  </si>
  <si>
    <t>1966894860579091282</t>
  </si>
  <si>
    <t>绿色弹出式植物温室、冬季后院温室、带拉链窗和领带的植物帐篷</t>
  </si>
  <si>
    <t>9795049056514</t>
  </si>
  <si>
    <t>UH750433290YP</t>
  </si>
  <si>
    <t>1967632465556091282</t>
  </si>
  <si>
    <t>灰色金属防潮每周药丸收纳盒，可堆叠铝合金旅行 7 天 1 件高品质 A</t>
  </si>
  <si>
    <t>9795049056521</t>
  </si>
  <si>
    <t>橙色金属防潮每周药丸收纳盒，可堆叠铝合金旅行 7 天 1 件高品质 A</t>
  </si>
  <si>
    <t>UH750433269YP</t>
  </si>
  <si>
    <t>7081751339000</t>
  </si>
  <si>
    <t>UH750433238YP</t>
  </si>
  <si>
    <t>1966903932809091282</t>
  </si>
  <si>
    <t>男士 M 小飞侠角色扮演动漫服装绿色精灵制服连衣裙男童女童万圣节嘉年华服装化装套装 M</t>
  </si>
  <si>
    <t>7602811899199</t>
  </si>
  <si>
    <t>UH750433198YP</t>
  </si>
  <si>
    <t>1967649098897091282</t>
  </si>
  <si>
    <t>9795048925651</t>
  </si>
  <si>
    <t>UH755546086YP</t>
  </si>
  <si>
    <t>已改图片标题</t>
  </si>
  <si>
    <t>21 换 Irobot Roomba E5 E6 I6 I6 + I3 I3 + I4 I4 + I7 I7 + I8</t>
  </si>
  <si>
    <t>7602811663684</t>
  </si>
  <si>
    <t>UH755545956YP</t>
  </si>
  <si>
    <t>1967523240459091282</t>
  </si>
  <si>
    <t>9795049013500</t>
  </si>
  <si>
    <t>UH755545854YP</t>
  </si>
  <si>
    <t>1968272870057091282</t>
  </si>
  <si>
    <t>150 * 80 厘米热卖室内休闲高尔夫游戏套装，高尔夫推杆，皇家高尔夫游戏，高尔夫击球垫</t>
  </si>
  <si>
    <t>7602811907238</t>
  </si>
  <si>
    <t>UH755545797YP</t>
  </si>
  <si>
    <t>1969779722224091282</t>
  </si>
  <si>
    <t>Dpf 压差传感器适用于福特 1.6 2.0 2.2 D C-max S-max Kuga 沃尔沃</t>
  </si>
  <si>
    <t>9795048991236</t>
  </si>
  <si>
    <t>UH755545749YP</t>
  </si>
  <si>
    <t>1968069831551091282</t>
  </si>
  <si>
    <t>4 件装重型可伸缩拉笔笔架，适用于记号笔和木工铅笔，弹力硅胶</t>
  </si>
  <si>
    <t>7081751319064</t>
  </si>
  <si>
    <t>UH755545695YP</t>
  </si>
  <si>
    <t>1967566044633091282</t>
  </si>
  <si>
    <t>28 厘米棕色万圣节南瓜毛绒枕头装饰 - 柔软蓬松的沙发南瓜抱枕 - 可爱的万圣节装饰</t>
  </si>
  <si>
    <t>7081751329940</t>
  </si>
  <si>
    <t>UH755545655YP</t>
  </si>
  <si>
    <t>1968315710256091282</t>
  </si>
  <si>
    <t>XXL 假发帽子 加勒比海盗 Cosplay 服装电影杰克·斯派罗 Cosplay 全套服装俱乐部万圣节派对 S</t>
  </si>
  <si>
    <t>7602811746745</t>
  </si>
  <si>
    <t>UH755545559YP</t>
  </si>
  <si>
    <t>1967577672133091282</t>
  </si>
  <si>
    <t>M 带灯透明亚克力花瓶餐桌长方形花卉中心装饰品，长方形亚克力花瓶</t>
  </si>
  <si>
    <t>7602811627075</t>
  </si>
  <si>
    <t>UH755545430YP</t>
  </si>
  <si>
    <t>1968322549336091282</t>
  </si>
  <si>
    <t>M 香槟色女式衬衫缎面长袖纽扣优雅 V 领丝绸休闲办公上衣纯色衬衫</t>
  </si>
  <si>
    <t>7602811627082</t>
  </si>
  <si>
    <t>M 白色女式衬衫缎面长袖纽扣优雅 V 领丝绸休闲办公上衣纯色衬衫</t>
  </si>
  <si>
    <t>7081751337327</t>
  </si>
  <si>
    <t>UH755545390YP</t>
  </si>
  <si>
    <t>1968331369677091282</t>
  </si>
  <si>
    <t>成人S带假发周三亚当斯角色扮演服装套装永不莫尔学院校服万圣节嘉年华派对服装</t>
  </si>
  <si>
    <t>7602811581995</t>
  </si>
  <si>
    <t>UH755545369YP</t>
  </si>
  <si>
    <t>1968349838255091282</t>
  </si>
  <si>
    <t>通用打印头维护维修清洁套件颜料清洁工具</t>
  </si>
  <si>
    <t>9795048987550</t>
  </si>
  <si>
    <t>UH755545315YP</t>
  </si>
  <si>
    <t>1968099819849091282</t>
  </si>
  <si>
    <t>1 件迪斯科球头盔带可伸缩遮阳板，适用于夜总会炫酷道具（银色）</t>
  </si>
  <si>
    <t>7602811790922</t>
  </si>
  <si>
    <t>UH765128345YP</t>
  </si>
  <si>
    <t>1969626686383091282</t>
  </si>
  <si>
    <t>绿色 42-43 搞笑仿真鱼拖鞋时尚防滑人字拖室内户外</t>
  </si>
  <si>
    <t>7602811647219</t>
  </si>
  <si>
    <t>UH765128314YP</t>
  </si>
  <si>
    <t>1969612501847091282</t>
  </si>
  <si>
    <t>Magsafe 2 45w 充电器适用于 Macbook Air 11 ' 和 13' 2012</t>
  </si>
  <si>
    <t>9795049070848</t>
  </si>
  <si>
    <t>UH765128291YP</t>
  </si>
  <si>
    <t>1969383723985091282</t>
  </si>
  <si>
    <t>蓝色硅胶马桶刷和支架套装壁挂式马桶清洁刷高品质</t>
  </si>
  <si>
    <t>7602811834862</t>
  </si>
  <si>
    <t>UH765128243YP</t>
  </si>
  <si>
    <t>1968972996399091282</t>
  </si>
  <si>
    <t>5x Abs 多吹扁平风扇喷嘴鼓风机喷嘴空气风 1/4 英寸 Bspt 塑料</t>
  </si>
  <si>
    <t>9300265444955</t>
  </si>
  <si>
    <t>SYZZ013549112</t>
  </si>
  <si>
    <t>1969641410922091282
1968908268490091282</t>
  </si>
  <si>
    <t>1 件呼吸排毒草本肺部清洁喷雾，肺部健康补充剂，清除肺部废物和粘液，促进肺健康</t>
  </si>
  <si>
    <t>分开2个单</t>
  </si>
  <si>
    <t>4551156792821</t>
  </si>
  <si>
    <t>UH765128141YP</t>
  </si>
  <si>
    <t>1969630969388091282</t>
  </si>
  <si>
    <t>银色 2 件焊接喷嘴，用于/热风加热，20 毫米和 40 毫米平面焊接喷嘴</t>
  </si>
  <si>
    <t>7602811735565</t>
  </si>
  <si>
    <t>VR542332016YP</t>
  </si>
  <si>
    <t>9795049083305</t>
  </si>
  <si>
    <t>UH765127945YP</t>
  </si>
  <si>
    <t>1969404387815091282</t>
  </si>
  <si>
    <t>蓝牙兼容翻页器智能无线控制 Abs 脚踏板高品质</t>
  </si>
  <si>
    <t>9795049020140</t>
  </si>
  <si>
    <t>UH765229848YP</t>
  </si>
  <si>
    <t>1969407303682091282</t>
  </si>
  <si>
    <t>S 深红色男士三件套商务休闲纯色修身西装外套裤子马甲 9 色</t>
  </si>
  <si>
    <t>7602811580806</t>
  </si>
  <si>
    <t>UH765127906YP</t>
  </si>
  <si>
    <t>1968911400624091282</t>
  </si>
  <si>
    <t>黑色手提包编织手提包 PU 皮革女式单肩钱包大容量编织包</t>
  </si>
  <si>
    <t>7602811514771</t>
  </si>
  <si>
    <t>UH765127883YP</t>
  </si>
  <si>
    <t>1969408311858091282</t>
  </si>
  <si>
    <t>蓝色 7 件套儿童防护装备套装轮滑头盔肘部手腕护膝适用于滑板自行车滑冰滑板车</t>
  </si>
  <si>
    <t>7602811550595</t>
  </si>
  <si>
    <t>UH765127866YP</t>
  </si>
  <si>
    <t>1969657394382091282</t>
  </si>
  <si>
    <t>12 件友谊编织手链，手工编织可调节彩色手链 (c-g-3)</t>
  </si>
  <si>
    <t>7081751331790</t>
  </si>
  <si>
    <t>UH765127795YP</t>
  </si>
  <si>
    <t>1969658690283091282</t>
  </si>
  <si>
    <t>160 万圣节玩具总动员巴斯光年角色扮演服装卡通娃娃舞台表演紧身衣成人服装全套套装</t>
  </si>
  <si>
    <t>7602811877449</t>
  </si>
  <si>
    <t>UH765127778YP</t>
  </si>
  <si>
    <t>1970984316579091282</t>
  </si>
  <si>
    <t>浅绿色L女式马海毛针织开衫糖果色条纹灯笼袖毛衣外套</t>
  </si>
  <si>
    <t>8588261162726</t>
  </si>
  <si>
    <t>UH765229834YP</t>
  </si>
  <si>
    <t>1969660598548091282</t>
  </si>
  <si>
    <t>如图所示笔记本电脑 Cpu Gpu 冷却器风扇适用于 Strix G531 G531g G531gt G531gu//gw Fllb Dfs5k12304363n Dfs5k12115491m</t>
  </si>
  <si>
    <t>7602811928936</t>
  </si>
  <si>
    <t>UH765127680YP</t>
  </si>
  <si>
    <t>1969591263262091282</t>
  </si>
  <si>
    <t>锁凸块开门器维修工具套件钥匙不锈钢镐锁匠工具维修锁挂锁</t>
  </si>
  <si>
    <t>检查配件</t>
  </si>
  <si>
    <t>7602811797518</t>
  </si>
  <si>
    <t>UH765127614YP</t>
  </si>
  <si>
    <t>1969439451837091282</t>
  </si>
  <si>
    <t>UH765127605YP</t>
  </si>
  <si>
    <t>1969688750614091282</t>
  </si>
  <si>
    <t>9300265431412</t>
  </si>
  <si>
    <t>UH765127565YP</t>
  </si>
  <si>
    <t>1968948840108091282</t>
  </si>
  <si>
    <t>粉色复古收音机形状纸巾盒盖，纸巾架，餐巾架，浴室时尚收音机盒架</t>
  </si>
  <si>
    <t>9300265431429</t>
  </si>
  <si>
    <t>绿色复古收音机形状纸巾盒盖，纸巾架，餐巾架，时尚浴室收音机盒架</t>
  </si>
  <si>
    <t>UH765127512YP</t>
  </si>
  <si>
    <t>适合身高 120-145 厘米橙色儿童成人恐龙充气角色扮演服装霸王龙动漫卡通派对礼服套装万圣节</t>
  </si>
  <si>
    <t>7602811506745</t>
  </si>
  <si>
    <t>UH765127490YP</t>
  </si>
  <si>
    <t>1969693934107091282</t>
  </si>
  <si>
    <t>相机顶部安装支架固定适配器适用于 Dji Fpv 无人机</t>
  </si>
  <si>
    <t>7602811501474</t>
  </si>
  <si>
    <t>UH765127251YP</t>
  </si>
  <si>
    <t>1970792223642091282</t>
  </si>
  <si>
    <t>绿色人造塑料植物 6 枝欧芹草家居婚礼装饰</t>
  </si>
  <si>
    <t>7602811695784</t>
  </si>
  <si>
    <t>UH765127217YP</t>
  </si>
  <si>
    <t>1969682197995091282</t>
  </si>
  <si>
    <t>2 件蹦床弹簧拉力工具，蹦床拉力器 T 形钩弹簧拉力器工具</t>
  </si>
  <si>
    <t>7602811592946</t>
  </si>
  <si>
    <t>UH765127194YP</t>
  </si>
  <si>
    <t>1969687237084091282</t>
  </si>
  <si>
    <t>深绿色 30m x 1.5m 4m*6m 迷彩网狩猎/射击迷彩隐藏陆军露营林地网 Ukab</t>
  </si>
  <si>
    <t>7602811651704</t>
  </si>
  <si>
    <t>UH765127163YP</t>
  </si>
  <si>
    <t>1969704446689091282</t>
  </si>
  <si>
    <t>黑色超强度磁疗手链 - 男士关节炎疼痛缓解和腕管磁力手链</t>
  </si>
  <si>
    <t>9300265517208</t>
  </si>
  <si>
    <t>VR542604054YP</t>
  </si>
  <si>
    <t>1969712546740091282</t>
  </si>
  <si>
    <t>8378201116038</t>
  </si>
  <si>
    <t>UH765127150YP</t>
  </si>
  <si>
    <t>1969701709613091282</t>
  </si>
  <si>
    <t>白色 2 合 1 复合烟雾报警器一氧化碳探测器 433mhz 高灵敏度烟雾火声报警器</t>
  </si>
  <si>
    <t>7081751339666</t>
  </si>
  <si>
    <t>UH765127129YP</t>
  </si>
  <si>
    <t>1970852307765091282</t>
  </si>
  <si>
    <t>13-14 岁跳跳虎紧身男女成人连体睡衣动物一件式万圣节服装睡衣</t>
  </si>
  <si>
    <t>7602811741849</t>
  </si>
  <si>
    <t>UH765127092YP</t>
  </si>
  <si>
    <t>1969721438976091282</t>
  </si>
  <si>
    <t>腊肠狗餐盘切菜板，木质切菜板腊肠犬方便食品托盘家庭部分餐盘</t>
  </si>
  <si>
    <t>9795049081011</t>
  </si>
  <si>
    <t>UH765127061YP</t>
  </si>
  <si>
    <t>1969479627832091282</t>
  </si>
  <si>
    <t>蓝色保护壳适用于 Oppo A77 5g/a57 5g 卡包翻盖功能性 PU 皮革翻盖钱包套兼容 Oppo A77 5g/a</t>
  </si>
  <si>
    <t>9300265528648</t>
  </si>
  <si>
    <t>UH765127027YP</t>
  </si>
  <si>
    <t>1969535103670091282</t>
  </si>
  <si>
    <t>黑色冷却风扇适用于 Xbox Series X 控制台，带 RGB Led 灯，3 档可调风扇速度，带 2 个支架，Xbox Serie</t>
  </si>
  <si>
    <t>7602811475676</t>
  </si>
  <si>
    <t>UH765127013YP</t>
  </si>
  <si>
    <t>1969787606284091282</t>
  </si>
  <si>
    <t>厨房混合水龙头带拉出式喷头厨房水龙头可 360 度旋转冷热水陶瓷线圈一淋浴，无水龙头</t>
  </si>
  <si>
    <t>7602811511695</t>
  </si>
  <si>
    <t>UH765126976YP</t>
  </si>
  <si>
    <t>1969776661564091282</t>
  </si>
  <si>
    <t>6 合 1 Raptor 响应紧急剪刀、多工具钳子剪刀、战术折叠钳 Lh-1</t>
  </si>
  <si>
    <t>UH765126959YP</t>
  </si>
  <si>
    <t>1969052664582091282</t>
  </si>
  <si>
    <t>带假发成人S周三亚当斯角色扮演服装套装Nevermore学院校服万圣节嘉年华派对服装</t>
  </si>
  <si>
    <t>7602811517376</t>
  </si>
  <si>
    <t>UH765126928YP</t>
  </si>
  <si>
    <t>1969054644585091282</t>
  </si>
  <si>
    <t>50x137 厘米黑色自粘皮革修补贴沙发沙发汽车座椅椅子翻新贴纸</t>
  </si>
  <si>
    <t>4551156795426</t>
  </si>
  <si>
    <t>黑色 G9 Pro 4 频段便携式探测器防 2g+3g +gps+gsm+wifi 频率设备(b)</t>
  </si>
  <si>
    <t>7602811837405</t>
  </si>
  <si>
    <t>UH765126914YP</t>
  </si>
  <si>
    <t>1969060188273091282</t>
  </si>
  <si>
    <t>20 件大号平纹细布袋棉质抽绳袋、茶冲泡袋（8 X 12 英寸）</t>
  </si>
  <si>
    <t>9795049015528</t>
  </si>
  <si>
    <t>VR542331948YP</t>
  </si>
  <si>
    <t>1969802402804091282</t>
  </si>
  <si>
    <t>24 色粉色 30 毫升 18/24 色专业水粉水彩颜料套装，30 毫升水彩工具果冻水粉颜料，艺术</t>
  </si>
  <si>
    <t>7602811845738</t>
  </si>
  <si>
    <t>UH765126865YP</t>
  </si>
  <si>
    <t>1969806974382091282</t>
  </si>
  <si>
    <t>A4 1 件包皮环切术后内衣保护便携式家用防护罩</t>
  </si>
  <si>
    <t>7602811631522</t>
  </si>
  <si>
    <t>SYZZ013569683</t>
  </si>
  <si>
    <t>1970207545858091282</t>
  </si>
  <si>
    <t>多色匕首蝴蝶刀式开瓶器啤酒开瓶器梳子调酒师用品发型设计工具多用</t>
  </si>
  <si>
    <t>7602811626030</t>
  </si>
  <si>
    <t>UH769134831YP</t>
  </si>
  <si>
    <t>1969477860536091282</t>
  </si>
  <si>
    <t>粉色 3 件装坚不可摧的坚固驴，吱吱作响的狗玩具，适合攻击性咀嚼者，毛绒狗玩具毛绒狗玩具</t>
  </si>
  <si>
    <t>UH772722951YP</t>
  </si>
  <si>
    <t>1970224178544091282</t>
  </si>
  <si>
    <t>9795049057429</t>
  </si>
  <si>
    <t>UH769134788YP</t>
  </si>
  <si>
    <t>1970226986321091282</t>
  </si>
  <si>
    <t>1000 件小螺丝 M1 M1.2 M1.4 M1.7 十字槽自攻螺丝，自攻螺丝套件带盒高品质</t>
  </si>
  <si>
    <t>7602811528440</t>
  </si>
  <si>
    <t>UH769134765YP</t>
  </si>
  <si>
    <t>1970232998564091282</t>
  </si>
  <si>
    <t>2 个超强触发电源按钮开关适用于戴森 V10 V11</t>
  </si>
  <si>
    <t>7602811876275</t>
  </si>
  <si>
    <t>UH769134743YP</t>
  </si>
  <si>
    <t>1970235266389091282</t>
  </si>
  <si>
    <t>15 件装彩色塑料杯家用饮料水杯可重复使用节日派对用品</t>
  </si>
  <si>
    <t>7602811609330</t>
  </si>
  <si>
    <t>UH769134672YP</t>
  </si>
  <si>
    <t>1970002779248091282</t>
  </si>
  <si>
    <t>3 件 10" Cto 活性炭水过滤器、水过滤器滤芯</t>
  </si>
  <si>
    <t>7081751324440</t>
  </si>
  <si>
    <t>UH769134615YP</t>
  </si>
  <si>
    <t>230912-079670813440196</t>
  </si>
  <si>
    <t>胡萝卜一号有趣角色扮演水果和蔬菜系列胡萝卜服装成人紧身衣万圣节嘉年华装扮欧</t>
  </si>
  <si>
    <t>7602811669198</t>
  </si>
  <si>
    <t>UH769134584YP</t>
  </si>
  <si>
    <t>1970240557883091282</t>
  </si>
  <si>
    <t>51 毫米 51 毫米/53 毫米/58 毫米手动 Baristal 粉末咖啡压粉器分配器调平器工具针式咖啡粉工具</t>
  </si>
  <si>
    <t>4394071989835</t>
  </si>
  <si>
    <t>UH769134540YP</t>
  </si>
  <si>
    <t>1970012103999091282</t>
  </si>
  <si>
    <t>黑色稳压器 926747 适用于 Tgb Blade Target 450 500 550 600 1000 Atv 整流器稳压器卡丁车</t>
  </si>
  <si>
    <t>7081751325706</t>
  </si>
  <si>
    <t>UH769134522YP</t>
  </si>
  <si>
    <t>1969519116325091282</t>
  </si>
  <si>
    <t>M 19372万圣节罗马武士情侣服装中世纪希腊神话奥林匹斯宙斯托加神女神角色扮演连衣裙</t>
  </si>
  <si>
    <t>7081751354812</t>
  </si>
  <si>
    <t>UH769603945YP</t>
  </si>
  <si>
    <t>230914-170545683200196</t>
  </si>
  <si>
    <t>id：9201020323080</t>
  </si>
  <si>
    <t>7081751334739</t>
  </si>
  <si>
    <t>UH769134519YP</t>
  </si>
  <si>
    <t>1970248945825091282</t>
  </si>
  <si>
    <t>无假发成人 M 周三亚当斯服装套装 Nevermore 学院校服万圣节嘉年华派对服装</t>
  </si>
  <si>
    <t>9795049050420</t>
  </si>
  <si>
    <t>UH769134496YP</t>
  </si>
  <si>
    <t>1970024847195091282</t>
  </si>
  <si>
    <t>灰色耳垫 缓冲耳垫 适用于 Bose Qc35/25/15 耳机替换件 高品质</t>
  </si>
  <si>
    <t>7602811860816</t>
  </si>
  <si>
    <t>UH769134451YP</t>
  </si>
  <si>
    <t>1969528404322091282</t>
  </si>
  <si>
    <t>4 挂脖母乳喂养罩隐私保护户外护理布</t>
  </si>
  <si>
    <t>7602811726723</t>
  </si>
  <si>
    <t>UH769134385YP</t>
  </si>
  <si>
    <t>1969529304276091282</t>
  </si>
  <si>
    <t>7653606632514</t>
  </si>
  <si>
    <t>UH769134363YP</t>
  </si>
  <si>
    <t>1969529772550091282</t>
  </si>
  <si>
    <t>适合身高 150-195 厘米棕色儿童成人恐龙充气角色扮演服装霸王龙动漫卡通派对礼服套装万圣节</t>
  </si>
  <si>
    <t>7602811844502</t>
  </si>
  <si>
    <t>UH769134346YP</t>
  </si>
  <si>
    <t>1974340707819091282</t>
  </si>
  <si>
    <t>25/60-130 用于中央供暖循环泵 - Jxlgv</t>
  </si>
  <si>
    <t>9795049032037</t>
  </si>
  <si>
    <t>UH774212240YP</t>
  </si>
  <si>
    <t>1970669211044091282</t>
  </si>
  <si>
    <t>手动地暖恒温器 220v 16a，电动地暖控制器机械房间恒温器带 F</t>
  </si>
  <si>
    <t>9300265472231</t>
  </si>
  <si>
    <t>SYZZ013595812</t>
  </si>
  <si>
    <t>1970669535204091282</t>
  </si>
  <si>
    <t>3 件装蜂毒关节和骨骼治疗喷雾，蜂毒喷雾身体关节治疗蜂毒关节和骨骼治疗喷雾</t>
  </si>
  <si>
    <t>4551156789296</t>
  </si>
  <si>
    <t>UH774212050YP</t>
  </si>
  <si>
    <t>1970670939555091282</t>
  </si>
  <si>
    <t>蓝色 Pico-2ch-rs485，适用于 Pico 的 2 通道 Rs485 模块，Sp3485 收发器，Uart 转 Rs485，标准 Pi Pic</t>
  </si>
  <si>
    <t>7602811631539</t>
  </si>
  <si>
    <t>SYZZ013596763</t>
  </si>
  <si>
    <t>1970918185965091282</t>
  </si>
  <si>
    <t>黑色匕首蝴蝶刀式开瓶器啤酒开瓶器梳子调酒师用品发型设计工具多功能工具</t>
  </si>
  <si>
    <t>7081751337297</t>
  </si>
  <si>
    <t>UH774211964YP</t>
  </si>
  <si>
    <t>1970194872564091282</t>
  </si>
  <si>
    <t>7602811852439</t>
  </si>
  <si>
    <t>UH774222264YP</t>
  </si>
  <si>
    <t>1970922253474091282</t>
  </si>
  <si>
    <t>全新适用于 Hex V2 Obd2 扫描仪 Vagcom 22.3.1 适用于 20.12 Atmega162+16v8+ft232rq</t>
  </si>
  <si>
    <t>7081751327786</t>
  </si>
  <si>
    <t>UH774211845YP</t>
  </si>
  <si>
    <t>1970678751062091282</t>
  </si>
  <si>
    <t>120 全套周三服装 Enid Sinclair 成人儿童 Nevermore 学院校服万圣节嘉年华</t>
  </si>
  <si>
    <t>7081751337266</t>
  </si>
  <si>
    <t>UH774222216YP</t>
  </si>
  <si>
    <t>1970926285424091282</t>
  </si>
  <si>
    <t>成人S无假发周三亚当斯Cosplay服装套装Nevermore学院校服万圣节狂欢派对服装</t>
  </si>
  <si>
    <t>9300265452837</t>
  </si>
  <si>
    <t>UH774222202YP</t>
  </si>
  <si>
    <t>1970196600305091282</t>
  </si>
  <si>
    <t>9795048925729</t>
  </si>
  <si>
    <t>UH774211584YP</t>
  </si>
  <si>
    <t>1970693439204091282</t>
  </si>
  <si>
    <t>2 件搅拌机橡胶耦合器齿轮带拆卸工具用于厨房 9704230</t>
  </si>
  <si>
    <t>7081751318692</t>
  </si>
  <si>
    <t>UH774211482YP</t>
  </si>
  <si>
    <t>1970963654103091282</t>
  </si>
  <si>
    <t>XL 白色万圣节儿童白斗篷幽灵服装 | XL 舒适亲肤| 透气手套| 派对服装</t>
  </si>
  <si>
    <t>9300265453179</t>
  </si>
  <si>
    <t>UH777927869YP</t>
  </si>
  <si>
    <t>1970707191248091282</t>
  </si>
  <si>
    <t>3盒32味护肝茶、祛湿茶、养生护肝茶、护肝排毒清肝茶、草本</t>
  </si>
  <si>
    <t>7602811696903</t>
  </si>
  <si>
    <t>UH774211329YP</t>
  </si>
  <si>
    <t>1970710359321091282</t>
  </si>
  <si>
    <t>c-深蓝色 XXL 纯色比基尼泳裤女式泳裙内置短裤三角裤侧分体分层泳裤游泳裤</t>
  </si>
  <si>
    <t>4551156790728</t>
  </si>
  <si>
    <t>UH778832460YP</t>
  </si>
  <si>
    <t>1971284343323091282</t>
  </si>
  <si>
    <t>黑色 8 件健身车踏板带，可调节踏板带脚踏板旋转健身车家用或</t>
  </si>
  <si>
    <t>7081751334784</t>
  </si>
  <si>
    <t>UH778832456YP</t>
  </si>
  <si>
    <t>1971286539010091282</t>
  </si>
  <si>
    <t>带假发儿童 L 周三亚当斯服装套装 Nevermore 学院校服万圣节嘉年华派对服装广告</t>
  </si>
  <si>
    <t>SYZZ013625973</t>
  </si>
  <si>
    <t>4551156789173</t>
  </si>
  <si>
    <t>UH778874915YP</t>
  </si>
  <si>
    <t>1971289995235091282</t>
  </si>
  <si>
    <t>白色冰箱鸡蛋分配器，冰箱存放支架，一种尺寸，白色</t>
  </si>
  <si>
    <t>7602811573945</t>
  </si>
  <si>
    <t>UH778832337YP</t>
  </si>
  <si>
    <t>1970852664777091282</t>
  </si>
  <si>
    <t>可伸缩前列腺按摩器，新产品，成人用品，无线遥控，前庭肛门塞振动器，肛门</t>
  </si>
  <si>
    <t>8588261173159</t>
  </si>
  <si>
    <t>UH778832310YP</t>
  </si>
  <si>
    <t>1971595202578091282</t>
  </si>
  <si>
    <t>多色屏幕 IPx7 防水电池监视器 7-100v 电池容量测试仪带蜂鸣器报警温度</t>
  </si>
  <si>
    <t>7602811671924</t>
  </si>
  <si>
    <t>UH778832297YP</t>
  </si>
  <si>
    <t>1971327471967091282</t>
  </si>
  <si>
    <t>7602811937266</t>
  </si>
  <si>
    <t>SYNL002942076</t>
  </si>
  <si>
    <t>1971333771891091282</t>
  </si>
  <si>
    <t>顺友</t>
  </si>
  <si>
    <t>黑色多用途管打火机金属打火机，可再填充丁烷，带可调节火焰旋钮（不包括气体）</t>
  </si>
  <si>
    <t>7081751346879</t>
  </si>
  <si>
    <t>UH778832155YP</t>
  </si>
  <si>
    <t>1971402819921091282</t>
  </si>
  <si>
    <t>S（适合 122-126 厘米）跨年龄金刚服装黑猩猩面具上衣万圣节服装儿童恶魔大猩猩凶猛亲属</t>
  </si>
  <si>
    <t>7081751328622</t>
  </si>
  <si>
    <t>UH778832147YP</t>
  </si>
  <si>
    <t>1971670370809091282</t>
  </si>
  <si>
    <t>儿童 140 厘米（9-10 岁）成人女孩儿童小丑女万圣节服装自杀小队化装_y</t>
  </si>
  <si>
    <t>7602811742761</t>
  </si>
  <si>
    <t>UH778832093YP</t>
  </si>
  <si>
    <t>1971677966836091282</t>
  </si>
  <si>
    <t>7602811932353</t>
  </si>
  <si>
    <t>UH778831932YP</t>
  </si>
  <si>
    <t>1971408795746091282</t>
  </si>
  <si>
    <t>棕色女式猫头鹰连身衣有趣休闲宽松一件式动物印花系带连身裤睡衣套装</t>
  </si>
  <si>
    <t>7602811640401</t>
  </si>
  <si>
    <t>UH783454598YP</t>
  </si>
  <si>
    <t>1971412323070091282</t>
  </si>
  <si>
    <t>7602811724460</t>
  </si>
  <si>
    <t>UH783813004YP</t>
  </si>
  <si>
    <t>1971358284766091282</t>
  </si>
  <si>
    <t>8毫米灰色跳绳垫膝盖保护冲击吸收耐用跳绳垫防滑</t>
  </si>
  <si>
    <t>9795048917045</t>
  </si>
  <si>
    <t>UH783817045YP</t>
  </si>
  <si>
    <t>1971463908799091282</t>
  </si>
  <si>
    <t>7 英寸弧形狗剪刀 - 专业狗剪刀 - 宠物美容剪刀</t>
  </si>
  <si>
    <t>7602811777794</t>
  </si>
  <si>
    <t>UH783812975YP</t>
  </si>
  <si>
    <t>1971836439461091282</t>
  </si>
  <si>
    <t>刷子</t>
  </si>
  <si>
    <t>7081751320787</t>
  </si>
  <si>
    <t>UH783812967YP</t>
  </si>
  <si>
    <t>1972110110905091282</t>
  </si>
  <si>
    <t>L 伏地魔长袍角色扮演服装套装成人万圣节服装连帽衫斗篷</t>
  </si>
  <si>
    <t>9795049037858</t>
  </si>
  <si>
    <t>UH783812940YP</t>
  </si>
  <si>
    <t>1972119758738091282</t>
  </si>
  <si>
    <t>棒按摩棒 - 放松有线按摩棒 - 后颈肌肉紧张振动缓解压力（1 件-白色）</t>
  </si>
  <si>
    <t>7602811915615</t>
  </si>
  <si>
    <t>UH783812922YP</t>
  </si>
  <si>
    <t>1972204574572091282</t>
  </si>
  <si>
    <t>3 件套儿童储物网，可折叠网篮悬挂玩具储物柜，带 S 形挂钩，适用于小型毛绒玩具</t>
  </si>
  <si>
    <t>取出一个挂钩</t>
  </si>
  <si>
    <t>7081751329773</t>
  </si>
  <si>
    <t>UH783817023YP</t>
  </si>
  <si>
    <t>1972130594823091282</t>
  </si>
  <si>
    <t>M 动漫超级孙悟空黑色扎马斯凯角色扮演服装服装万圣节嘉年华套装</t>
  </si>
  <si>
    <t>9300265567975</t>
  </si>
  <si>
    <t>UH783812834YP</t>
  </si>
  <si>
    <t>1972135886375091282</t>
  </si>
  <si>
    <t>10 种颜色 - 20 件彩色雪纺毛巾、儿童游戏毛巾、育儿杂耍布、方形魔术布</t>
  </si>
  <si>
    <t>4551156794405</t>
  </si>
  <si>
    <t>黑色 4 件装汽车前中下格栅装饰条适用于高尔夫 7.5 Mk7.5 改装装饰配件</t>
  </si>
  <si>
    <t>9795049067558</t>
  </si>
  <si>
    <t>UH783812825YP</t>
  </si>
  <si>
    <t>1971397848828091282</t>
  </si>
  <si>
    <t>握力测试仪，396 磅/180 公斤数字握力计高品质</t>
  </si>
  <si>
    <t>7602811479872</t>
  </si>
  <si>
    <t>UH783812803YP</t>
  </si>
  <si>
    <t>1972035591066091282</t>
  </si>
  <si>
    <t>7081751348422</t>
  </si>
  <si>
    <t>UH783812777YP</t>
  </si>
  <si>
    <t>1972124221827091282</t>
  </si>
  <si>
    <t>S 小精灵小叮当万圣节公主角色扮演连衣裙小叮当服装 Wxcteam</t>
  </si>
  <si>
    <t>4551156794832</t>
  </si>
  <si>
    <t>UH783812750YP</t>
  </si>
  <si>
    <t>1972128073371091282</t>
  </si>
  <si>
    <t>银色 2 件适用于 Transit Mk6 Mk7 Mk8 前轮中心盖装饰双后轮 Yc151130dd Yc15-1130-dd</t>
  </si>
  <si>
    <t>UH783812675YP</t>
  </si>
  <si>
    <t>1972129333345091282</t>
  </si>
  <si>
    <t>7602811868041</t>
  </si>
  <si>
    <t>UH787168385YP</t>
  </si>
  <si>
    <t>1972161410084091282</t>
  </si>
  <si>
    <t>冰箱和冰柜警报、门保持打开状态、60 秒或更长时间提醒</t>
  </si>
  <si>
    <t>9300265473061</t>
  </si>
  <si>
    <t>UH783812613YP</t>
  </si>
  <si>
    <t>1971423408987091282</t>
  </si>
  <si>
    <t>黑色 Magsafe 手机壳适用于三星 Galaxy Z Fold 5 超薄无线充电防震 Z Fold 5 手机壳</t>
  </si>
  <si>
    <t>7602811675885</t>
  </si>
  <si>
    <t>UH783812560YP</t>
  </si>
  <si>
    <t>1972170194997091282</t>
  </si>
  <si>
    <t>双面磁性窗户清洁器玻璃雨刷，适用于厚度为 3-8 毫米的双层玻璃窗，有用的玻璃清洁</t>
  </si>
  <si>
    <t>7602811757857</t>
  </si>
  <si>
    <t>UH783816062YP</t>
  </si>
  <si>
    <t>1972174622272091282</t>
  </si>
  <si>
    <t>旋转浴室厨房水龙头镀铬两把冷热水槽搅拌机龙头喷雾器</t>
  </si>
  <si>
    <t>7602811681619</t>
  </si>
  <si>
    <t>LV858195951CN</t>
  </si>
  <si>
    <t>1972174658778091282</t>
  </si>
  <si>
    <t>9795048946250</t>
  </si>
  <si>
    <t>UH783812335YP</t>
  </si>
  <si>
    <t>1972178798010091282</t>
  </si>
  <si>
    <t>替换音频线适用于 Bose Quietcomfort Qc25 Qc35 Oe2 Oe2i Ae2 1.2 米</t>
  </si>
  <si>
    <t>4551156789029</t>
  </si>
  <si>
    <t>UH787894895YP</t>
  </si>
  <si>
    <t>1971964632950091282</t>
  </si>
  <si>
    <t>7653606632507</t>
  </si>
  <si>
    <t>UH787894825YP</t>
  </si>
  <si>
    <t>1972708069433091282</t>
  </si>
  <si>
    <t>绿色适合身高 120-145 厘米儿童成人恐龙充气角色扮演服装霸王龙动漫卡通派对礼服套装万圣节</t>
  </si>
  <si>
    <t>9795048951056</t>
  </si>
  <si>
    <t>UH787894808YP</t>
  </si>
  <si>
    <t>1971985800363091282</t>
  </si>
  <si>
    <t>蓝色小号保温饭盒带盖防漏午餐盒带折叠手柄可用洗碗机清洗适合儿童学生成人</t>
  </si>
  <si>
    <t>UH787894737YP</t>
  </si>
  <si>
    <t>7602811816080</t>
  </si>
  <si>
    <t>UH787894706YP</t>
  </si>
  <si>
    <t>1972713361950091282</t>
  </si>
  <si>
    <t>3 X 汽油泵底油泵适用于 Hecht 40 541sx 5410sh 553sx 系列割草机</t>
  </si>
  <si>
    <t>VR543130797YP</t>
  </si>
  <si>
    <t>7602811635360</t>
  </si>
  <si>
    <t>UH787894670YP</t>
  </si>
  <si>
    <t>1972733018982091282</t>
  </si>
  <si>
    <t>黑色 1920 年代男士服装盖茨比软呢帽吊带领结怀表</t>
  </si>
  <si>
    <t>7653606621181</t>
  </si>
  <si>
    <t>UH787894652YP</t>
  </si>
  <si>
    <t>1971992244005091282</t>
  </si>
  <si>
    <t>4XL Style1 绿色高品质传统德国格子连衣裙慕尼黑啤酒节服装成年女性万圣节</t>
  </si>
  <si>
    <t>7602811914779</t>
  </si>
  <si>
    <t>VR543130783YP</t>
  </si>
  <si>
    <t>1972476987051091282</t>
  </si>
  <si>
    <t>BSS0109 半固化凝胶指甲贴 需要紫外线/LED 灯 20 件凝胶指甲油包裹</t>
  </si>
  <si>
    <t>7602811914786</t>
  </si>
  <si>
    <t>BSS0110 半固化凝胶指甲贴 需要紫外线/LED 灯 20 件凝胶指甲油包裹</t>
  </si>
  <si>
    <t>7602811882160</t>
  </si>
  <si>
    <t>UH787894604YP</t>
  </si>
  <si>
    <t>1972478643298091282</t>
  </si>
  <si>
    <t>玫瑰红色蓝色渔夫帽超大蓬松宽边柔软加厚耳朵保护人造毛皮冬季保暖女式渔夫帽</t>
  </si>
  <si>
    <t>7081751326307</t>
  </si>
  <si>
    <t>UH787894578YP</t>
  </si>
  <si>
    <t>1972480299646091282</t>
  </si>
  <si>
    <t>秃头乳胶男子面罩男性伪装角色扮演万圣节派对道具</t>
  </si>
  <si>
    <t>7081751334098</t>
  </si>
  <si>
    <t>UH787894533YP</t>
  </si>
  <si>
    <t>1972488651682091282</t>
  </si>
  <si>
    <t>男狮 0-3 个月幼儿恐龙服装儿童可爱连帽连体衣动物服装万圣节</t>
  </si>
  <si>
    <t>9795049031443</t>
  </si>
  <si>
    <t>UH787894493YP</t>
  </si>
  <si>
    <t>绿色适合身高 150-195 厘米儿童成人恐龙充气角色扮演服装霸王龙动漫卡通派对礼服套装万圣节</t>
  </si>
  <si>
    <t>7602811624814</t>
  </si>
  <si>
    <t>LV858670916CN</t>
  </si>
  <si>
    <t>1972736761428091282</t>
  </si>
  <si>
    <t>7602811806937</t>
  </si>
  <si>
    <t>UH801978072YP</t>
  </si>
  <si>
    <t>1973232876859091282</t>
  </si>
  <si>
    <t>男女通用人体躯干身体解剖学解剖模型内脏器官骨骼系统</t>
  </si>
  <si>
    <t>7602811542866</t>
  </si>
  <si>
    <t>UH797731089YP</t>
  </si>
  <si>
    <t>1973966125148091282</t>
  </si>
  <si>
    <t>金色运动腕带智能手表蓝牙通话全触摸屏健身追踪器心率运动手表</t>
  </si>
  <si>
    <t>UH795572518YP</t>
  </si>
  <si>
    <t>补发衣服</t>
  </si>
  <si>
    <t>7602811694077</t>
  </si>
  <si>
    <t>UH802753711YP</t>
  </si>
  <si>
    <t>1974553286820091282</t>
  </si>
  <si>
    <t>9300265513064</t>
  </si>
  <si>
    <t>VR543842231YP</t>
  </si>
  <si>
    <t>1975744778240091282</t>
  </si>
  <si>
    <t>1 件装女式最佳性信息素香水喷雾男士女士，性爱亲密 Ner 香水男士女士 10 毫升</t>
  </si>
  <si>
    <t>7602811746554</t>
  </si>
  <si>
    <t>VR543842228YP</t>
  </si>
  <si>
    <t>1975497639572091282</t>
  </si>
  <si>
    <t>1 件装狗猫结膜炎滴眼液，泪道结膜炎红肿消炎杀菌眼部护理清洁剂</t>
  </si>
  <si>
    <t>9795049087396</t>
  </si>
  <si>
    <t>户外防水防尘乒乓球桌罩 乒乓球桌罩 165x70x185cm 高品质</t>
  </si>
  <si>
    <t>9300265460795</t>
  </si>
  <si>
    <t>VR543842214YP</t>
  </si>
  <si>
    <t>1975761481800091282</t>
  </si>
  <si>
    <t>3 件 Medicare 身高助推器滴剂，2023 年身高增长油，用于青少年骨骼生长，达到您的最高身高</t>
  </si>
  <si>
    <t>9795049031450</t>
  </si>
  <si>
    <t>UH811602357YP</t>
  </si>
  <si>
    <t>1976467693798091282</t>
  </si>
  <si>
    <t>橙色适合身高 150-195 厘米儿童成人恐龙充气角色扮演服装霸王龙动漫卡通派对礼服套装万圣节</t>
  </si>
  <si>
    <t>7602811775516</t>
  </si>
  <si>
    <t>UH811602122YP</t>
  </si>
  <si>
    <t>1975748808047091282</t>
  </si>
  <si>
    <t>VR543970743YP</t>
  </si>
  <si>
    <t>7602811544716</t>
  </si>
  <si>
    <t>UH811601759YP</t>
  </si>
  <si>
    <t>1976223759337091282</t>
  </si>
  <si>
    <t>220v 干鞋器 鞋子消毒器 加热器 紫外线 鞋子消毒器 加热烘干机</t>
  </si>
  <si>
    <t>UH812773548YP</t>
  </si>
  <si>
    <t>1976731430198091282</t>
  </si>
  <si>
    <t>检查插头欧规</t>
  </si>
  <si>
    <t>9795048952053</t>
  </si>
  <si>
    <t>UH817168404YP</t>
  </si>
  <si>
    <t>1977007980683091282</t>
  </si>
  <si>
    <t>M 蓝牙耳机，无线耳机，蓝牙 5.0</t>
  </si>
  <si>
    <t>7081751346237</t>
  </si>
  <si>
    <t>UH822131061YP</t>
  </si>
  <si>
    <t>1980184476106091282
1978539350344091282</t>
  </si>
  <si>
    <t>浅灰色带面具成人 XXXL 成人儿童 Pennywise 角色扮演服装万圣节派对男士小丑服装套装.z</t>
  </si>
  <si>
    <t>7602811929391</t>
  </si>
  <si>
    <t>UH822131058YP</t>
  </si>
  <si>
    <t>1977688704400091282</t>
  </si>
  <si>
    <t>蓝色翻盖手机壳适用于诺基亚 C32 Pu 皮革钱包亲肤可折叠支架手机套</t>
  </si>
  <si>
    <t>7602811832714</t>
  </si>
  <si>
    <t>UH822132190YP</t>
  </si>
  <si>
    <t>1977711240066091282</t>
  </si>
  <si>
    <t>9795048984887</t>
  </si>
  <si>
    <t>UH832332142YP</t>
  </si>
  <si>
    <t>1979784662457091282</t>
  </si>
  <si>
    <t>fruugo已退款</t>
  </si>
  <si>
    <t>V 型 500 件 110V 美国热订书机塑料焊接机保险杠维修套件烙铁用于塑料维修汽车保险杠</t>
  </si>
  <si>
    <t>9300265585504</t>
  </si>
  <si>
    <t>UH832336714YP</t>
  </si>
  <si>
    <t>1979537595369091282</t>
  </si>
  <si>
    <t>黑色适用于 S23 Ultra 防水壳，兼容三星 Galaxy S23 Ultra/ S23+/ S23 带屏幕保护膜防震跌落</t>
  </si>
  <si>
    <t>9795049078820</t>
  </si>
  <si>
    <t>UH832332010YP</t>
  </si>
  <si>
    <t>1979870774420091282</t>
  </si>
  <si>
    <t>L 灰色女式针织北欧毛衣卷领毛衣套头衫冬季上衣高品质</t>
  </si>
  <si>
    <t>7602811793008</t>
  </si>
  <si>
    <t>VR544649711YP</t>
  </si>
  <si>
    <t>1979142240155091282</t>
  </si>
  <si>
    <t>9300265467237</t>
  </si>
  <si>
    <t>VR544649708YP</t>
  </si>
  <si>
    <t>1979142960216091282</t>
  </si>
  <si>
    <t>2 件装足部修复霜，保湿足部霜，适用于干裂脚后跟老茧去除剂护手霜足部霜高级修复</t>
  </si>
  <si>
    <t>9795048952046</t>
  </si>
  <si>
    <t>UH838460082YP</t>
  </si>
  <si>
    <t>1979878946838091282</t>
  </si>
  <si>
    <t>S 蓝牙耳机，无线耳机，蓝牙5.0</t>
  </si>
  <si>
    <t>UH832331181YP</t>
  </si>
  <si>
    <t>1979630583784091282</t>
  </si>
  <si>
    <t>7602811903353</t>
  </si>
  <si>
    <t>UH832331178YP</t>
  </si>
  <si>
    <t>1979884345634091282</t>
  </si>
  <si>
    <t>已提价3，已提价5</t>
  </si>
  <si>
    <t>7653606621235</t>
  </si>
  <si>
    <t>UH832330946YP</t>
  </si>
  <si>
    <t>1979152104380091282</t>
  </si>
  <si>
    <t>Style1 绿色 M 高品质传统德国格子连衣裙慕尼黑啤酒节服装成年女性万圣节</t>
  </si>
  <si>
    <t>7081751330632</t>
  </si>
  <si>
    <t>UH832336008YP</t>
  </si>
  <si>
    <t>1979886541912091282</t>
  </si>
  <si>
    <t>黑色武士鬼面具日本般若头饰面具万圣节角色扮演化装派对道具</t>
  </si>
  <si>
    <t>4551156790919</t>
  </si>
  <si>
    <t>UH832330739YP</t>
  </si>
  <si>
    <t>1979886218683091282</t>
  </si>
  <si>
    <t>银色 12 盎司不锈钢啤酒冷藏罐/支架双壁真空隔热啤酒冷却器酒吧配件</t>
  </si>
  <si>
    <t>7602811882221</t>
  </si>
  <si>
    <t>UH832330610YP</t>
  </si>
  <si>
    <t>1979905118958091282</t>
  </si>
  <si>
    <t>扶手圆形底座，防锈 316 不锈钢扶手配件，适用于 25 毫米/1 英寸(90) 管</t>
  </si>
  <si>
    <t>7602811642634</t>
  </si>
  <si>
    <t>UH838010375YP</t>
  </si>
  <si>
    <t>1980071187472091282</t>
  </si>
  <si>
    <t>手动理发器，手持理发器，非电动，低噪音</t>
  </si>
  <si>
    <t>7653606635621</t>
  </si>
  <si>
    <t>UH837971297YP</t>
  </si>
  <si>
    <t>1980325957779091282</t>
  </si>
  <si>
    <t>电动势计、电磁辐射检测器、充电式数字电动势测试仪、电/磁 F-dt</t>
  </si>
  <si>
    <t>7602811512913</t>
  </si>
  <si>
    <t>VR544844225YP</t>
  </si>
  <si>
    <t>1980328477112091282</t>
  </si>
  <si>
    <t>9795049059249</t>
  </si>
  <si>
    <t>UH837971221YP</t>
  </si>
  <si>
    <t>1979687928377091282</t>
  </si>
  <si>
    <t>Rfc 3 按钮翻盖钥匙包适用于现代 I10 I20 I40 Ix35 Santa Fe 遥控钥匙 - Jxlgv 高品质</t>
  </si>
  <si>
    <t>7602811545133</t>
  </si>
  <si>
    <t>UH837971164YP</t>
  </si>
  <si>
    <t>1980357493224091282</t>
  </si>
  <si>
    <t>艾草护膝治疗中年膝盖问题</t>
  </si>
  <si>
    <t>9300265461310</t>
  </si>
  <si>
    <t>VR544845203YP</t>
  </si>
  <si>
    <t>1980360950322091282</t>
  </si>
  <si>
    <t>1 件装胶原蛋白除疤霜、有效祛痘疤痕霜、除疤凝胶手术烧伤疤痕色素沉着公司</t>
  </si>
  <si>
    <t>7602811506882</t>
  </si>
  <si>
    <t>UH837970685YP</t>
  </si>
  <si>
    <t>1980361310882091282</t>
  </si>
  <si>
    <t>红色仿真漂浮火球灯人工火焰带透明可穿戴</t>
  </si>
  <si>
    <t>7081751329636</t>
  </si>
  <si>
    <t>UH842714945YP</t>
  </si>
  <si>
    <t>1980871933509091282</t>
  </si>
  <si>
    <t>160 厘米 B Fortnite 儿童电子游戏服装化装连身裤万圣节 Outfits_y</t>
  </si>
  <si>
    <t>7602811513484</t>
  </si>
  <si>
    <t>UH842714781YP</t>
  </si>
  <si>
    <t>1980344064642091282</t>
  </si>
  <si>
    <t>已改标题描述</t>
  </si>
  <si>
    <t>9795049065097</t>
  </si>
  <si>
    <t>UH842714645YP</t>
  </si>
  <si>
    <t>1980878125219091282</t>
  </si>
  <si>
    <t>黑色大号替换表带，兼容 Fitbit Charge 2，经典版和特别版可调节运动腕带（高）</t>
  </si>
  <si>
    <t>9795049056156</t>
  </si>
  <si>
    <t>UH842714588YP</t>
  </si>
  <si>
    <t>1980881149427091282</t>
  </si>
  <si>
    <t>我爱你红玫瑰项链 - 送给妻子女朋友周年纪念日情人节生日礼物的浪漫礼物</t>
  </si>
  <si>
    <t>4551156787261</t>
  </si>
  <si>
    <t>UH842714469YP</t>
  </si>
  <si>
    <t>1980621267754091282</t>
  </si>
  <si>
    <t>粉色 8 件替换牙刷头 适用于 V1x3/x3u X1/x3/x5 电动牙刷头 粉色</t>
  </si>
  <si>
    <t>7081751328615</t>
  </si>
  <si>
    <t>UH842714322YP</t>
  </si>
  <si>
    <t>1980885037041091282</t>
  </si>
  <si>
    <t>儿童 150 厘米（11-12 岁）成人女孩儿童小丑女万圣节服装自杀小队化装_y</t>
  </si>
  <si>
    <t>7602811486252</t>
  </si>
  <si>
    <t>UH842714194YP</t>
  </si>
  <si>
    <t>1980157620774091282</t>
  </si>
  <si>
    <t>黄色小儿婴儿儿童手指脉搏血氧仪 Spo2 血氧监测仪 Oled</t>
  </si>
  <si>
    <t>9300265460245</t>
  </si>
  <si>
    <t>VR544998178YP</t>
  </si>
  <si>
    <t>1980882266276091282</t>
  </si>
  <si>
    <t>2 件装辣椒关节炎霜、热辣椒止痛霜、特强辣椒素热霜止痛霜辣椒关节炎</t>
  </si>
  <si>
    <t>9300265516638</t>
  </si>
  <si>
    <t>UH846526571YP</t>
  </si>
  <si>
    <t>1981476122956091282</t>
  </si>
  <si>
    <t>2 件装硅胶疤痕贴、硅胶疤痕贴、硅胶疤痕膜、剖腹产手术硅胶疤痕板</t>
  </si>
  <si>
    <t>7602811827765</t>
  </si>
  <si>
    <t>VR545135253YP</t>
  </si>
  <si>
    <t>1980758532728091282</t>
  </si>
  <si>
    <t>1 件 300 克刷子 30/100/300 克超强粘合胶密封剂渗透隐形防水剂</t>
  </si>
  <si>
    <t>7602811491034</t>
  </si>
  <si>
    <t>UH846526333YP</t>
  </si>
  <si>
    <t>1981495597361091282
1980770988551091282</t>
  </si>
  <si>
    <t>不带投影仪 2013-2018 适用于道奇 Ram 1500 2500 3500 2 头灯 2009-2012 9008 LED 远光/近光头灯，+9145 L</t>
  </si>
  <si>
    <t>7081751346480</t>
  </si>
  <si>
    <t>UH846526316YP</t>
  </si>
  <si>
    <t>1980776712074091282</t>
  </si>
  <si>
    <t>儿童 M 金色无面具成人儿童 Pennywise 角色扮演服装万圣节派对男士小丑服装套装.z</t>
  </si>
  <si>
    <t>7081751329698</t>
  </si>
  <si>
    <t>UH846526276YP</t>
  </si>
  <si>
    <t>1981257675329091282</t>
  </si>
  <si>
    <t>150 厘米 Fortnite 儿童电子游戏服装化装连身裤万圣节 Outfits_y</t>
  </si>
  <si>
    <t>7602811756256</t>
  </si>
  <si>
    <t>VR545135240YP</t>
  </si>
  <si>
    <t>1980786864135091282</t>
  </si>
  <si>
    <t>男性包皮矫正凝胶多功能包皮包茎矫正</t>
  </si>
  <si>
    <t>7081751346336</t>
  </si>
  <si>
    <t>UH856365454YP</t>
  </si>
  <si>
    <t>1982427459951091282</t>
  </si>
  <si>
    <t>灰色无面具成人 XXXL 成人儿童 Pennywise 角色扮演服装万圣节派对男士小丑服装套装.z</t>
  </si>
  <si>
    <t>9300265579114</t>
  </si>
  <si>
    <t>VR545403003YP</t>
  </si>
  <si>
    <t>1982660594509091282</t>
  </si>
  <si>
    <t>面部痤疮治疗，水杨酸痤疮霜，背部痤疮治疗霜，适合青少年成人缓解痤疮斑点</t>
  </si>
  <si>
    <t>UH856365202YP</t>
  </si>
  <si>
    <t>1982671897838091282</t>
  </si>
  <si>
    <t>7602811935361</t>
  </si>
  <si>
    <t>UH856365159YP</t>
  </si>
  <si>
    <t>1982675425597091282</t>
  </si>
  <si>
    <t>4*6mm 3米柔软食品级透明硅胶软管柔性硅胶管</t>
  </si>
  <si>
    <t>7081751350098</t>
  </si>
  <si>
    <t>UH856365131YP</t>
  </si>
  <si>
    <t>1981953732907091282</t>
  </si>
  <si>
    <t>7602811743027</t>
  </si>
  <si>
    <t>UH856383475YP</t>
  </si>
  <si>
    <t>1982437719100091282</t>
  </si>
  <si>
    <t>VR545705587YP</t>
  </si>
  <si>
    <t>1983686882659091282</t>
  </si>
  <si>
    <t>9795049079674</t>
  </si>
  <si>
    <t>UH866830813YP</t>
  </si>
  <si>
    <t>1983707761239091282</t>
  </si>
  <si>
    <t>E攀岩人物雕塑壁挂背景墙户外运动装饰艺术创意悬挂攀岩</t>
  </si>
  <si>
    <t>9795049056941</t>
  </si>
  <si>
    <t>UH866830314YP</t>
  </si>
  <si>
    <t>1982986284632091282</t>
  </si>
  <si>
    <t>替换喷枪和喷枪适用于凯驰 K2 K3 K4 K5 K6 K7 高压清洗机，快速连接喷水枪 F</t>
  </si>
  <si>
    <t>7602811657522</t>
  </si>
  <si>
    <t>UH866830288YP</t>
  </si>
  <si>
    <t>1983467535919091282</t>
  </si>
  <si>
    <t>逼真悬挂死乌鸦诱饵真人大小特黑羽毛乌鸦</t>
  </si>
  <si>
    <t>7602811821770</t>
  </si>
  <si>
    <t>UH866829660YP</t>
  </si>
  <si>
    <t>1983718417514091282</t>
  </si>
  <si>
    <t>大型天然贝壳，巨大海洋海螺 7-8 英寸巨型贝壳完美 F</t>
  </si>
  <si>
    <t>9300265561652</t>
  </si>
  <si>
    <t>VR545705542YP</t>
  </si>
  <si>
    <t>1983473871661091282</t>
  </si>
  <si>
    <t>3 件装呼吸自由戒烟棒、香薰吸入器、戒烟吸入器棒、自然戒烟辅助剂帮助戒烟 Cravi</t>
  </si>
  <si>
    <t>7081751329704</t>
  </si>
  <si>
    <t>UH876363231YP</t>
  </si>
  <si>
    <t>1984843382313091282</t>
  </si>
  <si>
    <t>7081751350388</t>
  </si>
  <si>
    <t>UH876362457YP</t>
  </si>
  <si>
    <t>1984844714303091282</t>
  </si>
  <si>
    <t>小丑面具乳胶恐怖角色扮演道具万圣节成人</t>
  </si>
  <si>
    <t>9795049026999</t>
  </si>
  <si>
    <t>UH876361902YP</t>
  </si>
  <si>
    <t>1984860841406091282</t>
  </si>
  <si>
    <t>1 件蓝色 1/3/4/6 件兼容 Vileda/o-cedar 超细纤维拖把配件，旋转拖把用于地板清洁 Fiis</t>
  </si>
  <si>
    <t>4394071977085</t>
  </si>
  <si>
    <t>UH876361730YP</t>
  </si>
  <si>
    <t>1984624611677091282</t>
  </si>
  <si>
    <t>黑色摩托车 USB 充电器，6.8a 快速充电 3.0 双 USB 摩托车手机充电器，带电压表和电源</t>
  </si>
  <si>
    <t>7602811570456</t>
  </si>
  <si>
    <t>UH876361482YP</t>
  </si>
  <si>
    <t>1984864873924091282</t>
  </si>
  <si>
    <t>中号粉色女式单肩包 Le Pliage 手提包大号尼龙女士手提包</t>
  </si>
  <si>
    <t>7602811570586</t>
  </si>
  <si>
    <t>黑色大号女式单肩包 Le Pliage 手提包大号尼龙女士手提包</t>
  </si>
  <si>
    <t>7602811584149</t>
  </si>
  <si>
    <t>VR546096349YP</t>
  </si>
  <si>
    <t>1984868437698091282</t>
  </si>
  <si>
    <t>白色2023新款发际线粉（赤褐色）立即隐藏脱发并填充后退的发际线、秃斑</t>
  </si>
  <si>
    <t>9300265446805</t>
  </si>
  <si>
    <t>SYZZ014078928</t>
  </si>
  <si>
    <t>1984856774063091282</t>
  </si>
  <si>
    <t>2 件装呼吸排毒草本肺部清洁喷雾，肺部健康补充剂，清除肺部废物和粘液，促进肺健康</t>
  </si>
  <si>
    <t>9795048953326</t>
  </si>
  <si>
    <t>UH876360938YP</t>
  </si>
  <si>
    <t>1984857134937091282</t>
  </si>
  <si>
    <t>XC900155 L 170-175CM 男士连帽衫时尚狐狸怪物 3d 数码印花套头衫长袖女式连帽运动卫衣</t>
  </si>
  <si>
    <t>7602811493601</t>
  </si>
  <si>
    <t>UH876360924YP</t>
  </si>
  <si>
    <t>1984629579832091282</t>
  </si>
  <si>
    <t>黑色头盔自行车头盔成人骑行自行车棒球头盔 - 安全都市风格可调节成人自行车头盔</t>
  </si>
  <si>
    <t>7602811690505</t>
  </si>
  <si>
    <t>UH880645640YP</t>
  </si>
  <si>
    <t>1985254610345091282</t>
  </si>
  <si>
    <t>黑色 M 男式中腰纽扣长裤拼接篮球训练运动裤</t>
  </si>
  <si>
    <t>9300265446485</t>
  </si>
  <si>
    <t>UH885890960YP</t>
  </si>
  <si>
    <t>1985176164264091282</t>
  </si>
  <si>
    <t>蝴蝶和蜂鸟 2 件套电动逗鸟猫玩具，互动猫鸟玩具，360 度可旋转电动</t>
  </si>
  <si>
    <t>9795049056606</t>
  </si>
  <si>
    <t>UH885890908YP</t>
  </si>
  <si>
    <t>1985180592588091282</t>
  </si>
  <si>
    <t>LED 植物灯，20 个 LED 植物灯全光谱，1 头植物灯，Led 植物灯 3 种照明模式，10 种调光级别，</t>
  </si>
  <si>
    <t>7602811543009</t>
  </si>
  <si>
    <t>UH885890386YP</t>
  </si>
  <si>
    <t>1985182572284091282</t>
  </si>
  <si>
    <t>12-18 个月幼儿婴儿农场动物公鸡有趣服装 - 万圣节鸡角色扮演花式装扮</t>
  </si>
  <si>
    <t>9795049007592</t>
  </si>
  <si>
    <t>UH885890253YP</t>
  </si>
  <si>
    <t>1985182356884091282</t>
  </si>
  <si>
    <t>360 度即热式电热水器水龙头厨房快热 LED 新款 - 欧洲标准</t>
  </si>
  <si>
    <t>9795048952251</t>
  </si>
  <si>
    <t>UH890883065YP</t>
  </si>
  <si>
    <t>1985865204730091282</t>
  </si>
  <si>
    <t>XC900149 XXXL 185-195CM 男士连帽衫时尚狐狸怪物 3d 数码印花套头衫长袖女式连帽运动卫衣</t>
  </si>
  <si>
    <t>7081751346862</t>
  </si>
  <si>
    <t>UH890883003YP</t>
  </si>
  <si>
    <t>1986563101632091282</t>
  </si>
  <si>
    <t>M（适合127-136cm）跨年龄金刚服装黑猩猩面具上衣儿童万圣节服装恶魔大猩猩凶猛亲人</t>
  </si>
  <si>
    <t>9300265446027</t>
  </si>
  <si>
    <t>UH890882816YP</t>
  </si>
  <si>
    <t>1985872224364091282</t>
  </si>
  <si>
    <t>黑色表带支架收纳盒兼容 Apple Watch，不锈钢存储架手表带存储适用于 Iwatch Ha</t>
  </si>
  <si>
    <t>UH890882643YP</t>
  </si>
  <si>
    <t>1986569329062091282</t>
  </si>
  <si>
    <t>7602811537800</t>
  </si>
  <si>
    <t>UH900566682YP</t>
  </si>
  <si>
    <t>1987689111169091282</t>
  </si>
  <si>
    <t>电动雕刻笔无绳迷你雕刻笔 300mah 可充电</t>
  </si>
  <si>
    <t>7602811520802</t>
  </si>
  <si>
    <t>UH900566413YP</t>
  </si>
  <si>
    <t>1987690083253091282</t>
  </si>
  <si>
    <t>6 件装 H2o 蒸汽拖把垫盖替换可洗布清洁抹布</t>
  </si>
  <si>
    <t>7602811704103</t>
  </si>
  <si>
    <t>UH900566285YP</t>
  </si>
  <si>
    <t>1987690371556091282</t>
  </si>
  <si>
    <t>1 件 Ipx8 防水 Airtag 狗项圈支架，耐用硬质防刮保护 Airtag 保护套，适用于 Apple Airtag</t>
  </si>
  <si>
    <t>VR547042333YP</t>
  </si>
  <si>
    <t>7602811691502</t>
  </si>
  <si>
    <t>UH900591554YP</t>
  </si>
  <si>
    <t>1987938626993091282</t>
  </si>
  <si>
    <t>黑色 M 防滑护膝柔软护膝透气膝盖压缩套舞蹈用</t>
  </si>
  <si>
    <t>7602811932186</t>
  </si>
  <si>
    <t>UH900591449YP</t>
  </si>
  <si>
    <t>1987691523984091282</t>
  </si>
  <si>
    <t>S 祈祷天使雕像装饰品宗教艺术树脂可爱精神舒适装饰家居装饰</t>
  </si>
  <si>
    <t>9795049077137</t>
  </si>
  <si>
    <t>UH900565126YP</t>
  </si>
  <si>
    <t>1987937761882091282</t>
  </si>
  <si>
    <t>户外 4 位组合墙壁/手柄安装钥匙保险箱 - 黑色/灰色高品质</t>
  </si>
  <si>
    <t>7602811463444</t>
  </si>
  <si>
    <t>适合 6 岁以上男孩女孩的儿童健身追踪器，带心率监测器的儿童健身手表，睡眠追踪器，Ip68 防水儿童</t>
  </si>
  <si>
    <t>9300265574089</t>
  </si>
  <si>
    <t>UH900565055YP</t>
  </si>
  <si>
    <t>1987945538408091282</t>
  </si>
  <si>
    <t>灰色 1 对 Snow Plow 适合 Crocs 配件，Snow Plow Croc 吊饰附件</t>
  </si>
  <si>
    <t>7602811488904</t>
  </si>
  <si>
    <t>UH900564885YP</t>
  </si>
  <si>
    <t>1987250268735091282</t>
  </si>
  <si>
    <t>离合器鼓离合器总成链轮轮圈滚针轴承套件适用于 Husqvarna 340 345 346xp 350 351 353 445 450 E 链锯</t>
  </si>
  <si>
    <t>9795049090594</t>
  </si>
  <si>
    <t>UH900564576YP</t>
  </si>
  <si>
    <t>1987810575197091282</t>
  </si>
  <si>
    <t>11.8英寸海妖头灯毛绒玩具怪物软毛绒公仔玩具生日新年装饰（灯头）高品质</t>
  </si>
  <si>
    <t>UH900564284YP</t>
  </si>
  <si>
    <t>1988063222620091282</t>
  </si>
  <si>
    <t>7602811631096</t>
  </si>
  <si>
    <t>UH900564165YP</t>
  </si>
  <si>
    <t>1988066102355091282</t>
  </si>
  <si>
    <t>已改图片，描述</t>
  </si>
  <si>
    <t>9795049079636</t>
  </si>
  <si>
    <t>UH905651440YP</t>
  </si>
  <si>
    <t>1988594221016091282</t>
  </si>
  <si>
    <t>攀岩人物雕塑壁挂背景墙户外运动装饰艺术创意悬挂攀岩</t>
  </si>
  <si>
    <t>9300265546024</t>
  </si>
  <si>
    <t>VR547213302YP</t>
  </si>
  <si>
    <t>1988600090238091282</t>
  </si>
  <si>
    <t>S 狗耳朵张贴套件，狗耳朵支架贴纸支撑工具，小狗耳朵支撑工具，带龙头的狗耳朵站立支架</t>
  </si>
  <si>
    <t>UH910202571YP</t>
  </si>
  <si>
    <t>1989054483974091282</t>
  </si>
  <si>
    <t>7602811902301</t>
  </si>
  <si>
    <t>UH910202333YP</t>
  </si>
  <si>
    <t>1988593572756091282</t>
  </si>
  <si>
    <t>XXL 白色男式苏格兰雅各布派吉利苏格兰短裙衬衫中世纪文艺复兴时期海盗服装长袖系带亨利希尔</t>
  </si>
  <si>
    <t>7602811902226</t>
  </si>
  <si>
    <t>UH910202316YP</t>
  </si>
  <si>
    <t>L 黑色男式苏格兰雅各布派吉利苏格兰短裙衬衫中世纪文艺复兴时期海盗服装长袖系带亨利衫</t>
  </si>
  <si>
    <t>UH914481267YP</t>
  </si>
  <si>
    <t>1990087610960091282</t>
  </si>
  <si>
    <t>9795049040063</t>
  </si>
  <si>
    <t>UH916409716YP</t>
  </si>
  <si>
    <t>1990089949135091282</t>
  </si>
  <si>
    <t>10 件通用宠物汽车安全带扣汽车警报消除器夹安全插头 Shytmv 高品质</t>
  </si>
  <si>
    <t>7602811744840</t>
  </si>
  <si>
    <t>SYZZ014321285</t>
  </si>
  <si>
    <t>1990092361754091282</t>
  </si>
  <si>
    <t>F皮革个性皮带刀光滑扣外贸防身皮带刀时尚朋克扣</t>
  </si>
  <si>
    <t>UH916408865YP</t>
  </si>
  <si>
    <t>1989840291369091282</t>
  </si>
  <si>
    <t>7081751346602</t>
  </si>
  <si>
    <t>UH916408684YP</t>
  </si>
  <si>
    <t>1989369732504091282</t>
  </si>
  <si>
    <t>儿童 S 金色带面具成人儿童 Pennywise 角色扮演服装万圣节派对男士小丑服装套装.z</t>
  </si>
  <si>
    <t>9300265450390</t>
  </si>
  <si>
    <t>SYZZ014357512</t>
  </si>
  <si>
    <t>1990600681942091282</t>
  </si>
  <si>
    <t>3 件装秘密快乐滴剂，口服滴剂，快乐荷尔蒙滴剂，口服滴剂男女，增强敏感性快感，促销</t>
  </si>
  <si>
    <t>9300265591468</t>
  </si>
  <si>
    <t>UH921065505YP</t>
  </si>
  <si>
    <t>1990354299445091282</t>
  </si>
  <si>
    <t>30 件 Dexcom G6 粘合贴片、Dexcom G6 防水贴片、G6 传感器优质透明贴片</t>
  </si>
  <si>
    <t>9795048953067</t>
  </si>
  <si>
    <t>UH925093042YP</t>
  </si>
  <si>
    <t>1990992723815091282</t>
  </si>
  <si>
    <t>XXL 180-185CM XC900147 男士连帽衫时尚狐狸怪物 3d 数码印花套头衫长袖女式连帽运动卫衣</t>
  </si>
  <si>
    <t>9795049091270</t>
  </si>
  <si>
    <t>UH925092991YP</t>
  </si>
  <si>
    <t>1990995099902091282
1991237665674091282</t>
  </si>
  <si>
    <t>(不带投影仪) 2013-2018 适用于道奇公羊 1500 2500 3500 2 头灯 2009-2012 9008 LED 远光/近光头灯,+9145</t>
  </si>
  <si>
    <t>VR547968864YP</t>
  </si>
  <si>
    <t>9300265494516</t>
  </si>
  <si>
    <t>VR547968855YP</t>
  </si>
  <si>
    <t>1991240545589091282</t>
  </si>
  <si>
    <t>2 件装女性费洛蒙香水女士 Tiktok，有吸引力的香水费洛蒙增强剂，费洛蒙香水油</t>
  </si>
  <si>
    <t>VR548377378YP</t>
  </si>
  <si>
    <t>1991808084854091282</t>
  </si>
  <si>
    <t>7602811524206</t>
  </si>
  <si>
    <t>UH934573594YP</t>
  </si>
  <si>
    <t>1992503282844091282</t>
  </si>
  <si>
    <t>Briggs Stratton 300e 450e 500e 550e 575e 600e 发动机化油器化油器套件</t>
  </si>
  <si>
    <t>9795048952725</t>
  </si>
  <si>
    <t>UH934573550YP</t>
  </si>
  <si>
    <t>1991812800043091282</t>
  </si>
  <si>
    <t>XL 175-180CM XC900149 男士连帽衫时尚狐狸怪物 3d 数码印花套头衫长袖女式连帽运动运动衫</t>
  </si>
  <si>
    <t>9300265498408</t>
  </si>
  <si>
    <t>UH934573400YP</t>
  </si>
  <si>
    <t>1992501589989091282</t>
  </si>
  <si>
    <t>透明保护壳 For Nothing Ear 2，保护 PC 硬质 Nothing Ear 2 保护壳带表带</t>
  </si>
  <si>
    <t>UH934573360YP</t>
  </si>
  <si>
    <t>9300265460412</t>
  </si>
  <si>
    <t>UH938814432YP</t>
  </si>
  <si>
    <t>1992446328044091282</t>
  </si>
  <si>
    <t>大号和小号猫头鹰挂毯，猫头鹰流苏壁挂挂毯艺术装饰手工编织波西米亚挂毯装饰品猫头鹰 Macr</t>
  </si>
  <si>
    <t>7602811538524</t>
  </si>
  <si>
    <t>VR548545513YP</t>
  </si>
  <si>
    <t>1993131697629091282</t>
  </si>
  <si>
    <t>SPIRIT EYE 角色扮演彩色隐形眼镜 2 片装彩色隐形眼镜蓝色化妆品万圣节动漫化妆多彩 Cra</t>
  </si>
  <si>
    <t>7081751325416</t>
  </si>
  <si>
    <t>UH938813692YP</t>
  </si>
  <si>
    <t>1993145162344091282</t>
  </si>
  <si>
    <t>M（120-130CM）3 件套儿童金刚狼服装男孩超级英雄连身衣儿童万圣节角色扮演面具/狼爪道具幻想</t>
  </si>
  <si>
    <t>9300265615096</t>
  </si>
  <si>
    <t>UH938813074YP</t>
  </si>
  <si>
    <t>1993137853557091282</t>
  </si>
  <si>
    <t>紫色 适用于 iPad 2022 10.9 10 号磁性保护壳，兼容 iPad 10 代 10.9' 2022，超薄 PU 皮革保护套，带</t>
  </si>
  <si>
    <t>UH938813043YP</t>
  </si>
  <si>
    <t>1993151606124091282</t>
  </si>
  <si>
    <t>4394071987657</t>
  </si>
  <si>
    <t>黑色 Ey3 液晶显示屏仪表适用于电动滑板车 72v Dualtron Thunder Dt3 Dt2 超迷你 Speedway Eye Thr</t>
  </si>
  <si>
    <t>7602811829691</t>
  </si>
  <si>
    <t>UH943755290YP</t>
  </si>
  <si>
    <t>1993022256215091282</t>
  </si>
  <si>
    <t>7602811553633</t>
  </si>
  <si>
    <t>UH943755034YP</t>
  </si>
  <si>
    <t>1993022040607091282</t>
  </si>
  <si>
    <t>4-5 岁黄虎儿童男孩女孩连帽抓绒浴袍晨衣睡衣睡衣</t>
  </si>
  <si>
    <t>UH943754966YP</t>
  </si>
  <si>
    <t>1993717310163091282</t>
  </si>
  <si>
    <t>7602811491027</t>
  </si>
  <si>
    <t>UH943754541YP</t>
  </si>
  <si>
    <t>1993029564438091282</t>
  </si>
  <si>
    <t>带投影仪 2016-2018 适用于道奇 Ram 1500 2500 3500 2 头灯 2009-2012 9008 Led 远光/近光头灯，+9145 Led</t>
  </si>
  <si>
    <t>9795048953227</t>
  </si>
  <si>
    <t>UH943754484YP</t>
  </si>
  <si>
    <t>1993474023937091282</t>
  </si>
  <si>
    <t>XC900147 L 170-175CM 男士连帽衫时尚狐狸怪物 3d 数码印花套头衫长袖女式连帽运动卫衣</t>
  </si>
  <si>
    <t>9132936876761</t>
  </si>
  <si>
    <t>UH949150141YP</t>
  </si>
  <si>
    <t>1995153781528091282</t>
  </si>
  <si>
    <t>尼龙单弹出滑轮滑轮淋浴间滑动玻璃门滚轮 8 件 - 25 毫米</t>
  </si>
  <si>
    <t>UH949149761YP</t>
  </si>
  <si>
    <t>1994909703218091282</t>
  </si>
  <si>
    <t>7602811931295</t>
  </si>
  <si>
    <t>UH949149378YP</t>
  </si>
  <si>
    <t>1995557665669091282</t>
  </si>
  <si>
    <t>2XL 红色 100% 全新女式冬季夏尔巴羊毛衬里打底裤保暖保暖长裤弹力厚实柔软</t>
  </si>
  <si>
    <t>9795049043828</t>
  </si>
  <si>
    <t>UH949149347YP</t>
  </si>
  <si>
    <t>1994875968409091282</t>
  </si>
  <si>
    <t>80 毫米 * 24 毫米 2 件装行李箱替换轮橡胶旋转脚轮轴承维修套件高品质</t>
  </si>
  <si>
    <t>VR549096590YP</t>
  </si>
  <si>
    <t>7602811651605</t>
  </si>
  <si>
    <t>UH952349167YP</t>
  </si>
  <si>
    <t>1995911221995091282</t>
  </si>
  <si>
    <t>橙色左片杠杆可调手柄液压离合器制动泵总泵摩托车赛车通用适用于雅</t>
  </si>
  <si>
    <t>9795049013494</t>
  </si>
  <si>
    <t>UH952349003YP</t>
  </si>
  <si>
    <t>1995914425117091282</t>
  </si>
  <si>
    <t>100*60cm 热销室内休闲高尔夫游戏套装，高尔夫推杆，皇家高尔夫游戏，高尔夫击球垫</t>
  </si>
  <si>
    <t>7081751327748</t>
  </si>
  <si>
    <t>UH955879169YP</t>
  </si>
  <si>
    <t>2002321237709091282</t>
  </si>
  <si>
    <t>L 全套周三服装伊妮德·辛克莱成人儿童Nevermore 学院校服万圣节嘉年华</t>
  </si>
  <si>
    <t>9795048952565</t>
  </si>
  <si>
    <t>UH955879005YP</t>
  </si>
  <si>
    <t>1996415077380091282</t>
  </si>
  <si>
    <t>5XL 205-215CM XC900149 男式连帽衫时尚狐狸怪物 3d 数码印花套头衫长袖女式连帽运动卫衣</t>
  </si>
  <si>
    <t>9300265484005</t>
  </si>
  <si>
    <t>UH965204435YP</t>
  </si>
  <si>
    <t>1997060448863091282</t>
  </si>
  <si>
    <t>玫瑰金 Z Flip 5 保护壳，超薄豹纹皮革保护壳，兼容三星 Galaxy Z Flip 5，带铰链保护</t>
  </si>
  <si>
    <t>9300265497531</t>
  </si>
  <si>
    <t>VR549596834YP</t>
  </si>
  <si>
    <t>1997728465973091282</t>
  </si>
  <si>
    <t>3 件装 Purehear 有机护耳灵药、天然产品有机耳油、治疗耳痛的天然滴耳剂</t>
  </si>
  <si>
    <t>9795049057184</t>
  </si>
  <si>
    <t>UH965204285YP</t>
  </si>
  <si>
    <t>1997061924841091282</t>
  </si>
  <si>
    <t>化油器套件适用于本田 Gx25 Gx25n Gx25nt Gx35 Fg110 Fg110k1 Hht35 Hht25s 4 冲程发动机替换高品质</t>
  </si>
  <si>
    <t>9795049081356</t>
  </si>
  <si>
    <t>UH965204271YP</t>
  </si>
  <si>
    <t>1997064300481091282</t>
  </si>
  <si>
    <t>电视替换遥控器适用于 Apple Tv 1/2/3 代 Mac Ipod Iphone 高品质 A</t>
  </si>
  <si>
    <t>7602811640876</t>
  </si>
  <si>
    <t>VR549596825YP</t>
  </si>
  <si>
    <t>1997732677733091282</t>
  </si>
  <si>
    <t>7081751324648</t>
  </si>
  <si>
    <t>7602811550694</t>
  </si>
  <si>
    <t>UH965203727YP</t>
  </si>
  <si>
    <t>1997736817075091282</t>
  </si>
  <si>
    <t>C 华丽的六边形被子缝纫模板</t>
  </si>
  <si>
    <t>7081751322279</t>
  </si>
  <si>
    <t>UH965203700YP</t>
  </si>
  <si>
    <t>1997729474362091282</t>
  </si>
  <si>
    <t>XXL成人套装2023成人角色扮演连衣裙白雪公主女孩公主裙女成人卡通公主白雪公主万圣节</t>
  </si>
  <si>
    <t>4551156794795</t>
  </si>
  <si>
    <t>UH965203585YP</t>
  </si>
  <si>
    <t>1997738185416091282</t>
  </si>
  <si>
    <t>黑色超自然设备数字 EVP 语音激活录音机 USB US 8GB（黑色）</t>
  </si>
  <si>
    <t>7602811870594</t>
  </si>
  <si>
    <t>UH965203143YP</t>
  </si>
  <si>
    <t>1997731742543091282</t>
  </si>
  <si>
    <t>VR549596794YP</t>
  </si>
  <si>
    <t>1997742433252091282</t>
  </si>
  <si>
    <t>9300265613085</t>
  </si>
  <si>
    <t>VR549596746YP</t>
  </si>
  <si>
    <t>1997736206308091282</t>
  </si>
  <si>
    <t>50ml 50ml 硅胶疤痕凝胶，疤痕去除，疤痕治疗，疤痕去除凝胶霜，适用于剖腹产疤痕</t>
  </si>
  <si>
    <t>VR549596732YP</t>
  </si>
  <si>
    <t>7602811493359</t>
  </si>
  <si>
    <t>UH969287841YP</t>
  </si>
  <si>
    <t>1997653504364091282</t>
  </si>
  <si>
    <t>适用于飞利浦 Hq9 剃须刀头刀片</t>
  </si>
  <si>
    <t>UH968504964YP</t>
  </si>
  <si>
    <t>1998339737424091282</t>
  </si>
  <si>
    <t>9300265448984</t>
  </si>
  <si>
    <t>VR549744135YP</t>
  </si>
  <si>
    <t>1998059047694091282</t>
  </si>
  <si>
    <t>3 件装 Cortexi 听力支持滴剂，Cortexi 耳滴剂，健康耳膜促进听觉清晰度支持健康听力</t>
  </si>
  <si>
    <t>9795049079643</t>
  </si>
  <si>
    <t>B攀岩人物雕塑壁挂背景墙户外运动装饰艺术创意悬挂攀岩</t>
  </si>
  <si>
    <t>9795049079650</t>
  </si>
  <si>
    <t>C攀岩人物雕塑壁挂背景墙户外运动装饰艺术创意悬挂攀岩</t>
  </si>
  <si>
    <t>9795049079667</t>
  </si>
  <si>
    <t>D攀岩人物雕塑壁挂背景墙户外运动装饰艺术创意悬挂攀岩</t>
  </si>
  <si>
    <t>9795049079681</t>
  </si>
  <si>
    <t>F攀岩人物雕塑壁挂背景墙户外运动装饰艺术创意悬挂攀岩</t>
  </si>
  <si>
    <t>7602811696071</t>
  </si>
  <si>
    <t>UH969287373YP</t>
  </si>
  <si>
    <t>1998316121767091282</t>
  </si>
  <si>
    <t>数字土壤温度计四合一土壤测试仪土壤温度计/光照/空气温度/空气湿度满足</t>
  </si>
  <si>
    <t>9300265503270</t>
  </si>
  <si>
    <t>10 件 25 克 10 件七彩火粉，神奇火焰，霓虹灯火焰变色粉，适用于篝火和户外消防</t>
  </si>
  <si>
    <t>7602811514825</t>
  </si>
  <si>
    <t>UH969286789YP</t>
  </si>
  <si>
    <t>1998620933638091282</t>
  </si>
  <si>
    <t>麦克风金属配件，Beta 87a</t>
  </si>
  <si>
    <t>9300265606896</t>
  </si>
  <si>
    <t>VR549744100YP</t>
  </si>
  <si>
    <t>1998091555794091282</t>
  </si>
  <si>
    <t>20ml 7天修复指甲真菌治疗精华足部护理精华趾甲真菌去除凝胶抗感染甲癣</t>
  </si>
  <si>
    <t>9795049066100</t>
  </si>
  <si>
    <t>VR549922012YP</t>
  </si>
  <si>
    <t>2000276618469091282</t>
  </si>
  <si>
    <t>镜片划痕去除喷雾 眼镜挡风玻璃玻璃修复液 100ml 高品质</t>
  </si>
  <si>
    <t>7602811741887</t>
  </si>
  <si>
    <t>VR549921992YP</t>
  </si>
  <si>
    <t>2000029983006091282</t>
  </si>
  <si>
    <t>日本耳鸣治疗油耳鸣缓解滴剂耳痛缓解</t>
  </si>
  <si>
    <t>7081751332094</t>
  </si>
  <si>
    <t>VR549921989YP</t>
  </si>
  <si>
    <t>2000282666315091282</t>
  </si>
  <si>
    <t>8 管 10 毫升/0.34 盎司紫外线霓虹灯面部和身体涂料 8 种颜色霓虹灯荧光紫外线紫外线黑光发光安全无毒人体涂料</t>
  </si>
  <si>
    <t>9300265499177</t>
  </si>
  <si>
    <t>UH978260952YP</t>
  </si>
  <si>
    <t>2000539920638091282</t>
  </si>
  <si>
    <t>Pokemon Go Plus + 2023 透明保护壳，Pokemon Go Plus+ 保护硬壳带纽扣帽和腕带</t>
  </si>
  <si>
    <t>9300265568323</t>
  </si>
  <si>
    <t>VR550115866YP</t>
  </si>
  <si>
    <t>2001214814097091282</t>
  </si>
  <si>
    <t>泡泡笔、魔法爆米花笔、打印泡泡笔蓬松 3d 艺术安全笔适合儿童 Diy 贺卡生日贺卡</t>
  </si>
  <si>
    <t>7602811727492</t>
  </si>
  <si>
    <t>UH978260895YP</t>
  </si>
  <si>
    <t>2001169949160091282</t>
  </si>
  <si>
    <t>去角质脱毛 40 片套装，光滑腿部皮肤、手臂、面部、顶部、嘴唇脱毛器</t>
  </si>
  <si>
    <t>7602811488928</t>
  </si>
  <si>
    <t>UH978260878YP</t>
  </si>
  <si>
    <t>2001156989308091282</t>
  </si>
  <si>
    <t>磁性宾果魔杖，4 件装 - 散装，适合老年人和家庭游戏之夜 - 教育杆套件</t>
  </si>
  <si>
    <t>9300265568453</t>
  </si>
  <si>
    <t>VR550115870YP</t>
  </si>
  <si>
    <t>2000518024302091282</t>
  </si>
  <si>
    <t>生姜洗发水，生姜生发洗发水，防脱发洗发水，生姜洗发水促进头发生长</t>
  </si>
  <si>
    <t>7602811893944</t>
  </si>
  <si>
    <t>UH978260997YP</t>
  </si>
  <si>
    <t>2001183557589091282</t>
  </si>
  <si>
    <t>手动按摩球可安装和可拆卸触发点按摩器放松全身工具足背肩颈和</t>
  </si>
  <si>
    <t>7602811868751</t>
  </si>
  <si>
    <t>UH981867606YP</t>
  </si>
  <si>
    <t>2002377253998091282</t>
  </si>
  <si>
    <t>开学 100 天老人服装爷爷道具照相馆 100% 全新最佳尺寸：棕色</t>
  </si>
  <si>
    <t>9300265472293</t>
  </si>
  <si>
    <t>UH985120329YP</t>
  </si>
  <si>
    <t>2002726671905091282</t>
  </si>
  <si>
    <t>48 片指甲修复贴片，指甲修复治疗，可在一夜之间恢复受损指甲的变色外观 8 小时</t>
  </si>
  <si>
    <t>7602811457689</t>
  </si>
  <si>
    <t>UH985120292YP</t>
  </si>
  <si>
    <t>2002987778012091282</t>
  </si>
  <si>
    <t>7602811806531</t>
  </si>
  <si>
    <t>UH985120258YP</t>
  </si>
  <si>
    <t>2002968949225091282</t>
  </si>
  <si>
    <t>9795049005673</t>
  </si>
  <si>
    <t>UH985120187YP</t>
  </si>
  <si>
    <t>2002992170410091282</t>
  </si>
  <si>
    <t>2x 车门 Led 徽标投影仪灯适用于梅赛德斯奔驰 Gls/glc/glb/gla/a/b/c/e-class 尺寸：6</t>
  </si>
  <si>
    <t>9795048955191</t>
  </si>
  <si>
    <t>UH985120099YP</t>
  </si>
  <si>
    <t>2002994150482091282</t>
  </si>
  <si>
    <t>上/下舒适贴合 Flex 美白假牙托槽颜色：上下牙</t>
  </si>
  <si>
    <t>9300265523759</t>
  </si>
  <si>
    <t>UH985120068YP</t>
  </si>
  <si>
    <t>2002321416243091282</t>
  </si>
  <si>
    <t>带可调节肩带的狗口罩，柔软网状覆盖口罩，适合中小型犬尺寸：L | 颜色: 黑色</t>
  </si>
  <si>
    <t>9300265591598</t>
  </si>
  <si>
    <t>UH992542733YP</t>
  </si>
  <si>
    <t>2004058419859091282</t>
  </si>
  <si>
    <t>磁性保护壳兼容华为 P30 Pro 带屏幕保护膜透明高清超薄金属缓冲框架尺寸：适用于华为 p3</t>
  </si>
  <si>
    <t>9300265503393</t>
  </si>
  <si>
    <t>SYZZ014988191</t>
  </si>
  <si>
    <t>2004301345557091282</t>
  </si>
  <si>
    <t>Beevana 蜂毒关节和骨骼治疗霜，关节和骨骼治疗霜，蜂毒关节炎霜，Ultra Stren</t>
  </si>
  <si>
    <t>9795049080311</t>
  </si>
  <si>
    <t>UH992571394YP</t>
  </si>
  <si>
    <t>2004302821438091282</t>
  </si>
  <si>
    <t>女式人造毛皮背心马甲保暖无袖夹克外套_y 高品质尺寸：4XL | 颜色: 宝蓝色</t>
  </si>
  <si>
    <t>4551156789548</t>
  </si>
  <si>
    <t>UH992542645YP</t>
  </si>
  <si>
    <t>2004064755265091282</t>
  </si>
  <si>
    <t>10 英寸新型优质钢制室内/室外温度计无线装饰</t>
  </si>
  <si>
    <t>9300265529881</t>
  </si>
  <si>
    <t>UH992542605YP</t>
  </si>
  <si>
    <t>2003652696612091282</t>
  </si>
  <si>
    <t>超薄透明保护壳兼容三星 Galaxy Z Fold 5 电镀框架保险杠 Z Fold 5 保护盖透明颜色：银色</t>
  </si>
  <si>
    <t>9300265603581</t>
  </si>
  <si>
    <t>VR550854310YP</t>
  </si>
  <si>
    <t>2003654208498091282</t>
  </si>
  <si>
    <t>天然草本痔疮喷雾，快速缓解痔疮肛裂痔疮缓解霜缓解疼痛尺寸：3 件</t>
  </si>
  <si>
    <t>UJ000002593YP</t>
  </si>
  <si>
    <t>2005089054910091282</t>
  </si>
  <si>
    <t>7602811491041</t>
  </si>
  <si>
    <t>UJ000002580YP</t>
  </si>
  <si>
    <t>2005131318023091282</t>
  </si>
  <si>
    <t>适用于道奇公羊 1500 2500 3500 2 头灯 2009-2012 9008 LED 远光/近光头灯,+9145 Led 雾灯灯泡,4 颗彩色</t>
  </si>
  <si>
    <t>9795049046850</t>
  </si>
  <si>
    <t>UJ000002576YP</t>
  </si>
  <si>
    <t>2004437812700091282</t>
  </si>
  <si>
    <t>水活性防洪屏障袋用于地下室车库防洪屏障高品质尺寸：25*120cm</t>
  </si>
  <si>
    <t>水活性防洪屏障袋用于地下室车库防洪屏障高品质尺寸：25*100cm</t>
  </si>
  <si>
    <t>9300265457351</t>
  </si>
  <si>
    <t>VR551217495YP</t>
  </si>
  <si>
    <t>3595573584540091282</t>
  </si>
  <si>
    <t>3 件装内在美白霜、私密区域美白霜、私处皮肤漂白霜、比基尼区域皮肤漂白霜</t>
  </si>
  <si>
    <t>7602811877067</t>
  </si>
  <si>
    <t>UH997895445YP</t>
  </si>
  <si>
    <t>3595582332422091282</t>
  </si>
  <si>
    <t>2 件主板 USB 3.0 19 针接头 1 至 2 扩展分线器电缆，12 厘米 19 针内部扩展</t>
  </si>
  <si>
    <t>9795049043507</t>
  </si>
  <si>
    <t>UH997894927YP</t>
  </si>
  <si>
    <t>3596119634700091282</t>
  </si>
  <si>
    <t>欧洲法规 2ds/3ds/ndsi/3dsxl 充电器交流电源线适配器高品质</t>
  </si>
  <si>
    <t>UJ006817146YP</t>
  </si>
  <si>
    <t>3598767613470091282</t>
  </si>
  <si>
    <t>上下牙 上/下舒适贴合 Flex 美白假牙托槽</t>
  </si>
  <si>
    <t>7602811484555</t>
  </si>
  <si>
    <t>LV891728155CN</t>
  </si>
  <si>
    <t>3598962411576091282</t>
  </si>
  <si>
    <t>8个大人造红苹果-装饰水果</t>
  </si>
  <si>
    <t>9300265516553</t>
  </si>
  <si>
    <t>UJ006816548YP</t>
  </si>
  <si>
    <t>3598305948662091282</t>
  </si>
  <si>
    <t>L 2 件腋下防汗背心，透气腋下防汗罩，可水洗腋下防汗罩，短袖防汗</t>
  </si>
  <si>
    <t>UJ006816525YP</t>
  </si>
  <si>
    <t>3598786405946091282</t>
  </si>
  <si>
    <t>7602811841389</t>
  </si>
  <si>
    <t>UJ006815896YP</t>
  </si>
  <si>
    <t>3598840981425091282</t>
  </si>
  <si>
    <t>15 件装多种颜色小狗小猫识别项圈</t>
  </si>
  <si>
    <t>9795049040827</t>
  </si>
  <si>
    <t>UJ006821225YP</t>
  </si>
  <si>
    <t>3598845409492091282</t>
  </si>
  <si>
    <t>12 件塑料毛毡边缘刮刀工具乙烯基刮刀毛毡刮刀涂抹器工具刮刀工具高品质</t>
  </si>
  <si>
    <t>9795049065486</t>
  </si>
  <si>
    <t>UJ010406734YP</t>
  </si>
  <si>
    <t>3601397594301091282</t>
  </si>
  <si>
    <t>壁挂式化妆镜，10 倍放大两侧 LED 照明化妆镜高品质</t>
  </si>
  <si>
    <t>8588261163624</t>
  </si>
  <si>
    <t>UJ029824202YP</t>
  </si>
  <si>
    <t>3601525215094091282</t>
  </si>
  <si>
    <t>黑色全新笔记本电脑替换 CPU Gpu 冷却风扇套装适用于 Nitro 5 An515-55 An517-52 Cpu 和 Gpu 冷却风扇</t>
  </si>
  <si>
    <t>7602811897973</t>
  </si>
  <si>
    <t>UJ010406632YP</t>
  </si>
  <si>
    <t>3601407206833091282</t>
  </si>
  <si>
    <t>跨境新款外贸玩具亚当斯公仔周三亚当斯公仔工厂批发</t>
  </si>
  <si>
    <t>9300265523445</t>
  </si>
  <si>
    <t>UJ010406527YP</t>
  </si>
  <si>
    <t>3601529427751091282</t>
  </si>
  <si>
    <t>透明透明亚克力书架，用于烹饪书籍展示的亚克力书架，坚固的书桌读书架</t>
  </si>
  <si>
    <t>7602811464014</t>
  </si>
  <si>
    <t>UJ010406425YP</t>
  </si>
  <si>
    <t>3601381573189091282</t>
  </si>
  <si>
    <t>640052 化油器 适用于 Tecumseh Hmsk80 Lh318sa 640349 924082 932101 640052 640054 924050 Ariens St624 St824 St1032 适合 Y</t>
  </si>
  <si>
    <t>9795048952763</t>
  </si>
  <si>
    <t>UJ010406306YP</t>
  </si>
  <si>
    <t>3601545843870091282</t>
  </si>
  <si>
    <t>XL 175-180CM XC900144 男士连帽衫时尚狐狸怪物 3d 数码印花套头衫长袖女式连帽运动运动衫</t>
  </si>
  <si>
    <t>9300265515129</t>
  </si>
  <si>
    <t>SYNZ005283222</t>
  </si>
  <si>
    <t>3603665232493091282</t>
  </si>
  <si>
    <t>1 件 Gluta 美白懒人霜、Gluta 美白面霜、Gluta 面霜乳液保湿懒人霜 30 克</t>
  </si>
  <si>
    <t>7642986846291</t>
  </si>
  <si>
    <t>LED 发光连衣裙 5-6T (130) 艾莎公主 LED 发光连衣裙 女孩儿童角色扮演派对服装 雪之女王嘉年华</t>
  </si>
  <si>
    <t>7602811523773</t>
  </si>
  <si>
    <t>UJ013673062YP</t>
  </si>
  <si>
    <t>3603672756860091282</t>
  </si>
  <si>
    <t>2 件装可收藏指板儿童手指滑板，适合 6 岁及以上滑冰爱好者手指玩具包，礼物</t>
  </si>
  <si>
    <t>7602811634691</t>
  </si>
  <si>
    <t>UJ013672756YP</t>
  </si>
  <si>
    <t>3604210850998091282</t>
  </si>
  <si>
    <t>黑色 L 男式时尚亮片休闲西装外套婚礼庆典西装外套</t>
  </si>
  <si>
    <t>7602811705292</t>
  </si>
  <si>
    <t>VR551791032YP</t>
  </si>
  <si>
    <t>3604212182574091282</t>
  </si>
  <si>
    <t>7642986807797</t>
  </si>
  <si>
    <t>UJ013672583YP</t>
  </si>
  <si>
    <t>充电器监控摄像头 1080p Wifi USB 动作安全摄像机便携式隐藏式无线迷你插头</t>
  </si>
  <si>
    <t>7602811497722</t>
  </si>
  <si>
    <t>UJ021740563YP</t>
  </si>
  <si>
    <t>3608279534638091282</t>
  </si>
  <si>
    <t>专业医用快速血糖仪家用测试仪</t>
  </si>
  <si>
    <t>9132936892068</t>
  </si>
  <si>
    <t>UJ021740356YP</t>
  </si>
  <si>
    <t>3608293178102091282</t>
  </si>
  <si>
    <t>10 件装用于 Cpap 面罩的鼻垫 - Cpap 鼻垫 - 用于 Cpap 机器的 Cpap 用品</t>
  </si>
  <si>
    <t>9132936876860</t>
  </si>
  <si>
    <t>UJ021740118YP</t>
  </si>
  <si>
    <t>3608420979566091282</t>
  </si>
  <si>
    <t>Qi 快速无线充电器内置桌面家具嵌入式桌子 11 人用</t>
  </si>
  <si>
    <t>7602811807446</t>
  </si>
  <si>
    <t>UJ021768703YP</t>
  </si>
  <si>
    <t>3608436171303091282</t>
  </si>
  <si>
    <t>44 羊皮鞋垫超厚优质鞋垫，耐用且超蓬松</t>
  </si>
  <si>
    <t>7602811529232</t>
  </si>
  <si>
    <t>UJ021739525YP</t>
  </si>
  <si>
    <t>3608318198760091282</t>
  </si>
  <si>
    <t>白色 50x137 厘米自粘皮革修补贴沙发沙发汽车座椅椅子翻新贴纸</t>
  </si>
  <si>
    <t>UJ021739485YP</t>
  </si>
  <si>
    <t>3608443263289091282</t>
  </si>
  <si>
    <t>9132936893812</t>
  </si>
  <si>
    <t>UJ021738848YP</t>
  </si>
  <si>
    <t>3608330294852091282</t>
  </si>
  <si>
    <t>一种尺寸打印机笔注射头喷嘴适用于第二代 3d 5v 打印笔零件 Hfmqv</t>
  </si>
  <si>
    <t>UJ021738658YP</t>
  </si>
  <si>
    <t>3608334434856091282</t>
  </si>
  <si>
    <t>7642986856276</t>
  </si>
  <si>
    <t>2023 年降临节日历足球套件适合儿童和成人圣诞节 24 天倒计时日历女士和女孩礼品厨房</t>
  </si>
  <si>
    <t>7642986820840</t>
  </si>
  <si>
    <t>UJ021738180YP</t>
  </si>
  <si>
    <t>3607848396152091282</t>
  </si>
  <si>
    <t>2000 欧元 Sparbox（4 种尺寸）- 可重复使用的存钱罐，带有储蓄目标和可勾选的数字</t>
  </si>
  <si>
    <t>7642986820857</t>
  </si>
  <si>
    <t>5000 欧元 Sparbox（4 种尺寸）- 可重复使用的存钱罐，带有储蓄目标和可勾选的数字</t>
  </si>
  <si>
    <t>7642986831235</t>
  </si>
  <si>
    <t>UJ021737961YP</t>
  </si>
  <si>
    <t>3608379938091091282</t>
  </si>
  <si>
    <t>Audio Man 130 厘米 Skibidi 厕所男角色扮演服装成人儿童泰坦 Audio Man 电视男连身衣带面具万圣节</t>
  </si>
  <si>
    <t>UJ021737873YP</t>
  </si>
  <si>
    <t>3608381234153091282</t>
  </si>
  <si>
    <t>9795048949473</t>
  </si>
  <si>
    <t>UJ021737768YP</t>
  </si>
  <si>
    <t>3607859052555091282</t>
  </si>
  <si>
    <t>长发公主套装 08 5-6Y Tag-130 长发公主公主连衣裙女孩优雅紫色礼服花式嘉年华服装儿童舞会前夕</t>
  </si>
  <si>
    <t>7602811792858</t>
  </si>
  <si>
    <t>SYZZ015249010</t>
  </si>
  <si>
    <t>3608392106381091282</t>
  </si>
  <si>
    <t>艾草瘦身塑身按摩霜 30g</t>
  </si>
  <si>
    <t>7642986806363</t>
  </si>
  <si>
    <t>UJ021737388YP</t>
  </si>
  <si>
    <t>3608386634895091282</t>
  </si>
  <si>
    <t>玻璃底座欧盟插头北欧卧室床头 LED 台灯设计师包豪斯灯简约客厅玻璃台灯</t>
  </si>
  <si>
    <t>7642986810193</t>
  </si>
  <si>
    <t>UJ021737326YP</t>
  </si>
  <si>
    <t>3608338933289091282</t>
  </si>
  <si>
    <t>爆炸爆炸盒气球爆炸棘手玩具家庭游戏搞笑恶作剧派对礼物</t>
  </si>
  <si>
    <t>9300265463406</t>
  </si>
  <si>
    <t>UJ025673997YP</t>
  </si>
  <si>
    <t>3609886392787091282</t>
  </si>
  <si>
    <t>Z Flip 5 手机壳，豹纹手机壳，兼容三星 Galaxy Z Flip 5，带指环支架和珍珠腕带</t>
  </si>
  <si>
    <t>7602811593707</t>
  </si>
  <si>
    <t>VR552415015YP</t>
  </si>
  <si>
    <t>3610441910505091282</t>
  </si>
  <si>
    <t>面部和身体黑斑去除剂、黑斑校正剂、黑斑霜、面部黄褐斑治疗、色素沉着过度</t>
  </si>
  <si>
    <t>7642986859413</t>
  </si>
  <si>
    <t>UJ025673572YP</t>
  </si>
  <si>
    <t>3609898956819091282</t>
  </si>
  <si>
    <t>7602811776742</t>
  </si>
  <si>
    <t>UJ025673555YP</t>
  </si>
  <si>
    <t>3610570863157091282</t>
  </si>
  <si>
    <t>20 毫米棕色银扣真皮手链 19 毫米 20 毫米 22 m 适合泰格豪雅表带男士腕表表带配件</t>
  </si>
  <si>
    <t>7642986825739</t>
  </si>
  <si>
    <t>国家地理宝石降临节日历 - 儿童降临节日历，每天打开 24 颗宝石，完整的 Ro</t>
  </si>
  <si>
    <t>9300265568859</t>
  </si>
  <si>
    <t>VR552652289YP</t>
  </si>
  <si>
    <t>3612776508139091282</t>
  </si>
  <si>
    <t>1 盒魔法爆米花笔，3d 彩色魔法 Diy 泡泡爆米花绘图笔，用于生日贺卡的艺术安全笔</t>
  </si>
  <si>
    <t>7081751322323</t>
  </si>
  <si>
    <t>UJ030196751YP</t>
  </si>
  <si>
    <t>3612776976259091282</t>
  </si>
  <si>
    <t>XXL成人服装2023成人cosplay连衣裙白雪公主女孩公主裙女成人卡通公主白雪公主万圣节</t>
  </si>
  <si>
    <t>7642986823902</t>
  </si>
  <si>
    <t>UJ030196646YP</t>
  </si>
  <si>
    <t>3613334726902091282</t>
  </si>
  <si>
    <t>S Grinch Stole 女士阔腿长裤休闲圣诞条纹长裤高腰</t>
  </si>
  <si>
    <t>7642986839583</t>
  </si>
  <si>
    <t>UJ030196535YP</t>
  </si>
  <si>
    <t>3613347938448091282</t>
  </si>
  <si>
    <t>节日圣诞老人帽！ 有趣的圣诞圣诞老人帽子可调节时尚圣诞老人棒球帽</t>
  </si>
  <si>
    <t>7642986814054</t>
  </si>
  <si>
    <t>UJ030196442YP</t>
  </si>
  <si>
    <t>3613358414702091282</t>
  </si>
  <si>
    <t>新款环形钻头套装，木环钻头铣刀套装木工工具套件，用于制作个性化木环和 J</t>
  </si>
  <si>
    <t>VR552652244YP</t>
  </si>
  <si>
    <t>7642986845096</t>
  </si>
  <si>
    <t>UJ030196368YP</t>
  </si>
  <si>
    <t>3613464903604091282</t>
  </si>
  <si>
    <t>鱼形花瓶、带木软木的装饰玻璃醒酒器、客厅花瓶中心装饰品、餐桌、K</t>
  </si>
  <si>
    <t>UJ030196345YP</t>
  </si>
  <si>
    <t>3613472211768091282</t>
  </si>
  <si>
    <t>7642986823575</t>
  </si>
  <si>
    <t>UJ030196181YP</t>
  </si>
  <si>
    <t>3613473903507091282</t>
  </si>
  <si>
    <t>红色 L 成人芝麻街饼干 Elmo Costume_y</t>
  </si>
  <si>
    <t>7642986823629</t>
  </si>
  <si>
    <t>UJ030196093YP</t>
  </si>
  <si>
    <t>M 蓝色成人芝麻街饼干 Elmo Costume_y</t>
  </si>
  <si>
    <t>7642986841968</t>
  </si>
  <si>
    <t>UJ033957165YP</t>
  </si>
  <si>
    <t>3615230019583091282</t>
  </si>
  <si>
    <t>24 足球降临节日历男孩女孩 2023 年，带奖牌哨子的礼物圣诞节倒计时</t>
  </si>
  <si>
    <t>4551156785311</t>
  </si>
  <si>
    <t>UJ033956791YP</t>
  </si>
  <si>
    <t>3615031333222091282</t>
  </si>
  <si>
    <t>如图所示仿真鳄鱼动物生长生命模型儿童儿童学前教育认知生物玩具</t>
  </si>
  <si>
    <t>VR552863504YP</t>
  </si>
  <si>
    <t>3615145850059091282</t>
  </si>
  <si>
    <t>UJ033956638YP</t>
  </si>
  <si>
    <t>3615238479597091282</t>
  </si>
  <si>
    <t>9300265555897</t>
  </si>
  <si>
    <t>UJ033956479YP</t>
  </si>
  <si>
    <t>2013107262404091282</t>
  </si>
  <si>
    <t>S 反光红色 1 对狗后腿支架，用于犬腿部伤口愈合，防止关节受伤和扭伤，宠物狗加入</t>
  </si>
  <si>
    <t>9300265569214</t>
  </si>
  <si>
    <t>UJ037364131YP</t>
  </si>
  <si>
    <t>2012507429825091282</t>
  </si>
  <si>
    <t>黑色金属支架保护套，兼容蒸汽甲板、Tpu 蒸汽甲板防震盖、蒸汽甲板配件</t>
  </si>
  <si>
    <t>9300265580325</t>
  </si>
  <si>
    <t>VR553025095YP</t>
  </si>
  <si>
    <t>2012647579822091282</t>
  </si>
  <si>
    <t>纹身遮瑕化妆防水，纹身遮瑕，疤痕遮瑕化妆防水，专业皮肤遮瑕套装</t>
  </si>
  <si>
    <t>UJ037364012YP</t>
  </si>
  <si>
    <t>2012242792075091282</t>
  </si>
  <si>
    <t>UJ037363808YP</t>
  </si>
  <si>
    <t>2012935470439091282</t>
  </si>
  <si>
    <t>UJ037366058YP</t>
  </si>
  <si>
    <t>欧盟插头玻璃底座北欧卧室床头 LED 台灯设计师包豪斯灯简约客厅玻璃台灯</t>
  </si>
  <si>
    <t>7642986836780</t>
  </si>
  <si>
    <t>1000 块 Ravensburger 即将完成圣诞限量版拼图（1000 块）</t>
  </si>
  <si>
    <t>8378201129724</t>
  </si>
  <si>
    <t>UJ037363737YP</t>
  </si>
  <si>
    <t>2012731099647091282</t>
  </si>
  <si>
    <t>如图所示陶艺工具 19 件套软粘土粘土雕刻刀粘土制作工具成人和艺术家塑料</t>
  </si>
  <si>
    <t>7642986827801</t>
  </si>
  <si>
    <t>UJ037363697YP</t>
  </si>
  <si>
    <t>2012952030863091282</t>
  </si>
  <si>
    <t>7642986820338</t>
  </si>
  <si>
    <t>UJ037363666YP</t>
  </si>
  <si>
    <t>2012772319177091282</t>
  </si>
  <si>
    <t>玻璃 LED 无焰蜡烛、电池蜡烛、带遥控器和定时器的电池供电柱蜡烛、电动蜡烛</t>
  </si>
  <si>
    <t>7602811769690</t>
  </si>
  <si>
    <t>UJ037363476YP</t>
  </si>
  <si>
    <t>2012344528405091282</t>
  </si>
  <si>
    <t>粉色M儿童绘画罩衫,儿童围裙,围兜蓝色,S</t>
  </si>
  <si>
    <t>7642986810162</t>
  </si>
  <si>
    <t>UJ041055370YP</t>
  </si>
  <si>
    <t>3622215675207091282</t>
  </si>
  <si>
    <t>图案 A XL 3d 格林奇连帽衫男式女式休闲连帽套头运动衫朋友圣诞礼物</t>
  </si>
  <si>
    <t>7642986810179</t>
  </si>
  <si>
    <t>L 图案 A 3d 格林奇连帽衫男式女式休闲连帽套头运动衫朋友圣诞礼物</t>
  </si>
  <si>
    <t>9795049004973</t>
  </si>
  <si>
    <t>UJ041055145YP</t>
  </si>
  <si>
    <t>3622227915293091282</t>
  </si>
  <si>
    <t>100 厘米高 Set3 万圣节消防员角色扮演服装儿童男孩女孩嘉年华派对山姆消防员制服嘉年华</t>
  </si>
  <si>
    <t>9795048915737</t>
  </si>
  <si>
    <t>UJ041054989YP</t>
  </si>
  <si>
    <t>3622103138501091282</t>
  </si>
  <si>
    <t>小盒自动头发编织机电动女孩造型编织机</t>
  </si>
  <si>
    <t>UJ041054935YP
UJ048234150YP</t>
  </si>
  <si>
    <t>3622235763805091282</t>
  </si>
  <si>
    <t>9795049074570</t>
  </si>
  <si>
    <t>UJ041054900YP</t>
  </si>
  <si>
    <t>3622157174564091282</t>
  </si>
  <si>
    <t>200 件装窗帘滑轨，带 8.3 毫米头折叠滑轨窗帘轨道滑轨滑轨挂钩，适用于高品质窗帘</t>
  </si>
  <si>
    <t>7602811681466</t>
  </si>
  <si>
    <t>UJ041054635YP</t>
  </si>
  <si>
    <t>3622301139568091282</t>
  </si>
  <si>
    <t>湖蓝色150*280CM儿童室内治疗秋千，特殊需求软吊床秋千</t>
  </si>
  <si>
    <t>7602811656419</t>
  </si>
  <si>
    <t>UJ041054516YP</t>
  </si>
  <si>
    <t>2018722443279091282</t>
  </si>
  <si>
    <t>7602811789698</t>
  </si>
  <si>
    <t>VR553233080YP</t>
  </si>
  <si>
    <t>3622190474233091282</t>
  </si>
  <si>
    <t>1 套 Fz150 鞋子清洁器，Foam Zone 150 鞋子清洁器，Foam Zone 150 鞋子清洁器套件，带鞋子清洁刷</t>
  </si>
  <si>
    <t>7602811603758</t>
  </si>
  <si>
    <t>UJ041054065YP</t>
  </si>
  <si>
    <t>3622203110037091282</t>
  </si>
  <si>
    <t>iPhone14 Pro 黑色 Iphone 14 Apple 皮革保护壳带 Magsafe</t>
  </si>
  <si>
    <t>7642986827863</t>
  </si>
  <si>
    <t>UJ049174585YP</t>
  </si>
  <si>
    <t>2018116165988091282</t>
  </si>
  <si>
    <t>300*250 厘米 100% 全新防水透明防水布带索环重型 Pvc 露台植物罩</t>
  </si>
  <si>
    <t>7642986827870</t>
  </si>
  <si>
    <t>200*250 厘米 100% 全新防水透明篷布防水布带索环重型 Pvc 露台植物罩</t>
  </si>
  <si>
    <t>7602811670545</t>
  </si>
  <si>
    <t>SYRM142189254</t>
  </si>
  <si>
    <t>2018125633093091282</t>
  </si>
  <si>
    <t>蓝色 2 件装可充电暖手器 USB 移动电源电袖珍取暖器</t>
  </si>
  <si>
    <t>UJ049192836YP</t>
  </si>
  <si>
    <t>2018125597939091282</t>
  </si>
  <si>
    <t>9795049083565</t>
  </si>
  <si>
    <t>UJ049222935YP</t>
  </si>
  <si>
    <t>2018127757345091282</t>
  </si>
  <si>
    <t>B 2023 新款公鸡雕像户外花园装饰庭院艺术人物雕塑高品质</t>
  </si>
  <si>
    <t>9300265538487</t>
  </si>
  <si>
    <t>UJ049174418YP</t>
  </si>
  <si>
    <t>2017858947359091282</t>
  </si>
  <si>
    <t>蓝色儿童智能手表，带 26 个益智游戏，高清触摸屏摄像头音乐播放器计步器闹钟教育玩具 Birt</t>
  </si>
  <si>
    <t>7081751350661</t>
  </si>
  <si>
    <t>UJ049174347YP</t>
  </si>
  <si>
    <t>2017862907033091282</t>
  </si>
  <si>
    <t>M 黑色捉鬼敢死队角色扮演动漫人物万圣节服装男士成人玩具幽灵克星武器连身衣嘉年华</t>
  </si>
  <si>
    <t>8588261169503</t>
  </si>
  <si>
    <t>UJ049174302YP</t>
  </si>
  <si>
    <t>2017498188166091282</t>
  </si>
  <si>
    <t>银色 2 件套专业可调节剪刀刀片碳钢理发器替换刀片适用于 8148</t>
  </si>
  <si>
    <t>UJ049174280YP</t>
  </si>
  <si>
    <t>2018133157819091282</t>
  </si>
  <si>
    <t>VR553682565YP</t>
  </si>
  <si>
    <t>2018133949995091282</t>
  </si>
  <si>
    <t>9300265577257</t>
  </si>
  <si>
    <t>VR553682551YP</t>
  </si>
  <si>
    <t>2018136397725091282</t>
  </si>
  <si>
    <t>深棕色根部修饰发粉根部遮盖发际线阴影粉棒，即时发际线阴影，发际线粉饼</t>
  </si>
  <si>
    <t>9132936892273</t>
  </si>
  <si>
    <t>UJ049174090YP</t>
  </si>
  <si>
    <t>2018138665192091282</t>
  </si>
  <si>
    <t>Hgbd 装 8 个替换过滤器滤芯适用于 Mspa 充气泳池、Ruikalucky 按摩浴缸</t>
  </si>
  <si>
    <t>UJ049173987YP</t>
  </si>
  <si>
    <t>2017870071203091282</t>
  </si>
  <si>
    <t>7642986823612</t>
  </si>
  <si>
    <t>蓝色 L 成人芝麻街饼干 Elmo Costume_y</t>
  </si>
  <si>
    <t>VR553682525YP</t>
  </si>
  <si>
    <t>2017871367313091282</t>
  </si>
  <si>
    <t>8588261169688</t>
  </si>
  <si>
    <t>UJ053047588YP</t>
  </si>
  <si>
    <t>2018749550653091282</t>
  </si>
  <si>
    <t>黑色 8k0807682 8k0807681 雾灯格栅保险杠雾灯框架汽车适用于 A4 B8 S4 2013-2015</t>
  </si>
  <si>
    <t>7642986837473</t>
  </si>
  <si>
    <t>UJ053036214YP</t>
  </si>
  <si>
    <t>2018910974356091282</t>
  </si>
  <si>
    <t>12天2023年精灵道具套装24天圣诞活动倒计时儿童礼物【减价！！！高级品质】</t>
  </si>
  <si>
    <t>7602811517352</t>
  </si>
  <si>
    <t>UJ053036191YP</t>
  </si>
  <si>
    <t>2018501439907091282</t>
  </si>
  <si>
    <t>50x137 厘米深棕色自粘皮革修补贴沙发沙发汽车座椅椅子翻新贴纸</t>
  </si>
  <si>
    <t>7642986858263</t>
  </si>
  <si>
    <t>UJ053036126YP</t>
  </si>
  <si>
    <t>2018791742917091282</t>
  </si>
  <si>
    <t>2022 年圣诞节脑筋急转弯益智降临日历倒计时日历礼品盲盒玩具儿童成人</t>
  </si>
  <si>
    <t>7642986806318</t>
  </si>
  <si>
    <t>UJ078326230YP</t>
  </si>
  <si>
    <t>2018799158822091282</t>
  </si>
  <si>
    <t>银色底座欧盟插头北欧卧室床头 Led 台灯设计师包豪斯灯简约客厅玻璃台灯</t>
  </si>
  <si>
    <t>7602811604663</t>
  </si>
  <si>
    <t>UJ053036072YP</t>
  </si>
  <si>
    <t>2018824717177091282</t>
  </si>
  <si>
    <t>4.5m 皮划艇罩独木舟存放防尘罩防水防紫外线罩，8 种尺寸</t>
  </si>
  <si>
    <t>9300265488614</t>
  </si>
  <si>
    <t>SYLU006088665</t>
  </si>
  <si>
    <t>2018805854181091282</t>
  </si>
  <si>
    <t>引诱她 金色诱惑费洛蒙香水，金色诱惑香水，费洛蒙香水</t>
  </si>
  <si>
    <t>4551156792548</t>
  </si>
  <si>
    <t>UJ053035956YP</t>
  </si>
  <si>
    <t>2018555223347091282</t>
  </si>
  <si>
    <t>如图所示 3 件可伸缩徽章卷挂绳带名片身份证夹适用于串珠徽章挂绳项链</t>
  </si>
  <si>
    <t>7642986855088</t>
  </si>
  <si>
    <t>UJ053035810YP</t>
  </si>
  <si>
    <t>2018180964939091282</t>
  </si>
  <si>
    <t>6XL 男式丑陋圣诞 3d 印花图案长袖运动衫印花时尚情侣夹克运动衫</t>
  </si>
  <si>
    <t>9795048995562</t>
  </si>
  <si>
    <t>UJ053035655YP</t>
  </si>
  <si>
    <t>2018601627340091282</t>
  </si>
  <si>
    <t>M 玫瑰红色女式夏尔巴羊毛浴袍柔软晨衣连帽蓬松拖巾浴袍</t>
  </si>
  <si>
    <t>7642986826538</t>
  </si>
  <si>
    <t>UJ053035562YP</t>
  </si>
  <si>
    <t>2018231580247091282</t>
  </si>
  <si>
    <t>XL 8 件套男式圣诞老人服装套装圣诞豪华天鹅绒</t>
  </si>
  <si>
    <t>7602811744796</t>
  </si>
  <si>
    <t>SYLU006088664</t>
  </si>
  <si>
    <t>2018890705706091282</t>
  </si>
  <si>
    <t>皮革个性化皮带刀光滑扣外贸防身皮带刀时尚朋克扣</t>
  </si>
  <si>
    <t>7642986818991</t>
  </si>
  <si>
    <t>UJ053035430YP</t>
  </si>
  <si>
    <t>2018898589546091282</t>
  </si>
  <si>
    <t>左右大灯大灯清洗喷嘴盖适用于宝马 3 系 E90 E91 320i 325i 330i 328i 2004 200</t>
  </si>
  <si>
    <t>7602811585153</t>
  </si>
  <si>
    <t>UJ053035426YP</t>
  </si>
  <si>
    <t>2018882750640091282</t>
  </si>
  <si>
    <t>10 件 5/10 件 5 毫升塑料注射器带尖头针和存储盖胶</t>
  </si>
  <si>
    <t>7602811501757</t>
  </si>
  <si>
    <t>UJ057346171YP</t>
  </si>
  <si>
    <t>2018810388050091282</t>
  </si>
  <si>
    <t>A B 山地自行车儿童自行车座椅 前置式自行车座椅 易于儿童安装</t>
  </si>
  <si>
    <t>UJ094316987YP</t>
  </si>
  <si>
    <t>2019184179765091282</t>
  </si>
  <si>
    <t>4684240610845</t>
  </si>
  <si>
    <t>UJ057346018YP</t>
  </si>
  <si>
    <t>2018824464785091282</t>
  </si>
  <si>
    <t>碳纤维图案汽车换档面板盖装饰适用于 Smart Fortwo/ 453 2015-2021 配件，abs 碳纤维</t>
  </si>
  <si>
    <t>9795049078479</t>
  </si>
  <si>
    <t>透明底座牙科教学模型全口假牙牙齿标准牙齿模型高品质</t>
  </si>
  <si>
    <t>UJ057345882YP</t>
  </si>
  <si>
    <t>2021513558431091282</t>
  </si>
  <si>
    <t>VR554145015YP</t>
  </si>
  <si>
    <t>2019563473420091282</t>
  </si>
  <si>
    <t>UJ094323047YP</t>
  </si>
  <si>
    <t>9300265583630</t>
  </si>
  <si>
    <t>VR554144960YP</t>
  </si>
  <si>
    <t>2019563293753091282</t>
  </si>
  <si>
    <t>1 件装脚趾甲护理去除甲沟炎油、嵌趾甲治疗油、用于去除甲沟炎的脚趾甲护理油</t>
  </si>
  <si>
    <t>7642986823605</t>
  </si>
  <si>
    <t>UJ057345511YP</t>
  </si>
  <si>
    <t>2019539354005091282</t>
  </si>
  <si>
    <t>XL 蓝色成人芝麻街饼干 Elmo Costume_y</t>
  </si>
  <si>
    <t>7602811493342</t>
  </si>
  <si>
    <t>UJ057345508YP</t>
  </si>
  <si>
    <t>2019285951915091282</t>
  </si>
  <si>
    <t>UJ057345471YP</t>
  </si>
  <si>
    <t>2019290523043091282</t>
  </si>
  <si>
    <t>7602811525166</t>
  </si>
  <si>
    <t>UJ057345445YP</t>
  </si>
  <si>
    <t>2019571573919091282</t>
  </si>
  <si>
    <t>2 件套硅胶锅，适用于 Ninjas 双空气炸锅，硅胶空气炸锅内衬 双空气炸锅硅胶空气炸锅篮，空气炸锅</t>
  </si>
  <si>
    <t>SYRM142382460</t>
  </si>
  <si>
    <t>2019548030070091282</t>
  </si>
  <si>
    <t>9300265609644</t>
  </si>
  <si>
    <t>UJ057345321YP</t>
  </si>
  <si>
    <t>2019547922481091282</t>
  </si>
  <si>
    <t>Step1 Step 1/2/3 戒烟辅助戒烟贴片，戒烟尼古丁贴片，安全戒烟贴纸 - 30 贴片</t>
  </si>
  <si>
    <t>7642986819776</t>
  </si>
  <si>
    <t>黑色热风机壁炉风扇叶片风扇燃烧木箱</t>
  </si>
  <si>
    <t>7602811724781</t>
  </si>
  <si>
    <t>白色 64G 1080p 全高清迷你摄像机欧盟家用双 USB 电源插座 Wifi 保姆摄像头</t>
  </si>
  <si>
    <t>64G 白色 1080p 全高清迷你摄像头欧盟家用双 USB 电源插座 Wifi 保姆摄像头</t>
  </si>
  <si>
    <t>7602811494844</t>
  </si>
  <si>
    <t>UJ057344989YP</t>
  </si>
  <si>
    <t>2019302871248091282</t>
  </si>
  <si>
    <t>7642986827795</t>
  </si>
  <si>
    <t>UJ057381607YP</t>
  </si>
  <si>
    <t>2019555374397091282</t>
  </si>
  <si>
    <t>2XL 圣诞老人套装成人圣诞服装红色豪华天鹅绒花式 8 件套 Gift_y</t>
  </si>
  <si>
    <t>VR554144939YP</t>
  </si>
  <si>
    <t>2019303915530091282</t>
  </si>
  <si>
    <t>VR554144925YP</t>
  </si>
  <si>
    <t>2019303663980091282</t>
  </si>
  <si>
    <t>9795048926689</t>
  </si>
  <si>
    <t>UJ061728455YP</t>
  </si>
  <si>
    <t>2019433944612091282</t>
  </si>
  <si>
    <t>100 厘米 60/80/100/150 厘米气球环圆形大气球拱形圆环支架支架气球花环背景框架 Colu</t>
  </si>
  <si>
    <t>7081751329957</t>
  </si>
  <si>
    <t>UJ061727905YP</t>
  </si>
  <si>
    <t>2020089793782091282
2020054010547091282</t>
  </si>
  <si>
    <t>XL 假发帽子 加勒比海盗 Cosplay 服装电影杰克·斯派罗 Cosplay 全套服装俱乐部万圣节派对 Sh</t>
  </si>
  <si>
    <t>7081751330014</t>
  </si>
  <si>
    <t>衣服 XL 加勒比海盗角色扮演服装电影杰克·斯派洛角色扮演全套服装俱乐部万圣节派对 Sh</t>
  </si>
  <si>
    <t>7602811724668</t>
  </si>
  <si>
    <t>128G 白色 1080p 全高清迷你摄像头欧盟家用双 USB 电源插座 Wifi 保姆摄像头</t>
  </si>
  <si>
    <t>7602811592991</t>
  </si>
  <si>
    <t>UJ061727375YP</t>
  </si>
  <si>
    <t>2019820839861091282</t>
  </si>
  <si>
    <t>4m x 6m 军绿色 4m*6m 迷彩网狩猎/射击迷彩隐藏陆军露营林地网 Ukab</t>
  </si>
  <si>
    <t>9300265498361</t>
  </si>
  <si>
    <t>2 件装前列腺治疗滴剂、前列腺止痛滴剂、前列腺健康支持补充剂、草药增强补充剂</t>
  </si>
  <si>
    <t>7081751316353</t>
  </si>
  <si>
    <t>UJ061727273YP</t>
  </si>
  <si>
    <t>2019450504021091282</t>
  </si>
  <si>
    <t>1 件如图所示万圣节小丑面具角色扮演恐怖恐怖小丑面具绿发</t>
  </si>
  <si>
    <t>7642986825579</t>
  </si>
  <si>
    <t>UJ061727137YP</t>
  </si>
  <si>
    <t>2019455112233091282</t>
  </si>
  <si>
    <t>XXL 3 件/套女式圣诞连帽礼服冬季天鹅绒条纹圣诞老人圣诞老人角色扮演服装圣诞假期派对 F</t>
  </si>
  <si>
    <t>7602811671795</t>
  </si>
  <si>
    <t>UJ061727049YP</t>
  </si>
  <si>
    <t>2019837939027091282</t>
  </si>
  <si>
    <t>黑色 M 碗碟架水槽上方干燥沥水架不锈钢架卷起可折叠厨房</t>
  </si>
  <si>
    <t>7602811724231</t>
  </si>
  <si>
    <t>UJ061748945YP</t>
  </si>
  <si>
    <t>2020113769343091282</t>
  </si>
  <si>
    <t>适用于 Hyperx Cloud、Cloud X 和 Cloud Ii 降噪游戏耳机的麦克风</t>
  </si>
  <si>
    <t>7642986859451</t>
  </si>
  <si>
    <t>UJ061726940YP</t>
  </si>
  <si>
    <t>4XL 圣诞老人套装成人圣诞服装红色豪华天鹅绒花式 8 件套 Gift_y</t>
  </si>
  <si>
    <t>UJ061726825YP
UJ066449700YP</t>
  </si>
  <si>
    <t>2020117405244091282</t>
  </si>
  <si>
    <t>欧盟插头银底座北欧卧室床头 Led 台灯设计师包豪斯灯简约客厅玻璃台灯</t>
  </si>
  <si>
    <t>分成两个包裹</t>
  </si>
  <si>
    <t>7642986846536</t>
  </si>
  <si>
    <t>UJ061726715YP</t>
  </si>
  <si>
    <t>2020119385491091282</t>
  </si>
  <si>
    <t>Elsa M成人公主安娜艾尔莎服装圣诞节cos化装套装</t>
  </si>
  <si>
    <t>7642986818342</t>
  </si>
  <si>
    <t>UJ061726468YP</t>
  </si>
  <si>
    <t>2019469188968091282</t>
  </si>
  <si>
    <t>推土机挖掘机铲幼儿盘子餐具餐具套装婴儿餐具耐用 3 件儿童餐具三件套</t>
  </si>
  <si>
    <t>7602811726549</t>
  </si>
  <si>
    <t>VR554346264YP</t>
  </si>
  <si>
    <t>2020086482364091282</t>
  </si>
  <si>
    <t>1 件装超级液体胶 502 瞬间快干氰基丙烯酸酯粘合剂强力胶</t>
  </si>
  <si>
    <t>9300265482438</t>
  </si>
  <si>
    <t>SYRM142441685</t>
  </si>
  <si>
    <t>2020123093518091282</t>
  </si>
  <si>
    <t>20 克 1 件脂肪瘤去除霜、无肿块脂肪瘤去除霜、脂肪瘤去除膏软膏</t>
  </si>
  <si>
    <t>7642986823636</t>
  </si>
  <si>
    <t>UJ061725621YP</t>
  </si>
  <si>
    <t>2020124029300091282</t>
  </si>
  <si>
    <t>S 蓝色成人芝麻街饼干 Elmo Costume_y</t>
  </si>
  <si>
    <t>UJ061788811YP</t>
  </si>
  <si>
    <t>2020501059825091282</t>
  </si>
  <si>
    <t>补发底座</t>
  </si>
  <si>
    <t>9795048997818</t>
  </si>
  <si>
    <t>UJ065944185YP</t>
  </si>
  <si>
    <t>2020112868043091282</t>
  </si>
  <si>
    <t>唤醒灯、闹钟日出模拟夜灯带自然声音、调频收音机、贪睡功能和氛围 La</t>
  </si>
  <si>
    <t>检查有没有电池</t>
  </si>
  <si>
    <t>SYNL003538023</t>
  </si>
  <si>
    <t>2020769005705091282</t>
  </si>
  <si>
    <t>7602811802649</t>
  </si>
  <si>
    <t>UJ065933602YP</t>
  </si>
  <si>
    <t>2020741286978091282</t>
  </si>
  <si>
    <t>亮红色串珠门帘家居装饰 1mx2m</t>
  </si>
  <si>
    <t>7602811517420</t>
  </si>
  <si>
    <t>UJ065933593YP</t>
  </si>
  <si>
    <t>2020499655648091282</t>
  </si>
  <si>
    <t>7602811486269</t>
  </si>
  <si>
    <t>UJ065933531YP</t>
  </si>
  <si>
    <t>2020774153647091282</t>
  </si>
  <si>
    <t>9795048927181</t>
  </si>
  <si>
    <t>UJ065933409YP</t>
  </si>
  <si>
    <t>2020502715996091282</t>
  </si>
  <si>
    <t>男士蓝色 L 宇航员服装太空服成人角色扮演服装拉链万圣节服装情侣飞行连身裤 P</t>
  </si>
  <si>
    <t>9795048927334</t>
  </si>
  <si>
    <t>蓝色男式 XXL 宇航员服装太空服成人角色扮演服装拉链万圣节服装情侣飞行连身裤</t>
  </si>
  <si>
    <t>4684240608781</t>
  </si>
  <si>
    <t>UJ065933369YP</t>
  </si>
  <si>
    <t>2020749890521091282</t>
  </si>
  <si>
    <t>镀铬 2 件双手柄油嘴耦合器双手柄快速锁定释放油脂端耦合器组件</t>
  </si>
  <si>
    <t>UJ065933267YP</t>
  </si>
  <si>
    <t>2020507467426091282</t>
  </si>
  <si>
    <t>UJ065933205YP</t>
  </si>
  <si>
    <t>2020715402167091282</t>
  </si>
  <si>
    <t>7602811911273</t>
  </si>
  <si>
    <t>UJ065933103YP</t>
  </si>
  <si>
    <t>2020126764393091282</t>
  </si>
  <si>
    <t>棕色 38 女式复古机车短靴踝靴粗跟拉链休闲鞋</t>
  </si>
  <si>
    <t>7602811723395</t>
  </si>
  <si>
    <t>UJ065933050YP</t>
  </si>
  <si>
    <t>2020785781650091282</t>
  </si>
  <si>
    <t>便携式自动血压计 心率不齐 Bp 腕带</t>
  </si>
  <si>
    <t>7602811925829</t>
  </si>
  <si>
    <t>UJ065932859YP</t>
  </si>
  <si>
    <t>2020790857760091282</t>
  </si>
  <si>
    <t>红色 2 米彩色鸵鸟羽毛蟒蛇高品质鸵鸟羽毛珠宝派对礼服装饰装饰 1-20 层厚</t>
  </si>
  <si>
    <t>7602811900161</t>
  </si>
  <si>
    <t>UJ065932828YP</t>
  </si>
  <si>
    <t>2020515783897091282</t>
  </si>
  <si>
    <t>维修工具汽车轮胎平衡机配件车轮平衡机快速螺母快速螺母36mm轴径3mm螺距</t>
  </si>
  <si>
    <t>7642986817895</t>
  </si>
  <si>
    <t>黑色冲浪板垫握把冲浪板牵引 Eva 甲板垫冲浪垫游艇甲板垫 2000 X 650 毫米冲浪 AC</t>
  </si>
  <si>
    <t>UJ065932726YP</t>
  </si>
  <si>
    <t>2020517331669091282</t>
  </si>
  <si>
    <t>7642986852032</t>
  </si>
  <si>
    <t>UJ070453215YP</t>
  </si>
  <si>
    <t>2020698876810091282</t>
  </si>
  <si>
    <t>假发蓝色 120 高 110*120 厘米 *悟空圣诞节儿童成人套装儿子悟空角色扮演服装动漫超级英雄连身衣黑色</t>
  </si>
  <si>
    <t>9300265547663</t>
  </si>
  <si>
    <t>UJ070453189YP</t>
  </si>
  <si>
    <t>2021076915883091282</t>
  </si>
  <si>
    <t>透明亚克力书架，透明亚克力书架，开放式大图书展示架透明坚固的图书阅读器</t>
  </si>
  <si>
    <t>7602811891285</t>
  </si>
  <si>
    <t>VR554798644YP</t>
  </si>
  <si>
    <t>2021083647685091282</t>
  </si>
  <si>
    <t>CC霜全面覆盖您的皮肤但更好的色彩校正便携式</t>
  </si>
  <si>
    <t>7602811850886</t>
  </si>
  <si>
    <t>自动发牌器炸金花洗牌机洗牌扑克自动扑克机德州扑克洗牌机</t>
  </si>
  <si>
    <t>UJ070452869YP</t>
  </si>
  <si>
    <t>UJ070452838YP</t>
  </si>
  <si>
    <t>2020714680581091282</t>
  </si>
  <si>
    <t>7642986841364</t>
  </si>
  <si>
    <t>7602811501764</t>
  </si>
  <si>
    <t>UJ070452798YP</t>
  </si>
  <si>
    <t>2021377729207091282</t>
  </si>
  <si>
    <t>B 山地自行车儿童自行车座椅 前置式自行车座椅 易于儿童安装</t>
  </si>
  <si>
    <t>7642986826514</t>
  </si>
  <si>
    <t>UJ070452784YP</t>
  </si>
  <si>
    <t>3XL 8 件套男式圣诞老人服装套装圣诞豪华天鹅绒</t>
  </si>
  <si>
    <t>9795049083329</t>
  </si>
  <si>
    <t>UJ070452753YP</t>
  </si>
  <si>
    <t>2021343674588091282</t>
  </si>
  <si>
    <t>黑色全新 - 男士时尚皮革贝雷帽，可调节 PU 皮革常春藤帽报童帽男士渔帽热销高品质</t>
  </si>
  <si>
    <t>9795049083343</t>
  </si>
  <si>
    <t>浅咖啡全新-男士时尚皮革贝雷帽，可调节 PU 皮革常春藤帽报童帽男士渔帽热高</t>
  </si>
  <si>
    <t>7642986811060</t>
  </si>
  <si>
    <t>UJ070452634YP</t>
  </si>
  <si>
    <t>2020719720570091282</t>
  </si>
  <si>
    <t>L 银色 Sliktaa 男女通用闪亮防水无袖夹克轻便羽绒背心</t>
  </si>
  <si>
    <t>7642986811213</t>
  </si>
  <si>
    <t>绿色 L Sliktaa 男女通用闪亮防水无袖夹克轻便羽绒马甲</t>
  </si>
  <si>
    <t>7642986850144</t>
  </si>
  <si>
    <t>UJ070452427YP</t>
  </si>
  <si>
    <t>2021383309691091282</t>
  </si>
  <si>
    <t>UJ070464544YP</t>
  </si>
  <si>
    <t>2020723500027091282</t>
  </si>
  <si>
    <t>7602811652572</t>
  </si>
  <si>
    <t>UJ070452285YP</t>
  </si>
  <si>
    <t>2020725588324091282</t>
  </si>
  <si>
    <t>Hdmi 延长器 Hdmi 转 Rj45 Over Cat 5e/6 网络 LAN 以太网适配器 4k 1080peuyn</t>
  </si>
  <si>
    <t>9795049073948</t>
  </si>
  <si>
    <t>UJ070452237YP</t>
  </si>
  <si>
    <t>2021389321951091282</t>
  </si>
  <si>
    <t>发光缝线帽子毛绒兔耳帽可动有趣可爱柔软毛绒兔子帽礼物送给女孩高品质</t>
  </si>
  <si>
    <t>9795048913795</t>
  </si>
  <si>
    <t>UJ070452149YP</t>
  </si>
  <si>
    <t>2021355014657091282</t>
  </si>
  <si>
    <t>黑蓝色直径 21 厘米 Humanic+pro Maxhematie 串珠手链，Humanic Maxhematie 串珠手链，钛离子疗法</t>
  </si>
  <si>
    <t>7642986811268</t>
  </si>
  <si>
    <t>UJ070452135YP</t>
  </si>
  <si>
    <t>2021393281555091282</t>
  </si>
  <si>
    <t>黑色 L Sliktaa 男女通用闪亮防水无袖夹克轻便羽绒马甲</t>
  </si>
  <si>
    <t>7642986813361</t>
  </si>
  <si>
    <t>UJ079481880YP</t>
  </si>
  <si>
    <t>2022632330925091282</t>
  </si>
  <si>
    <t>L黑色女冬季保暖雪衣户外运动裤滑雪服防水连身裤</t>
  </si>
  <si>
    <t>9300265508404</t>
  </si>
  <si>
    <t>UJ079481814YP</t>
  </si>
  <si>
    <t>2022634526600091282</t>
  </si>
  <si>
    <t>8 件 8 件窗帘绳扭转器、安全窗帘绳挂钩、粘性窗帘绳支架、窗帘绳支架</t>
  </si>
  <si>
    <t>9795049093595</t>
  </si>
  <si>
    <t>UJ089979569YP</t>
  </si>
  <si>
    <t>魔法滚球激活自动球电动狗猫玩具电池供电地板清洁毛绒玩具全新高品质</t>
  </si>
  <si>
    <t>7602811913062</t>
  </si>
  <si>
    <t>UJ079481709YP</t>
  </si>
  <si>
    <t>2022420291696091282</t>
  </si>
  <si>
    <t>40米色宽调节柔软舒适鞋矫形步行鞋老人透气魔术贴</t>
  </si>
  <si>
    <t>7602811944738</t>
  </si>
  <si>
    <t>UJ079481519YP</t>
  </si>
  <si>
    <t>2022423855111091282</t>
  </si>
  <si>
    <t>XL 圣诞老人套装成人圣诞服装红色豪华天鹅绒花式 8 件套 S X</t>
  </si>
  <si>
    <t>4551156788183</t>
  </si>
  <si>
    <t>UJ079495800YP</t>
  </si>
  <si>
    <t>2022427059051091282</t>
  </si>
  <si>
    <t>银色 24v 变色超声波造雾机雾化器喷泉水池雾化器空气加湿器 12 LED</t>
  </si>
  <si>
    <t>UJ079481142YP</t>
  </si>
  <si>
    <t>2022426591832091282</t>
  </si>
  <si>
    <t>9300265599143</t>
  </si>
  <si>
    <t>UJ079481010YP</t>
  </si>
  <si>
    <t>2022662102110091282</t>
  </si>
  <si>
    <t>10cm * 10m 防水绷带透明淋浴医用石膏卷拉伸伤口敷料纹身绷带</t>
  </si>
  <si>
    <t>9300265449981</t>
  </si>
  <si>
    <t>VR555266219YP</t>
  </si>
  <si>
    <t>2022662642433091282</t>
  </si>
  <si>
    <t>2 件装 20 克生殖器止痒霜，女性私处止痒霜，阴道止痒霜</t>
  </si>
  <si>
    <t>9300265489079</t>
  </si>
  <si>
    <t>VR555266205YP</t>
  </si>
  <si>
    <t>2022429579982091282</t>
  </si>
  <si>
    <t>3 盒大麦草粉，Naveta 大麦草粉 100% 纯有机，有机大麦草粉身体排毒健康</t>
  </si>
  <si>
    <t>7642986832423</t>
  </si>
  <si>
    <t>UJ079480867YP</t>
  </si>
  <si>
    <t>2022061836412091282</t>
  </si>
  <si>
    <t>圣诞点亮树枝墙树 40 颗暖白色 LED 灯电池供电悬挂圣诞墙壁装饰</t>
  </si>
  <si>
    <t>7642986827092</t>
  </si>
  <si>
    <t>降临节日历 2023 年圣诞拼图，创意圣诞拼图降临节日历，1008 块</t>
  </si>
  <si>
    <t>7642986838609</t>
  </si>
  <si>
    <t>UJ079480310YP</t>
  </si>
  <si>
    <t>2022728341272091282</t>
  </si>
  <si>
    <t>H XL 男女通用圣诞怪杰如何偷圣诞短袖 T 恤 T 恤圣诞礼物 -xs-6xl</t>
  </si>
  <si>
    <t>7602811849828</t>
  </si>
  <si>
    <t>UJ079480283YP</t>
  </si>
  <si>
    <t>2022445347226091282</t>
  </si>
  <si>
    <t>2XL 蓝色男士瑜伽裤波西米亚风格百褶超大特制哈伦裤</t>
  </si>
  <si>
    <t>7602811849835</t>
  </si>
  <si>
    <t>2XL 棕色男士瑜伽裤波西米亚风格褶皱超大特制哈伦裤</t>
  </si>
  <si>
    <t>7602811849842</t>
  </si>
  <si>
    <t>红色 2XL 男士瑜伽裤波西米亚风格百褶超大特制哈伦裤</t>
  </si>
  <si>
    <t>7081751334050</t>
  </si>
  <si>
    <t>UJ079480204YP</t>
  </si>
  <si>
    <t>2022730573775091282</t>
  </si>
  <si>
    <t>男狮 24-30 个月加州幼儿恐龙服装儿童可爱连帽连体衣动物服装万圣节</t>
  </si>
  <si>
    <t>7642986813446</t>
  </si>
  <si>
    <t>UJ079495552YP</t>
  </si>
  <si>
    <t>2022451575234091282</t>
  </si>
  <si>
    <t>黑色键盘鼠标适用于 Galaxy Tab S8+ 12.4" 2022 &amp; Tab S7 Fe 12.4" 2021 / Tab S7+ 12.4" 2020 键盘保护套可爱圆形</t>
  </si>
  <si>
    <t>7602811491010</t>
  </si>
  <si>
    <t>UJ079480080YP</t>
  </si>
  <si>
    <t>2022075264316091282</t>
  </si>
  <si>
    <t>带投影仪 2013-2015 适用于道奇 Ram 1500 2500 3500 2 头灯 2009-2012 9008 Led 远光/近光头灯，+9145 Led</t>
  </si>
  <si>
    <t>9300265543238</t>
  </si>
  <si>
    <t>UJ079480059YP</t>
  </si>
  <si>
    <t>2022077712238091282</t>
  </si>
  <si>
    <t>带液晶显示屏的黑色计步器手表，操作简单步行健身追踪器手腕，简单步行健身计步器</t>
  </si>
  <si>
    <t>9132936882793</t>
  </si>
  <si>
    <t>UJ079480028YP</t>
  </si>
  <si>
    <t>2022569331344091282</t>
  </si>
  <si>
    <t>带遥控便携式面部提升电流肌肉刺激器 Ems 面部护理按摩器眼部美容器</t>
  </si>
  <si>
    <t>7642986822547</t>
  </si>
  <si>
    <t>UJ079479991YP</t>
  </si>
  <si>
    <t>2022193056791091282</t>
  </si>
  <si>
    <t>粉色适用于 Ps3 无线 Dualshock 3 控制器操纵杆游戏手柄适用于 Playstation 3</t>
  </si>
  <si>
    <t>7081751341133</t>
  </si>
  <si>
    <t>UJ079479988YP</t>
  </si>
  <si>
    <t>2022861613948091282</t>
  </si>
  <si>
    <t>9795048950530</t>
  </si>
  <si>
    <t>UJ079479872YP</t>
  </si>
  <si>
    <t>2022814418595091282</t>
  </si>
  <si>
    <t>6 Stcke Docht Fr Petroleumofen Fr Innenrume、Docht Fr Petroleum Ersatzdocht Petroleumheizer、Ersatzdocht、Effizienter Do</t>
  </si>
  <si>
    <t>9795049080366</t>
  </si>
  <si>
    <t>UJ079479855YP</t>
  </si>
  <si>
    <t>2022875689403091282</t>
  </si>
  <si>
    <t>机场风向袋户外悬挂重型防撕裂防风高品质</t>
  </si>
  <si>
    <t>UJ079479784YP</t>
  </si>
  <si>
    <t>2022820106349091282</t>
  </si>
  <si>
    <t>9795048924555</t>
  </si>
  <si>
    <t>UJ079479696YP</t>
  </si>
  <si>
    <t>2022589455065091282</t>
  </si>
  <si>
    <t>25x30 厘米海军蓝色自粘皮革修复贴片沙发汽车座椅椅子翻新贴纸</t>
  </si>
  <si>
    <t>UJ079479546YP</t>
  </si>
  <si>
    <t>7602811676660</t>
  </si>
  <si>
    <t>UJ079479444YP</t>
  </si>
  <si>
    <t>2022212640968091282</t>
  </si>
  <si>
    <t>7602811676677</t>
  </si>
  <si>
    <t>7653606619379</t>
  </si>
  <si>
    <t>UJ079479308YP</t>
  </si>
  <si>
    <t>2022881665444091282</t>
  </si>
  <si>
    <t>XL F0109-女式万圣节 3d 派对肌肉印花连身裤弹性人体解剖学紧身衣角色扮演服装连身衣</t>
  </si>
  <si>
    <t>7642986864400</t>
  </si>
  <si>
    <t>UJ079479135YP</t>
  </si>
  <si>
    <t>2022885337239091282</t>
  </si>
  <si>
    <t>白色 100M 2000LEDS Thrisdar 50m 100m 200m 300m 500m 圣诞 Led 灯串童话灯</t>
  </si>
  <si>
    <t>7081751322330</t>
  </si>
  <si>
    <t>UJ079479020YP</t>
  </si>
  <si>
    <t>2022595431873091282</t>
  </si>
  <si>
    <t>XL成人服装2023成人角色扮演连衣裙白雪公主女孩公主裙女成人卡通公主白雪公主万圣节</t>
  </si>
  <si>
    <t>7602811740415</t>
  </si>
  <si>
    <t>UJ079479002YP</t>
  </si>
  <si>
    <t>2022606843365091282</t>
  </si>
  <si>
    <t>棕色120cm女式腰带，V带</t>
  </si>
  <si>
    <t>7642986823865</t>
  </si>
  <si>
    <t>UJ079478934YP</t>
  </si>
  <si>
    <t>2022609111430091282</t>
  </si>
  <si>
    <t>点燃的人造圣诞花环，上面植满了混合装饰品和预串白色 LED 灯</t>
  </si>
  <si>
    <t>8378201111088</t>
  </si>
  <si>
    <t>黑色 4x 适用于 - F20 F30 F31 E84 E87 3 系列后置儿童锚 Isofix 盖 52207319686</t>
  </si>
  <si>
    <t>9300265452493</t>
  </si>
  <si>
    <t>VR555465872YP</t>
  </si>
  <si>
    <t>2022609756749091282</t>
  </si>
  <si>
    <t>7642986819097</t>
  </si>
  <si>
    <t>UJ082568780YP</t>
  </si>
  <si>
    <t>2022986643787091282</t>
  </si>
  <si>
    <t>黑色适用于理发器 Hc3400 Hc3410 Hc3420 Hc3422 Hc3426 Hc5410 Hc5440 Hc5447 Hc5450/7452 附件 Com</t>
  </si>
  <si>
    <t>UJ082568569YP</t>
  </si>
  <si>
    <t>2023278997614091282</t>
  </si>
  <si>
    <t>7602811621653</t>
  </si>
  <si>
    <t>UJ082580975YP</t>
  </si>
  <si>
    <t>2023281409271091282</t>
  </si>
  <si>
    <t>0.1x100x1000mm 304不锈钢皮薄钢板薄板不锈钢箔不锈钢方板0.</t>
  </si>
  <si>
    <t>7602811712092</t>
  </si>
  <si>
    <t>UJ082568524YP</t>
  </si>
  <si>
    <t>2022991071730091282</t>
  </si>
  <si>
    <t>40 黑色冬季轻便厚毛皮踝防水女式 11 厘米高跟靴</t>
  </si>
  <si>
    <t>7602811546840</t>
  </si>
  <si>
    <t>UJ082568507YP</t>
  </si>
  <si>
    <t>2022616920308091282</t>
  </si>
  <si>
    <t>7602811569016</t>
  </si>
  <si>
    <t>UJ082580940YP</t>
  </si>
  <si>
    <t>2023283929535091282</t>
  </si>
  <si>
    <t>为盲人或视障人士设计的会说话的时钟</t>
  </si>
  <si>
    <t>7642986826507</t>
  </si>
  <si>
    <t>UJ082580919YP</t>
  </si>
  <si>
    <t>2022994671527091282</t>
  </si>
  <si>
    <t>4XL 8 件套男式圣诞老人服装套装圣诞豪华天鹅绒</t>
  </si>
  <si>
    <t>7602811511329</t>
  </si>
  <si>
    <t>VR555465841YP</t>
  </si>
  <si>
    <t>2023289149169091282
2022623688157091282</t>
  </si>
  <si>
    <t>蓝色紫外线树脂和紫外线灯套件 Diy 快速固化紫外线透明硬树脂用于制作珠宝工艺品环氧树脂</t>
  </si>
  <si>
    <t>9795048952916</t>
  </si>
  <si>
    <t>UJ082580905YP</t>
  </si>
  <si>
    <t>2022852756201091282</t>
  </si>
  <si>
    <t>XC900147 S 155-165CM 男士连帽衫时尚狐狸怪物 3d 数码印花套头衫长袖女式连帽运动卫衣</t>
  </si>
  <si>
    <t>7642986810254</t>
  </si>
  <si>
    <t>蓝色高级智能游泳训练器带遮阳篷无充气防漏婴儿游泳圈</t>
  </si>
  <si>
    <t>7642986821274</t>
  </si>
  <si>
    <t>UJ082568422YP</t>
  </si>
  <si>
    <t>2023293685875091282</t>
  </si>
  <si>
    <t>棕色精致蘑菇玻璃花蕾花瓶彩色精美玻璃花瓶蘑菇花瓶蘑菇装饰</t>
  </si>
  <si>
    <t>7642986858683</t>
  </si>
  <si>
    <t>UJ082568334YP</t>
  </si>
  <si>
    <t>2022632004278091282</t>
  </si>
  <si>
    <t>农舍前门圣诞花环，14 英寸装饰圣诞节的藤条花环，2021 年金钟挂美分</t>
  </si>
  <si>
    <t>7642986812968</t>
  </si>
  <si>
    <t>UJ082568317YP</t>
  </si>
  <si>
    <t>2023244762722091282</t>
  </si>
  <si>
    <t>自行车罩户外防水自行车罩带锁孔</t>
  </si>
  <si>
    <t>7642986822554</t>
  </si>
  <si>
    <t>UJ082568246YP</t>
  </si>
  <si>
    <t>2023246850217091282</t>
  </si>
  <si>
    <t>蓝色适用于 Ps3 无线 Dualshock 3 控制器操纵杆游戏手柄适用于 Playstation 3</t>
  </si>
  <si>
    <t>9795048928003</t>
  </si>
  <si>
    <t>UJ082568144YP</t>
  </si>
  <si>
    <t>2023248146185091282</t>
  </si>
  <si>
    <t>切削工具 10 毫米 7 件柄车床车刀架镗杆带 7 件刀片和扳手扳手</t>
  </si>
  <si>
    <t>7642986826071</t>
  </si>
  <si>
    <t>UJ082568100YP</t>
  </si>
  <si>
    <t>2023301605912091282</t>
  </si>
  <si>
    <t>M 110*120CM 可爱儿童奥拉夫圣诞服装卡通雪人派对幼儿新款-3</t>
  </si>
  <si>
    <t>4394071974015</t>
  </si>
  <si>
    <t>UJ082568073YP</t>
  </si>
  <si>
    <t>2022642300491091282</t>
  </si>
  <si>
    <t>白色硅胶蜡烛模具，4 件装用于铸造套件的蜡烛模具，3d Diy 蜡烛，硅胶模具，罐</t>
  </si>
  <si>
    <t>9795048973218</t>
  </si>
  <si>
    <t>UJ082568060YP</t>
  </si>
  <si>
    <t>2023020267960091282</t>
  </si>
  <si>
    <t>36-37蓝色拖鞋笑脸拖鞋女式微笑拖鞋笑脸拖鞋复古笑脸柔软毛绒舒适战争</t>
  </si>
  <si>
    <t>UJ082568039YP</t>
  </si>
  <si>
    <t>7642986850618</t>
  </si>
  <si>
    <t>UJ082567991YP</t>
  </si>
  <si>
    <t>2023312657123091282</t>
  </si>
  <si>
    <t>汽车圣诞降临日历 2023 年 24 件回力车辆倒计时礼物儿童男孩倒计时日历圣诞礼物</t>
  </si>
  <si>
    <t>UJ082567890YP</t>
  </si>
  <si>
    <t>2023025199059091282</t>
  </si>
  <si>
    <t>UJ082567784YP</t>
  </si>
  <si>
    <t>9300265461204</t>
  </si>
  <si>
    <t>UJ082567705YP</t>
  </si>
  <si>
    <t>2023262402038091282</t>
  </si>
  <si>
    <t>Green 煮蛋器 2 个鸡蛋、蒸蛋器紧凑型电动煮蛋器、最佳煮蛋器可煮所有三种烹饪级别 - 软、</t>
  </si>
  <si>
    <t>9795049053933</t>
  </si>
  <si>
    <t>UJ082567617YP</t>
  </si>
  <si>
    <t>2023029735219091282</t>
  </si>
  <si>
    <t>磁性 GPS 跟踪器 GPS 实时跟踪定位器设备磁性迷你汽车跟踪器高品质</t>
  </si>
  <si>
    <t>7602811664766</t>
  </si>
  <si>
    <t>UJ082567585YP</t>
  </si>
  <si>
    <t>2023320577732091282</t>
  </si>
  <si>
    <t>M 女式术后前扣运动文胸，宽背托 - 白色</t>
  </si>
  <si>
    <t>7602811664773</t>
  </si>
  <si>
    <t>S 女式术后前扣式宽背支撑运动文胸 - 白色</t>
  </si>
  <si>
    <t>7642986850632</t>
  </si>
  <si>
    <t>UJ082567373YP</t>
  </si>
  <si>
    <t>2022656700362091282</t>
  </si>
  <si>
    <t>点燃的户外耶稣诞生场景、圣诞神圣家庭庭院装饰、圣诞节户外耶稣诞生套装、复活节装饰</t>
  </si>
  <si>
    <t>UJ082567245YP</t>
  </si>
  <si>
    <t>2023322521271091282</t>
  </si>
  <si>
    <t>9300265452547</t>
  </si>
  <si>
    <t>VR555676602YP</t>
  </si>
  <si>
    <t>2023905938781091282</t>
  </si>
  <si>
    <t>2 件装秘密快乐滴剂，愉悦口腔峰值滴剂，快乐激素滴剂男女，增强敏感性愉悦</t>
  </si>
  <si>
    <t>UJ086199745YP</t>
  </si>
  <si>
    <t>2023300596192091282</t>
  </si>
  <si>
    <t>UJ086201126YP</t>
  </si>
  <si>
    <t>2023682415250091282</t>
  </si>
  <si>
    <t>UJ086199569YP</t>
  </si>
  <si>
    <t>2023970881591091282</t>
  </si>
  <si>
    <t>7602811564356</t>
  </si>
  <si>
    <t>UJ086199515YP</t>
  </si>
  <si>
    <t>2023972753936091282</t>
  </si>
  <si>
    <t>9132936881536</t>
  </si>
  <si>
    <t>UJ086199467YP</t>
  </si>
  <si>
    <t>2023686231866091282</t>
  </si>
  <si>
    <t>黑色银色适用于 Termomix Tm5 Tm6 配件蔬菜切割机和切片机多功能食品烹饪搅拌机 S</t>
  </si>
  <si>
    <t>9300265553763</t>
  </si>
  <si>
    <t>VR555676562YP</t>
  </si>
  <si>
    <t>2023915658035091282</t>
  </si>
  <si>
    <t>2 件装静脉曲张霜，缓解腿部静脉曲张，增强毛细血管健康，蜘蛛静脉护理霜</t>
  </si>
  <si>
    <t>7642986849520</t>
  </si>
  <si>
    <t>UJ086199396YP</t>
  </si>
  <si>
    <t>2023915730600091282</t>
  </si>
  <si>
    <t>300 件 8 张圣诞雪花玻璃窗贴，圣诞贴花装饰节日雪花圣诞老人</t>
  </si>
  <si>
    <t>7602811581148</t>
  </si>
  <si>
    <t>UJ086199382YP</t>
  </si>
  <si>
    <t>2023689399433091282</t>
  </si>
  <si>
    <t>7642986806967</t>
  </si>
  <si>
    <t>UJ086199365YP</t>
  </si>
  <si>
    <t>2023922102364091282</t>
  </si>
  <si>
    <t>电陶瓷无绳水壶茶壶 - 复古 1.5 升水壶，1350 瓦快速水，适合茶、咖啡、汤、燕麦片可拆卸底座，</t>
  </si>
  <si>
    <t>7642986850113</t>
  </si>
  <si>
    <t>UJ086199348YP</t>
  </si>
  <si>
    <t>2023925810820091282</t>
  </si>
  <si>
    <t>格林奇圣诞手套圣诞节格林奇全头乳胶面具圣诞帽怪物成人手套</t>
  </si>
  <si>
    <t>UJ086199192YP</t>
  </si>
  <si>
    <t>2023926998732091282</t>
  </si>
  <si>
    <t>9795049043835</t>
  </si>
  <si>
    <t>UJ086199011YP</t>
  </si>
  <si>
    <t>2023706571919091282</t>
  </si>
  <si>
    <t>蓝色 2 件装金属啦啦队绒球啦啦队啦啦队绒球舞蹈啦啦队塑料绒球适合运动茶</t>
  </si>
  <si>
    <t>7642986817727</t>
  </si>
  <si>
    <t>协调跨栏 - 地块 + 锥体 + 配件套装 - 儿童运动技能课程、足球训练狗盛装舞步 - Spo</t>
  </si>
  <si>
    <t>7602811603130</t>
  </si>
  <si>
    <t>VR555676559YP</t>
  </si>
  <si>
    <t>棕色胡须间隙填充铅笔胡须填充笔套件胡须填充铅笔防水男胡须笔</t>
  </si>
  <si>
    <t>7602811641767</t>
  </si>
  <si>
    <t>UJ086198665YP</t>
  </si>
  <si>
    <t>2023718451531091282</t>
  </si>
  <si>
    <t>浅绿色 2023 猫饮水器 - 自动宠物饮水器，1.5 升狗饮水器，宠物过滤器</t>
  </si>
  <si>
    <t>7642986828167</t>
  </si>
  <si>
    <t>B 降临节日历 2023 年圣诞拼图 - 成人儿童炉边圣诞假期拼图，24 部分 1008 块拼图</t>
  </si>
  <si>
    <t>8588261156411</t>
  </si>
  <si>
    <t>UJ086198458YP</t>
  </si>
  <si>
    <t>2023716543857091282</t>
  </si>
  <si>
    <t>照片彩色 4 件套 Tds 计水质测试仪过滤笔测试饮用水/游泳水质</t>
  </si>
  <si>
    <t>7602811794821</t>
  </si>
  <si>
    <t>UJ090676171YP</t>
  </si>
  <si>
    <t>2024781710662091282</t>
  </si>
  <si>
    <t>M10 带刹车万向脚轮，重型橡胶万向脚轮，工作台，家具轮，螺纹直径：10 毫米，L</t>
  </si>
  <si>
    <t>7602811944745</t>
  </si>
  <si>
    <t>UJ090676145YP</t>
  </si>
  <si>
    <t>2024396295409091282</t>
  </si>
  <si>
    <t>XXL 圣诞老人套装成人圣诞服装红色豪华天鹅绒花式 8 件套 S X</t>
  </si>
  <si>
    <t>7642986839590</t>
  </si>
  <si>
    <t>UJ090681477YP</t>
  </si>
  <si>
    <t>2024782790747091282</t>
  </si>
  <si>
    <t>Zk-christmas Train In the Center Of the Christmas Tree 258051 电池动力火车，33 盏灯，圣诞旋律，基督</t>
  </si>
  <si>
    <t>7602811511213</t>
  </si>
  <si>
    <t>UJ090676106YP</t>
  </si>
  <si>
    <t>2024172012593091282</t>
  </si>
  <si>
    <t>带灯化妆镜梳妆镜 - 3 种颜色照明模式 72 Led 三折镜，1x/2x/3x 放大倍率，触摸 Co</t>
  </si>
  <si>
    <t>7602811907207</t>
  </si>
  <si>
    <t>UJ090675975YP</t>
  </si>
  <si>
    <t>2024798414347091282</t>
  </si>
  <si>
    <t>9300265619551</t>
  </si>
  <si>
    <t>UJ090675896YP</t>
  </si>
  <si>
    <t>2024859469946091282</t>
  </si>
  <si>
    <t>4 卷 4 卷专业医用运动学胶带，膝盖、肩膀、肌肉锻炼用运动学胶带</t>
  </si>
  <si>
    <t>9132936881543</t>
  </si>
  <si>
    <t>UJ090675879YP</t>
  </si>
  <si>
    <t>2024801042650091282</t>
  </si>
  <si>
    <t>9795048951261</t>
  </si>
  <si>
    <t>UJ096836764YP</t>
  </si>
  <si>
    <t>2024567691659091282</t>
  </si>
  <si>
    <t>黑色 L 篮球打底裤带护膝 男士 3/4 压缩长裤 运动长裤 多路</t>
  </si>
  <si>
    <t>9795048951278</t>
  </si>
  <si>
    <t>男士白色 L 篮球打底裤带护膝 3/4 压缩长裤 运动长裤 多路</t>
  </si>
  <si>
    <t>UJ090675865YP</t>
  </si>
  <si>
    <t>2024568123812091282</t>
  </si>
  <si>
    <t>年 4 头灯 2009-2012 适用于道奇公羊 1500 2500 3500 2 头灯 2009-2012 9008 Led 远光/近光头灯，+9145 Le</t>
  </si>
  <si>
    <t>9300265546086</t>
  </si>
  <si>
    <t>UJ090675732YP</t>
  </si>
  <si>
    <t>2024190372295091282</t>
  </si>
  <si>
    <t>2 件漂浮鱼缸装饰品，可爱的小潜水员水族箱装饰斗鱼玩具鱼玩伴水族馆使用</t>
  </si>
  <si>
    <t>7081751316339</t>
  </si>
  <si>
    <t>万圣节偷钱伎俩鬼手存钱罐玩具带音乐电池供电自动偷钱币盒</t>
  </si>
  <si>
    <t>UJ090675573YP</t>
  </si>
  <si>
    <t>2024571723811091282</t>
  </si>
  <si>
    <t>9300265450338</t>
  </si>
  <si>
    <t>VR555949561YP</t>
  </si>
  <si>
    <t>2024191704906091282</t>
  </si>
  <si>
    <t>3 盒 6 片宠物口腔修复凝胶，消除口臭，目标牙垢，无需刷牙，宠物口气清新剂凝胶护理清洁剂</t>
  </si>
  <si>
    <t>7602811740378</t>
  </si>
  <si>
    <t>UJ090675397YP</t>
  </si>
  <si>
    <t>2024867821586091282</t>
  </si>
  <si>
    <t>100厘米棕色女式腰带，V带</t>
  </si>
  <si>
    <t>9300265483763</t>
  </si>
  <si>
    <t>UJ090675264YP</t>
  </si>
  <si>
    <t>2024199984010091282</t>
  </si>
  <si>
    <t>2 套适用于三星 Z Fold 5 屏幕保护膜，8 合 1 前后屏幕保护膜 + 铰链保护膜柔性高清全水力</t>
  </si>
  <si>
    <t>UJ090675233YP</t>
  </si>
  <si>
    <t>2024875417912091282</t>
  </si>
  <si>
    <t>7642986820321</t>
  </si>
  <si>
    <t>UJ093775085YP</t>
  </si>
  <si>
    <t>2024592528999091282</t>
  </si>
  <si>
    <t>S黑色专业拼盘芭蕾舞短裙黑白红芭蕾舞服装女式短裙芭蕾舞成人芭蕾舞裙无线</t>
  </si>
  <si>
    <t>7642986834731</t>
  </si>
  <si>
    <t>LV908520205CN</t>
  </si>
  <si>
    <t>2024983239689091282</t>
  </si>
  <si>
    <t>杰克骷髅噩梦蜜蜂圣诞节前门悬挂</t>
  </si>
  <si>
    <t>7602811739303</t>
  </si>
  <si>
    <t>UJ093775023YP</t>
  </si>
  <si>
    <t>2025271165915091282</t>
  </si>
  <si>
    <t>L-120x180cm 白色植物防冻袋，可重复使用带抽绳植物保护套，花园绒袋</t>
  </si>
  <si>
    <t>UJ093774796YP</t>
  </si>
  <si>
    <t>2025274153338091282</t>
  </si>
  <si>
    <t>7642986832799</t>
  </si>
  <si>
    <t>UJ093786220YP</t>
  </si>
  <si>
    <t>2024599584430091282</t>
  </si>
  <si>
    <t>N 降临节日历 2023 年，儿童圣诞降临节日历，鸭子降临节日历圣诞玩具礼物，适合儿童和成人</t>
  </si>
  <si>
    <t>UJ093774473YP</t>
  </si>
  <si>
    <t>2024988531406091282</t>
  </si>
  <si>
    <t>7602811504673</t>
  </si>
  <si>
    <t>UJ093774345YP</t>
  </si>
  <si>
    <t>2024601672610091282</t>
  </si>
  <si>
    <t>SYZZ016059801</t>
  </si>
  <si>
    <t>2024603220034091282</t>
  </si>
  <si>
    <t>9300265599006</t>
  </si>
  <si>
    <t>UJ093774310YP</t>
  </si>
  <si>
    <t>2024604264516091282</t>
  </si>
  <si>
    <t>蓝色二合一饺子机，厨房饺子制作工具，饺子模具打印，饺子皮机饺子模具</t>
  </si>
  <si>
    <t>7602811626047</t>
  </si>
  <si>
    <t>UJ098581157YP</t>
  </si>
  <si>
    <t>2025845870807091282</t>
  </si>
  <si>
    <t>3 件 3 件坚不可摧的坚固驴，吱吱作响的狗玩具，适合攻击性咀嚼者，毛绒狗玩具毛绒狗玩具</t>
  </si>
  <si>
    <t>7642986827122</t>
  </si>
  <si>
    <t>UJ098581086YP</t>
  </si>
  <si>
    <t>2025246036899091282</t>
  </si>
  <si>
    <t>140CM万圣节儿童服装卡通鱼cos连体男孩圣诞节生日派对花式嘉年华服装身份cos</t>
  </si>
  <si>
    <t>4551156791190</t>
  </si>
  <si>
    <t>UJ098580885YP</t>
  </si>
  <si>
    <t>2025918409634091282</t>
  </si>
  <si>
    <t>如图所示新颖小提琴手柄陶瓷杯自由谱咖啡奶茶杯个性马克杯独特音乐</t>
  </si>
  <si>
    <t>7602811798676</t>
  </si>
  <si>
    <t>UJ098580845YP</t>
  </si>
  <si>
    <t>2025636351618091282</t>
  </si>
  <si>
    <t>银色M不锈钢烟灰缸带盖户外防风烟灰缸带防滑底座户外室内使用</t>
  </si>
  <si>
    <t>7602811798713</t>
  </si>
  <si>
    <t>L金色不锈钢烟灰缸带盖户外防风烟灰缸带防滑底座户外室内使用</t>
  </si>
  <si>
    <t>7602811798720</t>
  </si>
  <si>
    <t>黑色L型不锈钢烟灰缸带盖户外防风烟灰缸带防滑底座户外室内使用</t>
  </si>
  <si>
    <t>7602811748749</t>
  </si>
  <si>
    <t>UJ098580695YP</t>
  </si>
  <si>
    <t>2025925321298091282</t>
  </si>
  <si>
    <t>M 深蓝色男士复古休闲工作服灯芯绒西装外套夹克运动外套</t>
  </si>
  <si>
    <t>7602811565001</t>
  </si>
  <si>
    <t>UJ098580514YP</t>
  </si>
  <si>
    <t>2025858506035091282</t>
  </si>
  <si>
    <t>50x100 厘米柔性镜板、镜子墙贴非玻璃自粘镜子适用于浴室、卧室梳妆台</t>
  </si>
  <si>
    <t>7642986859116</t>
  </si>
  <si>
    <t>UJ098580474YP</t>
  </si>
  <si>
    <t>2025927625803091282</t>
  </si>
  <si>
    <t>XL 9 件套男式圣诞老人服装成人圣诞圣诞老人服装圣诞老人套装</t>
  </si>
  <si>
    <t>7602811567951</t>
  </si>
  <si>
    <t>UJ098580430YP</t>
  </si>
  <si>
    <t>2025269544084091282</t>
  </si>
  <si>
    <t>数字气压表 范围达 200psi 精度 1% .f.s. 电池供电</t>
  </si>
  <si>
    <t>7081751324228</t>
  </si>
  <si>
    <t>UJ098580386YP</t>
  </si>
  <si>
    <t>2025654999241091282</t>
  </si>
  <si>
    <t>连衣裙成人 XL 海底总动员小丑鱼 Cospaly 服装儿童女孩成人女装动画电影尼莫服装万圣节</t>
  </si>
  <si>
    <t>UJ098580355YP</t>
  </si>
  <si>
    <t>2025654603855091282</t>
  </si>
  <si>
    <t>9795048917717</t>
  </si>
  <si>
    <t>UJ098598271YP</t>
  </si>
  <si>
    <t>231125-549501070720196</t>
  </si>
  <si>
    <t>黑色优质皮革皮带夹皮套腰部携带挂包保护壳兼容三星 Galaxy Z Flip 4 Z Flip 3</t>
  </si>
  <si>
    <t>7602811717653</t>
  </si>
  <si>
    <t>UJ098598245YP</t>
  </si>
  <si>
    <t>2025947785595091282</t>
  </si>
  <si>
    <t>9795049067503</t>
  </si>
  <si>
    <t>UJ098580179YP</t>
  </si>
  <si>
    <t>2025667275497091282</t>
  </si>
  <si>
    <t>20x7 毫米 100 件圆形木质按钮插头螺丝孔木制螺丝盖工艺家具装饰木工高品质</t>
  </si>
  <si>
    <t>7642986813378</t>
  </si>
  <si>
    <t>UJ102811579YP</t>
  </si>
  <si>
    <t>2026585633193091282</t>
  </si>
  <si>
    <t>黑色M女冬季保暖防雪服户外运动裤滑雪服防水连衣裤</t>
  </si>
  <si>
    <t>7642986809425</t>
  </si>
  <si>
    <t>UJ102811565YP</t>
  </si>
  <si>
    <t>2026586065810091282</t>
  </si>
  <si>
    <t>橙色女式 M 宇航员服装太空服成人角色扮演服装拉链万圣节服装情侣飞行跳跳服</t>
  </si>
  <si>
    <t>7642986809487</t>
  </si>
  <si>
    <t>L 橙色男式宇航员服装太空服成人角色扮演服装拉链万圣节服装情侣飞行连身裤</t>
  </si>
  <si>
    <t>9132936892709</t>
  </si>
  <si>
    <t>UJ102811551YP</t>
  </si>
  <si>
    <t>2026517018174091282</t>
  </si>
  <si>
    <t>新款 5 合 1 专业多功能 Airwrap 发型设计工具</t>
  </si>
  <si>
    <t>9300265534052</t>
  </si>
  <si>
    <t>UJ102831255YP</t>
  </si>
  <si>
    <t>2025912540519091282</t>
  </si>
  <si>
    <t>M 大型犬后腿支撑狗吊带，帮助后腿无力的老年犬的后肢康复 Disa</t>
  </si>
  <si>
    <t>UJ102811287YP</t>
  </si>
  <si>
    <t>2026517198974091282</t>
  </si>
  <si>
    <t>7081751339222</t>
  </si>
  <si>
    <t>UJ102811035YP</t>
  </si>
  <si>
    <t>2026590277299091282</t>
  </si>
  <si>
    <t>白色夏日飘逸万圣节发光面具</t>
  </si>
  <si>
    <t>7642986822530</t>
  </si>
  <si>
    <t>UJ102810998YP</t>
  </si>
  <si>
    <t>2025915960300091282</t>
  </si>
  <si>
    <t>红色适用于 Ps3 无线 Dualshock 3 控制器操纵杆游戏手柄适用于 Playstation 3</t>
  </si>
  <si>
    <t>UJ102810936YP</t>
  </si>
  <si>
    <t>2026521338142091282</t>
  </si>
  <si>
    <t>7602811902028</t>
  </si>
  <si>
    <t>UJ102810865YP</t>
  </si>
  <si>
    <t>2026521446878091282</t>
  </si>
  <si>
    <t>7602811804353</t>
  </si>
  <si>
    <t>UJ102831105YP</t>
  </si>
  <si>
    <t>2026308291082091282</t>
  </si>
  <si>
    <t>S 女式连身裤串珠亮片纯色深 V 优雅派对婚礼常规版型长袖</t>
  </si>
  <si>
    <t>UJ102810750YP</t>
  </si>
  <si>
    <t>2025863004622091282</t>
  </si>
  <si>
    <t>9795048924609</t>
  </si>
  <si>
    <t>UJ102810732YP</t>
  </si>
  <si>
    <t>2026332267238091282</t>
  </si>
  <si>
    <t>灰色 25x30 厘米自粘皮革修补贴沙发沙发汽车座椅椅子翻新贴纸</t>
  </si>
  <si>
    <t>9795048951292</t>
  </si>
  <si>
    <t>UJ102810701YP</t>
  </si>
  <si>
    <t>2026547222808091282</t>
  </si>
  <si>
    <t>XXL 白色篮球打底裤带护膝男式 3/4 压缩长裤运动长裤多路</t>
  </si>
  <si>
    <t>7642986856382</t>
  </si>
  <si>
    <t>UJ102810675YP</t>
  </si>
  <si>
    <t>2026548986754091282</t>
  </si>
  <si>
    <t>UJ102810635YP</t>
  </si>
  <si>
    <t>2026334751740091282</t>
  </si>
  <si>
    <t>UJ102810613YP</t>
  </si>
  <si>
    <t>2025946740822091282</t>
  </si>
  <si>
    <t>7642986837398</t>
  </si>
  <si>
    <t>UJ102810587YP</t>
  </si>
  <si>
    <t>2025950376042091282</t>
  </si>
  <si>
    <t>M 连帽衫女式格林奇印花休闲长裤和格林奇脸喝圣诞连帽衫_xush</t>
  </si>
  <si>
    <t>9795048949367</t>
  </si>
  <si>
    <t>UJ102810525YP</t>
  </si>
  <si>
    <t>2026354227374091282
2026344219049091282</t>
  </si>
  <si>
    <t>7-8Y Tag-140 长发公主套装 07 长发公主公主连衣裙女孩优雅紫色礼服花式嘉年华服装儿童舞会前夕</t>
  </si>
  <si>
    <t>7642986844822</t>
  </si>
  <si>
    <t>UJ102810499YP</t>
  </si>
  <si>
    <t>2025955632336091282</t>
  </si>
  <si>
    <t>大号杰菲男孩手偶玩具 60 厘米儿童软娃娃脱口秀派对道具圣诞毛绒玩具儿童礼物 (hy)</t>
  </si>
  <si>
    <t>7642986857969</t>
  </si>
  <si>
    <t>UJ102810445YP</t>
  </si>
  <si>
    <t>2025956676003091282</t>
  </si>
  <si>
    <t>假日生活圣诞节 Led 灯蓬松涂鸦狗装饰礼物</t>
  </si>
  <si>
    <t>UJ102810423YP</t>
  </si>
  <si>
    <t>2026346235582091282</t>
  </si>
  <si>
    <t>UJ102810406YP</t>
  </si>
  <si>
    <t>2026346415680091282</t>
  </si>
  <si>
    <t>7602811623787</t>
  </si>
  <si>
    <t>UJ102810255YP</t>
  </si>
  <si>
    <t>2026638661718091282</t>
  </si>
  <si>
    <t>M 迷彩男式战术衬衫美国迷彩军事作战 T 恤气枪彩弹野营狩猎服装</t>
  </si>
  <si>
    <t>UJ102810247YP</t>
  </si>
  <si>
    <t>7642986811398</t>
  </si>
  <si>
    <t>UJ109105920YP</t>
  </si>
  <si>
    <t>2026580916020091282</t>
  </si>
  <si>
    <t>黑色 1:16 4wd 2021 高速卡车越野 Truckrc 汽车更新 2.4g 无线电控制汽车玩具</t>
  </si>
  <si>
    <t>7602811891278</t>
  </si>
  <si>
    <t>VR556978666YP</t>
  </si>
  <si>
    <t>2026580988437091282</t>
  </si>
  <si>
    <t>10 毫升男士阴茎增大精油植物提取物壮阳药 XXL 增强按摩增厚性用品</t>
  </si>
  <si>
    <t>7081751329964</t>
  </si>
  <si>
    <t>UJ109105672YP</t>
  </si>
  <si>
    <t>2026963743910091282</t>
  </si>
  <si>
    <t>L 假发帽子 加勒比海盗 Cosplay 服装电影杰克·斯派罗 Cosplay 全套服装俱乐部万圣节派对秀</t>
  </si>
  <si>
    <t>7602811601907</t>
  </si>
  <si>
    <t>UJ109105655YP</t>
  </si>
  <si>
    <t>2027246233063091282</t>
  </si>
  <si>
    <t>B6智能手环蓝牙耳机二合一心率男女运动手表计步器</t>
  </si>
  <si>
    <t>7602811603123</t>
  </si>
  <si>
    <t>VR556978652YP</t>
  </si>
  <si>
    <t>2027185286138091282</t>
  </si>
  <si>
    <t>UJ109105522YP</t>
  </si>
  <si>
    <t>2027185286488091282</t>
  </si>
  <si>
    <t>7602811683651</t>
  </si>
  <si>
    <t>SYLU006184069</t>
  </si>
  <si>
    <t>2026968783183091282</t>
  </si>
  <si>
    <t>带 LED 灯的新颖电击打火机安全有趣的恶作剧玩具最佳礼物</t>
  </si>
  <si>
    <t>4684240612023</t>
  </si>
  <si>
    <t>混色 10 件套木工笔车削套件笔制作套件笔车削用品木材制作球</t>
  </si>
  <si>
    <t>9795048955207</t>
  </si>
  <si>
    <t>UJ109105329YP</t>
  </si>
  <si>
    <t>2027256673603091282</t>
  </si>
  <si>
    <t>上牙 上/下舒适贴合 Flex 美白假牙托槽</t>
  </si>
  <si>
    <t>UJ109105315YP</t>
  </si>
  <si>
    <t>2027258581057091282</t>
  </si>
  <si>
    <t>7602811670552</t>
  </si>
  <si>
    <t>SYLU006185087</t>
  </si>
  <si>
    <t>2027258653522091282</t>
  </si>
  <si>
    <t>白色 2 件装可充电暖手器 USB 移动电源电袖珍取暖器</t>
  </si>
  <si>
    <t>SYLU006184068</t>
  </si>
  <si>
    <t>7602811724323</t>
  </si>
  <si>
    <t>UJ109105200YP</t>
  </si>
  <si>
    <t>2027324749048091282</t>
  </si>
  <si>
    <t>倒车停车高清摄像头后备箱开关翻转后视摄像头适用于帕萨特 B8 B6 B7 高尔夫 Mk7 Mk5 Mk</t>
  </si>
  <si>
    <t>UJ109105173YP</t>
  </si>
  <si>
    <t>2026600464955091282</t>
  </si>
  <si>
    <t>7602811579053</t>
  </si>
  <si>
    <t>UJ109105054YP</t>
  </si>
  <si>
    <t>2026602156950091282</t>
  </si>
  <si>
    <t>深灰色发髻 7 件/套奶奶老太太装扮套装奶奶服装假发成人儿童万圣节化装舞会角色扮演派对无线</t>
  </si>
  <si>
    <t>UJ109105037YP</t>
  </si>
  <si>
    <t>9795048950820</t>
  </si>
  <si>
    <t>UJ109105023YP</t>
  </si>
  <si>
    <t>2027266825248091282</t>
  </si>
  <si>
    <t>2 件 360 度安全摄像头无线户外、Wifi 灯泡摄像头、1080p 家庭安全无线摄像头</t>
  </si>
  <si>
    <t>9300265591512</t>
  </si>
  <si>
    <t>适用于华为 mate 20 lite 黑色磁性保护壳兼容华为 Mate 20 Lite 带屏幕保护膜透明高清超薄 Met</t>
  </si>
  <si>
    <t>7642986826774</t>
  </si>
  <si>
    <t>UJ109104938YP</t>
  </si>
  <si>
    <t>2027326261324091282</t>
  </si>
  <si>
    <t>秋季促销，圣诞树顶饰 - 亚克力，白色天使顶饰仙女树顶吊坠装饰品，装饰品 A</t>
  </si>
  <si>
    <t>9300265488935</t>
  </si>
  <si>
    <t>VR556978649YP</t>
  </si>
  <si>
    <t>2027044635293091282</t>
  </si>
  <si>
    <t>3 盒 Naveta 大麦草粉 100% 纯有机，有机大麦草汁粉减肥，2 秒内快速见效</t>
  </si>
  <si>
    <t>7602811813478</t>
  </si>
  <si>
    <t>VR556978635YP</t>
  </si>
  <si>
    <t>2027264162373091282</t>
  </si>
  <si>
    <t>7642986823025</t>
  </si>
  <si>
    <t>UJ109104796YP</t>
  </si>
  <si>
    <t>90 * 110 厘米灰色新款超大豆袋椅沙发沙发套室内懒人躺椅成人儿童</t>
  </si>
  <si>
    <t>LV907919526CN</t>
  </si>
  <si>
    <t>2027285295965091282</t>
  </si>
  <si>
    <t>补发灯罩</t>
  </si>
  <si>
    <t>2027197056353091282</t>
  </si>
  <si>
    <t>9795049069545</t>
  </si>
  <si>
    <t>2027864965863091282</t>
  </si>
  <si>
    <t>Fx-82es Plus 科学计算器，黑色高品质</t>
  </si>
  <si>
    <t>9795049014026</t>
  </si>
  <si>
    <t>2027797214262091282</t>
  </si>
  <si>
    <t>type1 加热眼罩用于麦粒肿睑缘炎亚麻籽湿润治疗</t>
  </si>
  <si>
    <t>4551156792357</t>
  </si>
  <si>
    <t>2027800058264091282</t>
  </si>
  <si>
    <t>黑色N8无反应悠悠球合金铝合金悠悠球+5串+手套+悠悠包（黑色）</t>
  </si>
  <si>
    <t>7642986846277</t>
  </si>
  <si>
    <t>待下架</t>
  </si>
  <si>
    <t>9-10T (150) 套装艾莎公主 LED 发光连衣裙女孩儿童角色扮演派对服装冰雪女王嘉年华圣诞礼物</t>
  </si>
  <si>
    <t>2027871409525091282</t>
  </si>
  <si>
    <t>7602811692370</t>
  </si>
  <si>
    <t>2027205228291091282</t>
  </si>
  <si>
    <t>9795048980155</t>
  </si>
  <si>
    <t>待提价30</t>
  </si>
  <si>
    <t>透明 - 8 件套 4 件装重型超大大型储物袋收纳袋，带拉链和标签袋，适合移动、存放衣物</t>
  </si>
  <si>
    <t>7642986864561</t>
  </si>
  <si>
    <t>2027583447991091282</t>
  </si>
  <si>
    <t>300M 3000LEDS 多色 Thrisdar 50m 100m 200m 300m 500m 圣诞 Led 灯串童话灯输出</t>
  </si>
  <si>
    <t>7602811784068</t>
  </si>
  <si>
    <t>2027587515307091282</t>
  </si>
  <si>
    <t>7602811718636</t>
  </si>
  <si>
    <t>2027592159231091282</t>
  </si>
  <si>
    <t>招财猫日本金招财猫摆臂电池供电餐厅摆件</t>
  </si>
  <si>
    <t>9795048928102</t>
  </si>
  <si>
    <t>2027217000787091282</t>
  </si>
  <si>
    <t>蓝色圆周 400x75 厘米弹力训练带信任建设游戏团队建设活动高弹性大号</t>
  </si>
  <si>
    <t>9795048925620</t>
  </si>
  <si>
    <t>2027214372999091282</t>
  </si>
  <si>
    <t>1 套儿童化妆套装适合女孩安全化妆品玩具套装化妆品玩耍玩具(,)</t>
  </si>
  <si>
    <t>8378201129793</t>
  </si>
  <si>
    <t>2027225388497091282</t>
  </si>
  <si>
    <t>待改标题4mm</t>
  </si>
  <si>
    <t>如图所示 2 件装电线穿刺探针绝缘穿刺夹带绝缘电线穿刺探针，检查 O</t>
  </si>
  <si>
    <t>9795049039739</t>
  </si>
  <si>
    <t>2027224848621091282</t>
  </si>
  <si>
    <t>10 件装泡泡胶儿童吹泡泡球玩具儿童太空气球玩具高品质</t>
  </si>
  <si>
    <t>拍15留5</t>
  </si>
  <si>
    <t>9795049052554</t>
  </si>
  <si>
    <t>智能灯泡安全摄像头 2k 3mp 360 度全景 2.4g 家用 Wifi 摄像头高品质</t>
  </si>
  <si>
    <t>7602811719510</t>
  </si>
  <si>
    <t>2027233632623091282</t>
  </si>
  <si>
    <t>待提价3</t>
  </si>
  <si>
    <t>红色宇智波佐助 1 副写轮眼隐形眼镜眼睛角色扮演镜片动漫镜片宇智波佐助旗木卡卡西镜片</t>
  </si>
  <si>
    <t>9795048929666</t>
  </si>
  <si>
    <t>2027845562862091282</t>
  </si>
  <si>
    <t>强大的自卫 LED 手电筒 Q5 变焦闪光灯战术灯</t>
  </si>
  <si>
    <t>7602811811290</t>
  </si>
  <si>
    <t>2027614695124091282</t>
  </si>
  <si>
    <t>婴儿食品机、果泥食品加工机、蒸汽烹饪和搅拌机、保温机、一体式自动烹饪、自动烹饪和烧烤</t>
  </si>
  <si>
    <t>7602811700242</t>
  </si>
  <si>
    <t>2027923861667091282</t>
  </si>
  <si>
    <t>duan gui 亚洲尺码 S 男式 T 恤男士压缩服装贝吉塔 T 恤孙悟空 T 恤健身打底裤短裤 Spo</t>
  </si>
  <si>
    <t>7642986827115</t>
  </si>
  <si>
    <t>2027630283654091282</t>
  </si>
  <si>
    <t>150CM万圣节儿童服装卡通鱼cos连体男孩圣诞节生日派对花式嘉年华服装身份cos</t>
  </si>
  <si>
    <t>9132936893836</t>
  </si>
  <si>
    <t>2027856218967091282</t>
  </si>
  <si>
    <t>红色挂钩锁止动锁 100 件塑料红色止动锁防盗锁零售销钩安全锁</t>
  </si>
  <si>
    <t>3590878726357</t>
  </si>
  <si>
    <t>UJ079480632YP</t>
  </si>
  <si>
    <t>2022992978064091282</t>
  </si>
  <si>
    <t>Pso-rite 腰肌肌肉释放和深层组织按摩工具 - 腰肌、背部、髋屈肌释放工具 颜色：蓝色</t>
  </si>
  <si>
    <t>7014622742180</t>
  </si>
  <si>
    <t>UJ082568776YP</t>
  </si>
  <si>
    <t>2022832776298091282</t>
  </si>
  <si>
    <t>Formula 1 赛车夹克复古，飞行员夹克，F1 街头服饰夹克 Y2k 颜色：M</t>
  </si>
  <si>
    <t>7014622639152</t>
  </si>
  <si>
    <t>UJ086199674YP</t>
  </si>
  <si>
    <t>2024181625311091282</t>
  </si>
  <si>
    <t>24v/36v/48v S861 液晶电动自行车显示仪表板适用于电动自行车 BLDC 控制器控制面板（6 针）颜色：黑色</t>
  </si>
  <si>
    <t>7014622579526</t>
  </si>
  <si>
    <t>UJ086199665YP</t>
  </si>
  <si>
    <t>2023518468021091282</t>
  </si>
  <si>
    <t>防水工业按钮开关紧急停止适用于电动起重机吊坠控制站颜色：黄色</t>
  </si>
  <si>
    <t>7014622439370</t>
  </si>
  <si>
    <t>SYZZ016016309</t>
  </si>
  <si>
    <t>2024649483163091282</t>
  </si>
  <si>
    <t>冬季儿童女童外套闪亮夹克厚雪绒大腿中部加垫保暖连帽尺寸：120 厘米 | 颜色: 紫色</t>
  </si>
  <si>
    <t>5203297385859</t>
  </si>
  <si>
    <t>UJ090676375YP</t>
  </si>
  <si>
    <t>2024936547100091282</t>
  </si>
  <si>
    <t>5 件装平滑气动空气锤气动凿子钻头工具</t>
  </si>
  <si>
    <t>7014622607762</t>
  </si>
  <si>
    <t>UJ093774990YP</t>
  </si>
  <si>
    <t>2024807988399091282</t>
  </si>
  <si>
    <t>100 件透明锥形袋，糖果玻璃纸袋，25x13 厘米塑料糖果三角形袋，带食品扭结带</t>
  </si>
  <si>
    <t>7014622799290</t>
  </si>
  <si>
    <t>UJ093774986YP</t>
  </si>
  <si>
    <t>2025194631652091282</t>
  </si>
  <si>
    <t>神经打击乐套装-反射锤套装，包括风车、巴宾斯基锤、巴克锤，诊断颜色：如图</t>
  </si>
  <si>
    <t>5203297392239</t>
  </si>
  <si>
    <t>UJ093774972YP</t>
  </si>
  <si>
    <t>2025196107560091282</t>
  </si>
  <si>
    <t>旅行杯 350ml 颜色: 黑色</t>
  </si>
  <si>
    <t>5203297235369</t>
  </si>
  <si>
    <t>UJ093774969YP</t>
  </si>
  <si>
    <t>2025482665062091282</t>
  </si>
  <si>
    <t>迷你投影仪 Led 1080p 高清家庭影院便携式家庭电影投影仪</t>
  </si>
  <si>
    <t>5203297465797</t>
  </si>
  <si>
    <t>UJ093774955YP</t>
  </si>
  <si>
    <t>2025484357242091282</t>
  </si>
  <si>
    <t>桶形气缸门锁 72185-s9a-013 适用于本田思域 2003-2005</t>
  </si>
  <si>
    <t>7014622796718</t>
  </si>
  <si>
    <t>UJ093826140YP</t>
  </si>
  <si>
    <t>2025432050129091282</t>
  </si>
  <si>
    <t>防水冲浪换衣户外外套夹克连帽斗篷黑色红色 L</t>
  </si>
  <si>
    <t>7014622512790</t>
  </si>
  <si>
    <t>LV906188958CN</t>
  </si>
  <si>
    <t>2025494976355091282</t>
  </si>
  <si>
    <t>忍者神龟超级英雄角色扮演服装儿童生日派对礼物颜色：蓝色</t>
  </si>
  <si>
    <t>7014622512769</t>
  </si>
  <si>
    <t>LV906188992CN</t>
  </si>
  <si>
    <t>忍者神龟超级英雄角色扮演服装儿童生日派对礼物颜色：红色</t>
  </si>
  <si>
    <t>5203297251574</t>
  </si>
  <si>
    <t>UJ098581789YP</t>
  </si>
  <si>
    <t>2026105790307091282</t>
  </si>
  <si>
    <t>霍曼 868 Hs2 Hs4 Hse4 Hsm4 Hsm2 Marantec 车库开门器数字 302 远程控制克隆适用于 D384 D382 手持器</t>
  </si>
  <si>
    <t>5203297462192</t>
  </si>
  <si>
    <t>VR556458440YP</t>
  </si>
  <si>
    <t>2026180021184091282</t>
  </si>
  <si>
    <t>2 件装防白发精华液 防白发精华液 男士女士防白发精华素</t>
  </si>
  <si>
    <t>7014622588689</t>
  </si>
  <si>
    <t>UJ098581727YP</t>
  </si>
  <si>
    <t>2026108454707091282</t>
  </si>
  <si>
    <t>替换三星 Da29-10105j Hafex/exp Lg 5231ja2010b 冰箱净水器 2 件装</t>
  </si>
  <si>
    <t>7014622598305</t>
  </si>
  <si>
    <t>UJ098581713YP</t>
  </si>
  <si>
    <t>2026185925081091282</t>
  </si>
  <si>
    <t>日内瓦遥控器适用于日内瓦音响系统遥控器 Model S Dab Fernbedienung</t>
  </si>
  <si>
    <t>5203297390426</t>
  </si>
  <si>
    <t>UJ098581687YP</t>
  </si>
  <si>
    <t>2025894615166091282</t>
  </si>
  <si>
    <t>5/10 件 5 毫升塑料注射器，带尖头针和存储盖胶水颜色：10 件</t>
  </si>
  <si>
    <t>5203297455194</t>
  </si>
  <si>
    <t>UJ098641920YP</t>
  </si>
  <si>
    <t>2026188337478091282</t>
  </si>
  <si>
    <t>高夜间能见度安全导航灯安全灯适用于船皮划艇自行车婴儿车跑步者</t>
  </si>
  <si>
    <t>7014622606024</t>
  </si>
  <si>
    <t>UJ102811959YP</t>
  </si>
  <si>
    <t>2026031124685091282</t>
  </si>
  <si>
    <t>男士可重复使用尿液接收器老年人尿液收集器套件尺寸：S 腰围 52-72 厘米</t>
  </si>
  <si>
    <t>5203297448349</t>
  </si>
  <si>
    <t>UJ102811914YP</t>
  </si>
  <si>
    <t>2026759368350091282</t>
  </si>
  <si>
    <t>6 件空气加湿器过滤器吸附和水垢适用于 Hu4803 Hu4811 Hu4813 Hu4801 Hu4802 加湿器</t>
  </si>
  <si>
    <t>7014622586364</t>
  </si>
  <si>
    <t>UJ102811905YP</t>
  </si>
  <si>
    <t>2026033716765091282</t>
  </si>
  <si>
    <t>Hormann 868 Hs2 Hs4 Hse4 Hsm4 Hsm2 Marantec 车库开门器数字 302 远程控制克隆兼容 D384 D382 Han</t>
  </si>
  <si>
    <t>5203297392260</t>
  </si>
  <si>
    <t>UJ102831318YP</t>
  </si>
  <si>
    <t>2026636214815091282</t>
  </si>
  <si>
    <t>剃须淋浴镜强力吸盘剃须刀架360度旋转淋浴剃须镜无雾镜</t>
  </si>
  <si>
    <t>5203297234539</t>
  </si>
  <si>
    <t>UJ102811891YP</t>
  </si>
  <si>
    <t>2026711273234091282</t>
  </si>
  <si>
    <t>电子存钱罐儿童零钱罐带代码，儿童电子存钱罐存钱罐，儿童安全银行颜色：粉色</t>
  </si>
  <si>
    <t>7014622738688</t>
  </si>
  <si>
    <t>卧室迷你冰箱 小型便携式静音冰箱 护肤药品 食品饮料 颜色：粉色单色 | 尺寸：14升</t>
  </si>
  <si>
    <t>5203297382728</t>
  </si>
  <si>
    <t>VR556590134YP</t>
  </si>
  <si>
    <t>2026642226843091282</t>
  </si>
  <si>
    <t>1/2/3 件男士胡须生长滚轮套件男士胡须生长油滋养增强剂 - 30 毫升颜色：1 件</t>
  </si>
  <si>
    <t>5203297443894</t>
  </si>
  <si>
    <t>VR556590125YP</t>
  </si>
  <si>
    <t>2026041204886091282</t>
  </si>
  <si>
    <t>100ml 角蛋白胶原蛋白强化修复干受损发 M 发膜</t>
  </si>
  <si>
    <t>7014622582144</t>
  </si>
  <si>
    <t>UJ102842338YP</t>
  </si>
  <si>
    <t>2026644926647091282</t>
  </si>
  <si>
    <t>耳鸣缓解装置，2023 新款耳鸣缓解装置，耳鸣缓解装置，耳鸣治疗斯托</t>
  </si>
  <si>
    <t>7014622737964</t>
  </si>
  <si>
    <t>UJ102811826YP</t>
  </si>
  <si>
    <t>2026044048590091282</t>
  </si>
  <si>
    <t>奥拉夫《冰雪奇缘》成人雪人服装 Kigurumi 睡衣角色扮演睡衣 颜色：L</t>
  </si>
  <si>
    <t>5203297386429</t>
  </si>
  <si>
    <t>UJ102811812YP</t>
  </si>
  <si>
    <t>2026436667390091282</t>
  </si>
  <si>
    <t>手摇曲柄铁匠锻造鼓风机 手动烧烤鼓风机 离心烧烤鼓风机 烧烤锻造鼓风机 1 件</t>
  </si>
  <si>
    <t>7014622738664</t>
  </si>
  <si>
    <t>卧室迷你冰箱小型便携式静音冰箱护肤药品食品饮料尺寸：5l | 颜色: 白色单色</t>
  </si>
  <si>
    <t>7014622738756</t>
  </si>
  <si>
    <t>卧室迷你冰箱 小型便携式静音冰箱 护肤药品 食品饮料 颜色：黑色单色 | 尺寸：5升</t>
  </si>
  <si>
    <t>5203297230395</t>
  </si>
  <si>
    <t>UJ109106369YP</t>
  </si>
  <si>
    <t>2026759296015091282</t>
  </si>
  <si>
    <t>腹部训练带 Ems 刺激器数字按摩智能健身装备肌肉塑形训练器按摩器颜色：黑色</t>
  </si>
  <si>
    <t>UJ109106355YP</t>
  </si>
  <si>
    <t>7014622654131</t>
  </si>
  <si>
    <t>UJ109106324YP</t>
  </si>
  <si>
    <t>2027427529501091282</t>
  </si>
  <si>
    <t>3 件式钢制壁挂式自行车架（底部支架、轮架）</t>
  </si>
  <si>
    <t>5203297398484</t>
  </si>
  <si>
    <t>UJ109106315YP</t>
  </si>
  <si>
    <t>2027362838719091282</t>
  </si>
  <si>
    <t>电炉用交流 220v 4000w 电子调节器或电机调速器恒温调光器</t>
  </si>
  <si>
    <t>5203297427559</t>
  </si>
  <si>
    <t>LV907844394CN</t>
  </si>
  <si>
    <t>2026776180674091282</t>
  </si>
  <si>
    <t>7014622624912</t>
  </si>
  <si>
    <t>UJ109106222YP</t>
  </si>
  <si>
    <t>2026768224482091282</t>
  </si>
  <si>
    <t>Broadlink Rm Mini 3 Beston Rm4c Wifi远程控制自动化Hogar智能工作</t>
  </si>
  <si>
    <t>7014622623021</t>
  </si>
  <si>
    <t>UJ109106205YP</t>
  </si>
  <si>
    <t>2027439265546091282</t>
  </si>
  <si>
    <t>远程电池断路开关，无线遥控电池断路开关，12v 200a 双色：黑色</t>
  </si>
  <si>
    <t>5203297251369</t>
  </si>
  <si>
    <t>绿色外星人携带人类服装充气搞笑充气套装角色扮演派对 R_iu 颜色：成人</t>
  </si>
  <si>
    <t>8159674828259</t>
  </si>
  <si>
    <t>野兽先生闪电猫儿童印花运动服套装休闲连帽衫毛衣上衣 + 裤子套装套装运动服适合 7-14 岁</t>
  </si>
  <si>
    <t>8159674828266</t>
  </si>
  <si>
    <t>8159674828273</t>
  </si>
  <si>
    <t>7014622581277</t>
  </si>
  <si>
    <t>12 件装锁断钥匙拔取器拆卸钩针自动锁匠工具套装</t>
  </si>
  <si>
    <t>7014622604068</t>
  </si>
  <si>
    <t>适用于 Oneplus Nord 2 5g 的 Tft 液晶屏+触摸屏 Dn2101 Dn2103</t>
  </si>
  <si>
    <t>5203297384975</t>
  </si>
  <si>
    <t>Abc 儿童地毯和爬行垫儿童教育学习 32x32 英寸，送给男孩女孩卧室的礼物</t>
  </si>
  <si>
    <t>7014622421986</t>
  </si>
  <si>
    <t>男士闪亮羽绒服 男式冬季夹克 立领带帽羽绒服 尺码：M | 颜色: 黑色</t>
  </si>
  <si>
    <t>5203297249243</t>
  </si>
  <si>
    <t>4 件装儿童女孩男孩眼罩，眼镜左右眼罩，儿童懒惰眼罩治疗懒惰眼</t>
  </si>
  <si>
    <t>7014622646211</t>
  </si>
  <si>
    <t>音乐拳击机家用壁挂式电子智能对焦敏捷性训练数字拳击壁靶打孔垫</t>
  </si>
  <si>
    <t>3590878849322</t>
  </si>
  <si>
    <t>儿童闹钟，星星 7 色变色夜灯，数字闹钟温度检测适合幼儿、儿童男孩</t>
  </si>
  <si>
    <t>5203297465100</t>
  </si>
  <si>
    <t>适用于断鼻的护鼻罩，适用于运动足球篮球的可调节面罩，保护您的脸部和鼻子免受 IM 伤害</t>
  </si>
  <si>
    <t>英文标题</t>
  </si>
  <si>
    <t>中文标题</t>
  </si>
  <si>
    <t>1/2/3pcs 120ml Neo Hair Regrowth Lotion Haircare Hair Loss Oil Baldness Anti Hair Loss With Microneedle Roller</t>
  </si>
  <si>
    <t>Moisturizing Tone-up Cream, V7 Deep Hydration Waterlight Makeup Cream, V7 Deep Hydration Cream, V7 Cream Korea Moisturizing Tone Up Cream For All Skin</t>
  </si>
  <si>
    <t>Beauty V7 Water Light Lazy Concealer Cream Egg Baby Moisturizing Cream Whitening Skin Care Product 50g</t>
  </si>
  <si>
    <t>Dark Knuckle Whitening Serum Hand Elbow Knee Brightening Serum Skin Moisturizer</t>
  </si>
  <si>
    <t>Efero Nail Exfoliation Plant Nail Repair Fluid Nail Cream Nail Treatment Gel Nail Repair Gel Moisturizing Nail Luster</t>
  </si>
  <si>
    <t>Turmeric Serum Dark Spots Remover, Dark Spots Corrector Complexion Serum For Face &amp; Body</t>
  </si>
  <si>
    <t>Milia Remover, Milia Spot Treatment Cream For Dissolve And Reduce Milia, Effectively Treat Milia Blemishes, Soothes And Restores Skin</t>
  </si>
  <si>
    <t>Turmeric Serum Dark Spots Remover, Dark Spots Corrector Complexion Facial Serum</t>
  </si>
  <si>
    <t>Lawn Sprayer Seed Liquid Hydro Seeding System Mousse Household Grass Care</t>
  </si>
  <si>
    <t>Dark Spot Remover For Face And Body, Dark Spot Corrector, Dark Spot Cream, Melasma Treatment For Face, Hyperpigmentation Treatment</t>
  </si>
  <si>
    <t>Ingrown Toenail Repair Essence Gel Nail Surface Improving Liquid For Men Women Nail Treatment</t>
  </si>
  <si>
    <t>Organic Serum For The Removal Of Skin Defects Natural Herbal Extract Skin Tag Solutions Serum Facial</t>
  </si>
  <si>
    <t>Summer Tiger Essential Balm Cooling Oil With Roll Ball Prevent Mosquito Bites</t>
  </si>
  <si>
    <t>Dragons Blood Face Cream Moisturizing Whitening Lady Cream Shrink Pores Skin Care Repair Cosmetics</t>
  </si>
  <si>
    <t>Anti Dark Circle Eyes Cream Eye Bags Removal Wrinkle Moisturizing</t>
  </si>
  <si>
    <t>8pcs Psoriasis Cream Skin Care Cream Psoriasis Skin Cream Dermatitis Eczematoi</t>
  </si>
  <si>
    <t>Silicone Scar Gel, 30ml Scar Cream, Advanced Scar Gel For Surgical Scars, C-section, Stretch Marks, Acne, Injury, Burns, Keloids, Old And New Scars</t>
  </si>
  <si>
    <t>30ml Quick Milia Remover, Milia Face Serum</t>
  </si>
  <si>
    <t>Neck Firming Wrinkle Remover Cream Rejuvenation Firming Skin Whitening Moisturizing Shape Beauty Neck Skin Care Products</t>
  </si>
  <si>
    <t>Male Foreskin Correction Gel Multifunction Foreskin Phimosis Correction</t>
  </si>
  <si>
    <t>Skin Melanin Correcting Facial Serum, Melanin Correcting Facial Essence Beauty Face Skin Care Hydrating, Moisturizing, Whitening Serum</t>
  </si>
  <si>
    <t>30g Tummy Tightening Cream Anti Cellulite Cream Ginger Massage Cream Fat Burning Cream For Belly</t>
  </si>
  <si>
    <t>Women Organic Mustard Ointment Against Celluliteanti Cellulite Massage Cream</t>
  </si>
  <si>
    <t>2pcs Organic Tags Solutions Serum Spot Purifying Serum Mole Remover Repair Cream Oil</t>
  </si>
  <si>
    <t>Turmeric Freckle Whitening Oil Serum Curcumin Oil Brighten Faded Dark Spot</t>
  </si>
  <si>
    <t>Scar Remove Advanced Spray For All Types Of Scars, Especially Acne Scars, Surgical Scars And Stretch Marks</t>
  </si>
  <si>
    <t>Collagen Lifting Body Oil Firming Slim Shaping For Arms Butt Breast Belly</t>
  </si>
  <si>
    <t>Acanthosis Nigricans Therapy Oil, Dark Knees Elbows Lightening Serum, Dark Spots Corrector Cream Body Whitening Serum</t>
  </si>
  <si>
    <t>Oedo-snail Moisturizing Face Cream 40g</t>
  </si>
  <si>
    <t>Health Routine Nail Care Pen Cosmetic Nail Fungus Care Quick Intensive For Nails With Aloe Vera Tea Tree Oil</t>
  </si>
  <si>
    <t>80g Varicose Veins Relief Cream Leg Veins Treatments Cream Promote Smooth Skin Blood Circulation</t>
  </si>
  <si>
    <t>Organic Healing Cream For Varicose Vein Varicose Cream Swelling Veins Treatment Leg Botao</t>
  </si>
  <si>
    <t>White Spot Vitiligo Treament Cream</t>
  </si>
  <si>
    <t>200ml Argan Oil With Vitamin C And Vitamin E For Massage Hair Care Face Skin Care Moisturizing Body Whitening Argan Oil</t>
  </si>
  <si>
    <t>Serum For Dark Spot Correcting Glow Fading Cream Brightening Clearing Dark Spot Corrector Fade Serum For Face And Body</t>
  </si>
  <si>
    <t>Natural Vitamin E Cream Lanolin Facial Hand Skin Care Moisturizer 50g</t>
  </si>
  <si>
    <t>100ml Butt Acne Clearing Cream Removing Pimples Balance Moisturizing Skin Care</t>
  </si>
  <si>
    <t>Stretch Mark Removal Cream Post Pregnancy Cut Scar Burns Repair Skin Treatment</t>
  </si>
  <si>
    <t>2023 New Upgrade V7 Korean Deep Hydration Waterlight Makeup Cream, Moisturzing Frivolous Plain Cream,v7 Moisturizing Tone-up Cream 50% Offer</t>
  </si>
  <si>
    <t>Peeling Lotion Remove Dead Skin Exfoliating Whitening Smoothing Skincare Product</t>
  </si>
  <si>
    <t>Skin Beautifying Essence Acanthosis Nigricans Therapy Oilpermanent Whitening 50ml</t>
  </si>
  <si>
    <t>100ml 24k Gold Face Serum Hyaluronic Acid Moisturizer Essence Cream Whitening</t>
  </si>
  <si>
    <t>Shoe Whitening Cleaning Gel</t>
  </si>
  <si>
    <t>Hair Psoriasis Seborrheic Skin Care Treatments Dermatitis Eczema Head Acne</t>
  </si>
  <si>
    <t>Strong Whitening Serum Oil For Removing Dark Knuckle Finger Elbow And Knee 50ml</t>
  </si>
  <si>
    <t>Ginger Essence Hair Growth Products Fast Regrowth Oil Serum 35ml</t>
  </si>
  <si>
    <t>Skincare Collagen Compact Body Oil Collagen Lifting Body Oil | Instantly Collagen Lifting Body Oil,collagen Lifting Body Oil,aging Collagen Serum For</t>
  </si>
  <si>
    <t>Skin Melanin Correcting Facial Serum, Melanin Correcting Facial Essence Beauty Face Skin Care Hydrating Whitening Serum</t>
  </si>
  <si>
    <t>Face Serum For Women,turmeric Aanti Aging Serum For Face, Hydrating Serum, Moisturizing Brightening Serum</t>
  </si>
  <si>
    <t>Repair Acne Cream Mango Moisturizing Facial Skin Care Whitening Wrinkle</t>
  </si>
  <si>
    <t>Skincare Melanin Correcting Facial Serum, Discoloration Correcting Serum, Dark Correcting Serum, Dark Corrector Daily Face Serum, Skin Brightening Ser</t>
  </si>
  <si>
    <t>Vitiligo Cream, Vitiligo Treatment For Skin Vitiligo, Vitiligo Health Cream For Reduce White Spots Improve Skin Pigmentation</t>
  </si>
  <si>
    <t>10 Grams Of Ringworm King Hard Cream, Hand And Feet Itchy Thighs Inner Skin External Cream K20004</t>
  </si>
  <si>
    <t>Rose Black Tea Squalane Essential Oil, Light And Tight Moisturizing Essence 30ml</t>
  </si>
  <si>
    <t>Facial Moisturizing Lotion 3fl Oz. Am/pm/am+pm</t>
  </si>
  <si>
    <t>Collagen Kojic Acid Cream Moisturizing And Brightening Wholesale Kojic Acid Cream</t>
  </si>
  <si>
    <t>10ml Tranexamic Acid Skin Whitening Dark Spot Removal Skin Care Solution Serum</t>
  </si>
  <si>
    <t>Herbal Bust Up Essential Oil, Plant Extracts Firming Care Massage Oil, Bust Firming Lifting Breast Enlargement Essential Oil,enlargement Lifting Bust</t>
  </si>
  <si>
    <t>Spanish Neck Cream Collagen Collagen Collagen Neck And Chest Wrinkle Removing Cream</t>
  </si>
  <si>
    <t>90pcs Vitamin E Essence Capsules Face Serum Moisturizing Whitening Anti Aging Freckle</t>
  </si>
  <si>
    <t>20g White Spot Vitiligo Removal Cream Leukoplakia Disease Pigment Treatment Serum Antibacterial Repair Body Face Care Ointment</t>
  </si>
  <si>
    <t>2% Hydroquinone Serum Dark Spot Corrector Skin Whitening Brightening Lightening</t>
  </si>
  <si>
    <t>100g Vc Facial Soap Brighten Skin Colour Cleansing Soap Body Care Moisturizing</t>
  </si>
  <si>
    <t>Varicose Veins Treatment Cream Spider Vein Cream Phlebitis Leg Acid Relief Paste</t>
  </si>
  <si>
    <t>Wormwood Slimming Body Shaping Massage Cream 30g</t>
  </si>
  <si>
    <t>Collagen Milk Bleaching Face Body Cream Skin Whitening Moisturizing Body Lotion Skin Lightening Cream</t>
  </si>
  <si>
    <t>1/2pcs White Spot Reduce Spray White Tag Treatment Moisturizing Skin Vitiligo Care Spray</t>
  </si>
  <si>
    <t>Face Whitening Cream For Dark Skin Spots Scars Snow White Cream Day Night Face Hotime</t>
  </si>
  <si>
    <t>Skin Egf Hyaluronic Acid Cross-linked Hyaluronate Meso Solution Coll Skin Repairing For Therapy Hyaluronic Pen</t>
  </si>
  <si>
    <t>Drying Lotion Acne Removal Moisturizing And Nourishing For All Skin Type</t>
  </si>
  <si>
    <t>Retinol Snake Venom- Gold Facial Mask Tear Pull Moisturizing Brightening</t>
  </si>
  <si>
    <t>Retinol Snake Venom- Gold Facial Mask Moisturizing And Brightening Skin Cleaning Pore Smearing</t>
  </si>
  <si>
    <t>Scarremove Advanced Scar Spray For All Types Of Scars - Especially Acne Scars, Surgical Scars And Stretch Marks, Scar</t>
  </si>
  <si>
    <t>4 Pcs Power Saver Electricity Reducer Intelligent Energy Saver 90v-250v For Stabilizing The Voltage</t>
  </si>
  <si>
    <t>3x Bee Venom New Zealand Bee Venom Professional Treatment Gel, Bee Venom Professional Treatment Gel</t>
  </si>
  <si>
    <t>2x Bee Venom New Zealand Bee Venom Professional Treatment Gel, Bee Venom Professional Treatment Gel</t>
  </si>
  <si>
    <t>Lotion &amp; Moisturizer Body Apparel Tape (80 Strips), Women's Double Sided Fabric Tape, Gentle Body Tape On Skin, All Day Strong Tape Adhesive, Sweatpro</t>
  </si>
  <si>
    <t>3x Silicone Gel Sheet Scar Treatment Repair Keloid Cesarean Away Wound Removal</t>
  </si>
  <si>
    <t>Dark Spot Remover For Face And Body, Age Spot Remover For Face, Hyperpigmentation, Dark Spot Corrector Freckle Remover</t>
  </si>
  <si>
    <t>Bee Venom Joint &amp; Bone Therapy Spray, Bee Venom Gel Spray, Bee Venom Serum Spray, Provides For Back, Neck, Hands, Feet</t>
  </si>
  <si>
    <t>1/2/3pcs Fungal Nail Treatment Serum Nail Foot Nail Fungus Removal Gel Anti Infection</t>
  </si>
  <si>
    <t>48pcs Nail Repair Patches, Nail Repair Treatment For Restores Damaged Nails Appearance Of Discolored 8-hour Overnight</t>
  </si>
  <si>
    <t>Bee Venom Joint &amp; Bone Therapy Spray, Bee Venom Spray Body Joint Therapy Bee Venom Joint &amp; Bone Therapy Spray</t>
  </si>
  <si>
    <t>24k Gold Collagen Protein Thread Face Lift Plump Silk Fibroin Line Carving Moisturizing Anti</t>
  </si>
  <si>
    <t>3pcs White Spot Reduce Spray White Tag Vitiligo Treatment Moisturizing Skin Care Spray 30ml</t>
  </si>
  <si>
    <t>2pcs White Spot Reduce Spray White Tag Vitiligo Treatment Moisturizing Skin Care Spray 30ml</t>
  </si>
  <si>
    <t>3pcs New Retinol Snake Venom-peptide Golden Facial Mask For All Type Skin Best</t>
  </si>
  <si>
    <t>3pcs New Fungal Combat Feet Spray Foot Sterilize Spray Toe Onychomycosis</t>
  </si>
  <si>
    <t>3x Bee Venom Professional Treatment Gel Natural Extracts</t>
  </si>
  <si>
    <t>Perfect Detox Slimming Patch Magnetic Body Sculpting Gel Chinese Herbal Natural Herbal Belly Patch</t>
  </si>
  <si>
    <t>1/2/3pcs Googeer Body Shaping Tea Slimming Belly Tighter Body Beauty Women Light Body</t>
  </si>
  <si>
    <t>3x Body Therapy Bee Venom Joint &amp; Bone Therapy Spray - Bee Venom Serum Spray</t>
  </si>
  <si>
    <t>3 Men's Phimosis Correction Gel, Foreskin Correction Artifact, Multifunctional Gel, Safe And No Side Effects</t>
  </si>
  <si>
    <t>Scar Covering Skin Color Silicone Gel Invisible Scalded Scar Skin Patch Tape Acne Scar Covering Patch</t>
  </si>
  <si>
    <t>50ml Fivfivgo Cleansing Lotion For Acne &amp; Spots &amp; Acanthosis Nigricans</t>
  </si>
  <si>
    <t>1 Set Collagen Silk Threads For Skin Tightening Active Collagen Face Silk Thread Lifting Face Silk Threads Lift And Strengthen Facial Skin Effectively</t>
  </si>
  <si>
    <t>Nail Care Regen Bio-pen Nail Effective Fragile Nail Repair 3pcs 10ml</t>
  </si>
  <si>
    <t>Skin Moisturizer Green Tea Mud Mask Moisturizing Hydrating Cleansing Pore Smear Mask</t>
  </si>
  <si>
    <t>Kojic Acid Collagen Whitening Cream Dark Black Skin Lightening Intimate Body Lotion Underarm Armpit Private Part Whitening Cream</t>
  </si>
  <si>
    <t>Antibacterial Mite Removal Cream Itching Pubic Lice Scabies Treatment Skin Care 3 Pcs</t>
  </si>
  <si>
    <t>Turmeric Serum Dark Spots Remover, Dark Spots Corrector Complexion Facial Serum For Face &amp; Body</t>
  </si>
  <si>
    <t>Acne Scar Removal Cream Face Body Skin Repair Remove Stretch Marks Treatment 30g</t>
  </si>
  <si>
    <t>Penile Erection Gel Body Oil Enlarges And Strengthens Male Penile Massage Essential Oil To Prolong Erection10ml</t>
  </si>
  <si>
    <t>Arthritis Pain Rmuscle Joint Stiffnesselief Hemp Cream</t>
  </si>
  <si>
    <t>Turmeric Serum Dark Spots Remover, Dark Spots Corrector Complexion Serum For Face Body</t>
  </si>
  <si>
    <t>Heavy Legs Spider Veins Treatment Vasculitis Effective Varicose Veins Cream</t>
  </si>
  <si>
    <t>3pcs New Orange Exfoliating Whitening Gel Scrub Face Body Brigtening Skin Cream</t>
  </si>
  <si>
    <t>3x Efero Nail Cream Treatment Repair Gel Moisturizing And Luster</t>
  </si>
  <si>
    <t>2x Efero Nail Exfoliation Plant Nail Repair Fluid Nail Cream Nail Treatment Gel Nail Repair Gel Moisturizing Nail Luster</t>
  </si>
  <si>
    <t>Bee Venom Psoriasis Treatment Cream, New Zealand Bee Venom Professional Psoriasis Treatment Cream, Soothing And Moisturizing Psoriasis Cream</t>
  </si>
  <si>
    <t>3pcs Retinol Anti Cellulite Body Cream Collagen Anti Aging Improve Sagging Skin Care Cream Gel</t>
  </si>
  <si>
    <t>Beevana Bee Venom Joint &amp; Bone Therapy Cream,bee Venom Joint Bone Relief Cream</t>
  </si>
  <si>
    <t>3pcs Perfectx Oint &amp;amp; Bone Therapy Cream</t>
  </si>
  <si>
    <t>Maxwell Cat Plush Game Animation Plush Toys High Quality Children's Birthday Gift Plush Toys</t>
  </si>
  <si>
    <t>Cartoon Scolipede Plush Toys</t>
  </si>
  <si>
    <t>Beetle Plush Toy Plush Pillow Doll Insect Beetle Plush Toy Pillow Stuffed Toy Plush Pillow Children Children Girls Boys Baby (50cm, Brown)</t>
  </si>
  <si>
    <t>Piao Hanging Voice Music Mobile Rabbit Toy Hanging Toy Car Rattles Plush Animals Toy Stroller Cot For Baby</t>
  </si>
  <si>
    <t>1pc Peanut Mouse Doll Adorable Plush Toy Stuffed Animal Doll Festival Gift Party Decoration For Home Shop Beige 30cm</t>
  </si>
  <si>
    <t>8 Inch Cute Panda Plush Stuffed Squishy Animal Cylindrical Body Pillow</t>
  </si>
  <si>
    <t>Plush Tardigrade Stuffed Doll Soft Throw Pillow Decorations Children Kids Birthday Present Gifts</t>
  </si>
  <si>
    <t>24pcs Squishy Toy Cute Animal Antistress Ball Mochi Toy Stress Relief Toys</t>
  </si>
  <si>
    <t>Siren Head Plush Doll With Bracket Bendable Doll Pp Cotton Filling Gift For Boys And</t>
  </si>
  <si>
    <t>Singing I Am A Gummy Bear Musical Gummibar Soft Plush Doll Teddy Toy High Quality-1</t>
  </si>
  <si>
    <t>Cartoon Plush Toy, Monster Horror Stuffed Doll Gifts For Game Fans. (blue)</t>
  </si>
  <si>
    <t>The Grinch Christmas Plush Doll,15.7in Dr. Seuss Green Toy,for Christmas Decorations/gifts-1</t>
  </si>
  <si>
    <t>Bluey Bingo Toy Doll Cartoon Surroundings Bluey Plush Mini 2pcs 8 Inch</t>
  </si>
  <si>
    <t>Abominable Everest Soft Toy Cute Snow Monster Stuffed Animal Plush Toy Sleeping Super Soft Everest Yeti Doll Christmas Birthday Gift For Kids</t>
  </si>
  <si>
    <t>30cm Mickey Mouse Soft Movies Plush Toy Cartoons Goofy Tv Toy</t>
  </si>
  <si>
    <t>15cm Electric Pets Owl Elves Plush Toys Recording Talking Toys Gifts Furbiness Cute Toy</t>
  </si>
  <si>
    <t>30cm Classic Spongebob Cartoon Plush Doll Kids Birthday Gift</t>
  </si>
  <si>
    <t>Spider Woolly Plush Soft Plush Toy Xmas Gift_a</t>
  </si>
  <si>
    <t>Labyrinth Ludo Baby Doll Red Bigmouth Animal Plush Doll Ornaments</t>
  </si>
  <si>
    <t>11.8inch Halloween Plush Pumpkin Toys With Face,stuffed Animals Pumpkin Plush Decor For Indoor Outdoor Party</t>
  </si>
  <si>
    <t>Plush Toy Dragon Stuffed Animal Toy Dragon Doll With Hair Raya And The Last Dragon Movie Character Toys</t>
  </si>
  <si>
    <t>Ultra Soft Sandwich Plush Pillow Food Cuddly Bread Toy Cushions Birthday For Boys Girls, Beige, 15 Inches.</t>
  </si>
  <si>
    <t>Cute Ladybug Dolls Plush Toys Children's Rag Dolls Boys Dolls Gifts Girls(color:red,size:)</t>
  </si>
  <si>
    <t>Plush Toy 11.8 Inches Ugly Cute Fat Cat Garfield Doll Cute Cat Orange Cat Doll Childrens Doll Girl Birthday Gift</t>
  </si>
  <si>
    <t>For Skibidi Toilet Toy Plush,cameraman Plush,speakerman Plush, Whimsical Stuffed Figure Doll,soft Stuffed Figure Doll,4</t>
  </si>
  <si>
    <t>20cm Cartoon Plush Toy Halloween Decoration, Party Beak, Party Props, Glow</t>
  </si>
  <si>
    <t>New Halloween Funny Candy Pumpkin Basket Plush Toy Halloween Cute Bat Doll</t>
  </si>
  <si>
    <t>Adorable Funny Poop Plush Stuffed Doll Toy For Christmas, Birthday, Halloween - Perfect Children's Gift; Cute, Comfortable, Quirky Strange Poop Pillow</t>
  </si>
  <si>
    <t>Adopt A Ghost, 2024 Super Cute Little Pocket Ghost With A Tiny Scroll, Mini Plush Stuffed Ghost Doll, Gift For Ghost Stories, Halloween</t>
  </si>
  <si>
    <t>没发货，客户找</t>
  </si>
  <si>
    <t>Dear friend, we have found that your package has been detained by customs, we are deeply sorry. Do I need to re-ship you or give you a refund, best regards</t>
  </si>
  <si>
    <t>亲爱的朋友，我们发现您的包裹被海关扣留，我们深表歉意。 我需要给你重新发货还是给你退款，最好的问候</t>
  </si>
  <si>
    <t>重发，告知跟踪号</t>
  </si>
  <si>
    <t>Dear friends, I am very sorry, your package was returned due to customs reasons, and now we have re-delivered it for you, it is expected that there will be tracking records in 2-3 days, please be patient, thank you
Tracking Number: XXXXXX
Query URL: https://www.17track.net/en
best regardsv</t>
  </si>
  <si>
    <t>亲爱的朋友，非常抱歉，因为海关的原因，你的包裹被退回了，现在我们已经为你们重新发货了，预计2-3天后会有跟踪记录，请耐心等待，谢谢
追踪号码：XXXXXX
查询网址：https://track.yw56.com.cn/en/index
最好的问候</t>
  </si>
  <si>
    <t>更改跟踪号</t>
  </si>
  <si>
    <t>Dear, we have changed the waybill number, you can check the package status through the following information, now the package is in transit, please be patient, thank you,
Tracking Number: XXXXXX
Query URL: https://www.17track.net/en
Sincerely"</t>
  </si>
  <si>
    <t>亲们，我们更改了运单号码，你可以通过以下信息查询包裹动态，现在包裹正在运输中，请耐心等待，谢谢，
追踪号码：XXXXXX
查询网址：https://www.17track.net/en
此致”</t>
  </si>
  <si>
    <t>自行取货（派件失败）</t>
  </si>
  <si>
    <t>Hello, the logistics company contacted us and said that your package was not delivered successfully. Please go and get the package yourself. Please contact the local delivery provider for self collection as soon as possible to avoid returning the package to the overseas warehouse (if it has been signed, please ignore it)
Order number: XXX
Waybill number: XXX
Tracking number: XXX
Post Office Tel: XXX</t>
  </si>
  <si>
    <t>“您好，物流公司联系我们说您的包裹没有派送成功，请您自己去取件，请尽快联系当地派送商自取，避免包裹退回海外仓（如果 已签名，请忽略）
订单号：XXX
运单号：XXX
追踪号码：XXX
邮局电话：XXX"</t>
  </si>
  <si>
    <t>自行取货（正常派件）</t>
  </si>
  <si>
    <t>Dear friends, the logistics shows that it has reached the pickup point. You can provide the tracking number to the post office for inquiries about the specific location. The following is the relevant information:
Waybill number: UG507013665YP
Tracking number: 8084999625
Post Office Tel: 0771 400 345
Post Office URL: https://www.logistics.dhl/nl-en/home/tracking.html</t>
  </si>
  <si>
    <t>“各位亲，物流显示已经到了取件点，具体位置可以提供快递单号到邮局查询，相关信息如下：
运单号：UG507013665YP
追踪号码：8084999625
邮局电话：0771 400 345
邮局网址：https://www.logistics.dhl/nl-en/home/tracking.html"</t>
  </si>
  <si>
    <t>目前产品缺货</t>
  </si>
  <si>
    <t>Sorry, this product is out of stock at present. It will take some time to replenish it. In order not to have a bad impact on your shopping experience, we will cancel the order for you first. When it is available later, you are welcome to come back to our store for shopping. I wish you all the best and good health. Thank you.</t>
  </si>
  <si>
    <t>抱歉，此产品目前缺货。 需要一些时间来补充它。 为了不影响您的购物体验，我们会先为您取消订单。 稍后有货时，欢迎您回到我们的商店购物。 我祝你一切顺利，身体健康。 谢谢你。</t>
  </si>
  <si>
    <t>退货处理</t>
  </si>
  <si>
    <t>OK. We are deeply sorry that we have caused a bad experience to your shopping process. This order will give you a refund first. You are welcome to shop again. We will try our best to solve any problems in the process. I wish you a happy life and all the best. Thank you.</t>
  </si>
  <si>
    <t>好的。 给您的购物过程带来不好的体验，我们深感抱歉。 此订单将首先给您退款。 欢迎您再次购物。 我们将尽力解决过程中的任何问题。 祝你生活愉快，万事如意。 谢谢你。</t>
  </si>
  <si>
    <t>送达不了地区</t>
  </si>
  <si>
    <t>Sorry, your item can't be delivered to the destination due to the epidemic. At present, it has been returned by logistics, which has caused inconvenience to your shopping experience. We are deeply sorry, and now we have refunded your order. I wish you a happy life and all the best. Thank you.</t>
  </si>
  <si>
    <t>抱歉，受疫情影响，您的物品无法送达目的地。 目前已被物流退回，给您的购物体验带来不便。 我们深感抱歉，现在我们已退还您的订单。 祝你生活愉快，万事如意。 谢谢你。</t>
  </si>
  <si>
    <t>送达不了地区（提供新地址）</t>
  </si>
  <si>
    <t>Dear friends, I'm very sorry, the logistics company told us that your address could not be delivered, can you provide a new address?
Name:
address:
City:
Province:
nation:
Telephone:
Mail:</t>
  </si>
  <si>
    <t>亲爱的朋友，非常抱歉，物流公司告诉我们，你的地址送达不了，请问可以提供一个新的地址吗？
姓名：
地址：
城市：
省：
国家：
电话：
邮箱：</t>
  </si>
  <si>
    <t>问物流在哪里（运输途中）</t>
  </si>
  <si>
    <t>Dear friends,
Your package is currently in transit and is expected to arrive in 10-15 days. The attachment is the current logistics status. You can also inquire through the following logistics information
Logistics number: XXXXXX
Query URL: https://www.17track.net/en
thank you for your support
best regards</t>
  </si>
  <si>
    <t>“亲爱的朋友们，
您的包裹目前正在运输中，预计将在 10-15 天内到达。 附件是当前物流状态。 您也可以通过以下物流信息查询
物流编号：XXXXXX
查询网址：https://track.yw56.com.cn/en/index
谢谢您的支持
此致”</t>
  </si>
  <si>
    <t>物流在路上要退款的话</t>
  </si>
  <si>
    <t>Hello, this order has been delivered. The goods are on the way of transportation. If you want to cancel the order, please wait until you receive the goods and return them to us, and we will give you a full refund. I wish you a happy life and all the best, thank you.</t>
  </si>
  <si>
    <t>您好，此订单已发货。 货物正在运输途中。 如果您想取消订单，请等到您收到货后再退回给我们，我们将全额退款。 祝你生活愉快，万事如意，谢谢。</t>
  </si>
  <si>
    <t>收到货后再给你退款</t>
  </si>
  <si>
    <t>Hello, We are deeply sorry that we have caused a bad experience to your shopping process. If you are not satisfied with the goods and want to return it（You need to pay the postage yourself）, there is our company's address in the document. We will give you a full refund after we receive the returned goods. We will try our best to solve any problems in the process. You are welcome to shop again. We wish you a happy life and all the best. Thank you.</t>
  </si>
  <si>
    <t>您好，给您的购物过程带来不好的体验，我们深感抱歉。 如果您对商品不满意想要退货（需要自己支付邮费），文件中有我们公司的地址。 我们将在收到退回的货物后给您全额退款。 我们将尽力解决过程中的任何问题。 欢迎您再次购物。 我们祝您生活愉快，一切顺利。 谢谢你。</t>
  </si>
  <si>
    <t>订单在哪（刚下单）</t>
  </si>
  <si>
    <t>Hello, we have arranged an order for you. We will notify the logistics company to pick up the goods as soon as possible. please wait patiently. I wish you a happy life and all the best, thank you.</t>
  </si>
  <si>
    <t>您好，我们已经为您安排了您的订单。 我们将通知物流公司在两天内采购商品。 请耐心等待。 祝您生活快乐，一切顺利，谢谢。</t>
  </si>
  <si>
    <t>显示签收，反应未收到</t>
  </si>
  <si>
    <t>Dear friends
I'm very sorry that you haven't received the package yet. We checked the logistics information and it shows that it has been signed. You can check the mailbox at your door, or ask your family/neighbors if they have received it.
we are contacting the logistics to inquire about the specific situation and try our best to solve the problem for you.
At the same time, You can contact your local post office to inquire about the specifics of the package
Tracking number: 6G58127253335
Post Office Contact: 33 3631
Post office website: http://www.laposte.fr
have a good day
best regards</t>
  </si>
  <si>
    <t>亲爱的朋友
非常抱歉您还没有收到包裹。 我们查看了物流信息，显示已经签收。 您可以查看您家门口的邮箱，或询问您的家人/邻居是否收到。
我们正在联系物流询问具体情况，并尽力为您解决问题。
同时，您可以联系您当地的邮局询问包裹的具体情况
追踪号：6G58126617282
邮局联系方式：33 3631
邮局网站：http://www.laposte.fr
祝你有美好的一天
此致</t>
  </si>
  <si>
    <t>虚发（客户找）</t>
  </si>
  <si>
    <t>Dear friend, I'm very sorry, the logistics company told us that your package is lost, we have refunded you</t>
  </si>
  <si>
    <t>亲爱的朋友，很抱歉，物流公司告诉我们您的包裹丢失了，我们已经给您退款了</t>
  </si>
  <si>
    <t>取消订单</t>
  </si>
  <si>
    <t>OK, no problem. This order is cancelled for you. We wish you a happy life and everything goes well. You are also welcome to buy other products on our platform. Thank you</t>
  </si>
  <si>
    <t>好的，没问题。 该订单已为您取消。 我们祝您生活愉快，一切顺利。 也欢迎您在我们的平台上购买其他产品。 谢谢</t>
  </si>
  <si>
    <t>收到产品后不需要退货直接给你退款</t>
  </si>
  <si>
    <t>Hello, we're sorry for the bad impact on your shopping experience. Here's a refund for you. You don't need to return the product. We will contact the logistics company and ask them to compensate us, because this product is damaged during transportation. Neither of us needs to bear the fault. Once again, I wish you a happy life and all the best. You are also welcome to buy other products in our store. thank you</t>
  </si>
  <si>
    <t>街道错误联系不到你</t>
  </si>
  <si>
    <t>Hello, the logistics company told us that your order address is wrong. They can't find the street. Please provide us with the correct zip code, street address and personal contact information as soon as possible. Let's deliver the goods to you. Thank you for your cooperation</t>
  </si>
  <si>
    <t>土耳其客户信息</t>
  </si>
  <si>
    <t>Hello, please provide us with your ID number. The logistics company needs your information to send it to you. Waiting for your reply, thank you</t>
  </si>
  <si>
    <t>电话号码规则不对</t>
  </si>
  <si>
    <t>Hello, the logistics company told us that your express delivery was unsuccessful because the telephone number did not comply with the rules. The correct rule is the 10 digits beginning with 07. Please provide us with the correct telephone number so that we can deliver it to you normally. Thank you for your cooperation.</t>
  </si>
  <si>
    <t>重新派件</t>
  </si>
  <si>
    <t>Hello, your order has arrived at your address but was unsuccessfully shipped and returned to the warehouse. If you need to resend your order, please provide the address information again and notify us before 2022-08-22; resending will incur a second shipping fee, which we will pay for you. If you do not reply by the due date, you will automatically discard the file, please be aware.
Please provide the following information:
Name:
Street address:
City:
Province:
nation:
post code:
Telephone:
Mail:</t>
  </si>
  <si>
    <t>您好，您的订单已到达你的地址，但未成功发货并退回仓库。 如果您需要重新发送您的订单，请重新提供地址信息，并在 2022-08-22前通知我们； 重新发送将产生第二笔运费，我们将为您支付。 如果到期未回复，您会自动丢弃该文件，请注意。
请提供以下信息：
姓名：
街道地址：
城市：
省份： 
国家：
邮编：
电话：
邮箱：</t>
  </si>
  <si>
    <t>邮编不对</t>
  </si>
  <si>
    <t>Hello, the logistics company told us that your courier was unsuccessful because the zip code was wrong. Please provide the correct zip code so that we can deliver it to you normally. Thank you for your cooperation.</t>
  </si>
  <si>
    <t>退货地址</t>
  </si>
  <si>
    <t>Dear friend, we are deeply sorry for the bad experience brought to your shopping process. If you are not satisfied with the product and want to return it, you need to pay the postage yourself, and we will give you a full refund after receiving the returned product. We will try our best to solve any problems in the process. best regards. Please be sure to provide our phone number to the logistics, otherwise the logistics cannot contact us, and we cannot receive the returned package. Our address is:
Name: qianliwu
Tel: 13422264227
Street Address 1: Jiefeng Electronic Commerce Building A-510
Street address 2: No. 50, Juyuan Street, Shijing Street, Baiyun District
City: Guangzhou
Zip code: 510407
Country: China</t>
  </si>
  <si>
    <t>亲爱的朋友，给您的购物过程带来不好的体验，我们深感抱歉。 如果您对商品不满意想要退货，需要自己支付邮费， 我们将在收到退回的货物后给您全额退款。 我们将尽力解决过程中的任何问题。 最好的问候。请您务必向物流提供我们的电话号码，否则物流联系不到我们，我们是收不到退回包裹的。我们的地址是：
名称：合肥酷赛网络科技
电话：13422264227
街道地址1：凯翔电子商务大厦B-802
街道地址2：白云区石井街道聚源街50号
城市：广州
邮政编码：510407
国家：中国</t>
  </si>
  <si>
    <t>引导客户退款</t>
  </si>
  <si>
    <t>Dear friend, I am very sorry, the product you ordered is out of production, we have refunded you, and your payment will be refunded to your payment account, and it will take about 1-3 days to arrive, thank you for your cooperation.
I wish you a happy life，
Judy</t>
  </si>
  <si>
    <t>亲，非常抱歉，您订购的产品已经停产，我们已经给您退款，您的货款会退回您的支付账户，大约需要1-3天到货，谢谢您的配合 .
祝您生活愉快
茱莉亚</t>
  </si>
  <si>
    <t>Dear Fruugo team, thank you for your email, we removed the listed products and emptied the stock immediately after receiving the email. We will continue to investigate the products in our store, and I hope the Fruugo team can help me confirm whether we have successfully removed the illegal products. At the same time, if there are any illegal products, please contact us immediately, and we will deal with them immediately.
Thanks again</t>
  </si>
  <si>
    <t>亲爱的Fruugo团队，感谢你的邮件，我们在接到邮件后立即对列出的产品进行了下架，并清空了库存。我们会继续对我们店铺的产品进行排查，同时希望Fruugo团队可以帮我确认，我们是否成功下架违规产品，同时，如果还有违规产品请立即联系我们，我们将立即处理。
再次感谢</t>
  </si>
  <si>
    <t>Dear friends, logistics requires your ID to be able to send, please send me your ID, thank you</t>
  </si>
  <si>
    <t>亲爱的朋友，物流要求提供你的ID才能够进行邮寄，请把你的id发给我，谢谢</t>
  </si>
  <si>
    <t>提供门牌号</t>
  </si>
  <si>
    <t>Dear friends, please provide your specific address, which needs to be accurate to the house number. Otherwise, the logistics company will not be able to deliver, looking forward to your reply</t>
  </si>
  <si>
    <t>亲爱的朋友，请提供你的具体地址，需要精确到门牌号。否则物流公司将无法配送，期待你的回复</t>
  </si>
  <si>
    <t>偏远地区</t>
  </si>
  <si>
    <t>Dear friend, I am very sorry, the address you provided is in a remote area, and the logistics cannot be delivered. Can you provide an address that can be delivered? Or accept a full refund?
If you want a refund, please send us an inquiry on the order page of the fruugo website, the subject of the inquiry is "I want to cancel the order", we will refund you immediately after receiving the inquiry, thank you for your cooperation. "</t>
  </si>
  <si>
    <t>亲爱的朋友，非常抱歉，你提供的地址为偏远地区，物流无法送达，请问你可以提供一个可以送达的地址吗？或者接受全额退款？
如果你希望退款，请在fruugo网站的订单页面向我们发送一个查询，查询的主题是“我想取消订单”，接到查询后我们会立即为你退款，感谢你的合作。"</t>
  </si>
  <si>
    <t>亲爱的朋友，给您的购物过程带来不好的体验，我们深感抱歉。可以尝试按以下方式操作：下载app：可以通过电脑下载好安装包，然后通过数据线连接电脑和平板，然后把安装包移动到平板的文件管理器上面，再通过平板来进行安装app。并且下载一个视频播放器。
如果还有其他任何疑问，请随时联系我们，我们将尽力解决过程中的任何问题。 最好的问候。祝你生活愉快，万事如意。</t>
  </si>
  <si>
    <t>空白内容</t>
  </si>
  <si>
    <t>Thank you for your message.
Unfortunately, your previous message does not display any text.
Please respond by writing your message above the line so we can assist you further.
I look forward to hearing from you.
Kind regards,</t>
  </si>
  <si>
    <t>感谢您的留言。
不幸的是，您之前的消息没有显示任何文本。
请通过在线上方写下您的消息来回复，以便我们可以为您提供进一步的帮助。
我期待着您的回音。
亲切的问候，</t>
  </si>
  <si>
    <t>Thank you for your message.
Unfortunately, your previous news did not show any text.
Please contact us directly through the mailbox, and attach the order number: XXXXXX, so that we can provide you with further help.
I look forward to hearing from you.
kind regards,</t>
  </si>
  <si>
    <t>感谢您的留言。
不幸的是，您之前的消息没有显示任何文本。
请直接通过邮箱联系我们，同时附上订单号：XXXXX，以便我们可以为您提供进一步的帮助。
我期待着您的回音。
最好的问候，</t>
  </si>
  <si>
    <t>已发货顾客取消订单</t>
  </si>
  <si>
    <t>Dear friend, thank you for your message.
Although we have shipped the order, we are still willing to cancel the order for you and refund your payment to your payment account. The arrival time is about 1-3 days.
If you are satisfied with our service, please give us full marks! thanks for your trust
I wish you a happy life
Julia</t>
  </si>
  <si>
    <t>亲爱的朋友，感谢你的留言。
虽然我们已经发货了，但是我们依然愿意为你取消订单，并将你的货款退还到你的付款账户，到账时间大约为1-3天。
如果你对于我们的服务满意，请给我们满分的评价！感谢你的信任
祝你生活愉快
茱莉亚</t>
  </si>
  <si>
    <t>未发货顾客取消订单</t>
  </si>
  <si>
    <t>Dear friend, thank you for your message.
We have canceled the order for you and refunded your payment to your payment account. It will take about 1-3 days to arrive.
If you are satisfied with our service, please give us a full rating! thanks for your trust
I wish you a happy life
Judy</t>
  </si>
  <si>
    <t>亲爱的朋友，感谢你的留言。
我们已经为你取消订单，并将你的货款退还到你的付款账户，到账时间大约为1-3天。
如果你对于我们的服务满意，请给我们满分的评价！感谢你的信任
祝你生活愉快
朱迪</t>
  </si>
  <si>
    <t>地址问题，主动退款</t>
  </si>
  <si>
    <t>Dear friend, I haven't heard from you yet.
In order not to affect your normal shopping, I will cancel the order for you first, and the payment will be returned to your payment account within 1-3 days
If you still need the product, please place an order again and provide correct delivery information
I wish you a happy life
Judy</t>
  </si>
  <si>
    <t>亲爱的朋友，我还没收到你的回复。
为了不影响你的正常购物，我先为你将订单取消，货款将会在1-3天内退回到你的付款账户
如果你依然需要该产品，欢迎重新下单，并提供正确的收货信息
祝你生活愉快
茱莉亚</t>
  </si>
  <si>
    <t>分2个包裹</t>
  </si>
  <si>
    <t>27天已送到</t>
  </si>
  <si>
    <t>Dear friends,
We're sorry it took so long to get the package to you.
If you have any questions, please contact us in time, we will try our best to solve it for you.
If you are satisfied with our product or service, please give us 10 points feedback in fruugo survey email. thank you for your support. ๐•ᴗ•๐
Have a great day today.
Sincerely,
Julia</t>
  </si>
  <si>
    <t>亲爱的朋友，
我们感到很抱歉，花了那么长时间才将包裹送到你的手上。
如果你有任何问题请及时联系我们，我们将尽力为你解决。
如果您对我们的产品或服务满意，请在fruugo的调查邮件中给我们10分的反馈。 感谢您的支持。๐•ᴗ•๐
祝你今天过得愉快。
此致，
茱莉亚</t>
  </si>
  <si>
    <t>27天未送到</t>
  </si>
  <si>
    <t>1店邮箱</t>
  </si>
  <si>
    <t>beitongseven2022@gmail.com</t>
  </si>
  <si>
    <t>2店邮箱</t>
  </si>
  <si>
    <t>pushen0012@163.com</t>
  </si>
  <si>
    <t>提醒客户取货</t>
  </si>
  <si>
    <t>亲爱的朋友你好。
您的订单包裹已递送至您当地的邮局，您需要前往当地的邮局领取。我们建议您在自行取件之前致电邮局确认取件时间和地点。详情如下。
运单号码：
追踪号码：
邮局电话：
邮局网址：
祝您生活愉快并致以最诚挚的问候。
朱迪</t>
  </si>
  <si>
    <t>货已发出客户想退款</t>
  </si>
  <si>
    <t>Hello dear friend, I am very happy to serve you.
The three days we're talking about is the ship date, not the delivery date. Our delivery time is 7-15 days. After we received your message, we immediately contacted the logistics provider for you, but unfortunately, the logistics provider told us that your package is in transit, and we currently have no way to intercept the package for you. We are very sorry for this.
But for your good shopping experience. We can apply for a refund for you, but you need to sign for the package and send it back to me. After we receive it, we will confirm that it is correct and will give you a full refund if it does not affect the secondary sales. It should be noted that the return shipping fee needs to be paid by you.
Once again, I am very sorry for this, we still hope that you can accept this package, and beg for your understanding. If you insist on returning and refunding, you can send the package back to me through the address information below, and please send me the valid and correct waybill number and query URL after sending it back. Thank you for your cooperation.
Name: Haikou Tengge Baihuo
Tel: 13570579678
Street Address 1: A161, Xilang Creative Park
Street Address 2: Chongkou Street, Liwan District, Guangzhou
City: Guangzhou
Zip code: 510145
Country: China
Have a great life, best regards.
Sincerely Judy</t>
  </si>
  <si>
    <t>亲爱的朋友您好，很高心为您服务。
我们所说的三天是发货日期，而不是交货日期。 我们的交货时间是 7-15 天。 我们收到您的留言后立即为您联系了物流商，但十分遗憾的是，物流商转告我们您的包裹正在运输途中，目前我们没有办法为您截回包裹。为此我们感到十分抱歉。
但为了您的良好购物体验。我们可以为您申请退款，但需要您签收包裹之后，将包裹寄回给我，我们收到后确认无误并且不影响二次销售的情况下给您进行全额退款。需要注意的是寄回的运费需要您自付。
再次为此感到十分抱歉，我们仍然希望您能够接受此包裹，恳求能得到您的理解。如果您坚持要进行退货退款，您可以通过下面的地址信息，将包裹寄回给我，寄回后请将有效正确的运单号和查询网址发送给我。感谢您的配合。
名称：海南海口藤阁百货有限公司
电话：13570579678
街道地址1：西朗创意园A161
街道地址2：荔湾区冲口街道
城市：广州
邮编：510145
国家：中国
祝您生活愉快，最好的问候。
真诚的朱迪</t>
  </si>
  <si>
    <t>你好亲爱的朋友
非常抱歉，您的包裹已经在运输途中了，在这种状态下我们无法取消，如果您想退回包裹，您可以签收后寄回给我们，谢谢您的合作
最诚挚的问候</t>
  </si>
  <si>
    <t>南非身份信息</t>
  </si>
  <si>
    <t>Hello dear friend.
I am very sorry, the address information you provided is missing the ID card information, the logistics company needs to provide information before sending it to you, in order for your package to be sent smoothly, please provide the ID card information. Looking forward to your reply!
wish you a happy life,
judy</t>
  </si>
  <si>
    <t>亲爱的朋友，你好。
十分抱歉，您提供的地址信息中缺少了身份证信息，物流公司需要提供信息才能寄给您，为了您的包裹能顺利寄出，麻烦提供一下身份证信息。期待您的回复！
祝您生活愉快，
朱迪</t>
  </si>
  <si>
    <t>顾客质疑的模版</t>
  </si>
  <si>
    <t>Hello dear friend.
Thank you for your prompt reply. Regarding your order, we need to ship it for you through international logistics. However, due to the lack of your ID number, it is currently not possible to arrange entry into customs for your package. Therefore, you are required to provide your ID number.
I implore your tolerance and understanding, and provide me with your ID number in time. So that your package can be delivered smoothly, you only need to wait for the delivery of the package. Thank you for your understanding.
Looking forward to your reply. Have a great day.
Sincerely Judy</t>
  </si>
  <si>
    <t>亲爱的朋友您好。
感谢您的及时回复。关于您的订单我们需要通过国际物流为您进行发货。但目前由于缺少您的身份证号码，无法为您的包裹安排进入海关。因此需要您提供您的身份证号码。
恳请您的宽容与理解，并及时向我提供您的身份证号码。以便您的包裹能顺利进行运送，您只需等待包裹的送达即可。感谢您的谅解。
期待您的回复。祝您拥有美好的一天。
真诚的朱迪</t>
  </si>
  <si>
    <t>退款没到账回复（顾客）</t>
  </si>
  <si>
    <t>发给顾客模版：亲爱的朋友您好，很高兴为您服务。
我们已于X月XX日为您取消了订单，退款金额将退回至您的付款账户。由于权限原因，我们无法检查您的退款是否已到达。您可以通过自助查询查询您的订单金额去向。同时我会联系Fruugo团队，为您查询退款金额的去向。
祝您生活愉快，
致以最诚挚的问候。
凯莉</t>
  </si>
  <si>
    <t>退款没到账回复（fruggo）</t>
  </si>
  <si>
    <t>发给Fruugo：你好，亲爱的 Fruugo 团队。
关于订单：100742889。我们已于8月19日取消订单并退款给客户。目前，客户反映退款尚未收到。请 fruugo 团队帮助我们处理和跟踪订单的付款情况。感谢 Fruugo 团队的奉献和辛勤工作。
诚挚的，
最诚挚的问候，
凯利</t>
  </si>
  <si>
    <t>缺少门牌号</t>
  </si>
  <si>
    <t>Hello, dear friend.
We are very sorry that the house number is missing from the address information you provided. The logistics company needs to provide complete information before it can be sent to you. In order for your package to be sent smoothly, please provide detailed address information. Thank you for your cooperation. Looking forward to your reply!
wish you a happy life,
Judy</t>
  </si>
  <si>
    <t>亲爱的朋友，你好。
十分抱歉，您提供的地址信息中缺少了门牌号，物流公司需要提供完整的信息才能寄给您，为了您的包裹能顺利寄出，麻烦提供一下详细的地址信息。感谢您的配合。期待您的回复！
祝您生活愉快，
朱迪</t>
  </si>
  <si>
    <t>状态</t>
  </si>
  <si>
    <t>已申请</t>
  </si>
  <si>
    <t>6180664705771</t>
  </si>
  <si>
    <t>UH965203404YP</t>
  </si>
  <si>
    <t>5203297280758</t>
  </si>
  <si>
    <t>UJ079480629YP</t>
  </si>
  <si>
    <t>2023042765397091282</t>
  </si>
  <si>
    <t>机器人吸尘器，三合一吸地拖地，超强吸力，1500pa 机器人吸尘器，带拖地功能，Ide</t>
  </si>
  <si>
    <t>5203297274238</t>
  </si>
  <si>
    <t>UJ079480601YP</t>
  </si>
  <si>
    <t>2023043269652091282</t>
  </si>
  <si>
    <t>登山杖 - 2 件装可折叠铝制登山杖，带快速锁定系统，可折叠，伸缩，超轻，适用于 Se</t>
  </si>
  <si>
    <t>5203297274252</t>
  </si>
  <si>
    <t>5203297268411</t>
  </si>
  <si>
    <t>UJ079480561YP</t>
  </si>
  <si>
    <t>2023045069453091282</t>
  </si>
  <si>
    <t>磁性定时夜灯带声音传感器闹钟可爱兔子形状 USB 充电粉色</t>
  </si>
  <si>
    <t>5203297521271</t>
  </si>
  <si>
    <t>UJ079480558YP</t>
  </si>
  <si>
    <t>2022380472220091282</t>
  </si>
  <si>
    <t>Chuai Du 柴火劈柴器 劈柴器 手动原木劈柴器 野营家用柴火分配器</t>
  </si>
  <si>
    <t>5203297586317</t>
  </si>
  <si>
    <t>UJ079480527YP</t>
  </si>
  <si>
    <t>2022757899100091282</t>
  </si>
  <si>
    <t>Nanosoft 微针 34g 填充手部三针眼周抗衰老</t>
  </si>
  <si>
    <t>5203297286934</t>
  </si>
  <si>
    <t>UJ082568759YP</t>
  </si>
  <si>
    <t>2023306503245091282
231121-652686202240196</t>
  </si>
  <si>
    <t>迷你直发器、直发器、直发器卷发和</t>
  </si>
  <si>
    <t>插头买3留2</t>
  </si>
  <si>
    <t>5203297289812</t>
  </si>
  <si>
    <t>UJ082568731YP</t>
  </si>
  <si>
    <t>2022810780787091282</t>
  </si>
  <si>
    <t>猫狗防咬手套皮手套防咬/防刮园艺园艺野生动物防护手套</t>
  </si>
  <si>
    <t>7014622564027</t>
  </si>
  <si>
    <t>便携式动能迷你取暖器，汽车香薰机，迷你便携式动能取暖器，房间便携式动能取暖器，E</t>
  </si>
  <si>
    <t>5203297565886</t>
  </si>
  <si>
    <t>UJ082568728YP</t>
  </si>
  <si>
    <t>2023429514949091282</t>
  </si>
  <si>
    <t>真皮保护套 Doro 8100-8110 - 8100 Plus 6.1 英寸高级翻盖保护套 皮革钱包 深红色 W</t>
  </si>
  <si>
    <t>5203297157609</t>
  </si>
  <si>
    <t>UJ082581018YP</t>
  </si>
  <si>
    <t>2023485205655091282</t>
  </si>
  <si>
    <t>适用于 Co2 苏打水 Sparkler Duo 的快速适配器，适用于苏打水汽水机的水箱罐转换 颜色：紫色</t>
  </si>
  <si>
    <t>5203297521103</t>
  </si>
  <si>
    <t>VR555465869YP</t>
  </si>
  <si>
    <t>2023431962436091282</t>
  </si>
  <si>
    <t>2 件装白鲜宁中草药痔疮膏</t>
  </si>
  <si>
    <t>5203297520359</t>
  </si>
  <si>
    <t>UJ082568705YP</t>
  </si>
  <si>
    <t>2023489273650091282</t>
  </si>
  <si>
    <t>Stanley Quencher H2.0 Flowstate 不锈钢真空隔热玻璃杯带盖和吸管 40 盎司 - 奶油色</t>
  </si>
  <si>
    <t>5203297286590</t>
  </si>
  <si>
    <t>UJ082568688YP</t>
  </si>
  <si>
    <t>2023493809986091282</t>
  </si>
  <si>
    <t>Kugoo S1 S2 S3 电动滑板车后轮毂和轮胎备件配件替换后轮</t>
  </si>
  <si>
    <t>5203297521745</t>
  </si>
  <si>
    <t>UJ107968471YP</t>
  </si>
  <si>
    <t>2024170429577091282</t>
  </si>
  <si>
    <t>痴呆症时钟阿尔茨海默病时钟和大型数字日历时钟适合老年人，时钟带日期和日期 F</t>
  </si>
  <si>
    <t>VR555676580YP</t>
  </si>
  <si>
    <t>2024112362299091282</t>
  </si>
  <si>
    <t>UJ086199630YP</t>
  </si>
  <si>
    <t>2024112938617091282</t>
  </si>
  <si>
    <t>5203297281274</t>
  </si>
  <si>
    <t>UJ086199626YP</t>
  </si>
  <si>
    <t>2024113298959091282</t>
  </si>
  <si>
    <t>替换耳垫兼容 Marshall Major Iii 蓝牙耳机颜色：黑色</t>
  </si>
  <si>
    <t>5203297573676</t>
  </si>
  <si>
    <t>UJ086199609YP</t>
  </si>
  <si>
    <t>2023507704614091282</t>
  </si>
  <si>
    <t>UJ086199590YP</t>
  </si>
  <si>
    <t>已下架，侵权</t>
  </si>
  <si>
    <t>UJ086199586YP</t>
  </si>
  <si>
    <t>UJ086199572YP</t>
  </si>
  <si>
    <t>5203297570897</t>
  </si>
  <si>
    <t>UJ090676358YP</t>
  </si>
  <si>
    <t>2024646063506091282</t>
  </si>
  <si>
    <t>指板滑板场、儿童手指滑板场套件礼物、迷你手指滑板坡道套装包括指板滑板</t>
  </si>
  <si>
    <t>3590878634669</t>
  </si>
  <si>
    <t>UJ090676335YP</t>
  </si>
  <si>
    <t>2024936941136091282</t>
  </si>
  <si>
    <t>2022 新款发光足球反光夜光足球尺寸 4 5 Pu 防滑球成人儿童训练</t>
  </si>
  <si>
    <t>5203297581169</t>
  </si>
  <si>
    <t>UJ090676327YP</t>
  </si>
  <si>
    <t>2024642391445091282</t>
  </si>
  <si>
    <t>野兽先生闪电猫儿童休闲长袖连帽衫连帽套头衫尺码：9-10 岁 | 颜色: 海军蓝</t>
  </si>
  <si>
    <t>5203297526382</t>
  </si>
  <si>
    <t>2 件 900 毫米淋浴门密封条 - 直/弯玻璃，46 毫米，最大间隙 20 毫米</t>
  </si>
  <si>
    <t>UJ090676313YP</t>
  </si>
  <si>
    <t>2024923117127091282</t>
  </si>
  <si>
    <t>5203297260842</t>
  </si>
  <si>
    <t>UJ090676300YP</t>
  </si>
  <si>
    <t>2024635515229091282</t>
  </si>
  <si>
    <t>动物服装套装耳朵头带尾巴动物伪装套装化装舞会装饰配件</t>
  </si>
  <si>
    <t>5203297587468</t>
  </si>
  <si>
    <t>LV906681173CN</t>
  </si>
  <si>
    <t>2024925385910091282</t>
  </si>
  <si>
    <t>4 件装玻璃杯可爱波纹复古水杯带吸管罗纹玻璃器皿厨房咖啡果汁套装颜色：如图所示</t>
  </si>
  <si>
    <t>5203297584955</t>
  </si>
  <si>
    <t>VR555949592YP</t>
  </si>
  <si>
    <t>2024925853263091282</t>
  </si>
  <si>
    <t>牙膏 5000 ppm 氟化物 51 G</t>
  </si>
  <si>
    <t>UJ090676273YP</t>
  </si>
  <si>
    <t>5203297157593</t>
  </si>
  <si>
    <t>UJ090676256YP</t>
  </si>
  <si>
    <t>适用于 Co2 苏打水 Sparkler Duo 的快速适配器，适用于苏打水汽水机的水箱罐转换 颜色：金色</t>
  </si>
  <si>
    <t>5203297172961</t>
  </si>
  <si>
    <t>UJ090676208YP</t>
  </si>
  <si>
    <t>2024865086212091282</t>
  </si>
  <si>
    <t>5203297567309</t>
  </si>
  <si>
    <t>LV904559761CN</t>
  </si>
  <si>
    <t>2024862854381091282</t>
  </si>
  <si>
    <t>带勺子的桑拿桶，浴室天然木桶 + 勺子套装，适用于桑拿 Spa 沐浴配件 送给您的完美礼物</t>
  </si>
  <si>
    <t>5203297602499</t>
  </si>
  <si>
    <t>UJ093774941YP</t>
  </si>
  <si>
    <t>2024698656461091282</t>
  </si>
  <si>
    <t>25/60-130 用于中央供暖再循环泵 - Jxlgv Xxf</t>
  </si>
  <si>
    <t>5203297168070</t>
  </si>
  <si>
    <t>UJ093774924YP</t>
  </si>
  <si>
    <t>2025313826905091282</t>
  </si>
  <si>
    <t>柳树耶稣诞生雕像</t>
  </si>
  <si>
    <t>5203297519599</t>
  </si>
  <si>
    <t>UJ093774907YP</t>
  </si>
  <si>
    <t>Insight Editions 指环王单环玻璃蜡烛</t>
  </si>
  <si>
    <t>7014622573029</t>
  </si>
  <si>
    <t>UJ093774898YP</t>
  </si>
  <si>
    <t>2025093939626091282</t>
  </si>
  <si>
    <t>Wii 游戏遥控器内置 Motion Plus 操纵杆手柄适用于任天堂 颜色：粉色 | 尺寸：1 件</t>
  </si>
  <si>
    <t>7014622573036</t>
  </si>
  <si>
    <t>Wii 游戏遥控器内置 Motion Plus 操纵杆游戏手柄适用于任天堂 尺寸：1 件 | 颜色: 蓝色</t>
  </si>
  <si>
    <t>7014622639459</t>
  </si>
  <si>
    <t>UJ093774867YP</t>
  </si>
  <si>
    <t>2025095379662091282</t>
  </si>
  <si>
    <t>适用于 Polar Ft4 和 Ft7 硅胶表带 颜色：黑色</t>
  </si>
  <si>
    <t>5203297520052</t>
  </si>
  <si>
    <t>UJ093774853YP</t>
  </si>
  <si>
    <t>2025097575433091282</t>
  </si>
  <si>
    <t>适用于智能机器人多功能充电跳舞遥控手势传感器玩具|遥控机器人 Ws</t>
  </si>
  <si>
    <t>5203297523909</t>
  </si>
  <si>
    <t>UJ093774840YP</t>
  </si>
  <si>
    <t>2024711580025091282</t>
  </si>
  <si>
    <t>USB 软盘驱动器，USB 外部软盘驱动器 1.44 Mb 超薄</t>
  </si>
  <si>
    <t>5203297574215</t>
  </si>
  <si>
    <t>曲棍球装备晾衣架 - 2 件运动装备衣架（12 个挂钩）</t>
  </si>
  <si>
    <t>UJ093826136YP</t>
  </si>
  <si>
    <t>2024719320262091282</t>
  </si>
  <si>
    <t>5203297587284</t>
  </si>
  <si>
    <t>SYNL003600569</t>
  </si>
  <si>
    <t>2025108195858091282</t>
  </si>
  <si>
    <t>Vorallme全钢防滑伸缩不锈钢二合一双节棍颜色: 灰色</t>
  </si>
  <si>
    <t>5203297181116</t>
  </si>
  <si>
    <t>UJ098581639YP</t>
  </si>
  <si>
    <t>2025865347280091282</t>
  </si>
  <si>
    <t>碳钢锁紧车轮螺栓拆卸器车轮锁紧螺栓螺母拆卸工具适用于宝马 1 2 3 6 7 系列</t>
  </si>
  <si>
    <t>5203297523251</t>
  </si>
  <si>
    <t>UJ098581611YP</t>
  </si>
  <si>
    <t>2025867291131091282</t>
  </si>
  <si>
    <t>汽车标志 7 件适用于宝马 82 毫米标志发动机罩和后备箱以及标志 68 毫米轮毂盖和 45 毫米转向装置</t>
  </si>
  <si>
    <t>5203297536930</t>
  </si>
  <si>
    <t>4 件套折叠椅分体座套适合派对婚礼之家 -ys 颜色：黑色</t>
  </si>
  <si>
    <t>5203297537173</t>
  </si>
  <si>
    <t>UJ098581599YP</t>
  </si>
  <si>
    <t>2026159969379091282</t>
  </si>
  <si>
    <t>4 件装 15 X 13 英寸黑色不粘穿孔法棍面包盘，法式面包盘法棍面包托盘 4 件波浪面包面包盘，适用于 B</t>
  </si>
  <si>
    <t>5203297573669</t>
  </si>
  <si>
    <t>UJ098598299YP</t>
  </si>
  <si>
    <t>2026162345992091282</t>
  </si>
  <si>
    <t>降临节日历钓鱼圣诞节倒计时，渔具降临节日历</t>
  </si>
  <si>
    <t>3590878617549</t>
  </si>
  <si>
    <t>UJ098581537YP</t>
  </si>
  <si>
    <t>2025874887134091282</t>
  </si>
  <si>
    <t>1000m电动狗训练项圈颜色: 一比二</t>
  </si>
  <si>
    <t>5203297584788</t>
  </si>
  <si>
    <t>UJ098581506YP</t>
  </si>
  <si>
    <t>2026094486040091282</t>
  </si>
  <si>
    <t>带摄像头的视频婴儿监视器</t>
  </si>
  <si>
    <t>5203297166106</t>
  </si>
  <si>
    <t>UJ098581449YP</t>
  </si>
  <si>
    <t>2026169581040091282</t>
  </si>
  <si>
    <t>直流 12v 齿轮电机高扭矩减速电动齿轮箱电机可逆蜗轮蜗杆减速电机 8mm 轴(12v 10rpm)</t>
  </si>
  <si>
    <t>7014622422648</t>
  </si>
  <si>
    <t>UJ098581418YP</t>
  </si>
  <si>
    <t>2025878595720091282</t>
  </si>
  <si>
    <t>加热保暖内衣套装兼容男士，USB 电加热内衣打底上下长裤套装</t>
  </si>
  <si>
    <t>5203297581176</t>
  </si>
  <si>
    <t>UJ098581378YP</t>
  </si>
  <si>
    <t>2025880107542091282</t>
  </si>
  <si>
    <t>野兽先生闪电猫儿童休闲长袖连帽衫连帽套头衫尺码：13-14 岁 | 颜色: 海军蓝</t>
  </si>
  <si>
    <t>5203297584986</t>
  </si>
  <si>
    <t>UJ098581364YP</t>
  </si>
  <si>
    <t>2025492492455091282</t>
  </si>
  <si>
    <t>Diy 书角套件 3d 木书模型拼图拼搭套件书架插入装饰家居餐桌装饰品</t>
  </si>
  <si>
    <t>拿出胶水</t>
  </si>
  <si>
    <t>5203297585754</t>
  </si>
  <si>
    <t>瓷砖机 - 振动电动工具 - 瓷砖/墙壁 - 最大吸附 320 公斤 - 21v 15000mah 高容量锂电池</t>
  </si>
  <si>
    <t>UJ102811790YP</t>
  </si>
  <si>
    <t>2026686397035091282</t>
  </si>
  <si>
    <t>5203297520281</t>
  </si>
  <si>
    <t>UJ102841315YP</t>
  </si>
  <si>
    <t>2026615982134091282</t>
  </si>
  <si>
    <t>驻车加热器维修套件适用于埃贝赫 Hydronic D5wz D5ws D5wsc</t>
  </si>
  <si>
    <t>UJ102811755YP</t>
  </si>
  <si>
    <t>2026616738320091282</t>
  </si>
  <si>
    <t>UJ102811741YP</t>
  </si>
  <si>
    <t>5203297591298</t>
  </si>
  <si>
    <t>UJ102811715YP</t>
  </si>
  <si>
    <t>2026691113418091282</t>
  </si>
  <si>
    <t>适用于 Tefal Rowenta Explorer X-plorer Serie 20 的主侧刷式过滤器</t>
  </si>
  <si>
    <t>5203297527686</t>
  </si>
  <si>
    <t>UJ102811707YP</t>
  </si>
  <si>
    <t>2026019064285091282</t>
  </si>
  <si>
    <t>5 件装基本适配器紧凑型透明 18 毫米公头至 14 毫米母头玻璃适配器颜色：如图所示</t>
  </si>
  <si>
    <t>5203297574055</t>
  </si>
  <si>
    <t>UJ102811698YP</t>
  </si>
  <si>
    <t>2026800627624091282</t>
  </si>
  <si>
    <t>壁炉金属袜架，2 件套地幔挂钩颜色：金色</t>
  </si>
  <si>
    <t>5203297585662</t>
  </si>
  <si>
    <t>SYNL003624647</t>
  </si>
  <si>
    <t>2026699141897091282
2026623794213091282</t>
  </si>
  <si>
    <t>3 件无人机锂电池 1800mah 3.7v 可充电四轴飞行器无人机电池适用于 E88 E88pro E100 E99 K3 K6 E89 P1 P4 P5</t>
  </si>
  <si>
    <t>5203297521516</t>
  </si>
  <si>
    <t>LV906654717CN</t>
  </si>
  <si>
    <t>2026702129258091282</t>
  </si>
  <si>
    <t>降临节日历 24 橡胶鸭子适合男孩、女孩尺寸：款式 2</t>
  </si>
  <si>
    <t>5203297520489</t>
  </si>
  <si>
    <t>UJ102811622YP</t>
  </si>
  <si>
    <t>2026630886297091282</t>
  </si>
  <si>
    <t>淋浴座椅长凳壁挂式折叠凳椅子淋浴凳室内淋浴间实木换鞋凳F</t>
  </si>
  <si>
    <t>5203297516178</t>
  </si>
  <si>
    <t>UJ102831264YP</t>
  </si>
  <si>
    <t>2026631354462091282</t>
  </si>
  <si>
    <t>5203297527723</t>
  </si>
  <si>
    <t>床头扭纹礼品套装 200ml 小话增稠剂 + 42g 难搞质感膏</t>
  </si>
  <si>
    <t>5203297586515</t>
  </si>
  <si>
    <t>鞋拔特长柄磁性尼龙长鞋拔老人残疾孕妇黑色</t>
  </si>
  <si>
    <t>5203297520922</t>
  </si>
  <si>
    <t>SYFI003027013</t>
  </si>
  <si>
    <t>2027356214909091282</t>
  </si>
  <si>
    <t>2 件装适用于 Makita 18v 电池 8.0 Ah Lxt 锂离子 BL1850b BL1830b BL1860b 无绳</t>
  </si>
  <si>
    <t>5203297574208</t>
  </si>
  <si>
    <t>UJ109106179YP</t>
  </si>
  <si>
    <t>2027337926280091282</t>
  </si>
  <si>
    <t>已改标题（黑色）</t>
  </si>
  <si>
    <t>自动鸡舍门带电池，灯光检测，早晚定时器，铝制自动鸡舍</t>
  </si>
  <si>
    <t>5203297524067</t>
  </si>
  <si>
    <t>1 件 Iv 架 Iv 支架滴袋杆可折叠输液袋挂架（多种颜色） 尺寸：203X27X3</t>
  </si>
  <si>
    <t>5203297524418</t>
  </si>
  <si>
    <t>UJ109106151YP</t>
  </si>
  <si>
    <t>鳄鱼意大利面服务恐龙意大利面服务勺子叉子</t>
  </si>
  <si>
    <t>5203297529468</t>
  </si>
  <si>
    <t>UJ109106117YP</t>
  </si>
  <si>
    <t>2027346314668091282</t>
  </si>
  <si>
    <t>放气键、加热键、方键、散热器通风手柄，采用优质不锈钢制成</t>
  </si>
  <si>
    <t>5203297587659</t>
  </si>
  <si>
    <t>UJ109106085YP</t>
  </si>
  <si>
    <t>2027129127073091282</t>
  </si>
  <si>
    <t>完整制动踏板弹簧适用于罗技 G25 G27 G29 G920 赛车方向盘 3 件/套</t>
  </si>
  <si>
    <t>5203297586638</t>
  </si>
  <si>
    <t>UJ109106050YP</t>
  </si>
  <si>
    <t>2027348150749091282</t>
  </si>
  <si>
    <t>8 件滚轮适用于 Fc7 Fc5 Fc3 Fc3d 电动地板清洁器 2.055-007.0 / 2.055-006.0</t>
  </si>
  <si>
    <t>5203297165338</t>
  </si>
  <si>
    <t>UJ109106046YP</t>
  </si>
  <si>
    <t>2027415685060091282</t>
  </si>
  <si>
    <t>35 件/套芭比娃娃连衣裙鞋子珠宝衣服配饰装扮游戏适合 30 厘米娃娃</t>
  </si>
  <si>
    <t>SYFI003028014</t>
  </si>
  <si>
    <t>UJ109106015YP</t>
  </si>
  <si>
    <t>7014622587132</t>
  </si>
  <si>
    <t>UJ109105981YP</t>
  </si>
  <si>
    <t>2026751556210091282</t>
  </si>
  <si>
    <t>地毯夹下防滑垫 - 防滑垫防滑垫衬垫内衬尺寸：200x220CM</t>
  </si>
  <si>
    <t>包装不要超过45</t>
  </si>
  <si>
    <t>8159674792550</t>
  </si>
  <si>
    <t>UJ109105978YP</t>
  </si>
  <si>
    <t>2026752420502091282</t>
  </si>
  <si>
    <t>黄铜分流阀淋浴截止阀 2 路 Y 形分流器 1/2 英寸适用于淋浴软管和淋浴喷头镀铬</t>
  </si>
  <si>
    <t>5203297519766</t>
  </si>
  <si>
    <t>罗技 G600 Mmo USB 游戏鼠标 - 黑色 颜色：黑色</t>
  </si>
  <si>
    <t>5203297176426</t>
  </si>
  <si>
    <t>会说话、唱歌的牛重复你说的话行走电动互动</t>
  </si>
  <si>
    <t>5203297574727</t>
  </si>
  <si>
    <t>新闻 Art Tokio Hotel 乐队类型：流行摇滚； 情绪化？ 流行朋克？ 另类音乐 T 恤 尺码：S</t>
  </si>
  <si>
    <t>5203297568399</t>
  </si>
  <si>
    <t>适用于 Airpod Pro 替换无线充电盒耳机 660 Mah 充电器盒支持无线充电 - 白色 颜色：</t>
  </si>
  <si>
    <t>5203297585587</t>
  </si>
  <si>
    <t>Gs 海波水泥胶 3 件装</t>
  </si>
  <si>
    <t>5203297591809</t>
  </si>
  <si>
    <t>汽车换档器盖挡板换档齿轮盖面板框架挡板适用于 Encore 2013-2019 欧宝 Mokka 2013 颜色：银色</t>
  </si>
  <si>
    <t>5203297533649</t>
  </si>
  <si>
    <t>100支独立包装牙刷成人或儿童一次性旅行牙刷，旅行盥洗用品ri-yujia</t>
  </si>
  <si>
    <t>5203297277161</t>
  </si>
  <si>
    <t>1500ah USB 风扇，迷你风扇台扇，3 速静音风扇，便携式可充电 USB 风扇，办公室、旅行、家用风扇</t>
  </si>
  <si>
    <t>8159674775928</t>
  </si>
  <si>
    <t>集尘桶顶部固定密封圈替换件适用于戴森 V11 V15 Sv14 Sv15 Sv22 真空吸尘器，集尘桶/污垢杯</t>
  </si>
  <si>
    <t>5203297588700</t>
  </si>
  <si>
    <t>Ejbr05101d Ejbr05102d 28232251 8200815416 1.5dci 的新型原油燃油喷射器喷嘴 颜色: 黑色</t>
  </si>
  <si>
    <t>7014622417354</t>
  </si>
  <si>
    <t>USB 电加热手套冬季保暖手套防滑触摸屏自行车骑行手套颜色：黑色 | 尺寸： 温度</t>
  </si>
  <si>
    <t>7014622543596</t>
  </si>
  <si>
    <t>时尚印花加厚长袖宽松连帽休闲毛衣女-xinhan 颜色: 石板灰色</t>
  </si>
  <si>
    <t>9125657429064</t>
  </si>
  <si>
    <t>UH579573085YP</t>
  </si>
  <si>
    <t>1944169323591091282</t>
  </si>
  <si>
    <t>1872 件 2022 年新款兼容 10300 回到未来时间机器超级跑车模型车</t>
  </si>
  <si>
    <t>6088728674813</t>
  </si>
  <si>
    <t>UH579573117YP</t>
  </si>
  <si>
    <t>1944379597473091282</t>
  </si>
  <si>
    <t>悬挂式花盆架金属丝栏杆花盆架支架装饰</t>
  </si>
  <si>
    <t>5005616940837</t>
  </si>
  <si>
    <t>UH588015584YP</t>
  </si>
  <si>
    <t>1945402034174091282</t>
  </si>
  <si>
    <t>M 海军蓝色质量效应 N7 连帽衫运动衫游戏角色扮演服装男式女式夹克 Zi</t>
  </si>
  <si>
    <t>UH587887625YP</t>
  </si>
  <si>
    <t>230805-235856281183916</t>
  </si>
  <si>
    <t>补发第一部分零件</t>
  </si>
  <si>
    <t xml:space="preserve">2022 年全新 3778 件技术 Ferraried Daytona Sp3 42143 超级跑车模型构建颜色：3776 件
</t>
  </si>
  <si>
    <t>7630506462298</t>
  </si>
  <si>
    <t>UH592992949YP</t>
  </si>
  <si>
    <t>1945905277269091282</t>
  </si>
  <si>
    <t>滴灌套件（10 件）- 用于自浇水家用植物的探针，</t>
  </si>
  <si>
    <t>3115064469865</t>
  </si>
  <si>
    <t>UH603292406YP</t>
  </si>
  <si>
    <t>1947011882189091282</t>
  </si>
  <si>
    <t>Airpods Max 保护壳，兼容 Airpods Max Case Rugged Sma</t>
  </si>
  <si>
    <t>7658830020106</t>
  </si>
  <si>
    <t>UH603292370YP</t>
  </si>
  <si>
    <t>1946789547893091282</t>
  </si>
  <si>
    <t>水暖工具 水槽扳手 , 多用途水暖扳手 , 管扳手 F</t>
  </si>
  <si>
    <t>4301312857600</t>
  </si>
  <si>
    <t>UH603292335YP</t>
  </si>
  <si>
    <t>1947012745368091282</t>
  </si>
  <si>
    <t>海军蓝大号蓝爸爸复古日系男士连帽卫衣</t>
  </si>
  <si>
    <t>检查袋子是否开口</t>
  </si>
  <si>
    <t>4301312848790</t>
  </si>
  <si>
    <t>LV830856589CN</t>
  </si>
  <si>
    <t>1947063506477091282</t>
  </si>
  <si>
    <t>大号黑色 Donnie Darko Frank 复古日本男士背心</t>
  </si>
  <si>
    <t>撕掉标码</t>
  </si>
  <si>
    <t>6088728787254</t>
  </si>
  <si>
    <t>UH609763182YP</t>
  </si>
  <si>
    <t>1947313095281091282</t>
  </si>
  <si>
    <t>假牙沐浴盒盒牙科假牙收纳盒带挂网容器</t>
  </si>
  <si>
    <t>7630506458536</t>
  </si>
  <si>
    <t>UH609763148YP</t>
  </si>
  <si>
    <t>1947597061559091282</t>
  </si>
  <si>
    <t>26 件套工具套件刀片适用于 Fein Bosch Makita 振荡多功能工具工具</t>
  </si>
  <si>
    <t>7658830019506</t>
  </si>
  <si>
    <t>UH609763063YP</t>
  </si>
  <si>
    <t>1947394995871091282</t>
  </si>
  <si>
    <t>真空吸尘器全套工具配件替换件适用于戴森 DC34 Dc35 Dc</t>
  </si>
  <si>
    <t>6494388995517</t>
  </si>
  <si>
    <t>UH618989480YP</t>
  </si>
  <si>
    <t>1948753743348091282</t>
  </si>
  <si>
    <t>绿色台历 2023-2024 - 大台历 2023-2024，2023 年 1 月 - 202 年 6 月</t>
  </si>
  <si>
    <t>9125657430336</t>
  </si>
  <si>
    <t>UH614347967YP</t>
  </si>
  <si>
    <t>1948311985904091282</t>
  </si>
  <si>
    <t>无原盒福特 42126 1379 件福特猛龙队 F-150 皮卡车赛车 Moc 42126 技术构建</t>
  </si>
  <si>
    <t>7658830054583</t>
  </si>
  <si>
    <t>UH619557931YP</t>
  </si>
  <si>
    <t>1948986913540091282</t>
  </si>
  <si>
    <t>带钉子和带子的草坪打孔鞋可调节草坪打孔器，42 毫米</t>
  </si>
  <si>
    <t>UH619557145YP</t>
  </si>
  <si>
    <t>1948767639738091282</t>
  </si>
  <si>
    <t>福特 42126 无原盒 1379 件福特猛龙队 F-150 皮卡赛车 Moc 42126 技术组装</t>
  </si>
  <si>
    <t>7658830060997</t>
  </si>
  <si>
    <t>UH642941765YP</t>
  </si>
  <si>
    <t>1949657342635091282</t>
  </si>
  <si>
    <t>头虱治疗 - 电动虱梳 - 真空头虱梳电动 C</t>
  </si>
  <si>
    <t>1093290358387</t>
  </si>
  <si>
    <t>UH624465481YP</t>
  </si>
  <si>
    <t>1949648413751091282</t>
  </si>
  <si>
    <t>花园除草工具多功能修剪器 6 钢刀片剃须刀修剪器</t>
  </si>
  <si>
    <t>6088728691452</t>
  </si>
  <si>
    <t>UH624465420YP</t>
  </si>
  <si>
    <t>1949428923130091282</t>
  </si>
  <si>
    <t>40 厘米 x 60 厘米三明治枕头可调节记忆海绵枕头睡眠颈椎枕头</t>
  </si>
  <si>
    <t>检查是否真空包装</t>
  </si>
  <si>
    <t>6921233942636</t>
  </si>
  <si>
    <t>UH628535695YP</t>
  </si>
  <si>
    <t>1950096615309091282</t>
  </si>
  <si>
    <t>500ml 不锈钢保温瓶，双层真空保温漏Pro</t>
  </si>
  <si>
    <t>印度</t>
  </si>
  <si>
    <t>9125657429873</t>
  </si>
  <si>
    <t>UH638248527YP</t>
  </si>
  <si>
    <t>1951143783842091282</t>
  </si>
  <si>
    <t>无原盒纸说明书兼容高科技汽车系列超级跑车路虎 Defendered Guardian Off</t>
  </si>
  <si>
    <t>9008314345450</t>
  </si>
  <si>
    <t>UH638176516YP</t>
  </si>
  <si>
    <t>1951389950021091282</t>
  </si>
  <si>
    <t>一种尺寸假发仅限游戏 Valorant Viper 角色扮演假发短直黑色角色扮演假发耐热 Resi</t>
  </si>
  <si>
    <t>9008314348383</t>
  </si>
  <si>
    <t>UH638186283YP</t>
  </si>
  <si>
    <t>1951142631307091282</t>
  </si>
  <si>
    <t>假发和项链均码杰洛特假发长水波银白色假发带徽章金属吊坠片</t>
  </si>
  <si>
    <t>3423348914490</t>
  </si>
  <si>
    <t>UH638176290YP</t>
  </si>
  <si>
    <t>1951364533674091282</t>
  </si>
  <si>
    <t>晕车贴 防恶心晕船贴 缓解呕吐恶心</t>
  </si>
  <si>
    <t>UH638176175YP</t>
  </si>
  <si>
    <t>纸质说明书 无原盒兼容高科技汽车系列超级跑车路虎 Defendered Guardian Off</t>
  </si>
  <si>
    <t>7394969463734</t>
  </si>
  <si>
    <t>UH638175833YP</t>
  </si>
  <si>
    <t>1951396718005091282</t>
  </si>
  <si>
    <t>数字宠物秤电子厨房食品体重秤带液晶显示屏 10k</t>
  </si>
  <si>
    <t>3423348866164</t>
  </si>
  <si>
    <t>UH643273630YP</t>
  </si>
  <si>
    <t>1951912921232091282</t>
  </si>
  <si>
    <t>红色保护手机壳，适用于 Iphone 7 Plus 和 Iphone 8 Plus</t>
  </si>
  <si>
    <t>7658830011081</t>
  </si>
  <si>
    <t>UH643273484YP</t>
  </si>
  <si>
    <t>1951915729396091282</t>
  </si>
  <si>
    <t>女式斜挎腰包吊带包手机钱包皮革休闲 Daypa</t>
  </si>
  <si>
    <t>9008314341629</t>
  </si>
  <si>
    <t>UH647551237YP</t>
  </si>
  <si>
    <t>1952303235403091282</t>
  </si>
  <si>
    <t>假发仅限一种尺寸游戏哈哈星之守护者威望辛德拉角色扮演假发长耐热发</t>
  </si>
  <si>
    <t>6180664526611</t>
  </si>
  <si>
    <t>UH647551170YP</t>
  </si>
  <si>
    <t>1952038164621091282</t>
  </si>
  <si>
    <t>6921233944012</t>
  </si>
  <si>
    <t>UH655872281YP</t>
  </si>
  <si>
    <t>1953300828866091282</t>
  </si>
  <si>
    <t>复古喷气摩托车头盔，哑光黑色，适用于踏板摩托车摩托车头盔</t>
  </si>
  <si>
    <t>6494388948674</t>
  </si>
  <si>
    <t>UH652210709YP</t>
  </si>
  <si>
    <t>1952411052457091282</t>
  </si>
  <si>
    <t>100 件装透明大吸管塑料吸管冰沙奶昔鸡尾酒</t>
  </si>
  <si>
    <t>6180664519842</t>
  </si>
  <si>
    <t>缺货主动取消</t>
  </si>
  <si>
    <t>6180664441549</t>
  </si>
  <si>
    <t>VR538178995YP</t>
  </si>
  <si>
    <t>1952905479029091282</t>
  </si>
  <si>
    <t>6180664634293</t>
  </si>
  <si>
    <t>UH656025424YP</t>
  </si>
  <si>
    <t>1953482487176091282</t>
  </si>
  <si>
    <t>7394969440827</t>
  </si>
  <si>
    <t>UH656025384YP</t>
  </si>
  <si>
    <t>3 件装适用于博世 Art 24 27 30 30-36 Li 修剪器修剪器切割线线轴费</t>
  </si>
  <si>
    <t>8021257719578</t>
  </si>
  <si>
    <t>UH658500426YP
UH672357411YP</t>
  </si>
  <si>
    <t>1954329385944091282</t>
  </si>
  <si>
    <t>派对用品夏季红白格子水牛格子格子布长方形桌布</t>
  </si>
  <si>
    <t>UH658500426YP（80件）
UH672357411YP（70件）</t>
  </si>
  <si>
    <t>6264181862640</t>
  </si>
  <si>
    <t>UH659797325YP</t>
  </si>
  <si>
    <t>1954125303930091282</t>
  </si>
  <si>
    <t>学生包背包电脑包带 USB 带防盗锁</t>
  </si>
  <si>
    <t>6180664653935</t>
  </si>
  <si>
    <t>UH663200217YP</t>
  </si>
  <si>
    <t>1954959206116091282</t>
  </si>
  <si>
    <t>78715940810450</t>
  </si>
  <si>
    <t>UH663199862YP</t>
  </si>
  <si>
    <t>1954714335016091282</t>
  </si>
  <si>
    <t>替换冰屋冷却器铰链</t>
  </si>
  <si>
    <t>5763367630857</t>
  </si>
  <si>
    <t>UH663199709YP</t>
  </si>
  <si>
    <t>1954244712235091282</t>
  </si>
  <si>
    <t>黑色 70 件露营 PC 帐篷夹，遮阳篷防水布夹，防水布夹帐篷夹，户外帐篷固定</t>
  </si>
  <si>
    <t>UH668109909YP</t>
  </si>
  <si>
    <t>1955532542285091282</t>
  </si>
  <si>
    <t>3423348857377</t>
  </si>
  <si>
    <t>UH668109886YP</t>
  </si>
  <si>
    <t>1955285835459091282</t>
  </si>
  <si>
    <t>3 X 炉子通用 320 X 260 毫米金属抽油烟机油脂过滤器</t>
  </si>
  <si>
    <t>3423348842861</t>
  </si>
  <si>
    <t>UH668109767YP</t>
  </si>
  <si>
    <t>1955363847854091282</t>
  </si>
  <si>
    <t>已改标题，已提价20</t>
  </si>
  <si>
    <t>蓝色巨型人体气球 36 英寸圆形气球特大加厚巨型乳胶</t>
  </si>
  <si>
    <t>3423348842878</t>
  </si>
  <si>
    <t>绿色巨型人体气球 36 英寸圆形气球特大加厚巨型乳胶</t>
  </si>
  <si>
    <t>3423348867451</t>
  </si>
  <si>
    <t>UH672673056YP</t>
  </si>
  <si>
    <t>1956162254151091282</t>
  </si>
  <si>
    <t>三合一电脑吸尘器、压缩空气除尘鼓风机、便携式手持吸尘器</t>
  </si>
  <si>
    <t>6180664634354</t>
  </si>
  <si>
    <t>UH672672603YP</t>
  </si>
  <si>
    <t>1956147097986091282</t>
  </si>
  <si>
    <t>L 白色女式蕾丝底裙衬裙下裙长裙安全裙超大</t>
  </si>
  <si>
    <t>3115064574620</t>
  </si>
  <si>
    <t>LV841905158CN</t>
  </si>
  <si>
    <t>1956149221860091282</t>
  </si>
  <si>
    <t>银色 4XL 工作服制服男式工作服焊接套装汽车修理工 W</t>
  </si>
  <si>
    <t>5943076371351</t>
  </si>
  <si>
    <t>UH676920212YP</t>
  </si>
  <si>
    <t>5943076371344</t>
  </si>
  <si>
    <t>UH676920036YP</t>
  </si>
  <si>
    <t>UH676919599YP</t>
  </si>
  <si>
    <t>1956533883029091282</t>
  </si>
  <si>
    <t>UH680971913YP</t>
  </si>
  <si>
    <t>5763367650664</t>
  </si>
  <si>
    <t>UH680971405YP</t>
  </si>
  <si>
    <t>1957143903840091282</t>
  </si>
  <si>
    <t>黑色盖适用于 Insta 360 X3 镜头盖硅胶镜头保护膜适用于 Insta 360 X3 运动相机配件</t>
  </si>
  <si>
    <t>UH685293913YP</t>
  </si>
  <si>
    <t>1958006282104091282</t>
  </si>
  <si>
    <t>5763367784116</t>
  </si>
  <si>
    <t>UH685293516YP</t>
  </si>
  <si>
    <t>1957780383209091282</t>
  </si>
  <si>
    <t>灰色水果榨汁机蒸锅多锅烹饪机榨汁机榨汁机 Pp 榨汁机带软管适用于 Thermomix Tm6 T</t>
  </si>
  <si>
    <t>6180664523184</t>
  </si>
  <si>
    <t>UH685293140YP</t>
  </si>
  <si>
    <t>1958004121638091282</t>
  </si>
  <si>
    <t>5763367456129</t>
  </si>
  <si>
    <t>UH685293082YP</t>
  </si>
  <si>
    <t>1957781031786091282</t>
  </si>
  <si>
    <t>如图 Mi-3电动滑板车V3增强版控制器主板Pro/升级控制器</t>
  </si>
  <si>
    <t>7391115118210</t>
  </si>
  <si>
    <t>UH690378877YP</t>
  </si>
  <si>
    <t>1958358111754091282</t>
  </si>
  <si>
    <t>F 型面罩全脸磨削防护罩翻转前遮光罩防紫外线面罩</t>
  </si>
  <si>
    <t>3115064532620</t>
  </si>
  <si>
    <t>UH690378829YP</t>
  </si>
  <si>
    <t>1958601326085091282</t>
  </si>
  <si>
    <t>图1 泳壁艺术浴室装饰个性化无框典雅艺术作品</t>
  </si>
  <si>
    <t>检查图案一致</t>
  </si>
  <si>
    <t>3115064532637</t>
  </si>
  <si>
    <t>图2游泳墙艺术浴室装饰个性化无框典雅艺术作品</t>
  </si>
  <si>
    <t>UH690378761YP</t>
  </si>
  <si>
    <t>1958375751085091282</t>
  </si>
  <si>
    <t>UH690378713YP</t>
  </si>
  <si>
    <t>6180664510214</t>
  </si>
  <si>
    <t>UH690378545YP</t>
  </si>
  <si>
    <t>1958594161440091282</t>
  </si>
  <si>
    <t>5943076375847</t>
  </si>
  <si>
    <t>UH690378024YP</t>
  </si>
  <si>
    <t>230825-040695243520196</t>
  </si>
  <si>
    <t>蓝色蝴蝶翅膀，仙女翅膀，女式蝴蝶翅膀，女孩成人仙女翅膀，女士女孩仙女翅膀闪光</t>
  </si>
  <si>
    <t>UH699497165YP</t>
  </si>
  <si>
    <t>1959047148432091282</t>
  </si>
  <si>
    <t>UH699497148YP</t>
  </si>
  <si>
    <t>UH699497094YP</t>
  </si>
  <si>
    <t>UH699497063YP</t>
  </si>
  <si>
    <t>6494388946816</t>
  </si>
  <si>
    <t>UH699496876YP</t>
  </si>
  <si>
    <t>1959765565153091282</t>
  </si>
  <si>
    <t>蓝色儿童笔记本电脑，多种学习模式，儿童教育学习电脑</t>
  </si>
  <si>
    <t>3677889165631</t>
  </si>
  <si>
    <t>UH699496805YP</t>
  </si>
  <si>
    <t>1959550647949091282</t>
  </si>
  <si>
    <t>体脂秤、体脂秤、数字个人体重秤、智能身体</t>
  </si>
  <si>
    <t>6180664674534</t>
  </si>
  <si>
    <t>UH699496519YP</t>
  </si>
  <si>
    <t>1959781802069091282</t>
  </si>
  <si>
    <t>带轮子的失控闹钟，黑色</t>
  </si>
  <si>
    <t>不带电池</t>
  </si>
  <si>
    <t>6180664764747</t>
  </si>
  <si>
    <t>UH699496482YP</t>
  </si>
  <si>
    <t>1959557955340091282</t>
  </si>
  <si>
    <t>杏色 Iphone 12 迷你硅胶手机壳</t>
  </si>
  <si>
    <t>7630506464933</t>
  </si>
  <si>
    <t>VR540118960YP</t>
  </si>
  <si>
    <t>1960592522344091282</t>
  </si>
  <si>
    <t>3 合 1 Cpap 防打鼾装置自动打鼾睡眠呼吸暂停辅助塞 Ai</t>
  </si>
  <si>
    <t>马来西亚</t>
  </si>
  <si>
    <t>5763367646568</t>
  </si>
  <si>
    <t>UH703778460YP</t>
  </si>
  <si>
    <t>1960594214625091282</t>
  </si>
  <si>
    <t>黑色握力器加强器弹簧握力器 10-100 公斤可调节可数握力器手臂肌肉手腕训练汉</t>
  </si>
  <si>
    <t>5763367736252</t>
  </si>
  <si>
    <t>UH703778439YP</t>
  </si>
  <si>
    <t>1960415727606091282</t>
  </si>
  <si>
    <t>黑色专业硬质便携式旅行箱适用于 Zoom H1 H2n H5 H4n H6 F8 Q8 H8 音乐唱片</t>
  </si>
  <si>
    <t>6180664509294</t>
  </si>
  <si>
    <t>6180664509317</t>
  </si>
  <si>
    <t>S 假发帽子 加勒比海盗 Cosplay 服装电影杰克·斯派罗 Cosplay 全套服装俱乐部万圣节派对秀</t>
  </si>
  <si>
    <t>5763367596788</t>
  </si>
  <si>
    <t>UH703778031YP</t>
  </si>
  <si>
    <t>1959878856564091282</t>
  </si>
  <si>
    <t>BlackOrange Jr-rx-12v Hy2.4g 儿童电动车 2.4g 蓝牙遥控器和接收器电动车</t>
  </si>
  <si>
    <t>6180664719006</t>
  </si>
  <si>
    <t>UH703777861YP</t>
  </si>
  <si>
    <t>1960590541656091282</t>
  </si>
  <si>
    <t>黑色 37 女式舒适矫形凉鞋，Sursell 矫形凉鞋，平底沙滩休闲凉鞋</t>
  </si>
  <si>
    <t>6180664753017</t>
  </si>
  <si>
    <t>UH703777708YP</t>
  </si>
  <si>
    <t>1960606058538091282</t>
  </si>
  <si>
    <t>黑灰色 38 灵活矫形鞋优雅弹性一脚蹬平底鞋</t>
  </si>
  <si>
    <t>9125657429903</t>
  </si>
  <si>
    <t>UH709115424YP</t>
  </si>
  <si>
    <t>1961232133320091282</t>
  </si>
  <si>
    <t>无原盒 无盒全新 76408 魔法奇才世界经典电影 12 格里莫广场 1083 片</t>
  </si>
  <si>
    <t>5005616830909</t>
  </si>
  <si>
    <t>UH709115305YP</t>
  </si>
  <si>
    <t>1961011491215091282</t>
  </si>
  <si>
    <t>身高100-110cm白天鹅湖成人儿童经典专业芭蕾舞短裙白天鹅湖薄饼芭蕾舞短裙</t>
  </si>
  <si>
    <t>5943076387994</t>
  </si>
  <si>
    <t>UH709115075YP</t>
  </si>
  <si>
    <t>1961251970757091282</t>
  </si>
  <si>
    <t>儿童M无假发周三亚当斯Cosplay服装套装Nevermore学院校服万圣节狂欢派对服装</t>
  </si>
  <si>
    <t>6180664705788</t>
  </si>
  <si>
    <t>UH709114928YP</t>
  </si>
  <si>
    <t>1961014119637091282</t>
  </si>
  <si>
    <t>全套 M 女高品质希斯莱杰角色扮演套装万圣节男式电影黑暗骑士小丑服装紫色夹克</t>
  </si>
  <si>
    <t>UH709114619YP</t>
  </si>
  <si>
    <t>6180664628391</t>
  </si>
  <si>
    <t>UH709123139YP</t>
  </si>
  <si>
    <t>1961240773242091282</t>
  </si>
  <si>
    <t>7658830055085</t>
  </si>
  <si>
    <t>UH714338543YP</t>
  </si>
  <si>
    <t>1961889494112091282</t>
  </si>
  <si>
    <t>150 件银色塑料银器、银色塑料餐具、重型 Flatwa</t>
  </si>
  <si>
    <t>6180664561117</t>
  </si>
  <si>
    <t>UH714338526YP</t>
  </si>
  <si>
    <t>1961891618381091282</t>
  </si>
  <si>
    <t>5763367645905</t>
  </si>
  <si>
    <t>UH714338375YP</t>
  </si>
  <si>
    <t>1961166468486091282</t>
  </si>
  <si>
    <t>黑色自行车前叉灯座适用于 Xl400 手电筒支架塑料</t>
  </si>
  <si>
    <t>5943076377094</t>
  </si>
  <si>
    <t>UH714338092YP</t>
  </si>
  <si>
    <t>1961886289656091282
1961664315922091282</t>
  </si>
  <si>
    <t>180 女式 Kim 可能 Miss Go 连体衣 Shego 角色扮演服装万圣节派对嘉年华派对化装装扮</t>
  </si>
  <si>
    <t>9008314356265</t>
  </si>
  <si>
    <t>假发和发网 山岸由香子 Cosplay Jojo 奇妙冒险 假发 Shego Cosplay Kim Possi</t>
  </si>
  <si>
    <t>5763367489189</t>
  </si>
  <si>
    <t>UH714337242YP</t>
  </si>
  <si>
    <t>1961892157653091282</t>
  </si>
  <si>
    <t>白色适用于 Airmini Pro 软管连接器 将 Airmini 软管连接到任何 22 毫米鼻罩或全面罩型号</t>
  </si>
  <si>
    <t>6180664652402</t>
  </si>
  <si>
    <t>UH718811082YP</t>
  </si>
  <si>
    <t>1962546782462091282</t>
  </si>
  <si>
    <t>24 针 50 件 10/50 件 Derma 笔针 A6 微针墨盒针 Derma 笔纹身墨盒针适用于 Dr Pen A6</t>
  </si>
  <si>
    <t>6180664603138</t>
  </si>
  <si>
    <t>UH718811079YP</t>
  </si>
  <si>
    <t>1962552974767091282</t>
  </si>
  <si>
    <t>检查电池</t>
  </si>
  <si>
    <t>3423348963702</t>
  </si>
  <si>
    <t>UH718810918YP</t>
  </si>
  <si>
    <t>1962557438175091282</t>
  </si>
  <si>
    <t>随机颜色吊床椅垫软垫垫适用于吊椅秋千座椅家用</t>
  </si>
  <si>
    <t>5763367502178</t>
  </si>
  <si>
    <t>UH718810847YP</t>
  </si>
  <si>
    <t>1962309075827091282</t>
  </si>
  <si>
    <t>blackgreen 直流电机调速控制器 Pwm 控制器，7-70v 30a 可调 Pwm 电机调速器 12v 24v 36</t>
  </si>
  <si>
    <t>5763367752443</t>
  </si>
  <si>
    <t>UH718810802YP</t>
  </si>
  <si>
    <t>1962546565075091282</t>
  </si>
  <si>
    <t>灰白色 3 件式浮阀组，1 / 2 英寸供水管浮阀，带调节臂，适用于游泳 P</t>
  </si>
  <si>
    <t>7733081988457</t>
  </si>
  <si>
    <t>UH722900022YP</t>
  </si>
  <si>
    <t>1962654708181091282</t>
  </si>
  <si>
    <t>高架狗碗，竹制高架狗碗，带 2 个不锈钢碗</t>
  </si>
  <si>
    <t>3556366485342</t>
  </si>
  <si>
    <t>UH722900005YP</t>
  </si>
  <si>
    <t>1963191650621091282</t>
  </si>
  <si>
    <t>全套 L lol 灵花阿狸 Cosplay 服装 阿狸 Cosplay 游戏 lol 阿狸服装</t>
  </si>
  <si>
    <t>6180664453153</t>
  </si>
  <si>
    <t>UH722899749YP</t>
  </si>
  <si>
    <t>1962933783840091282</t>
  </si>
  <si>
    <t>60v 20ah 电动汽车充电器带 7 灯功率显示漏电保护铅酸 C</t>
  </si>
  <si>
    <t>7394969461105</t>
  </si>
  <si>
    <t>UH722899655YP</t>
  </si>
  <si>
    <t>1963167529706091282</t>
  </si>
  <si>
    <t>电动卷烟自动卷烟机迷你机</t>
  </si>
  <si>
    <t>6180664514670</t>
  </si>
  <si>
    <t>UH722899307YP</t>
  </si>
  <si>
    <t>1963199030970091282</t>
  </si>
  <si>
    <t>6180664726790</t>
  </si>
  <si>
    <t>UH732955153YP</t>
  </si>
  <si>
    <t>1964429150999091282</t>
  </si>
  <si>
    <t>适用于本田 Rebel500 Cmx500 Cm300 Cm 300 2017-2022 摩托车排气系统逃生消音器改装带中连管</t>
  </si>
  <si>
    <t>5763367457959</t>
  </si>
  <si>
    <t>UH732955034YP</t>
  </si>
  <si>
    <t>1964399197305091282</t>
  </si>
  <si>
    <t>橙色橱柜门安装夹具，铝合金工具，适用于带面框或无框橱柜 - 支架</t>
  </si>
  <si>
    <t>7658830005769</t>
  </si>
  <si>
    <t>UH735743317YP</t>
  </si>
  <si>
    <t>1965202394479091282</t>
  </si>
  <si>
    <t>婴儿奶瓶加热器、奶瓶消毒器 6 合 1 快速婴儿食品加热器和解冻 B</t>
  </si>
  <si>
    <t>6264181863456</t>
  </si>
  <si>
    <t>UH732954705YP</t>
  </si>
  <si>
    <t>1964445098015091282</t>
  </si>
  <si>
    <t>皮革打孔器，【升级版】【完美全套】皮带打孔器，重型</t>
  </si>
  <si>
    <t>6180664733026</t>
  </si>
  <si>
    <t>UH732954555YP</t>
  </si>
  <si>
    <t>1964408737442091282</t>
  </si>
  <si>
    <t>蓝色扭转腰部和臀部锻炼板，适合健身和锻炼 - Trixes</t>
  </si>
  <si>
    <t>6921233961408</t>
  </si>
  <si>
    <t>UH732954192YP</t>
  </si>
  <si>
    <t>1963951788704091282</t>
  </si>
  <si>
    <t>摩托车摩托车礼品醒酒器 葡萄酒和威士忌 750 毫升 By The Wine Sav</t>
  </si>
  <si>
    <t>5763367449671</t>
  </si>
  <si>
    <t>UH732953869YP</t>
  </si>
  <si>
    <t>1963972272129091282</t>
  </si>
  <si>
    <t>厨房用透明透明切菜板，亚克力防切板带唇，用于切水果和蔬菜</t>
  </si>
  <si>
    <t>7296928265062</t>
  </si>
  <si>
    <t>UH732953585YP</t>
  </si>
  <si>
    <t>1964421013298091282</t>
  </si>
  <si>
    <t>A01-KB00073 2XL 新颖 T 恤骷髅内脏 3d 打印男式 T 恤夏季 Fashio</t>
  </si>
  <si>
    <t>7394969465400</t>
  </si>
  <si>
    <t>UH732953546YP</t>
  </si>
  <si>
    <t>1964451182826091282</t>
  </si>
  <si>
    <t>8GB迷你磁吸600小时智能降噪声控录音机</t>
  </si>
  <si>
    <t>5943076379449</t>
  </si>
  <si>
    <t>UH737114291YP</t>
  </si>
  <si>
    <t>1965262334737091282</t>
  </si>
  <si>
    <t>Umorden 万圣节服装成人美国美国 警察肮脏警察服装上衣衬衫花式角色扮演服装兼容</t>
  </si>
  <si>
    <t>5763367427945</t>
  </si>
  <si>
    <t>UH737114257YP</t>
  </si>
  <si>
    <t>1965032439499091282</t>
  </si>
  <si>
    <t>金色 1:12 微型 LED 吊灯吸顶灯家具模型装饰玩具娃娃屋配件 B</t>
  </si>
  <si>
    <t>6180664695461</t>
  </si>
  <si>
    <t>UH737114022YP</t>
  </si>
  <si>
    <t>1965184861853091282</t>
  </si>
  <si>
    <t>3XL 酒红色女式大码长袖宽松中长连衣裙（带口袋）</t>
  </si>
  <si>
    <t>6180664738472</t>
  </si>
  <si>
    <t>UH737113835YP</t>
  </si>
  <si>
    <t>1964479440090091282</t>
  </si>
  <si>
    <t>6180664737932</t>
  </si>
  <si>
    <t>UH737113795YP</t>
  </si>
  <si>
    <t>1965190585347091282</t>
  </si>
  <si>
    <t>智能体脂秤连接蓝牙电子体重秤身体成分分析仪 Bascula 数字浴室 Flo</t>
  </si>
  <si>
    <t>7658830031188</t>
  </si>
  <si>
    <t>气缸 Husqvarna 555 560 560xp 562 Cs2258 Cs2260 (46mm)</t>
  </si>
  <si>
    <t>9007921282301</t>
  </si>
  <si>
    <t>UH737113755YP</t>
  </si>
  <si>
    <t>1965224354588091282</t>
  </si>
  <si>
    <t>M 失禁裤男士平角内裤可水洗棉质可重复使用灰色</t>
  </si>
  <si>
    <t>6180664524297</t>
  </si>
  <si>
    <t>UH737113628YP</t>
  </si>
  <si>
    <t>1965225002801091282</t>
  </si>
  <si>
    <t>100*280CM 黑色感官秋千室内治疗秋千兼容成人儿童和青少年</t>
  </si>
  <si>
    <t>3423348866706</t>
  </si>
  <si>
    <t>UH737113614YP</t>
  </si>
  <si>
    <t>1965206821139091282</t>
  </si>
  <si>
    <t>无人机机身收纳袋适用于 Dji Mini 3 Pro 保护手提箱和背带</t>
  </si>
  <si>
    <t>3423348895836</t>
  </si>
  <si>
    <t>UH737113469YP</t>
  </si>
  <si>
    <t>1965208189411091282</t>
  </si>
  <si>
    <t>锦旗链 4 片锦旗花环 48 片锦旗</t>
  </si>
  <si>
    <t>9125657369247</t>
  </si>
  <si>
    <t>UH740969273YP</t>
  </si>
  <si>
    <t>1965234613254091282</t>
  </si>
  <si>
    <t>9x19mm（带电池）9mm/.38spl/223rem 激光训练子弹干火激光训练器弹药筒 Ta</t>
  </si>
  <si>
    <t>5943076380438</t>
  </si>
  <si>
    <t>UH740978655YP</t>
  </si>
  <si>
    <t>1965560523664091282</t>
  </si>
  <si>
    <t>150 厘米 Fortnite 儿童视频游戏服装化装连身裤万圣节 Outfits_y</t>
  </si>
  <si>
    <t>7630506468962</t>
  </si>
  <si>
    <t>UH740978638YP</t>
  </si>
  <si>
    <t>1965563439060091282</t>
  </si>
  <si>
    <t>12 件装纯色围兜围裙，带 2 个口袋 - 黄色男女通用商业围裙 Bu</t>
  </si>
  <si>
    <t>3423348962309</t>
  </si>
  <si>
    <t>UH740978607YP</t>
  </si>
  <si>
    <t>1965814034452091282</t>
  </si>
  <si>
    <t>Bissell Crosswave 4主刷+2滤网1866 1785 2052 1713 2225 B</t>
  </si>
  <si>
    <t>6494388920182</t>
  </si>
  <si>
    <t>UH740978434YP</t>
  </si>
  <si>
    <t>1965085464257091282</t>
  </si>
  <si>
    <t>爸爸给儿子享受骑行指南针铜指南针给儿子 Vin 的圣诞礼物</t>
  </si>
  <si>
    <t>UH740978394YP</t>
  </si>
  <si>
    <t>1965570783304091282</t>
  </si>
  <si>
    <t>6264181866778</t>
  </si>
  <si>
    <t>UH749805643YP</t>
  </si>
  <si>
    <t>1966856125153091282</t>
  </si>
  <si>
    <t>N8金属溜溜球带手套和专业球绳</t>
  </si>
  <si>
    <t>手套和绳子</t>
  </si>
  <si>
    <t>5763367436060</t>
  </si>
  <si>
    <t>UH746621711YP</t>
  </si>
  <si>
    <t>1966142388792091282</t>
  </si>
  <si>
    <t>银色螺丝扣，用于电缆钢丝格子套件，用于钢丝窗帘悬挂系统的钢丝绳套件，灯串</t>
  </si>
  <si>
    <t>5763367733848</t>
  </si>
  <si>
    <t>UH763677931YP</t>
  </si>
  <si>
    <t>1966148400528091282</t>
  </si>
  <si>
    <t>黑色白色 4 合 1 电动清洁刷家用清洁刷带 4 个刷头冲泡</t>
  </si>
  <si>
    <t>5763367512818</t>
  </si>
  <si>
    <t>UH750433927YP</t>
  </si>
  <si>
    <t>1967341011999091282</t>
  </si>
  <si>
    <t>木色灰色 4 件低音鼓槌棒槌槌泡沫头鼓槌适用于军乐队打击乐器</t>
  </si>
  <si>
    <t>6088728741782</t>
  </si>
  <si>
    <t>UH750488381YP</t>
  </si>
  <si>
    <t>4g+64g-迷你PC电脑棒</t>
  </si>
  <si>
    <t>6180664705757</t>
  </si>
  <si>
    <t>UH750433745YP</t>
  </si>
  <si>
    <t>1966849968996091282</t>
  </si>
  <si>
    <t>5763367483316</t>
  </si>
  <si>
    <t>UH750433493YP</t>
  </si>
  <si>
    <t>1967581957770091282</t>
  </si>
  <si>
    <t>白色 30 件热升华空白耳环热转印热升华印花线钩耳环木耳环</t>
  </si>
  <si>
    <t>7394969422922</t>
  </si>
  <si>
    <t>UH750433374YP</t>
  </si>
  <si>
    <t>1967583901797091282</t>
  </si>
  <si>
    <t>摩托车3d蜂窝减震座椅蜂窝坐垫摩托车</t>
  </si>
  <si>
    <t>6180664500390</t>
  </si>
  <si>
    <t>LV855965718CN</t>
  </si>
  <si>
    <t>1968237410552091282</t>
  </si>
  <si>
    <t>9008314348307</t>
  </si>
  <si>
    <t>UH765127733YP</t>
  </si>
  <si>
    <t>1969329003319091282</t>
  </si>
  <si>
    <t>仅一种尺寸假发 75 厘米长卷曲波浪成人纳米假发角色扮演橙色耐热角色扮演 W</t>
  </si>
  <si>
    <t>3423348963672</t>
  </si>
  <si>
    <t>UH765127645YP</t>
  </si>
  <si>
    <t>1968841524284091282</t>
  </si>
  <si>
    <t>灰色吊床椅垫软垫垫适合吊椅秋千座椅家用</t>
  </si>
  <si>
    <t>6180664568949</t>
  </si>
  <si>
    <t>UH765127469YP</t>
  </si>
  <si>
    <t>1968842640486091282</t>
  </si>
  <si>
    <t>S棕米色新款儿童女童穷少女女仆孤儿化装演出服维多利亚穷少女演出服连衣裙</t>
  </si>
  <si>
    <t>6180664567577</t>
  </si>
  <si>
    <t>UH765127075YP</t>
  </si>
  <si>
    <t>1969340919516091282</t>
  </si>
  <si>
    <t>6180664684472</t>
  </si>
  <si>
    <t>UH769134655YP</t>
  </si>
  <si>
    <t>1969932723852091282</t>
  </si>
  <si>
    <t>25*150cm 水激活防洪屏障袋用于地下室车库防洪屏障</t>
  </si>
  <si>
    <t>6180664707393</t>
  </si>
  <si>
    <t>UH769134505YP</t>
  </si>
  <si>
    <t>1969446144529091282</t>
  </si>
  <si>
    <t>适用于机器人牵引轮花园割草机 适用于 Husqvarna 420/320/430x/435x/440/450x 适用于 -garden Sileno City 250 500 Aut</t>
  </si>
  <si>
    <t>3423348854444</t>
  </si>
  <si>
    <t>太阳能电池板 1000w220v 逆变器套装家用电动 12v 至 220v 户外 B</t>
  </si>
  <si>
    <t>5763367767966</t>
  </si>
  <si>
    <t>UH769134329YP</t>
  </si>
  <si>
    <t>1970176765346091282</t>
  </si>
  <si>
    <t>黑色 SD 卡 64gb 存储卡闪存卡监控摄像头存储卡录像机存储卡 Sd</t>
  </si>
  <si>
    <t>6180664762323</t>
  </si>
  <si>
    <t>UH774222295YP</t>
  </si>
  <si>
    <t>1970827394384091282</t>
  </si>
  <si>
    <t>1.2 M 白色可折叠淋浴门槛水坝防洪屏障淋浴止水塞</t>
  </si>
  <si>
    <t>5763367713994</t>
  </si>
  <si>
    <t>UH797731044YP</t>
  </si>
  <si>
    <t>1973901398311091282</t>
  </si>
  <si>
    <t>如图所示 Q70 500 小时录音机 Espia 磁铁数字音频声音激活录音机迷你 USB 录音 4/</t>
  </si>
  <si>
    <t>5763367508637</t>
  </si>
  <si>
    <t>蓝色全芯片 Xentry Mb Star C4 Doip Sd Connect 适用于汽车和卡车汽车诊断工具 (12v+24v) Wifi Dia</t>
  </si>
  <si>
    <t>6180664490738</t>
  </si>
  <si>
    <t>UH811601776YP</t>
  </si>
  <si>
    <t>1976194995362091282</t>
  </si>
  <si>
    <t>8 件装 10 毫米金色黄铜螺丝头镜钉</t>
  </si>
  <si>
    <t>6180664663040</t>
  </si>
  <si>
    <t>UH817168801YP</t>
  </si>
  <si>
    <t>1977403839581091282</t>
  </si>
  <si>
    <t>银色小号七弦琴行进便携式乐谱夹金属夹支架带橡胶垫乐谱架 A</t>
  </si>
  <si>
    <t>6180664512461</t>
  </si>
  <si>
    <t>UH817168673YP</t>
  </si>
  <si>
    <t>1977657673509091282</t>
  </si>
  <si>
    <t>5763367503045</t>
  </si>
  <si>
    <t>UH817168660YP</t>
  </si>
  <si>
    <t>1976927664398091282</t>
  </si>
  <si>
    <t>黑色透明 1 对前保险杠雾灯总成 F1eb-15a255-ab F1eb-15a254ab 适用于福克斯全顺 2015-2018 现货</t>
  </si>
  <si>
    <t>9007921280543</t>
  </si>
  <si>
    <t>UH817168585YP</t>
  </si>
  <si>
    <t>1977412191271091282</t>
  </si>
  <si>
    <t>红色换档旋钮连帽衫运动衫汽车内饰，有趣的换档旋钮连帽衫套，让您的换档杆保持美观和舒适</t>
  </si>
  <si>
    <t>6180664709366</t>
  </si>
  <si>
    <t>UH817168554YP</t>
  </si>
  <si>
    <t>1977666134315091282</t>
  </si>
  <si>
    <t>松下空调遥控器通用 K-pn1122</t>
  </si>
  <si>
    <t>6180664746873</t>
  </si>
  <si>
    <t>UH817168537YP</t>
  </si>
  <si>
    <t>1977421299132091282</t>
  </si>
  <si>
    <t>3 件防水美发沙龙斗篷，尼龙理发师理发美发斗篷礼服围裙，带弹性领口</t>
  </si>
  <si>
    <t>5943076399065</t>
  </si>
  <si>
    <t>UH817168483YP</t>
  </si>
  <si>
    <t>1977675061986091282</t>
  </si>
  <si>
    <t>M 小丑女自杀小队服装角色扮演夹克衬衫短裤手套万圣节 D_x</t>
  </si>
  <si>
    <t>5763367629943</t>
  </si>
  <si>
    <t>UH822130826YP</t>
  </si>
  <si>
    <t>绿色 4 行 28 格盲文书写板带手写笔盲文便携式盲人学习练习</t>
  </si>
  <si>
    <t>5943076373096</t>
  </si>
  <si>
    <t>UH822130812YP</t>
  </si>
  <si>
    <t>1978108071254091282</t>
  </si>
  <si>
    <t>成人服装M 2023成人角色扮演连衣裙白雪公主女孩公主裙女成人卡通公主白雪公主万圣节</t>
  </si>
  <si>
    <t>6180664514366</t>
  </si>
  <si>
    <t>UH822130772YP</t>
  </si>
  <si>
    <t>1978362410714091282</t>
  </si>
  <si>
    <t>套装 4 140 5 件/套女童美人鱼尾巴泳衣儿童美人鱼爱丽儿角色扮演服装幻想海滩比基尼</t>
  </si>
  <si>
    <t>6180664646876</t>
  </si>
  <si>
    <t>UH822130724YP</t>
  </si>
  <si>
    <t>1978113579548091282</t>
  </si>
  <si>
    <t>5763367594555</t>
  </si>
  <si>
    <t>UH822130698YP</t>
  </si>
  <si>
    <t>1978117395716091282</t>
  </si>
  <si>
    <t>如图所示家用木工量具加厚防水防腐卷尺5m25mm不锈钢</t>
  </si>
  <si>
    <t>6180664716876</t>
  </si>
  <si>
    <t>UH822132138YP</t>
  </si>
  <si>
    <t>1978371446168091282</t>
  </si>
  <si>
    <t>3115064446149</t>
  </si>
  <si>
    <t>UH822019685YP</t>
  </si>
  <si>
    <t>1978327849676091282</t>
  </si>
  <si>
    <t>补发单id：6310105156084</t>
  </si>
  <si>
    <t>吹风机 2400 瓦无绳充电式吹风机</t>
  </si>
  <si>
    <t>UH835727087YP</t>
  </si>
  <si>
    <t>1978890816939091282</t>
  </si>
  <si>
    <t>已提价5id：7806290031080</t>
  </si>
  <si>
    <t>6180664705641</t>
  </si>
  <si>
    <t>UH832331969YP</t>
  </si>
  <si>
    <t>唯一外套 L 男高品质希斯莱杰角色扮演套装万圣节男士电影黑暗骑士小丑服装紫色夹克</t>
  </si>
  <si>
    <t>5943076394640</t>
  </si>
  <si>
    <t>UH832331907YP</t>
  </si>
  <si>
    <t>1978905000629091282</t>
  </si>
  <si>
    <t>一顶假发嘉年华角色扮演摇滚明星服装超级派对歌手成人猫王服装万圣节表演服装</t>
  </si>
  <si>
    <t>9125657428951</t>
  </si>
  <si>
    <t>UH832331867YP</t>
  </si>
  <si>
    <t>1978899168908091282</t>
  </si>
  <si>
    <t>1358 件 2022 年 Mighty Bowser 兼容 71411 Super Bowser Bros 组装拼装</t>
  </si>
  <si>
    <t>UH832331513YP</t>
  </si>
  <si>
    <t>1979643829608091282</t>
  </si>
  <si>
    <t>日本</t>
  </si>
  <si>
    <t>6180664449767</t>
  </si>
  <si>
    <t>VR544649699YP</t>
  </si>
  <si>
    <t>1979642678964091282</t>
  </si>
  <si>
    <t>12 金属镜面指甲油</t>
  </si>
  <si>
    <t>6180664684427</t>
  </si>
  <si>
    <t>UH832330861YP</t>
  </si>
  <si>
    <t>1979648042596091282</t>
  </si>
  <si>
    <t>浅蓝色沙龙发巾 10 条装 - 快干毛巾，适合头发、手、脸在家、沙龙、水疗中心、理发师使用</t>
  </si>
  <si>
    <t>5943076380704</t>
  </si>
  <si>
    <t>UH832330813YP</t>
  </si>
  <si>
    <t>1979654450420091282
1978919904589091282</t>
  </si>
  <si>
    <t>5943076380766</t>
  </si>
  <si>
    <t>L 衣服 加勒比海盗 Cosplay 服装 电影杰克·斯派洛 Cosplay 全套服装俱乐部万圣节派对服装</t>
  </si>
  <si>
    <t>5943076400839</t>
  </si>
  <si>
    <t>UH837971371YP</t>
  </si>
  <si>
    <t>1980242546604091282</t>
  </si>
  <si>
    <t>3423348935730</t>
  </si>
  <si>
    <t>UH837971354YP</t>
  </si>
  <si>
    <t>1980242185457091282</t>
  </si>
  <si>
    <t>适用于 Galaxy S22 Ultra 银色防偷窥保护壳，兼容三星 Galaxy S22 Ultra/s22，Dou</t>
  </si>
  <si>
    <t>7733081984251</t>
  </si>
  <si>
    <t>VR544844242YP</t>
  </si>
  <si>
    <t>1980245642836091282</t>
  </si>
  <si>
    <t>油基脸部人体彩绘调色板 - 大号深盘，20 色专业 Sfx 化妆托盘 Professional Sfx Makeup P</t>
  </si>
  <si>
    <t>5943076396897</t>
  </si>
  <si>
    <t>UH837971270YP</t>
  </si>
  <si>
    <t>1980184476106091282
1979999115349091282</t>
  </si>
  <si>
    <t>浅灰色带面具儿童 L 成人儿童 Pennywise 角色扮演服装万圣节派对男士小丑服装套装.z</t>
  </si>
  <si>
    <t>5763367814165</t>
  </si>
  <si>
    <t>UH837971195YP</t>
  </si>
  <si>
    <t>1980248701572091282</t>
  </si>
  <si>
    <t>黑色 5dd008319-10 车头灯点火器控制器适用于福克斯 2002-2008 点火器</t>
  </si>
  <si>
    <t>6180664540631</t>
  </si>
  <si>
    <t>UH837971028YP</t>
  </si>
  <si>
    <t>1979529240182091282</t>
  </si>
  <si>
    <t>6180664476404</t>
  </si>
  <si>
    <t>UH837970742YP</t>
  </si>
  <si>
    <t>1980252625846091282</t>
  </si>
  <si>
    <t>22 厘米银高品质 51 克嘻哈全男士手链迈阿密古巴链手链男士珠宝</t>
  </si>
  <si>
    <t>6180664673919</t>
  </si>
  <si>
    <t>UH837970668YP</t>
  </si>
  <si>
    <t>1979533668204091282</t>
  </si>
  <si>
    <t>蓝色A电动打水玩具自动打水器玩具儿童夏季男孩女孩打水玩具</t>
  </si>
  <si>
    <t>6180664704262</t>
  </si>
  <si>
    <t>UH842714849YP</t>
  </si>
  <si>
    <t>1980811957451091282</t>
  </si>
  <si>
    <t>桉树硅胶保护壳带 Magsafe 适合 Iphone 13 Pro 手机壳</t>
  </si>
  <si>
    <t>5943076379364</t>
  </si>
  <si>
    <t>UH842714733YP</t>
  </si>
  <si>
    <t>6180664609192</t>
  </si>
  <si>
    <t>UH842714676YP</t>
  </si>
  <si>
    <t>1980814693754091282</t>
  </si>
  <si>
    <t>EU 39 白色女式罗马鞋底矫形沙滩凉鞋</t>
  </si>
  <si>
    <t>6180664655038</t>
  </si>
  <si>
    <t>UH842714605YP</t>
  </si>
  <si>
    <t>粉红色 MagSafe 硅胶保护壳 适合 Iphone 13 Pro</t>
  </si>
  <si>
    <t>6935604832006</t>
  </si>
  <si>
    <t>UH842714543YP</t>
  </si>
  <si>
    <t>1980814010369091282</t>
  </si>
  <si>
    <t>12 岁连衣裙喇叭翅膀万圣节服装儿童女孩黑色连衣裙及踝连衣裙魔鬼服装角色扮演服装喇叭</t>
  </si>
  <si>
    <t>6180664742684</t>
  </si>
  <si>
    <t>UH842714530YP</t>
  </si>
  <si>
    <t>1980824414659091282</t>
  </si>
  <si>
    <t>黑色 48 件花盆脚立管天然橡胶花盆垫隐形花盆脚适合重型户外计划</t>
  </si>
  <si>
    <t>5943076376233</t>
  </si>
  <si>
    <t>UH842714438YP</t>
  </si>
  <si>
    <t>1980571767433091282</t>
  </si>
  <si>
    <t>7002648611795</t>
  </si>
  <si>
    <t>UH842714375YP</t>
  </si>
  <si>
    <t>1980576699327091282</t>
  </si>
  <si>
    <t>一种尺寸 10 件 T10 灯泡延长插座支架软橡胶推入式楔形底座 Hfmqv</t>
  </si>
  <si>
    <t>9007921275853</t>
  </si>
  <si>
    <t>UH842714353YP</t>
  </si>
  <si>
    <t>1980111288266091282</t>
  </si>
  <si>
    <t>M 黑色露背塑身衣女式聚拢文胸低背丁字裤连体衣</t>
  </si>
  <si>
    <t>5763367855540</t>
  </si>
  <si>
    <t>UH842714296YP</t>
  </si>
  <si>
    <t>1980581091920091282</t>
  </si>
  <si>
    <t>黑色 Lcg 下重心金属主体立柱安装座适用于 1/10 遥控履带车 Axial Scx10 I Ii Iii Capr</t>
  </si>
  <si>
    <t>6180664670161</t>
  </si>
  <si>
    <t>UH842714248YP</t>
  </si>
  <si>
    <t>1980582603760091282</t>
  </si>
  <si>
    <t>卷烟器，机器 70 毫米卷烟机</t>
  </si>
  <si>
    <t>6935604836158</t>
  </si>
  <si>
    <t>UH846526470YP</t>
  </si>
  <si>
    <t>1981184667972091282</t>
  </si>
  <si>
    <t>5943076397078</t>
  </si>
  <si>
    <t>UH846526381YP</t>
  </si>
  <si>
    <t>1981428278998091282</t>
  </si>
  <si>
    <t>成人 XXXL 灰色无面具成人儿童 Pennywise 角色扮演服装万圣节派对男士小丑服装套装.z</t>
  </si>
  <si>
    <t>6935604836851</t>
  </si>
  <si>
    <t>UH846526355YP</t>
  </si>
  <si>
    <t>1981441273146091282</t>
  </si>
  <si>
    <t>蓝色恐龙面具带张口，恐龙面具儿童成人、服装和角色扮演礼物嘉年华万圣节角色扮演</t>
  </si>
  <si>
    <t>6180664696147</t>
  </si>
  <si>
    <t>UH846526231YP</t>
  </si>
  <si>
    <t>1981191939311091282</t>
  </si>
  <si>
    <t>银色 6 件装 Sh50 替换刀头适用于 5000 系列剃须刀、S5000 S5420 S5380 S5351 多精度刀片</t>
  </si>
  <si>
    <t>9007921274702</t>
  </si>
  <si>
    <t>UH846526174YP</t>
  </si>
  <si>
    <t>1981437422099091282</t>
  </si>
  <si>
    <t>矫形步行靴替换袜衬（高帮（2 件装））</t>
  </si>
  <si>
    <t>5763367782112</t>
  </si>
  <si>
    <t>UH846526165YP</t>
  </si>
  <si>
    <t>1981198563032091282</t>
  </si>
  <si>
    <t>红色 30 秒沙漏计时器沙漏沙漏时钟倒计时散装玩具套装儿童游戏 20 件装（白色圣</t>
  </si>
  <si>
    <t>UH854635202YP</t>
  </si>
  <si>
    <t>1981738488735091282</t>
  </si>
  <si>
    <t>UH856365689YP</t>
  </si>
  <si>
    <t>1982236911530091282</t>
  </si>
  <si>
    <t>6180664471515</t>
  </si>
  <si>
    <t>UH856365661YP</t>
  </si>
  <si>
    <t>1981760772233091282</t>
  </si>
  <si>
    <t>标准版替换 3.5 毫米至 2.5 毫米耳机线适用于 Sennheiser-HD202 Hd477 Hd497 耳机音频线带 Tu</t>
  </si>
  <si>
    <t>5763367748323</t>
  </si>
  <si>
    <t>UH856365485YP</t>
  </si>
  <si>
    <t>1981772184499091282</t>
  </si>
  <si>
    <t>银色 4l4r 曼陀林调音栓机器头弦调音栓适用于 8 弦曼陀林乐器配件</t>
  </si>
  <si>
    <t>6180664523009</t>
  </si>
  <si>
    <t>UH856365423YP</t>
  </si>
  <si>
    <t>1981773480382091282</t>
  </si>
  <si>
    <t>5763367502437</t>
  </si>
  <si>
    <t>UH856365295YP</t>
  </si>
  <si>
    <t>1982494129529091282</t>
  </si>
  <si>
    <t>银色 4 轮静音手推车组件滚轮四轴承手推车组件高 Unistruts 支柱槽钢</t>
  </si>
  <si>
    <t>UH856365220YP</t>
  </si>
  <si>
    <t>9007921272975</t>
  </si>
  <si>
    <t>UH856365091YP</t>
  </si>
  <si>
    <t>1982263371833091282</t>
  </si>
  <si>
    <t>50m长1.5m高三层重型渔网带浮子钓鱼配件沉网（4指）</t>
  </si>
  <si>
    <t>VR545402997YP</t>
  </si>
  <si>
    <t>1981787916312091282</t>
  </si>
  <si>
    <t>9007921289959</t>
  </si>
  <si>
    <t>UH856383501YP</t>
  </si>
  <si>
    <t>1982267259802091282</t>
  </si>
  <si>
    <t>17208-60016 12v 电磁关闭电磁阀适用于久保田 V1505 V1305 D1105 D1005 D905</t>
  </si>
  <si>
    <t>5763367577831</t>
  </si>
  <si>
    <t>UH856364771YP</t>
  </si>
  <si>
    <t>1981791444672091282</t>
  </si>
  <si>
    <t>如图所示 8 件 Hepa 过滤器适用于 Br150/br151、适用于 Br150/br151、适用于 Br150/br151 机器人吸尘器备件</t>
  </si>
  <si>
    <t>6180664564736</t>
  </si>
  <si>
    <t>垂直金属花园格子，金属伞高植物支架，攀爬藤蔓和花架的植物支架，N</t>
  </si>
  <si>
    <t>5763367577633</t>
  </si>
  <si>
    <t>UH856383492YP</t>
  </si>
  <si>
    <t>1982510438379091282</t>
  </si>
  <si>
    <t>如图所示智能自动变光面罩带头灯头戴式防护面罩电焊面罩</t>
  </si>
  <si>
    <t>6180664766499</t>
  </si>
  <si>
    <t>UH856364272YP</t>
  </si>
  <si>
    <t>1982516881582091282</t>
  </si>
  <si>
    <t>6935604845105</t>
  </si>
  <si>
    <t>UH856364238YP</t>
  </si>
  <si>
    <t>三角形 XXL 男女通用鱿鱼游戏服装连身衣 + 鱿鱼游戏面具万圣节服装礼物 H</t>
  </si>
  <si>
    <t>5763367790490</t>
  </si>
  <si>
    <t>UH866831575YP</t>
  </si>
  <si>
    <t>1983480818498091282</t>
  </si>
  <si>
    <t>白色智能手表磁性充电线底座适配器适用于 S8 Pro/8 Pro Max/dt7/dt7 Max/dt700/dt3/dt3 Pro/</t>
  </si>
  <si>
    <t>5943076384146</t>
  </si>
  <si>
    <t>UH866831460YP</t>
  </si>
  <si>
    <t>1983257187214091282</t>
  </si>
  <si>
    <t>120 女孩儿童 M3gan 角色扮演服装带假发 5 件装恐怖电影 M3gan 礼服套装嘉年华派对万圣节装扮外出</t>
  </si>
  <si>
    <t>6180664544653</t>
  </si>
  <si>
    <t>UH866831120YP</t>
  </si>
  <si>
    <t>1983258159755091282</t>
  </si>
  <si>
    <t>汽车测速雷达探测器 360 度 V7 GPS 警察安全语音警报</t>
  </si>
  <si>
    <t>6180664631537</t>
  </si>
  <si>
    <t>UH866830946YP</t>
  </si>
  <si>
    <t>1983488126524091282</t>
  </si>
  <si>
    <t>173x76x51cm 户外收纳袋 防水防尘</t>
  </si>
  <si>
    <t>UH866842564YP</t>
  </si>
  <si>
    <t>5763367643611</t>
  </si>
  <si>
    <t>UH866830711YP</t>
  </si>
  <si>
    <t>1982782416920091282</t>
  </si>
  <si>
    <t>透明色 8 副安全眼镜侧面，透明侧面防护眼镜防护罩 - 适合大多数眼镜（男-升）</t>
  </si>
  <si>
    <t>拍10留2</t>
  </si>
  <si>
    <t>6935604845242</t>
  </si>
  <si>
    <t>UH866830699YP</t>
  </si>
  <si>
    <t>5943076388014</t>
  </si>
  <si>
    <t>UH866830606YP</t>
  </si>
  <si>
    <t>1983519085354091282</t>
  </si>
  <si>
    <t>儿童S带假发周三亚当斯角色扮演服装套装永不莫尔学院校服万圣节嘉年华派对服装</t>
  </si>
  <si>
    <t>5763367741638</t>
  </si>
  <si>
    <t>UH866830420YP</t>
  </si>
  <si>
    <t>1983504002919091282</t>
  </si>
  <si>
    <t>颜色如图所示曼陀罗打点模板工具岩石绘画套件球笔打点工具包括模板、油漆Tr</t>
  </si>
  <si>
    <t>6180664699179</t>
  </si>
  <si>
    <t>UH866830328YP</t>
  </si>
  <si>
    <t>1983514550861091282</t>
  </si>
  <si>
    <t>7002648612471</t>
  </si>
  <si>
    <t>VR545705556YP</t>
  </si>
  <si>
    <t>1983529381757091282</t>
  </si>
  <si>
    <t>1 件装抗脂肪团减肥霜 Medilisk、腹部脂肪燃烧和紧致热霜、腹部脂肪燃烧霜</t>
  </si>
  <si>
    <t>6935604845129</t>
  </si>
  <si>
    <t>UH866830243YP</t>
  </si>
  <si>
    <t>1983286095681091282</t>
  </si>
  <si>
    <t>5763367764644</t>
  </si>
  <si>
    <t>UH866830172YP</t>
  </si>
  <si>
    <t>1983517574112091282</t>
  </si>
  <si>
    <t>白色 200 件 3 毫米 5 毫米 LED 灯二极管白色黄色红色蓝色绿色分类套件</t>
  </si>
  <si>
    <t>5763367635999</t>
  </si>
  <si>
    <t>UH866830155YP</t>
  </si>
  <si>
    <t>1982809812356091282</t>
  </si>
  <si>
    <t>紫色 Odi 自行车握把硅胶车把减震软山地自行车握把自行车配件</t>
  </si>
  <si>
    <t>6180664609895</t>
  </si>
  <si>
    <t>UH866830075YP</t>
  </si>
  <si>
    <t>1983292683312091282</t>
  </si>
  <si>
    <t>30 片 125 毫米干湿砂纸、圆形砂盘、轨道砂磨垫金属木材砂纸片 - 1000/1500/</t>
  </si>
  <si>
    <t>7002648635166</t>
  </si>
  <si>
    <t>UH866829996YP</t>
  </si>
  <si>
    <t>1982819532442091282</t>
  </si>
  <si>
    <t>G4 卤素灯泡，12v 10w G4，暖白 3000k，150lm，可调光，g4，透明胶囊灯，10 只装</t>
  </si>
  <si>
    <t>5943076387925</t>
  </si>
  <si>
    <t>UH866829877YP</t>
  </si>
  <si>
    <t>1983500330446091282
1983519085354091282</t>
  </si>
  <si>
    <t>带假发 140 2023 星期三亚当斯角色扮演服装套装万圣节服装嘉年华派对伪装成人女孩</t>
  </si>
  <si>
    <t>5763367753570</t>
  </si>
  <si>
    <t>UH866842533YP</t>
  </si>
  <si>
    <t>1983302115518091282</t>
  </si>
  <si>
    <t>粉色 6 颗装粉色网球耐磨弹力训练球 66 毫米女士初学者练习球</t>
  </si>
  <si>
    <t>5763367571501</t>
  </si>
  <si>
    <t>UH866829727YP</t>
  </si>
  <si>
    <t>1982822124951091282</t>
  </si>
  <si>
    <t>黑色通用 Obd2 16 针母连接器打开 Obd 电缆母延长连接器带状接口</t>
  </si>
  <si>
    <t>5943076397313</t>
  </si>
  <si>
    <t>UH866829599YP</t>
  </si>
  <si>
    <t>1983306147212091282
1983306759114091282</t>
  </si>
  <si>
    <t>成人 XXL 金色带面具成人儿童 Pennywise 角色扮演服装万圣节派对男士小丑服装套装.z</t>
  </si>
  <si>
    <t>面具买2留1</t>
  </si>
  <si>
    <t>5763367689022</t>
  </si>
  <si>
    <t>UH866829523YP</t>
  </si>
  <si>
    <t>1983538274417091282</t>
  </si>
  <si>
    <t>银色 4 件装汽车镀铬外门把手盖装饰件适用于 X3/x4/x5/x6/x7//3/5/6/ G01 G02 G05 G06 G07 拉拔器</t>
  </si>
  <si>
    <t>6180664454037</t>
  </si>
  <si>
    <t>UH866829510YP</t>
  </si>
  <si>
    <t>1983311475865091282
1982829720412091282</t>
  </si>
  <si>
    <t>6180664498741</t>
  </si>
  <si>
    <t>UH866829466YP</t>
  </si>
  <si>
    <t>1983559585287091282</t>
  </si>
  <si>
    <t>M 军绿色男式战斗工装裤带护膝气枪战术裤多机位 Cp Gen3 迷彩陆军工作裤（客户更换L）</t>
  </si>
  <si>
    <t>UH866829449YP</t>
  </si>
  <si>
    <t>1983543890327091282</t>
  </si>
  <si>
    <t>UH866829364YP</t>
  </si>
  <si>
    <t>1983315903988091282</t>
  </si>
  <si>
    <t>6180664742745</t>
  </si>
  <si>
    <t>UH866829347YP</t>
  </si>
  <si>
    <t>1983563869988091282</t>
  </si>
  <si>
    <t>黑白水瓶泵，USB 充电自动饮用水泵便携式电动饮水机水</t>
  </si>
  <si>
    <t>UH866829276YP</t>
  </si>
  <si>
    <t>1983566245357091282</t>
  </si>
  <si>
    <t>6180664487011</t>
  </si>
  <si>
    <t>UH866829112YP</t>
  </si>
  <si>
    <t>1983550154659091282</t>
  </si>
  <si>
    <t>白色黑色 4 件冰箱锁冰箱锁带 8 个钥匙，冰柜锁儿童安全柜锁带粘合剂</t>
  </si>
  <si>
    <t>6180664642120</t>
  </si>
  <si>
    <t>UH876363320YP</t>
  </si>
  <si>
    <t>1983879876878091282</t>
  </si>
  <si>
    <t>已提价8已提价15</t>
  </si>
  <si>
    <t>电动修枝剪，21vf 可充电专业无绳电动修枝剪，适用于花园、公园、农场 Greenho</t>
  </si>
  <si>
    <t>6180664751945</t>
  </si>
  <si>
    <t>UH876363214YP</t>
  </si>
  <si>
    <t>1984598689486091282</t>
  </si>
  <si>
    <t>男士狼头项链北欧珠宝护身符雷神之锤吊坠项链</t>
  </si>
  <si>
    <t>6935604836172</t>
  </si>
  <si>
    <t>UH876363188YP</t>
  </si>
  <si>
    <t>1983881496951091282</t>
  </si>
  <si>
    <t>160 巴斯光年万圣节套装角色扮演服装派对连身衣儿童儿童成人服装</t>
  </si>
  <si>
    <t>6180664705511</t>
  </si>
  <si>
    <t>UH876363130YP</t>
  </si>
  <si>
    <t>1984590662788091282</t>
  </si>
  <si>
    <t>如图所示 12 件餐巾环，水葫芦餐巾架环 - 适合生日派对、喧闹的乡村餐巾环</t>
  </si>
  <si>
    <t>6180664727476</t>
  </si>
  <si>
    <t>UH876363038YP</t>
  </si>
  <si>
    <t>54*76*69 厘米 75 尺寸防水户外庭院花园家具罩雨雪椅套</t>
  </si>
  <si>
    <t>7002648631946</t>
  </si>
  <si>
    <t>UH876362973YP</t>
  </si>
  <si>
    <t>1984370847569091282</t>
  </si>
  <si>
    <t>21 伏便携式充电式电动修枝锯，带 1 节电池，小型电锯，用于劈木，适用于花园 Orcha</t>
  </si>
  <si>
    <t>5763367549166</t>
  </si>
  <si>
    <t>UH876362885YP</t>
  </si>
  <si>
    <t>1983895032990091282</t>
  </si>
  <si>
    <t>如图所示摩托车适用 3 针 4 针和 6 针 Obd2 诊断连接器电缆适用于摩托车 Obd 延长电缆</t>
  </si>
  <si>
    <t>6935604845112</t>
  </si>
  <si>
    <t>UH876362647YP</t>
  </si>
  <si>
    <t>1983898128713091282</t>
  </si>
  <si>
    <t>6180664668090</t>
  </si>
  <si>
    <t>UH876362307YP</t>
  </si>
  <si>
    <t>1984617661426091282</t>
  </si>
  <si>
    <t>礼品手工锻造铁艺红色金属玫瑰心形支架</t>
  </si>
  <si>
    <t>6180664560578</t>
  </si>
  <si>
    <t>UH876362196YP</t>
  </si>
  <si>
    <t>1984377579768091282</t>
  </si>
  <si>
    <t>6935604845136</t>
  </si>
  <si>
    <t>UH876362179YP</t>
  </si>
  <si>
    <t>方形 L 男女通用鱿鱼游戏服装连身衣 + 鱿鱼游戏面具万圣节服装礼物 H</t>
  </si>
  <si>
    <t>6180664738755</t>
  </si>
  <si>
    <t>UH898465025YP</t>
  </si>
  <si>
    <t>1983906336007091282</t>
  </si>
  <si>
    <t>即热式加热器、1200w 节能便携式加热器、紧凑型陶瓷房间加热器、2 速设置电加热器</t>
  </si>
  <si>
    <t>5763367438859</t>
  </si>
  <si>
    <t>UH876362094YP</t>
  </si>
  <si>
    <t>1984617662908091282</t>
  </si>
  <si>
    <t>银色 2 件装接地棒钻头驱动器，适用于 5/8 英寸和 3/4 英寸接地棒，1 英寸/25 毫米重型锤钻头</t>
  </si>
  <si>
    <t>6180664734207</t>
  </si>
  <si>
    <t>UH876361978YP</t>
  </si>
  <si>
    <t>1983912780337091282</t>
  </si>
  <si>
    <t>黑色 60/70-6.5 踏板车替换轮胎电动自行车充气轮胎和内胎轮胎套装适用于 Maxg30</t>
  </si>
  <si>
    <t>UH876361920YP</t>
  </si>
  <si>
    <t>1984624898136091282</t>
  </si>
  <si>
    <t>5763367783195</t>
  </si>
  <si>
    <t>UH876361893YP</t>
  </si>
  <si>
    <t>1984639081231091282</t>
  </si>
  <si>
    <t>黑色 6 件装吸音泡沫木炭/黑色低音陷阱吸音工作室隔音角墙 12 X</t>
  </si>
  <si>
    <t>5943076369679</t>
  </si>
  <si>
    <t>UH876361859YP</t>
  </si>
  <si>
    <t>1984639693578091282</t>
  </si>
  <si>
    <t>20 厘米白色万圣节南瓜毛绒枕头装饰 - 柔软蓬松的沙发南瓜抱枕 - 可爱的万圣节装饰</t>
  </si>
  <si>
    <t>5943076369761</t>
  </si>
  <si>
    <t>20 厘米绿色万圣节南瓜毛绒枕头装饰 - 柔软蓬松的沙发南瓜抱枕 - 可爱的万圣节装饰</t>
  </si>
  <si>
    <t>UH876361774YP</t>
  </si>
  <si>
    <t>1984641493148091282</t>
  </si>
  <si>
    <t>9007921287191</t>
  </si>
  <si>
    <t>UH876361553YP</t>
  </si>
  <si>
    <t>1984419987075091282</t>
  </si>
  <si>
    <t>9m x 6m 鱼池池塘防水衬垫薄膜花园加固 Hdpe 重型</t>
  </si>
  <si>
    <t>9125657369148</t>
  </si>
  <si>
    <t>UH876361496YP</t>
  </si>
  <si>
    <t>1984635014853091282</t>
  </si>
  <si>
    <t>9x19 毫米战术训练激光子弹 9 毫米瞄准镜，适用于干火训练 380acp</t>
  </si>
  <si>
    <t>5943076401423</t>
  </si>
  <si>
    <t>UH876361363YP</t>
  </si>
  <si>
    <t>1984663381918091282</t>
  </si>
  <si>
    <t>XXL 米色捉鬼敢死队角色扮演动漫人物万圣节服装男士成人玩具捉鬼敢死队武器连身衣卡尼</t>
  </si>
  <si>
    <t>7002648610224</t>
  </si>
  <si>
    <t>UH876361275YP</t>
  </si>
  <si>
    <t>1984657946101091282</t>
  </si>
  <si>
    <t>100 片花园草坪修剪机塑料刀片</t>
  </si>
  <si>
    <t>5943076371696</t>
  </si>
  <si>
    <t>UH876361213YP</t>
  </si>
  <si>
    <t>1984674685220091282</t>
  </si>
  <si>
    <t>女孩 7 件 2 儿童 140 新款儿童儿童警察制服万圣节警察服装男孩女孩警察角色扮演</t>
  </si>
  <si>
    <t>6935604845280</t>
  </si>
  <si>
    <t>UH876361099YP</t>
  </si>
  <si>
    <t>1984428411666091282</t>
  </si>
  <si>
    <t>灰色 星球大战 波巴·费特 万圣节头饰 复活节嘉年华 圣诞化装舞会</t>
  </si>
  <si>
    <t>5943076379357</t>
  </si>
  <si>
    <t>UH876361045YP</t>
  </si>
  <si>
    <t>150 厘米（11-12 岁）儿童成人女孩儿童小丑女万圣节服装自杀小队化装_y</t>
  </si>
  <si>
    <t>5763367630963</t>
  </si>
  <si>
    <t>UH876360915YP</t>
  </si>
  <si>
    <t>青铜石英怀表，指针式，青铜盒，带龙系列 Wpk062</t>
  </si>
  <si>
    <t>5763367639089</t>
  </si>
  <si>
    <t>UH880645517YP</t>
  </si>
  <si>
    <t>1984478988433091282</t>
  </si>
  <si>
    <t>白色 25 张可打印乙烯基贴纸纸自粘防水白色打印纸，适用于</t>
  </si>
  <si>
    <t>买50留25</t>
  </si>
  <si>
    <t>6935604828054</t>
  </si>
  <si>
    <t>UH880645494YP</t>
  </si>
  <si>
    <t>1984947999895091282</t>
  </si>
  <si>
    <t>5763367754072</t>
  </si>
  <si>
    <t>UH880645432YP</t>
  </si>
  <si>
    <t>1985192977026091282</t>
  </si>
  <si>
    <t>黑色摩托车散热器格栅盖保护罩适用于 Nc750s Nc750x 2014-2020 Nc700n Nc700x</t>
  </si>
  <si>
    <t>6180664684403</t>
  </si>
  <si>
    <t>UH880645415YP</t>
  </si>
  <si>
    <t>1984954695692091282</t>
  </si>
  <si>
    <t>黄色沙龙发巾 10 条装 - 快干毛巾，适合头发、手、脸部在家、沙龙、水疗中心、理发师使用</t>
  </si>
  <si>
    <t>5763367846432</t>
  </si>
  <si>
    <t>UH880645375YP</t>
  </si>
  <si>
    <t>1984490580233091282</t>
  </si>
  <si>
    <t>蓝色 Ssd M2 转 USB 适配器 M.2 转 USB 适配器 B Key M.2 Sata 协议 Ssd 适配器 Ngff 转 USB 3.0 Ssd Ca</t>
  </si>
  <si>
    <t>6935604829341</t>
  </si>
  <si>
    <t>UH880645327YP</t>
  </si>
  <si>
    <t>1985200033040091282</t>
  </si>
  <si>
    <t>男狮 18-24 个月加州幼儿恐龙服装儿童可爱连帽连体衣动物服装万圣节</t>
  </si>
  <si>
    <t>6935604834253</t>
  </si>
  <si>
    <t>UH880645287YP</t>
  </si>
  <si>
    <t>1985201257035091282</t>
  </si>
  <si>
    <t>蓝色恐龙面具活动下巴，儿童成人恐龙面具，万圣节角色扮演派对服装道具恐龙头面具</t>
  </si>
  <si>
    <t>UH880645260YP</t>
  </si>
  <si>
    <t>1985202337506091282</t>
  </si>
  <si>
    <t>6180664716852</t>
  </si>
  <si>
    <t>UH880645199YP</t>
  </si>
  <si>
    <t>1985192870653091282</t>
  </si>
  <si>
    <t>6180664705702</t>
  </si>
  <si>
    <t>UH880645154YP</t>
  </si>
  <si>
    <t>5943076384153</t>
  </si>
  <si>
    <t>UH880645110YP</t>
  </si>
  <si>
    <t>1985198810146091282</t>
  </si>
  <si>
    <t>130 女孩儿童 M3gan 角色扮演服装带假发 5 件装恐怖电影 M3gan 礼服套装嘉年华派对万圣节装扮外出</t>
  </si>
  <si>
    <t>5943076379371</t>
  </si>
  <si>
    <t>UH880645052YP</t>
  </si>
  <si>
    <t>1984503432509091282</t>
  </si>
  <si>
    <t>5943076405605</t>
  </si>
  <si>
    <t>UH880644936YP</t>
  </si>
  <si>
    <t>231005-092044082560196</t>
  </si>
  <si>
    <t>银色镀金新款成人仙女翅膀装扮闪闪发光透明翅膀蝴蝶万圣节仙女服装天使翅膀 F</t>
  </si>
  <si>
    <t>3556366489272</t>
  </si>
  <si>
    <t>XXXL 女士最终幻想 Vii 艾里斯盖恩斯伯勒角色扮演服装成人女式女孩服装</t>
  </si>
  <si>
    <t>9008314355077</t>
  </si>
  <si>
    <t>UH885891024YP</t>
  </si>
  <si>
    <t>1985554491759091282</t>
  </si>
  <si>
    <t>均码疯帽子角色扮演假发短款橙红色卷发假发爱丽丝梦游仙境 2 件套</t>
  </si>
  <si>
    <t>5763367547834</t>
  </si>
  <si>
    <t>UH885891007YP</t>
  </si>
  <si>
    <t>1985802025977091282</t>
  </si>
  <si>
    <t>Clear Blue 100a Pzem 004t 3.0 版瓦特表带外壳千瓦时电压电流测试模块适用于 Ttl Com2/</t>
  </si>
  <si>
    <t>5943076374925</t>
  </si>
  <si>
    <t>UH885890956YP</t>
  </si>
  <si>
    <t>1985096820445091282</t>
  </si>
  <si>
    <t>L 乐队活结角色扮演服装宽松连身裤万圣节</t>
  </si>
  <si>
    <t>9007921272302</t>
  </si>
  <si>
    <t>UH885890823YP</t>
  </si>
  <si>
    <t>1985805445637091282</t>
  </si>
  <si>
    <t>电动水泵带底座 USB 饮水机便携式自动水泵桶饮水机 -</t>
  </si>
  <si>
    <t>UH885890783YP</t>
  </si>
  <si>
    <t>1985808865364091282</t>
  </si>
  <si>
    <t>5763367773110</t>
  </si>
  <si>
    <t>UH885890749YP</t>
  </si>
  <si>
    <t>1985104020987091282</t>
  </si>
  <si>
    <t>黑色 PVC 热缩管包裹 Rc 电池组 Nimh Nicd（2m 120mm 黑色）</t>
  </si>
  <si>
    <t>UH885898107YP</t>
  </si>
  <si>
    <t>1985571987906091282</t>
  </si>
  <si>
    <t>5943076388052</t>
  </si>
  <si>
    <t>UH885890620YP</t>
  </si>
  <si>
    <t>1985109528135091282</t>
  </si>
  <si>
    <t>儿童 M 带假发周三亚当斯角色扮演服装套装 Nevermore 学院校服万圣节嘉年华派对服装</t>
  </si>
  <si>
    <t>5763367647701</t>
  </si>
  <si>
    <t>UH885890580YP</t>
  </si>
  <si>
    <t>1985111940471091282</t>
  </si>
  <si>
    <t>黑色 白色 适用于 18v 离子电池 替换 G 系列电池 BL1813g BL1815g BL1811g 锂电池适配器</t>
  </si>
  <si>
    <t>UH885890531YP</t>
  </si>
  <si>
    <t>5943076379340</t>
  </si>
  <si>
    <t>UH885890443YP</t>
  </si>
  <si>
    <t>1985115288052091282</t>
  </si>
  <si>
    <t>120 厘米（5-6 岁）儿童成人女孩儿童小丑女万圣节服装自杀小队化装_y</t>
  </si>
  <si>
    <t>5943076380339</t>
  </si>
  <si>
    <t>UH885890341YP</t>
  </si>
  <si>
    <t>1985114820605091282</t>
  </si>
  <si>
    <t>150 厘米 C Fortnite 儿童视频游戏服装化装连身裤万圣节 Outfits_y</t>
  </si>
  <si>
    <t>5943076401379</t>
  </si>
  <si>
    <t>UH885890307YP</t>
  </si>
  <si>
    <t>1985822078158091282</t>
  </si>
  <si>
    <t>黑色 XXL 捉鬼敢死队角色扮演动漫人物万圣节服装男士成人玩具幽灵克星武器连身衣卡尼</t>
  </si>
  <si>
    <t>3423348860001</t>
  </si>
  <si>
    <t>UH890883105YP</t>
  </si>
  <si>
    <t>1986485017882091282</t>
  </si>
  <si>
    <t>减压背带腰椎支撑缓解腰痛 - O</t>
  </si>
  <si>
    <t>5763367544208</t>
  </si>
  <si>
    <t>UH890883082YP</t>
  </si>
  <si>
    <t>1986498842105091282</t>
  </si>
  <si>
    <t>如图所示 4 件咖啡糖浆泵分配器压瓶器手动泵头适用于咖啡调味糖浆</t>
  </si>
  <si>
    <t>6180664716470</t>
  </si>
  <si>
    <t>UH890882918YP</t>
  </si>
  <si>
    <t>231007-165827122560196</t>
  </si>
  <si>
    <t>5943076375373</t>
  </si>
  <si>
    <t>白色 L 古希腊神角斗士服装男式单肩带角斗士裙万圣节主题派对托加神话</t>
  </si>
  <si>
    <t>5763367446502</t>
  </si>
  <si>
    <t>UH890882855YP</t>
  </si>
  <si>
    <t>1986267039512091282</t>
  </si>
  <si>
    <t>黑银色镜片吸盘和扳手套件，IC 拾取真空吸笔，带 7 个可互换吸盘和</t>
  </si>
  <si>
    <t>5943076379388</t>
  </si>
  <si>
    <t>UH890882833YP</t>
  </si>
  <si>
    <t>1985801664745091282</t>
  </si>
  <si>
    <t>儿童 90 厘米（3-4 岁）成人女孩儿童小丑女万圣节服装自杀小队化装_y</t>
  </si>
  <si>
    <t>VR546664827YP</t>
  </si>
  <si>
    <t>1986502837579091282</t>
  </si>
  <si>
    <t>UH890882793YP</t>
  </si>
  <si>
    <t>1986509174177091282</t>
  </si>
  <si>
    <t>6180664709588</t>
  </si>
  <si>
    <t>UH890882776YP</t>
  </si>
  <si>
    <t>1985810916598091282</t>
  </si>
  <si>
    <t>充电器兼容 Fitbit Inspire 2 USB 替换充电线底座支架配件替换件适用于 I</t>
  </si>
  <si>
    <t>5763367768123</t>
  </si>
  <si>
    <t>UH890882728YP</t>
  </si>
  <si>
    <t>1986507985801091282</t>
  </si>
  <si>
    <t>如图所示 3 件适用于 Impressa Z5 Z6 E8 E9 J5 F60 S7 S9 更换水过滤器</t>
  </si>
  <si>
    <t>5943076393889</t>
  </si>
  <si>
    <t>UH890882714YP</t>
  </si>
  <si>
    <t>1986510541253091282</t>
  </si>
  <si>
    <t>1 XL（120-130 厘米）可爱儿童男孩女孩恐龙服装儿童连身衣套装万圣节普珥节嘉年华派对表演 Clo</t>
  </si>
  <si>
    <t>5943076380926</t>
  </si>
  <si>
    <t>UH890882688YP</t>
  </si>
  <si>
    <t>1986283887448091282</t>
  </si>
  <si>
    <t>6180664716234</t>
  </si>
  <si>
    <t>UH890882630YP</t>
  </si>
  <si>
    <t>1986284859912091282</t>
  </si>
  <si>
    <t>5943076382449</t>
  </si>
  <si>
    <t>黑色 B M 男式万圣节服装神话阿拉丁王子嘉年华嘉年华角色扮演派对服装亮片装饰马甲 Wi</t>
  </si>
  <si>
    <t>UH900566563YP</t>
  </si>
  <si>
    <t>1987814461951091282</t>
  </si>
  <si>
    <t>VR547042347YP</t>
  </si>
  <si>
    <t>1987817198824091282</t>
  </si>
  <si>
    <t>7733081987153</t>
  </si>
  <si>
    <t>UH900566395YP</t>
  </si>
  <si>
    <t>1987823606047091282</t>
  </si>
  <si>
    <t>黑色 38-39 夏季拖鞋 时尚拖鞋 拖鞋 淋浴鞋 拖鞋 速干男女通用</t>
  </si>
  <si>
    <t>7733081987177</t>
  </si>
  <si>
    <t>36-37 黑色夏季拖鞋 时尚拖鞋 拖鞋 淋浴鞋 拖鞋 速干男女通用</t>
  </si>
  <si>
    <t>6180664650552</t>
  </si>
  <si>
    <t>UH900566356YP</t>
  </si>
  <si>
    <t>1987819537271091282</t>
  </si>
  <si>
    <t>黑色棒球帽架 24 袋帽子收纳盒壁橱墙壁帽子收纳盒</t>
  </si>
  <si>
    <t>UH900566311YP</t>
  </si>
  <si>
    <t>1987121712076091282</t>
  </si>
  <si>
    <t>5943076371597</t>
  </si>
  <si>
    <t>UH900566149YP</t>
  </si>
  <si>
    <t>1987824434625091282</t>
  </si>
  <si>
    <t>4XL 成人毛伊岛纹身万圣节角色扮演服装</t>
  </si>
  <si>
    <t>9007921277864</t>
  </si>
  <si>
    <t>UH900566047YP</t>
  </si>
  <si>
    <t>1987829113681091282</t>
  </si>
  <si>
    <t>M 猫抓沙发保护垫，天然剑麻猫抓垫，用于家具防猫保护，抓板垫 C</t>
  </si>
  <si>
    <t>6180664719792</t>
  </si>
  <si>
    <t>UH900591700YP</t>
  </si>
  <si>
    <t>1987134888827091282</t>
  </si>
  <si>
    <t>100 张钞票钞票枪雨钱现金喷雾炮枪玩具钞票游戏户外家庭趣味儿童派对</t>
  </si>
  <si>
    <t>5763367534933</t>
  </si>
  <si>
    <t>UH900565965YP</t>
  </si>
  <si>
    <t>1987836313970091282</t>
  </si>
  <si>
    <t>UH900565894YP</t>
  </si>
  <si>
    <t>1987839949434091282</t>
  </si>
  <si>
    <t>UH900565758YP</t>
  </si>
  <si>
    <t>6180664493531</t>
  </si>
  <si>
    <t>UH900565713YP</t>
  </si>
  <si>
    <t>1987851326564091282</t>
  </si>
  <si>
    <t>黑色 XXXL 女式臀垫假臀垫内衣臀部增强塑身衣变装提臀 P</t>
  </si>
  <si>
    <t>5763367841727</t>
  </si>
  <si>
    <t>UH900565673YP</t>
  </si>
  <si>
    <t>1987853629706091282</t>
  </si>
  <si>
    <t>黑色 USB Wifi 适配器 600mbps 双频 2.4g 5ghz 天线 USB LAN 以太网 PC AC Wifi 接收器无线</t>
  </si>
  <si>
    <t>5763367631632</t>
  </si>
  <si>
    <t>UH900565347YP</t>
  </si>
  <si>
    <t>1987862846049091282</t>
  </si>
  <si>
    <t>黑色汽车飞轮离合器开关换档灯开关适用于 Triton L200 运动 4wd Mn171296 Mr953767</t>
  </si>
  <si>
    <t>5943076378411</t>
  </si>
  <si>
    <t>不包括背心 120 星期三服装 Enid Sinclair 成人儿童 Nevermore 学院校服万圣节</t>
  </si>
  <si>
    <t>UH900565276YP</t>
  </si>
  <si>
    <t>1987868714695091282</t>
  </si>
  <si>
    <t>7002648611610</t>
  </si>
  <si>
    <t>UH900565007YP</t>
  </si>
  <si>
    <t>1987866517052091282</t>
  </si>
  <si>
    <t>如图所示 10 件适用于德尔玛 Dx700 Dx700s 真空吸尘器可清洗 Hepa 过滤器替换配件</t>
  </si>
  <si>
    <t>5943076400846</t>
  </si>
  <si>
    <t>UH900564956YP</t>
  </si>
  <si>
    <t>1987873034386091282</t>
  </si>
  <si>
    <t>3-4 岁 Pennywise 服装儿童女孩万圣节小丑服装角色扮演短裙连衣裙，带手套和红色绒球发饰</t>
  </si>
  <si>
    <t>6935604840216</t>
  </si>
  <si>
    <t>UH900564766YP</t>
  </si>
  <si>
    <t>1987172256123091282</t>
  </si>
  <si>
    <t>红色 1 件套动漫游戏超级路易兄弟角色扮演帽子成人儿童万圣节服装</t>
  </si>
  <si>
    <t>5943076367538</t>
  </si>
  <si>
    <t>UH900564721YP</t>
  </si>
  <si>
    <t>1987874726410091282</t>
  </si>
  <si>
    <t>M 黑色女式万圣节服装骷髅印花连体紧身衣</t>
  </si>
  <si>
    <t>UH900564616YP</t>
  </si>
  <si>
    <t>5943076399126</t>
  </si>
  <si>
    <t>UH900564488YP</t>
  </si>
  <si>
    <t>110 哈雷·奎因自杀小队服装角色扮演夹克衬衫短裤手套万圣节 D_x（客户更改140码）</t>
  </si>
  <si>
    <t>6180664757817</t>
  </si>
  <si>
    <t>UH900564457YP</t>
  </si>
  <si>
    <t>1987875014875091282</t>
  </si>
  <si>
    <t>领结蓝色发光男士 Led 吊带领结完美适合音乐吊带发光 Led 节日化装舞会</t>
  </si>
  <si>
    <t>6180664442362</t>
  </si>
  <si>
    <t>UH900564324YP</t>
  </si>
  <si>
    <t>1987877282732091282</t>
  </si>
  <si>
    <t>5763367602137</t>
  </si>
  <si>
    <t>UH905651467YP</t>
  </si>
  <si>
    <t>1988509081059091282</t>
  </si>
  <si>
    <t>黑电动盐和胡椒研磨机套装，电池供电黑胡椒研磨机，带底座，5 个粗级，A</t>
  </si>
  <si>
    <t>5943076396927</t>
  </si>
  <si>
    <t>UH905651419YP</t>
  </si>
  <si>
    <t>1988533490855091282
1987809888979091282</t>
  </si>
  <si>
    <t>浅灰色带面具儿童 M 成人儿童 Pennywise 角色扮演服装万圣节派对男士小丑服装套装.z</t>
  </si>
  <si>
    <t>3423348862159</t>
  </si>
  <si>
    <t>UH905651382YP</t>
  </si>
  <si>
    <t>1988517685571091282</t>
  </si>
  <si>
    <t>黑色 Iphone 12 迷你硅胶手机壳</t>
  </si>
  <si>
    <t>5943076401430</t>
  </si>
  <si>
    <t>UH905651334YP</t>
  </si>
  <si>
    <t>1988520457291091282</t>
  </si>
  <si>
    <t>米色 XL 捉鬼敢死队角色扮演动漫人物万圣节服装男士成人玩具捉鬼敢死队武器连身衣嘉年华</t>
  </si>
  <si>
    <t>5943076384177</t>
  </si>
  <si>
    <t>UH905651317YP</t>
  </si>
  <si>
    <t>1988276775591091282</t>
  </si>
  <si>
    <t>150 女孩儿童 M3gan 角色扮演服装带假发 5 件装恐怖电影 M3gan 礼服套装嘉年华派对万圣节装扮外出</t>
  </si>
  <si>
    <t>UH905651277YP</t>
  </si>
  <si>
    <t>5763367430617</t>
  </si>
  <si>
    <t>UH905651229YP</t>
  </si>
  <si>
    <t>1988534713756091282</t>
  </si>
  <si>
    <t>黑色 30520-pna-007 第七代雅阁点火线圈高压包 03-07</t>
  </si>
  <si>
    <t>6180664655052</t>
  </si>
  <si>
    <t>UH905651189YP</t>
  </si>
  <si>
    <t>1987835268126091282</t>
  </si>
  <si>
    <t>6935604842036</t>
  </si>
  <si>
    <t>UH905651056YP</t>
  </si>
  <si>
    <t>Kryc-成人多比面具，万圣节角色扮演面具精灵矮人精灵乳胶面具全头服装道具卡恩逼真面具</t>
  </si>
  <si>
    <t>UH905650872YP</t>
  </si>
  <si>
    <t>1987837680263091282</t>
  </si>
  <si>
    <t>5763367849495</t>
  </si>
  <si>
    <t>UH905650807YP</t>
  </si>
  <si>
    <t>1987847616356091282</t>
  </si>
  <si>
    <t>如图所示 友谊天使雕像 护士雕像 纪念礼物 友谊天使礼物 护士雕像</t>
  </si>
  <si>
    <t>UH905650784YP</t>
  </si>
  <si>
    <t>1987844160259091282</t>
  </si>
  <si>
    <t>6180664565238</t>
  </si>
  <si>
    <t>VR547213280YP</t>
  </si>
  <si>
    <t>1987844556658091282</t>
  </si>
  <si>
    <t>10 件装 50 包蟑螂杀饵灭虫粉蟑螂引诱剂杀虫剂</t>
  </si>
  <si>
    <t>5763367744615</t>
  </si>
  <si>
    <t>UH910202611YP</t>
  </si>
  <si>
    <t>1988932011707091282</t>
  </si>
  <si>
    <t>蓝色无气油漆喷嘴套装，可逆喷嘴无气油漆喷涂机喷嘴无气喷涂机 Sprayi</t>
  </si>
  <si>
    <t>6180664705740</t>
  </si>
  <si>
    <t>UH910202608YP</t>
  </si>
  <si>
    <t>1988935215742091282</t>
  </si>
  <si>
    <t>5943076380445</t>
  </si>
  <si>
    <t>UH910202545YP</t>
  </si>
  <si>
    <t>1989192110430091282</t>
  </si>
  <si>
    <t>UH910202537YP</t>
  </si>
  <si>
    <t>1989186457016091282</t>
  </si>
  <si>
    <t>米色 XXL 捉鬼敢死队角色扮演动漫人物万圣节服装男士成人玩具捉鬼敢死队武器连身衣卡尼</t>
  </si>
  <si>
    <t>5763367521568</t>
  </si>
  <si>
    <t>UH910202449YP</t>
  </si>
  <si>
    <t>1988952567563091282</t>
  </si>
  <si>
    <t>如图所示 Ir 照明器，夜视红外灯 48 Led 夜视防水灯 Ir 红外灯</t>
  </si>
  <si>
    <t>5943076393063</t>
  </si>
  <si>
    <t>UH910202395YP</t>
  </si>
  <si>
    <t>1989201253361091282</t>
  </si>
  <si>
    <t>遥控烟雾机，带 8 个彩色 LED 灯，500w 功率和 2000-4000cfm，带无线遥控器，性能出色</t>
  </si>
  <si>
    <t>UH910202355YP</t>
  </si>
  <si>
    <t>1989202226589091282</t>
  </si>
  <si>
    <t>9007921285531</t>
  </si>
  <si>
    <t>UH910202293YP</t>
  </si>
  <si>
    <t>1988490612788091282</t>
  </si>
  <si>
    <t>粉色无线充电吹风机便携式冷热风吹风机适合户外旅行</t>
  </si>
  <si>
    <t>UH910202245YP</t>
  </si>
  <si>
    <t>1988947707878091282</t>
  </si>
  <si>
    <t>6180664705634</t>
  </si>
  <si>
    <t>UH910208061YP</t>
  </si>
  <si>
    <t>UH910202130YP</t>
  </si>
  <si>
    <t>5763367761100</t>
  </si>
  <si>
    <t>UH910202015YP</t>
  </si>
  <si>
    <t>1988493744032091282</t>
  </si>
  <si>
    <t>原木色 12 件装木片迷你篮手工编织篮装饰品糖果收纳盒</t>
  </si>
  <si>
    <t>6180664741663</t>
  </si>
  <si>
    <t>UH910208027YP</t>
  </si>
  <si>
    <t>1988950371589091282</t>
  </si>
  <si>
    <t>5943076404561</t>
  </si>
  <si>
    <t>UH910207962YP</t>
  </si>
  <si>
    <t>1988959803605091282</t>
  </si>
  <si>
    <t>B 热浴垫门垫可怕恐怖风格万圣节装饰血脚</t>
  </si>
  <si>
    <t>5763367670266</t>
  </si>
  <si>
    <t>UH910201868YP</t>
  </si>
  <si>
    <t>1989218822069091282</t>
  </si>
  <si>
    <t>如图所示 USB 定制器专业雕刻笔 30 位，可充电雕刻笔无绳，雕刻机</t>
  </si>
  <si>
    <t>UH910201823YP</t>
  </si>
  <si>
    <t>1988948499635091282</t>
  </si>
  <si>
    <t>UH910201770YP</t>
  </si>
  <si>
    <t>UH910201752YP</t>
  </si>
  <si>
    <t>1989196717542091282</t>
  </si>
  <si>
    <t>5763367738515</t>
  </si>
  <si>
    <t>UH910201718YP</t>
  </si>
  <si>
    <t>1988499036822091282</t>
  </si>
  <si>
    <t>如图所示 29 件皮革缝纫套件，皮革缝纫内饰维修套件，带 8 种颜色缝纫线，适用于</t>
  </si>
  <si>
    <t>5943076365442</t>
  </si>
  <si>
    <t>UH910201664YP</t>
  </si>
  <si>
    <t>1989212089747091282</t>
  </si>
  <si>
    <t>成人 XL Cruella De Vil 角色扮演服装连衣裙万圣节嘉年华套装女式女孩</t>
  </si>
  <si>
    <t>5763367759756</t>
  </si>
  <si>
    <t>UH916409645YP</t>
  </si>
  <si>
    <t>1989939938700091282</t>
  </si>
  <si>
    <t>黑色双向 4 路 Rca 立体声音频开关 L/r 声道音频切换器，2 进 4 出或 4 进 2</t>
  </si>
  <si>
    <t>5943076380377</t>
  </si>
  <si>
    <t>UH916409526YP</t>
  </si>
  <si>
    <t>B 160 厘米 Fortnite 儿童视频游戏服装化装连身裤万圣节 Outfits_y</t>
  </si>
  <si>
    <t>棕黄色</t>
  </si>
  <si>
    <t>6180664701001</t>
  </si>
  <si>
    <t>UH916409441YP</t>
  </si>
  <si>
    <t>1989231780025091282</t>
  </si>
  <si>
    <t>19.5 厘米（7.5 英寸）深蓝黄双色绳手链男士乌克兰符号手链黄蓝色</t>
  </si>
  <si>
    <t>6180664681679</t>
  </si>
  <si>
    <t>UH916409353YP</t>
  </si>
  <si>
    <t>1989232644049091282</t>
  </si>
  <si>
    <t>天蓝色旋转手动搅拌器手动搅拌打蛋器旋转手持式打蛋器搅拌机烘焙烹饪用</t>
  </si>
  <si>
    <t>UH916409322YP</t>
  </si>
  <si>
    <t>5943076367095</t>
  </si>
  <si>
    <t>UH916409225YP</t>
  </si>
  <si>
    <t>1989956750001091282</t>
  </si>
  <si>
    <t>如图所示 1 件套万圣节小丑面具角色扮演恐怖恐怖小丑面具绿发</t>
  </si>
  <si>
    <t>UH916409115YP</t>
  </si>
  <si>
    <t>1989953437072091282</t>
  </si>
  <si>
    <t>UH916409027YP</t>
  </si>
  <si>
    <t>UH916408962YP</t>
  </si>
  <si>
    <t>儿童 120 厘米（5-6 岁）成人女孩儿童小丑女万圣节服装自杀小队化装_y</t>
  </si>
  <si>
    <t>UH916408905YP</t>
  </si>
  <si>
    <t>UH916408874YP</t>
  </si>
  <si>
    <t>1989956065991091282</t>
  </si>
  <si>
    <t>UH916408857YP</t>
  </si>
  <si>
    <t>5943076379418</t>
  </si>
  <si>
    <t>UH916408830YP</t>
  </si>
  <si>
    <t>6180664682423</t>
  </si>
  <si>
    <t>UH916408812YP</t>
  </si>
  <si>
    <t>1989964093290091282</t>
  </si>
  <si>
    <t>黑色替换遥控器 适用于 Bar/2.1/3.1/5.1 Bar 2.1 Sound Bar、Bar 3.1 Sound Bar、Bar 5.1 Sound Bar</t>
  </si>
  <si>
    <t>UH916408786YP</t>
  </si>
  <si>
    <t>UH916408485YP</t>
  </si>
  <si>
    <t>UH916712051YP</t>
  </si>
  <si>
    <t>1990165442633091282</t>
  </si>
  <si>
    <t>6180664559497</t>
  </si>
  <si>
    <t>UH921065704YP</t>
  </si>
  <si>
    <t>1990287267237091282</t>
  </si>
  <si>
    <t>M 黑色女式冰丝透气胸带假小子女同性恋变性紧身胸衣背心前拉链短绷带 Br</t>
  </si>
  <si>
    <t>5763367645912</t>
  </si>
  <si>
    <t>UH921069184YP</t>
  </si>
  <si>
    <t>1990295439055091282</t>
  </si>
  <si>
    <t>白色智能涂鸦抽屉 Nfc 传感器锁无钥匙隐形无孔文件柜锁衣柜锁 App Bl</t>
  </si>
  <si>
    <t>6935604830651</t>
  </si>
  <si>
    <t>UH921065655YP</t>
  </si>
  <si>
    <t>1990547654650091282</t>
  </si>
  <si>
    <t>Auburn L Tib 动漫 Jujutsu Kaisen Geto Suguru Cosplay 服装男士女式万圣节派对 Suguru Geto 服装日本 S</t>
  </si>
  <si>
    <t>6935604832259</t>
  </si>
  <si>
    <t>UH921065647YP</t>
  </si>
  <si>
    <t>1990299327768091282</t>
  </si>
  <si>
    <t>套装带假发XXXL原神胡桃角色扮演服装中国风套装万圣节狂欢派对服装</t>
  </si>
  <si>
    <t>UH921065633YP</t>
  </si>
  <si>
    <t>6180664727810</t>
  </si>
  <si>
    <t>UH921069153YP</t>
  </si>
  <si>
    <t>1990557590355091282</t>
  </si>
  <si>
    <t>180*120*74 厘米 75 尺寸防水户外庭院花园家具罩雨雪椅套</t>
  </si>
  <si>
    <t>6180664676217</t>
  </si>
  <si>
    <t>UH921065580YP</t>
  </si>
  <si>
    <t>1990563961300091282</t>
  </si>
  <si>
    <t>120 件套 4 5 件/套女童美人鱼尾巴泳衣儿童美人鱼爱丽儿角色扮演服装梦幻海滩比基尼</t>
  </si>
  <si>
    <t>UH921069136YP</t>
  </si>
  <si>
    <t>6180664760329</t>
  </si>
  <si>
    <t>UH921065531YP</t>
  </si>
  <si>
    <t>1990565473858091282</t>
  </si>
  <si>
    <t>以色列国旗，90x150 厘米，3x5 英尺，花园装饰</t>
  </si>
  <si>
    <t>6935604828047</t>
  </si>
  <si>
    <t>UH921065528YP</t>
  </si>
  <si>
    <t>1990049808236091282</t>
  </si>
  <si>
    <t>成人假断臂铸件医院万圣节化装服装配件（haoyi）</t>
  </si>
  <si>
    <t>UH921065474YP</t>
  </si>
  <si>
    <t>1989864048256091282</t>
  </si>
  <si>
    <t>5763367762404</t>
  </si>
  <si>
    <t>UH921065457YP</t>
  </si>
  <si>
    <t>1990577929177091282</t>
  </si>
  <si>
    <t>黑色药盒 7 个收纳盒 21 个网格一天，带隔层，可存放维生素药物鱼油</t>
  </si>
  <si>
    <t>5943076396781</t>
  </si>
  <si>
    <t>UH921065430YP</t>
  </si>
  <si>
    <t>浅灰色无面具成人 L 成人儿童 Pennywise 角色扮演服装万圣节派对男士小丑服装套装.z</t>
  </si>
  <si>
    <t>UH921065426YP</t>
  </si>
  <si>
    <t>5763367765511</t>
  </si>
  <si>
    <t>UH921065409YP</t>
  </si>
  <si>
    <t>1990331727466091282</t>
  </si>
  <si>
    <t>照片颜色 15 件/套汽车散热器冷却液加注漏斗套件防溢冷却系统工具加注漏斗 Sp</t>
  </si>
  <si>
    <t>5943076378015</t>
  </si>
  <si>
    <t>UH933197530YP</t>
  </si>
  <si>
    <t>1990734781463091282</t>
  </si>
  <si>
    <t>棕色儿童 120-145 厘米热充气恐龙服装套装连衣裙霸王龙动漫派对角色扮演嘉年华万圣节服装</t>
  </si>
  <si>
    <t>9007921283544</t>
  </si>
  <si>
    <t>UH921065369YP</t>
  </si>
  <si>
    <t>1990338171328091282</t>
  </si>
  <si>
    <t>全新 Ttr125 化油器适用于雅马哈 Ttr 125 Ttr-125 碳水化合物化油器 2000-2007 雅马哈 Ttr125l Ttr125e Ttr125le Ttr125</t>
  </si>
  <si>
    <t>UH925093039YP</t>
  </si>
  <si>
    <t>1991133445208091282</t>
  </si>
  <si>
    <t>6180664562008</t>
  </si>
  <si>
    <t>UH925092988YP</t>
  </si>
  <si>
    <t>1990434396077091282</t>
  </si>
  <si>
    <t>5763367779679</t>
  </si>
  <si>
    <t>UH925092974YP</t>
  </si>
  <si>
    <t>1991140646606091282</t>
  </si>
  <si>
    <t>银黑狗训练，金属捏狗带舒适提示</t>
  </si>
  <si>
    <t>6180664765577</t>
  </si>
  <si>
    <t>UH925092965YP</t>
  </si>
  <si>
    <t>1990898295244091282</t>
  </si>
  <si>
    <t>68mm*24mm静音拉杆箱旅行箱万向轮橡胶滑轮旅行箱轴承维修套件-45mm*18mm-bebetter</t>
  </si>
  <si>
    <t>6180664561674</t>
  </si>
  <si>
    <t>UH925092957YP</t>
  </si>
  <si>
    <t>145*115*65cm 75 尺寸防水户外庭院花园家具罩雨雪椅套</t>
  </si>
  <si>
    <t>6180664492183</t>
  </si>
  <si>
    <t>UH925092930YP</t>
  </si>
  <si>
    <t>1990898655946091282</t>
  </si>
  <si>
    <t>狗项圈 - 2 件装不锈钢钟形项链，适用于狗猫，带重型按扣夹</t>
  </si>
  <si>
    <t>UH925092838YP</t>
  </si>
  <si>
    <t>UH925092775YP</t>
  </si>
  <si>
    <t>1991161166674091282</t>
  </si>
  <si>
    <t>5943076372860</t>
  </si>
  <si>
    <t>UH925094839YP</t>
  </si>
  <si>
    <t>1991163397566091282</t>
  </si>
  <si>
    <t>黑色带面具135（儿童）瘟疫死神医生角色扮演成人儿童嘉年华万圣节服装带蒸汽朋克面具_nn</t>
  </si>
  <si>
    <t>5943076397092</t>
  </si>
  <si>
    <t>UH925094808YP</t>
  </si>
  <si>
    <t>1990925259464091282
1990466328812091282</t>
  </si>
  <si>
    <t>灰色带面具儿童 L 成人儿童 Pennywise 角色扮演服装万圣节派对男士小丑服装套装.z</t>
  </si>
  <si>
    <t>UH931039831YP</t>
  </si>
  <si>
    <t>6180664473861</t>
  </si>
  <si>
    <t>UH925092594YP</t>
  </si>
  <si>
    <t>1991173694195091282</t>
  </si>
  <si>
    <t>绿色 XL 男式春季军装全拉链可拆卸连帽棉质中长派克大衣外套</t>
  </si>
  <si>
    <t>6935604836448</t>
  </si>
  <si>
    <t>UH925092501YP</t>
  </si>
  <si>
    <t>1991175602525091282</t>
  </si>
  <si>
    <t>UH925092475YP</t>
  </si>
  <si>
    <t>1990475940022091282</t>
  </si>
  <si>
    <t>7542771309478</t>
  </si>
  <si>
    <t>UH925092458YP</t>
  </si>
  <si>
    <t>1990933863848091282</t>
  </si>
  <si>
    <t>Style1 黑色 S 高品质传统德国格子连衣裙慕尼黑啤酒节服装成年女性万圣节</t>
  </si>
  <si>
    <t>6180664665181</t>
  </si>
  <si>
    <t>UH925092427YP</t>
  </si>
  <si>
    <t>1990480548527091282</t>
  </si>
  <si>
    <t>棉质手套，30 件白色湿疹棉质手套，可水洗防缩</t>
  </si>
  <si>
    <t>3423348902411</t>
  </si>
  <si>
    <t>UH925094768YP</t>
  </si>
  <si>
    <t>1990518852588091282</t>
  </si>
  <si>
    <t>大型 Big G Slicker 宠物刷</t>
  </si>
  <si>
    <t>5763367685390</t>
  </si>
  <si>
    <t>UH925092400YP</t>
  </si>
  <si>
    <t>1990977171543091282</t>
  </si>
  <si>
    <t>如图所示真空霜罐，30 毫升无气泵罐瓶便携式乳液分配器，化妆霜旅行公司</t>
  </si>
  <si>
    <t>UH925094754YP</t>
  </si>
  <si>
    <t>6935604836325</t>
  </si>
  <si>
    <t>UH925092395YP</t>
  </si>
  <si>
    <t>1990522056497091282</t>
  </si>
  <si>
    <t>6180664444809</t>
  </si>
  <si>
    <t>UH925092387YP</t>
  </si>
  <si>
    <t>1991224274027091282</t>
  </si>
  <si>
    <t>米色 38 女式绒面靴冬季过膝长靴粗跟易穿时尚</t>
  </si>
  <si>
    <t>6180664492206</t>
  </si>
  <si>
    <t>UH934575666YP</t>
  </si>
  <si>
    <t>1992309277515091282</t>
  </si>
  <si>
    <t>3 件 8 毫米柄超长铣刀，木工立铣刀超长立铣刀直立铣刀 8 毫米</t>
  </si>
  <si>
    <t>5943076367057</t>
  </si>
  <si>
    <t>UH934575635YP</t>
  </si>
  <si>
    <t>1992315902530091282</t>
  </si>
  <si>
    <t>S 刺客角色扮演成人男士女士街头服饰连帽夹克外套外套服装爱德华男士万圣节服装</t>
  </si>
  <si>
    <t>UH934575618YP</t>
  </si>
  <si>
    <t>1992315362289091282</t>
  </si>
  <si>
    <t>UH934575555YP</t>
  </si>
  <si>
    <t>1992073479577091282</t>
  </si>
  <si>
    <t>6935604836950</t>
  </si>
  <si>
    <t>UH934575533YP</t>
  </si>
  <si>
    <t>1992321266417091282</t>
  </si>
  <si>
    <t>6180664724598</t>
  </si>
  <si>
    <t>UH934575493YP</t>
  </si>
  <si>
    <t>1992324829219091282</t>
  </si>
  <si>
    <t>带过滤器的油脂容器，3 升不锈钢烹饪油罐，带盖和底座，用于烹饪高品质</t>
  </si>
  <si>
    <t>6935604836431</t>
  </si>
  <si>
    <t>UH934575374YP</t>
  </si>
  <si>
    <t>1991631324867091282</t>
  </si>
  <si>
    <t>带假发儿童M周三亚当斯Cosplay服装套装Nevermore学院校服万圣节狂欢派对服装</t>
  </si>
  <si>
    <t>5763367766945</t>
  </si>
  <si>
    <t>UH934575326YP</t>
  </si>
  <si>
    <t>1992334082414091282</t>
  </si>
  <si>
    <t>黑色 Ne5532 黑胶唱片机前置放大器毫米唱机播放器板留声机放大器前置放大器 Diy 音频</t>
  </si>
  <si>
    <t>6088728699908</t>
  </si>
  <si>
    <t>UH934602199YP</t>
  </si>
  <si>
    <t>1991641764489091282</t>
  </si>
  <si>
    <t>白色 LED 霓虹灯营业酒吧俱乐部 Ktv 墙壁装饰商业</t>
  </si>
  <si>
    <t>UH934575207YP</t>
  </si>
  <si>
    <t>1992095799879091282</t>
  </si>
  <si>
    <t>L 方形男女通用鱿鱼游戏服装连身衣 + 鱿鱼游戏面具万圣节服装礼物 H</t>
  </si>
  <si>
    <t>UH934575096YP</t>
  </si>
  <si>
    <t>1992336385925091282</t>
  </si>
  <si>
    <t>UH934575034YP</t>
  </si>
  <si>
    <t>6935604833539</t>
  </si>
  <si>
    <t>UH934574970YP</t>
  </si>
  <si>
    <t>1992104583881091282</t>
  </si>
  <si>
    <t>S 电影阿拉丁角色扮演公主角色扮演茉莉花娜奥米斯科特绿色蓝色连衣裙服装成人女女万圣节 C</t>
  </si>
  <si>
    <t>UH934574895YP</t>
  </si>
  <si>
    <t>7002648623613</t>
  </si>
  <si>
    <t>UH934574820YP</t>
  </si>
  <si>
    <t>1992357122290091282</t>
  </si>
  <si>
    <t>假发帽子 L 加勒比海盗 Cosplay 服装电影杰克·斯派罗 Cosplay 全套服装俱乐部万圣节派对秀</t>
  </si>
  <si>
    <t>5763367640054</t>
  </si>
  <si>
    <t>UH934574776YP</t>
  </si>
  <si>
    <t>1992120927605091282
1991669160860091282</t>
  </si>
  <si>
    <t>白蓝色 3 对脚跟杯、足底筋膜炎插入垫、凝胶脚跟垫、硅胶脚跟保护垫、Grea</t>
  </si>
  <si>
    <t>5943076397115</t>
  </si>
  <si>
    <t>UH934574745YP</t>
  </si>
  <si>
    <t>1992366374969091282</t>
  </si>
  <si>
    <t>成人 XXL 灰色带面具成人儿童 Pennywise 角色扮演服装万圣节派对男士小丑服装套装.z</t>
  </si>
  <si>
    <t>UH934573807YP</t>
  </si>
  <si>
    <t>6180664705764</t>
  </si>
  <si>
    <t>UH934573767YP</t>
  </si>
  <si>
    <t>UH934573740YP</t>
  </si>
  <si>
    <t>1992368605150091282</t>
  </si>
  <si>
    <t>5763367485815</t>
  </si>
  <si>
    <t>UH934573705YP</t>
  </si>
  <si>
    <t>1992373933224091282</t>
  </si>
  <si>
    <t>黑色升降椅遥控器替换件，5 针 2 按钮电动躺椅遥控器，适用于 Okin Limoss Pride - 直式</t>
  </si>
  <si>
    <t>UH934573665YP</t>
  </si>
  <si>
    <t>6935604836356</t>
  </si>
  <si>
    <t>UH934573648YP</t>
  </si>
  <si>
    <t>1995384902597091282</t>
  </si>
  <si>
    <t>无假发儿童L周三亚当斯Cosplay服装套装Nevermore学院校服万圣节狂欢派对服装</t>
  </si>
  <si>
    <t>6180664705733</t>
  </si>
  <si>
    <t>UH934573625YP</t>
  </si>
  <si>
    <t>XXXL 男士全套高品质希斯莱杰角色扮演套装万圣节男式电影黑暗骑士小丑服装紫色夹克</t>
  </si>
  <si>
    <t>UH934573577YP</t>
  </si>
  <si>
    <t>6935604836868</t>
  </si>
  <si>
    <t>UH934573529YP</t>
  </si>
  <si>
    <t>1992136083802091282</t>
  </si>
  <si>
    <t>FF434 搞笑向日葵盆栽服装万圣节角色扮演服装道具</t>
  </si>
  <si>
    <t>6935604840421</t>
  </si>
  <si>
    <t>UH934573501YP</t>
  </si>
  <si>
    <t>1991685648757091282</t>
  </si>
  <si>
    <t>红色一号（168-175 厘米）2024 年成人 Tinky Winky 天线宝宝服装万圣节角色扮演嘉年华派对服装男士</t>
  </si>
  <si>
    <t>7733081983353</t>
  </si>
  <si>
    <t>UH934573492YP</t>
  </si>
  <si>
    <t>1991686620857091282</t>
  </si>
  <si>
    <t>晕车贴 防恶心晕船贴 缓解呕吐 车船飞机旅行引起的恶心头晕</t>
  </si>
  <si>
    <t>5763367718029</t>
  </si>
  <si>
    <t>UH934573427YP</t>
  </si>
  <si>
    <t>1992144615940091282</t>
  </si>
  <si>
    <t>黑色 Dm18ein 电池转换器适配器充电器适用于 18v 20v - 锂工具电池</t>
  </si>
  <si>
    <t>9007921285524</t>
  </si>
  <si>
    <t>UH934573413YP</t>
  </si>
  <si>
    <t>1991695764224091282</t>
  </si>
  <si>
    <t>黑色无线充电吹风机便携式冷热风吹风机适合户外旅行</t>
  </si>
  <si>
    <t>5763367536203</t>
  </si>
  <si>
    <t>橙色一氧化碳探测器便携式迷你空气质量监测仪煤气表温度湿度传感器</t>
  </si>
  <si>
    <t>UH934573387YP</t>
  </si>
  <si>
    <t>UH934573339YP</t>
  </si>
  <si>
    <t>1992396398818091282</t>
  </si>
  <si>
    <t>3423348958340</t>
  </si>
  <si>
    <t>UH934573325YP</t>
  </si>
  <si>
    <t>1991703648758091282</t>
  </si>
  <si>
    <t>7002648610767</t>
  </si>
  <si>
    <t>VR548377355YP</t>
  </si>
  <si>
    <t>宠物皮肤霜治疗癣螨止痒治疗顽固癣感染宠物护理猫狗新精湛</t>
  </si>
  <si>
    <t>6180664725878</t>
  </si>
  <si>
    <t>UH934573271YP</t>
  </si>
  <si>
    <t>1992403669194091282</t>
  </si>
  <si>
    <t>黑色 4 件组合锁 3 位户外防水挂锁适用于学校健身房储物柜、运动储物柜</t>
  </si>
  <si>
    <t>UH934573223YP</t>
  </si>
  <si>
    <t>140 厘米（9-10 岁）儿童成人女孩儿童小丑女万圣节服装自杀小队化装_y</t>
  </si>
  <si>
    <t>5943076365466</t>
  </si>
  <si>
    <t>UH934602052YP</t>
  </si>
  <si>
    <t>1991712216463091282</t>
  </si>
  <si>
    <t>M 成人 Cruella De Vil 角色扮演服装连衣裙万圣节嘉年华套装女式女孩</t>
  </si>
  <si>
    <t>UH934573197YP</t>
  </si>
  <si>
    <t>6180664635016</t>
  </si>
  <si>
    <t>UH934573166YP</t>
  </si>
  <si>
    <t>1992408746769091282</t>
  </si>
  <si>
    <t>6180664676477</t>
  </si>
  <si>
    <t>UH934602049YP</t>
  </si>
  <si>
    <t>1992410726512091282</t>
  </si>
  <si>
    <t>5943076381237</t>
  </si>
  <si>
    <t>UH934573047YP</t>
  </si>
  <si>
    <t>1992412382736091282</t>
  </si>
  <si>
    <t>M 血腥万圣节迈克尔·迈尔斯服装月光恐慌恐怖杀手角色扮演服装</t>
  </si>
  <si>
    <t>6935604826418</t>
  </si>
  <si>
    <t>UH934573002YP</t>
  </si>
  <si>
    <t>1991718768007091282</t>
  </si>
  <si>
    <t>6935604835670</t>
  </si>
  <si>
    <t>UH938814225YP</t>
  </si>
  <si>
    <t>1992317016535091282</t>
  </si>
  <si>
    <t>女孩 8-10 岁 3-14 岁儿童万圣节派对服装邪恶撒旦魔鬼角色扮演服装</t>
  </si>
  <si>
    <t>5943076389967</t>
  </si>
  <si>
    <t>UH938813834YP</t>
  </si>
  <si>
    <t>1993010989913091282</t>
  </si>
  <si>
    <t>5943076377087</t>
  </si>
  <si>
    <t>UH938813794YP</t>
  </si>
  <si>
    <t>1992781239703091282</t>
  </si>
  <si>
    <t>170 女式 Kim 可能 Miss Go 连体衣 Shego 角色扮演服装万圣节派对嘉年华派对化装装扮</t>
  </si>
  <si>
    <t>UH938813777YP</t>
  </si>
  <si>
    <t>9007921291167</t>
  </si>
  <si>
    <t>UH938813644YP</t>
  </si>
  <si>
    <t>1992339480047091282</t>
  </si>
  <si>
    <t>欧规插头印花灯日式创意三脚落地灯卧室床头桌面白色宣纸台灯家用酒店洛</t>
  </si>
  <si>
    <t>5943076399096</t>
  </si>
  <si>
    <t>UH938813511YP</t>
  </si>
  <si>
    <t>1993022221371091282</t>
  </si>
  <si>
    <t>130 哈雷·奎因自杀小队服装角色扮演夹克衬衫短裤手套万圣节 D_x</t>
  </si>
  <si>
    <t>5943076399102</t>
  </si>
  <si>
    <t>140 件小丑女自杀小队服装角色扮演夹克衬衫短裤手套万圣节 D_x</t>
  </si>
  <si>
    <t>6180664569731</t>
  </si>
  <si>
    <t>UH938813499YP</t>
  </si>
  <si>
    <t>1993035866700091282</t>
  </si>
  <si>
    <t>B 型红色高功率激光笔可调焦 303 绿色激光笔户外瞄准器</t>
  </si>
  <si>
    <t>沙特阿拉伯</t>
  </si>
  <si>
    <t>6935604836424</t>
  </si>
  <si>
    <t>UH938813445YP</t>
  </si>
  <si>
    <t>1992794199643091282</t>
  </si>
  <si>
    <t>带假发成人M周三亚当斯角色扮演服装套装Nevermore学院校服万圣节嘉年华派对服装</t>
  </si>
  <si>
    <t>5763367494671</t>
  </si>
  <si>
    <t>UH938813406YP</t>
  </si>
  <si>
    <t>1993040978345091282</t>
  </si>
  <si>
    <t>Blue Lora Module Sx1276 无线收发模块扩频远距离无线通信(86</t>
  </si>
  <si>
    <t>6180664696307</t>
  </si>
  <si>
    <t>UH938813366YP</t>
  </si>
  <si>
    <t>1993043138057091282</t>
  </si>
  <si>
    <t>套装 4 120 5 件/套女童美人鱼尾巴泳衣儿童美人鱼爱丽儿角色扮演服装幻想海滩比基尼</t>
  </si>
  <si>
    <t>5763367741782</t>
  </si>
  <si>
    <t>UH938813352YP</t>
  </si>
  <si>
    <t>1992811299701091282</t>
  </si>
  <si>
    <t>带心率的白色监控车速表，适用于健身固定自行车、磁力自行车</t>
  </si>
  <si>
    <t>5763367725799</t>
  </si>
  <si>
    <t>UH938813335YP</t>
  </si>
  <si>
    <t>1993050338763091282</t>
  </si>
  <si>
    <t>图片颜色汽车经销商电子点火模块适用于 Bug Bus Ac905535</t>
  </si>
  <si>
    <t>UH938813247YP</t>
  </si>
  <si>
    <t>6180664644698</t>
  </si>
  <si>
    <t>UH938813220YP</t>
  </si>
  <si>
    <t>1992359064559091282</t>
  </si>
  <si>
    <t>5 厘米鞋床增强器隐形增高鞋垫</t>
  </si>
  <si>
    <t>UH938813193YP</t>
  </si>
  <si>
    <t>5943076372907</t>
  </si>
  <si>
    <t>UH938813176YP</t>
  </si>
  <si>
    <t>1992811839020091282</t>
  </si>
  <si>
    <t>145（儿童）黑色带面具瘟疫死神医生角色扮演成人儿童嘉年华万圣节服装带蒸汽朋克面具_nn</t>
  </si>
  <si>
    <t>5943076397269</t>
  </si>
  <si>
    <t>UH938813162YP</t>
  </si>
  <si>
    <t>1992368964239091282</t>
  </si>
  <si>
    <t>成人 S 金色无面具成人儿童 Pennywise 角色扮演服装万圣节派对男士小丑服装套装.z</t>
  </si>
  <si>
    <t>5943076383842</t>
  </si>
  <si>
    <t>UH938813128YP</t>
  </si>
  <si>
    <t>1993051957249091282</t>
  </si>
  <si>
    <t>服装 L 鬼灭之刃炼狱十郎角色扮演派对服装万圣节派对动漫套装礼物</t>
  </si>
  <si>
    <t>6935604844849</t>
  </si>
  <si>
    <t>UH938813088YP</t>
  </si>
  <si>
    <t>1993053793094091282</t>
  </si>
  <si>
    <t>爷爷奶奶爷爷脸假发万圣节面具服装节角色扮演派对用品面具可怕成人儿童</t>
  </si>
  <si>
    <t>6180664765669</t>
  </si>
  <si>
    <t>UH938825585YP</t>
  </si>
  <si>
    <t>1992823107735091282</t>
  </si>
  <si>
    <t>60mm*18mm 静音拉杆箱旅行箱万向轮橡胶滑轮旅行箱轴承维修套件-45mm*18mm-bebetter</t>
  </si>
  <si>
    <t>UH943756349YP</t>
  </si>
  <si>
    <t>1993643941279091282</t>
  </si>
  <si>
    <t>6935604836370</t>
  </si>
  <si>
    <t>UH943756220YP</t>
  </si>
  <si>
    <t>1992965412673091282</t>
  </si>
  <si>
    <t>无假发儿童M周三亚当斯Cosplay服装套装Nevermore学院校服万圣节狂欢派对服装</t>
  </si>
  <si>
    <t>6180664672523</t>
  </si>
  <si>
    <t>UH943756128YP</t>
  </si>
  <si>
    <t>1993411527221091282</t>
  </si>
  <si>
    <t>1 合 1 烙铁套件 60 瓦焊台泵锡焊接电子温度可调便携式</t>
  </si>
  <si>
    <t>5763367642492</t>
  </si>
  <si>
    <t>UH943756105YP</t>
  </si>
  <si>
    <t>1992968508768091282</t>
  </si>
  <si>
    <t>红色 10 毫米圆锯刀圆锯切割刀片圆盘开口铝复合板槽槽</t>
  </si>
  <si>
    <t>6180664615728</t>
  </si>
  <si>
    <t>UH943756088YP</t>
  </si>
  <si>
    <t>1993418043086091282</t>
  </si>
  <si>
    <t>24 小时动态血压计可充电机家用医院用血压计高品质</t>
  </si>
  <si>
    <t>5943076397306</t>
  </si>
  <si>
    <t>UH943755405YP</t>
  </si>
  <si>
    <t>1993420347417091282
1993668998584091282</t>
  </si>
  <si>
    <t>成人 M 金色带面具成人儿童 Pennywise 角色扮演服装万圣节派对男士小丑服装套装.z</t>
  </si>
  <si>
    <t>面具买4留1</t>
  </si>
  <si>
    <t>UH943755357YP</t>
  </si>
  <si>
    <t>1993342720137091282</t>
  </si>
  <si>
    <t>6180664727599</t>
  </si>
  <si>
    <t>UH943755312YP</t>
  </si>
  <si>
    <t>1993423263864091282</t>
  </si>
  <si>
    <t>255*130*80cm 75 尺寸防水户外露台花园家具罩雨雪椅套</t>
  </si>
  <si>
    <t>UH943755309YP</t>
  </si>
  <si>
    <t>1993674110614091282</t>
  </si>
  <si>
    <t>6180664563876</t>
  </si>
  <si>
    <t>UH943755255YP</t>
  </si>
  <si>
    <t>1992988020094091282</t>
  </si>
  <si>
    <t>300 厘米 x 6k 棕褐色最佳优惠折扣 34% 替换织物花园遮阳伞罩适用于 3m 6/8 臂露台遮阳伞</t>
  </si>
  <si>
    <t>9007921282493</t>
  </si>
  <si>
    <t>UH943755207YP</t>
  </si>
  <si>
    <t>1993427583772091282</t>
  </si>
  <si>
    <t>S白色女春秋外套纯色无袖牛仔外套外套</t>
  </si>
  <si>
    <t>5763367454873</t>
  </si>
  <si>
    <t>UH954975345YP</t>
  </si>
  <si>
    <t>1993674613386091282</t>
  </si>
  <si>
    <t>已改图片描述</t>
  </si>
  <si>
    <t>如图所示摇摆棒动能雕塑摆件永动摆件桌面玩具反重力</t>
  </si>
  <si>
    <t>UH943755136YP</t>
  </si>
  <si>
    <t>1993685378387091282</t>
  </si>
  <si>
    <t>5943076397337</t>
  </si>
  <si>
    <t>UH943755079YP</t>
  </si>
  <si>
    <t>UH943755017YP</t>
  </si>
  <si>
    <t>M 成人成人女孩儿童小丑女万圣节服装自杀小队化装_y</t>
  </si>
  <si>
    <t>5943076372839</t>
  </si>
  <si>
    <t>UH943754921YP</t>
  </si>
  <si>
    <t>1993675693950091282</t>
  </si>
  <si>
    <t>黑色带面具 L 瘟疫死神医生角色扮演成人儿童嘉年华万圣节服装带蒸汽朋克面具_nn</t>
  </si>
  <si>
    <t>UH943754895YP</t>
  </si>
  <si>
    <t>UH943754878YP</t>
  </si>
  <si>
    <t>6180664753185</t>
  </si>
  <si>
    <t>UH950874845YP</t>
  </si>
  <si>
    <t>1995715562789091282</t>
  </si>
  <si>
    <t>下牙 上/下舒适贴合 Flex 美白假牙托槽</t>
  </si>
  <si>
    <t>5943076380759</t>
  </si>
  <si>
    <t>UH943754776YP</t>
  </si>
  <si>
    <t>1993003500243091282</t>
  </si>
  <si>
    <t>XL 衣服 加勒比海盗 Cosplay 服装电影杰克·斯派洛 Cosplay 全套服装俱乐部万圣节派对 Sh</t>
  </si>
  <si>
    <t>5943076397085</t>
  </si>
  <si>
    <t>UH943764124YP</t>
  </si>
  <si>
    <t>灰色带面具成人 L 成人儿童 Pennywise 角色扮演服装万圣节派对男士小丑服装套装.z</t>
  </si>
  <si>
    <t>6180664666126</t>
  </si>
  <si>
    <t>UH943764115YP</t>
  </si>
  <si>
    <t>1993690489265091282</t>
  </si>
  <si>
    <t>精密陀螺仪陀螺仪金属陀螺仪益智玩具终生</t>
  </si>
  <si>
    <t>6180664705320</t>
  </si>
  <si>
    <t>UH943754515YP</t>
  </si>
  <si>
    <t>1993700390497091282</t>
  </si>
  <si>
    <t>滑门角抽屉用圆槽尼龙滑轮</t>
  </si>
  <si>
    <t>UH943764098YP</t>
  </si>
  <si>
    <t>UH949150889YP</t>
  </si>
  <si>
    <t>1994820747239091282</t>
  </si>
  <si>
    <t>UH949150795YP</t>
  </si>
  <si>
    <t>1995068965924091282</t>
  </si>
  <si>
    <t>UH949150742YP</t>
  </si>
  <si>
    <t>UH949150637YP</t>
  </si>
  <si>
    <t>UH949150521YP</t>
  </si>
  <si>
    <t>5763367632097</t>
  </si>
  <si>
    <t>UH949150481YP</t>
  </si>
  <si>
    <t>1995084950341091282</t>
  </si>
  <si>
    <t>黑色前左右大灯清洗器喷嘴盖盖 51117212953 51117212954 适用于 - F25 X3 2010-2014</t>
  </si>
  <si>
    <t>UH949150447YP</t>
  </si>
  <si>
    <t>UH949150359YP</t>
  </si>
  <si>
    <t>1995087182089091282</t>
  </si>
  <si>
    <t>喇叭翅膀连衣裙 12 岁万圣节服装儿童女孩黑色连衣裙及踝连衣裙魔鬼服装角色扮演服装喇叭</t>
  </si>
  <si>
    <t>5943076397283</t>
  </si>
  <si>
    <t>UH949150257YP</t>
  </si>
  <si>
    <t>1994411316262091282
1995086065807091282</t>
  </si>
  <si>
    <t>金色带面具成人 L 成人儿童 Pennywise 角色扮演服装万圣节派对男士小丑服装套装.z</t>
  </si>
  <si>
    <t>5943076373461</t>
  </si>
  <si>
    <t>UH949150190YP</t>
  </si>
  <si>
    <t>1995092978118091282</t>
  </si>
  <si>
    <t>XL 男式 Rion 希腊海神男式波塞冬服装美人鱼女王海妖女式服装万圣节情侣装</t>
  </si>
  <si>
    <t>6180664769773</t>
  </si>
  <si>
    <t>UH949149965YP</t>
  </si>
  <si>
    <t>1995093158689091282</t>
  </si>
  <si>
    <t>黑色清仓促销 24 件装椅腿保护套针织家具袜</t>
  </si>
  <si>
    <t>5763367453951</t>
  </si>
  <si>
    <t>UH949149832YP</t>
  </si>
  <si>
    <t>1994851383106091282</t>
  </si>
  <si>
    <t>已改标题，去掉sim卡</t>
  </si>
  <si>
    <t>白色 4g Mifi 便携式 Wifi 无线路由器彩色显示 150m 3000mah 带 Sim 卡插槽便携式路由器</t>
  </si>
  <si>
    <t>UH949149829YP</t>
  </si>
  <si>
    <t>5943076381305</t>
  </si>
  <si>
    <t>UH949149789YP</t>
  </si>
  <si>
    <t>1994420316990091282</t>
  </si>
  <si>
    <t>S 衣服带面具和刀万圣节迈克尔·迈尔斯服装月光恐慌恐怖杀手角色扮演服装</t>
  </si>
  <si>
    <t>UH949149744YP</t>
  </si>
  <si>
    <t>5763367771185</t>
  </si>
  <si>
    <t>UH949149727YP</t>
  </si>
  <si>
    <t>1995100178975091282</t>
  </si>
  <si>
    <t>黑色 5 件装黑色吉他衣架挂钩支架壁挂式展示架带螺丝适合大多数吉他</t>
  </si>
  <si>
    <t>5943076397368</t>
  </si>
  <si>
    <t>UH949149700YP</t>
  </si>
  <si>
    <t>金色带面具成人 S 成人儿童 Pennywise 角色扮演服装万圣节派对男士小丑服装套装.z</t>
  </si>
  <si>
    <t>UH949149642YP</t>
  </si>
  <si>
    <t>1994426040634091282</t>
  </si>
  <si>
    <t>UH949149625YP</t>
  </si>
  <si>
    <t>6935604835762</t>
  </si>
  <si>
    <t>UH949154599YP</t>
  </si>
  <si>
    <t>1995122534323091282
231019-301119640960196</t>
  </si>
  <si>
    <t>Winifred 假发 Winifred 假发冬季 3-12 岁儿童电影桑德森姐妹 Hocus 2 服装嘉年华万圣节角色扮演女孩</t>
  </si>
  <si>
    <t>6935604835939</t>
  </si>
  <si>
    <t>莎拉假发莎拉假发冬季 3-12 岁儿童电影桑德森姐妹 Hocus 2 服装嘉年华万圣节角色扮演女孩长款</t>
  </si>
  <si>
    <t>UH949149608YP</t>
  </si>
  <si>
    <t>5943076397672</t>
  </si>
  <si>
    <t>UH949149554YP</t>
  </si>
  <si>
    <t>1995125198212091282</t>
  </si>
  <si>
    <t>XL 4 件套万圣节成人奇幻神话阿拉丁王子一千零一夜动漫角色扮演全套服装，派对我</t>
  </si>
  <si>
    <t>6180664725915</t>
  </si>
  <si>
    <t>UH949149483YP</t>
  </si>
  <si>
    <t>1995533149944091282</t>
  </si>
  <si>
    <t>黑色 24 件酒塞可重新密封酒泵真空塞真空酒塞可重复使用的酒瓶</t>
  </si>
  <si>
    <t>UH949154571YP</t>
  </si>
  <si>
    <t>1994853792115091282</t>
  </si>
  <si>
    <t>UH949149435YP</t>
  </si>
  <si>
    <t>UH949149395YP</t>
  </si>
  <si>
    <t>1994854404175091282</t>
  </si>
  <si>
    <t>5763367634978</t>
  </si>
  <si>
    <t>UH949149262YP</t>
  </si>
  <si>
    <t>1994855448262091282</t>
  </si>
  <si>
    <t>如图所示木制法官木槌拍卖锤带音块适用于律师法官拍卖手工品</t>
  </si>
  <si>
    <t>UH949149231YP</t>
  </si>
  <si>
    <t>1995287883510091282</t>
  </si>
  <si>
    <t>5943076385501</t>
  </si>
  <si>
    <t>UH949149007YP</t>
  </si>
  <si>
    <t>1994859120618091282</t>
  </si>
  <si>
    <t>儿童 S 带假发周三亚当斯服装套装 Nevermore 学院校服万圣节嘉年华派对服装广告</t>
  </si>
  <si>
    <t>5763367528802</t>
  </si>
  <si>
    <t>UH949148995YP</t>
  </si>
  <si>
    <t>1995549134821091282</t>
  </si>
  <si>
    <t>卡其色可调节包套件有机包裹腰颈和胸部，可重复使用包-卡其色</t>
  </si>
  <si>
    <t>UH952349286YP</t>
  </si>
  <si>
    <t>1995213648654091282</t>
  </si>
  <si>
    <t>5781730895726</t>
  </si>
  <si>
    <t>UH952349215YP</t>
  </si>
  <si>
    <t>1995844512080091282</t>
  </si>
  <si>
    <t>F S 保暖猫睡袋可拆卸猫床冬季保暖猫屋小宠物床</t>
  </si>
  <si>
    <t>5781730895863</t>
  </si>
  <si>
    <t>F M 保暖猫睡袋可拆卸猫床冬季保暖猫屋小宠物床</t>
  </si>
  <si>
    <t>5943076384160</t>
  </si>
  <si>
    <t>UH952349119YP</t>
  </si>
  <si>
    <t>1995904454608091282</t>
  </si>
  <si>
    <t>140 女孩儿童 M3gan 角色扮演服装带假发 5 件装恐怖电影 M3gan 礼服套装嘉年华派对万圣节装扮外出</t>
  </si>
  <si>
    <t>6180664685905</t>
  </si>
  <si>
    <t>UH952349017YP</t>
  </si>
  <si>
    <t>1995650619954091282</t>
  </si>
  <si>
    <t>Micro USB 转 Lightning 遥控平板电脑手机数据转换器传输线适用于 Android Ios Dji Spark Mavic Pro、Mo</t>
  </si>
  <si>
    <t>UH952348970YP</t>
  </si>
  <si>
    <t>1995651987686091282</t>
  </si>
  <si>
    <t>5943076371535</t>
  </si>
  <si>
    <t>UH952348921YP</t>
  </si>
  <si>
    <t>1995908306624091282</t>
  </si>
  <si>
    <t>M 伏地魔长袍角色扮演服装套装成人万圣节服装连帽衫斗篷</t>
  </si>
  <si>
    <t>6180664766192</t>
  </si>
  <si>
    <t>UH952348904YP</t>
  </si>
  <si>
    <t>1995655155706091282</t>
  </si>
  <si>
    <t>深绿色硅胶手机壳带 Magsafe 适合 Iphone 12 和 12 Pro</t>
  </si>
  <si>
    <t>UH955879654YP</t>
  </si>
  <si>
    <t>5943076385532</t>
  </si>
  <si>
    <t>UH955879504YP</t>
  </si>
  <si>
    <t>1996332962447091282</t>
  </si>
  <si>
    <t>成人 M 带假发周三亚当斯服装套装 Nevermore 学院校服万圣节嘉年华派对服装广告</t>
  </si>
  <si>
    <t>5781730901250</t>
  </si>
  <si>
    <t>UH955886788YP</t>
  </si>
  <si>
    <t>1996337066387091282</t>
  </si>
  <si>
    <t>冬季加热爬行动物加热灯宠物笼加热器套件鹦鹉取暖灯多用途照明陆龟发热器 Liza</t>
  </si>
  <si>
    <t>5763367738317</t>
  </si>
  <si>
    <t>UH955879447YP</t>
  </si>
  <si>
    <t>1996337101688091282</t>
  </si>
  <si>
    <t>黑色 1 对 120 毫米儿童滑板车 LED 灯闪光轮带轴承前/后 LED 闪光滑板车</t>
  </si>
  <si>
    <t>5943076393162</t>
  </si>
  <si>
    <t>UH955879416YP</t>
  </si>
  <si>
    <t>1996340953485091282</t>
  </si>
  <si>
    <t>粉色 100 厘米儿童鲨鱼家庭万圣节圣诞服装</t>
  </si>
  <si>
    <t>UH955879402YP</t>
  </si>
  <si>
    <t>5763367509702</t>
  </si>
  <si>
    <t>UH955886757YP</t>
  </si>
  <si>
    <t>1996101087753091282</t>
  </si>
  <si>
    <t>红色 Ckout 挂牌锁套件、上锁挂牌安全挂锁套件、用于电气上锁的上锁搭扣</t>
  </si>
  <si>
    <t>7909771129527</t>
  </si>
  <si>
    <t>UH955879314YP</t>
  </si>
  <si>
    <t>1996361474249091282</t>
  </si>
  <si>
    <t>L玫红色女式保暖夹克防风可拆卸兜帽电绝缘外套</t>
  </si>
  <si>
    <t>5943076378008</t>
  </si>
  <si>
    <t>UH955879212YP</t>
  </si>
  <si>
    <t>1996103247927091282</t>
  </si>
  <si>
    <t>5763367780064</t>
  </si>
  <si>
    <t>UJ012907835YP</t>
  </si>
  <si>
    <t>1996363598698091282</t>
  </si>
  <si>
    <t>黑色 433mhz 220v 水泵遥控开关 1ch 30a 接收器模块开/关无线射频发射器</t>
  </si>
  <si>
    <t>7002648610347</t>
  </si>
  <si>
    <t>UH955879115YP</t>
  </si>
  <si>
    <t>1995684492233091282</t>
  </si>
  <si>
    <t>1 件 R7s Led 灯泡 118 毫米 30 瓦可调光，暖白光 3000k 3000 流明，线性替换 J118 300 瓦卤素灯，360</t>
  </si>
  <si>
    <t>UH955879053YP</t>
  </si>
  <si>
    <t>1996367090812091282</t>
  </si>
  <si>
    <t>6180664672806</t>
  </si>
  <si>
    <t>UH955879040YP</t>
  </si>
  <si>
    <t>1996111995735091282</t>
  </si>
  <si>
    <t>海军蓝色 XXL 男式长袖亚麻衬衫，棉麻休闲衬衫，S-5xl 上衣，全新免运费</t>
  </si>
  <si>
    <t>UH955878870YP</t>
  </si>
  <si>
    <t>1996114191008091282</t>
  </si>
  <si>
    <t>6180664710485</t>
  </si>
  <si>
    <t>音频监视器、迷你 Gsm 设备间谍监听监控个人开发</t>
  </si>
  <si>
    <t>5763367749276</t>
  </si>
  <si>
    <t>UH955878764YP</t>
  </si>
  <si>
    <t>1996379546278091282</t>
  </si>
  <si>
    <t>如图所示儿童汽车餐具推土机挖掘机铲幼儿叉勺儿童餐具餐具</t>
  </si>
  <si>
    <t>6180664526505</t>
  </si>
  <si>
    <t>VR549230674YP</t>
  </si>
  <si>
    <t>1996374541641091282</t>
  </si>
  <si>
    <t>6 件装天然中草药霜有机湿疹草药治疗霜面霜身体霜止痒霜软膏</t>
  </si>
  <si>
    <t>5763367501423</t>
  </si>
  <si>
    <t>UH965204563YP</t>
  </si>
  <si>
    <t>1997520134166091282</t>
  </si>
  <si>
    <t>如图所示 811gb 911se / Symbo Xbot 5 Pro / 机器人真空吸尘器 26bb 宠物备件主侧刷 Hepa 过滤器</t>
  </si>
  <si>
    <t>6180664634194</t>
  </si>
  <si>
    <t>UH965204515YP</t>
  </si>
  <si>
    <t>1996859244916091282</t>
  </si>
  <si>
    <t>美国复古迷你电视游戏机内置 620 个经典游戏 Snes 游戏机</t>
  </si>
  <si>
    <t>5763367484610</t>
  </si>
  <si>
    <t>VR549596851YP</t>
  </si>
  <si>
    <t>1997273643556091282</t>
  </si>
  <si>
    <t>透明蓝色 2x 10ml 酸性凝胶底部负压塑料管血小板血浆采集和测量 T</t>
  </si>
  <si>
    <t>6180664636785</t>
  </si>
  <si>
    <t>UH965204325YP</t>
  </si>
  <si>
    <t>1997278107124091282</t>
  </si>
  <si>
    <t>如图所示 Pz19 化油器 70-110cc 适用于 Ct70 St70 Ct90 St90 Ct St 70 90 越野摩托车</t>
  </si>
  <si>
    <t>9008314345702</t>
  </si>
  <si>
    <t>UH965204223YP</t>
  </si>
  <si>
    <t>1997538241760091282</t>
  </si>
  <si>
    <t>假发和发网贝拉特里克斯·莱斯特兰奇长款混合棕色波浪假发耐热合成头发</t>
  </si>
  <si>
    <t>5763367728660</t>
  </si>
  <si>
    <t>UH965204197YP</t>
  </si>
  <si>
    <t>1996867632659091282</t>
  </si>
  <si>
    <t>如图所示，适用于 V12 V10slim 数字超薄快速释放短距离适配器真空吸尘器底部弯曲适配器 Acc</t>
  </si>
  <si>
    <t>6935604832242</t>
  </si>
  <si>
    <t>UH965204121YP</t>
  </si>
  <si>
    <t>1997531942154091282</t>
  </si>
  <si>
    <t>全头顶恰吉服装乳胶面具成人男式化装服装配件万圣节道具</t>
  </si>
  <si>
    <t>6935604833782</t>
  </si>
  <si>
    <t>UH965218443YP</t>
  </si>
  <si>
    <t>UH965204064YP</t>
  </si>
  <si>
    <t>UH965204020YP</t>
  </si>
  <si>
    <t>6180664701025</t>
  </si>
  <si>
    <t>UH965203996YP</t>
  </si>
  <si>
    <t>1997551597757091282</t>
  </si>
  <si>
    <t>黑黄色 21.5 厘米（8.5 英寸）双色绳手链男式乌克兰符号手链带黄蓝色</t>
  </si>
  <si>
    <t>5943076397276</t>
  </si>
  <si>
    <t>UH965203979YP</t>
  </si>
  <si>
    <t>1997556133081091282</t>
  </si>
  <si>
    <t>成人 XXXL 金色无面具成人儿童 Pennywise 角色扮演服装万圣节派对男士小丑服装套装.z</t>
  </si>
  <si>
    <t>6935604844870</t>
  </si>
  <si>
    <t>UH965203948YP</t>
  </si>
  <si>
    <t>1997544218780091282</t>
  </si>
  <si>
    <t>43 女式哈雷奎恩靴子自杀小队万圣节服装角色扮演女孩靴子</t>
  </si>
  <si>
    <t>6180664565979</t>
  </si>
  <si>
    <t>UH965203850YP</t>
  </si>
  <si>
    <t>1997299491413091282</t>
  </si>
  <si>
    <t>L 哑光黑色复古摩托车巡洋舰头盔半脸德式头盔</t>
  </si>
  <si>
    <t>5943076378787</t>
  </si>
  <si>
    <t>UH965203832YP</t>
  </si>
  <si>
    <t>1997303019625091282
1997552606001091282</t>
  </si>
  <si>
    <t>120（6-7 年）80355-4 件 2023 新款女孩公主服装套装米娅角色扮演服装儿童生日派对嘉年华布</t>
  </si>
  <si>
    <t>5943076399119</t>
  </si>
  <si>
    <t>UH965203789YP</t>
  </si>
  <si>
    <t>150 件小丑女自杀小队服装角色扮演夹克衬衫短裤手套万圣节 D_x</t>
  </si>
  <si>
    <t>5943076380773</t>
  </si>
  <si>
    <t>UH965218386YP</t>
  </si>
  <si>
    <t>1997565709872091282</t>
  </si>
  <si>
    <t>衣服 M 加勒比海盗 Cosplay 服装电影杰克·斯派洛 Cosplay 全套服装俱乐部万圣节派对服装</t>
  </si>
  <si>
    <t>7002648624092</t>
  </si>
  <si>
    <t>儿童成人恐龙充气服装霸王龙动漫卡通派对礼服套装万圣节服装男女</t>
  </si>
  <si>
    <t>5763367716322</t>
  </si>
  <si>
    <t>UH965203660YP</t>
  </si>
  <si>
    <t>1997563190438091282</t>
  </si>
  <si>
    <t>如图所示 pH 计，带 Atc 食品 pH 测试仪，防水数字食品 pH 计，高精度 pH/温度</t>
  </si>
  <si>
    <t>5781730940624</t>
  </si>
  <si>
    <t>UH965203568YP</t>
  </si>
  <si>
    <t>1997317491617091282</t>
  </si>
  <si>
    <t>黄色丙烷气火坑控制安全阀熄火装置燃气加热器阀门带热电偶 A</t>
  </si>
  <si>
    <t>UH965203554YP</t>
  </si>
  <si>
    <t>UH965203276YP</t>
  </si>
  <si>
    <t>1997319147593091282</t>
  </si>
  <si>
    <t>6180664713943</t>
  </si>
  <si>
    <t>UH965224090YP</t>
  </si>
  <si>
    <t>1997569346819091282</t>
  </si>
  <si>
    <t>5943076379425</t>
  </si>
  <si>
    <t>UH965202942YP</t>
  </si>
  <si>
    <t>S 成人成人女孩儿童小丑女万圣节服装《自杀小队》化装_y</t>
  </si>
  <si>
    <t>UH965202899YP</t>
  </si>
  <si>
    <t>UH969288008YP</t>
  </si>
  <si>
    <t>5763367746626</t>
  </si>
  <si>
    <t>UH969287912YP</t>
  </si>
  <si>
    <t>1998176485212091282</t>
  </si>
  <si>
    <t>金色 Bebooyoyo 金属悠悠球 专业悠悠球套装 悠悠球 + 手套 G6 悠悠球 金属悠悠球 经典玩具礼物</t>
  </si>
  <si>
    <t>5763367595156</t>
  </si>
  <si>
    <t>UH992241866YP</t>
  </si>
  <si>
    <t>1997926647424091282</t>
  </si>
  <si>
    <t>BlackSilver 汽车冷却水控制阀适用于 Erf Man 电磁阀加热阀 1147412139 81619670011</t>
  </si>
  <si>
    <t>UH969287740YP</t>
  </si>
  <si>
    <t>6180664706617</t>
  </si>
  <si>
    <t>UH969287617YP</t>
  </si>
  <si>
    <t>1998181885065091282</t>
  </si>
  <si>
    <t>哑光黑色淋浴连接器球形接头可调节淋浴喷头旋转球形适配器黄铜适用于淋浴臂</t>
  </si>
  <si>
    <t>UH969287458YP</t>
  </si>
  <si>
    <t>6180664707331</t>
  </si>
  <si>
    <t>UH969286934YP</t>
  </si>
  <si>
    <t>1997529816159091282</t>
  </si>
  <si>
    <t>房车船 12v 4 X Led 嵌入式吸顶灯，3w 3200k 可调光全铝筒灯</t>
  </si>
  <si>
    <t>5763367721081</t>
  </si>
  <si>
    <t>UH969286846YP</t>
  </si>
  <si>
    <t>1997523588485091282</t>
  </si>
  <si>
    <t>黑色 60 片隔音板隔音工作室泡沫，用于墙壁隔音板，工作室</t>
  </si>
  <si>
    <t>5763367546462</t>
  </si>
  <si>
    <t>UH969286815YP</t>
  </si>
  <si>
    <t>1998237470022091282</t>
  </si>
  <si>
    <t>如图所示涂鸦 Wifi 智能调光开关模块支持 2 路控制 LED 灯调光开关与 F 配合使用</t>
  </si>
  <si>
    <t>5943076377315</t>
  </si>
  <si>
    <t>UH969286758YP</t>
  </si>
  <si>
    <t>1997536252200091282</t>
  </si>
  <si>
    <t>M 115-125 厘米龙无牙角色扮演服装动漫连衣裙连身裤恐龙无牙尾巴万圣节服装儿童 C</t>
  </si>
  <si>
    <t>6180664521098</t>
  </si>
  <si>
    <t>UH969286727YP</t>
  </si>
  <si>
    <t>2003220122060091282</t>
  </si>
  <si>
    <t>140深绿色短袖体操紧身衣泳衣芭蕾舞紧身衣女童儿童儿童棉质舞蹈连体衣</t>
  </si>
  <si>
    <t>6180664521104</t>
  </si>
  <si>
    <t>深绿色 150 短袖体操紧身衣泳衣芭蕾舞紧身衣女童儿童儿童棉质舞蹈连体衣</t>
  </si>
  <si>
    <t>6180664521111</t>
  </si>
  <si>
    <t>160深绿色短袖体操紧身衣泳衣芭蕾舞紧身衣女孩儿童儿童棉质舞蹈连体衣</t>
  </si>
  <si>
    <t>6180664521128</t>
  </si>
  <si>
    <t>深绿色 170 短袖体操紧身衣泳衣芭蕾舞紧身衣女童儿童儿童棉质舞蹈连体衣</t>
  </si>
  <si>
    <t>5763367539631</t>
  </si>
  <si>
    <t>VR549922026YP</t>
  </si>
  <si>
    <t>1999540596221091282</t>
  </si>
  <si>
    <t>如图所示含铅油漆测试拭子套件：60 件含铅测试套件拭子、家用铅测试套件、铅检查拭子、铅 T</t>
  </si>
  <si>
    <t>5943076397177</t>
  </si>
  <si>
    <t>UH974043396YP</t>
  </si>
  <si>
    <t>1999952043854091282
2000205949502091282</t>
  </si>
  <si>
    <t>成人 XXXL 灰色带面具成人儿童 Pennywise 角色扮演服装万圣节派对男士小丑服装套装.z</t>
  </si>
  <si>
    <t>7002648635159</t>
  </si>
  <si>
    <t>UH974043351YP</t>
  </si>
  <si>
    <t>1999955859678091282</t>
  </si>
  <si>
    <t>600 毫米瓷砖孔定位器 可调节位置尺 孔定位器 360 度</t>
  </si>
  <si>
    <t>5763367762657</t>
  </si>
  <si>
    <t>UH974043144YP</t>
  </si>
  <si>
    <t>黑色对讲机扬声器麦克风电缆适用于 Vx-6r Vx-7r Ft-270r Ft-277r</t>
  </si>
  <si>
    <t>UH974043073YP</t>
  </si>
  <si>
    <t>1999554924720091282</t>
  </si>
  <si>
    <t>6935604827651</t>
  </si>
  <si>
    <t>UH974043025YP</t>
  </si>
  <si>
    <t>1999974939374091282</t>
  </si>
  <si>
    <t>已改标题，去掉迪士尼</t>
  </si>
  <si>
    <t>米奇南瓜花环装饰，秋季万圣节圣诞花环门迪士尼</t>
  </si>
  <si>
    <t>UH974042890YP</t>
  </si>
  <si>
    <t>1999562556802091282</t>
  </si>
  <si>
    <t>6935604836936</t>
  </si>
  <si>
    <t>UH974042841YP</t>
  </si>
  <si>
    <t>2000229817715091282</t>
  </si>
  <si>
    <t>男式 M 情侣宇航员连身衣制服嘉年华万圣节角色扮演派对太空服装角色扮演化装扮</t>
  </si>
  <si>
    <t>5781730968574</t>
  </si>
  <si>
    <t>UH974042807YP</t>
  </si>
  <si>
    <t>2000232481209091282</t>
  </si>
  <si>
    <t>2XL 黑色加热连帽衫，USB 电加热轻型连帽运动衫夹克</t>
  </si>
  <si>
    <t>5943076371504</t>
  </si>
  <si>
    <t>UH974042753YP</t>
  </si>
  <si>
    <t>1999982967750091282</t>
  </si>
  <si>
    <t>2XL 伏地魔长袍角色扮演服装套装成人万圣节服装连帽衫斗篷</t>
  </si>
  <si>
    <t>5943076371511</t>
  </si>
  <si>
    <t>XL 伏地魔长袍角色扮演服装套装成人万圣节服装连帽衫斗篷</t>
  </si>
  <si>
    <t>6180664453207</t>
  </si>
  <si>
    <t>UH978261048YP</t>
  </si>
  <si>
    <t>2000762223737091282</t>
  </si>
  <si>
    <t>遥控塔式起重机 128 厘米 680 旋转模型 2.4 克遥控建筑起重机玩具（黄色）</t>
  </si>
  <si>
    <t>UH978260780YP</t>
  </si>
  <si>
    <t>2001003961109091282</t>
  </si>
  <si>
    <t>UH977696057YP</t>
  </si>
  <si>
    <t>UH977701154YP</t>
  </si>
  <si>
    <t>5763367776005</t>
  </si>
  <si>
    <t>UH978260572YP</t>
  </si>
  <si>
    <t>2000765535865091282</t>
  </si>
  <si>
    <t>红色潜水相机托盘手柄绳索挂绳带用于相机外壳灯座水下</t>
  </si>
  <si>
    <t>6180664652174</t>
  </si>
  <si>
    <t>UH978260555YP</t>
  </si>
  <si>
    <t>2001010117215091282</t>
  </si>
  <si>
    <t>黑色金属桌面扬声器支架防震桌面支架支架设计更好的音频体验</t>
  </si>
  <si>
    <t>5763367450462</t>
  </si>
  <si>
    <t>UH978260515YP</t>
  </si>
  <si>
    <t>2001012745242091282</t>
  </si>
  <si>
    <t>如图1500w大功率纯低音分频低音炮音箱改装升级可调频宝</t>
  </si>
  <si>
    <t>6180664675746</t>
  </si>
  <si>
    <t>UH978260475YP</t>
  </si>
  <si>
    <t>2001015517122091282</t>
  </si>
  <si>
    <t>Tourney Rd-tx35 6/7/8/21/24 速自行车直接安装后变速器 Shytmv</t>
  </si>
  <si>
    <t>6180664734283</t>
  </si>
  <si>
    <t>UH978260453YP</t>
  </si>
  <si>
    <t>2001019045164091282</t>
  </si>
  <si>
    <t>黑色湿巾收纳盒湿巾分配器支架纸巾收纳盒带盖防尘</t>
  </si>
  <si>
    <t>7909771131834</t>
  </si>
  <si>
    <t>UH978260422YP</t>
  </si>
  <si>
    <t>2000779791017091282</t>
  </si>
  <si>
    <t>l 黑色男士连体衣连帽拉链连身裤冬季休闲连帽连身裤连身裤</t>
  </si>
  <si>
    <t>5763367671669</t>
  </si>
  <si>
    <t>UH978260396YP</t>
  </si>
  <si>
    <t>2000367156395091282</t>
  </si>
  <si>
    <t>如图所示炊具帽套装炉盖升级，烤箱炉灶燃烧器皇冠盖，燃烧器盖适合大多数炉灶</t>
  </si>
  <si>
    <t>5943076383262</t>
  </si>
  <si>
    <t>UH978260294YP</t>
  </si>
  <si>
    <t>2001029125090091282</t>
  </si>
  <si>
    <t>黑色小号成人束腰外衣服装绝地服装天行者万圣节角色扮演服装连帽长袍斗篷全套制服 T</t>
  </si>
  <si>
    <t>7909771135603</t>
  </si>
  <si>
    <t>UH978260229YP</t>
  </si>
  <si>
    <t>2000371116035091282</t>
  </si>
  <si>
    <t>照片彩色燃气露台加热器控制阀热电偶传感器</t>
  </si>
  <si>
    <t>5781730948309</t>
  </si>
  <si>
    <t>UH978260161YP</t>
  </si>
  <si>
    <t>2001030853893091282</t>
  </si>
  <si>
    <t>银色 M 男士连帽闪亮羽绒服冬季外套</t>
  </si>
  <si>
    <t>5943076371498</t>
  </si>
  <si>
    <t>UH978260073YP</t>
  </si>
  <si>
    <t>2001031033999091282</t>
  </si>
  <si>
    <t>3XL 伏地魔长袍角色扮演服装套装成人万圣节服装连帽衫斗篷</t>
  </si>
  <si>
    <t>UH978260039YP</t>
  </si>
  <si>
    <t>2001107678115091282</t>
  </si>
  <si>
    <t>6180664592487</t>
  </si>
  <si>
    <t>UH978259937YP</t>
  </si>
  <si>
    <t>2001136946338091282</t>
  </si>
  <si>
    <t>925 纯银猫吊坠项链女式可爱动物首饰最佳礼物</t>
  </si>
  <si>
    <t>UH978259565YP</t>
  </si>
  <si>
    <t>2000797431073091282</t>
  </si>
  <si>
    <t>5763367738782</t>
  </si>
  <si>
    <t>UH981867671YP</t>
  </si>
  <si>
    <t>2001669276219091282</t>
  </si>
  <si>
    <t>黑色 6 颗装网球耐磨弹性训练球 66 毫米女士初学者练习网球</t>
  </si>
  <si>
    <t>6180664526413</t>
  </si>
  <si>
    <t>UH981867637YP</t>
  </si>
  <si>
    <t>2002085907763091282</t>
  </si>
  <si>
    <t>6180664652587</t>
  </si>
  <si>
    <t>UH981867552YP</t>
  </si>
  <si>
    <t>2002326169720091282</t>
  </si>
  <si>
    <t>UH981867433YP</t>
  </si>
  <si>
    <t>2002349066640091282</t>
  </si>
  <si>
    <t>5763367601871</t>
  </si>
  <si>
    <t>UH981867420YP</t>
  </si>
  <si>
    <t>2002330237960091282</t>
  </si>
  <si>
    <t>如图所示方形 PU 皮革纸巾架复古纸巾盒卧室装饰客厅家居装饰</t>
  </si>
  <si>
    <t>5781730945919</t>
  </si>
  <si>
    <t>UH981867380YP</t>
  </si>
  <si>
    <t>2002355474114091282</t>
  </si>
  <si>
    <t>6180664697137</t>
  </si>
  <si>
    <t>UH981876695YP</t>
  </si>
  <si>
    <t>2002333225820091282</t>
  </si>
  <si>
    <t>8 件波士顿阀门替换装气阀适用于充气皮划艇橡胶艇泳池船充气床 - Jxlgv</t>
  </si>
  <si>
    <t>UH981867274YP</t>
  </si>
  <si>
    <t>2002096779650091282</t>
  </si>
  <si>
    <t>5943076383118</t>
  </si>
  <si>
    <t>UH981867243YP</t>
  </si>
  <si>
    <t>2002361846536091282</t>
  </si>
  <si>
    <t>白色大号成人束腰外衣服装绝地服装天行者万圣节角色扮演服装连帽长袍斗篷全套制服 T</t>
  </si>
  <si>
    <t>UH981867138YP</t>
  </si>
  <si>
    <t>2002364258387091282</t>
  </si>
  <si>
    <t>7909771111775</t>
  </si>
  <si>
    <t>UH981866945YP</t>
  </si>
  <si>
    <t>2002343485476091282</t>
  </si>
  <si>
    <t>UH981866910YP</t>
  </si>
  <si>
    <t>2002107255684091282</t>
  </si>
  <si>
    <t>6180664569748</t>
  </si>
  <si>
    <t>UH981866906YP</t>
  </si>
  <si>
    <t>B 款紫色高功率激光笔可调焦 303 绿色激光笔户外瞄准器</t>
  </si>
  <si>
    <t>5763367651883</t>
  </si>
  <si>
    <t>UH981866818YP</t>
  </si>
  <si>
    <t>2002349461983091282</t>
  </si>
  <si>
    <t>银色 10 件替换线圈头网格 Z2 0.2 欧姆线圈头适用于亚欧姆维修零件配件</t>
  </si>
  <si>
    <t>UH985120037YP</t>
  </si>
  <si>
    <t>231028-537426718080196</t>
  </si>
  <si>
    <t>7002648610255</t>
  </si>
  <si>
    <t>UH985120006YP</t>
  </si>
  <si>
    <t>2002937161614091282</t>
  </si>
  <si>
    <t>Old Man B 乳胶老人万圣节道具角色扮演派对逼真全脸面具</t>
  </si>
  <si>
    <t>UH985119983YP</t>
  </si>
  <si>
    <t>2002702335417091282</t>
  </si>
  <si>
    <t>5763367734210</t>
  </si>
  <si>
    <t>UH985119970YP</t>
  </si>
  <si>
    <t>2002963946107091282</t>
  </si>
  <si>
    <t>黑色矫形枕垫-非记忆海绵尾骨尾骨垫-办公椅汽车</t>
  </si>
  <si>
    <t>5763367780316</t>
  </si>
  <si>
    <t>UH985119921YP</t>
  </si>
  <si>
    <t>2002288692815091282</t>
  </si>
  <si>
    <t>银色 88 毫米铝制升降滑轮电缆健身器材零件适用于攀岩露营运动</t>
  </si>
  <si>
    <t>7733081992584</t>
  </si>
  <si>
    <t>UH985119820YP</t>
  </si>
  <si>
    <t>2002710255987091282</t>
  </si>
  <si>
    <t>1 件跑步手机支架背心 | 1 件 胸部电池袋 | 轻量化| 钥匙夹架| 轻型肩带| 防水| 反映</t>
  </si>
  <si>
    <t>UH985119731YP</t>
  </si>
  <si>
    <t>2002291104971091282</t>
  </si>
  <si>
    <t>5943076405674</t>
  </si>
  <si>
    <t>UH985119688YP</t>
  </si>
  <si>
    <t>2002715079634091282</t>
  </si>
  <si>
    <t>7909771120135</t>
  </si>
  <si>
    <t>UH992543597YP</t>
  </si>
  <si>
    <t>2004215126704091282</t>
  </si>
  <si>
    <t>黑色S闪亮羽绒服男士冬季夹克立领连帽羽绒服</t>
  </si>
  <si>
    <t>5763367636194</t>
  </si>
  <si>
    <t>UH992543504YP</t>
  </si>
  <si>
    <t>3596758597680091282</t>
  </si>
  <si>
    <t>黑色 1 对 8 欧姆 10w DIY 液晶电视扬声器，带重低音效果全频广告电视扬声器维修</t>
  </si>
  <si>
    <t>5763367690080</t>
  </si>
  <si>
    <t>UH992543416YP</t>
  </si>
  <si>
    <t>2003967483803091282</t>
  </si>
  <si>
    <t>黑色银色 Z 轴 GT2 同步皮带轮套件 24 齿同步轮和 1210 毫米皮带适用于 X5sa-400/x5sa -400p</t>
  </si>
  <si>
    <t>6180664741373</t>
  </si>
  <si>
    <t>UH992543362YP</t>
  </si>
  <si>
    <t>2004222290011091282</t>
  </si>
  <si>
    <t>XL 黑色运动狗连体衣 - 防狗毛家居、汽车、旅行、镇静衬衫、防紫外线和蜱虫</t>
  </si>
  <si>
    <t>7002648623354</t>
  </si>
  <si>
    <t>UH992543328YP</t>
  </si>
  <si>
    <t>2004212065493091282</t>
  </si>
  <si>
    <t>适用于宝马 R 1250 Gs Adventure R1250gs 工具放置包 摩托车配件 防水维修包 工具箱装饰</t>
  </si>
  <si>
    <t>5763367650176</t>
  </si>
  <si>
    <t>UH992543305YP</t>
  </si>
  <si>
    <t>2003569140308091282</t>
  </si>
  <si>
    <t>原木色 30 件未完成的带树皮木片工艺品木制套件圆形原木圆盘适合 Diy 工艺婚礼</t>
  </si>
  <si>
    <t>6180664476763</t>
  </si>
  <si>
    <t>UH992543212YP</t>
  </si>
  <si>
    <t>2003986599962091282</t>
  </si>
  <si>
    <t>IP68 水下灯防水潜水聚光灯 36 颗灯</t>
  </si>
  <si>
    <t>7733081995455</t>
  </si>
  <si>
    <t>UH992542954YP</t>
  </si>
  <si>
    <t>2004230353550091282</t>
  </si>
  <si>
    <t>黑色 Hydro Flask 水瓶不锈钢广口带吸管盖 40 盎司</t>
  </si>
  <si>
    <t>5763367782129</t>
  </si>
  <si>
    <t>UH992542937YP</t>
  </si>
  <si>
    <t>2003579796415091282</t>
  </si>
  <si>
    <t>如图所示，适用于 Oticon Minifit 开放式通风圆顶的助听器圆顶：2 件装（8 毫米），适用于 Oticon Hear 的通用圆顶</t>
  </si>
  <si>
    <t>5763367640337</t>
  </si>
  <si>
    <t>UH992542870YP</t>
  </si>
  <si>
    <t>2003581488934091282</t>
  </si>
  <si>
    <t>如图所示直流 12 伏交流 220 伏 380 伏 500 瓦 1000 瓦逆变器升压板变压器电源汽车转换器模块（500 瓦）</t>
  </si>
  <si>
    <t>UH992542469YP</t>
  </si>
  <si>
    <t>2003582964785091282</t>
  </si>
  <si>
    <t>5763367657380</t>
  </si>
  <si>
    <t>UH992542415YP</t>
  </si>
  <si>
    <t>2004000459148091282</t>
  </si>
  <si>
    <t>白色 3500w 电省力即热热水器 220v 浴室水龙头水龙头加热 3 秒即时</t>
  </si>
  <si>
    <t>5763367517844</t>
  </si>
  <si>
    <t>UH992542322YP</t>
  </si>
  <si>
    <t>2004250946575091282</t>
  </si>
  <si>
    <t>黑色电动自行车显示屏 Jn 控制器面板 S810 LED 显示屏防水电动自行车 Ebike Access</t>
  </si>
  <si>
    <t>9007921286514</t>
  </si>
  <si>
    <t>UH992542282YP</t>
  </si>
  <si>
    <t>2004252386420091282</t>
  </si>
  <si>
    <t>12v 潜水泵用于抽柴油水 38mm 水油柴油燃油输送泵</t>
  </si>
  <si>
    <t>5763367743977</t>
  </si>
  <si>
    <t>UH992542279YP</t>
  </si>
  <si>
    <t>2004007515363091282</t>
  </si>
  <si>
    <t>如图所示 新款热销 12v 5a 灯用开关电源</t>
  </si>
  <si>
    <t>5781730947500</t>
  </si>
  <si>
    <t>UH992542265YP</t>
  </si>
  <si>
    <t>2003597472628091282</t>
  </si>
  <si>
    <t>银色 200 厘米汽车驻车加热器排气管带 2 个夹子燃油箱排气管软管用于原油 -</t>
  </si>
  <si>
    <t>6180664696055</t>
  </si>
  <si>
    <t>UH992542234YP</t>
  </si>
  <si>
    <t>2004282049321091282</t>
  </si>
  <si>
    <t>200x270x82cm 转角沙发套防水花园家具套装套户外组合家具套</t>
  </si>
  <si>
    <t>5763367654051</t>
  </si>
  <si>
    <t>UH992542163YP</t>
  </si>
  <si>
    <t>2004263221552091282</t>
  </si>
  <si>
    <t>如图10不锈钢猪自动奶嘴饮水器，自动水嘴，饮水奶嘴</t>
  </si>
  <si>
    <t>5781730891858</t>
  </si>
  <si>
    <t>3XL 红色闪亮羽绒服男式冬季夹克立领带帽羽绒服</t>
  </si>
  <si>
    <t>5781730891865</t>
  </si>
  <si>
    <t>3XL 黑色闪亮羽绒服男士冬季夹克立领带帽羽绒服</t>
  </si>
  <si>
    <t>7658830005714</t>
  </si>
  <si>
    <t>UJ000002602YP</t>
  </si>
  <si>
    <t>2004258180488091282</t>
  </si>
  <si>
    <t>双伸缩狗绳，加固可伸缩，带防滑手柄狗</t>
  </si>
  <si>
    <t>检查垃圾袋</t>
  </si>
  <si>
    <t>UJ000002430YP</t>
  </si>
  <si>
    <t>2004217852189091282</t>
  </si>
  <si>
    <t>6180664456864</t>
  </si>
  <si>
    <t>UH996193596YP</t>
  </si>
  <si>
    <t>2004936854238091282</t>
  </si>
  <si>
    <t>8 件装窗户限制器锁窗户限制器挂钩不锈钢儿童锁限制器带 Sc</t>
  </si>
  <si>
    <t>6935604839852</t>
  </si>
  <si>
    <t>UJ000007936YP</t>
  </si>
  <si>
    <t>2004887417199091282</t>
  </si>
  <si>
    <t>XS 80*95CM 万圣节冰雪奇缘毛绒可爱儿童奥拉夫圣诞服装卡通雪人派对 Toddler_y</t>
  </si>
  <si>
    <t>UJ000007896YP</t>
  </si>
  <si>
    <t>2004643663181091282</t>
  </si>
  <si>
    <t>6180664519835</t>
  </si>
  <si>
    <t>S动漫卡门cos桑迪戈卡门角色扮演服装礼服外套服装万圣节嘉年华套装成人女女孩Disg</t>
  </si>
  <si>
    <t>5763367645035</t>
  </si>
  <si>
    <t>UJ000002315YP</t>
  </si>
  <si>
    <t>2004226924326091282</t>
  </si>
  <si>
    <t>6180664723676</t>
  </si>
  <si>
    <t>UJ020783987YP</t>
  </si>
  <si>
    <t>2004884465382091282</t>
  </si>
  <si>
    <t>英国插头 1200w 陶瓷风扇加热器，便携式风扇加热器，具有 2 种加热设置和过热保护低能耗静音高</t>
  </si>
  <si>
    <t>5781730897607</t>
  </si>
  <si>
    <t>UH997895560YP</t>
  </si>
  <si>
    <t>3595191624234091282</t>
  </si>
  <si>
    <t>6180664567508</t>
  </si>
  <si>
    <t>UH997895542YP</t>
  </si>
  <si>
    <t>3595732742550091282</t>
  </si>
  <si>
    <t>黑色 Easy Recoil Pull Start 启动器适用于 47cc 49cc 迷你摩托车 Atv 四轮自行车污垢口袋自行车滑板车 2 冲程</t>
  </si>
  <si>
    <t>7002648633865</t>
  </si>
  <si>
    <t>UH997895539YP</t>
  </si>
  <si>
    <t>3595210704247091282</t>
  </si>
  <si>
    <t>2-3 岁万圣节儿童成人小红帽服装角色扮演服装派对化装装扮</t>
  </si>
  <si>
    <t>5763367659919</t>
  </si>
  <si>
    <t>SYLU006023171</t>
  </si>
  <si>
    <t>3595917351147091282</t>
  </si>
  <si>
    <t>BlackGreen 1 件 2 槽 - 电池充电器 + 6 件 3.7v 18650 9800mah 电池适用于可充电电池 18650/2665</t>
  </si>
  <si>
    <t>7909771131889</t>
  </si>
  <si>
    <t>UH997895508YP</t>
  </si>
  <si>
    <t>3595285404013091282</t>
  </si>
  <si>
    <t>l 军绿色男士连体衣连帽拉链连身裤冬季休闲连帽连身裤连身裤</t>
  </si>
  <si>
    <t>5763367536975</t>
  </si>
  <si>
    <t>UH997895406YP</t>
  </si>
  <si>
    <t>3595289724224091282</t>
  </si>
  <si>
    <t>蓝色 8 件机器人吸尘器备件配件拖把布适合 Br150/br151，适用于 Br150/br151</t>
  </si>
  <si>
    <t>6180664492190</t>
  </si>
  <si>
    <t>UH997895370YP</t>
  </si>
  <si>
    <t>3595484196368091282</t>
  </si>
  <si>
    <t>地理板图形教育玩具，带卡片和橡皮筋，木制地理板数学操作矩阵 8x8 B</t>
  </si>
  <si>
    <t>UH997895366YP</t>
  </si>
  <si>
    <t>3595312476267091282</t>
  </si>
  <si>
    <t>5763367737181</t>
  </si>
  <si>
    <t>UH997895349YP</t>
  </si>
  <si>
    <t>3595318740936091282</t>
  </si>
  <si>
    <t>灰色 4 件装技术动力功能电机块零件套件 1 个中型电机、1 个电池盒、1 根灯线、1</t>
  </si>
  <si>
    <t>5781730945674</t>
  </si>
  <si>
    <t>UH997895278YP</t>
  </si>
  <si>
    <t>3595784437162091282</t>
  </si>
  <si>
    <t>UH997895176YP</t>
  </si>
  <si>
    <t>3595975131827091282</t>
  </si>
  <si>
    <t>6935604831450</t>
  </si>
  <si>
    <t>UH997902022YP</t>
  </si>
  <si>
    <t>3595895606751091282</t>
  </si>
  <si>
    <t>M Pooh 紧身男女成人连体衣睡衣，法兰绒角色扮演动物一件式万圣节服装睡衣家居服</t>
  </si>
  <si>
    <t>5763367564664</t>
  </si>
  <si>
    <t>UH997894992YP</t>
  </si>
  <si>
    <t>3596038059917091282</t>
  </si>
  <si>
    <t>如图 Mp15 15mm 1e40-5 43cc 49cc 52cc 化油器油杯纸垫汽油机配件</t>
  </si>
  <si>
    <t>6180664664238</t>
  </si>
  <si>
    <t>UH997894900YP</t>
  </si>
  <si>
    <t>3595408272531091282</t>
  </si>
  <si>
    <t>2 颗壁灯可调光可充电壁灯 Touch Up Down W</t>
  </si>
  <si>
    <t>6180664673490</t>
  </si>
  <si>
    <t>UH997901985YP</t>
  </si>
  <si>
    <t>3596072727987091282</t>
  </si>
  <si>
    <t>蓝光欧规红/蓝光激光皮秒笔去雀斑纹身疤痕黑斑皮肤</t>
  </si>
  <si>
    <t>UJ006817234YP</t>
  </si>
  <si>
    <t>3598567598301091282</t>
  </si>
  <si>
    <t>7002648623217</t>
  </si>
  <si>
    <t>UJ006817185YP</t>
  </si>
  <si>
    <t>3598010028972091282</t>
  </si>
  <si>
    <t>5763367505650</t>
  </si>
  <si>
    <t>银色 11317563665 发动机缸盖排气凸轮轴适用于 N52 N52n E60 E90 E85 E89</t>
  </si>
  <si>
    <t>6935604833447</t>
  </si>
  <si>
    <t>UJ006816928YP</t>
  </si>
  <si>
    <t>3598605254148091282</t>
  </si>
  <si>
    <t>女式银色 M 宇航员服装男式万圣节服装女式连身裤宇航员套装成人角色扮演服装</t>
  </si>
  <si>
    <t>6935604833454</t>
  </si>
  <si>
    <t>女式银色 S 宇航员服装男式万圣节服装女式连身裤宇航员套装成人角色扮演服装</t>
  </si>
  <si>
    <t>7909771137331</t>
  </si>
  <si>
    <t>UJ006816888YP</t>
  </si>
  <si>
    <t>3598055892362091282</t>
  </si>
  <si>
    <t>黑色 4XL 冬季白鸭绒夹克男士连帽长款冬季外套男加厚保暖时尚羽绒服男式派克大衣 Plus Si</t>
  </si>
  <si>
    <t>5781730986769</t>
  </si>
  <si>
    <t>UJ006816741YP</t>
  </si>
  <si>
    <t>3598585237139091282</t>
  </si>
  <si>
    <t>紫色 XL 大码男式奢华晨衣连帽保暖抓绒浴袍柔软舒适休闲睡衣</t>
  </si>
  <si>
    <t>5763367783577</t>
  </si>
  <si>
    <t>UJ006816605YP</t>
  </si>
  <si>
    <t>3598106472550091282</t>
  </si>
  <si>
    <t>Dobro 白色吉他滑音杆，膝吉他，夏威夷吉他，电吉他，带赛璐珞+拇指和鳍片</t>
  </si>
  <si>
    <t>UJ006816582YP</t>
  </si>
  <si>
    <t>3598582105893091282</t>
  </si>
  <si>
    <t>6180664519965</t>
  </si>
  <si>
    <t>UJ006816361YP</t>
  </si>
  <si>
    <t>3598642765001091282</t>
  </si>
  <si>
    <t>82.5X4.5cm 黑色 2 件加垫背包带 小提琴箱带 乐器箱带 储物背包带</t>
  </si>
  <si>
    <t>9007921275877</t>
  </si>
  <si>
    <t>UJ006815984YP</t>
  </si>
  <si>
    <t>3598172604374091282</t>
  </si>
  <si>
    <t>黑色 L 型露背塑身衣女式聚拢文胸低背丁字裤连体衣</t>
  </si>
  <si>
    <t>6180664564217</t>
  </si>
  <si>
    <t>UJ010406725YP</t>
  </si>
  <si>
    <t>3601282683969091282</t>
  </si>
  <si>
    <t>蓝色灌肠冲洗防回流，肛门冲洗瓶，用于结肠清洁排毒和便秘，可重复使用灌肠阴道</t>
  </si>
  <si>
    <t>5763367549395</t>
  </si>
  <si>
    <t>UJ010411442YP</t>
  </si>
  <si>
    <t>3601165501652091282</t>
  </si>
  <si>
    <t>黑色 12v USB 车载充电器适配器双 Pd USB-c 汽车 USB 端口插座带电源开关，适用于汽车快速充电</t>
  </si>
  <si>
    <t>7909771129497</t>
  </si>
  <si>
    <t>UJ010406575YP</t>
  </si>
  <si>
    <t>3601192645168091282</t>
  </si>
  <si>
    <t>玫红色3XL女式保暖夹克防风电绝缘外套可拆卸连帽</t>
  </si>
  <si>
    <t>5781730955567</t>
  </si>
  <si>
    <t>UJ010406399YP</t>
  </si>
  <si>
    <t>3601359255970091282</t>
  </si>
  <si>
    <t>S Coffee 女式人造毛皮背心马甲保暖无袖夹克外套_y</t>
  </si>
  <si>
    <t>UJ010406354YP</t>
  </si>
  <si>
    <t>3601261586252091282</t>
  </si>
  <si>
    <t>6180664635993</t>
  </si>
  <si>
    <t>UJ010406252YP</t>
  </si>
  <si>
    <t>3601388847112091282</t>
  </si>
  <si>
    <t>麻木马桶座圈加热器、加热马桶座圈加长、柔软温暖加厚坐便器座套、硅胶马桶座圈</t>
  </si>
  <si>
    <t>6180664453467</t>
  </si>
  <si>
    <t>UJ010406147YP</t>
  </si>
  <si>
    <t>3600749052171091282</t>
  </si>
  <si>
    <t>6180664700974</t>
  </si>
  <si>
    <t>UJ010406133YP</t>
  </si>
  <si>
    <t>3601237213062091282</t>
  </si>
  <si>
    <t>21.5 厘米（8.5 英寸）深蓝黄双色绳手链男士乌克兰符号手链黄蓝色</t>
  </si>
  <si>
    <t>UJ010406102YP</t>
  </si>
  <si>
    <t>3601409151522091282</t>
  </si>
  <si>
    <t>5943076375564</t>
  </si>
  <si>
    <t>UJ010406080YP</t>
  </si>
  <si>
    <t>3601249813142091282</t>
  </si>
  <si>
    <t>S 黄色万圣节服装马里奥桃子公主粉色/黄色公主舞台服装派对女王连衣裙</t>
  </si>
  <si>
    <t>UJ010406062YP</t>
  </si>
  <si>
    <t>3601253341242091282</t>
  </si>
  <si>
    <t>黑色 M 男士闪亮羽绒服 男士冬季夹克 立领连帽羽绒服</t>
  </si>
  <si>
    <t>5781730876671</t>
  </si>
  <si>
    <t>UJ010405994YP</t>
  </si>
  <si>
    <t>3601323650187091282</t>
  </si>
  <si>
    <t>180x200 厘米深绿色羊毛毯子和休闲毯成人加厚保暖冬季毯子家用超柔软羽绒被豪华纯色毯子</t>
  </si>
  <si>
    <t>7909771139984</t>
  </si>
  <si>
    <t>UJ010405985YP</t>
  </si>
  <si>
    <t>3601432299912091282</t>
  </si>
  <si>
    <t>S（身高148-158CM）皮卡丘动漫角色扮演动物成人女卡通睡衣冬季保暖连体衣搞笑柔软可爱连体衣</t>
  </si>
  <si>
    <t>5943076367071</t>
  </si>
  <si>
    <t>5763367539150</t>
  </si>
  <si>
    <t>UJ013673323YP</t>
  </si>
  <si>
    <t>3603519540598091282</t>
  </si>
  <si>
    <t>白色 10 件替换刷头适用于 Hx6064 Hx6930 Hx6730 声波电动牙刷真空软白色</t>
  </si>
  <si>
    <t>5763367780958</t>
  </si>
  <si>
    <t>UJ013673252YP</t>
  </si>
  <si>
    <t>3604180467377091282</t>
  </si>
  <si>
    <t>黑色 8 件麦克风支架螺纹适配器套装，5/8 母头转 3/8 公头和 3/8 母头转 5/8 公头螺丝适配器 T</t>
  </si>
  <si>
    <t>7909771126953</t>
  </si>
  <si>
    <t>UJ013673218YP</t>
  </si>
  <si>
    <t>3604180863674091282</t>
  </si>
  <si>
    <t>中灰-1 女式内衬抓绒雨衣冬季户外防水连帽雨衣女士雪地保暖滑雪夹克</t>
  </si>
  <si>
    <t>7642986794059</t>
  </si>
  <si>
    <t>UJ013672901YP</t>
  </si>
  <si>
    <t>3604102130503091282</t>
  </si>
  <si>
    <t>4 件装防鼠大号粘合垫黑色隐形鼠标粘合剂</t>
  </si>
  <si>
    <t>7642986754367</t>
  </si>
  <si>
    <t>UJ013672566YP</t>
  </si>
  <si>
    <t>3604047949200091282</t>
  </si>
  <si>
    <t>2 件黑色戒烟呼吸项链，缓解焦虑项链evape 项链，呼吸项链戒烟辅助器，</t>
  </si>
  <si>
    <t>7002648611016</t>
  </si>
  <si>
    <t>UJ021740753YP</t>
  </si>
  <si>
    <t>3608063210802091282</t>
  </si>
  <si>
    <t>10 件装化油器调整工具套件螺丝刀适用于普通循环化油器调整工具小型发动机 - Snngv</t>
  </si>
  <si>
    <t>5763367522459</t>
  </si>
  <si>
    <t>UJ021740740YP</t>
  </si>
  <si>
    <t>3608011693186091282</t>
  </si>
  <si>
    <t>黑色电动自行车棘轮齿轮适用于 M400 G330 电机零件四爪棘轮齿轮替换电动自行车配件</t>
  </si>
  <si>
    <t>5763367766259</t>
  </si>
  <si>
    <t>UJ021740665YP</t>
  </si>
  <si>
    <t>3607545816845091282</t>
  </si>
  <si>
    <t>黑色 6 件鱼饵包裹，透明 PVC 鱼饵盖可确保钓鱼安全，鱼饵盖参见鱼饵，fis</t>
  </si>
  <si>
    <t>UJ021740651YP</t>
  </si>
  <si>
    <t>3607560432380091282</t>
  </si>
  <si>
    <t>5763367629837</t>
  </si>
  <si>
    <t>UJ021740585YP</t>
  </si>
  <si>
    <t>3608095610263091282</t>
  </si>
  <si>
    <t>黑色 4.5 毫米和 3.8 毫米螺丝刀安全钻头工具适用于 Snes N64 游戏位</t>
  </si>
  <si>
    <t>UJ021740492YP</t>
  </si>
  <si>
    <t>3608211279435091282</t>
  </si>
  <si>
    <t>6180664506590</t>
  </si>
  <si>
    <t>VR552230144YP</t>
  </si>
  <si>
    <t>3608039953600091282</t>
  </si>
  <si>
    <t>大棕色眼睛两只大黑眼彩色隐形眼镜处方带屈光度镜片带眼睛隐形眼镜学生</t>
  </si>
  <si>
    <t>VR552230135YP</t>
  </si>
  <si>
    <t>3608220603591091282</t>
  </si>
  <si>
    <t>5763367860421</t>
  </si>
  <si>
    <t>UJ021739993YP</t>
  </si>
  <si>
    <t>3608124050570091282</t>
  </si>
  <si>
    <t>已提价5，改标题</t>
  </si>
  <si>
    <t>蓝色金属 17 毫米车轮六角轮毂适配器带螺母适用于 Arrma 1/10 4s Kraton Outcast 遥控车升级零件，蓝色</t>
  </si>
  <si>
    <t>7642986782261</t>
  </si>
  <si>
    <t>UJ021739891YP</t>
  </si>
  <si>
    <t>3608129810747091282</t>
  </si>
  <si>
    <t>9007921289263</t>
  </si>
  <si>
    <t>UJ021739826YP</t>
  </si>
  <si>
    <t>3608069545502091282</t>
  </si>
  <si>
    <t>2 件过滤器适用于飞利浦 Fc8740 Fc8732 Fc8734 Fc8736 Fc8738 Fc8748</t>
  </si>
  <si>
    <t>6180664737772</t>
  </si>
  <si>
    <t>UJ021768663YP</t>
  </si>
  <si>
    <t>3608145542417091282</t>
  </si>
  <si>
    <t>6180664666621</t>
  </si>
  <si>
    <t>UJ021737958YP</t>
  </si>
  <si>
    <t>3607628940744091282</t>
  </si>
  <si>
    <t>海军蓝 2XL 女式夏尔巴羊毛浴袍柔软晨衣连帽蓬松拖巾浴袍</t>
  </si>
  <si>
    <t>7002648633797</t>
  </si>
  <si>
    <t>UJ036908821YP</t>
  </si>
  <si>
    <t>3608152490857091282</t>
  </si>
  <si>
    <t>电动酒泵便携式吸酒器家用酿酒设备</t>
  </si>
  <si>
    <t>UJ021737710YP</t>
  </si>
  <si>
    <t>3607630956546091282</t>
  </si>
  <si>
    <t>5763367774094</t>
  </si>
  <si>
    <t>UJ021737706YP</t>
  </si>
  <si>
    <t>3608169698110091282</t>
  </si>
  <si>
    <t>蓝色压力点颈部按摩器缓解手部 6 滚轮颈部按摩器适用于颈部肩部触发点</t>
  </si>
  <si>
    <t>6180664455768</t>
  </si>
  <si>
    <t>UJ021768646YP</t>
  </si>
  <si>
    <t>3608159402910091282</t>
  </si>
  <si>
    <t>蓝色通用小提琴弓握持辅助矫正配件 1 件</t>
  </si>
  <si>
    <t>5781730944530</t>
  </si>
  <si>
    <t>UJ021737578YP</t>
  </si>
  <si>
    <t>3608116741060091282</t>
  </si>
  <si>
    <t>中灰色人造毛皮大衣女式带帽短款泡泡大衣抓绒短款保暖夹克大码女式冬季外套</t>
  </si>
  <si>
    <t>6180664491780</t>
  </si>
  <si>
    <t>UJ021737555YP</t>
  </si>
  <si>
    <t>3608185358148091282</t>
  </si>
  <si>
    <t>3 150包邮中国丝绸长袍服装女童儿童和服中国传统复古民族扇子学生合唱</t>
  </si>
  <si>
    <t>9007921282202</t>
  </si>
  <si>
    <t>VR552230025YP</t>
  </si>
  <si>
    <t>3608302395128091282</t>
  </si>
  <si>
    <t>100克白鞋清洁膏去污剂鞋子美白万能</t>
  </si>
  <si>
    <t>7642986794806</t>
  </si>
  <si>
    <t>5763367650558</t>
  </si>
  <si>
    <t>UJ021737343YP</t>
  </si>
  <si>
    <t>3607678296718091282</t>
  </si>
  <si>
    <t>已改标题，已提价6，已提价30</t>
  </si>
  <si>
    <t>白色 100 件一次性沙发套床单套保护水疗按摩床罩 90x180 厘米</t>
  </si>
  <si>
    <t>6180664718382</t>
  </si>
  <si>
    <t>UJ025673952YP</t>
  </si>
  <si>
    <t>2018260886469091282</t>
  </si>
  <si>
    <t>4 件装宠物除毛器洗衣机毛发清洁工具可重复使用用于衣服、床上用品、狗猫毛发</t>
  </si>
  <si>
    <t>7733081986415</t>
  </si>
  <si>
    <t>UJ025673904YP</t>
  </si>
  <si>
    <t>3610239409376091282</t>
  </si>
  <si>
    <t>棕色 2.2 厘米 x 320 厘米防水密封胶带 Diy 自粘防霉密封胶带壁纸厨房地板 PVC</t>
  </si>
  <si>
    <t>UJ025673728YP</t>
  </si>
  <si>
    <t>3610245853167091282</t>
  </si>
  <si>
    <t>6180664486809</t>
  </si>
  <si>
    <t>UJ025673609YP</t>
  </si>
  <si>
    <t>3610253053077091282</t>
  </si>
  <si>
    <t>红色 5 件装宽钱包带替换可调节帆布斜挎包手提包单肩包带</t>
  </si>
  <si>
    <t>6180664486816</t>
  </si>
  <si>
    <t>海军蓝 5 件宽钱包带替换可调节帆布斜挎包手提包单肩包带</t>
  </si>
  <si>
    <t>6180664486830</t>
  </si>
  <si>
    <t>5763367631298</t>
  </si>
  <si>
    <t>UJ025673382YP</t>
  </si>
  <si>
    <t>3610447059624091282</t>
  </si>
  <si>
    <t>蓝色 4 件装用于 Cpap 面罩带套，用于 Cpap 带的面垫套，通用且可重复使用的舒适</t>
  </si>
  <si>
    <t>5763367781177</t>
  </si>
  <si>
    <t>UJ025673277YP</t>
  </si>
  <si>
    <t>3610355906134091282</t>
  </si>
  <si>
    <t>白色 1 件纸落地灯灯罩装饰欧式灯罩适用于 301.841.73</t>
  </si>
  <si>
    <t>7002648612754</t>
  </si>
  <si>
    <t>高性能速降山地自行车 - 黑绿</t>
  </si>
  <si>
    <t>5763367775657</t>
  </si>
  <si>
    <t>UJ025673060YP</t>
  </si>
  <si>
    <t>3610363610133091282</t>
  </si>
  <si>
    <t>照片颜色 12v 驻车加热器预热塞陶瓷销扳手适用于 Eberspacher 5kw-12v-1-1</t>
  </si>
  <si>
    <t>7642986748489</t>
  </si>
  <si>
    <t>UJ025673039YP</t>
  </si>
  <si>
    <t>3610348814937091282</t>
  </si>
  <si>
    <t>L 120*130CM 可爱儿童奥拉夫圣诞服装卡通雪人派对幼儿新款-3</t>
  </si>
  <si>
    <t>5763367543423</t>
  </si>
  <si>
    <t>UJ025673011YP</t>
  </si>
  <si>
    <t>3610208449480091282</t>
  </si>
  <si>
    <t>如图所示 Diy 电子套件蓝牙音箱音乐频谱焊接练习 LED 闪光灯显示屏焊接</t>
  </si>
  <si>
    <t>7642986778233</t>
  </si>
  <si>
    <t>UJ025672784YP</t>
  </si>
  <si>
    <t>3609831888232091282</t>
  </si>
  <si>
    <t>已提价5，已下架</t>
  </si>
  <si>
    <t>摇滚降临日历 2022 年，圣诞节倒计时日历 - 24 天矿石、矿物、宝石和水晶，降临日历 24 G</t>
  </si>
  <si>
    <t>7642986790921</t>
  </si>
  <si>
    <t>UJ025672679YP</t>
  </si>
  <si>
    <t>3610367462992091282</t>
  </si>
  <si>
    <t>90*150 厘米 Farfi 90x150 厘米巴勒斯坦国旗悬挂横幅户外派对节日装饰</t>
  </si>
  <si>
    <t>5943076407197</t>
  </si>
  <si>
    <t>UJ030196969YP</t>
  </si>
  <si>
    <t>3612607849727091282</t>
  </si>
  <si>
    <t>均码金色飞秋千空中瑜伽吊床丝质运动尼龙倒立普拉提反重力瑜伽吊床Senso</t>
  </si>
  <si>
    <t>UJ030196853YP</t>
  </si>
  <si>
    <t>3612143880612091282</t>
  </si>
  <si>
    <t>7002648631298</t>
  </si>
  <si>
    <t>UJ030196819YP</t>
  </si>
  <si>
    <t>3612615769830091282</t>
  </si>
  <si>
    <t>黑色汽车音响蓝牙电缆适配器适用于福特嘉年华福克斯蒙迪欧 Kuga 索尼 6000cd 收音机音乐流</t>
  </si>
  <si>
    <t>7642986783121</t>
  </si>
  <si>
    <t>UJ030196782YP</t>
  </si>
  <si>
    <t>3612623653565091282</t>
  </si>
  <si>
    <t>L 9 件套男式圣诞老人服装成人圣诞圣诞老人服装圣诞老人套装</t>
  </si>
  <si>
    <t>5763367711037</t>
  </si>
  <si>
    <t>UJ030196765YP</t>
  </si>
  <si>
    <t>3612154464795091282</t>
  </si>
  <si>
    <t>透明亚克力透明胶囊填充托盘0 200孔胶囊填充机胶囊填充机说明书</t>
  </si>
  <si>
    <t>5943076390253</t>
  </si>
  <si>
    <t>大号小熊维尼紧身男女成人连体睡衣动物一件式万圣节服装睡衣</t>
  </si>
  <si>
    <t>7642986773528</t>
  </si>
  <si>
    <t>UJ030196615YP</t>
  </si>
  <si>
    <t>3612219012071091282</t>
  </si>
  <si>
    <t>6180664675395</t>
  </si>
  <si>
    <t>UJ030196601YP</t>
  </si>
  <si>
    <t>3613057488591091282</t>
  </si>
  <si>
    <t>4x Tpms 传感器 13586335 25920615 轮胎压力监测系统 适用于别克 Gmc</t>
  </si>
  <si>
    <t>5763367717343</t>
  </si>
  <si>
    <t>Green Fairy-ok 便携式蓝牙音箱带麦克风卡拉 OK 功能带变声、调频收音机</t>
  </si>
  <si>
    <t>6935604835656</t>
  </si>
  <si>
    <t>UJ030196500YP</t>
  </si>
  <si>
    <t>3612898407717091282</t>
  </si>
  <si>
    <t>7642986765561</t>
  </si>
  <si>
    <t>UJ030196460YP</t>
  </si>
  <si>
    <t>3613034775591091282</t>
  </si>
  <si>
    <t>24 袋圣诞降临日历倒计时悬挂圣诞礼物</t>
  </si>
  <si>
    <t>6180664567089</t>
  </si>
  <si>
    <t>UJ030196306YP</t>
  </si>
  <si>
    <t>3612710880665091282</t>
  </si>
  <si>
    <t>沙漏 5 分钟淋浴定时器 节水刷牙定时器</t>
  </si>
  <si>
    <t>7642986765363</t>
  </si>
  <si>
    <t>5781730934777</t>
  </si>
  <si>
    <t>UJ030196133YP</t>
  </si>
  <si>
    <t>3613210237054091282</t>
  </si>
  <si>
    <t>S 橘色狗狗脸羽绒服加厚保暖户外宠物衣服冬季防风时尚宠物服装小号中号</t>
  </si>
  <si>
    <t>5763367640870</t>
  </si>
  <si>
    <t>UJ033957514YP</t>
  </si>
  <si>
    <t>3614715686772091282</t>
  </si>
  <si>
    <t>银色 10 件铰链修复板适用于橱柜家具抽屉不锈钢门板桌子底座铰链</t>
  </si>
  <si>
    <t>UJ033957488YP</t>
  </si>
  <si>
    <t>3614747690483091282</t>
  </si>
  <si>
    <t>9007921277024</t>
  </si>
  <si>
    <t>UJ033957372YP</t>
  </si>
  <si>
    <t>3614856231535091282
3614184648817091282</t>
  </si>
  <si>
    <t>黑色 xl 男式战术军用长袖衬衫</t>
  </si>
  <si>
    <t>5781730951811</t>
  </si>
  <si>
    <t>LV896206527CN</t>
  </si>
  <si>
    <t>3614202828639091282</t>
  </si>
  <si>
    <t>75 毫米 1 件驻车加热器铝箔软管进气管适用于 Webasto 柴油驻车加热器 25/42/60/75 毫米进气管</t>
  </si>
  <si>
    <t>UJ033970436YP</t>
  </si>
  <si>
    <t>3614214996062091282</t>
  </si>
  <si>
    <t>5943076379791</t>
  </si>
  <si>
    <t>UJ033957117YP</t>
  </si>
  <si>
    <t>3614877039584091282</t>
  </si>
  <si>
    <t>L 青蛙睡衣动物连体衣独角兽睡衣飞马服装 Kigurumi 睡衣万圣节角色扮演</t>
  </si>
  <si>
    <t>7642986768715</t>
  </si>
  <si>
    <t>UJ033957046YP</t>
  </si>
  <si>
    <t>3614795678385091282</t>
  </si>
  <si>
    <t>Te-40 Te-35 Te-30 Te-16 Sds 钻夹头替换件与喜利得类型 Te16 Te40 Te35 Te 16 30 3 兼容</t>
  </si>
  <si>
    <t>5763367632561</t>
  </si>
  <si>
    <t>UJ033956876YP</t>
  </si>
  <si>
    <t>3614691493322091282</t>
  </si>
  <si>
    <t>黑色 200x50 轮胎和内胎套装适用于 E100、e150、e200、power Core E100、360、epunk、电动滑板车轮胎</t>
  </si>
  <si>
    <t>UJ033956862YP</t>
  </si>
  <si>
    <t>3614946231161091282
3622789407067091282</t>
  </si>
  <si>
    <t>6180664543304</t>
  </si>
  <si>
    <t>UJ033956859YP</t>
  </si>
  <si>
    <t>3614795785308091282</t>
  </si>
  <si>
    <t>螺旋硅胶耳垢清除器，耳朵清洁器</t>
  </si>
  <si>
    <t>9007921277017</t>
  </si>
  <si>
    <t>UJ033965691YP</t>
  </si>
  <si>
    <t>l 黑色男式战术军用长袖衬衫</t>
  </si>
  <si>
    <t>9007921277048</t>
  </si>
  <si>
    <t>2xl 黑色男式战术军用长袖衬衫</t>
  </si>
  <si>
    <t>9007921277062</t>
  </si>
  <si>
    <t>3xl 黑色男式战术军用长袖衬衫</t>
  </si>
  <si>
    <t>9007921277086</t>
  </si>
  <si>
    <t>4xl 黑色男式战术军用长袖衬衫</t>
  </si>
  <si>
    <t>7909771129237</t>
  </si>
  <si>
    <t>UJ033956774YP</t>
  </si>
  <si>
    <t>3615001419809091282</t>
  </si>
  <si>
    <t>grey s 女式冬季蓬松抓绒连帽多合一连身裤 - 9</t>
  </si>
  <si>
    <t>7909771129350</t>
  </si>
  <si>
    <t>黑色女式冬季蓬松抓绒连帽多合一连身裤 - 9</t>
  </si>
  <si>
    <t>6180664633586</t>
  </si>
  <si>
    <t>UJ033956712YP</t>
  </si>
  <si>
    <t>3615050775394091282</t>
  </si>
  <si>
    <t>尺寸 2 2 件装手指夹板手指固定器固定套关节支撑保护椭圆形 8</t>
  </si>
  <si>
    <t>7909771130189</t>
  </si>
  <si>
    <t>UJ033956522YP</t>
  </si>
  <si>
    <t>3614386896340091282</t>
  </si>
  <si>
    <t>7002648632431</t>
  </si>
  <si>
    <t>UJ033956451YP</t>
  </si>
  <si>
    <t>3614857921355091282</t>
  </si>
  <si>
    <t>适用于 Dy-son V10/sv12 真空吸尘器零件的灰色集尘盒密封圈，兼容 Dy-son 集尘盒杯 969509-01</t>
  </si>
  <si>
    <t>UJ037364105YP</t>
  </si>
  <si>
    <t>3616717393162091282</t>
  </si>
  <si>
    <t>7642986752226</t>
  </si>
  <si>
    <t>UJ037364074YP</t>
  </si>
  <si>
    <t>3616741081713091282</t>
  </si>
  <si>
    <t>天沟挂钩，50 件装圣诞灯天沟夹防风雨塑料挂钩 S 夹悬挂灯挂钩塑料 Gu</t>
  </si>
  <si>
    <t>UJ037364057YP</t>
  </si>
  <si>
    <t>5763367731301</t>
  </si>
  <si>
    <t>UJ037370106YP</t>
  </si>
  <si>
    <t>3616785757591091282</t>
  </si>
  <si>
    <t>黑色 100 片黑色铝合金卡片雕刻金属商务访问名片空白 0.2 毫米厚度</t>
  </si>
  <si>
    <t>7642986770664</t>
  </si>
  <si>
    <t>UJ037363935YP</t>
  </si>
  <si>
    <t>2012755939226091282</t>
  </si>
  <si>
    <t>降临节日历 2024 年岩石，24 天天然水晶玛瑙石矿物和化石降临节日历水晶圣诞节</t>
  </si>
  <si>
    <t>UJ037363771YP</t>
  </si>
  <si>
    <t>3617005755109091282</t>
  </si>
  <si>
    <t>5763367735484</t>
  </si>
  <si>
    <t>UJ037363555YP</t>
  </si>
  <si>
    <t>3617050431545091282</t>
  </si>
  <si>
    <t>黑色 AC 220v 30a 1ch 433mhz 无线遥控开关射频继电器接收器 + 开/关发射器适用于 El</t>
  </si>
  <si>
    <t>5781730934814</t>
  </si>
  <si>
    <t>UJ037363431YP</t>
  </si>
  <si>
    <t>3616332480487091282</t>
  </si>
  <si>
    <t>M 绿狗脸羽绒服加厚保暖户外宠物衣服冬季防风时尚宠物服装小号中号 L</t>
  </si>
  <si>
    <t>5763367423626</t>
  </si>
  <si>
    <t>UJ041055335YP</t>
  </si>
  <si>
    <t>3621717722279091282</t>
  </si>
  <si>
    <t>黑色 USB 电容麦克风，带降噪 USB 游戏麦克风，适用于 PC 电脑笔记本电脑视频</t>
  </si>
  <si>
    <t>5763367686427</t>
  </si>
  <si>
    <t>UJ041055295YP</t>
  </si>
  <si>
    <t>3621641797090091282</t>
  </si>
  <si>
    <t>如图所示 N9 无线 Gsm 监听音频窃听监控语音检测汽车 GPS 跟踪器实时监听音频</t>
  </si>
  <si>
    <t>6180664497171</t>
  </si>
  <si>
    <t>UJ041055264YP</t>
  </si>
  <si>
    <t>3621666277736091282</t>
  </si>
  <si>
    <t>S 红色女式 2 件套商务专业办公室女士双排扣不对称修身西装（西装外套 + 裤子）</t>
  </si>
  <si>
    <t>6180664497270</t>
  </si>
  <si>
    <t>黑色 S 女式 2 件套商务专业办公室女士双排扣不对称修身西装（西装外套 + 裤子）</t>
  </si>
  <si>
    <t>5781730982945</t>
  </si>
  <si>
    <t>UJ041055216YP</t>
  </si>
  <si>
    <t>3621789974119091282</t>
  </si>
  <si>
    <t>6180664662692</t>
  </si>
  <si>
    <t>UJ041060644YP</t>
  </si>
  <si>
    <t>3621914931727091282</t>
  </si>
  <si>
    <t>80 厘米仿真眼镜蛇毛绒玩具毛绒动物蛇软娃娃生日圣诞礼物绿色</t>
  </si>
  <si>
    <t>7002648622159</t>
  </si>
  <si>
    <t>SYNL003461971</t>
  </si>
  <si>
    <t>3621808478296091282</t>
  </si>
  <si>
    <t>最佳折扣持久树香香水 100ml 男士香水 男性日常生活商务</t>
  </si>
  <si>
    <t>7642986748137</t>
  </si>
  <si>
    <t>5763367697898</t>
  </si>
  <si>
    <t>UJ041054860YP</t>
  </si>
  <si>
    <t>3621948807904091282</t>
  </si>
  <si>
    <t>黑色汽车左右前保险杠雾灯灯框格栅罩适用于 Escape Kuga 2017-2019</t>
  </si>
  <si>
    <t>5763367650244</t>
  </si>
  <si>
    <t>UJ041054785YP</t>
  </si>
  <si>
    <t>3621955575856091282</t>
  </si>
  <si>
    <t>如图所示 2 根 Rca 扬声器电缆裸线扬声器线到 Rca 插头，替换 Rca 插头连接器适配器到酒吧</t>
  </si>
  <si>
    <t>7733081991327</t>
  </si>
  <si>
    <t>UJ041054706YP</t>
  </si>
  <si>
    <t>3621978399394091282</t>
  </si>
  <si>
    <t>10 层木制套娃儿童俄罗斯嵌套娃娃手绘堆叠玩具</t>
  </si>
  <si>
    <t>5781730942123</t>
  </si>
  <si>
    <t>UJ041054581YP</t>
  </si>
  <si>
    <t>3621312360253091282</t>
  </si>
  <si>
    <t>黑色 -驻车加热器 24 毫米排气 - 25 毫米过滤器排气进气管软管适用于埃贝斯帕赫</t>
  </si>
  <si>
    <t>7642986805359</t>
  </si>
  <si>
    <t>UJ041054445YP</t>
  </si>
  <si>
    <t>3621911510077091282</t>
  </si>
  <si>
    <t>桦木婴儿躺椅和婴儿地板座椅 | 新生儿必需品 | 有机棉、纤维填充物</t>
  </si>
  <si>
    <t>5781730934722</t>
  </si>
  <si>
    <t>UJ041054309YP</t>
  </si>
  <si>
    <t>3621907838734091282</t>
  </si>
  <si>
    <t>S 粉色狗狗脸羽绒服加厚保暖户外宠物衣服冬季防风时尚宠物服装小中号</t>
  </si>
  <si>
    <t>6180664630882</t>
  </si>
  <si>
    <t>UJ049174695YP</t>
  </si>
  <si>
    <t>2017262604572091282</t>
  </si>
  <si>
    <t>M 黑色旅行宠物狗包小狗旅行网状背包正面便携式单肩包最佳礼物</t>
  </si>
  <si>
    <t>9007921273071</t>
  </si>
  <si>
    <t>UJ049174673YP</t>
  </si>
  <si>
    <t>2017646943810091282</t>
  </si>
  <si>
    <t>电动指甲刀全自动指甲刀便携式指甲修剪机</t>
  </si>
  <si>
    <t>万圣节偷钱伎俩鬼手存钱罐玩具带音乐电池供电自动偷硬币盒全新和</t>
  </si>
  <si>
    <t>6180664760657</t>
  </si>
  <si>
    <t>UJ049174608YP</t>
  </si>
  <si>
    <t>2017650723451091282</t>
  </si>
  <si>
    <t>红色 适用于 Polar Vantage V2 腕带 透气表带 防汗防刮带</t>
  </si>
  <si>
    <t>9008314353189</t>
  </si>
  <si>
    <t>UJ049174571YP</t>
  </si>
  <si>
    <t>2017278084662091282</t>
  </si>
  <si>
    <t>均码游戏 Ffvii 最终幻想 Cloud Strife 角色扮演假发 最终幻想 短亚麻</t>
  </si>
  <si>
    <t>7658830061147</t>
  </si>
  <si>
    <t>UJ049174554YP</t>
  </si>
  <si>
    <t>2017654719391091282</t>
  </si>
  <si>
    <t>0.001mm 数字测厚仪电子千分尺 0-12.7mm Ran</t>
  </si>
  <si>
    <t>7642986781561</t>
  </si>
  <si>
    <t>UJ049174523YP</t>
  </si>
  <si>
    <t>2017283808202091282</t>
  </si>
  <si>
    <t>圣诞盛装舞步木马头门衣架乡村前门_a</t>
  </si>
  <si>
    <t>6180664644834</t>
  </si>
  <si>
    <t>UJ049192867YP</t>
  </si>
  <si>
    <t>2017920398344091282</t>
  </si>
  <si>
    <t>黑现货红鲤鱼扑腾鱼会动鱼毛绒玩具带灯光声音逼真扑腾鱼摇摆鱼玩具</t>
  </si>
  <si>
    <t>6180664552429</t>
  </si>
  <si>
    <t>UJ049192805YP</t>
  </si>
  <si>
    <t>2017923278161091282</t>
  </si>
  <si>
    <t>5763367744394</t>
  </si>
  <si>
    <t>UJ049174483YP</t>
  </si>
  <si>
    <t>2017937785071091282</t>
  </si>
  <si>
    <t>银色 300w 20a 直流模块恒流可调降压转换器电压</t>
  </si>
  <si>
    <t>5763367725096</t>
  </si>
  <si>
    <t>UJ049174470YP</t>
  </si>
  <si>
    <t>2017940557096091282</t>
  </si>
  <si>
    <t>黑色蓝牙扩音器入墙式USB SD卡音乐面板背景音响酒店餐厅（黑色）</t>
  </si>
  <si>
    <t>7642986751793</t>
  </si>
  <si>
    <t>UJ049192717YP</t>
  </si>
  <si>
    <t>2017291908791091282</t>
  </si>
  <si>
    <t>已提价5，已提价10</t>
  </si>
  <si>
    <t>UJ049174355YP</t>
  </si>
  <si>
    <t>2017666707437091282</t>
  </si>
  <si>
    <t>5763367733510</t>
  </si>
  <si>
    <t>UJ049174320YP</t>
  </si>
  <si>
    <t>2017930874751091282</t>
  </si>
  <si>
    <t>照片彩色17英寸小提琴带盒弓弦乐器学生初学者玩具礼物</t>
  </si>
  <si>
    <t>6180664764891</t>
  </si>
  <si>
    <t>UJ049174262YP</t>
  </si>
  <si>
    <t>2017941998796091282</t>
  </si>
  <si>
    <t>暖白 150M 1500LEDS Thrisdar 50m 100m 200m 300m 500m 圣诞 Led 灯串童话灯</t>
  </si>
  <si>
    <t>6180664559886</t>
  </si>
  <si>
    <t>UJ049174259YP</t>
  </si>
  <si>
    <t>2017311744174091282</t>
  </si>
  <si>
    <t>1 水槽篮螺丝 70 毫米不锈钢排水螺丝 固定配件 水槽螺栓螺丝 水槽篮过滤器塞 Scr</t>
  </si>
  <si>
    <t>5763367742987</t>
  </si>
  <si>
    <t>UJ049174231YP</t>
  </si>
  <si>
    <t>2017685175491091282</t>
  </si>
  <si>
    <t>银色 2 件装金刚石磨刀石，油石蜂窝表面金刚石磨刀盘，无底座（4</t>
  </si>
  <si>
    <t>6180664559787</t>
  </si>
  <si>
    <t>UJ049174214YP</t>
  </si>
  <si>
    <t>2017316100073091282</t>
  </si>
  <si>
    <t>6180664719105</t>
  </si>
  <si>
    <t>UJ049174174YP</t>
  </si>
  <si>
    <t>2017688955871091282</t>
  </si>
  <si>
    <t>透明 5 件装 R7s 118mm 300w 230v，r7s 卤素线性灯泡，可调光卤素灯，适用于建筑工地</t>
  </si>
  <si>
    <t>5781730940563</t>
  </si>
  <si>
    <t>UJ049192544YP</t>
  </si>
  <si>
    <t>2017695291130091282</t>
  </si>
  <si>
    <t>灰色加热眼罩，用于麦粒肿睑缘炎亚麻籽湿润治疗，温热疗法疏通腺体，缓解干眼症</t>
  </si>
  <si>
    <t>5763367767119</t>
  </si>
  <si>
    <t>LV896519043CN</t>
  </si>
  <si>
    <t>2017325820026091282</t>
  </si>
  <si>
    <t>透明水电解实验化学演示水电解制氢氧气Te</t>
  </si>
  <si>
    <t>5763367668997</t>
  </si>
  <si>
    <t>SYFI002944010</t>
  </si>
  <si>
    <t>2017327836666091282</t>
  </si>
  <si>
    <t>黑牛棒手持式可充电袖珍电动牲畜棒，带 LED 的迷你手持棒</t>
  </si>
  <si>
    <t>5763367728103</t>
  </si>
  <si>
    <t>UJ049174024YP</t>
  </si>
  <si>
    <t>2017703751162091282</t>
  </si>
  <si>
    <t>蓝色 10 X USB 内存 2.0 记忆棒闪存驱动器 128mb 礼品蓝色</t>
  </si>
  <si>
    <t>5781730944219</t>
  </si>
  <si>
    <t>UJ049174015YP</t>
  </si>
  <si>
    <t>2017334100408091282</t>
  </si>
  <si>
    <t>小号白色人造毛皮大衣女式带帽短款泡泡大衣抓绒短保暖夹克大码冬季外套女</t>
  </si>
  <si>
    <t>9007921283834</t>
  </si>
  <si>
    <t>UJ053036625YP</t>
  </si>
  <si>
    <t>2018651629366091282</t>
  </si>
  <si>
    <t>147 件手表工具套装，手表维修制表师工具手表工具套件手表礼品</t>
  </si>
  <si>
    <t>UJ053036545YP</t>
  </si>
  <si>
    <t>2018001504271091282</t>
  </si>
  <si>
    <t>UJ053036510YP</t>
  </si>
  <si>
    <t>2018001936736091282</t>
  </si>
  <si>
    <t>6180664676453</t>
  </si>
  <si>
    <t>UJ053036506YP</t>
  </si>
  <si>
    <t>2018006940103091282</t>
  </si>
  <si>
    <t>5763367756380</t>
  </si>
  <si>
    <t>UJ053036418YP</t>
  </si>
  <si>
    <t>2018387859387091282</t>
  </si>
  <si>
    <t>如图所示体操握把、体操握把、体操握把、体操手掌握把保护器</t>
  </si>
  <si>
    <t>7909771109628</t>
  </si>
  <si>
    <t>UJ053036262YP</t>
  </si>
  <si>
    <t>2018402907365091282</t>
  </si>
  <si>
    <t>黑色 M 2023 新款女式保暖打底裤厚羊毛衬里保暖裤 M-5xl</t>
  </si>
  <si>
    <t>7642986751816</t>
  </si>
  <si>
    <t>UJ053036090YP</t>
  </si>
  <si>
    <t>2018663906038091282</t>
  </si>
  <si>
    <t>7642986781899</t>
  </si>
  <si>
    <t>UJ053047486YP</t>
  </si>
  <si>
    <t>2018354628738091282</t>
  </si>
  <si>
    <t>农舍圣诞花环带响铃节日花环前门挂饰圣诞装饰</t>
  </si>
  <si>
    <t>6180664709052</t>
  </si>
  <si>
    <t>UJ053035987YP</t>
  </si>
  <si>
    <t>2018044668184091282</t>
  </si>
  <si>
    <t>1 件装 30 片戒烟贴，戒烟贴，辅助，简单有效的防贴纸</t>
  </si>
  <si>
    <t>UJ053035749YP</t>
  </si>
  <si>
    <t>2018698537212091282</t>
  </si>
  <si>
    <t>7658830065275</t>
  </si>
  <si>
    <t>UJ053035695YP</t>
  </si>
  <si>
    <t>2018688350902091282</t>
  </si>
  <si>
    <t>电视壁挂式旋转倾斜延伸重型电视壁挂支架适用于 32-60 I</t>
  </si>
  <si>
    <t>3423348847927</t>
  </si>
  <si>
    <t>VR554145024YP</t>
  </si>
  <si>
    <t>2019380378679091282</t>
  </si>
  <si>
    <t>3 件装超强粘合喷雾防水即时密封修复破损表面</t>
  </si>
  <si>
    <t>5763367632967</t>
  </si>
  <si>
    <t>UJ057381641YP</t>
  </si>
  <si>
    <t>2019382682674091282</t>
  </si>
  <si>
    <t>银色14mm 40孔铝制试管架多功能实验室试管架实验室设备</t>
  </si>
  <si>
    <t>7642986760795</t>
  </si>
  <si>
    <t>UJ057346070YP</t>
  </si>
  <si>
    <t>2018757144403091282</t>
  </si>
  <si>
    <t>降临节日历女孩 - 给女孩的独角兽礼物圣诞节倒计时日历 24 天给女儿的惊喜礼物，G</t>
  </si>
  <si>
    <t>5763367658165</t>
  </si>
  <si>
    <t>UJ057346021YP</t>
  </si>
  <si>
    <t>2018758152485091282</t>
  </si>
  <si>
    <t>铜色 1 件正义公平忒弥斯雕像正义女神雕塑树脂工艺艺术桌面酒柜迪</t>
  </si>
  <si>
    <t>5781730934845</t>
  </si>
  <si>
    <t>UJ057345998YP</t>
  </si>
  <si>
    <t>2019135579787091282</t>
  </si>
  <si>
    <t>XL 黑色狗脸羽绒服加厚保暖户外宠物衣服冬季防风时尚宠物服装小号中号</t>
  </si>
  <si>
    <t>5763367721661</t>
  </si>
  <si>
    <t>UJ057345953YP</t>
  </si>
  <si>
    <t>2019421093440091282</t>
  </si>
  <si>
    <t>黑色车下检查镜 - 12 英寸直径安全镜带轮子和 LED 灯</t>
  </si>
  <si>
    <t>5763367597273</t>
  </si>
  <si>
    <t>如图所示内部以太网打印服务器网卡适用于 Zt210 Zt220 Zt230 Zt610</t>
  </si>
  <si>
    <t>9007921288617</t>
  </si>
  <si>
    <t>UJ057345785YP</t>
  </si>
  <si>
    <t>2019424873957091282</t>
  </si>
  <si>
    <t>1502-12c7u2b2s1 Sa-3405t 366-07197 2 Pins 12v 停止电磁阀 - 电动切断电磁阀</t>
  </si>
  <si>
    <t>7002648611023</t>
  </si>
  <si>
    <t>UJ057345635YP</t>
  </si>
  <si>
    <t>2018774064539091282</t>
  </si>
  <si>
    <t>银黑色预冲洗喷雾器商用厨房水龙头零件镀铬（黑色）</t>
  </si>
  <si>
    <t>6180664635849</t>
  </si>
  <si>
    <t>UJ057345556YP</t>
  </si>
  <si>
    <t>2018775396963091282</t>
  </si>
  <si>
    <t>300db 卡车火车喇叭，响亮空气喇叭电动蜗牛双喇叭，12v 防水汽车喇叭套件双喇叭狂暴所以</t>
  </si>
  <si>
    <t>5763367789746</t>
  </si>
  <si>
    <t>UJ057345499YP</t>
  </si>
  <si>
    <t>2018777772909091282</t>
  </si>
  <si>
    <t>透明厚手工加热燃烧器油灯</t>
  </si>
  <si>
    <t>UJ057345485YP</t>
  </si>
  <si>
    <t>2018781012193091282</t>
  </si>
  <si>
    <t>6180664675548</t>
  </si>
  <si>
    <t>UJ057345131YP</t>
  </si>
  <si>
    <t>2019155703534091282</t>
  </si>
  <si>
    <t>S 45 厘米半价 3D 打印龙铰接坐立不安玩具龙减压玩具男孩桌面装饰品全新</t>
  </si>
  <si>
    <t>UJ057345065YP</t>
  </si>
  <si>
    <t>2018782812395091282</t>
  </si>
  <si>
    <t>6180664645992</t>
  </si>
  <si>
    <t>LV898380449CN</t>
  </si>
  <si>
    <t>2018783100770091282</t>
  </si>
  <si>
    <t>Ykr-h/002e 辅助空调遥控器 Ykr-h/002e 遥控器</t>
  </si>
  <si>
    <t>5781730979211</t>
  </si>
  <si>
    <t>UJ061728132YP</t>
  </si>
  <si>
    <t>2019994178900091282</t>
  </si>
  <si>
    <t>金色男女通用成人趣味毛绒拖鞋新奇恶作剧礼物性感室内平底鞋防滑冬季毛茸茸拖鞋</t>
  </si>
  <si>
    <t>5781730989357</t>
  </si>
  <si>
    <t>UJ061727786YP</t>
  </si>
  <si>
    <t>2020031869449091282</t>
  </si>
  <si>
    <t>4 件室内石油炉灯芯，石油加热加热器灯芯，替换 W</t>
  </si>
  <si>
    <t>UJ061727772YP</t>
  </si>
  <si>
    <t>2020032085822091282</t>
  </si>
  <si>
    <t>5781730934715</t>
  </si>
  <si>
    <t>UJ061727738YP</t>
  </si>
  <si>
    <t>2019757983446091282</t>
  </si>
  <si>
    <t>M 粉色狗狗脸羽绒服加厚保暖户外宠物衣服冬季防风时尚宠物服装小中号</t>
  </si>
  <si>
    <t>7642986752202</t>
  </si>
  <si>
    <t>UJ061727698YP</t>
  </si>
  <si>
    <t>2020006202021091282</t>
  </si>
  <si>
    <t>1 盲盒 Sonny Angel 2023圣诞睡衣系列盲盒可爱娃娃</t>
  </si>
  <si>
    <t>UJ061727619YP</t>
  </si>
  <si>
    <t>2020006130375091282</t>
  </si>
  <si>
    <t>7909771120104</t>
  </si>
  <si>
    <t>UJ061727565YP</t>
  </si>
  <si>
    <t>2020008470309091282</t>
  </si>
  <si>
    <t>黑色 XL 闪亮羽绒服男冬季夹克立领连帽羽绒服</t>
  </si>
  <si>
    <t>UJ061727503YP</t>
  </si>
  <si>
    <t>2019766299166091282</t>
  </si>
  <si>
    <t>7733081992119</t>
  </si>
  <si>
    <t>UJ061727485YP</t>
  </si>
  <si>
    <t>2019774867389091282</t>
  </si>
  <si>
    <t>黑色浴室时钟，淋浴定时器闹钟数字时钟，浴室防水厨房定时器时钟带温度计湿度</t>
  </si>
  <si>
    <t>7642986760788</t>
  </si>
  <si>
    <t>5781730934838</t>
  </si>
  <si>
    <t>UJ061727392YP</t>
  </si>
  <si>
    <t>2XL 黑色狗脸羽绒服加厚保暖户外宠物衣服冬季防风时尚宠物服装小号中号</t>
  </si>
  <si>
    <t>6180664762033</t>
  </si>
  <si>
    <t>UJ061727154YP</t>
  </si>
  <si>
    <t>2020055305979091282</t>
  </si>
  <si>
    <t>可重复使用的黑胶唱片清洁剂防静电硅胶清洁辊</t>
  </si>
  <si>
    <t>9007921291563</t>
  </si>
  <si>
    <t>UJ061727083YP</t>
  </si>
  <si>
    <t>2019405720619091282</t>
  </si>
  <si>
    <t>5781730986677</t>
  </si>
  <si>
    <t>UJ061726750YP</t>
  </si>
  <si>
    <t>2020060381331091282</t>
  </si>
  <si>
    <t>4XL 深蓝色加大码男式豪华晨衣连帽保暖羊毛浴袍柔软舒适休闲睡衣</t>
  </si>
  <si>
    <t>UJ061726600YP</t>
  </si>
  <si>
    <t>6180664684397</t>
  </si>
  <si>
    <t>UJ061726542YP</t>
  </si>
  <si>
    <t>2019787647072091282</t>
  </si>
  <si>
    <t>黑色沙龙发巾 10 条装 - 快干毛巾，适合头发、手、脸部在家、沙龙、水疗中心、理发师使用</t>
  </si>
  <si>
    <t>5781730944691</t>
  </si>
  <si>
    <t>UJ061726074YP</t>
  </si>
  <si>
    <t>2020031618360091282</t>
  </si>
  <si>
    <t>黑色中号人造毛皮大衣女式带帽短款泡泡大衣抓绒短款保暖夹克大码冬季外套适合女士</t>
  </si>
  <si>
    <t>UJ065933718YP</t>
  </si>
  <si>
    <t>2020071396813091282</t>
  </si>
  <si>
    <t>5763367783522</t>
  </si>
  <si>
    <t>UJ065933580YP</t>
  </si>
  <si>
    <t>2020730881864091282</t>
  </si>
  <si>
    <t>黑色 50 支笔水彩白板笔干擦白板笔带橡皮擦磁性记号笔书写</t>
  </si>
  <si>
    <t>拿出黑板檫</t>
  </si>
  <si>
    <t>5763367721548</t>
  </si>
  <si>
    <t>LV901852199CN</t>
  </si>
  <si>
    <t>2020699994659091282</t>
  </si>
  <si>
    <t>灰色日式庭院装饰树脂太阳能灯宫灯景观灯家居园艺</t>
  </si>
  <si>
    <t>5763367647596</t>
  </si>
  <si>
    <t>UJ065933474YP</t>
  </si>
  <si>
    <t>2020707950662091282</t>
  </si>
  <si>
    <t>如图所示 6 件林地动物人物森林生物雕像松鼠鹿兔子家庭雕像</t>
  </si>
  <si>
    <t>5781730941973</t>
  </si>
  <si>
    <t>UJ065933390YP</t>
  </si>
  <si>
    <t>2020710506925091282</t>
  </si>
  <si>
    <t>粉色礼品套装咖啡杯保温垫杯子加热器杯垫恒温加热USB电热杯垫套装奶茶瓦</t>
  </si>
  <si>
    <t>7002648610835</t>
  </si>
  <si>
    <t>UJ065944137YP</t>
  </si>
  <si>
    <t>2020088496028091282</t>
  </si>
  <si>
    <t>100包-2.5毫升注射器带23克1英寸针头，一次性无菌注射器带塑料注射器</t>
  </si>
  <si>
    <t>7642986751786</t>
  </si>
  <si>
    <t>UJ065933219YP</t>
  </si>
  <si>
    <t>3XL 圣诞老人套装成人圣诞服装红色豪华天鹅绒花式 8 件套 Gift_y</t>
  </si>
  <si>
    <t>6180664651344</t>
  </si>
  <si>
    <t>UJ065933134YP</t>
  </si>
  <si>
    <t>2020471791914091282</t>
  </si>
  <si>
    <t>XL 红色女式基本裙百搭弹力喇叭休闲迷你溜冰裙红色黑色绿色蓝色短裙 2023 新款</t>
  </si>
  <si>
    <t>6180664471744</t>
  </si>
  <si>
    <t>UJ065932757YP</t>
  </si>
  <si>
    <t>2020717130325091282</t>
  </si>
  <si>
    <t>UJ065932743YP</t>
  </si>
  <si>
    <t>2020479891073091282</t>
  </si>
  <si>
    <t>7642986774631</t>
  </si>
  <si>
    <t>UJ070453317YP</t>
  </si>
  <si>
    <t>2020648476843091282</t>
  </si>
  <si>
    <t>7002648633452</t>
  </si>
  <si>
    <t>UJ070453135YP</t>
  </si>
  <si>
    <t>2021310373132091282</t>
  </si>
  <si>
    <t>红色 150 成人儿童 恐龙战队 Mighty Morphin</t>
  </si>
  <si>
    <t>9007921285579</t>
  </si>
  <si>
    <t>UJ070452926YP</t>
  </si>
  <si>
    <t>2020653768112091282</t>
  </si>
  <si>
    <t>牧田 18v 锂离子电池电动工具的电池适配器转换器</t>
  </si>
  <si>
    <t>6180664474318</t>
  </si>
  <si>
    <t>UJ070452722YP</t>
  </si>
  <si>
    <t>2021031375227091282</t>
  </si>
  <si>
    <t>5 925 纯银女士防焦虑戒指男士坐立不安戒指焦虑焦虑戒指带珠旋转戒指</t>
  </si>
  <si>
    <t>3423348935723</t>
  </si>
  <si>
    <t>UJ070452679YP</t>
  </si>
  <si>
    <t>2021283086273091282</t>
  </si>
  <si>
    <t>适用于 Galaxy S22 银色防窥隐私保护壳，兼容三星 Galaxy S22 Ultra/s22，Dou</t>
  </si>
  <si>
    <t>5763367563841</t>
  </si>
  <si>
    <t>UJ070452563YP</t>
  </si>
  <si>
    <t>2021283806640091282</t>
  </si>
  <si>
    <t>如图所示汽车排气管安装支架适用于 Kuga Ii 2013-2019 排气管支架 1805663 Cv61-5a261-ab C</t>
  </si>
  <si>
    <t>5763367703346</t>
  </si>
  <si>
    <t>UJ070452444YP</t>
  </si>
  <si>
    <t>2021320921554091282</t>
  </si>
  <si>
    <t>银色 4 爪和 5 爪 2.75 毫米刀片精密螺丝刀工具适用于表带表圈表壳后部</t>
  </si>
  <si>
    <t>5763367514485</t>
  </si>
  <si>
    <t>VR554798635YP</t>
  </si>
  <si>
    <t>2021287190914091282</t>
  </si>
  <si>
    <t>多色 108 色闪光眼影调色板眼影调色板微光闪亮化妆调色板套装 Cos</t>
  </si>
  <si>
    <t>7909771105897</t>
  </si>
  <si>
    <t>UJ070452311YP</t>
  </si>
  <si>
    <t>2021325457415091282</t>
  </si>
  <si>
    <t>红色 1 件汽车换档旋钮连帽衫，有趣的换档旋钮衬衫毛衣，冬季保暖换档旋钮套毛衣衬衫，汽车内饰</t>
  </si>
  <si>
    <t>7909771105910</t>
  </si>
  <si>
    <t>1 件紫色汽车换档旋钮连帽衫，有趣的换档旋钮衬衫毛衣，冬季保暖换档旋钮套毛衣衬衫，汽车</t>
  </si>
  <si>
    <t>UJ070464513YP</t>
  </si>
  <si>
    <t>2020668636826091282</t>
  </si>
  <si>
    <t>170深绿色短袖体操紧身衣泳衣芭蕾舞紧身衣女童儿童儿童棉质舞蹈连体衣</t>
  </si>
  <si>
    <t>7642986762270</t>
  </si>
  <si>
    <t>UJ070452197YP</t>
  </si>
  <si>
    <t>2023425913297091282</t>
  </si>
  <si>
    <t>农舍圣诞花环波西米亚花环，45 厘米人造松木和金钟花环</t>
  </si>
  <si>
    <t>7642986781967</t>
  </si>
  <si>
    <t>UJ070452170YP</t>
  </si>
  <si>
    <t>2021304398710091282</t>
  </si>
  <si>
    <t>7658830049978</t>
  </si>
  <si>
    <t>鸟鹰放风筝带杆农作物农场保护器驱鸟器飞行套件</t>
  </si>
  <si>
    <t>5763367628236</t>
  </si>
  <si>
    <t>UJ079481615YP</t>
  </si>
  <si>
    <t>2021926224269091282</t>
  </si>
  <si>
    <t>银色经典复古男士怀表圣诞礼物（银色）</t>
  </si>
  <si>
    <t>5781730947746</t>
  </si>
  <si>
    <t>UJ079481261YP</t>
  </si>
  <si>
    <t>2022301131935091282</t>
  </si>
  <si>
    <t>男士白胡子直发器三合一加热胡须和头发直发梳</t>
  </si>
  <si>
    <t>UJ079481227YP</t>
  </si>
  <si>
    <t>2022303795314091282</t>
  </si>
  <si>
    <t>6180664752546</t>
  </si>
  <si>
    <t>LV902148851CN</t>
  </si>
  <si>
    <t>2022305199408091282</t>
  </si>
  <si>
    <t>黑色 L 男式运动氯丁橡胶桑拿背心姿势矫正和背部支撑</t>
  </si>
  <si>
    <t>6180664724413</t>
  </si>
  <si>
    <t>UJ079481099YP</t>
  </si>
  <si>
    <t>2022541538024091282</t>
  </si>
  <si>
    <t>4 件套不锈钢金属桨适合 -xbox One Elite 2 系列控制高品质</t>
  </si>
  <si>
    <t>5763367623477</t>
  </si>
  <si>
    <t>UJ079480734YP</t>
  </si>
  <si>
    <t>2022574190058091282</t>
  </si>
  <si>
    <t>黑色红色 2 件电源适配器连接器 12 伏汽车插头带保险丝和开关 20 毫米 Cig/12 毫米 Din 适合欧洲车辆</t>
  </si>
  <si>
    <t>5763367494572</t>
  </si>
  <si>
    <t>UJ079480495YP</t>
  </si>
  <si>
    <t>2022312723881091282</t>
  </si>
  <si>
    <t>Blue Ra-01 Lora Sx1278 433m无线扩频传输模块最远10km</t>
  </si>
  <si>
    <t>UJ079480460YP</t>
  </si>
  <si>
    <t>2021939256125091282</t>
  </si>
  <si>
    <t>7642986805083</t>
  </si>
  <si>
    <t>全黑同尺寸 Cliff Keen F5 龙卷风摔跤头饰 - 全黑</t>
  </si>
  <si>
    <t>UJ079480337YP</t>
  </si>
  <si>
    <t>等到货</t>
  </si>
  <si>
    <t>9007921277321</t>
  </si>
  <si>
    <t>UJ079479890YP</t>
  </si>
  <si>
    <t>粉色 S 蕾丝贴花连衣裙中长短袖晚礼服休闲百搭婚礼礼服</t>
  </si>
  <si>
    <t>9007921277475</t>
  </si>
  <si>
    <t>2022553562377091282</t>
  </si>
  <si>
    <t>XL 粉色蕾丝贴花连衣裙中长短袖晚礼服休闲百搭婚礼礼服</t>
  </si>
  <si>
    <t>9007921277529</t>
  </si>
  <si>
    <t>粉色 XXL 蕾丝贴花连衣裙中长短袖晚礼服休闲百搭婚礼礼服</t>
  </si>
  <si>
    <t>9007921277611</t>
  </si>
  <si>
    <t>粉色 XXXL 蕾丝贴花连衣裙中长短袖晚礼服休闲百搭婚礼礼服</t>
  </si>
  <si>
    <t>5763367777835</t>
  </si>
  <si>
    <t>UJ079479501YP</t>
  </si>
  <si>
    <t>2022558782706091282</t>
  </si>
  <si>
    <t>橙色电锯链锯手提包保护手提箱适用于 12 英寸/14 英寸/16 英寸锯</t>
  </si>
  <si>
    <t>6180664498154</t>
  </si>
  <si>
    <t>UJ079479489YP</t>
  </si>
  <si>
    <t>2022561698017091282</t>
  </si>
  <si>
    <t>黑色飞机汽车颈枕旅行舒适睡眠矫形颈椎枕颈部疼痛 V C 形无充气靠背</t>
  </si>
  <si>
    <t>5763367631861</t>
  </si>
  <si>
    <t>UJ079479395YP</t>
  </si>
  <si>
    <t>2022329787210091282</t>
  </si>
  <si>
    <t>蓝色和单词学习教育玩具 18 章教育平板电脑学习古兰经穆斯林儿童蓝色</t>
  </si>
  <si>
    <t>6935604839869</t>
  </si>
  <si>
    <t>UJ079479311YP</t>
  </si>
  <si>
    <t>2021954196916091282</t>
  </si>
  <si>
    <t>M 110*120CM 万圣节冰雪奇缘毛绒可爱儿童奥拉夫圣诞服装卡通雪人派对 Toddler_y</t>
  </si>
  <si>
    <t>6935604839883</t>
  </si>
  <si>
    <t>6180664762439</t>
  </si>
  <si>
    <t>UJ079479285YP</t>
  </si>
  <si>
    <t>2022331911756091282</t>
  </si>
  <si>
    <t>2023-10 英寸充气轮胎 80/65-6 兼容电动滑板车电动自行车 10x3.0-6</t>
  </si>
  <si>
    <t>5943076386164</t>
  </si>
  <si>
    <t>UJ079479237YP</t>
  </si>
  <si>
    <t>2022334719507091282</t>
  </si>
  <si>
    <t>长发公主套装 08 3Y Tag-110 长发公主公主连衣裙女孩优雅紫色礼服花式嘉年华服装儿童舞会晚会</t>
  </si>
  <si>
    <t>5763367841116</t>
  </si>
  <si>
    <t>UJ079479118YP</t>
  </si>
  <si>
    <t>2022338355210091282</t>
  </si>
  <si>
    <t>黑色红色 2 针限位开关紧急停止开关零件数控雕刻机配件适用于 3018 Pro /3018</t>
  </si>
  <si>
    <t>5763367627505</t>
  </si>
  <si>
    <t>UJ079479078YP</t>
  </si>
  <si>
    <t>2022570698800091282</t>
  </si>
  <si>
    <t>如图所示 24 X 新款木质冰箱冰箱磁铁男孩益智玩具</t>
  </si>
  <si>
    <t>5781730935781</t>
  </si>
  <si>
    <t>UJ082568847YP</t>
  </si>
  <si>
    <t>2022941715853091282</t>
  </si>
  <si>
    <t>500W 50w/100w/200w/300w/500w 不锈钢可调节水族箱加热器潜水恒温加热棒 110/220v 鱼</t>
  </si>
  <si>
    <t>LV902838397CN</t>
  </si>
  <si>
    <t>2022945243518091282</t>
  </si>
  <si>
    <t>5763367787995</t>
  </si>
  <si>
    <t>UJ082568453YP</t>
  </si>
  <si>
    <t>2022570876316091282</t>
  </si>
  <si>
    <t>黑色 8 件/套钓鱼竿导向器尖端鱼 5-18 毫米直径杆维修套件线环眼睛套装环</t>
  </si>
  <si>
    <t>UJ082568405YP</t>
  </si>
  <si>
    <t>2023183886248091282</t>
  </si>
  <si>
    <t>6180664628568</t>
  </si>
  <si>
    <t>UJ082568250YP</t>
  </si>
  <si>
    <t>2022952227225091282</t>
  </si>
  <si>
    <t>34 女士芭蕾平底鞋系带缎面足尖鞋送给芭蕾舞爱好者的礼物</t>
  </si>
  <si>
    <t>7642986773542</t>
  </si>
  <si>
    <t>UJ082580896YP</t>
  </si>
  <si>
    <t>2023242421017091282</t>
  </si>
  <si>
    <t>M Elastigirl 海伦帕尔女士圣诞服装不可思议 2 连身衣服装成人女士角色扮演</t>
  </si>
  <si>
    <t>5781730892893</t>
  </si>
  <si>
    <t>UJ082567926YP</t>
  </si>
  <si>
    <t>2023274461517091282</t>
  </si>
  <si>
    <t>鼓风机电机电阻交流加热器风扇适用于 E39 E53 E83 E46 E36 325</t>
  </si>
  <si>
    <t>7909771111744</t>
  </si>
  <si>
    <t>UJ082567682YP</t>
  </si>
  <si>
    <t>2023190690753091282</t>
  </si>
  <si>
    <t>6935604831412</t>
  </si>
  <si>
    <t>UJ082567223YP</t>
  </si>
  <si>
    <t>2023195550197091282</t>
  </si>
  <si>
    <t>Sulley 115 厘米紧身男女成人连体衣睡衣法兰绒角色扮演动物一件式万圣节服装睡衣家居服</t>
  </si>
  <si>
    <t>6935604831542</t>
  </si>
  <si>
    <t>85 厘米迈克紧身男女成人连体睡衣，法兰绒角色扮演动物一件式万圣节服装睡衣家居服</t>
  </si>
  <si>
    <t>UJ086199864YP</t>
  </si>
  <si>
    <t>2023612287347091282</t>
  </si>
  <si>
    <t>7909771129213</t>
  </si>
  <si>
    <t>UJ086199541YP</t>
  </si>
  <si>
    <t>2023613187848091282</t>
  </si>
  <si>
    <t>灰色 l 女式冬季蓬松抓绒连帽连身裤 - 9</t>
  </si>
  <si>
    <t>7909771105569</t>
  </si>
  <si>
    <t>UJ086199524YP</t>
  </si>
  <si>
    <t>2023904317312091282</t>
  </si>
  <si>
    <t>M 毛绒苏格兰牛拖鞋柔软毛绒室内家居鞋冬季室内户外</t>
  </si>
  <si>
    <t>UJ086199475YP</t>
  </si>
  <si>
    <t>2023237236218091282</t>
  </si>
  <si>
    <t>7909771131728</t>
  </si>
  <si>
    <t>UJ086199405YP</t>
  </si>
  <si>
    <t>2023847762583091282</t>
  </si>
  <si>
    <t>xl 海军蓝色男士连体衣连帽拉链连身裤冬季休闲连帽连身裤连身裤</t>
  </si>
  <si>
    <t>5763367784918</t>
  </si>
  <si>
    <t>UJ086198926YP</t>
  </si>
  <si>
    <t>2023242996160091282</t>
  </si>
  <si>
    <t>黑色 USB 编程电缆适用于收音机 Ht750 Ht1250 Pro5150 Gp328 Gp340 Gp380 Gp640 Gp680 Gp960 Gp1280 Pr8</t>
  </si>
  <si>
    <t>6180664725892</t>
  </si>
  <si>
    <t>UJ086198886YP</t>
  </si>
  <si>
    <t>2023244004280091282</t>
  </si>
  <si>
    <t>6935604830798</t>
  </si>
  <si>
    <t>UJ086198824YP</t>
  </si>
  <si>
    <t>2023851938998091282
2023852370831091282</t>
  </si>
  <si>
    <t>假发帽子 S 加勒比海盗 Cosplay 服装电影杰克·斯派罗 Cosplay 全套服装俱乐部万圣节派对秀</t>
  </si>
  <si>
    <t>6935604830859</t>
  </si>
  <si>
    <t>S服加勒比海盗cosplay服装电影杰克·斯派洛cosplay全套服装俱乐部万圣节派对小礼服</t>
  </si>
  <si>
    <t>5763367765757</t>
  </si>
  <si>
    <t>照片颜色 5 英尺丙烷软管适配器 1 磅至 20 磅，丙烷罐适配器，1 磅至 20 磅丙烷罐适配器，道具</t>
  </si>
  <si>
    <t>5763367858046</t>
  </si>
  <si>
    <t>UJ086198679YP</t>
  </si>
  <si>
    <t>2023259556993091282</t>
  </si>
  <si>
    <t>如图所示 4 支永久铅笔、铅笔带橡皮擦。 无墨铅笔带 4 件替换笔尖</t>
  </si>
  <si>
    <t>7909771124607</t>
  </si>
  <si>
    <t>UJ086201090YP</t>
  </si>
  <si>
    <t>2023641591394091282</t>
  </si>
  <si>
    <t>L藏青色男式羽绒服中长款加厚羽绒服冬季保暖外套合身合身</t>
  </si>
  <si>
    <t>7909771124942</t>
  </si>
  <si>
    <t>XL 黑色男式羽绒服中长款加厚羽绒服冬季保暖外套合身合身</t>
  </si>
  <si>
    <t>UJ086198625YP</t>
  </si>
  <si>
    <t>2023870406709091282</t>
  </si>
  <si>
    <t>6180664647576</t>
  </si>
  <si>
    <t>UJ090681494YP</t>
  </si>
  <si>
    <t>2024670973839091282</t>
  </si>
  <si>
    <t>5763367644298</t>
  </si>
  <si>
    <t>UJ090676083YP</t>
  </si>
  <si>
    <t>2024612618807091282</t>
  </si>
  <si>
    <t>如图所示 50 支牙间刷 牙线头 口腔牙线 牙签清洁器 牙清洁剂</t>
  </si>
  <si>
    <t>6180664523238</t>
  </si>
  <si>
    <t>UJ090676018YP</t>
  </si>
  <si>
    <t>2024613518870091282</t>
  </si>
  <si>
    <t>三菱空调遥控器 Rla502a700b Rla502a700l -700s</t>
  </si>
  <si>
    <t>6180664563777</t>
  </si>
  <si>
    <t>UJ090675984YP</t>
  </si>
  <si>
    <t>2024404251195091282</t>
  </si>
  <si>
    <t>银色黑色门锁重型压缩闩锁杠杆锁适用于房车船用</t>
  </si>
  <si>
    <t>5781730981832</t>
  </si>
  <si>
    <t>UJ090675967YP</t>
  </si>
  <si>
    <t>2024619062491091282</t>
  </si>
  <si>
    <t>L 黑色休闲保暖冬季纯色长裤，柔软云朵抓绒打底裤，女式冬季打底裤 -l-4xl100% 全新</t>
  </si>
  <si>
    <t>5763367682757</t>
  </si>
  <si>
    <t>UJ090675953YP</t>
  </si>
  <si>
    <t>2024013288529091282</t>
  </si>
  <si>
    <t>成人木色手鼓 10 英寸手鼓金属叮当打击乐器礼品音乐教育乐器</t>
  </si>
  <si>
    <t>6180664652242</t>
  </si>
  <si>
    <t>UJ090675834YP</t>
  </si>
  <si>
    <t>2024016744753091282</t>
  </si>
  <si>
    <t>便携式家用超声波按摩器疼痛治疗皮肤护理 1mhz 超声波治疗水疗按摩</t>
  </si>
  <si>
    <t>5763367657519</t>
  </si>
  <si>
    <t>7642986756798</t>
  </si>
  <si>
    <t>LV906718063CN</t>
  </si>
  <si>
    <t>2024390247952091282</t>
  </si>
  <si>
    <t>7002648615212</t>
  </si>
  <si>
    <t>SYLU006166058</t>
  </si>
  <si>
    <t>2024392551271091282</t>
  </si>
  <si>
    <t>男士用信息素引诱她的香水 - 50ml 男士吸引女士亲密喷雾</t>
  </si>
  <si>
    <t>7002648631328</t>
  </si>
  <si>
    <t>UJ090675644YP</t>
  </si>
  <si>
    <t>2024690341072091282</t>
  </si>
  <si>
    <t>银色 适用于 Mavic Pro 万向架相机臂电机带扁平柔性电缆维修零件替换零件适用于 Dji Ma</t>
  </si>
  <si>
    <t>5781730934876</t>
  </si>
  <si>
    <t>UJ090675508YP</t>
  </si>
  <si>
    <t>2024690845428091282</t>
  </si>
  <si>
    <t>黑色 S 狗脸羽绒服加厚保暖户外宠物衣服冬季防风时尚宠物服装小号中号 L</t>
  </si>
  <si>
    <t>UJ090675349YP</t>
  </si>
  <si>
    <t>6180664709908</t>
  </si>
  <si>
    <t>UJ093774819YP</t>
  </si>
  <si>
    <t>2024944107166091282</t>
  </si>
  <si>
    <t>防水超静音儿童专业电动理发器</t>
  </si>
  <si>
    <t>5763367517875</t>
  </si>
  <si>
    <t>UJ093774782YP</t>
  </si>
  <si>
    <t>2024945187764091282</t>
  </si>
  <si>
    <t>白色智能可编程倒计时器插座电气 6 小时插座适用于 USB 接口开关 Eu P</t>
  </si>
  <si>
    <t>5781730991251</t>
  </si>
  <si>
    <t>UJ093774765YP</t>
  </si>
  <si>
    <t>2025179654066091282</t>
  </si>
  <si>
    <t>蓝色独角兽男式冬季夏尔巴毛毯毛绒羊毛家庭配套连帽衫女孩运动衫鳄梨家居服</t>
  </si>
  <si>
    <t>7642986751809</t>
  </si>
  <si>
    <t>7642986764441</t>
  </si>
  <si>
    <t>UJ093774601YP</t>
  </si>
  <si>
    <t>2024564952577091282</t>
  </si>
  <si>
    <t>服装手套面具 5T 2022 儿童绿色巨人英雄肌肉万圣节服装花式男孩超级英雄嘉年华角色扮演 Cl</t>
  </si>
  <si>
    <t>7642986793731</t>
  </si>
  <si>
    <t>UJ093774561YP</t>
  </si>
  <si>
    <t>2025186962588091282</t>
  </si>
  <si>
    <t>远程实时监控家庭/办公室高品质 Wifi 摄像头 W12 150 广角</t>
  </si>
  <si>
    <t>7642986783077</t>
  </si>
  <si>
    <t>UJ093774495YP</t>
  </si>
  <si>
    <t>2024571252669091282</t>
  </si>
  <si>
    <t>迷你手指滑板降临节日历 24 天圣诞节带彩色板适合儿童青少年成人</t>
  </si>
  <si>
    <t>UJ093774252YP</t>
  </si>
  <si>
    <t>5763367514713</t>
  </si>
  <si>
    <t>UJ098581231YP</t>
  </si>
  <si>
    <t>2025808574613091282</t>
  </si>
  <si>
    <t>黑色 160 毫升电动油扩散器香薰机带定时器香味纯精油扩散器</t>
  </si>
  <si>
    <t>UJ098581188YP</t>
  </si>
  <si>
    <t>2025877729862091282</t>
  </si>
  <si>
    <t>6935604839876</t>
  </si>
  <si>
    <t>UJ098581143YP</t>
  </si>
  <si>
    <t>2025810662526091282</t>
  </si>
  <si>
    <t>S 95*110CM 万圣节冰雪奇缘毛绒可爱儿童奥拉夫圣诞服装卡通雪人派对 Toddler_y</t>
  </si>
  <si>
    <t>6180664635887</t>
  </si>
  <si>
    <t>UJ098580911YP</t>
  </si>
  <si>
    <t>2025814874083091282</t>
  </si>
  <si>
    <t>折叠自动锁匠工具快速开锁器折刀单钩镐锁锁匠挂锁工具套装</t>
  </si>
  <si>
    <t>5781730934807</t>
  </si>
  <si>
    <t>UJ098580783YP</t>
  </si>
  <si>
    <t>2025214284129091282</t>
  </si>
  <si>
    <t>绿色 L 狗脸羽绒服加厚保暖户外宠物衣服冬季防风时尚宠物服装小号中号 L</t>
  </si>
  <si>
    <t>7642986751120</t>
  </si>
  <si>
    <t>UJ098580412YP</t>
  </si>
  <si>
    <t>7642986774761</t>
  </si>
  <si>
    <t>UJ098580148YP</t>
  </si>
  <si>
    <t>2025217920184091282</t>
  </si>
  <si>
    <t>蓝色会说话的幼儿卡片 1 2 3 4 5，言语治疗玩具自闭症玩具，255 张卡片 - 510 面，教育学习</t>
  </si>
  <si>
    <t>5763367564251</t>
  </si>
  <si>
    <t>UJ098579927YP</t>
  </si>
  <si>
    <t>2025887989977091282</t>
  </si>
  <si>
    <t>如图所示 18a LED 单色控制器调光器 12v 24v 带射频无线触摸遥控器单色</t>
  </si>
  <si>
    <t>7642986790488</t>
  </si>
  <si>
    <t>UJ098579913YP</t>
  </si>
  <si>
    <t>2025893461019091282</t>
  </si>
  <si>
    <t>黑色 0180-055000 变速箱传动皮带 36.0x939 双面 Cvt 皮带适用于 Cf Moto 500cc Cf500 Cf600 Cf1</t>
  </si>
  <si>
    <t>5781730944196</t>
  </si>
  <si>
    <t>UJ098579873YP</t>
  </si>
  <si>
    <t>2025894181277091282</t>
  </si>
  <si>
    <t>白色中号人造毛皮大衣女式带帽短款泡泡大衣抓绒短款保暖夹克大码冬季外套适合女士</t>
  </si>
  <si>
    <t>7642986791485</t>
  </si>
  <si>
    <t>UK10 黑色 Grinders Herald 皮革男女通用军靴</t>
  </si>
  <si>
    <t>UJ102811582YP</t>
  </si>
  <si>
    <t>2026248315442091282</t>
  </si>
  <si>
    <t>检查插头，欧规</t>
  </si>
  <si>
    <t>5763367569713</t>
  </si>
  <si>
    <t>UJ102811494YP</t>
  </si>
  <si>
    <t>7002648630673</t>
  </si>
  <si>
    <t>VR556590117YP</t>
  </si>
  <si>
    <t>2026249899166091282</t>
  </si>
  <si>
    <t>6 件/66 件花印厕所凝胶印章持久留香浴室除臭清洁厕所凝胶</t>
  </si>
  <si>
    <t>6180664460236</t>
  </si>
  <si>
    <t>UJ102811463YP</t>
  </si>
  <si>
    <t>2026542757179091282</t>
  </si>
  <si>
    <t>黑色 M 正面宠物旅行背包户外可调节手提包</t>
  </si>
  <si>
    <t>UJ102811432YP</t>
  </si>
  <si>
    <t>UJ102811389YP</t>
  </si>
  <si>
    <t>2026254975722091282</t>
  </si>
  <si>
    <t>7642986770602</t>
  </si>
  <si>
    <t>UJ102811335YP</t>
  </si>
  <si>
    <t>2026546105334091282</t>
  </si>
  <si>
    <t>90cm*180cm 圣诞浴帘 可水洗</t>
  </si>
  <si>
    <t>5763367784352</t>
  </si>
  <si>
    <t>UJ102831162YP</t>
  </si>
  <si>
    <t>2026475294842091282</t>
  </si>
  <si>
    <t>黑色理发器固定长度定位梳适用于 Hc7460 Hc7462 Hc9450 Hc9452 Hc9490 7-24 毫米</t>
  </si>
  <si>
    <t>6180664507306</t>
  </si>
  <si>
    <t>UJ102831145YP</t>
  </si>
  <si>
    <t>2026550425560091282</t>
  </si>
  <si>
    <t>工具 儿童飞机床、儿童飞机床、飞机脚踏板、儿童旅行床、儿童飞机巴</t>
  </si>
  <si>
    <t>5763367551640</t>
  </si>
  <si>
    <t>UJ102811106YP</t>
  </si>
  <si>
    <t>2026480730503091282</t>
  </si>
  <si>
    <t>如图所示，适用于 H7 Hepa 柱式过滤器配件手持式无绳吸尘器替换备件</t>
  </si>
  <si>
    <t>5763367776982</t>
  </si>
  <si>
    <t>UJ102811066YP</t>
  </si>
  <si>
    <t>2026805991989091282</t>
  </si>
  <si>
    <t>黑色 2.4ghz 电动滑板遥控器，通用电动四轮滑板遥控器替换件适用于 E</t>
  </si>
  <si>
    <t>5763367729254</t>
  </si>
  <si>
    <t>UJ102810953YP</t>
  </si>
  <si>
    <t>2026486562745091282</t>
  </si>
  <si>
    <t>黑色 4 件 95 毫米通用滑轮电缆健身器材配件健身器材零件耐磨</t>
  </si>
  <si>
    <t>5763367650473</t>
  </si>
  <si>
    <t>UJ102810940YP</t>
  </si>
  <si>
    <t>2025883452731091282</t>
  </si>
  <si>
    <t>如图所示 2 件电动滑板车 10t 428 链轮用于链条电机小齿轮 My1020 直流电机</t>
  </si>
  <si>
    <t>7642986797647</t>
  </si>
  <si>
    <t>UJ102810825YP</t>
  </si>
  <si>
    <t>2026274199043091282</t>
  </si>
  <si>
    <t>黑色 L 加热连帽衫，USB 电加热轻型连帽运动衫夹克</t>
  </si>
  <si>
    <t>7909771124522</t>
  </si>
  <si>
    <t>UJ102810763YP</t>
  </si>
  <si>
    <t>2026276755336091282</t>
  </si>
  <si>
    <t>XL号酒红色男士棉衣中长款加厚羽绒服冬季保暖外套合身合身</t>
  </si>
  <si>
    <t>7642986803683</t>
  </si>
  <si>
    <t>UJ102810560YP</t>
  </si>
  <si>
    <t>2026572169756091282</t>
  </si>
  <si>
    <t>光面紫色 - 金色 Galaxy A71 4G 三星 Galaxy A71 4g Hlle 便携保护套 Tpu 保护壳 - Mit Kameraschutz</t>
  </si>
  <si>
    <t>7642986794882</t>
  </si>
  <si>
    <t>可调节尼龙肩带 适用于 Mamiya Rb67 Rz67 相机 38 毫米宽</t>
  </si>
  <si>
    <t>6180664609079</t>
  </si>
  <si>
    <t>UJ109105947YP</t>
  </si>
  <si>
    <t>2026877955765091282</t>
  </si>
  <si>
    <t>适用于 Dreame Bot W10 机器人吸尘器配件 Stcyv</t>
  </si>
  <si>
    <t>5781730992395</t>
  </si>
  <si>
    <t>UJ109105862YP</t>
  </si>
  <si>
    <t>2027103422765091282</t>
  </si>
  <si>
    <t>黑色恒温器 USB 电加热手套冬季保暖手套防滑触摸屏自行车骑行手套</t>
  </si>
  <si>
    <t>UJ109112642YP</t>
  </si>
  <si>
    <t>5763367440111</t>
  </si>
  <si>
    <t>UJ109105845YP</t>
  </si>
  <si>
    <t>2026888503897091282</t>
  </si>
  <si>
    <t>银色电动雕刻工具套件，USB 无绳充电雕刻笔迷你 Diy 雕刻笔工具</t>
  </si>
  <si>
    <t>UJ109105765YP</t>
  </si>
  <si>
    <t>2027168113770091282</t>
  </si>
  <si>
    <t>5763367735699</t>
  </si>
  <si>
    <t>LV907844292CN</t>
  </si>
  <si>
    <t>2027115950044091282</t>
  </si>
  <si>
    <t>3 色儿童家务清洁工具，3 件装小拖把小扫帚小簸箕，小家务他</t>
  </si>
  <si>
    <t>5781730943717</t>
  </si>
  <si>
    <t>UJ109112639YP</t>
  </si>
  <si>
    <t>2027174557783091282</t>
  </si>
  <si>
    <t>M 黑色冬季户外猫屋轻便便携式可折叠宠物屋宠物室内庇护所保暖</t>
  </si>
  <si>
    <t>6180664588428</t>
  </si>
  <si>
    <t>UJ109105536YP</t>
  </si>
  <si>
    <t>2027118002583091282</t>
  </si>
  <si>
    <t>浴帘 200 X 220 厘米（宽 X 高），防霉、抗菌、防水、柔软聚酯纤维 A</t>
  </si>
  <si>
    <t>5781730901670</t>
  </si>
  <si>
    <t>UJ109105465YP</t>
  </si>
  <si>
    <t>2027178229770091282</t>
  </si>
  <si>
    <t>电热水壶、汽车电热水壶、保温瓶、加热杯、汽车电热杯</t>
  </si>
  <si>
    <t>5781730947166</t>
  </si>
  <si>
    <t>UJ109112608YP</t>
  </si>
  <si>
    <t>2027186509190091282</t>
  </si>
  <si>
    <t>UJ109105425YP</t>
  </si>
  <si>
    <t>2026902111114091282</t>
  </si>
  <si>
    <t>5763367783096</t>
  </si>
  <si>
    <t>UJ109105385YP</t>
  </si>
  <si>
    <t>2026906719807091282</t>
  </si>
  <si>
    <t>如图所示 180 电机变速箱适用于 C14 C24 C24-1 B14 B24 B16 B36 Mn D90 Mn99s Mn45 遥控车升级零件配件</t>
  </si>
  <si>
    <t>UJ109105156YP</t>
  </si>
  <si>
    <t>2027188957878091282</t>
  </si>
  <si>
    <t>黑色 2XL 狗脸羽绒服加厚保暖户外宠物衣服冬季防风时尚宠物服装小号中号</t>
  </si>
  <si>
    <t>UJ109105139YP</t>
  </si>
  <si>
    <t>2026909923470091282</t>
  </si>
  <si>
    <t>6180664634842</t>
  </si>
  <si>
    <t>UJ109105125YP</t>
  </si>
  <si>
    <t>2026532280857091282</t>
  </si>
  <si>
    <t>AB-12 380V 机床冷却油泵 40w 车床磨床水泵 Ab-12/db-12 三相电动</t>
  </si>
  <si>
    <t>5781730943328</t>
  </si>
  <si>
    <t>UJ109104990YP</t>
  </si>
  <si>
    <t>2026534008928091282</t>
  </si>
  <si>
    <t>长度 90 厘米 M 羊驼毛超大连帽衫运动衫女式冬季连帽衫抓绒巨型电视毯带袖套头衫</t>
  </si>
  <si>
    <t>5763367739314</t>
  </si>
  <si>
    <t>UJ109104986YP</t>
  </si>
  <si>
    <t>2026536708425091282</t>
  </si>
  <si>
    <t>灰色 5 件动力功能电动积木动力套件 2 个中型电机、1 个电池盒、1 个红外遥控器、1 个</t>
  </si>
  <si>
    <t>5763367753211</t>
  </si>
  <si>
    <t>UJ109104898YP</t>
  </si>
  <si>
    <t>2027221609408091282
2026560972975091282</t>
  </si>
  <si>
    <t>黑色 20 件迷你黑板标牌带画架，派对自助餐食品标签，消息 B 黑板</t>
  </si>
  <si>
    <t>6180664647637</t>
  </si>
  <si>
    <t>UJ109104836YP</t>
  </si>
  <si>
    <t>2026950783449091282</t>
  </si>
  <si>
    <t>棕色免费老人领带眼镜小胡子-烟斗老人服装上学第 100 天</t>
  </si>
  <si>
    <t>UJ109104734YP</t>
  </si>
  <si>
    <t>2026569216345091282</t>
  </si>
  <si>
    <t>5781730934760</t>
  </si>
  <si>
    <t>2027128296001091282</t>
  </si>
  <si>
    <t>M Orange 狗脸羽绒服加厚保暖户外宠物衣服冬季防风时尚宠物服装小号中号</t>
  </si>
  <si>
    <t>2027796709280091282</t>
  </si>
  <si>
    <t>5781730893784</t>
  </si>
  <si>
    <t>2027798041404091282</t>
  </si>
  <si>
    <t>待提价8</t>
  </si>
  <si>
    <t>Alg 宠物喂食碗狗加热水碗悬挂式 USB 充电</t>
  </si>
  <si>
    <t>7909771136433</t>
  </si>
  <si>
    <t>2027512491903091282</t>
  </si>
  <si>
    <t>130厘米紫色儿童女童外套闪亮夹克冬季厚雪羽绒中大腿加厚保暖毛皮连帽</t>
  </si>
  <si>
    <t>5781730982297</t>
  </si>
  <si>
    <t>2027736266998091282</t>
  </si>
  <si>
    <t>XL 男式长羽绒服外套奢华冬季纯色黑色派克大衣男式加大码 4xl 厚保暖修身男大衣</t>
  </si>
  <si>
    <t>2027807581095091282</t>
  </si>
  <si>
    <t>6180664726110</t>
  </si>
  <si>
    <t>2027739974836091282</t>
  </si>
  <si>
    <t>黑色 2 X 汽车进气软管 L/r 适用于 GL350 Ml350 X166 2012- 2016 6420948797 6420948897</t>
  </si>
  <si>
    <t>5763367779242</t>
  </si>
  <si>
    <t>2027810965012091282</t>
  </si>
  <si>
    <t>白色 4-6 厘米宽 50 件/批天然丝瓜络片 Diy 定制肥皂工具、清洁剂、海绵擦洗器、面部 S</t>
  </si>
  <si>
    <t>7909771124782</t>
  </si>
  <si>
    <t>2027145684142091282</t>
  </si>
  <si>
    <t>4XL 黑灰色男士棉衣中长款加厚羽绒服冬季保暖外套合身版型</t>
  </si>
  <si>
    <t>7909771105279</t>
  </si>
  <si>
    <t>2027522499079091282</t>
  </si>
  <si>
    <t>黑色充电器端口盖电动车户外冬季雪雨全天候保护</t>
  </si>
  <si>
    <t>7909771136273</t>
  </si>
  <si>
    <t>紫色160厘米冬季儿童女童外套闪亮夹克加厚雪绒中大腿加厚保暖连帽衫</t>
  </si>
  <si>
    <t>5763367530546</t>
  </si>
  <si>
    <t>2027815069642091282</t>
  </si>
  <si>
    <t>待提价10</t>
  </si>
  <si>
    <t>红色 5g0945105 5g0945106 后保险杠灯罩后保险杠反光镜警示灯汽车适用于高尔夫 7 Mk7</t>
  </si>
  <si>
    <t>5781730947302</t>
  </si>
  <si>
    <t>待提价15</t>
  </si>
  <si>
    <t>银色 适用于福特 Ranger Pk 2009-2011 加热器控制旋钮（3 件套）Ub9b61195</t>
  </si>
  <si>
    <t>5763367769236</t>
  </si>
  <si>
    <t>2027754158075091282</t>
  </si>
  <si>
    <t>黑色超静音迷你无刷 USB 水泵 5v 70 厘米潜水喷泉水族箱循环</t>
  </si>
  <si>
    <t>5781730947203</t>
  </si>
  <si>
    <t>2027754698864091282</t>
  </si>
  <si>
    <t>2 件多功能 USB 座椅加热座套，便携式 5v--</t>
  </si>
  <si>
    <t>5763367689862</t>
  </si>
  <si>
    <t>2027535603929091282</t>
  </si>
  <si>
    <t>如图所示 2 件 Px9300-07a 金属差速器适用于 9300 9304 1/18 遥控模型汽车备件替换配件</t>
  </si>
  <si>
    <t>7642986792369</t>
  </si>
  <si>
    <t>2027538267612091282</t>
  </si>
  <si>
    <t>黑色S闪亮羽绒服冬季夹克立领连帽羽绒服</t>
  </si>
  <si>
    <t>6180664652471</t>
  </si>
  <si>
    <t>2027162424414091282</t>
  </si>
  <si>
    <t>36 针 10 件 10/50 件 Derma 笔针 A6 微针墨盒针 Derma 笔纹身墨盒针适用于 Dr Pen A6</t>
  </si>
  <si>
    <t>5763367593725</t>
  </si>
  <si>
    <t>黑色 2 件金属传动轴 Cvd 传动轴适用于 313 毫米轴距 Axial Scx10 和 Scx10 Ii 1/10 遥控履带车 Ca</t>
  </si>
  <si>
    <t>9007921287641</t>
  </si>
  <si>
    <t>2027547231627091282</t>
  </si>
  <si>
    <t>佣金未确定，待提价10</t>
  </si>
  <si>
    <t>细卷发棒，9 毫米迷你长发和短发卷发器，小卷发器陶瓷筒</t>
  </si>
  <si>
    <r>
      <rPr>
        <rFont val="Calibri"/>
        <b val="false"/>
        <i val="false"/>
        <strike val="false"/>
        <color rgb="FF000000"/>
        <sz val="11"/>
        <u val="none"/>
      </rPr>
      <t xml:space="preserve">灰色硅胶止水条 </t>
    </r>
    <r>
      <rPr>
        <rFont val="Calibri"/>
        <b val="false"/>
        <i val="false"/>
        <strike val="true"/>
        <color rgb="FF000000"/>
        <sz val="11"/>
        <u val="none"/>
      </rPr>
      <t xml:space="preserve">浴室止水条 </t>
    </r>
    <r>
      <rPr>
        <rFont val="Calibri"/>
        <b val="false"/>
        <i val="false"/>
        <strike val="false"/>
        <color rgb="FF000000"/>
        <sz val="11"/>
        <u val="none"/>
      </rPr>
      <t>浴室防水条 淋浴房止水条</t>
    </r>
  </si>
  <si>
    <r>
      <rPr>
        <b val="false"/>
        <i val="false"/>
        <strike val="false"/>
        <color rgb="FF000000"/>
        <sz val="10"/>
      </rPr>
      <t xml:space="preserve">Dear friend, your package will be delivered in two packages, please pay attention to the logistics track
Package 1: YT2306621272174962
Package 2: YT2306821272088874
Query website: </t>
    </r>
    <r>
      <rPr>
        <b val="false"/>
        <i val="false"/>
        <strike val="false"/>
        <color rgb="FF175CEB"/>
        <sz val="10"/>
        <u/>
      </rPr>
      <t>https://www.yuntrack.com/</t>
    </r>
    <r>
      <rPr>
        <b val="false"/>
        <i val="false"/>
        <strike val="false"/>
        <color rgb="FF000000"/>
        <sz val="10"/>
      </rPr>
      <t xml:space="preserve">
If you have any questions, please contact us in time
I wish you a happy life
Julia</t>
    </r>
  </si>
  <si>
    <r>
      <rPr>
        <b val="false"/>
        <i val="false"/>
        <strike val="false"/>
        <color rgb="FF000000"/>
        <sz val="10"/>
      </rPr>
      <t>亲爱的朋友，你的包裹将分为2个包裹送达，请留意物流轨迹
包裹1：YT2306621272174962
包裹2：YT2306821272088874
查询网址：</t>
    </r>
    <r>
      <rPr>
        <b val="false"/>
        <i val="false"/>
        <strike val="false"/>
        <color rgb="FF175CEB"/>
        <sz val="10"/>
        <u/>
      </rPr>
      <t>https://www.yuntrack.com/</t>
    </r>
    <r>
      <rPr>
        <b val="false"/>
        <i val="false"/>
        <strike val="false"/>
        <color rgb="FF000000"/>
        <sz val="10"/>
      </rPr>
      <t xml:space="preserve">
有任何问题请及时联系我们
祝你生活愉快
茱莉亚</t>
    </r>
  </si>
  <si>
    <r>
      <rPr>
        <rFont val="Helvetica Neue, Helvetica, PingFang SC, Microsoft YaHei, Source Han Sans SC, Noto Sans CJK SC, WenQuanYi Micro Hei, sans-serif"/>
        <b val="false"/>
        <i val="false"/>
        <strike val="false"/>
        <color rgb="FF000000"/>
        <sz val="10"/>
        <u val="none"/>
      </rPr>
      <t xml:space="preserve">Dear friends,
We are sorry that the package has not been delivered to you for so long.
We are paying close attention to the dynamics of your package, you can check the information of your package through the following URL
Waybill number: XXXX
Tracking number: XXXX
Query URL: </t>
    </r>
    <r>
      <rPr>
        <rFont val="Helvetica Neue, Helvetica, PingFang SC, Microsoft YaHei, Source Han Sans SC, Noto Sans CJK SC, WenQuanYi Micro Hei, sans-serif"/>
        <b val="false"/>
        <i val="false"/>
        <strike val="false"/>
        <color rgb="FF175CEB"/>
        <sz val="10"/>
        <u/>
      </rPr>
      <t>https://www.17track.net/en</t>
    </r>
    <r>
      <rPr>
        <rFont val="Helvetica Neue, Helvetica, PingFang SC, Microsoft YaHei, Source Han Sans SC, Noto Sans CJK SC, WenQuanYi Micro Hei, sans-serif"/>
        <b val="false"/>
        <i val="false"/>
        <strike val="false"/>
        <color rgb="FF000000"/>
        <sz val="10"/>
        <u val="none"/>
      </rPr>
      <t xml:space="preserve">
We promise that we will take full responsibility for your order, please feel free to contact us if you have any questions, please don't give us negative feedback in fruugo's survey email. I beg you. ~&gt;_&lt;~
Have a great day today.
Sincerely,
Julia</t>
    </r>
  </si>
  <si>
    <r>
      <rPr>
        <rFont val="Helvetica Neue, Helvetica, PingFang SC, Microsoft YaHei, Source Han Sans SC, Noto Sans CJK SC, WenQuanYi Micro Hei, sans-serif"/>
        <b val="false"/>
        <i val="false"/>
        <strike val="false"/>
        <color rgb="FF000000"/>
        <sz val="10"/>
        <u val="none"/>
      </rPr>
      <t>亲爱的朋友，
我们感到很抱歉，这么长时间包裹还未送到你的手上。
我们正在密切关注你的包裹的动态，你可以通过以下网址查询到你的包裹的信息
运单号：XXXX
跟踪号：XXXX
查询网址：</t>
    </r>
    <r>
      <rPr>
        <rFont val="Helvetica Neue, Helvetica, PingFang SC, Microsoft YaHei, Source Han Sans SC, Noto Sans CJK SC, WenQuanYi Micro Hei, sans-serif"/>
        <b val="false"/>
        <i val="false"/>
        <strike val="false"/>
        <color rgb="FF175CEB"/>
        <sz val="10"/>
        <u/>
      </rPr>
      <t>https://www.17track.net/en</t>
    </r>
    <r>
      <rPr>
        <rFont val="Helvetica Neue, Helvetica, PingFang SC, Microsoft YaHei, Source Han Sans SC, Noto Sans CJK SC, WenQuanYi Micro Hei, sans-serif"/>
        <b val="false"/>
        <i val="false"/>
        <strike val="false"/>
        <color rgb="FF000000"/>
        <sz val="10"/>
        <u val="none"/>
      </rPr>
      <t xml:space="preserve">
我们保证我们将会对你的订单负全部责任，有任何问题请随时联系我们，请不要在fruugo的调查邮件中给我们负面的反馈。 求你了。～&gt;_&lt;～
祝你今天过得愉快。
此致，
茱莉亚</t>
    </r>
  </si>
  <si>
    <r>
      <rPr>
        <rFont val="Helvetica Neue, Helvetica, PingFang SC, Microsoft YaHei, Source Han Sans SC, Noto Sans CJK SC, WenQuanYi Micro Hei, sans-serif"/>
        <b val="false"/>
        <i val="false"/>
        <strike val="false"/>
        <color rgb="FF175CEB"/>
        <sz val="11"/>
        <u/>
      </rPr>
      <t>https://www.fruugo.dk/festforsyninger-rod-og-hvid-ternet-buffalo-plaid-gingham-stof-rektangel-dug-til-sommer/p-175535711-375160353</t>
    </r>
  </si>
</sst>
</file>

<file path=xl/styles.xml><?xml version="1.0" encoding="utf-8"?>
<styleSheet xmlns="http://schemas.openxmlformats.org/spreadsheetml/2006/main">
  <numFmts count="3">
    <numFmt numFmtId="300" formatCode="0.00_);[Red](0.00)"/>
    <numFmt numFmtId="301" formatCode="0.00_ "/>
    <numFmt numFmtId="302" formatCode="yyyy/m/d h:mm:ss;@"/>
  </numFmts>
  <fonts count="34">
    <font>
      <name val="等线"/>
      <charset val="134"/>
      <family val="2"/>
      <color theme="1"/>
      <sz val="10"/>
      <scheme val="minor"/>
    </font>
    <font>
      <name val="等线"/>
      <color rgb="FF175CEB"/>
      <sz val="10"/>
      <u/>
      <scheme val="minor"/>
    </font>
    <font>
      <name val="SimSun"/>
      <b val="true"/>
      <sz val="11"/>
    </font>
    <font>
      <sz val="11"/>
    </font>
    <font>
      <name val="Calibri"/>
      <sz val="11"/>
    </font>
    <font>
      <name val="Roboto"/>
      <color rgb="FF333333"/>
      <sz val="10"/>
    </font>
    <font>
      <name val="宋体"/>
      <sz val="11"/>
    </font>
    <font>
      <name val="SimSun"/>
      <sz val="11"/>
    </font>
    <font>
      <name val="Roboto"/>
      <sz val="10"/>
    </font>
    <font>
      <sz val="11"/>
    </font>
    <font>
      <name val="Source Han Sans"/>
      <sz val="9"/>
    </font>
    <font>
      <name val="宋体"/>
      <sz val="12"/>
    </font>
    <font>
      <name val="Tahoma"/>
      <color rgb="FF333333"/>
      <sz val="9"/>
    </font>
    <font>
      <name val="arial"/>
      <sz val="9"/>
    </font>
    <font>
      <name val="inherit"/>
      <color rgb="FF333333"/>
      <sz val="10"/>
    </font>
    <font>
      <name val="tahoma"/>
      <color rgb="FF3C3C3C"/>
      <sz val="9"/>
    </font>
    <font>
      <name val="neuzeit-grotesk"/>
      <sz val="12"/>
    </font>
    <font>
      <sz val="10"/>
    </font>
    <font>
      <name val="Roboto"/>
      <sz val="11"/>
    </font>
    <font>
      <name val="Tahoma"/>
      <sz val="9"/>
    </font>
    <font>
      <name val="inherit"/>
      <sz val="10"/>
    </font>
    <font>
      <name val="Microsoft JhengHei"/>
      <sz val="9"/>
    </font>
    <font>
      <name val="Roboto"/>
      <color rgb="FF333333"/>
      <sz val="11"/>
    </font>
    <font>
      <name val="宋体"/>
      <color rgb="FF333333"/>
      <sz val="10"/>
    </font>
    <font>
      <name val="-apple-system"/>
      <color rgb="FF262626"/>
      <sz val="10"/>
    </font>
    <font>
      <name val="-apple-system"/>
      <color rgb="FF666666"/>
      <sz val="9"/>
    </font>
    <font>
      <name val="neuzeit-grotesk"/>
      <b val="true"/>
      <color rgb="FF282828"/>
      <sz val="21"/>
    </font>
    <font>
      <name val="宋体"/>
      <b val="true"/>
      <sz val="12"/>
    </font>
    <font>
      <name val="SimSun"/>
      <sz val="12"/>
    </font>
    <font>
      <color rgb="FF212529"/>
      <sz val="15"/>
    </font>
    <font>
      <name val="SimSun"/>
      <b val="true"/>
      <sz val="12"/>
    </font>
    <font>
      <name val="Roboto"/>
      <sz val="10"/>
    </font>
    <font>
      <name val="Calibri"/>
      <sz val="11"/>
    </font>
    <font>
      <name val="neuzeit-grotesk"/>
      <color rgb="FF212529"/>
      <sz val="12"/>
    </font>
  </fonts>
  <fills count="9">
    <fill>
      <patternFill patternType="none"/>
    </fill>
    <fill>
      <patternFill patternType="gray125"/>
    </fill>
    <fill>
      <patternFill patternType="solid">
        <fgColor rgb="FF319B62"/>
        <bgColor auto="true"/>
      </patternFill>
    </fill>
    <fill/>
    <fill>
      <patternFill patternType="solid">
        <fgColor rgb="FFFF0000"/>
        <bgColor auto="true"/>
      </patternFill>
    </fill>
    <fill>
      <patternFill/>
    </fill>
    <fill>
      <patternFill patternType="solid">
        <fgColor rgb="FFFFFFFF"/>
        <bgColor auto="true"/>
      </patternFill>
    </fill>
    <fill>
      <patternFill/>
    </fill>
    <fill>
      <patternFill patternType="solid">
        <fgColor rgb="FFC00000"/>
        <bgColor auto="true"/>
      </patternFill>
    </fill>
  </fills>
  <borders count="10">
    <border>
      <left/>
      <right/>
      <top/>
      <bottom/>
      <diagonal/>
    </border>
    <border diagonalUp="true" diagonalDown="true">
      <left>
        <color/>
      </left>
      <right>
        <color/>
      </right>
      <top>
        <color/>
      </top>
      <bottom>
        <color/>
      </bottom>
      <diagonal>
        <color/>
      </diagonal>
    </border>
    <border/>
    <border/>
    <border diagonalUp="true" diagonalDown="true">
      <left>
        <color rgb="FF000000"/>
      </left>
      <right>
        <color rgb="FF000000"/>
      </right>
      <top>
        <color rgb="FF000000"/>
      </top>
      <bottom>
        <color rgb="FF000000"/>
      </bottom>
      <diagonal>
        <color/>
      </diagonal>
    </border>
    <border/>
    <border/>
    <border/>
    <border diagonalUp="true" diagonalDown="true">
      <left>
        <color/>
      </left>
      <right>
        <color/>
      </right>
      <top>
        <color/>
      </top>
      <bottom>
        <color/>
      </bottom>
      <diagonal>
        <color/>
      </diagonal>
    </border>
    <border diagonalUp="true" diagonalDown="true">
      <left>
        <color rgb="FF000000"/>
      </left>
      <right>
        <color rgb="FF000000"/>
      </right>
      <top>
        <color rgb="FF000000"/>
      </top>
      <bottom>
        <color rgb="FF000000"/>
      </bottom>
      <diagonal>
        <color/>
      </diagonal>
    </border>
  </borders>
  <cellStyleXfs>
    <xf numFmtId="0" fontId="0" fillId="0" borderId="0" xfId="0">
      <alignment vertical="center"/>
    </xf>
  </cellStyleXfs>
  <cellXfs count="225">
    <xf numFmtId="0" fontId="0" fillId="0" borderId="0" xfId="0">
      <alignment vertical="center"/>
    </xf>
    <xf numFmtId="0" fontId="1" fillId="0" borderId="0" xfId="0">
      <alignment vertical="center"/>
    </xf>
    <xf fontId="0" fillId="0" borderId="0" xfId="0"/>
    <xf fontId="2" fillId="2" borderId="1" xfId="0">
      <alignment horizontal="center" vertical="center"/>
    </xf>
    <xf numFmtId="49" fontId="2" fillId="2" borderId="1" xfId="0">
      <alignment horizontal="center" vertical="center"/>
    </xf>
    <xf numFmtId="300" fontId="2" fillId="2" borderId="1" xfId="0">
      <alignment horizontal="center" vertical="center"/>
    </xf>
    <xf numFmtId="301" fontId="2" fillId="2" borderId="1" xfId="0">
      <alignment horizontal="center" vertical="center"/>
    </xf>
    <xf numFmtId="10" fontId="2" fillId="2" borderId="1" xfId="0">
      <alignment horizontal="center" vertical="center"/>
    </xf>
    <xf fontId="3" fillId="2" borderId="1" xfId="0">
      <alignment vertical="center"/>
    </xf>
    <xf numFmtId="302" fontId="4" fillId="0" borderId="2" xfId="0">
      <alignment vertical="bottom"/>
    </xf>
    <xf fontId="4" fillId="0" borderId="2" xfId="0">
      <alignment vertical="bottom"/>
    </xf>
    <xf numFmtId="49" fontId="4" fillId="0" borderId="2" xfId="0">
      <alignment vertical="bottom"/>
    </xf>
    <xf fontId="4" fillId="0" borderId="0" xfId="0">
      <alignment vertical="bottom"/>
    </xf>
    <xf numFmtId="49" fontId="5" fillId="0" borderId="2" xfId="0">
      <alignment/>
    </xf>
    <xf fontId="4" fillId="0" borderId="3" xfId="0">
      <alignment vertical="bottom"/>
    </xf>
    <xf fontId="6" fillId="0" borderId="2" xfId="0">
      <alignment vertical="center"/>
    </xf>
    <xf numFmtId="301" fontId="4" fillId="0" borderId="1" xfId="0">
      <alignment vertical="bottom"/>
    </xf>
    <xf numFmtId="301" fontId="7" fillId="0" borderId="1" xfId="0">
      <alignment horizontal="center" vertical="center"/>
    </xf>
    <xf numFmtId="10" fontId="7" fillId="0" borderId="1" xfId="0">
      <alignment horizontal="center" vertical="center"/>
    </xf>
    <xf numFmtId="49" fontId="5" fillId="0" borderId="0" xfId="0">
      <alignment/>
    </xf>
    <xf fontId="3" fillId="0" borderId="4" xfId="0"/>
    <xf numFmtId="302" fontId="4" fillId="0" borderId="0" xfId="0">
      <alignment vertical="bottom"/>
    </xf>
    <xf numFmtId="49" fontId="4" fillId="0" borderId="0" xfId="0">
      <alignment vertical="bottom"/>
    </xf>
    <xf numFmtId="49" fontId="8" fillId="0" borderId="0" xfId="0"/>
    <xf numFmtId="301" fontId="6" fillId="0" borderId="1" xfId="0">
      <alignment vertical="center"/>
    </xf>
    <xf fontId="9" fillId="0" borderId="4" xfId="0"/>
    <xf fontId="4" fillId="0" borderId="4" xfId="0">
      <alignment vertical="bottom"/>
    </xf>
    <xf numFmtId="0" fontId="3" fillId="3" borderId="4" xfId="0"/>
    <xf numFmtId="302" fontId="4" fillId="0" borderId="3" xfId="0">
      <alignment vertical="bottom"/>
    </xf>
    <xf numFmtId="49" fontId="4" fillId="0" borderId="3" xfId="0">
      <alignment vertical="bottom"/>
    </xf>
    <xf numFmtId="49" fontId="5" fillId="0" borderId="3" xfId="0">
      <alignment/>
    </xf>
    <xf numFmtId="0" fontId="4" fillId="0" borderId="2" xfId="0">
      <alignment vertical="bottom"/>
    </xf>
    <xf numFmtId="0" fontId="4" fillId="0" borderId="3" xfId="0">
      <alignment vertical="bottom"/>
    </xf>
    <xf numFmtId="301" fontId="3" fillId="0" borderId="1" xfId="0"/>
    <xf fontId="10" fillId="0" borderId="2" xfId="0">
      <alignment/>
    </xf>
    <xf numFmtId="302" fontId="4" fillId="4" borderId="2" xfId="0">
      <alignment vertical="bottom"/>
    </xf>
    <xf fontId="4" fillId="4" borderId="2" xfId="0">
      <alignment vertical="bottom"/>
    </xf>
    <xf numFmtId="49" fontId="4" fillId="4" borderId="2" xfId="0">
      <alignment vertical="bottom"/>
    </xf>
    <xf fontId="6" fillId="4" borderId="2" xfId="0">
      <alignment vertical="center"/>
    </xf>
    <xf numFmtId="301" fontId="4" fillId="4" borderId="1" xfId="0">
      <alignment vertical="bottom"/>
    </xf>
    <xf numFmtId="301" fontId="7" fillId="4" borderId="1" xfId="0">
      <alignment horizontal="center" vertical="center"/>
    </xf>
    <xf numFmtId="10" fontId="7" fillId="4" borderId="1" xfId="0">
      <alignment horizontal="center" vertical="center"/>
    </xf>
    <xf numFmtId="0" fontId="4" fillId="4" borderId="2" xfId="0">
      <alignment vertical="bottom"/>
    </xf>
    <xf fontId="3" fillId="4" borderId="4" xfId="0"/>
    <xf numFmtId="49" fontId="8" fillId="0" borderId="2" xfId="0"/>
    <xf numFmtId="0" fontId="5" fillId="0" borderId="2" xfId="0">
      <alignment/>
    </xf>
    <xf numFmtId="302" fontId="4" fillId="5" borderId="2" xfId="0">
      <alignment vertical="bottom"/>
    </xf>
    <xf fontId="4" fillId="5" borderId="2" xfId="0">
      <alignment vertical="bottom"/>
    </xf>
    <xf numFmtId="49" fontId="4" fillId="5" borderId="2" xfId="0">
      <alignment vertical="bottom"/>
    </xf>
    <xf numFmtId="49" fontId="5" fillId="5" borderId="2" xfId="0">
      <alignment/>
    </xf>
    <xf fontId="3" fillId="6" borderId="4" xfId="0"/>
    <xf numFmtId="49" fontId="5" fillId="0" borderId="2" xfId="0">
      <alignment vertical="center" wrapText="true"/>
    </xf>
    <xf fontId="11" fillId="0" borderId="2" xfId="0">
      <alignment vertical="center"/>
    </xf>
    <xf numFmtId="49" fontId="5" fillId="0" borderId="2" xfId="0"/>
    <xf numFmtId="49" fontId="12" fillId="0" borderId="2" xfId="0">
      <alignment/>
    </xf>
    <xf fontId="9" fillId="0" borderId="4" xfId="0">
      <alignment vertical="center" wrapText="true"/>
    </xf>
    <xf numFmtId="49" fontId="12" fillId="4" borderId="2" xfId="0">
      <alignment/>
    </xf>
    <xf fontId="10" fillId="4" borderId="2" xfId="0">
      <alignment/>
    </xf>
    <xf fontId="3" fillId="0" borderId="0" xfId="0"/>
    <xf numFmtId="49" fontId="5" fillId="0" borderId="0" xfId="0"/>
    <xf numFmtId="302" fontId="4" fillId="4" borderId="0" xfId="0">
      <alignment vertical="bottom"/>
    </xf>
    <xf fontId="4" fillId="4" borderId="0" xfId="0">
      <alignment vertical="bottom"/>
    </xf>
    <xf numFmtId="49" fontId="4" fillId="4" borderId="0" xfId="0">
      <alignment vertical="bottom"/>
    </xf>
    <xf numFmtId="49" fontId="12" fillId="4" borderId="0" xfId="0">
      <alignment/>
    </xf>
    <xf fontId="3" fillId="4" borderId="0" xfId="0"/>
    <xf numFmtId="0" fontId="4" fillId="0" borderId="0" xfId="0">
      <alignment vertical="bottom"/>
    </xf>
    <xf fontId="0" fillId="0" borderId="2" xfId="0"/>
    <xf numFmtId="0" fontId="3" fillId="3" borderId="4" xfId="0">
      <alignment/>
    </xf>
    <xf fontId="4" fillId="0" borderId="5" xfId="0">
      <alignment vertical="bottom"/>
    </xf>
    <xf fontId="0" fillId="0" borderId="6" xfId="0"/>
    <xf fontId="13" fillId="0" borderId="0" xfId="0">
      <alignment/>
    </xf>
    <xf numFmtId="301" fontId="7" fillId="0" borderId="0" xfId="0">
      <alignment horizontal="center" vertical="center"/>
    </xf>
    <xf numFmtId="301" fontId="6" fillId="0" borderId="0" xfId="0">
      <alignment vertical="center"/>
    </xf>
    <xf numFmtId="301" fontId="4" fillId="0" borderId="0" xfId="0">
      <alignment vertical="bottom"/>
    </xf>
    <xf numFmtId="10" fontId="7" fillId="0" borderId="0" xfId="0">
      <alignment horizontal="center" vertical="center"/>
    </xf>
    <xf fontId="6" fillId="0" borderId="0" xfId="0">
      <alignment vertical="center"/>
    </xf>
    <xf fontId="10" fillId="0" borderId="0" xfId="0">
      <alignment/>
    </xf>
    <xf fontId="0" fillId="0" borderId="7" xfId="0"/>
    <xf numFmtId="0" fontId="5" fillId="0" borderId="0" xfId="0">
      <alignment/>
    </xf>
    <xf numFmtId="49" fontId="14" fillId="0" borderId="0" xfId="0">
      <alignment/>
    </xf>
    <xf numFmtId="49" fontId="15" fillId="0" borderId="0" xfId="0">
      <alignment/>
    </xf>
    <xf numFmtId="49" fontId="4" fillId="0" borderId="0" xfId="0">
      <alignment vertical="bottom" wrapText="true"/>
    </xf>
    <xf numFmtId="49" fontId="12" fillId="0" borderId="0" xfId="0">
      <alignment/>
    </xf>
    <xf numFmtId="49" fontId="5" fillId="0" borderId="0" xfId="0">
      <alignment vertical="center" wrapText="true"/>
    </xf>
    <xf numFmtId="49" fontId="9" fillId="0" borderId="4" xfId="0"/>
    <xf numFmtId="302" fontId="4" fillId="0" borderId="1" xfId="0">
      <alignment vertical="bottom"/>
    </xf>
    <xf fontId="4" fillId="0" borderId="1" xfId="0">
      <alignment vertical="bottom"/>
    </xf>
    <xf fontId="3" fillId="0" borderId="1" xfId="0"/>
    <xf fontId="3" fillId="0" borderId="1" xfId="0">
      <alignment vertical="center" wrapText="true"/>
    </xf>
    <xf fontId="16" fillId="0" borderId="1" xfId="0"/>
    <xf numFmtId="0" fontId="8" fillId="0" borderId="0" xfId="0"/>
    <xf fontId="9" fillId="0" borderId="0" xfId="0"/>
    <xf numFmtId="49" fontId="8" fillId="0" borderId="0" xfId="0">
      <alignment/>
    </xf>
    <xf fontId="8" fillId="0" borderId="2" xfId="0">
      <alignment/>
    </xf>
    <xf numFmtId="0" fontId="4" fillId="0" borderId="0" xfId="0">
      <alignment vertical="bottom" wrapText="true"/>
    </xf>
    <xf fontId="6" fillId="0" borderId="3" xfId="0">
      <alignment vertical="center"/>
    </xf>
    <xf numFmtId="49" fontId="8" fillId="0" borderId="0" xfId="0">
      <alignment vertical="center" wrapText="true"/>
    </xf>
    <xf numFmtId="0" fontId="8" fillId="0" borderId="0" xfId="0">
      <alignment/>
    </xf>
    <xf numFmtId="49" fontId="8" fillId="0" borderId="3" xfId="0">
      <alignment/>
    </xf>
    <xf numFmtId="302" fontId="4" fillId="4" borderId="3" xfId="0">
      <alignment vertical="bottom"/>
    </xf>
    <xf fontId="4" fillId="4" borderId="3" xfId="0">
      <alignment vertical="bottom"/>
    </xf>
    <xf numFmtId="49" fontId="4" fillId="4" borderId="3" xfId="0">
      <alignment vertical="bottom"/>
    </xf>
    <xf numFmtId="0" fontId="4" fillId="4" borderId="3" xfId="0">
      <alignment vertical="bottom"/>
    </xf>
    <xf numFmtId="49" fontId="8" fillId="4" borderId="3" xfId="0">
      <alignment/>
    </xf>
    <xf fontId="4" fillId="4" borderId="4" xfId="0">
      <alignment vertical="bottom"/>
    </xf>
    <xf numFmtId="49" fontId="4" fillId="0" borderId="3" xfId="0">
      <alignment vertical="bottom" wrapText="true"/>
    </xf>
    <xf fontId="4" fillId="0" borderId="3" xfId="0">
      <alignment vertical="bottom" wrapText="true"/>
    </xf>
    <xf fontId="17" fillId="0" borderId="3" xfId="0"/>
    <xf fontId="6" fillId="4" borderId="0" xfId="0">
      <alignment vertical="center"/>
    </xf>
    <xf numFmtId="49" fontId="18" fillId="0" borderId="4" xfId="0">
      <alignment/>
    </xf>
    <xf numFmtId="49" fontId="8" fillId="4" borderId="0" xfId="0">
      <alignment/>
    </xf>
    <xf numFmtId="49" fontId="19" fillId="0" borderId="0" xfId="0">
      <alignment/>
    </xf>
    <xf numFmtId="49" fontId="20" fillId="0" borderId="0" xfId="0">
      <alignment/>
    </xf>
    <xf fontId="11" fillId="0" borderId="0" xfId="0">
      <alignment vertical="center"/>
    </xf>
    <xf fontId="11" fillId="0" borderId="5" xfId="0">
      <alignment vertical="center"/>
    </xf>
    <xf numFmtId="301" fontId="7" fillId="0" borderId="8" xfId="0">
      <alignment horizontal="center" vertical="center"/>
    </xf>
    <xf numFmtId="10" fontId="7" fillId="0" borderId="8" xfId="0">
      <alignment horizontal="center" vertical="center"/>
    </xf>
    <xf fontId="4" fillId="0" borderId="0" xfId="0">
      <alignment vertical="bottom" wrapText="true"/>
    </xf>
    <xf fontId="6" fillId="0" borderId="4" xfId="0">
      <alignment vertical="center"/>
    </xf>
    <xf fontId="8" fillId="0" borderId="0" xfId="0">
      <alignment/>
    </xf>
    <xf fontId="21" fillId="0" borderId="0" xfId="0">
      <alignment vertical="center"/>
    </xf>
    <xf numFmtId="49" fontId="5" fillId="4" borderId="0" xfId="0">
      <alignment/>
    </xf>
    <xf fontId="8" fillId="4" borderId="0" xfId="0">
      <alignment/>
    </xf>
    <xf numFmtId="49" fontId="22" fillId="0" borderId="4" xfId="0">
      <alignment/>
    </xf>
    <xf numFmtId="0" fontId="3" fillId="0" borderId="4" xfId="0"/>
    <xf fontId="18" fillId="0" borderId="4" xfId="0">
      <alignment/>
    </xf>
    <xf fontId="9" fillId="4" borderId="4" xfId="0"/>
    <xf numFmtId="49" fontId="23" fillId="0" borderId="0" xfId="0">
      <alignment vertical="center"/>
    </xf>
    <xf fontId="4" fillId="0" borderId="5" xfId="0">
      <alignment vertical="bottom" wrapText="true"/>
    </xf>
    <xf numFmtId="49" fontId="5" fillId="0" borderId="3" xfId="0"/>
    <xf numFmtId="49" fontId="3" fillId="0" borderId="4" xfId="0"/>
    <xf numFmtId="49" fontId="8" fillId="0" borderId="3" xfId="0"/>
    <xf numFmtId="49" fontId="20" fillId="0" borderId="3" xfId="0">
      <alignment/>
    </xf>
    <xf numFmtId="49" fontId="8" fillId="0" borderId="3" xfId="0">
      <alignment vertical="center" wrapText="true"/>
    </xf>
    <xf fontId="11" fillId="0" borderId="3" xfId="0">
      <alignment vertical="center"/>
    </xf>
    <xf numFmtId="0" fontId="11" fillId="0" borderId="3" xfId="0">
      <alignment vertical="center"/>
    </xf>
    <xf numFmtId="49" fontId="5" fillId="4" borderId="3" xfId="0">
      <alignment/>
    </xf>
    <xf fontId="6" fillId="0" borderId="1" xfId="0">
      <alignment vertical="center"/>
    </xf>
    <xf fontId="21" fillId="0" borderId="2" xfId="0">
      <alignment vertical="center"/>
    </xf>
    <xf numFmtId="49" fontId="22" fillId="0" borderId="4" xfId="0">
      <alignment vertical="center" wrapText="true"/>
    </xf>
    <xf fontId="24" fillId="0" borderId="2" xfId="0">
      <alignment/>
    </xf>
    <xf fontId="6" fillId="0" borderId="2" xfId="0">
      <alignment vertical="center" wrapText="true"/>
    </xf>
    <xf numFmtId="49" fontId="25" fillId="0" borderId="0" xfId="0">
      <alignment/>
    </xf>
    <xf numFmtId="0" fontId="4" fillId="0" borderId="5" xfId="0">
      <alignment vertical="bottom"/>
    </xf>
    <xf numFmtId="0" fontId="5" fillId="0" borderId="2" xfId="0"/>
    <xf numFmtId="302" fontId="4" fillId="7" borderId="2" xfId="0">
      <alignment vertical="bottom"/>
    </xf>
    <xf fontId="4" fillId="7" borderId="2" xfId="0">
      <alignment vertical="bottom"/>
    </xf>
    <xf numFmtId="49" fontId="4" fillId="7" borderId="2" xfId="0">
      <alignment vertical="bottom"/>
    </xf>
    <xf numFmtId="49" fontId="5" fillId="7" borderId="2" xfId="0"/>
    <xf fontId="10" fillId="0" borderId="2" xfId="0"/>
    <xf numFmtId="49" fontId="12" fillId="0" borderId="2" xfId="0"/>
    <xf fontId="3" fillId="0" borderId="4" xfId="0">
      <alignment vertical="center" wrapText="true"/>
    </xf>
    <xf numFmtId="49" fontId="12" fillId="4" borderId="2" xfId="0"/>
    <xf fontId="10" fillId="4" borderId="2" xfId="0"/>
    <xf numFmtId="49" fontId="12" fillId="4" borderId="0" xfId="0"/>
    <xf fontId="13" fillId="0" borderId="0" xfId="0"/>
    <xf fontId="10" fillId="0" borderId="0" xfId="0"/>
    <xf numFmtId="0" fontId="5" fillId="0" borderId="0" xfId="0"/>
    <xf numFmtId="49" fontId="14" fillId="0" borderId="0" xfId="0"/>
    <xf numFmtId="49" fontId="15" fillId="0" borderId="0" xfId="0"/>
    <xf numFmtId="0" fontId="0" fillId="0" borderId="0" xfId="0"/>
    <xf fontId="26" fillId="0" borderId="0" xfId="0"/>
    <xf fontId="27" fillId="0" borderId="0" xfId="0">
      <alignment vertical="center"/>
    </xf>
    <xf fontId="11" fillId="0" borderId="0" xfId="0">
      <alignment vertical="center" wrapText="true"/>
    </xf>
    <xf fontId="28" fillId="0" borderId="0" xfId="0">
      <alignment vertical="center" wrapText="true"/>
    </xf>
    <xf fontId="29" fillId="0" borderId="0" xfId="0">
      <alignment vertical="center"/>
    </xf>
    <xf fontId="30" fillId="0" borderId="0" xfId="0">
      <alignment vertical="center"/>
    </xf>
    <xf fontId="0" fillId="0" borderId="0" xfId="0">
      <alignment vertical="center"/>
    </xf>
    <xf fontId="17" fillId="0" borderId="0" xfId="0">
      <alignment vertical="center" wrapText="true"/>
    </xf>
    <xf fontId="17" fillId="0" borderId="0" xfId="0">
      <alignment vertical="center"/>
    </xf>
    <xf fontId="0" fillId="0" borderId="0" xfId="0">
      <alignment vertical="center" wrapText="true"/>
    </xf>
    <xf fontId="3" fillId="0" borderId="9" xfId="0">
      <alignment vertical="center" wrapText="true"/>
    </xf>
    <xf numFmtId="0" fontId="0" fillId="0" borderId="0" xfId="0">
      <alignment vertical="center" wrapText="true"/>
    </xf>
    <xf numFmtId="301" fontId="4" fillId="0" borderId="4" xfId="0">
      <alignment vertical="bottom"/>
    </xf>
    <xf fontId="8" fillId="0" borderId="0" xfId="0"/>
    <xf numFmtId="302" fontId="4" fillId="6" borderId="2" xfId="0">
      <alignment vertical="bottom"/>
    </xf>
    <xf fontId="4" fillId="6" borderId="2" xfId="0">
      <alignment vertical="bottom"/>
    </xf>
    <xf numFmtId="49" fontId="4" fillId="6" borderId="2" xfId="0">
      <alignment vertical="bottom"/>
    </xf>
    <xf fontId="2" fillId="2" borderId="8" xfId="0">
      <alignment horizontal="center" vertical="center"/>
    </xf>
    <xf numFmtId="49" fontId="2" fillId="2" borderId="8" xfId="0">
      <alignment horizontal="center" vertical="center"/>
    </xf>
    <xf numFmtId="300" fontId="2" fillId="2" borderId="8" xfId="0">
      <alignment horizontal="center" vertical="center"/>
    </xf>
    <xf numFmtId="301" fontId="2" fillId="2" borderId="8" xfId="0">
      <alignment horizontal="center" vertical="center"/>
    </xf>
    <xf numFmtId="10" fontId="2" fillId="2" borderId="8" xfId="0">
      <alignment horizontal="center" vertical="center"/>
    </xf>
    <xf fontId="3" fillId="2" borderId="8" xfId="0">
      <alignment vertical="center"/>
    </xf>
    <xf numFmtId="302" fontId="4" fillId="0" borderId="8" xfId="0">
      <alignment vertical="bottom"/>
    </xf>
    <xf fontId="4" fillId="0" borderId="8" xfId="0">
      <alignment vertical="bottom"/>
    </xf>
    <xf numFmtId="49" fontId="4" fillId="0" borderId="8" xfId="0">
      <alignment vertical="bottom"/>
    </xf>
    <xf fontId="3" fillId="0" borderId="8" xfId="0"/>
    <xf numFmtId="49" fontId="3" fillId="0" borderId="8" xfId="0"/>
    <xf numFmtId="0" fontId="3" fillId="0" borderId="8" xfId="0"/>
    <xf numFmtId="301" fontId="4" fillId="0" borderId="8" xfId="0">
      <alignment vertical="bottom"/>
    </xf>
    <xf numFmtId="301" fontId="6" fillId="0" borderId="8" xfId="0">
      <alignment vertical="center"/>
    </xf>
    <xf numFmtId="301" fontId="3" fillId="0" borderId="8" xfId="0"/>
    <xf fontId="9" fillId="0" borderId="8" xfId="0">
      <alignment vertical="center" wrapText="true"/>
    </xf>
    <xf numFmtId="49" fontId="9" fillId="0" borderId="8" xfId="0"/>
    <xf fontId="9" fillId="0" borderId="8" xfId="0"/>
    <xf fontId="16" fillId="0" borderId="8" xfId="0"/>
    <xf numFmtId="49" fontId="8" fillId="0" borderId="8" xfId="0"/>
    <xf numFmtId="49" fontId="31" fillId="0" borderId="8" xfId="0"/>
    <xf fontId="32" fillId="0" borderId="2" xfId="0">
      <alignment vertical="bottom"/>
    </xf>
    <xf numFmtId="49" fontId="19" fillId="0" borderId="0" xfId="0"/>
    <xf numFmtId="49" fontId="6" fillId="0" borderId="3" xfId="0">
      <alignment vertical="center"/>
    </xf>
    <xf numFmtId="301" fontId="7" fillId="4" borderId="8" xfId="0">
      <alignment horizontal="center" vertical="center"/>
    </xf>
    <xf fontId="6" fillId="4" borderId="3" xfId="0">
      <alignment vertical="center"/>
    </xf>
    <xf numFmtId="301" fontId="4" fillId="4" borderId="4" xfId="0">
      <alignment vertical="bottom"/>
    </xf>
    <xf numFmtId="301" fontId="3" fillId="0" borderId="0" xfId="0"/>
    <xf numFmtId="14" fontId="4" fillId="0" borderId="3" xfId="0">
      <alignment vertical="bottom"/>
    </xf>
    <xf fontId="13" fillId="0" borderId="3" xfId="0"/>
    <xf numFmtId="49" fontId="33" fillId="0" borderId="3" xfId="0"/>
    <xf numFmtId="49" fontId="5" fillId="0" borderId="3" xfId="0">
      <alignment vertical="center" wrapText="true"/>
    </xf>
    <xf numFmtId="49" fontId="12" fillId="0" borderId="3" xfId="0">
      <alignment vertical="center" wrapText="true"/>
    </xf>
    <xf numFmtId="49" fontId="12" fillId="0" borderId="3" xfId="0">
      <alignment/>
    </xf>
    <xf numFmtId="302" fontId="4" fillId="8" borderId="3" xfId="0">
      <alignment vertical="bottom"/>
    </xf>
    <xf fontId="4" fillId="8" borderId="3" xfId="0">
      <alignment vertical="bottom"/>
    </xf>
    <xf numFmtId="49" fontId="4" fillId="8" borderId="3" xfId="0">
      <alignment vertical="bottom"/>
    </xf>
    <xf fontId="6" fillId="8" borderId="2" xfId="0">
      <alignment vertical="center"/>
    </xf>
    <xf fontId="6" fillId="8" borderId="3" xfId="0">
      <alignment vertical="center"/>
    </xf>
    <xf numFmtId="301" fontId="4" fillId="8" borderId="4" xfId="0">
      <alignment vertical="bottom"/>
    </xf>
    <xf numFmtId="301" fontId="7" fillId="8" borderId="1" xfId="0">
      <alignment horizontal="center" vertical="center"/>
    </xf>
    <xf numFmtId="10" fontId="7" fillId="8" borderId="1" xfId="0">
      <alignment horizontal="center" vertical="center"/>
    </xf>
    <xf fontId="3" fillId="8" borderId="4" xfId="0"/>
    <xf fontId="0" fillId="4" borderId="0" xfId="0"/>
    <xf fontId="0" fillId="8" borderId="0" xfId="0"/>
    <xf numFmtId="301" fontId="3" fillId="0" borderId="4" xfId="0"/>
    <xf fontId="0" fillId="6" borderId="0" xfId="0"/>
  </cellXfs>
  <dxfs count="8">
    <dxf>
      <font>
        <b val="false"/>
        <i val="false"/>
        <strike val="false"/>
        <color rgb="FFDE322C"/>
      </font>
      <fill>
        <patternFill>
          <bgColor rgb="FFFFE9E8"/>
        </patternFill>
      </fill>
    </dxf>
    <dxf>
      <font>
        <b val="true"/>
        <i val="false"/>
        <strike val="false"/>
      </font>
      <fill>
        <patternFill>
          <bgColor rgb="FFFFFF00"/>
        </patternFill>
      </fill>
    </dxf>
    <dxf>
      <font>
        <b val="true"/>
        <i val="false"/>
        <strike val="false"/>
        <color rgb="FF000000"/>
      </font>
      <fill>
        <patternFill>
          <bgColor rgb="FFFFFF00"/>
        </patternFill>
      </fill>
    </dxf>
    <dxf>
      <font>
        <color rgb="FFDE322C"/>
      </font>
      <fill>
        <patternFill>
          <bgColor rgb="FFFFE9E8"/>
        </patternFill>
      </fill>
    </dxf>
    <dxf>
      <font>
        <b val="false"/>
        <i val="false"/>
        <strike val="false"/>
      </font>
      <fill>
        <patternFill>
          <bgColor rgb="FFFFFF00"/>
        </patternFill>
      </fill>
    </dxf>
    <dxf>
      <font>
        <b val="false"/>
        <i val="false"/>
        <strike val="false"/>
        <color rgb="FF333333"/>
      </font>
      <fill>
        <patternFill>
          <bgColor rgb="FFFFE270"/>
        </patternFill>
      </fill>
    </dxf>
    <dxf>
      <font>
        <b val="false"/>
        <i val="false"/>
        <strike val="false"/>
        <color rgb="FF333333"/>
      </font>
      <fill>
        <patternFill>
          <bgColor rgb="FFF5C400"/>
        </patternFill>
      </fill>
    </dxf>
    <dxf>
      <font>
        <b val="true"/>
        <i val="false"/>
        <strike val="false"/>
        <color rgb="FFFFE270"/>
      </font>
      <fill>
        <patternFill>
          <bgColor rgb="FFF5C400"/>
        </patternFill>
      </fill>
    </dxf>
  </dxfs>
</styleSheet>
</file>

<file path=xl/_rels/workbook.xml.rels><?xml version="1.0" encoding="UTF-8" standalone="yes"?><Relationships xmlns="http://schemas.openxmlformats.org/package/2006/relationships"><Relationship Id="rId9" Type="http://schemas.openxmlformats.org/officeDocument/2006/relationships/worksheet" Target="worksheets/sheet7.xml" /><Relationship Id="rId8" Type="http://schemas.openxmlformats.org/officeDocument/2006/relationships/worksheet" Target="worksheets/sheet6.xml" /><Relationship Id="rId7" Type="http://schemas.openxmlformats.org/officeDocument/2006/relationships/worksheet" Target="worksheets/sheet5.xml" /><Relationship Id="rId11" Type="http://schemas.openxmlformats.org/officeDocument/2006/relationships/worksheet" Target="worksheets/sheet9.xml" /><Relationship Id="rId1" Type="http://schemas.openxmlformats.org/officeDocument/2006/relationships/theme" Target="theme/theme1.xml" /><Relationship Id="rId3" Type="http://schemas.openxmlformats.org/officeDocument/2006/relationships/worksheet" Target="worksheets/sheet1.xml" /><Relationship Id="rId5" Type="http://schemas.openxmlformats.org/officeDocument/2006/relationships/worksheet" Target="worksheets/sheet3.xml" /><Relationship Id="rId10" Type="http://schemas.openxmlformats.org/officeDocument/2006/relationships/worksheet" Target="worksheets/sheet8.xml" /><Relationship Id="rId12" Type="http://schemas.openxmlformats.org/officeDocument/2006/relationships/worksheet" Target="worksheets/sheet10.xml" /><Relationship Id="rId0" Type="http://schemas.openxmlformats.org/officeDocument/2006/relationships/sharedStrings" Target="sharedStrings.xml" /><Relationship Id="rId2" Type="http://schemas.openxmlformats.org/officeDocument/2006/relationships/styles" Target="styles.xml" /><Relationship Id="rId4" Type="http://schemas.openxmlformats.org/officeDocument/2006/relationships/worksheet" Target="worksheets/sheet2.xml" /><Relationship Id="rId6" Type="http://schemas.openxmlformats.org/officeDocument/2006/relationships/worksheet" Target="worksheets/sheet4.xml"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a:extLst>
</a:theme>
</file>

<file path=xl/worksheets/_rels/sheet1.xml.rels><?xml version="1.0" encoding="UTF-8" standalone="yes"?><Relationships xmlns="http://schemas.openxmlformats.org/package/2006/relationships"><Relationship Id="rId0" Type="http://schemas.openxmlformats.org/officeDocument/2006/relationships/hyperlink" Target="https://www.fruugo.dk/festforsyninger-rod-og-hvid-ternet-buffalo-plaid-gingham-stof-rektangel-dug-til-sommer/p-175535711-375160353" TargetMode="External"/></Relationships>
</file>

<file path=xl/worksheets/_rels/sheet7.xml.rels><?xml version="1.0" encoding="UTF-8" standalone="yes"?><Relationships xmlns="http://schemas.openxmlformats.org/package/2006/relationships"><Relationship Id="rId1" Type="http://schemas.openxmlformats.org/officeDocument/2006/relationships/hyperlink" Target="https://www.17track.net/en" TargetMode="External"/><Relationship Id="rId0" Type="http://schemas.openxmlformats.org/officeDocument/2006/relationships/hyperlink" Target="https://www.yuntrack.com/" TargetMode="External"/></Relationships>
</file>

<file path=xl/worksheets/sheet1.xml><?xml version="1.0" encoding="utf-8"?>
<worksheet xmlns:r="http://schemas.openxmlformats.org/officeDocument/2006/relationships" xmlns="http://schemas.openxmlformats.org/spreadsheetml/2006/main">
  <sheetPr codeName="1店">
    <tabColor rgb="FFFFFFFF"/>
  </sheetPr>
  <dimension ref="N1191"/>
  <sheetViews>
    <sheetView showGridLines="true" rightToLeft="false" workbookViewId="0">
      <pane ySplit="1" topLeftCell="A2" state="frozen"/>
    </sheetView>
  </sheetViews>
  <cols>
    <col min="1" max="1" width="18.2109" style="20" customWidth="true"/>
    <col min="2" max="2" width="13.7109" style="20" customWidth="true"/>
    <col min="3" max="3" width="15.9141" style="20" customWidth="true"/>
    <col min="4" max="4" width="18.0742" style="20" customWidth="true"/>
    <col min="5" max="5" width="25.2227" style="20" customWidth="true"/>
    <col min="6" max="6" width="19.9609" style="20" customWidth="true"/>
    <col min="7" max="7" width="4.72266" style="20" customWidth="true"/>
    <col min="8" max="8" width="90.7812" style="20" customWidth="true"/>
    <col min="9" max="9" width="6.47266" style="20" customWidth="true"/>
    <col min="10" max="10" width="10.793" style="20" customWidth="true"/>
    <col min="11" max="11" width="7.28125" style="20" customWidth="true"/>
    <col min="12" max="13" width="8.71094" style="20" customWidth="true"/>
    <col min="14" max="14" width="11.7344" style="223" customWidth="true"/>
    <col min="15" max="16" width="8.71094" style="20" customWidth="true"/>
  </cols>
  <sheetData>
    <row r="1" spans="1:33" ht="36" customHeight="true">
      <c r="A1" s="178" t="s">
        <v>1</v>
      </c>
      <c r="B1" s="178" t="s">
        <v>2</v>
      </c>
      <c r="C1" s="178" t="s">
        <v>3</v>
      </c>
      <c r="D1" s="178" t="s">
        <v>4</v>
      </c>
      <c r="E1" s="179" t="s">
        <v>5</v>
      </c>
      <c r="F1" s="178" t="s">
        <v>6</v>
      </c>
      <c r="G1" s="178" t="s">
        <v>7</v>
      </c>
      <c r="H1" s="178" t="s">
        <v>8</v>
      </c>
      <c r="I1" s="178" t="s">
        <v>9</v>
      </c>
      <c r="J1" s="178" t="s">
        <v>10</v>
      </c>
      <c r="K1" s="178" t="s">
        <v>11</v>
      </c>
      <c r="L1" s="180" t="s">
        <v>12</v>
      </c>
      <c r="M1" s="178" t="s">
        <v>13</v>
      </c>
      <c r="N1" s="181" t="s">
        <v>14</v>
      </c>
      <c r="O1" s="182" t="s">
        <v>15</v>
      </c>
      <c r="P1" s="178" t="s">
        <v>16</v>
      </c>
      <c r="Q1" s="178" t="s">
        <v>17</v>
      </c>
      <c r="R1" s="178" t="s"/>
      <c r="S1" s="178" t="s"/>
      <c r="T1" s="178" t="s"/>
      <c r="U1" s="178" t="s"/>
      <c r="V1" s="178" t="s"/>
      <c r="W1" s="178" t="s"/>
      <c r="X1" s="178" t="s"/>
      <c r="Y1" s="178" t="s"/>
      <c r="Z1" s="178" t="s"/>
      <c r="AA1" s="178" t="s"/>
      <c r="AB1" s="178" t="s"/>
      <c r="AC1" s="178" t="s"/>
      <c r="AD1" s="183" t="s"/>
      <c r="AE1" s="183" t="s"/>
      <c r="AF1" s="183" t="s"/>
      <c r="AG1" s="183" t="s"/>
    </row>
    <row r="2" spans="1:16">
      <c r="A2" s="184">
        <v>45140.929537037</v>
      </c>
      <c r="B2" s="185">
        <v>98162161</v>
      </c>
      <c r="C2" s="186" t="s">
        <v>12307</v>
      </c>
      <c r="D2" s="187" t="s">
        <v>12308</v>
      </c>
      <c r="E2" s="188" t="s">
        <v>12309</v>
      </c>
      <c r="G2" s="185">
        <v>1</v>
      </c>
      <c r="H2" s="189" t="s">
        <v>12310</v>
      </c>
      <c r="I2" s="190">
        <v>92.99</v>
      </c>
      <c r="J2" s="115">
        <f>=I2*9*0.285</f>
        <v>238.51935</v>
      </c>
      <c r="K2" s="191">
        <v>96.6</v>
      </c>
      <c r="L2" s="190">
        <v>190</v>
      </c>
      <c r="M2" s="115">
        <f>=I2*9</f>
        <v>836.91</v>
      </c>
      <c r="N2" s="115">
        <f>=M2-L2-K2-J2</f>
        <v>311.79065</v>
      </c>
      <c r="O2" s="116">
        <f>=N2/M2</f>
        <v>0.37254979627439</v>
      </c>
      <c r="P2" s="185" t="s">
        <v>269</v>
      </c>
    </row>
    <row r="3" spans="1:16">
      <c r="A3" s="184">
        <v>45140.8628356482</v>
      </c>
      <c r="B3" s="185">
        <v>98155026</v>
      </c>
      <c r="C3" s="186" t="s">
        <v>12311</v>
      </c>
      <c r="D3" s="187" t="s">
        <v>12312</v>
      </c>
      <c r="E3" s="188" t="s">
        <v>12313</v>
      </c>
      <c r="G3" s="185">
        <v>1</v>
      </c>
      <c r="H3" s="189" t="s">
        <v>12314</v>
      </c>
      <c r="I3" s="190">
        <v>18</v>
      </c>
      <c r="J3" s="115">
        <f>=I3*9*0.285</f>
        <v>46.17</v>
      </c>
      <c r="K3" s="15">
        <v>85.63</v>
      </c>
      <c r="L3" s="190">
        <v>17.3</v>
      </c>
      <c r="M3" s="115">
        <f>=I3*9</f>
        <v>162</v>
      </c>
      <c r="N3" s="115">
        <f>=M3-L3-K3-J3</f>
        <v>12.9</v>
      </c>
      <c r="O3" s="116">
        <f>=N3/M3</f>
        <v>0.07962962962963</v>
      </c>
      <c r="P3" s="185" t="s">
        <v>2255</v>
      </c>
    </row>
    <row r="4" spans="9:14">
      <c r="I4" s="192" t="s"/>
      <c r="J4" s="115" t="s"/>
      <c r="K4" s="192" t="s"/>
      <c r="L4" s="192" t="s"/>
      <c r="M4" s="115" t="s"/>
      <c r="N4" s="192" t="s"/>
    </row>
    <row r="5" spans="1:16">
      <c r="A5" s="184">
        <v>45142.3822106482</v>
      </c>
      <c r="B5" s="185">
        <v>98422123</v>
      </c>
      <c r="C5" s="186" t="s">
        <v>12315</v>
      </c>
      <c r="D5" s="193" t="s">
        <v>12316</v>
      </c>
      <c r="E5" s="194" t="s">
        <v>12317</v>
      </c>
      <c r="G5" s="185">
        <v>1</v>
      </c>
      <c r="H5" s="185" t="s">
        <v>12318</v>
      </c>
      <c r="I5" s="190">
        <v>65.62</v>
      </c>
      <c r="J5" s="115">
        <f>=I5*9*0.285</f>
        <v>168.3153</v>
      </c>
      <c r="K5" s="15">
        <v>49.86</v>
      </c>
      <c r="L5" s="190">
        <v>45</v>
      </c>
      <c r="M5" s="115">
        <f>=I5*9</f>
        <v>590.58</v>
      </c>
      <c r="N5" s="115">
        <f>=M5-L5-K5-J5</f>
        <v>327.4047</v>
      </c>
      <c r="O5" s="116">
        <f>=N5/M5</f>
        <v>0.554378238341969</v>
      </c>
      <c r="P5" s="185" t="s">
        <v>7033</v>
      </c>
    </row>
    <row r="6" spans="1:16">
      <c r="A6" s="184">
        <v>45142</v>
      </c>
      <c r="B6" s="185">
        <v>87998461</v>
      </c>
      <c r="C6" s="185">
        <v>523523</v>
      </c>
      <c r="D6" s="195" t="s">
        <v>12319</v>
      </c>
      <c r="E6" s="195" t="s">
        <v>12320</v>
      </c>
      <c r="F6" s="195" t="s">
        <v>12321</v>
      </c>
      <c r="G6" s="185">
        <v>1</v>
      </c>
      <c r="H6" s="193" t="s">
        <v>12322</v>
      </c>
      <c r="I6" s="190">
        <v>0</v>
      </c>
      <c r="J6" s="115">
        <f>=I6*9*0.285</f>
        <v>0</v>
      </c>
      <c r="K6" s="15">
        <v>110.65</v>
      </c>
      <c r="L6" s="190">
        <v>198</v>
      </c>
      <c r="M6" s="115">
        <f>=I6*9</f>
        <v>0</v>
      </c>
      <c r="N6" s="115">
        <f>=M6-L6-K6-J6</f>
        <v>-308.65</v>
      </c>
      <c r="O6" s="116" t="e">
        <f>=N6/M6</f>
        <v>#DIV/0!</v>
      </c>
      <c r="P6" s="196" t="s">
        <v>70</v>
      </c>
    </row>
    <row r="7" spans="10:14">
      <c r="J7" s="115" t="s"/>
      <c r="M7" s="115" t="s"/>
      <c r="N7" s="192" t="s"/>
    </row>
    <row r="8" spans="1:16">
      <c r="A8" s="184">
        <v>45143.1726041667</v>
      </c>
      <c r="B8" s="185">
        <v>98545212</v>
      </c>
      <c r="C8" s="186" t="s">
        <v>12323</v>
      </c>
      <c r="D8" s="185" t="s">
        <v>12324</v>
      </c>
      <c r="E8" s="197" t="s">
        <v>12325</v>
      </c>
      <c r="G8" s="185">
        <v>1</v>
      </c>
      <c r="H8" s="185" t="s">
        <v>12326</v>
      </c>
      <c r="I8" s="185">
        <v>39.04</v>
      </c>
      <c r="J8" s="115">
        <f>=I8*9*0.285</f>
        <v>100.1376</v>
      </c>
      <c r="K8" s="15">
        <v>49.16</v>
      </c>
      <c r="L8" s="190">
        <v>20</v>
      </c>
      <c r="M8" s="115">
        <f>=I8*9</f>
        <v>351.36</v>
      </c>
      <c r="N8" s="115">
        <f>=M8-L8-K8-J8</f>
        <v>182.0624</v>
      </c>
      <c r="O8" s="116">
        <f>=N8/M8</f>
        <v>0.518164845173042</v>
      </c>
      <c r="P8" s="185" t="s">
        <v>50</v>
      </c>
    </row>
    <row r="9" spans="10:14">
      <c r="J9" s="115" t="s"/>
      <c r="M9" s="115" t="s"/>
      <c r="N9" s="192" t="s"/>
    </row>
    <row r="10" spans="1:16">
      <c r="A10" s="184">
        <v>45145.1426157407</v>
      </c>
      <c r="B10" s="185">
        <v>98859156</v>
      </c>
      <c r="C10" s="186" t="s">
        <v>12327</v>
      </c>
      <c r="D10" s="185" t="s">
        <v>12328</v>
      </c>
      <c r="E10" s="197" t="s">
        <v>12329</v>
      </c>
      <c r="G10" s="185">
        <v>1</v>
      </c>
      <c r="H10" s="185" t="s">
        <v>12330</v>
      </c>
      <c r="I10" s="185">
        <v>30.71</v>
      </c>
      <c r="J10" s="115">
        <f>=I10*9*0.285</f>
        <v>78.77115</v>
      </c>
      <c r="K10" s="15">
        <v>53.93</v>
      </c>
      <c r="L10" s="190">
        <v>32.59</v>
      </c>
      <c r="M10" s="115">
        <f>=I10*9</f>
        <v>276.39</v>
      </c>
      <c r="N10" s="115">
        <f>=M10-L10-K10-J10</f>
        <v>111.09885</v>
      </c>
      <c r="O10" s="116">
        <f>=N10/M10</f>
        <v>0.401964072506241</v>
      </c>
      <c r="P10" s="185" t="s">
        <v>136</v>
      </c>
    </row>
    <row r="11" spans="1:16">
      <c r="A11" s="184">
        <v>45145.2175925926</v>
      </c>
      <c r="B11" s="185">
        <v>98877815</v>
      </c>
      <c r="C11" s="186" t="s">
        <v>12331</v>
      </c>
      <c r="D11" s="185" t="s">
        <v>12332</v>
      </c>
      <c r="E11" s="197" t="s">
        <v>12333</v>
      </c>
      <c r="G11" s="185">
        <v>1</v>
      </c>
      <c r="H11" s="185" t="s">
        <v>12334</v>
      </c>
      <c r="I11" s="185">
        <v>24.85</v>
      </c>
      <c r="J11" s="115">
        <f>=I11*9*0.285</f>
        <v>63.74025</v>
      </c>
      <c r="K11" s="15">
        <v>34.49</v>
      </c>
      <c r="L11" s="190">
        <v>5.5</v>
      </c>
      <c r="M11" s="115">
        <f>=I11*9</f>
        <v>223.65</v>
      </c>
      <c r="N11" s="115">
        <f>=M11-L11-K11-J11</f>
        <v>119.91975</v>
      </c>
      <c r="O11" s="116">
        <f>=N11/M11</f>
        <v>0.536193829644534</v>
      </c>
      <c r="P11" s="185" t="s">
        <v>43</v>
      </c>
    </row>
    <row r="12" spans="1:17">
      <c r="A12" s="184">
        <v>45145.2991666667</v>
      </c>
      <c r="B12" s="185">
        <v>98897307</v>
      </c>
      <c r="C12" s="186" t="s">
        <v>12335</v>
      </c>
      <c r="D12" s="185" t="s">
        <v>12336</v>
      </c>
      <c r="E12" s="197" t="s">
        <v>12337</v>
      </c>
      <c r="G12" s="185">
        <v>1</v>
      </c>
      <c r="H12" s="185" t="s">
        <v>12338</v>
      </c>
      <c r="I12" s="185">
        <v>19.97</v>
      </c>
      <c r="J12" s="115">
        <f>=I12*9*0.285</f>
        <v>51.22305</v>
      </c>
      <c r="K12" s="15">
        <v>28.38</v>
      </c>
      <c r="L12" s="190">
        <v>23</v>
      </c>
      <c r="M12" s="115">
        <f>=I12*9</f>
        <v>179.73</v>
      </c>
      <c r="N12" s="115">
        <f>=M12-L12-K12-J12</f>
        <v>77.12695</v>
      </c>
      <c r="O12" s="116">
        <f>=N12/M12</f>
        <v>0.429126745674067</v>
      </c>
      <c r="P12" s="185" t="s">
        <v>269</v>
      </c>
      <c r="Q12" s="195" t="s">
        <v>12339</v>
      </c>
    </row>
    <row r="13" spans="1:17">
      <c r="A13" s="184">
        <v>45145.3656944444</v>
      </c>
      <c r="B13" s="185">
        <v>98913211</v>
      </c>
      <c r="C13" s="186" t="s">
        <v>12340</v>
      </c>
      <c r="D13" s="185" t="s">
        <v>12341</v>
      </c>
      <c r="E13" s="198" t="s">
        <v>12342</v>
      </c>
      <c r="F13" s="195" t="s"/>
      <c r="G13" s="185">
        <v>1</v>
      </c>
      <c r="H13" s="185" t="s">
        <v>12343</v>
      </c>
      <c r="I13" s="185">
        <v>13.5</v>
      </c>
      <c r="J13" s="115">
        <f>=I13*9*0.285</f>
        <v>34.6275</v>
      </c>
      <c r="K13" s="15">
        <v>35.55</v>
      </c>
      <c r="L13" s="190">
        <v>14.03</v>
      </c>
      <c r="M13" s="115">
        <f>=I13*9</f>
        <v>121.5</v>
      </c>
      <c r="N13" s="115">
        <f>=M13-L13-K13-J13</f>
        <v>37.2925</v>
      </c>
      <c r="O13" s="116">
        <f>=N13/M13</f>
        <v>0.306934156378601</v>
      </c>
      <c r="P13" s="185" t="s">
        <v>665</v>
      </c>
      <c r="Q13" s="195" t="s">
        <v>12344</v>
      </c>
    </row>
    <row r="14" spans="10:14">
      <c r="J14" s="115" t="s"/>
      <c r="M14" s="115" t="s"/>
      <c r="N14" s="192" t="s"/>
    </row>
    <row r="15" spans="1:16">
      <c r="A15" s="21">
        <v>45146.27375</v>
      </c>
      <c r="B15" s="12">
        <v>99074410</v>
      </c>
      <c r="C15" s="22" t="s">
        <v>12345</v>
      </c>
      <c r="D15" s="12" t="s">
        <v>12346</v>
      </c>
      <c r="E15" s="23" t="s">
        <v>12347</v>
      </c>
      <c r="G15" s="12">
        <v>1</v>
      </c>
      <c r="H15" s="199" t="s">
        <v>12348</v>
      </c>
      <c r="I15" s="12">
        <v>25.53</v>
      </c>
      <c r="J15" s="115">
        <f>=I15*9*0.285</f>
        <v>65.48445</v>
      </c>
      <c r="K15" s="15">
        <v>26.12</v>
      </c>
      <c r="L15" s="190">
        <v>6.81</v>
      </c>
      <c r="M15" s="115">
        <f>=I15*9</f>
        <v>229.77</v>
      </c>
      <c r="N15" s="115">
        <f>=M15-L15-K15-J15</f>
        <v>131.35555</v>
      </c>
      <c r="O15" s="116">
        <f>=N15/M15</f>
        <v>0.571682769726248</v>
      </c>
      <c r="P15" s="12" t="s">
        <v>50</v>
      </c>
    </row>
    <row r="16" spans="1:16">
      <c r="A16" s="21">
        <v>45146.3403125</v>
      </c>
      <c r="B16" s="12">
        <v>99091191</v>
      </c>
      <c r="C16" s="22" t="s">
        <v>12349</v>
      </c>
      <c r="D16" s="12" t="s">
        <v>12350</v>
      </c>
      <c r="E16" s="200" t="s">
        <v>12351</v>
      </c>
      <c r="G16" s="12">
        <v>1</v>
      </c>
      <c r="H16" s="199" t="s">
        <v>12352</v>
      </c>
      <c r="I16" s="12">
        <v>34.54</v>
      </c>
      <c r="J16" s="115">
        <f>=I16*9*0.285</f>
        <v>88.5951</v>
      </c>
      <c r="K16" s="15">
        <v>51.35</v>
      </c>
      <c r="L16" s="190">
        <v>56</v>
      </c>
      <c r="M16" s="115">
        <f>=I16*9</f>
        <v>310.86</v>
      </c>
      <c r="N16" s="115">
        <f>=M16-L16-K16-J16</f>
        <v>114.9149</v>
      </c>
      <c r="O16" s="116">
        <f>=N16/M16</f>
        <v>0.36966769606897</v>
      </c>
      <c r="P16" s="12" t="s">
        <v>43</v>
      </c>
    </row>
    <row r="17" spans="1:16">
      <c r="A17" s="21">
        <v>45146.3446412037</v>
      </c>
      <c r="B17" s="12">
        <v>99091687</v>
      </c>
      <c r="C17" s="22" t="s">
        <v>12353</v>
      </c>
      <c r="D17" s="12" t="s">
        <v>12354</v>
      </c>
      <c r="E17" s="23" t="s">
        <v>12355</v>
      </c>
      <c r="G17" s="12">
        <v>1</v>
      </c>
      <c r="H17" s="12" t="s">
        <v>12356</v>
      </c>
      <c r="I17" s="12">
        <v>27.41</v>
      </c>
      <c r="J17" s="115">
        <f>=I17*9*0.285</f>
        <v>70.30665</v>
      </c>
      <c r="K17" s="15">
        <v>41.45</v>
      </c>
      <c r="L17" s="190">
        <v>26.9</v>
      </c>
      <c r="M17" s="115">
        <f>=I17*9</f>
        <v>246.69</v>
      </c>
      <c r="N17" s="115">
        <f>=M17-L17-K17-J17</f>
        <v>108.03335</v>
      </c>
      <c r="O17" s="116">
        <f>=N17/M17</f>
        <v>0.437931614576999</v>
      </c>
      <c r="P17" s="12" t="s">
        <v>70</v>
      </c>
    </row>
    <row r="18" spans="1:16">
      <c r="A18" s="21">
        <v>45146.3749305556</v>
      </c>
      <c r="B18" s="12">
        <v>99099147</v>
      </c>
      <c r="C18" s="22" t="s">
        <v>12357</v>
      </c>
      <c r="D18" s="65" t="s">
        <v>12358</v>
      </c>
      <c r="E18" s="23" t="s">
        <v>12359</v>
      </c>
      <c r="F18" s="25" t="s"/>
      <c r="G18" s="12">
        <v>1</v>
      </c>
      <c r="H18" s="12" t="s">
        <v>12360</v>
      </c>
      <c r="I18" s="12">
        <v>21.3</v>
      </c>
      <c r="J18" s="115">
        <f>=I18*9*0.285</f>
        <v>54.6345</v>
      </c>
      <c r="K18" s="15">
        <v>52.96</v>
      </c>
      <c r="L18" s="190">
        <v>15.8</v>
      </c>
      <c r="M18" s="115">
        <f>=I18*9</f>
        <v>191.7</v>
      </c>
      <c r="N18" s="115">
        <f>=M18-L18-K18-J18</f>
        <v>68.3055</v>
      </c>
      <c r="O18" s="116">
        <f>=N18/M18</f>
        <v>0.35631455399061</v>
      </c>
      <c r="P18" s="12" t="s">
        <v>2255</v>
      </c>
    </row>
    <row r="19" spans="10:14">
      <c r="J19" s="115" t="s"/>
      <c r="M19" s="115" t="s"/>
      <c r="N19" s="192" t="s"/>
    </row>
    <row r="20" spans="1:16">
      <c r="A20" s="21">
        <v>45147.146087963</v>
      </c>
      <c r="B20" s="12">
        <v>99215057</v>
      </c>
      <c r="C20" s="22" t="s">
        <v>12361</v>
      </c>
      <c r="D20" s="12" t="s">
        <v>12362</v>
      </c>
      <c r="E20" s="23" t="s">
        <v>12363</v>
      </c>
      <c r="F20" s="25" t="s"/>
      <c r="G20" s="12">
        <v>1</v>
      </c>
      <c r="H20" s="12" t="s">
        <v>12364</v>
      </c>
      <c r="I20" s="12">
        <v>56.63</v>
      </c>
      <c r="J20" s="115">
        <f>=I20*9*0.285</f>
        <v>145.25595</v>
      </c>
      <c r="K20" s="15">
        <v>87.96</v>
      </c>
      <c r="L20" s="190">
        <v>95</v>
      </c>
      <c r="M20" s="115">
        <f>=I20*9</f>
        <v>509.67</v>
      </c>
      <c r="N20" s="115">
        <f>=M20-L20-K20-J20</f>
        <v>181.45405</v>
      </c>
      <c r="O20" s="116">
        <f>=N20/M20</f>
        <v>0.356022622481213</v>
      </c>
      <c r="P20" s="12" t="s">
        <v>269</v>
      </c>
    </row>
    <row r="21" spans="10:13">
      <c r="J21" s="115" t="s"/>
      <c r="M21" s="115" t="s"/>
    </row>
    <row r="22" spans="1:16">
      <c r="A22" s="21">
        <v>45148.0169328704</v>
      </c>
      <c r="B22" s="12">
        <v>99340593</v>
      </c>
      <c r="C22" s="22" t="s">
        <v>12365</v>
      </c>
      <c r="D22" s="12" t="s">
        <v>12366</v>
      </c>
      <c r="E22" s="23" t="s">
        <v>12367</v>
      </c>
      <c r="G22" s="12">
        <v>1</v>
      </c>
      <c r="H22" s="12" t="s">
        <v>12368</v>
      </c>
      <c r="I22" s="12">
        <v>50.26</v>
      </c>
      <c r="J22" s="115">
        <f>=I22*9*0.285</f>
        <v>128.9169</v>
      </c>
      <c r="K22" s="15">
        <v>59.22</v>
      </c>
      <c r="L22" s="190">
        <v>20.9</v>
      </c>
      <c r="M22" s="115">
        <f>=I22*9</f>
        <v>452.34</v>
      </c>
      <c r="N22" s="115">
        <f>=M22-L22-K22-J22</f>
        <v>243.3031</v>
      </c>
      <c r="O22" s="116">
        <f>=N22/M22</f>
        <v>0.537876597249856</v>
      </c>
      <c r="P22" s="12" t="s">
        <v>487</v>
      </c>
    </row>
    <row r="23" spans="1:16">
      <c r="A23" s="21">
        <v>45148.2336458333</v>
      </c>
      <c r="B23" s="12">
        <v>99383656</v>
      </c>
      <c r="C23" s="22" t="s">
        <v>12361</v>
      </c>
      <c r="D23" s="12" t="s">
        <v>12369</v>
      </c>
      <c r="E23" s="23" t="s">
        <v>12370</v>
      </c>
      <c r="G23" s="12">
        <v>1</v>
      </c>
      <c r="H23" s="12" t="s">
        <v>12371</v>
      </c>
      <c r="I23" s="12">
        <v>56.63</v>
      </c>
      <c r="J23" s="115">
        <f>=I23*9*0.285</f>
        <v>145.25595</v>
      </c>
      <c r="K23" s="15">
        <v>88</v>
      </c>
      <c r="L23" s="190">
        <v>95</v>
      </c>
      <c r="M23" s="115">
        <f>=I23*9</f>
        <v>509.67</v>
      </c>
      <c r="N23" s="115">
        <f>=M23-L23-K23-J23</f>
        <v>181.41405</v>
      </c>
      <c r="O23" s="116">
        <f>=N23/M23</f>
        <v>0.355944140326093</v>
      </c>
      <c r="P23" s="12" t="s">
        <v>269</v>
      </c>
    </row>
    <row r="24" spans="10:13">
      <c r="J24" s="115" t="s"/>
      <c r="M24" s="115" t="s"/>
    </row>
    <row r="25" spans="1:16">
      <c r="A25" s="21">
        <v>45149.0343865741</v>
      </c>
      <c r="B25" s="12">
        <v>99493456</v>
      </c>
      <c r="C25" s="22" t="s">
        <v>12372</v>
      </c>
      <c r="D25" s="12" t="s">
        <v>12373</v>
      </c>
      <c r="E25" s="23" t="s">
        <v>12374</v>
      </c>
      <c r="G25" s="12">
        <v>1</v>
      </c>
      <c r="H25" s="12" t="s">
        <v>12375</v>
      </c>
      <c r="I25" s="12">
        <v>37.88</v>
      </c>
      <c r="J25" s="115">
        <f>=I25*9*0.285</f>
        <v>97.1622</v>
      </c>
      <c r="K25" s="15">
        <v>60.7</v>
      </c>
      <c r="L25" s="190">
        <v>30</v>
      </c>
      <c r="M25" s="115">
        <f>=I25*9</f>
        <v>340.92</v>
      </c>
      <c r="N25" s="115">
        <f>=M25-L25-K25-J25</f>
        <v>153.0578</v>
      </c>
      <c r="O25" s="116">
        <f>=N25/M25</f>
        <v>0.448955180100904</v>
      </c>
      <c r="P25" s="12" t="s">
        <v>50</v>
      </c>
    </row>
    <row r="26" spans="1:16">
      <c r="A26" s="21">
        <v>45149.3303935185</v>
      </c>
      <c r="B26" s="12">
        <v>99544436</v>
      </c>
      <c r="C26" s="22" t="s">
        <v>12376</v>
      </c>
      <c r="D26" s="12" t="s">
        <v>12377</v>
      </c>
      <c r="E26" s="23" t="s">
        <v>12378</v>
      </c>
      <c r="G26" s="12">
        <v>1</v>
      </c>
      <c r="H26" s="12" t="s">
        <v>12379</v>
      </c>
      <c r="I26" s="12">
        <v>23.3</v>
      </c>
      <c r="J26" s="115">
        <f>=I26*9*0.285</f>
        <v>59.7645</v>
      </c>
      <c r="K26" s="15">
        <v>49.3</v>
      </c>
      <c r="L26" s="190">
        <v>9.65</v>
      </c>
      <c r="M26" s="115">
        <f>=I26*9</f>
        <v>209.7</v>
      </c>
      <c r="N26" s="115">
        <f>=M26-L26-K26-J26</f>
        <v>90.9855</v>
      </c>
      <c r="O26" s="116">
        <f>=N26/M26</f>
        <v>0.433884120171674</v>
      </c>
      <c r="P26" s="12" t="s">
        <v>43</v>
      </c>
    </row>
    <row r="27" spans="1:17">
      <c r="A27" s="21">
        <v>45149.3554398148</v>
      </c>
      <c r="B27" s="12">
        <v>99548495</v>
      </c>
      <c r="C27" s="22" t="s">
        <v>12380</v>
      </c>
      <c r="D27" s="12" t="s">
        <v>12381</v>
      </c>
      <c r="E27" s="23" t="s">
        <v>12382</v>
      </c>
      <c r="G27" s="12">
        <v>1</v>
      </c>
      <c r="H27" s="12" t="s">
        <v>12383</v>
      </c>
      <c r="I27" s="12">
        <v>33.3</v>
      </c>
      <c r="J27" s="115">
        <f>=I27*9*0.285</f>
        <v>85.4145</v>
      </c>
      <c r="K27" s="15">
        <v>100.91</v>
      </c>
      <c r="L27" s="190">
        <v>35.1</v>
      </c>
      <c r="M27" s="115">
        <f>=I27*9</f>
        <v>299.7</v>
      </c>
      <c r="N27" s="115">
        <f>=M27-L27-K27-J27</f>
        <v>78.2755</v>
      </c>
      <c r="O27" s="116">
        <f>=N27/M27</f>
        <v>0.261179512846179</v>
      </c>
      <c r="P27" s="12" t="s">
        <v>172</v>
      </c>
      <c r="Q27" s="25" t="s">
        <v>12384</v>
      </c>
    </row>
    <row r="28" spans="10:13">
      <c r="J28" s="115" t="s"/>
      <c r="M28" s="115" t="s"/>
    </row>
    <row r="29" spans="1:16">
      <c r="A29" s="21">
        <v>45150.5475810185</v>
      </c>
      <c r="B29" s="12">
        <v>99720565</v>
      </c>
      <c r="C29" s="22" t="s">
        <v>12385</v>
      </c>
      <c r="D29" s="12" t="s">
        <v>12386</v>
      </c>
      <c r="E29" s="23" t="s">
        <v>12387</v>
      </c>
      <c r="G29" s="12">
        <v>1</v>
      </c>
      <c r="H29" s="12" t="s">
        <v>12388</v>
      </c>
      <c r="I29" s="12">
        <v>32.63</v>
      </c>
      <c r="J29" s="115">
        <f>=I29*9*0.285</f>
        <v>83.69595</v>
      </c>
      <c r="K29" s="15">
        <v>57.36</v>
      </c>
      <c r="L29" s="190">
        <v>16.5</v>
      </c>
      <c r="M29" s="115">
        <f>=I29*9</f>
        <v>293.67</v>
      </c>
      <c r="N29" s="115">
        <f>=M29-L29-K29-J29</f>
        <v>136.11405</v>
      </c>
      <c r="O29" s="116">
        <f>=N29/M29</f>
        <v>0.463493206660537</v>
      </c>
      <c r="P29" s="12" t="s">
        <v>12389</v>
      </c>
    </row>
    <row r="30" spans="10:13">
      <c r="J30" s="115" t="s"/>
      <c r="M30" s="115" t="s"/>
    </row>
    <row r="31" spans="1:16">
      <c r="A31" s="21">
        <v>45150.8430902778</v>
      </c>
      <c r="B31" s="12">
        <v>99752515</v>
      </c>
      <c r="C31" s="22" t="s">
        <v>12390</v>
      </c>
      <c r="D31" s="12" t="s">
        <v>12391</v>
      </c>
      <c r="E31" s="92" t="s">
        <v>12392</v>
      </c>
      <c r="F31" s="12" t="s">
        <v>48</v>
      </c>
      <c r="G31" s="12">
        <v>1</v>
      </c>
      <c r="H31" s="12" t="s">
        <v>12393</v>
      </c>
      <c r="I31" s="12">
        <v>69.2</v>
      </c>
      <c r="J31" s="115">
        <f>=I31*9*0.285</f>
        <v>177.498</v>
      </c>
      <c r="K31" s="15">
        <v>191.39</v>
      </c>
      <c r="L31" s="93">
        <v>434</v>
      </c>
      <c r="M31" s="115">
        <f>=I31*9</f>
        <v>622.8</v>
      </c>
      <c r="N31" s="115">
        <f>=M31-L31-K31-J31</f>
        <v>-180.088</v>
      </c>
      <c r="O31" s="116">
        <f>=N31/M31</f>
        <v>-0.289158638407193</v>
      </c>
      <c r="P31" s="12" t="s">
        <v>7033</v>
      </c>
    </row>
    <row r="32" spans="1:16">
      <c r="A32" s="21">
        <v>45151.0141782407</v>
      </c>
      <c r="B32" s="12">
        <v>99776758</v>
      </c>
      <c r="C32" s="22" t="s">
        <v>12394</v>
      </c>
      <c r="D32" s="12" t="s">
        <v>12395</v>
      </c>
      <c r="E32" s="92" t="s">
        <v>12396</v>
      </c>
      <c r="F32" s="12" t="s"/>
      <c r="G32" s="12">
        <v>1</v>
      </c>
      <c r="H32" s="12" t="s">
        <v>12397</v>
      </c>
      <c r="I32" s="12">
        <v>29.91</v>
      </c>
      <c r="J32" s="115">
        <f>=I32*9*0.285</f>
        <v>76.71915</v>
      </c>
      <c r="K32" s="15">
        <v>37.83</v>
      </c>
      <c r="L32" s="190">
        <v>31</v>
      </c>
      <c r="M32" s="115">
        <f>=I32*9</f>
        <v>269.19</v>
      </c>
      <c r="N32" s="115">
        <f>=M32-L32-K32-J32</f>
        <v>123.64085</v>
      </c>
      <c r="O32" s="116">
        <f>=N32/M32</f>
        <v>0.459306995059252</v>
      </c>
      <c r="P32" s="12" t="s">
        <v>12389</v>
      </c>
    </row>
    <row r="33" spans="1:16">
      <c r="A33" s="21">
        <v>45151.0701967593</v>
      </c>
      <c r="B33" s="12">
        <v>99787925</v>
      </c>
      <c r="C33" s="22" t="s">
        <v>12398</v>
      </c>
      <c r="D33" s="12" t="s">
        <v>12399</v>
      </c>
      <c r="E33" s="92" t="s">
        <v>12400</v>
      </c>
      <c r="F33" s="12" t="s"/>
      <c r="G33" s="12">
        <v>1</v>
      </c>
      <c r="H33" s="12" t="s">
        <v>12401</v>
      </c>
      <c r="I33" s="12">
        <v>31.48</v>
      </c>
      <c r="J33" s="115">
        <f>=I33*9*0.285</f>
        <v>80.7462</v>
      </c>
      <c r="K33" s="15">
        <v>37.78</v>
      </c>
      <c r="L33" s="190">
        <v>48.75</v>
      </c>
      <c r="M33" s="115">
        <f>=I33*9</f>
        <v>283.32</v>
      </c>
      <c r="N33" s="115">
        <f>=M33-L33-K33-J33</f>
        <v>116.0438</v>
      </c>
      <c r="O33" s="116">
        <f>=N33/M33</f>
        <v>0.409585627558944</v>
      </c>
      <c r="P33" s="12" t="s">
        <v>162</v>
      </c>
    </row>
    <row r="34" spans="1:16">
      <c r="A34" s="21">
        <v>45151.221099537</v>
      </c>
      <c r="B34" s="12">
        <v>99819069</v>
      </c>
      <c r="C34" s="22" t="s">
        <v>12402</v>
      </c>
      <c r="D34" s="12" t="s">
        <v>12403</v>
      </c>
      <c r="E34" s="92" t="s">
        <v>12404</v>
      </c>
      <c r="F34" s="12" t="s"/>
      <c r="G34" s="12">
        <v>1</v>
      </c>
      <c r="H34" s="12" t="s">
        <v>12405</v>
      </c>
      <c r="I34" s="12">
        <v>14.4</v>
      </c>
      <c r="J34" s="115">
        <f>=I34*9*0.285</f>
        <v>36.936</v>
      </c>
      <c r="K34" s="15">
        <v>26.02</v>
      </c>
      <c r="L34" s="190">
        <v>13.5</v>
      </c>
      <c r="M34" s="115">
        <f>=I34*9</f>
        <v>129.6</v>
      </c>
      <c r="N34" s="115">
        <f>=M34-L34-K34-J34</f>
        <v>53.144</v>
      </c>
      <c r="O34" s="116">
        <f>=N34/M34</f>
        <v>0.410061728395062</v>
      </c>
      <c r="P34" s="12" t="s">
        <v>43</v>
      </c>
    </row>
    <row r="35" spans="1:16">
      <c r="A35" s="21">
        <v>45151.7414930556</v>
      </c>
      <c r="B35" s="12">
        <v>99904038</v>
      </c>
      <c r="C35" s="22" t="s">
        <v>12390</v>
      </c>
      <c r="D35" s="12" t="s">
        <v>12406</v>
      </c>
      <c r="E35" s="92" t="s">
        <v>12392</v>
      </c>
      <c r="F35" s="12" t="s">
        <v>48</v>
      </c>
      <c r="G35" s="12">
        <v>1</v>
      </c>
      <c r="H35" s="12" t="s">
        <v>12407</v>
      </c>
      <c r="I35" s="12">
        <v>69.2</v>
      </c>
      <c r="J35" s="115">
        <f>=I35*9*0.285</f>
        <v>177.498</v>
      </c>
      <c r="K35" s="15">
        <v>196.26</v>
      </c>
      <c r="L35" s="190">
        <v>0</v>
      </c>
      <c r="M35" s="115">
        <f>=I35*9</f>
        <v>622.8</v>
      </c>
      <c r="N35" s="115">
        <f>=M35-L35-K35-J35</f>
        <v>249.042</v>
      </c>
      <c r="O35" s="116">
        <f>=N35/M35</f>
        <v>0.399874759152216</v>
      </c>
      <c r="P35" s="12" t="s">
        <v>7033</v>
      </c>
    </row>
    <row r="36" spans="1:16">
      <c r="A36" s="21">
        <v>45152.4416550926</v>
      </c>
      <c r="B36" s="12">
        <v>100033187</v>
      </c>
      <c r="C36" s="22" t="s">
        <v>12408</v>
      </c>
      <c r="D36" s="12" t="s">
        <v>12409</v>
      </c>
      <c r="E36" s="92" t="s">
        <v>12410</v>
      </c>
      <c r="F36" s="12" t="s"/>
      <c r="G36" s="12">
        <v>1</v>
      </c>
      <c r="H36" s="12" t="s">
        <v>12411</v>
      </c>
      <c r="I36" s="12">
        <v>30.43</v>
      </c>
      <c r="J36" s="115">
        <f>=I36*9*0.285</f>
        <v>78.05295</v>
      </c>
      <c r="K36" s="15">
        <v>45.08</v>
      </c>
      <c r="L36" s="190">
        <v>36.25</v>
      </c>
      <c r="M36" s="115">
        <f>=I36*9</f>
        <v>273.87</v>
      </c>
      <c r="N36" s="115">
        <f>=M36-L36-K36-J36</f>
        <v>114.48705</v>
      </c>
      <c r="O36" s="116">
        <f>=N36/M36</f>
        <v>0.418034286340234</v>
      </c>
      <c r="P36" s="12" t="s">
        <v>162</v>
      </c>
    </row>
    <row r="37" spans="10:13">
      <c r="J37" s="115" t="s"/>
      <c r="M37" s="115" t="s"/>
    </row>
    <row r="38" spans="1:16">
      <c r="A38" s="21">
        <v>45153.2644097222</v>
      </c>
      <c r="B38" s="12">
        <v>100157460</v>
      </c>
      <c r="C38" s="22" t="s">
        <v>12412</v>
      </c>
      <c r="D38" s="12" t="s">
        <v>12413</v>
      </c>
      <c r="E38" s="92" t="s">
        <v>12414</v>
      </c>
      <c r="F38" s="12" t="s"/>
      <c r="G38" s="12">
        <v>1</v>
      </c>
      <c r="H38" s="12" t="s">
        <v>12415</v>
      </c>
      <c r="I38" s="12">
        <v>16.13</v>
      </c>
      <c r="J38" s="115">
        <f>=I38*9*0.285</f>
        <v>41.37345</v>
      </c>
      <c r="K38" s="15">
        <v>21.19</v>
      </c>
      <c r="L38" s="190">
        <v>18.9</v>
      </c>
      <c r="M38" s="115">
        <f>=I38*9</f>
        <v>145.17</v>
      </c>
      <c r="N38" s="115">
        <f>=M38-L38-K38-J38</f>
        <v>63.70655</v>
      </c>
      <c r="O38" s="116">
        <f>=N38/M38</f>
        <v>0.438841013983605</v>
      </c>
      <c r="P38" s="12" t="s">
        <v>162</v>
      </c>
    </row>
    <row r="39" spans="1:16">
      <c r="A39" s="21">
        <v>45153.4104282407</v>
      </c>
      <c r="B39" s="12">
        <v>100187583</v>
      </c>
      <c r="C39" s="22" t="s">
        <v>12416</v>
      </c>
      <c r="D39" s="12" t="s">
        <v>12417</v>
      </c>
      <c r="E39" s="92" t="s">
        <v>12418</v>
      </c>
      <c r="F39" s="12" t="s"/>
      <c r="G39" s="12">
        <v>1</v>
      </c>
      <c r="H39" s="12" t="s">
        <v>12419</v>
      </c>
      <c r="I39" s="12">
        <v>29.32</v>
      </c>
      <c r="J39" s="115">
        <f>=I39*9*0.285</f>
        <v>75.2058</v>
      </c>
      <c r="K39" s="15">
        <v>39.86</v>
      </c>
      <c r="L39" s="190">
        <v>30</v>
      </c>
      <c r="M39" s="115">
        <f>=I39*9</f>
        <v>263.88</v>
      </c>
      <c r="N39" s="115">
        <f>=M39-L39-K39-J39</f>
        <v>118.8142</v>
      </c>
      <c r="O39" s="116">
        <f>=N39/M39</f>
        <v>0.450258450810975</v>
      </c>
      <c r="P39" s="12" t="s">
        <v>670</v>
      </c>
    </row>
    <row r="40" spans="10:14">
      <c r="J40" s="115" t="s"/>
      <c r="M40" s="115" t="s"/>
      <c r="N40" s="192" t="s"/>
    </row>
    <row r="41" spans="1:16">
      <c r="A41" s="21">
        <v>45154.542349537</v>
      </c>
      <c r="B41" s="12">
        <v>100370745</v>
      </c>
      <c r="C41" s="22" t="s">
        <v>12420</v>
      </c>
      <c r="D41" s="12" t="s">
        <v>12421</v>
      </c>
      <c r="E41" s="22" t="s">
        <v>12422</v>
      </c>
      <c r="F41" s="12" t="s">
        <v>4532</v>
      </c>
      <c r="G41" s="12">
        <v>1</v>
      </c>
      <c r="H41" s="12" t="s">
        <v>12423</v>
      </c>
      <c r="I41" s="12">
        <v>43.87</v>
      </c>
      <c r="J41" s="115">
        <f>=I41*9*0.285</f>
        <v>112.52655</v>
      </c>
      <c r="K41" s="15">
        <v>37.96</v>
      </c>
      <c r="L41" s="16">
        <v>122</v>
      </c>
      <c r="M41" s="115">
        <f>=I41*9</f>
        <v>394.83</v>
      </c>
      <c r="N41" s="17">
        <f>=M41-L41-K41-J41</f>
        <v>122.34345</v>
      </c>
      <c r="O41" s="18">
        <f>=N41/M41</f>
        <v>0.309863612187524</v>
      </c>
      <c r="P41" s="12" t="s">
        <v>269</v>
      </c>
    </row>
    <row r="42" spans="1:16">
      <c r="A42" s="21">
        <v>45154.7015625</v>
      </c>
      <c r="B42" s="12">
        <v>100386925</v>
      </c>
      <c r="C42" s="22" t="s">
        <v>12424</v>
      </c>
      <c r="D42" s="12" t="s">
        <v>12425</v>
      </c>
      <c r="E42" s="92" t="s">
        <v>12426</v>
      </c>
      <c r="F42" s="12" t="s"/>
      <c r="G42" s="12">
        <v>1</v>
      </c>
      <c r="H42" s="12" t="s">
        <v>6185</v>
      </c>
      <c r="I42" s="12">
        <v>16.96</v>
      </c>
      <c r="J42" s="115">
        <f>=I42*9*0.285</f>
        <v>43.5024</v>
      </c>
      <c r="K42" s="15">
        <v>25.25</v>
      </c>
      <c r="L42" s="16">
        <v>28.5</v>
      </c>
      <c r="M42" s="115">
        <f>=I42*9</f>
        <v>152.64</v>
      </c>
      <c r="N42" s="17">
        <f>=M42-L42-K42-J42</f>
        <v>55.3876</v>
      </c>
      <c r="O42" s="18">
        <f>=N42/M42</f>
        <v>0.362864255765199</v>
      </c>
      <c r="P42" s="12" t="s">
        <v>162</v>
      </c>
    </row>
    <row r="43" spans="10:14">
      <c r="J43" s="115" t="s"/>
      <c r="M43" s="115" t="s"/>
      <c r="N43" s="192" t="s"/>
    </row>
    <row r="44" spans="1:16">
      <c r="A44" s="21">
        <v>45154.9760300926</v>
      </c>
      <c r="B44" s="12">
        <v>100412912</v>
      </c>
      <c r="C44" s="22" t="s">
        <v>12427</v>
      </c>
      <c r="D44" s="65" t="s">
        <v>12428</v>
      </c>
      <c r="E44" s="92" t="s">
        <v>12429</v>
      </c>
      <c r="F44" s="12" t="s"/>
      <c r="G44" s="12">
        <v>1</v>
      </c>
      <c r="H44" s="12" t="s">
        <v>12430</v>
      </c>
      <c r="I44" s="12">
        <v>104.67</v>
      </c>
      <c r="J44" s="115">
        <f>=I44*9*0.285</f>
        <v>268.47855</v>
      </c>
      <c r="K44" s="15">
        <v>110.93</v>
      </c>
      <c r="L44" s="16">
        <v>185.6</v>
      </c>
      <c r="M44" s="115">
        <f>=I44*9</f>
        <v>942.03</v>
      </c>
      <c r="N44" s="17">
        <f>=M44-L44-K44-J44</f>
        <v>377.02145</v>
      </c>
      <c r="O44" s="18">
        <f>=N44/M44</f>
        <v>0.400222338991327</v>
      </c>
      <c r="P44" s="12" t="s">
        <v>50</v>
      </c>
    </row>
    <row r="45" spans="1:16">
      <c r="A45" s="21">
        <v>45155.0503240741</v>
      </c>
      <c r="B45" s="12">
        <v>100427629</v>
      </c>
      <c r="C45" s="22" t="s">
        <v>12431</v>
      </c>
      <c r="D45" s="12" t="s">
        <v>12432</v>
      </c>
      <c r="E45" s="92" t="s">
        <v>12433</v>
      </c>
      <c r="F45" s="12" t="s"/>
      <c r="G45" s="12">
        <v>1</v>
      </c>
      <c r="H45" s="12" t="s">
        <v>12434</v>
      </c>
      <c r="I45" s="12">
        <v>18.63</v>
      </c>
      <c r="J45" s="115">
        <f>=I45*9*0.285</f>
        <v>47.78595</v>
      </c>
      <c r="K45" s="15">
        <v>34.62</v>
      </c>
      <c r="L45" s="16">
        <v>11.6</v>
      </c>
      <c r="M45" s="115">
        <f>=I45*9</f>
        <v>167.67</v>
      </c>
      <c r="N45" s="17">
        <f>=M45-L45-K45-J45</f>
        <v>73.66405</v>
      </c>
      <c r="O45" s="18">
        <f>=N45/M45</f>
        <v>0.439339476352359</v>
      </c>
      <c r="P45" s="12" t="s">
        <v>7033</v>
      </c>
    </row>
    <row r="46" spans="1:16">
      <c r="A46" s="21">
        <v>45155.1048842593</v>
      </c>
      <c r="B46" s="12">
        <v>100438324</v>
      </c>
      <c r="C46" s="22" t="s">
        <v>12435</v>
      </c>
      <c r="D46" s="12" t="e">
        <v>#N/A</v>
      </c>
      <c r="E46" s="12" t="s">
        <v>12436</v>
      </c>
      <c r="F46" s="12" t="s">
        <v>48</v>
      </c>
      <c r="G46" s="12">
        <v>1</v>
      </c>
      <c r="H46" s="12" t="s">
        <v>6148</v>
      </c>
      <c r="I46" s="12">
        <v>0</v>
      </c>
      <c r="J46" s="115">
        <f>=I46*9*0.285</f>
        <v>0</v>
      </c>
      <c r="K46" s="15">
        <v>0</v>
      </c>
      <c r="L46" s="16">
        <v>0</v>
      </c>
      <c r="M46" s="115">
        <f>=I46*9</f>
        <v>0</v>
      </c>
      <c r="N46" s="17">
        <f>=M46-L46-K46-J46</f>
        <v>0</v>
      </c>
      <c r="O46" s="18" t="e">
        <f>=N46/M46</f>
        <v>#DIV/0!</v>
      </c>
      <c r="P46" s="12" t="s">
        <v>162</v>
      </c>
    </row>
    <row r="47" spans="1:16">
      <c r="A47" s="21">
        <v>45155.2837962963</v>
      </c>
      <c r="B47" s="12">
        <v>100476034</v>
      </c>
      <c r="C47" s="22" t="s">
        <v>12437</v>
      </c>
      <c r="D47" s="12" t="s">
        <v>12438</v>
      </c>
      <c r="E47" s="92" t="s">
        <v>12439</v>
      </c>
      <c r="F47" s="12" t="s">
        <v>3739</v>
      </c>
      <c r="G47" s="12">
        <v>1</v>
      </c>
      <c r="H47" s="12" t="s">
        <v>4793</v>
      </c>
      <c r="I47" s="12">
        <v>15.3</v>
      </c>
      <c r="J47" s="115">
        <f>=I47*9*0.285</f>
        <v>39.2445</v>
      </c>
      <c r="K47" s="15">
        <v>28.33</v>
      </c>
      <c r="L47" s="16">
        <v>9.5</v>
      </c>
      <c r="M47" s="115">
        <f>=I47*9</f>
        <v>137.7</v>
      </c>
      <c r="N47" s="17">
        <f>=M47-L47-K47-J47</f>
        <v>60.6255</v>
      </c>
      <c r="O47" s="18">
        <f>=N47/M47</f>
        <v>0.440272331154684</v>
      </c>
      <c r="P47" s="12" t="s">
        <v>162</v>
      </c>
    </row>
    <row r="48" spans="10:14">
      <c r="J48" s="115" t="s"/>
      <c r="M48" s="115" t="s"/>
      <c r="N48" s="192" t="s"/>
    </row>
    <row r="49" spans="1:16">
      <c r="A49" s="28">
        <v>45156.3679513889</v>
      </c>
      <c r="B49" s="14">
        <v>100648020</v>
      </c>
      <c r="C49" s="29" t="s">
        <v>12440</v>
      </c>
      <c r="D49" s="14" t="s">
        <v>12441</v>
      </c>
      <c r="E49" s="98" t="s">
        <v>12442</v>
      </c>
      <c r="F49" s="14" t="s"/>
      <c r="G49" s="14">
        <v>3</v>
      </c>
      <c r="H49" s="14" t="s">
        <v>5058</v>
      </c>
      <c r="I49" s="14">
        <v>33.8</v>
      </c>
      <c r="J49" s="115">
        <f>=I49*9*0.325</f>
        <v>98.865</v>
      </c>
      <c r="K49" s="15">
        <v>34.91</v>
      </c>
      <c r="L49" s="16">
        <v>20</v>
      </c>
      <c r="M49" s="115">
        <f>=I49*9</f>
        <v>304.2</v>
      </c>
      <c r="N49" s="17">
        <f>=M49-L49-K49-J49</f>
        <v>150.425</v>
      </c>
      <c r="O49" s="18">
        <f>=N49/M49</f>
        <v>0.494493754109139</v>
      </c>
      <c r="P49" s="14" t="s">
        <v>43</v>
      </c>
    </row>
    <row r="50" spans="1:17">
      <c r="A50" s="28">
        <v>45156.3683680556</v>
      </c>
      <c r="B50" s="14">
        <v>100648093</v>
      </c>
      <c r="C50" s="29" t="s">
        <v>12443</v>
      </c>
      <c r="D50" s="14" t="s">
        <v>12444</v>
      </c>
      <c r="E50" s="98" t="s">
        <v>3943</v>
      </c>
      <c r="F50" s="14" t="s"/>
      <c r="G50" s="14">
        <v>2</v>
      </c>
      <c r="H50" s="14" t="s">
        <v>12445</v>
      </c>
      <c r="I50" s="14">
        <v>40.62</v>
      </c>
      <c r="J50" s="115">
        <f>=I50*9*0.325</f>
        <v>118.8135</v>
      </c>
      <c r="K50" s="15">
        <v>33.99</v>
      </c>
      <c r="L50" s="16">
        <v>42.1</v>
      </c>
      <c r="M50" s="115">
        <f>=I50*9</f>
        <v>365.58</v>
      </c>
      <c r="N50" s="17">
        <f>=M50-L50-K50-J50</f>
        <v>170.6765</v>
      </c>
      <c r="O50" s="18">
        <f>=N50/M50</f>
        <v>0.466864981672958</v>
      </c>
      <c r="P50" s="14" t="s">
        <v>1413</v>
      </c>
      <c r="Q50" s="91" t="s">
        <v>9271</v>
      </c>
    </row>
    <row r="51" spans="10:14">
      <c r="J51" s="115" t="s"/>
      <c r="M51" s="115" t="s"/>
      <c r="N51" s="192" t="s"/>
    </row>
    <row r="52" spans="1:18">
      <c r="A52" s="28">
        <v>45157.3683680556</v>
      </c>
      <c r="B52" s="20">
        <v>1</v>
      </c>
      <c r="C52" s="84" t="s">
        <v>12446</v>
      </c>
      <c r="D52" s="55" t="s">
        <v>12447</v>
      </c>
      <c r="E52" s="84" t="s">
        <v>12448</v>
      </c>
      <c r="G52" s="20">
        <v>150</v>
      </c>
      <c r="H52" s="25" t="s">
        <v>12449</v>
      </c>
      <c r="I52" s="20">
        <v>813.16</v>
      </c>
      <c r="J52" s="115">
        <v>0</v>
      </c>
      <c r="K52" s="20">
        <v>1046.56</v>
      </c>
      <c r="L52" s="20">
        <v>475</v>
      </c>
      <c r="M52" s="115">
        <f>=I52*9</f>
        <v>7318.44</v>
      </c>
      <c r="N52" s="17">
        <f>=M52-L52-K52-J52</f>
        <v>5796.88</v>
      </c>
      <c r="O52" s="18">
        <f>=N52/M52</f>
        <v>0.792092303824312</v>
      </c>
      <c r="P52" s="14" t="s">
        <v>43</v>
      </c>
      <c r="Q52" s="55" t="s">
        <v>12450</v>
      </c>
      <c r="R52" s="20" t="s">
        <v>15785</v>
      </c>
    </row>
    <row r="53" spans="1:16">
      <c r="A53" s="28">
        <v>45157.3213541667</v>
      </c>
      <c r="B53" s="14">
        <v>100782732</v>
      </c>
      <c r="C53" s="29" t="s">
        <v>12451</v>
      </c>
      <c r="D53" s="106" t="s">
        <v>12452</v>
      </c>
      <c r="E53" s="98" t="s">
        <v>12453</v>
      </c>
      <c r="F53" s="14" t="s"/>
      <c r="G53" s="14">
        <v>1</v>
      </c>
      <c r="H53" s="14" t="s">
        <v>12454</v>
      </c>
      <c r="I53" s="14">
        <v>44.05</v>
      </c>
      <c r="J53" s="115">
        <f>=I53*9*0.325</f>
        <v>128.84625</v>
      </c>
      <c r="K53" s="15">
        <v>52.56</v>
      </c>
      <c r="L53" s="173">
        <v>35.1</v>
      </c>
      <c r="M53" s="115">
        <f>=I53*9</f>
        <v>396.45</v>
      </c>
      <c r="N53" s="17">
        <f>=M53-L53-K53-J53</f>
        <v>179.94375</v>
      </c>
      <c r="O53" s="18">
        <f>=N53/M53</f>
        <v>0.4538876276958</v>
      </c>
      <c r="P53" s="14" t="s">
        <v>43</v>
      </c>
    </row>
    <row r="54" spans="10:14">
      <c r="J54" s="115" t="s"/>
      <c r="M54" s="115" t="s"/>
      <c r="N54" s="192" t="s"/>
    </row>
    <row r="55" spans="1:16">
      <c r="A55" s="28">
        <v>45157.9190393519</v>
      </c>
      <c r="B55" s="14">
        <v>100838439</v>
      </c>
      <c r="C55" s="29" t="s">
        <v>12455</v>
      </c>
      <c r="D55" s="14" t="s">
        <v>12456</v>
      </c>
      <c r="E55" s="98" t="s">
        <v>12457</v>
      </c>
      <c r="F55" s="14" t="s"/>
      <c r="G55" s="14">
        <v>1</v>
      </c>
      <c r="H55" s="14" t="s">
        <v>4364</v>
      </c>
      <c r="I55" s="14">
        <v>34.05</v>
      </c>
      <c r="J55" s="115">
        <f>=I55*9*0.325</f>
        <v>99.59625</v>
      </c>
      <c r="K55" s="15">
        <v>44.21</v>
      </c>
      <c r="L55" s="173">
        <v>85.25</v>
      </c>
      <c r="M55" s="115">
        <f>=I55*9</f>
        <v>306.45</v>
      </c>
      <c r="N55" s="17">
        <f>=M55-L55-K55-J55</f>
        <v>77.39375</v>
      </c>
      <c r="O55" s="18">
        <f>=N55/M55</f>
        <v>0.252549355522924</v>
      </c>
      <c r="P55" s="14" t="s">
        <v>162</v>
      </c>
    </row>
    <row r="56" spans="1:17">
      <c r="A56" s="28">
        <v>45158.1256828704</v>
      </c>
      <c r="B56" s="14">
        <v>100867732</v>
      </c>
      <c r="C56" s="201" t="s">
        <v>12458</v>
      </c>
      <c r="D56" s="14" t="s">
        <v>12459</v>
      </c>
      <c r="E56" s="98" t="s">
        <v>12460</v>
      </c>
      <c r="F56" s="14" t="s"/>
      <c r="G56" s="14">
        <v>1</v>
      </c>
      <c r="H56" s="14" t="s">
        <v>12461</v>
      </c>
      <c r="I56" s="14">
        <v>19.94</v>
      </c>
      <c r="J56" s="115">
        <f>=I56*9*0.325</f>
        <v>58.3245</v>
      </c>
      <c r="K56" s="15">
        <v>28.74</v>
      </c>
      <c r="L56" s="173">
        <v>11.28</v>
      </c>
      <c r="M56" s="115">
        <f>=I56*9</f>
        <v>179.46</v>
      </c>
      <c r="N56" s="17">
        <f>=M56-L56-K56-J56</f>
        <v>81.1155</v>
      </c>
      <c r="O56" s="18">
        <f>=N56/M56</f>
        <v>0.451997659645603</v>
      </c>
      <c r="P56" s="14" t="s">
        <v>43</v>
      </c>
      <c r="Q56" s="25" t="s">
        <v>3709</v>
      </c>
    </row>
    <row r="57" spans="1:16">
      <c r="A57" s="28">
        <v>45158.1729282407</v>
      </c>
      <c r="B57" s="14">
        <v>100875477</v>
      </c>
      <c r="C57" s="29" t="s">
        <v>12462</v>
      </c>
      <c r="D57" s="14" t="s">
        <v>12463</v>
      </c>
      <c r="E57" s="98" t="s">
        <v>12464</v>
      </c>
      <c r="F57" s="14" t="s">
        <v>134</v>
      </c>
      <c r="G57" s="14">
        <v>1</v>
      </c>
      <c r="H57" s="14" t="s">
        <v>12465</v>
      </c>
      <c r="I57" s="14">
        <v>13</v>
      </c>
      <c r="J57" s="115">
        <f>=I57*9*0.325</f>
        <v>38.025</v>
      </c>
      <c r="K57" s="15">
        <v>26.96</v>
      </c>
      <c r="L57" s="173">
        <v>17.4</v>
      </c>
      <c r="M57" s="115">
        <f>=I57*9</f>
        <v>117</v>
      </c>
      <c r="N57" s="17">
        <f>=M57-L57-K57-J57</f>
        <v>34.615</v>
      </c>
      <c r="O57" s="18">
        <f>=N57/M57</f>
        <v>0.295854700854701</v>
      </c>
      <c r="P57" s="14" t="s">
        <v>59</v>
      </c>
    </row>
    <row r="58" spans="10:14">
      <c r="J58" s="115" t="s"/>
      <c r="M58" s="115" t="s"/>
      <c r="N58" s="192" t="s"/>
    </row>
    <row r="59" spans="1:16">
      <c r="A59" s="28">
        <v>45158.9665509259</v>
      </c>
      <c r="B59" s="14">
        <v>100962014</v>
      </c>
      <c r="C59" s="29" t="s">
        <v>12462</v>
      </c>
      <c r="D59" s="14" t="s">
        <v>12466</v>
      </c>
      <c r="E59" s="98" t="s">
        <v>12467</v>
      </c>
      <c r="F59" s="14" t="s"/>
      <c r="G59" s="14">
        <v>1</v>
      </c>
      <c r="H59" s="14" t="s">
        <v>12465</v>
      </c>
      <c r="I59" s="14">
        <v>13</v>
      </c>
      <c r="J59" s="115">
        <f>=I59*9*0.325</f>
        <v>38.025</v>
      </c>
      <c r="K59" s="15">
        <v>34.49</v>
      </c>
      <c r="L59" s="173">
        <v>19.4</v>
      </c>
      <c r="M59" s="115">
        <f>=I59*9</f>
        <v>117</v>
      </c>
      <c r="N59" s="17">
        <f>=M59-L59-K59-J59</f>
        <v>25.085</v>
      </c>
      <c r="O59" s="18">
        <f>=N59/M59</f>
        <v>0.214401709401709</v>
      </c>
      <c r="P59" s="14" t="s">
        <v>43</v>
      </c>
    </row>
    <row r="60" spans="1:16">
      <c r="A60" s="28">
        <v>45159.0086805556</v>
      </c>
      <c r="B60" s="14">
        <v>100967329</v>
      </c>
      <c r="C60" s="29" t="s">
        <v>12468</v>
      </c>
      <c r="D60" s="14" t="s">
        <v>12469</v>
      </c>
      <c r="E60" s="98" t="s">
        <v>12470</v>
      </c>
      <c r="F60" s="14" t="s">
        <v>134</v>
      </c>
      <c r="G60" s="14">
        <v>1</v>
      </c>
      <c r="H60" s="14" t="s">
        <v>12471</v>
      </c>
      <c r="I60" s="14">
        <v>20.44</v>
      </c>
      <c r="J60" s="115">
        <f>=I60*9*0.325</f>
        <v>59.787</v>
      </c>
      <c r="K60" s="15">
        <v>67.67</v>
      </c>
      <c r="L60" s="173">
        <v>64</v>
      </c>
      <c r="M60" s="115">
        <f>=I60*9</f>
        <v>183.96</v>
      </c>
      <c r="N60" s="17">
        <f>=M60-L60-K60-J60</f>
        <v>-7.497</v>
      </c>
      <c r="O60" s="18">
        <f>=N60/M60</f>
        <v>-0.040753424657534</v>
      </c>
      <c r="P60" s="14" t="s">
        <v>7033</v>
      </c>
    </row>
    <row r="61" spans="1:16">
      <c r="A61" s="28">
        <v>45159.1883333333</v>
      </c>
      <c r="B61" s="14">
        <v>100998363</v>
      </c>
      <c r="C61" s="29" t="s">
        <v>12472</v>
      </c>
      <c r="D61" s="14" t="s">
        <v>12473</v>
      </c>
      <c r="E61" s="98" t="s">
        <v>12474</v>
      </c>
      <c r="F61" s="14" t="s">
        <v>12475</v>
      </c>
      <c r="G61" s="14">
        <v>2</v>
      </c>
      <c r="H61" s="14" t="s">
        <v>12476</v>
      </c>
      <c r="I61" s="14">
        <v>47.57</v>
      </c>
      <c r="J61" s="115">
        <f>=I61*9*0.325</f>
        <v>139.14225</v>
      </c>
      <c r="K61" s="15">
        <v>54.06</v>
      </c>
      <c r="L61" s="173">
        <v>199</v>
      </c>
      <c r="M61" s="115">
        <f>=I61*9</f>
        <v>428.13</v>
      </c>
      <c r="N61" s="17">
        <f>=M61-L61-K61-J61</f>
        <v>35.92775</v>
      </c>
      <c r="O61" s="18">
        <f>=N61/M61</f>
        <v>0.083917852054283</v>
      </c>
      <c r="P61" s="14" t="s">
        <v>7033</v>
      </c>
    </row>
    <row r="62" spans="1:16">
      <c r="A62" s="28">
        <v>45159.1883333333</v>
      </c>
      <c r="B62" s="14" t="s"/>
      <c r="C62" s="29" t="s">
        <v>12477</v>
      </c>
      <c r="D62" s="69" t="s"/>
      <c r="E62" s="98" t="s">
        <v>12474</v>
      </c>
      <c r="F62" s="14" t="s"/>
      <c r="G62" s="14">
        <v>1</v>
      </c>
      <c r="H62" s="14" t="s">
        <v>12478</v>
      </c>
      <c r="I62" s="14" t="s"/>
      <c r="J62" s="115">
        <f>=I62*9*0.325</f>
        <v>0</v>
      </c>
      <c r="K62" s="15">
        <v>0</v>
      </c>
      <c r="L62" s="173">
        <v>0</v>
      </c>
      <c r="M62" s="115">
        <f>=I62*9</f>
        <v>0</v>
      </c>
      <c r="N62" s="17">
        <f>=M62-L62-K62-J62</f>
        <v>0</v>
      </c>
      <c r="O62" s="18" t="e">
        <f>=N62/M62</f>
        <v>#DIV/0!</v>
      </c>
      <c r="P62" s="14" t="s">
        <v>7033</v>
      </c>
    </row>
    <row r="63" spans="10:14">
      <c r="J63" s="115" t="s"/>
      <c r="M63" s="115" t="s"/>
      <c r="N63" s="192" t="s"/>
    </row>
    <row r="64" spans="1:16">
      <c r="A64" s="28">
        <v>45159.9985648148</v>
      </c>
      <c r="B64" s="14">
        <v>101107604</v>
      </c>
      <c r="C64" s="29" t="s">
        <v>12479</v>
      </c>
      <c r="D64" s="14" t="s">
        <v>12480</v>
      </c>
      <c r="E64" s="98" t="s">
        <v>12481</v>
      </c>
      <c r="F64" s="14" t="s"/>
      <c r="G64" s="14">
        <v>1</v>
      </c>
      <c r="H64" s="14" t="s">
        <v>12482</v>
      </c>
      <c r="I64" s="14">
        <v>26.6</v>
      </c>
      <c r="J64" s="115">
        <f>=I64*9*0.325</f>
        <v>77.805</v>
      </c>
      <c r="K64" s="95">
        <v>63.45</v>
      </c>
      <c r="L64" s="173">
        <v>42</v>
      </c>
      <c r="M64" s="115">
        <f>=I64*9</f>
        <v>239.4</v>
      </c>
      <c r="N64" s="17">
        <f>=M64-L64-K64-J64</f>
        <v>56.145</v>
      </c>
      <c r="O64" s="18">
        <f>=N64/M64</f>
        <v>0.234523809523809</v>
      </c>
      <c r="P64" s="14" t="s">
        <v>50</v>
      </c>
    </row>
    <row r="65" spans="1:16">
      <c r="A65" s="28">
        <v>45160.2579050926</v>
      </c>
      <c r="B65" s="14">
        <v>101157749</v>
      </c>
      <c r="C65" s="29" t="s">
        <v>12483</v>
      </c>
      <c r="D65" s="14" t="s">
        <v>12484</v>
      </c>
      <c r="E65" s="98" t="s">
        <v>12485</v>
      </c>
      <c r="F65" s="14" t="s">
        <v>68</v>
      </c>
      <c r="G65" s="14">
        <v>1</v>
      </c>
      <c r="H65" s="14" t="s">
        <v>12486</v>
      </c>
      <c r="I65" s="14">
        <v>12</v>
      </c>
      <c r="J65" s="115">
        <f>=I65*9*0.325</f>
        <v>35.1</v>
      </c>
      <c r="K65" s="95">
        <v>26.73</v>
      </c>
      <c r="L65" s="173">
        <v>22</v>
      </c>
      <c r="M65" s="115">
        <f>=I65*9</f>
        <v>108</v>
      </c>
      <c r="N65" s="17">
        <f>=M65-L65-K65-J65</f>
        <v>24.17</v>
      </c>
      <c r="O65" s="18">
        <f>=N65/M65</f>
        <v>0.223796296296296</v>
      </c>
      <c r="P65" s="14" t="s">
        <v>487</v>
      </c>
    </row>
    <row r="66" spans="1:16">
      <c r="A66" s="28">
        <v>45160.4160416667</v>
      </c>
      <c r="B66" s="14">
        <v>101186523</v>
      </c>
      <c r="C66" s="29" t="s">
        <v>12487</v>
      </c>
      <c r="D66" s="14" t="s">
        <v>12488</v>
      </c>
      <c r="E66" s="98" t="s">
        <v>12489</v>
      </c>
      <c r="F66" s="14" t="s"/>
      <c r="G66" s="14">
        <v>1</v>
      </c>
      <c r="H66" s="10" t="s">
        <v>12490</v>
      </c>
      <c r="I66" s="14">
        <v>44.83</v>
      </c>
      <c r="J66" s="115">
        <f>=I66*9*0.325</f>
        <v>131.12775</v>
      </c>
      <c r="K66" s="95">
        <v>95.22</v>
      </c>
      <c r="L66" s="173">
        <v>49</v>
      </c>
      <c r="M66" s="115">
        <f>=I66*9</f>
        <v>403.47</v>
      </c>
      <c r="N66" s="17">
        <f>=M66-L66-K66-J66</f>
        <v>128.12225</v>
      </c>
      <c r="O66" s="18">
        <f>=N66/M66</f>
        <v>0.317550871192406</v>
      </c>
      <c r="P66" s="14" t="s">
        <v>665</v>
      </c>
    </row>
    <row r="67" spans="10:14">
      <c r="J67" s="115" t="s"/>
      <c r="M67" s="115" t="s"/>
      <c r="N67" s="192" t="s"/>
    </row>
    <row r="68" spans="1:16">
      <c r="A68" s="28">
        <v>45161.0808333333</v>
      </c>
      <c r="B68" s="14">
        <v>101273254</v>
      </c>
      <c r="C68" s="29" t="s">
        <v>12491</v>
      </c>
      <c r="D68" s="14" t="s">
        <v>12492</v>
      </c>
      <c r="E68" s="98" t="s">
        <v>4610</v>
      </c>
      <c r="F68" s="14" t="s"/>
      <c r="G68" s="14">
        <v>1</v>
      </c>
      <c r="H68" s="14" t="s">
        <v>933</v>
      </c>
      <c r="I68" s="14">
        <v>25.54</v>
      </c>
      <c r="J68" s="115">
        <f>=I68*9*0.325</f>
        <v>74.7045</v>
      </c>
      <c r="K68" s="95">
        <v>41.86</v>
      </c>
      <c r="L68" s="173">
        <v>0</v>
      </c>
      <c r="M68" s="115">
        <f>=I68*9</f>
        <v>229.86</v>
      </c>
      <c r="N68" s="17">
        <f>=M68-L68-K68-J68</f>
        <v>113.2955</v>
      </c>
      <c r="O68" s="18">
        <f>=N68/M68</f>
        <v>0.492889149917341</v>
      </c>
      <c r="P68" s="14" t="s">
        <v>269</v>
      </c>
    </row>
    <row r="69" spans="1:16">
      <c r="A69" s="28">
        <v>45161.3519560185</v>
      </c>
      <c r="B69" s="14">
        <v>101322480</v>
      </c>
      <c r="C69" s="29" t="s">
        <v>12493</v>
      </c>
      <c r="D69" s="14" t="s">
        <v>12494</v>
      </c>
      <c r="E69" s="98" t="s">
        <v>4610</v>
      </c>
      <c r="F69" s="14" t="s"/>
      <c r="G69" s="14">
        <v>1</v>
      </c>
      <c r="H69" s="14" t="s">
        <v>746</v>
      </c>
      <c r="I69" s="14">
        <v>26.59</v>
      </c>
      <c r="J69" s="115">
        <f>=I69*9*0.325</f>
        <v>77.77575</v>
      </c>
      <c r="K69" s="95">
        <v>42.75</v>
      </c>
      <c r="L69" s="93">
        <v>402</v>
      </c>
      <c r="M69" s="115">
        <f>=I69*9</f>
        <v>239.31</v>
      </c>
      <c r="N69" s="17">
        <f>=M69-L69-K69-J69</f>
        <v>-283.21575</v>
      </c>
      <c r="O69" s="18">
        <f>=N69/M69</f>
        <v>-1.18346809577535</v>
      </c>
      <c r="P69" s="14" t="s">
        <v>269</v>
      </c>
    </row>
    <row r="70" spans="1:16">
      <c r="A70" s="28">
        <v>45161.691712963</v>
      </c>
      <c r="B70" s="14">
        <v>101365351</v>
      </c>
      <c r="C70" s="29" t="s">
        <v>12468</v>
      </c>
      <c r="D70" s="14" t="s">
        <v>12495</v>
      </c>
      <c r="E70" s="98" t="s">
        <v>12496</v>
      </c>
      <c r="F70" s="14" t="s"/>
      <c r="G70" s="14">
        <v>1</v>
      </c>
      <c r="H70" s="14" t="s">
        <v>12471</v>
      </c>
      <c r="I70" s="14">
        <v>30.44</v>
      </c>
      <c r="J70" s="115">
        <f>=I70*9*0.325</f>
        <v>89.037</v>
      </c>
      <c r="K70" s="95">
        <v>59.27</v>
      </c>
      <c r="L70" s="173">
        <v>64</v>
      </c>
      <c r="M70" s="115">
        <f>=I70*9</f>
        <v>273.96</v>
      </c>
      <c r="N70" s="17">
        <f>=M70-L70-K70-J70</f>
        <v>61.653</v>
      </c>
      <c r="O70" s="18">
        <f>=N70/M70</f>
        <v>0.225043802014893</v>
      </c>
      <c r="P70" s="14" t="s">
        <v>7033</v>
      </c>
    </row>
    <row r="71" spans="10:14">
      <c r="J71" s="115" t="s"/>
      <c r="M71" s="115" t="s"/>
      <c r="N71" s="192" t="s"/>
    </row>
    <row r="72" spans="1:17">
      <c r="A72" s="28">
        <v>45162.0199884259</v>
      </c>
      <c r="B72" s="14">
        <v>101394956</v>
      </c>
      <c r="C72" s="29" t="s">
        <v>12491</v>
      </c>
      <c r="D72" s="14" t="s">
        <v>12497</v>
      </c>
      <c r="E72" s="98" t="s">
        <v>4610</v>
      </c>
      <c r="F72" s="14" t="s"/>
      <c r="G72" s="14">
        <v>1</v>
      </c>
      <c r="H72" s="14" t="s">
        <v>933</v>
      </c>
      <c r="I72" s="14">
        <v>25.54</v>
      </c>
      <c r="J72" s="115">
        <f>=I72*9*0.325</f>
        <v>74.7045</v>
      </c>
      <c r="K72" s="95">
        <v>41.82</v>
      </c>
      <c r="L72" s="173">
        <v>0</v>
      </c>
      <c r="M72" s="115">
        <f>=I72*9</f>
        <v>229.86</v>
      </c>
      <c r="N72" s="17">
        <f>=M72-L72-K72-J72</f>
        <v>113.3355</v>
      </c>
      <c r="O72" s="18">
        <f>=N72/M72</f>
        <v>0.493063168885409</v>
      </c>
      <c r="P72" s="14" t="s">
        <v>269</v>
      </c>
      <c r="Q72" s="25" t="s">
        <v>4611</v>
      </c>
    </row>
    <row r="73" spans="1:16">
      <c r="A73" s="28">
        <v>45162.6391898148</v>
      </c>
      <c r="B73" s="14">
        <v>101492253</v>
      </c>
      <c r="C73" s="29" t="s">
        <v>12498</v>
      </c>
      <c r="D73" s="14" t="s">
        <v>12499</v>
      </c>
      <c r="E73" s="98" t="s">
        <v>12500</v>
      </c>
      <c r="F73" s="14" t="s"/>
      <c r="G73" s="14">
        <v>1</v>
      </c>
      <c r="H73" s="14" t="s">
        <v>12501</v>
      </c>
      <c r="I73" s="14">
        <v>13.44</v>
      </c>
      <c r="J73" s="115">
        <f>=I73*9*0.325</f>
        <v>39.312</v>
      </c>
      <c r="K73" s="95">
        <v>26.12</v>
      </c>
      <c r="L73" s="173">
        <v>24</v>
      </c>
      <c r="M73" s="115">
        <f>=I73*9</f>
        <v>120.96</v>
      </c>
      <c r="N73" s="17">
        <f>=M73-L73-K73-J73</f>
        <v>31.528</v>
      </c>
      <c r="O73" s="18">
        <f>=N73/M73</f>
        <v>0.260648148148148</v>
      </c>
      <c r="P73" s="14" t="s">
        <v>50</v>
      </c>
    </row>
    <row r="74" spans="10:14">
      <c r="J74" s="115" t="s"/>
      <c r="M74" s="115" t="s"/>
      <c r="N74" s="192" t="s"/>
    </row>
    <row r="75" spans="1:16">
      <c r="A75" s="28">
        <v>45163.0322800926</v>
      </c>
      <c r="B75" s="14">
        <v>101523012</v>
      </c>
      <c r="C75" s="29" t="s">
        <v>12402</v>
      </c>
      <c r="D75" s="14" t="s">
        <v>12502</v>
      </c>
      <c r="E75" s="98" t="s">
        <v>12503</v>
      </c>
      <c r="F75" s="14" t="s"/>
      <c r="G75" s="10">
        <v>1</v>
      </c>
      <c r="H75" s="10" t="s">
        <v>12405</v>
      </c>
      <c r="I75" s="14">
        <v>14.4</v>
      </c>
      <c r="J75" s="115">
        <f>=I75*9*0.325</f>
        <v>42.12</v>
      </c>
      <c r="K75" s="95">
        <v>24.26</v>
      </c>
      <c r="L75" s="173">
        <v>13.5</v>
      </c>
      <c r="M75" s="115">
        <f>=I75*9</f>
        <v>129.6</v>
      </c>
      <c r="N75" s="17">
        <f>=M75-L75-K75-J75</f>
        <v>49.72</v>
      </c>
      <c r="O75" s="18">
        <f>=N75/M75</f>
        <v>0.383641975308642</v>
      </c>
      <c r="P75" s="14" t="s">
        <v>2255</v>
      </c>
    </row>
    <row r="76" spans="1:16">
      <c r="A76" s="28">
        <v>45163.1440162037</v>
      </c>
      <c r="B76" s="14">
        <v>101539713</v>
      </c>
      <c r="C76" s="29" t="s">
        <v>12504</v>
      </c>
      <c r="D76" s="14" t="s">
        <v>12505</v>
      </c>
      <c r="E76" s="98" t="s">
        <v>12506</v>
      </c>
      <c r="F76" s="14" t="s">
        <v>68</v>
      </c>
      <c r="G76" s="14">
        <v>1</v>
      </c>
      <c r="H76" s="14" t="s">
        <v>12507</v>
      </c>
      <c r="I76" s="14">
        <v>13</v>
      </c>
      <c r="J76" s="115">
        <f>=I76*9*0.325</f>
        <v>38.025</v>
      </c>
      <c r="K76" s="95">
        <v>28.83</v>
      </c>
      <c r="L76" s="173">
        <v>24.5</v>
      </c>
      <c r="M76" s="115">
        <f>=I76*9</f>
        <v>117</v>
      </c>
      <c r="N76" s="17">
        <f>=M76-L76-K76-J76</f>
        <v>25.645</v>
      </c>
      <c r="O76" s="18">
        <f>=N76/M76</f>
        <v>0.219188034188034</v>
      </c>
      <c r="P76" s="14" t="s">
        <v>162</v>
      </c>
    </row>
    <row r="77" spans="1:16">
      <c r="A77" s="28">
        <v>45163.4622569444</v>
      </c>
      <c r="B77" s="14">
        <v>101598894</v>
      </c>
      <c r="C77" s="29" t="s">
        <v>12508</v>
      </c>
      <c r="D77" s="14" t="s">
        <v>12509</v>
      </c>
      <c r="E77" s="98" t="s">
        <v>12510</v>
      </c>
      <c r="F77" s="26" t="s">
        <v>68</v>
      </c>
      <c r="G77" s="14">
        <v>1</v>
      </c>
      <c r="H77" s="14" t="s">
        <v>3571</v>
      </c>
      <c r="I77" s="14">
        <v>14.15</v>
      </c>
      <c r="J77" s="115">
        <f>=I77*9*0.325</f>
        <v>41.38875</v>
      </c>
      <c r="K77" s="95">
        <v>42.47</v>
      </c>
      <c r="L77" s="173">
        <v>24.69</v>
      </c>
      <c r="M77" s="115">
        <f>=I77*9</f>
        <v>127.35</v>
      </c>
      <c r="N77" s="17">
        <f>=M77-L77-K77-J77</f>
        <v>18.80125</v>
      </c>
      <c r="O77" s="18">
        <f>=N77/M77</f>
        <v>0.147634471927758</v>
      </c>
      <c r="P77" s="14" t="s">
        <v>162</v>
      </c>
    </row>
    <row r="78" spans="1:16">
      <c r="A78" s="28">
        <v>45163.4962731482</v>
      </c>
      <c r="B78" s="14">
        <v>101605987</v>
      </c>
      <c r="C78" s="29" t="s">
        <v>12511</v>
      </c>
      <c r="D78" s="14" t="s">
        <v>12512</v>
      </c>
      <c r="E78" s="98" t="s">
        <v>12513</v>
      </c>
      <c r="F78" s="14" t="s"/>
      <c r="G78" s="14">
        <v>1</v>
      </c>
      <c r="H78" s="14" t="s">
        <v>12514</v>
      </c>
      <c r="I78" s="14">
        <v>40.94</v>
      </c>
      <c r="J78" s="115">
        <f>=I78*9*0.325</f>
        <v>119.7495</v>
      </c>
      <c r="K78" s="95">
        <v>43.1</v>
      </c>
      <c r="L78" s="173">
        <v>106</v>
      </c>
      <c r="M78" s="115">
        <f>=I78*9</f>
        <v>368.46</v>
      </c>
      <c r="N78" s="17">
        <f>=M78-L78-K78-J78</f>
        <v>99.6105</v>
      </c>
      <c r="O78" s="18">
        <f>=N78/M78</f>
        <v>0.270342778049178</v>
      </c>
      <c r="P78" s="14" t="s">
        <v>50</v>
      </c>
    </row>
    <row r="79" spans="10:14">
      <c r="J79" s="115" t="s"/>
      <c r="M79" s="115" t="s"/>
      <c r="N79" s="192" t="s"/>
    </row>
    <row r="80" spans="1:16">
      <c r="A80" s="28">
        <v>45163.7734375</v>
      </c>
      <c r="B80" s="14">
        <v>101637216</v>
      </c>
      <c r="C80" s="29" t="s">
        <v>12515</v>
      </c>
      <c r="D80" s="14" t="s">
        <v>12516</v>
      </c>
      <c r="E80" s="98" t="s">
        <v>12517</v>
      </c>
      <c r="F80" s="14" t="s"/>
      <c r="G80" s="14">
        <v>1</v>
      </c>
      <c r="H80" s="14" t="s">
        <v>12518</v>
      </c>
      <c r="I80" s="14">
        <v>22.63</v>
      </c>
      <c r="J80" s="115">
        <f>=I80*9*0.325</f>
        <v>66.19275</v>
      </c>
      <c r="K80" s="95">
        <v>51.25</v>
      </c>
      <c r="L80" s="173">
        <v>15.8</v>
      </c>
      <c r="M80" s="115">
        <f>=I80*9</f>
        <v>203.67</v>
      </c>
      <c r="N80" s="17">
        <f>=M80-L80-K80-J80</f>
        <v>70.42725</v>
      </c>
      <c r="O80" s="18">
        <f>=N80/M80</f>
        <v>0.345790985417587</v>
      </c>
      <c r="P80" s="14" t="s">
        <v>7033</v>
      </c>
    </row>
    <row r="81" spans="1:17">
      <c r="A81" s="28">
        <v>45163.978287037</v>
      </c>
      <c r="B81" s="14">
        <v>101658958</v>
      </c>
      <c r="C81" s="29" t="s">
        <v>12519</v>
      </c>
      <c r="D81" s="14" t="s">
        <v>12520</v>
      </c>
      <c r="E81" s="98" t="s">
        <v>12521</v>
      </c>
      <c r="F81" s="14" t="s"/>
      <c r="G81" s="14">
        <v>1</v>
      </c>
      <c r="H81" s="14" t="s">
        <v>12522</v>
      </c>
      <c r="I81" s="14">
        <v>47.27</v>
      </c>
      <c r="J81" s="115">
        <f>=I81*9*0.325</f>
        <v>138.26475</v>
      </c>
      <c r="K81" s="95">
        <v>57.95</v>
      </c>
      <c r="L81" s="173">
        <v>38</v>
      </c>
      <c r="M81" s="115">
        <f>=I81*9</f>
        <v>425.43</v>
      </c>
      <c r="N81" s="17">
        <f>=M81-L81-K81-J81</f>
        <v>191.21525</v>
      </c>
      <c r="O81" s="18">
        <f>=N81/M81</f>
        <v>0.449463484004419</v>
      </c>
      <c r="P81" s="14" t="s">
        <v>7033</v>
      </c>
      <c r="Q81" s="25" t="s">
        <v>12523</v>
      </c>
    </row>
    <row r="82" spans="1:16">
      <c r="A82" s="28">
        <v>45163.978287037</v>
      </c>
      <c r="B82" s="69" t="s"/>
      <c r="C82" s="29" t="s">
        <v>12524</v>
      </c>
      <c r="D82" s="69" t="s"/>
      <c r="E82" s="98" t="s">
        <v>12521</v>
      </c>
      <c r="F82" s="14" t="s"/>
      <c r="G82" s="14">
        <v>1</v>
      </c>
      <c r="H82" s="14" t="s">
        <v>12525</v>
      </c>
      <c r="I82" s="14" t="s"/>
      <c r="J82" s="115">
        <f>=I82*9*0.325</f>
        <v>0</v>
      </c>
      <c r="K82" s="95">
        <v>0</v>
      </c>
      <c r="L82" s="173">
        <v>0</v>
      </c>
      <c r="M82" s="115">
        <f>=I82*9</f>
        <v>0</v>
      </c>
      <c r="N82" s="17">
        <f>=M82-L82-K82-J82</f>
        <v>0</v>
      </c>
      <c r="O82" s="18" t="e">
        <f>=N82/M82</f>
        <v>#DIV/0!</v>
      </c>
      <c r="P82" s="14" t="s">
        <v>7033</v>
      </c>
    </row>
    <row r="83" spans="1:16">
      <c r="A83" s="28">
        <v>45164.0034837963</v>
      </c>
      <c r="B83" s="14">
        <v>101663571</v>
      </c>
      <c r="C83" s="29" t="s">
        <v>12493</v>
      </c>
      <c r="D83" s="14" t="s">
        <v>12526</v>
      </c>
      <c r="E83" s="98" t="s">
        <v>12527</v>
      </c>
      <c r="F83" s="14" t="s"/>
      <c r="G83" s="14">
        <v>1</v>
      </c>
      <c r="H83" s="14" t="s">
        <v>746</v>
      </c>
      <c r="I83" s="14">
        <v>26.59</v>
      </c>
      <c r="J83" s="115">
        <f>=I83*9*0.325</f>
        <v>77.77575</v>
      </c>
      <c r="K83" s="95">
        <v>44.78</v>
      </c>
      <c r="L83" s="173">
        <v>60</v>
      </c>
      <c r="M83" s="115">
        <f>=I83*9</f>
        <v>239.31</v>
      </c>
      <c r="N83" s="17">
        <f>=M83-L83-K83-J83</f>
        <v>56.75425</v>
      </c>
      <c r="O83" s="18">
        <f>=N83/M83</f>
        <v>0.237157870544482</v>
      </c>
      <c r="P83" s="14" t="s">
        <v>269</v>
      </c>
    </row>
    <row r="84" spans="1:16">
      <c r="A84" s="28">
        <v>45164.0612037037</v>
      </c>
      <c r="B84" s="14">
        <v>101673854</v>
      </c>
      <c r="C84" s="29" t="s">
        <v>12508</v>
      </c>
      <c r="D84" s="14" t="s">
        <v>12528</v>
      </c>
      <c r="E84" s="98" t="s">
        <v>4700</v>
      </c>
      <c r="F84" s="14" t="s"/>
      <c r="G84" s="14">
        <v>2</v>
      </c>
      <c r="H84" s="14" t="s">
        <v>3571</v>
      </c>
      <c r="I84" s="14">
        <v>26.3</v>
      </c>
      <c r="J84" s="115">
        <f>=I84*9*0.325</f>
        <v>76.9275</v>
      </c>
      <c r="K84" s="95">
        <v>63.67</v>
      </c>
      <c r="L84" s="173">
        <v>74.07</v>
      </c>
      <c r="M84" s="115">
        <f>=I84*9</f>
        <v>236.7</v>
      </c>
      <c r="N84" s="17">
        <f>=M84-L84-K84-J84</f>
        <v>22.0325</v>
      </c>
      <c r="O84" s="18">
        <f>=N84/M84</f>
        <v>0.093081960287284</v>
      </c>
      <c r="P84" s="14" t="s">
        <v>162</v>
      </c>
    </row>
    <row r="85" spans="1:16">
      <c r="A85" s="28">
        <v>45164.1047106482</v>
      </c>
      <c r="B85" s="14">
        <v>101681738</v>
      </c>
      <c r="C85" s="29" t="s">
        <v>12529</v>
      </c>
      <c r="D85" s="14" t="s">
        <v>12530</v>
      </c>
      <c r="E85" s="98" t="s">
        <v>12531</v>
      </c>
      <c r="F85" s="14" t="s"/>
      <c r="G85" s="14">
        <v>1</v>
      </c>
      <c r="H85" s="14" t="s">
        <v>3862</v>
      </c>
      <c r="I85" s="14">
        <v>15.96</v>
      </c>
      <c r="J85" s="115">
        <f>=I85*9*0.325</f>
        <v>46.683</v>
      </c>
      <c r="K85" s="95">
        <v>56.56</v>
      </c>
      <c r="L85" s="173">
        <v>30.8</v>
      </c>
      <c r="M85" s="115">
        <f>=I85*9</f>
        <v>143.64</v>
      </c>
      <c r="N85" s="17">
        <f>=M85-L85-K85-J85</f>
        <v>9.59700000000001</v>
      </c>
      <c r="O85" s="18">
        <f>=N85/M85</f>
        <v>0.066812865497076</v>
      </c>
      <c r="P85" s="14" t="s">
        <v>43</v>
      </c>
    </row>
    <row r="86" spans="1:16">
      <c r="A86" s="28">
        <v>45164.4059953704</v>
      </c>
      <c r="B86" s="14">
        <v>101740535</v>
      </c>
      <c r="C86" s="29" t="s">
        <v>12532</v>
      </c>
      <c r="D86" s="14" t="s">
        <v>12533</v>
      </c>
      <c r="E86" s="32" t="s">
        <v>12534</v>
      </c>
      <c r="F86" s="14" t="s">
        <v>68</v>
      </c>
      <c r="G86" s="14">
        <v>1</v>
      </c>
      <c r="H86" s="14" t="s">
        <v>12535</v>
      </c>
      <c r="I86" s="14">
        <v>14.03</v>
      </c>
      <c r="J86" s="115">
        <f>=I86*9*0.325</f>
        <v>41.03775</v>
      </c>
      <c r="K86" s="95">
        <v>39.32</v>
      </c>
      <c r="L86" s="173">
        <v>27.8</v>
      </c>
      <c r="M86" s="115">
        <f>=I86*9</f>
        <v>126.27</v>
      </c>
      <c r="N86" s="17">
        <f>=M86-L86-K86-J86</f>
        <v>18.11225</v>
      </c>
      <c r="O86" s="18">
        <f>=N86/M86</f>
        <v>0.143440643066445</v>
      </c>
      <c r="P86" s="14" t="s">
        <v>1413</v>
      </c>
    </row>
    <row r="87" spans="10:14">
      <c r="J87" s="115" t="s"/>
      <c r="M87" s="115" t="s"/>
      <c r="N87" s="192" t="s"/>
    </row>
    <row r="88" spans="1:17">
      <c r="A88" s="28">
        <v>45165.0804861111</v>
      </c>
      <c r="B88" s="14">
        <v>101834738</v>
      </c>
      <c r="C88" s="29" t="s">
        <v>12493</v>
      </c>
      <c r="D88" s="14" t="s">
        <v>12536</v>
      </c>
      <c r="E88" s="98" t="s">
        <v>12537</v>
      </c>
      <c r="F88" s="14" t="s"/>
      <c r="G88" s="14">
        <v>1</v>
      </c>
      <c r="H88" s="14" t="s">
        <v>746</v>
      </c>
      <c r="I88" s="14">
        <v>26.59</v>
      </c>
      <c r="J88" s="115">
        <f>=I88*9*0.325</f>
        <v>77.77575</v>
      </c>
      <c r="K88" s="95">
        <v>44.51</v>
      </c>
      <c r="L88" s="173">
        <v>0</v>
      </c>
      <c r="M88" s="115">
        <f>=I88*9</f>
        <v>239.31</v>
      </c>
      <c r="N88" s="17">
        <f>=M88-L88-K88-J88</f>
        <v>117.02425</v>
      </c>
      <c r="O88" s="18">
        <f>=N88/M88</f>
        <v>0.489006936609419</v>
      </c>
      <c r="P88" s="14" t="s">
        <v>269</v>
      </c>
      <c r="Q88" s="25" t="s">
        <v>4611</v>
      </c>
    </row>
    <row r="89" spans="1:17">
      <c r="A89" s="28">
        <v>45165.128125</v>
      </c>
      <c r="B89" s="14">
        <v>101843810</v>
      </c>
      <c r="C89" s="29" t="s">
        <v>12493</v>
      </c>
      <c r="D89" s="14" t="s">
        <v>12538</v>
      </c>
      <c r="E89" s="98" t="s">
        <v>12537</v>
      </c>
      <c r="F89" s="14" t="s"/>
      <c r="G89" s="14">
        <v>2</v>
      </c>
      <c r="H89" s="14" t="s">
        <v>746</v>
      </c>
      <c r="I89" s="14">
        <v>51.18</v>
      </c>
      <c r="J89" s="115">
        <f>=I89*9*0.325</f>
        <v>149.7015</v>
      </c>
      <c r="K89" s="95">
        <v>75.04</v>
      </c>
      <c r="L89" s="173">
        <v>286</v>
      </c>
      <c r="M89" s="115">
        <f>=I89*9</f>
        <v>460.62</v>
      </c>
      <c r="N89" s="17">
        <f>=M89-L89-K89-J89</f>
        <v>-50.1215</v>
      </c>
      <c r="O89" s="18">
        <f>=N89/M89</f>
        <v>-0.108813121445009</v>
      </c>
      <c r="P89" s="14" t="s">
        <v>269</v>
      </c>
      <c r="Q89" s="20" t="s">
        <v>4611</v>
      </c>
    </row>
    <row r="90" spans="1:17">
      <c r="A90" s="28">
        <v>45165.186875</v>
      </c>
      <c r="B90" s="14">
        <v>101855422</v>
      </c>
      <c r="C90" s="29" t="s">
        <v>12493</v>
      </c>
      <c r="D90" s="14" t="s">
        <v>12539</v>
      </c>
      <c r="E90" s="98" t="s">
        <v>12537</v>
      </c>
      <c r="F90" s="14" t="s"/>
      <c r="G90" s="14">
        <v>1</v>
      </c>
      <c r="H90" s="14" t="s">
        <v>746</v>
      </c>
      <c r="I90" s="14">
        <v>26.59</v>
      </c>
      <c r="J90" s="115">
        <f>=I90*9*0.325</f>
        <v>77.77575</v>
      </c>
      <c r="K90" s="95">
        <v>44.78</v>
      </c>
      <c r="L90" s="173">
        <v>0</v>
      </c>
      <c r="M90" s="115">
        <f>=I90*9</f>
        <v>239.31</v>
      </c>
      <c r="N90" s="17">
        <f>=M90-L90-K90-J90</f>
        <v>116.75425</v>
      </c>
      <c r="O90" s="18">
        <f>=N90/M90</f>
        <v>0.487878692908779</v>
      </c>
      <c r="P90" s="14" t="s">
        <v>269</v>
      </c>
      <c r="Q90" s="20" t="s">
        <v>4611</v>
      </c>
    </row>
    <row r="91" spans="1:17">
      <c r="A91" s="28">
        <v>45165.3221412037</v>
      </c>
      <c r="B91" s="14">
        <v>101882350</v>
      </c>
      <c r="C91" s="29" t="s">
        <v>12493</v>
      </c>
      <c r="D91" s="14" t="s">
        <v>12540</v>
      </c>
      <c r="E91" s="98" t="s">
        <v>12537</v>
      </c>
      <c r="F91" s="14" t="s"/>
      <c r="G91" s="14">
        <v>1</v>
      </c>
      <c r="H91" s="14" t="s">
        <v>746</v>
      </c>
      <c r="I91" s="14">
        <v>26.59</v>
      </c>
      <c r="J91" s="115">
        <f>=I91*9*0.325</f>
        <v>77.77575</v>
      </c>
      <c r="K91" s="95">
        <v>53.43</v>
      </c>
      <c r="L91" s="173">
        <v>0</v>
      </c>
      <c r="M91" s="115">
        <f>=I91*9</f>
        <v>239.31</v>
      </c>
      <c r="N91" s="17">
        <f>=M91-L91-K91-J91</f>
        <v>108.10425</v>
      </c>
      <c r="O91" s="18">
        <f>=N91/M91</f>
        <v>0.451733107684593</v>
      </c>
      <c r="P91" s="14" t="s">
        <v>162</v>
      </c>
      <c r="Q91" s="20" t="s">
        <v>4611</v>
      </c>
    </row>
    <row r="92" spans="1:16">
      <c r="A92" s="28">
        <v>45165.9810185185</v>
      </c>
      <c r="B92" s="14">
        <v>101997162</v>
      </c>
      <c r="C92" s="29" t="s">
        <v>12541</v>
      </c>
      <c r="D92" s="14" t="s">
        <v>12542</v>
      </c>
      <c r="E92" s="98" t="s">
        <v>12543</v>
      </c>
      <c r="F92" s="14" t="s"/>
      <c r="G92" s="14">
        <v>1</v>
      </c>
      <c r="H92" s="14" t="s">
        <v>12544</v>
      </c>
      <c r="I92" s="14">
        <v>25.97</v>
      </c>
      <c r="J92" s="115">
        <f>=I92*9*0.325</f>
        <v>75.96225</v>
      </c>
      <c r="K92" s="95">
        <v>57.07</v>
      </c>
      <c r="L92" s="173">
        <v>16.2</v>
      </c>
      <c r="M92" s="115">
        <f>=I92*9</f>
        <v>233.73</v>
      </c>
      <c r="N92" s="17">
        <f>=M92-L92-K92-J92</f>
        <v>84.49775</v>
      </c>
      <c r="O92" s="18">
        <f>=N92/M92</f>
        <v>0.361518632610277</v>
      </c>
      <c r="P92" s="14" t="s">
        <v>2255</v>
      </c>
    </row>
    <row r="93" spans="1:16">
      <c r="A93" s="28">
        <v>45166.0695601852</v>
      </c>
      <c r="B93" s="14">
        <v>102014279</v>
      </c>
      <c r="C93" s="29" t="s">
        <v>12545</v>
      </c>
      <c r="D93" s="14" t="s">
        <v>12546</v>
      </c>
      <c r="E93" s="98" t="s">
        <v>12547</v>
      </c>
      <c r="F93" s="14" t="s">
        <v>4951</v>
      </c>
      <c r="G93" s="14">
        <v>1</v>
      </c>
      <c r="H93" s="14" t="s">
        <v>12548</v>
      </c>
      <c r="I93" s="14">
        <v>11.33</v>
      </c>
      <c r="J93" s="115">
        <f>=I93*9*0.325</f>
        <v>33.14025</v>
      </c>
      <c r="K93" s="95">
        <v>95.08</v>
      </c>
      <c r="L93" s="173">
        <v>20</v>
      </c>
      <c r="M93" s="115">
        <f>=I93*9</f>
        <v>101.97</v>
      </c>
      <c r="N93" s="17">
        <f>=M93-L93-K93-J93</f>
        <v>-46.25025</v>
      </c>
      <c r="O93" s="18">
        <f>=N93/M93</f>
        <v>-0.453567225654604</v>
      </c>
      <c r="P93" s="14" t="s">
        <v>172</v>
      </c>
    </row>
    <row r="94" spans="1:17">
      <c r="A94" s="28">
        <v>45166.190150463</v>
      </c>
      <c r="B94" s="14">
        <v>102040896</v>
      </c>
      <c r="C94" s="29" t="s">
        <v>12549</v>
      </c>
      <c r="D94" s="14" t="s">
        <v>12550</v>
      </c>
      <c r="E94" s="98" t="s">
        <v>12551</v>
      </c>
      <c r="F94" s="14" t="s"/>
      <c r="G94" s="14">
        <v>1</v>
      </c>
      <c r="H94" s="14" t="s">
        <v>12552</v>
      </c>
      <c r="I94" s="14">
        <v>21.2</v>
      </c>
      <c r="J94" s="115">
        <f>=I94*9*0.325</f>
        <v>62.01</v>
      </c>
      <c r="K94" s="95">
        <v>38</v>
      </c>
      <c r="L94" s="173">
        <v>29.5</v>
      </c>
      <c r="M94" s="115">
        <f>=I94*9</f>
        <v>190.8</v>
      </c>
      <c r="N94" s="17">
        <f>=M94-L94-K94-J94</f>
        <v>61.29</v>
      </c>
      <c r="O94" s="18">
        <f>=N94/M94</f>
        <v>0.32122641509434</v>
      </c>
      <c r="P94" s="14" t="s">
        <v>162</v>
      </c>
      <c r="Q94" s="25" t="s">
        <v>12553</v>
      </c>
    </row>
    <row r="95" spans="1:16">
      <c r="A95" s="28">
        <v>45166.1959027778</v>
      </c>
      <c r="B95" s="14">
        <v>102042690</v>
      </c>
      <c r="C95" s="29" t="s">
        <v>12554</v>
      </c>
      <c r="D95" s="14" t="s">
        <v>12555</v>
      </c>
      <c r="E95" s="98" t="s">
        <v>12556</v>
      </c>
      <c r="F95" s="14" t="s"/>
      <c r="G95" s="14">
        <v>1</v>
      </c>
      <c r="H95" s="14" t="s">
        <v>12557</v>
      </c>
      <c r="I95" s="14">
        <v>28.42</v>
      </c>
      <c r="J95" s="115">
        <f>=I95*9*0.325</f>
        <v>83.1285</v>
      </c>
      <c r="K95" s="95">
        <v>26.38</v>
      </c>
      <c r="L95" s="173">
        <v>33</v>
      </c>
      <c r="M95" s="115">
        <f>=I95*9</f>
        <v>255.78</v>
      </c>
      <c r="N95" s="17">
        <f>=M95-L95-K95-J95</f>
        <v>113.2715</v>
      </c>
      <c r="O95" s="18">
        <f>=N95/M95</f>
        <v>0.442847368832591</v>
      </c>
      <c r="P95" s="14" t="s">
        <v>1413</v>
      </c>
    </row>
    <row r="96" spans="10:14">
      <c r="J96" s="115" t="s"/>
      <c r="M96" s="115" t="s"/>
      <c r="N96" s="192" t="s"/>
    </row>
    <row r="97" spans="1:16">
      <c r="A97" s="28">
        <v>45167.1274652778</v>
      </c>
      <c r="B97" s="14">
        <v>102202469</v>
      </c>
      <c r="C97" s="29" t="s">
        <v>12558</v>
      </c>
      <c r="D97" s="14" t="s">
        <v>12559</v>
      </c>
      <c r="E97" s="98" t="s">
        <v>12560</v>
      </c>
      <c r="F97" s="14" t="s"/>
      <c r="G97" s="14">
        <v>1</v>
      </c>
      <c r="H97" s="14" t="s">
        <v>12561</v>
      </c>
      <c r="I97" s="14">
        <v>29.45</v>
      </c>
      <c r="J97" s="115">
        <f>=I97*9*0.325</f>
        <v>86.14125</v>
      </c>
      <c r="K97" s="95">
        <v>16.16</v>
      </c>
      <c r="L97" s="173">
        <v>9.04</v>
      </c>
      <c r="M97" s="115">
        <f>=I97*9</f>
        <v>265.05</v>
      </c>
      <c r="N97" s="17">
        <f>=M97-L97-K97-J97</f>
        <v>153.70875</v>
      </c>
      <c r="O97" s="18">
        <f>=N97/M97</f>
        <v>0.579923599320883</v>
      </c>
      <c r="P97" s="14" t="s">
        <v>12562</v>
      </c>
    </row>
    <row r="98" spans="1:16">
      <c r="A98" s="28">
        <v>45167.1966087963</v>
      </c>
      <c r="B98" s="14">
        <v>102217291</v>
      </c>
      <c r="C98" s="29" t="s">
        <v>12563</v>
      </c>
      <c r="D98" s="14" t="s">
        <v>12564</v>
      </c>
      <c r="E98" s="98" t="s">
        <v>12565</v>
      </c>
      <c r="F98" s="14" t="s"/>
      <c r="G98" s="14">
        <v>1</v>
      </c>
      <c r="H98" s="14" t="s">
        <v>12566</v>
      </c>
      <c r="I98" s="14">
        <v>13.94</v>
      </c>
      <c r="J98" s="115">
        <f>=I98*9*0.325</f>
        <v>40.7745</v>
      </c>
      <c r="K98" s="95">
        <v>26.45</v>
      </c>
      <c r="L98" s="173">
        <v>10</v>
      </c>
      <c r="M98" s="115">
        <f>=I98*9</f>
        <v>125.46</v>
      </c>
      <c r="N98" s="17">
        <f>=M98-L98-K98-J98</f>
        <v>48.2355</v>
      </c>
      <c r="O98" s="18">
        <f>=N98/M98</f>
        <v>0.384469153515065</v>
      </c>
      <c r="P98" s="14" t="s">
        <v>269</v>
      </c>
    </row>
    <row r="99" spans="1:16">
      <c r="A99" s="28">
        <v>45167.2077083333</v>
      </c>
      <c r="B99" s="14">
        <v>102221496</v>
      </c>
      <c r="C99" s="29" t="s">
        <v>12567</v>
      </c>
      <c r="D99" s="14" t="s">
        <v>12568</v>
      </c>
      <c r="E99" s="98" t="s">
        <v>12569</v>
      </c>
      <c r="F99" s="14" t="s"/>
      <c r="G99" s="14">
        <v>1</v>
      </c>
      <c r="H99" s="14" t="s">
        <v>12570</v>
      </c>
      <c r="I99" s="14">
        <v>21.44</v>
      </c>
      <c r="J99" s="115">
        <f>=I99*9*0.325</f>
        <v>62.712</v>
      </c>
      <c r="K99" s="95">
        <v>54.13</v>
      </c>
      <c r="L99" s="173">
        <v>43</v>
      </c>
      <c r="M99" s="115">
        <f>=I99*9</f>
        <v>192.96</v>
      </c>
      <c r="N99" s="17">
        <f>=M99-L99-K99-J99</f>
        <v>33.118</v>
      </c>
      <c r="O99" s="18">
        <f>=N99/M99</f>
        <v>0.171631426202322</v>
      </c>
      <c r="P99" s="14" t="s">
        <v>43</v>
      </c>
    </row>
    <row r="100" spans="1:16">
      <c r="A100" s="28">
        <v>45167.3368287037</v>
      </c>
      <c r="B100" s="14">
        <v>102249758</v>
      </c>
      <c r="C100" s="29" t="s">
        <v>12571</v>
      </c>
      <c r="D100" s="14">
        <v>0</v>
      </c>
      <c r="E100" s="14" t="s">
        <v>615</v>
      </c>
      <c r="F100" s="14" t="s"/>
      <c r="G100" s="14">
        <v>1</v>
      </c>
      <c r="H100" s="14" t="s">
        <v>11448</v>
      </c>
      <c r="I100" s="14">
        <v>0</v>
      </c>
      <c r="J100" s="115">
        <f>=I100*9*0.325</f>
        <v>0</v>
      </c>
      <c r="K100" s="95">
        <v>0</v>
      </c>
      <c r="L100" s="173">
        <v>0</v>
      </c>
      <c r="M100" s="115">
        <f>=I100*9</f>
        <v>0</v>
      </c>
      <c r="N100" s="17">
        <f>=M100-L100-K100-J100</f>
        <v>0</v>
      </c>
      <c r="O100" s="18" t="e">
        <f>=N100/M100</f>
        <v>#DIV/0!</v>
      </c>
      <c r="P100" s="14" t="s">
        <v>487</v>
      </c>
    </row>
    <row r="101" spans="1:16">
      <c r="A101" s="28">
        <v>45167.3368287037</v>
      </c>
      <c r="B101" s="14" t="s"/>
      <c r="C101" s="29" t="s">
        <v>12572</v>
      </c>
      <c r="D101" s="69" t="s"/>
      <c r="E101" s="69" t="s"/>
      <c r="F101" s="14" t="s"/>
      <c r="G101" s="14">
        <v>1</v>
      </c>
      <c r="H101" s="14" t="s">
        <v>12573</v>
      </c>
      <c r="I101" s="14" t="s"/>
      <c r="J101" s="115">
        <f>=I101*9*0.325</f>
        <v>0</v>
      </c>
      <c r="K101" s="95">
        <v>0</v>
      </c>
      <c r="L101" s="173">
        <v>0</v>
      </c>
      <c r="M101" s="115">
        <f>=I101*9</f>
        <v>0</v>
      </c>
      <c r="N101" s="17">
        <f>=M101-L101-K101-J101</f>
        <v>0</v>
      </c>
      <c r="O101" s="18" t="e">
        <f>=N101/M101</f>
        <v>#DIV/0!</v>
      </c>
      <c r="P101" s="14" t="s">
        <v>487</v>
      </c>
    </row>
    <row r="102" spans="1:16">
      <c r="A102" s="28">
        <v>45167.4205787037</v>
      </c>
      <c r="B102" s="14">
        <v>102267515</v>
      </c>
      <c r="C102" s="29" t="s">
        <v>12574</v>
      </c>
      <c r="D102" s="14" t="s">
        <v>12575</v>
      </c>
      <c r="E102" s="98" t="s">
        <v>12576</v>
      </c>
      <c r="F102" s="14" t="s"/>
      <c r="G102" s="14">
        <v>1</v>
      </c>
      <c r="H102" s="14" t="s">
        <v>12577</v>
      </c>
      <c r="I102" s="14">
        <v>20.94</v>
      </c>
      <c r="J102" s="115">
        <f>=I102*9*0.325</f>
        <v>61.2495</v>
      </c>
      <c r="K102" s="95">
        <v>29.46</v>
      </c>
      <c r="L102" s="173">
        <v>47</v>
      </c>
      <c r="M102" s="115">
        <f>=I102*9</f>
        <v>188.46</v>
      </c>
      <c r="N102" s="17">
        <f>=M102-L102-K102-J102</f>
        <v>50.7505</v>
      </c>
      <c r="O102" s="18">
        <f>=N102/M102</f>
        <v>0.26929056563727</v>
      </c>
      <c r="P102" s="14" t="s">
        <v>59</v>
      </c>
    </row>
    <row r="103" spans="1:16">
      <c r="A103" s="28">
        <v>45167.4928935185</v>
      </c>
      <c r="B103" s="14">
        <v>102289616</v>
      </c>
      <c r="C103" s="29" t="s">
        <v>12578</v>
      </c>
      <c r="D103" s="14" t="s">
        <v>12579</v>
      </c>
      <c r="E103" s="98" t="s">
        <v>12580</v>
      </c>
      <c r="F103" s="14" t="s"/>
      <c r="G103" s="14">
        <v>1</v>
      </c>
      <c r="H103" s="14" t="s">
        <v>12581</v>
      </c>
      <c r="I103" s="14">
        <v>16.11</v>
      </c>
      <c r="J103" s="115">
        <f>=I103*9*0.325</f>
        <v>47.12175</v>
      </c>
      <c r="K103" s="95">
        <v>25.25</v>
      </c>
      <c r="L103" s="173">
        <v>25</v>
      </c>
      <c r="M103" s="115">
        <f>=I103*9</f>
        <v>144.99</v>
      </c>
      <c r="N103" s="17">
        <f>=M103-L103-K103-J103</f>
        <v>47.61825</v>
      </c>
      <c r="O103" s="18">
        <f>=N103/M103</f>
        <v>0.328424374094765</v>
      </c>
      <c r="P103" s="14" t="s">
        <v>269</v>
      </c>
    </row>
    <row r="104" spans="1:16">
      <c r="A104" s="28">
        <v>45167.6201851852</v>
      </c>
      <c r="B104" s="14">
        <v>102312010</v>
      </c>
      <c r="C104" s="29" t="s">
        <v>12582</v>
      </c>
      <c r="D104" s="14" t="s">
        <v>12583</v>
      </c>
      <c r="E104" s="98" t="s">
        <v>12584</v>
      </c>
      <c r="F104" s="14" t="s"/>
      <c r="G104" s="14">
        <v>1</v>
      </c>
      <c r="H104" s="14" t="s">
        <v>12585</v>
      </c>
      <c r="I104" s="14">
        <v>23.32</v>
      </c>
      <c r="J104" s="115">
        <f>=I104*9*0.325</f>
        <v>68.211</v>
      </c>
      <c r="K104" s="95">
        <v>29.9</v>
      </c>
      <c r="L104" s="173">
        <v>24</v>
      </c>
      <c r="M104" s="115">
        <f>=I104*9</f>
        <v>209.88</v>
      </c>
      <c r="N104" s="17">
        <f>=M104-L104-K104-J104</f>
        <v>87.769</v>
      </c>
      <c r="O104" s="18">
        <f>=N104/M104</f>
        <v>0.418186582809224</v>
      </c>
      <c r="P104" s="14" t="s">
        <v>269</v>
      </c>
    </row>
    <row r="105" spans="10:14">
      <c r="J105" s="115" t="s"/>
      <c r="M105" s="115" t="s"/>
      <c r="N105" s="192" t="s"/>
    </row>
    <row r="106" spans="1:16">
      <c r="A106" s="28">
        <v>45167.8761226852</v>
      </c>
      <c r="B106" s="14">
        <v>102340347</v>
      </c>
      <c r="C106" s="29" t="s">
        <v>12586</v>
      </c>
      <c r="D106" s="14" t="s">
        <v>12587</v>
      </c>
      <c r="E106" s="98" t="s">
        <v>12588</v>
      </c>
      <c r="F106" s="14" t="s"/>
      <c r="G106" s="14">
        <v>1</v>
      </c>
      <c r="H106" s="14" t="s">
        <v>12589</v>
      </c>
      <c r="I106" s="14">
        <v>48.41</v>
      </c>
      <c r="J106" s="115">
        <f>=I106*9*0.325</f>
        <v>141.59925</v>
      </c>
      <c r="K106" s="95">
        <v>71.12</v>
      </c>
      <c r="L106" s="173">
        <v>170</v>
      </c>
      <c r="M106" s="115">
        <f>=I106*9</f>
        <v>435.69</v>
      </c>
      <c r="N106" s="17">
        <f>=M106-L106-K106-J106</f>
        <v>52.97075</v>
      </c>
      <c r="O106" s="18">
        <f>=N106/M106</f>
        <v>0.121578989648603</v>
      </c>
      <c r="P106" s="14" t="s">
        <v>269</v>
      </c>
    </row>
    <row r="107" spans="1:16">
      <c r="A107" s="28">
        <v>45167.9412037037</v>
      </c>
      <c r="B107" s="14">
        <v>102349902</v>
      </c>
      <c r="C107" s="29" t="s">
        <v>12590</v>
      </c>
      <c r="D107" s="14" t="s">
        <v>12591</v>
      </c>
      <c r="E107" s="98" t="s">
        <v>12592</v>
      </c>
      <c r="F107" s="14" t="s"/>
      <c r="G107" s="14">
        <v>1</v>
      </c>
      <c r="H107" s="14" t="s">
        <v>12593</v>
      </c>
      <c r="I107" s="14">
        <v>39.41</v>
      </c>
      <c r="J107" s="115">
        <f>=I107*9*0.325</f>
        <v>115.27425</v>
      </c>
      <c r="K107" s="95">
        <v>39.14</v>
      </c>
      <c r="L107" s="173">
        <v>79.2</v>
      </c>
      <c r="M107" s="115">
        <f>=I107*9</f>
        <v>354.69</v>
      </c>
      <c r="N107" s="17">
        <f>=M107-L107-K107-J107</f>
        <v>121.07575</v>
      </c>
      <c r="O107" s="18">
        <f>=N107/M107</f>
        <v>0.341356536694015</v>
      </c>
      <c r="P107" s="14" t="s">
        <v>162</v>
      </c>
    </row>
    <row r="108" spans="1:16">
      <c r="A108" s="28">
        <v>45168.0168981481</v>
      </c>
      <c r="B108" s="14">
        <v>102370354</v>
      </c>
      <c r="C108" s="29" t="s">
        <v>12594</v>
      </c>
      <c r="D108" s="14" t="s">
        <v>12595</v>
      </c>
      <c r="E108" s="98" t="s">
        <v>12596</v>
      </c>
      <c r="F108" s="14" t="s"/>
      <c r="G108" s="14">
        <v>1</v>
      </c>
      <c r="H108" s="14" t="s">
        <v>12597</v>
      </c>
      <c r="I108" s="14">
        <v>23.75</v>
      </c>
      <c r="J108" s="115">
        <f>=I108*9*0.325</f>
        <v>69.46875</v>
      </c>
      <c r="K108" s="95">
        <v>24.6</v>
      </c>
      <c r="L108" s="173">
        <v>42.1</v>
      </c>
      <c r="M108" s="115">
        <f>=I108*9</f>
        <v>213.75</v>
      </c>
      <c r="N108" s="17">
        <f>=M108-L108-K108-J108</f>
        <v>77.58125</v>
      </c>
      <c r="O108" s="18">
        <f>=N108/M108</f>
        <v>0.362953216374269</v>
      </c>
      <c r="P108" s="14" t="s">
        <v>269</v>
      </c>
    </row>
    <row r="109" spans="1:16">
      <c r="A109" s="28">
        <v>45168.1012962963</v>
      </c>
      <c r="B109" s="14">
        <v>102387139</v>
      </c>
      <c r="C109" s="29" t="s">
        <v>12598</v>
      </c>
      <c r="D109" s="14" t="s">
        <v>12599</v>
      </c>
      <c r="E109" s="98" t="s">
        <v>12600</v>
      </c>
      <c r="F109" s="14" t="s"/>
      <c r="G109" s="14">
        <v>1</v>
      </c>
      <c r="H109" s="14" t="s">
        <v>12601</v>
      </c>
      <c r="I109" s="14">
        <v>46.69</v>
      </c>
      <c r="J109" s="115">
        <f>=I109*9*0.325</f>
        <v>136.56825</v>
      </c>
      <c r="K109" s="95">
        <v>65.76</v>
      </c>
      <c r="L109" s="173">
        <v>173</v>
      </c>
      <c r="M109" s="115">
        <f>=I109*9</f>
        <v>420.21</v>
      </c>
      <c r="N109" s="17">
        <f>=M109-L109-K109-J109</f>
        <v>44.88175</v>
      </c>
      <c r="O109" s="18">
        <f>=N109/M109</f>
        <v>0.106807905571024</v>
      </c>
      <c r="P109" s="14" t="s">
        <v>162</v>
      </c>
    </row>
    <row r="110" spans="1:16">
      <c r="A110" s="28">
        <v>45168.2434027778</v>
      </c>
      <c r="B110" s="14">
        <v>102423359</v>
      </c>
      <c r="C110" s="29" t="s">
        <v>12586</v>
      </c>
      <c r="D110" s="14" t="s">
        <v>12602</v>
      </c>
      <c r="E110" s="98" t="s">
        <v>12588</v>
      </c>
      <c r="F110" s="14" t="s">
        <v>48</v>
      </c>
      <c r="G110" s="14">
        <v>1</v>
      </c>
      <c r="H110" s="14" t="s">
        <v>12589</v>
      </c>
      <c r="I110" s="14">
        <v>48.41</v>
      </c>
      <c r="J110" s="115">
        <f>=I110*9*0.325</f>
        <v>141.59925</v>
      </c>
      <c r="K110" s="95">
        <v>71.2</v>
      </c>
      <c r="L110" s="173">
        <v>0</v>
      </c>
      <c r="M110" s="115">
        <f>=I110*9</f>
        <v>435.69</v>
      </c>
      <c r="N110" s="17">
        <f>=M110-L110-K110-J110</f>
        <v>222.89075</v>
      </c>
      <c r="O110" s="18">
        <f>=N110/M110</f>
        <v>0.511581055337511</v>
      </c>
      <c r="P110" s="14" t="s">
        <v>269</v>
      </c>
    </row>
    <row r="111" spans="1:16">
      <c r="A111" s="28">
        <v>45168.3901736111</v>
      </c>
      <c r="B111" s="14">
        <v>102454354</v>
      </c>
      <c r="C111" s="29" t="s">
        <v>12603</v>
      </c>
      <c r="D111" s="14" t="s">
        <v>12604</v>
      </c>
      <c r="E111" s="98" t="s">
        <v>12605</v>
      </c>
      <c r="F111" s="14" t="s">
        <v>4951</v>
      </c>
      <c r="G111" s="14">
        <v>1</v>
      </c>
      <c r="H111" s="14" t="s">
        <v>5716</v>
      </c>
      <c r="I111" s="14">
        <v>14.72</v>
      </c>
      <c r="J111" s="115">
        <f>=I111*9*0.325</f>
        <v>43.056</v>
      </c>
      <c r="K111" s="95">
        <v>48.92</v>
      </c>
      <c r="L111" s="173">
        <v>44.05</v>
      </c>
      <c r="M111" s="115">
        <f>=I111*9</f>
        <v>132.48</v>
      </c>
      <c r="N111" s="17">
        <f>=M111-L111-K111-J111</f>
        <v>-3.54599999999999</v>
      </c>
      <c r="O111" s="18">
        <f>=N111/M111</f>
        <v>-0.026766304347826</v>
      </c>
      <c r="P111" s="14" t="s">
        <v>487</v>
      </c>
    </row>
    <row r="112" spans="10:14">
      <c r="J112" s="115" t="s"/>
      <c r="M112" s="115" t="s"/>
      <c r="N112" s="192" t="s"/>
    </row>
    <row r="113" spans="1:16">
      <c r="A113" s="28">
        <v>45168.947662037</v>
      </c>
      <c r="B113" s="14">
        <v>102540263</v>
      </c>
      <c r="C113" s="29" t="s">
        <v>12606</v>
      </c>
      <c r="D113" s="14" t="s">
        <v>12607</v>
      </c>
      <c r="E113" s="98" t="s">
        <v>12608</v>
      </c>
      <c r="F113" s="14" t="s"/>
      <c r="G113" s="14">
        <v>1</v>
      </c>
      <c r="H113" s="14" t="s">
        <v>12609</v>
      </c>
      <c r="I113" s="14">
        <v>42.13</v>
      </c>
      <c r="J113" s="115">
        <f>=I113*9*0.325</f>
        <v>123.23025</v>
      </c>
      <c r="K113" s="95">
        <v>89.48</v>
      </c>
      <c r="L113" s="173">
        <v>62.5</v>
      </c>
      <c r="M113" s="115">
        <f>=I113*9</f>
        <v>379.17</v>
      </c>
      <c r="N113" s="17">
        <f>=M113-L113-K113-J113</f>
        <v>103.95975</v>
      </c>
      <c r="O113" s="18">
        <f>=N113/M113</f>
        <v>0.274177150090988</v>
      </c>
      <c r="P113" s="14" t="s">
        <v>50</v>
      </c>
    </row>
    <row r="114" spans="1:16">
      <c r="A114" s="28">
        <v>45168.9921643518</v>
      </c>
      <c r="B114" s="14">
        <v>102548485</v>
      </c>
      <c r="C114" s="29" t="s">
        <v>12610</v>
      </c>
      <c r="D114" s="14" t="s">
        <v>12611</v>
      </c>
      <c r="E114" s="98" t="s">
        <v>12612</v>
      </c>
      <c r="F114" s="14" t="s"/>
      <c r="G114" s="14">
        <v>2</v>
      </c>
      <c r="H114" s="14" t="s">
        <v>5064</v>
      </c>
      <c r="I114" s="14">
        <v>29</v>
      </c>
      <c r="J114" s="115">
        <f>=I114*9*0.325</f>
        <v>84.825</v>
      </c>
      <c r="K114" s="95">
        <v>42.4</v>
      </c>
      <c r="L114" s="173">
        <v>41</v>
      </c>
      <c r="M114" s="115">
        <f>=I114*9</f>
        <v>261</v>
      </c>
      <c r="N114" s="17">
        <f>=M114-L114-K114-J114</f>
        <v>92.775</v>
      </c>
      <c r="O114" s="18">
        <f>=N114/M114</f>
        <v>0.355459770114943</v>
      </c>
      <c r="P114" s="14" t="s">
        <v>269</v>
      </c>
    </row>
    <row r="115" spans="1:16">
      <c r="A115" s="28">
        <v>45169.0975925926</v>
      </c>
      <c r="B115" s="14">
        <v>102571271</v>
      </c>
      <c r="C115" s="29" t="s">
        <v>12613</v>
      </c>
      <c r="D115" s="14" t="s">
        <v>12614</v>
      </c>
      <c r="E115" s="98" t="s">
        <v>12615</v>
      </c>
      <c r="F115" s="14" t="s"/>
      <c r="G115" s="14">
        <v>1</v>
      </c>
      <c r="H115" s="14" t="s">
        <v>12616</v>
      </c>
      <c r="I115" s="14">
        <v>13</v>
      </c>
      <c r="J115" s="115">
        <f>=I115*9*0.325</f>
        <v>38.025</v>
      </c>
      <c r="K115" s="95">
        <v>21.22</v>
      </c>
      <c r="L115" s="173">
        <v>20</v>
      </c>
      <c r="M115" s="115">
        <f>=I115*9</f>
        <v>117</v>
      </c>
      <c r="N115" s="17">
        <f>=M115-L115-K115-J115</f>
        <v>37.755</v>
      </c>
      <c r="O115" s="18">
        <f>=N115/M115</f>
        <v>0.322692307692308</v>
      </c>
      <c r="P115" s="14" t="s">
        <v>59</v>
      </c>
    </row>
    <row r="116" spans="1:16" ht="28.5" customHeight="true">
      <c r="A116" s="28">
        <v>45169.3503240741</v>
      </c>
      <c r="B116" s="14">
        <v>102626125</v>
      </c>
      <c r="C116" s="29" t="s">
        <v>12617</v>
      </c>
      <c r="D116" s="14" t="s">
        <v>12618</v>
      </c>
      <c r="E116" s="133" t="s">
        <v>12619</v>
      </c>
      <c r="F116" s="14" t="s"/>
      <c r="G116" s="14">
        <v>1</v>
      </c>
      <c r="H116" s="14" t="s">
        <v>12620</v>
      </c>
      <c r="I116" s="14">
        <v>53.2</v>
      </c>
      <c r="J116" s="115">
        <f>=I116*9*0.325</f>
        <v>155.61</v>
      </c>
      <c r="K116" s="95">
        <v>48.14</v>
      </c>
      <c r="L116" s="173">
        <v>67.25</v>
      </c>
      <c r="M116" s="115">
        <f>=I116*9</f>
        <v>478.8</v>
      </c>
      <c r="N116" s="17">
        <f>=M116-L116-K116-J116</f>
        <v>207.8</v>
      </c>
      <c r="O116" s="18">
        <f>=N116/M116</f>
        <v>0.434001670843776</v>
      </c>
      <c r="P116" s="14" t="s">
        <v>162</v>
      </c>
    </row>
    <row r="117" spans="1:16" ht="28.5" customHeight="true">
      <c r="A117" s="28">
        <v>45169.3503240741</v>
      </c>
      <c r="B117" s="69" t="s"/>
      <c r="C117" s="29" t="s">
        <v>12621</v>
      </c>
      <c r="D117" s="69" t="s"/>
      <c r="E117" s="133" t="s">
        <v>12619</v>
      </c>
      <c r="F117" s="14" t="s"/>
      <c r="G117" s="14">
        <v>1</v>
      </c>
      <c r="H117" s="14" t="s">
        <v>12622</v>
      </c>
      <c r="I117" s="14" t="s"/>
      <c r="J117" s="115">
        <f>=I117*9*0.325</f>
        <v>0</v>
      </c>
      <c r="K117" s="95">
        <v>0</v>
      </c>
      <c r="L117" s="173">
        <v>0</v>
      </c>
      <c r="M117" s="115">
        <f>=I117*9</f>
        <v>0</v>
      </c>
      <c r="N117" s="17">
        <f>=M117-L117-K117-J117</f>
        <v>0</v>
      </c>
      <c r="O117" s="18" t="e">
        <f>=N117/M117</f>
        <v>#DIV/0!</v>
      </c>
      <c r="P117" s="14" t="s">
        <v>162</v>
      </c>
    </row>
    <row r="118" spans="1:16">
      <c r="A118" s="28">
        <v>45169.5102199074</v>
      </c>
      <c r="B118" s="14">
        <v>102659560</v>
      </c>
      <c r="C118" s="29" t="s">
        <v>12623</v>
      </c>
      <c r="D118" s="14" t="s">
        <v>12624</v>
      </c>
      <c r="E118" s="98" t="s">
        <v>12625</v>
      </c>
      <c r="F118" s="14" t="s"/>
      <c r="G118" s="14">
        <v>1</v>
      </c>
      <c r="H118" s="14" t="s">
        <v>12626</v>
      </c>
      <c r="I118" s="14">
        <v>13.44</v>
      </c>
      <c r="J118" s="115">
        <f>=I118*9*0.325</f>
        <v>39.312</v>
      </c>
      <c r="K118" s="95">
        <v>23.36</v>
      </c>
      <c r="L118" s="173">
        <v>22.25</v>
      </c>
      <c r="M118" s="115">
        <f>=I118*9</f>
        <v>120.96</v>
      </c>
      <c r="N118" s="17">
        <f>=M118-L118-K118-J118</f>
        <v>36.038</v>
      </c>
      <c r="O118" s="18">
        <f>=N118/M118</f>
        <v>0.297933201058201</v>
      </c>
      <c r="P118" s="14" t="s">
        <v>50</v>
      </c>
    </row>
    <row r="119" spans="10:14">
      <c r="J119" s="115" t="s"/>
      <c r="M119" s="115" t="s"/>
      <c r="N119" s="192" t="s"/>
    </row>
    <row r="120" spans="1:16">
      <c r="A120" s="28">
        <v>45170.1279513889</v>
      </c>
      <c r="B120" s="14">
        <v>102761502</v>
      </c>
      <c r="C120" s="29" t="s">
        <v>12627</v>
      </c>
      <c r="D120" s="134" t="s">
        <v>12628</v>
      </c>
      <c r="E120" s="30" t="s">
        <v>12629</v>
      </c>
      <c r="F120" s="14" t="s"/>
      <c r="G120" s="14">
        <v>1</v>
      </c>
      <c r="H120" s="14" t="s">
        <v>12630</v>
      </c>
      <c r="I120" s="14">
        <v>46.27</v>
      </c>
      <c r="J120" s="115">
        <f>=I120*9*0.425</f>
        <v>176.98275</v>
      </c>
      <c r="K120" s="95">
        <v>23.82</v>
      </c>
      <c r="L120" s="173">
        <v>73.5</v>
      </c>
      <c r="M120" s="115">
        <f>=I120*9</f>
        <v>416.43</v>
      </c>
      <c r="N120" s="17">
        <f>=M120-L120-K120-J120</f>
        <v>142.12725</v>
      </c>
      <c r="O120" s="18">
        <f>=N120/M120</f>
        <v>0.341299257978532</v>
      </c>
      <c r="P120" s="14" t="s">
        <v>269</v>
      </c>
    </row>
    <row r="121" spans="1:17">
      <c r="A121" s="28">
        <v>45170.1476041667</v>
      </c>
      <c r="B121" s="14">
        <v>102765443</v>
      </c>
      <c r="C121" s="29" t="s">
        <v>12631</v>
      </c>
      <c r="D121" s="134" t="s">
        <v>12632</v>
      </c>
      <c r="E121" s="30" t="s">
        <v>12633</v>
      </c>
      <c r="F121" s="14" t="s"/>
      <c r="G121" s="14">
        <v>1</v>
      </c>
      <c r="H121" s="14" t="s">
        <v>6850</v>
      </c>
      <c r="I121" s="14">
        <v>13.96</v>
      </c>
      <c r="J121" s="115">
        <f>=I121*9*0.425</f>
        <v>53.397</v>
      </c>
      <c r="K121" s="95">
        <v>24.97</v>
      </c>
      <c r="L121" s="173">
        <v>5.56</v>
      </c>
      <c r="M121" s="115">
        <f>=I121*9</f>
        <v>125.64</v>
      </c>
      <c r="N121" s="17">
        <f>=M121-L121-K121-J121</f>
        <v>41.713</v>
      </c>
      <c r="O121" s="18">
        <f>=N121/M121</f>
        <v>0.332004138809296</v>
      </c>
      <c r="P121" s="14" t="s">
        <v>162</v>
      </c>
      <c r="Q121" s="25" t="s">
        <v>12634</v>
      </c>
    </row>
    <row r="122" spans="1:17">
      <c r="A122" s="28">
        <v>45170.2434143518</v>
      </c>
      <c r="B122" s="14">
        <v>102792117</v>
      </c>
      <c r="C122" s="29" t="s">
        <v>12635</v>
      </c>
      <c r="D122" s="134" t="s">
        <v>12636</v>
      </c>
      <c r="E122" s="30" t="s">
        <v>12637</v>
      </c>
      <c r="F122" s="14" t="s"/>
      <c r="G122" s="14">
        <v>1</v>
      </c>
      <c r="H122" s="14" t="s">
        <v>12638</v>
      </c>
      <c r="I122" s="14">
        <v>35.97</v>
      </c>
      <c r="J122" s="115">
        <f>=I122*9*0.425</f>
        <v>137.58525</v>
      </c>
      <c r="K122" s="95">
        <v>117.33</v>
      </c>
      <c r="L122" s="173">
        <v>69</v>
      </c>
      <c r="M122" s="115">
        <f>=I122*9</f>
        <v>323.73</v>
      </c>
      <c r="N122" s="17">
        <f>=M122-L122-K122-J122</f>
        <v>-0.185249999999968</v>
      </c>
      <c r="O122" s="18">
        <f>=N122/M122</f>
        <v>-0.000572236122695</v>
      </c>
      <c r="P122" s="14" t="s">
        <v>2255</v>
      </c>
      <c r="Q122" s="25" t="s">
        <v>4611</v>
      </c>
    </row>
    <row r="123" spans="1:16">
      <c r="A123" s="28">
        <v>45170.3745486111</v>
      </c>
      <c r="B123" s="14">
        <v>102824837</v>
      </c>
      <c r="C123" s="29" t="s">
        <v>12639</v>
      </c>
      <c r="D123" s="134" t="s">
        <v>12640</v>
      </c>
      <c r="E123" s="30" t="s">
        <v>12641</v>
      </c>
      <c r="F123" s="14" t="s"/>
      <c r="G123" s="14">
        <v>2</v>
      </c>
      <c r="H123" s="14" t="s">
        <v>12642</v>
      </c>
      <c r="I123" s="14">
        <v>24.88</v>
      </c>
      <c r="J123" s="115">
        <f>=I123*9*0.425</f>
        <v>95.166</v>
      </c>
      <c r="K123" s="95">
        <v>42.46</v>
      </c>
      <c r="L123" s="173">
        <v>75</v>
      </c>
      <c r="M123" s="115">
        <f>=I123*9</f>
        <v>223.92</v>
      </c>
      <c r="N123" s="17">
        <f>=M123-L123-K123-J123</f>
        <v>11.294</v>
      </c>
      <c r="O123" s="18">
        <f>=N123/M123</f>
        <v>0.050437656305823</v>
      </c>
      <c r="P123" s="14" t="s">
        <v>136</v>
      </c>
    </row>
    <row r="124" spans="1:16">
      <c r="A124" s="28">
        <v>45170.3922800926</v>
      </c>
      <c r="B124" s="14">
        <v>102828624</v>
      </c>
      <c r="C124" s="29" t="s">
        <v>12643</v>
      </c>
      <c r="D124" s="134" t="s">
        <v>12644</v>
      </c>
      <c r="E124" s="30" t="s">
        <v>12645</v>
      </c>
      <c r="F124" s="14" t="s">
        <v>68</v>
      </c>
      <c r="G124" s="14">
        <v>1</v>
      </c>
      <c r="H124" s="14" t="s">
        <v>12646</v>
      </c>
      <c r="I124" s="14">
        <v>14.44</v>
      </c>
      <c r="J124" s="115">
        <f>=I124*9*0.425</f>
        <v>55.233</v>
      </c>
      <c r="K124" s="95">
        <v>36</v>
      </c>
      <c r="L124" s="173">
        <v>28</v>
      </c>
      <c r="M124" s="115">
        <f>=I124*9</f>
        <v>129.96</v>
      </c>
      <c r="N124" s="17">
        <f>=M124-L124-K124-J124</f>
        <v>10.727</v>
      </c>
      <c r="O124" s="18">
        <f>=N124/M124</f>
        <v>0.082540781779009</v>
      </c>
      <c r="P124" s="14" t="s">
        <v>43</v>
      </c>
    </row>
    <row r="125" spans="10:14">
      <c r="J125" s="115" t="s"/>
      <c r="M125" s="115" t="s"/>
      <c r="N125" s="192" t="s"/>
    </row>
    <row r="126" spans="1:16">
      <c r="A126" s="28">
        <v>45171.0197800926</v>
      </c>
      <c r="B126" s="14">
        <v>102928470</v>
      </c>
      <c r="C126" s="29" t="s">
        <v>12647</v>
      </c>
      <c r="D126" s="14" t="s">
        <v>12648</v>
      </c>
      <c r="E126" s="30" t="s">
        <v>12649</v>
      </c>
      <c r="F126" s="14" t="s"/>
      <c r="G126" s="14">
        <v>1</v>
      </c>
      <c r="H126" s="14" t="s">
        <v>12650</v>
      </c>
      <c r="I126" s="14">
        <v>23.53</v>
      </c>
      <c r="J126" s="115">
        <f>=I126*9*0.425</f>
        <v>90.00225</v>
      </c>
      <c r="K126" s="95">
        <v>66.58</v>
      </c>
      <c r="L126" s="173">
        <v>19.6</v>
      </c>
      <c r="M126" s="115">
        <f>=I126*9</f>
        <v>211.77</v>
      </c>
      <c r="N126" s="17">
        <f>=M126-L126-K126-J126</f>
        <v>35.58775</v>
      </c>
      <c r="O126" s="18">
        <f>=N126/M126</f>
        <v>0.168049062662322</v>
      </c>
      <c r="P126" s="14" t="s">
        <v>43</v>
      </c>
    </row>
    <row r="127" spans="1:16">
      <c r="A127" s="28">
        <v>45171.0303009259</v>
      </c>
      <c r="B127" s="14">
        <v>102931403</v>
      </c>
      <c r="C127" s="29" t="s">
        <v>12651</v>
      </c>
      <c r="D127" s="14" t="s">
        <v>12652</v>
      </c>
      <c r="E127" s="30" t="s">
        <v>12653</v>
      </c>
      <c r="F127" s="14" t="s"/>
      <c r="G127" s="14">
        <v>1</v>
      </c>
      <c r="H127" s="14" t="s">
        <v>12654</v>
      </c>
      <c r="I127" s="14">
        <v>53.35</v>
      </c>
      <c r="J127" s="115">
        <f>=I127*9*0.425</f>
        <v>204.06375</v>
      </c>
      <c r="K127" s="95">
        <v>47.71</v>
      </c>
      <c r="L127" s="173">
        <v>170.75</v>
      </c>
      <c r="M127" s="115">
        <f>=I127*9</f>
        <v>480.15</v>
      </c>
      <c r="N127" s="17">
        <f>=M127-L127-K127-J127</f>
        <v>57.6262500000001</v>
      </c>
      <c r="O127" s="18">
        <f>=N127/M127</f>
        <v>0.120017182130584</v>
      </c>
      <c r="P127" s="14" t="s">
        <v>162</v>
      </c>
    </row>
    <row r="128" spans="1:33" s="221">
      <c r="A128" s="99">
        <v>45171.1778819444</v>
      </c>
      <c r="B128" s="100">
        <v>102966707</v>
      </c>
      <c r="C128" s="101" t="s">
        <v>12655</v>
      </c>
      <c r="D128" s="100" t="s">
        <v>12656</v>
      </c>
      <c r="E128" s="136" t="s">
        <v>12657</v>
      </c>
      <c r="F128" s="100" t="s">
        <v>9750</v>
      </c>
      <c r="G128" s="100">
        <v>1</v>
      </c>
      <c r="H128" s="100" t="s">
        <v>12658</v>
      </c>
      <c r="I128" s="100">
        <v>20.35</v>
      </c>
      <c r="J128" s="202">
        <f>=I128*9*0.425</f>
        <v>77.83875</v>
      </c>
      <c r="K128" s="203">
        <v>46.53</v>
      </c>
      <c r="L128" s="204">
        <v>34.5</v>
      </c>
      <c r="M128" s="202">
        <f>=I128*9</f>
        <v>183.15</v>
      </c>
      <c r="N128" s="40">
        <f>=M128-L128-K128-J128</f>
        <v>24.28125</v>
      </c>
      <c r="O128" s="41">
        <f>=N128/M128</f>
        <v>0.132575757575758</v>
      </c>
      <c r="P128" s="100" t="s">
        <v>162</v>
      </c>
      <c r="Q128" s="43" t="s"/>
      <c r="R128" s="43" t="s"/>
      <c r="S128" s="43" t="s"/>
      <c r="T128" s="43" t="s"/>
      <c r="U128" s="43" t="s"/>
      <c r="V128" s="43" t="s"/>
      <c r="W128" s="43" t="s"/>
      <c r="X128" s="43" t="s"/>
      <c r="Y128" s="43" t="s"/>
      <c r="Z128" s="43" t="s"/>
      <c r="AA128" s="43" t="s"/>
      <c r="AB128" s="43" t="s"/>
      <c r="AC128" s="43" t="s"/>
      <c r="AD128" s="43" t="s"/>
      <c r="AE128" s="43" t="s"/>
      <c r="AF128" s="43" t="s"/>
      <c r="AG128" s="43" t="s"/>
    </row>
    <row r="129" spans="1:16">
      <c r="A129" s="28">
        <v>45171.2828009259</v>
      </c>
      <c r="B129" s="14">
        <v>102987308</v>
      </c>
      <c r="C129" s="29" t="s">
        <v>12659</v>
      </c>
      <c r="D129" s="14" t="s">
        <v>12660</v>
      </c>
      <c r="E129" s="30" t="s">
        <v>12661</v>
      </c>
      <c r="F129" s="14" t="s"/>
      <c r="G129" s="14">
        <v>1</v>
      </c>
      <c r="H129" s="14" t="s">
        <v>12662</v>
      </c>
      <c r="I129" s="14">
        <v>24.97</v>
      </c>
      <c r="J129" s="115">
        <f>=I129*9*0.425</f>
        <v>95.51025</v>
      </c>
      <c r="K129" s="95">
        <v>44.17</v>
      </c>
      <c r="L129" s="173">
        <v>29.48</v>
      </c>
      <c r="M129" s="115">
        <f>=I129*9</f>
        <v>224.73</v>
      </c>
      <c r="N129" s="17">
        <f>=M129-L129-K129-J129</f>
        <v>55.56975</v>
      </c>
      <c r="O129" s="18">
        <f>=N129/M129</f>
        <v>0.247273394740355</v>
      </c>
      <c r="P129" s="14" t="s">
        <v>22</v>
      </c>
    </row>
    <row r="130" spans="1:16">
      <c r="A130" s="28">
        <v>45171.5635185185</v>
      </c>
      <c r="B130" s="14">
        <v>103043953</v>
      </c>
      <c r="C130" s="29" t="s">
        <v>12663</v>
      </c>
      <c r="D130" s="14" t="s">
        <v>12664</v>
      </c>
      <c r="E130" s="30" t="s">
        <v>12665</v>
      </c>
      <c r="F130" s="14" t="s">
        <v>134</v>
      </c>
      <c r="G130" s="14">
        <v>1</v>
      </c>
      <c r="H130" s="14" t="s">
        <v>3542</v>
      </c>
      <c r="I130" s="14">
        <v>16.95</v>
      </c>
      <c r="J130" s="115">
        <f>=I130*9*0.425</f>
        <v>64.83375</v>
      </c>
      <c r="K130" s="95">
        <v>37.02</v>
      </c>
      <c r="L130" s="173">
        <v>60.41</v>
      </c>
      <c r="M130" s="115">
        <f>=I130*9</f>
        <v>152.55</v>
      </c>
      <c r="N130" s="17">
        <f>=M130-L130-K130-J130</f>
        <v>-9.71375000000001</v>
      </c>
      <c r="O130" s="18">
        <f>=N130/M130</f>
        <v>-0.063675843985579</v>
      </c>
      <c r="P130" s="14" t="s">
        <v>269</v>
      </c>
    </row>
    <row r="131" spans="10:14">
      <c r="J131" s="115" t="s"/>
      <c r="M131" s="115" t="s"/>
      <c r="N131" s="192" t="s"/>
    </row>
    <row r="132" spans="1:16">
      <c r="A132" s="28">
        <v>45171.3619907407</v>
      </c>
      <c r="B132" s="14">
        <v>103003348</v>
      </c>
      <c r="C132" s="29" t="s">
        <v>12666</v>
      </c>
      <c r="D132" s="14" t="s">
        <v>12667</v>
      </c>
      <c r="E132" s="30" t="s">
        <v>12668</v>
      </c>
      <c r="F132" s="14" t="s"/>
      <c r="G132" s="14">
        <v>1</v>
      </c>
      <c r="H132" s="14" t="s">
        <v>12669</v>
      </c>
      <c r="I132" s="14">
        <v>161.38</v>
      </c>
      <c r="J132" s="115">
        <f>=I132*9*0.425</f>
        <v>617.2785</v>
      </c>
      <c r="K132" s="95">
        <v>109.52</v>
      </c>
      <c r="L132" s="173">
        <v>658</v>
      </c>
      <c r="M132" s="115">
        <f>=I132*9</f>
        <v>1452.42</v>
      </c>
      <c r="N132" s="17">
        <f>=M132-L132-K132-J132</f>
        <v>67.6215000000001</v>
      </c>
      <c r="O132" s="18">
        <f>=N132/M132</f>
        <v>0.046557813855496</v>
      </c>
      <c r="P132" s="14" t="s">
        <v>269</v>
      </c>
    </row>
    <row r="133" spans="1:16">
      <c r="A133" s="28">
        <v>45171.9404861111</v>
      </c>
      <c r="B133" s="14">
        <v>103092130</v>
      </c>
      <c r="C133" s="29" t="s">
        <v>12670</v>
      </c>
      <c r="D133" s="14" t="s">
        <v>12671</v>
      </c>
      <c r="E133" s="30" t="s">
        <v>12672</v>
      </c>
      <c r="F133" s="14" t="s"/>
      <c r="G133" s="14">
        <v>1</v>
      </c>
      <c r="H133" s="14" t="s">
        <v>12673</v>
      </c>
      <c r="I133" s="14">
        <v>39.44</v>
      </c>
      <c r="J133" s="115">
        <f>=I133*9*0.425</f>
        <v>150.858</v>
      </c>
      <c r="K133" s="95">
        <v>30.22</v>
      </c>
      <c r="L133" s="173">
        <v>95</v>
      </c>
      <c r="M133" s="115">
        <f>=I133*9</f>
        <v>354.96</v>
      </c>
      <c r="N133" s="17">
        <f>=M133-L133-K133-J133</f>
        <v>78.882</v>
      </c>
      <c r="O133" s="18">
        <f>=N133/M133</f>
        <v>0.222227856659905</v>
      </c>
      <c r="P133" s="14" t="s">
        <v>269</v>
      </c>
    </row>
    <row r="134" spans="1:16">
      <c r="A134" s="28">
        <v>45172.1025578704</v>
      </c>
      <c r="B134" s="14">
        <v>103121535</v>
      </c>
      <c r="C134" s="29" t="s">
        <v>12674</v>
      </c>
      <c r="D134" s="32" t="s">
        <v>12675</v>
      </c>
      <c r="E134" s="30" t="s">
        <v>12676</v>
      </c>
      <c r="F134" s="14" t="s">
        <v>1548</v>
      </c>
      <c r="G134" s="14">
        <v>1</v>
      </c>
      <c r="H134" s="14" t="s">
        <v>12677</v>
      </c>
      <c r="I134" s="14">
        <v>44.41</v>
      </c>
      <c r="J134" s="115">
        <f>=I134*9*0.425</f>
        <v>169.86825</v>
      </c>
      <c r="K134" s="95">
        <v>60.27</v>
      </c>
      <c r="L134" s="173">
        <v>69</v>
      </c>
      <c r="M134" s="115">
        <f>=I134*9</f>
        <v>399.69</v>
      </c>
      <c r="N134" s="17">
        <f>=M134-L134-K134-J134</f>
        <v>100.55175</v>
      </c>
      <c r="O134" s="18">
        <f>=N134/M134</f>
        <v>0.251574345117466</v>
      </c>
      <c r="P134" s="14" t="s">
        <v>59</v>
      </c>
    </row>
    <row r="135" spans="1:16">
      <c r="A135" s="28">
        <v>45172.2334490741</v>
      </c>
      <c r="B135" s="14">
        <v>103150658</v>
      </c>
      <c r="C135" s="29" t="s">
        <v>12678</v>
      </c>
      <c r="D135" s="14" t="s">
        <v>12679</v>
      </c>
      <c r="E135" s="30" t="s">
        <v>12680</v>
      </c>
      <c r="F135" s="14" t="s"/>
      <c r="G135" s="14">
        <v>1</v>
      </c>
      <c r="H135" s="14" t="s">
        <v>12681</v>
      </c>
      <c r="I135" s="14">
        <v>45</v>
      </c>
      <c r="J135" s="115">
        <f>=I135*9*0.425</f>
        <v>172.125</v>
      </c>
      <c r="K135" s="95">
        <v>55.94</v>
      </c>
      <c r="L135" s="173">
        <v>25.5</v>
      </c>
      <c r="M135" s="115">
        <f>=I135*9</f>
        <v>405</v>
      </c>
      <c r="N135" s="17">
        <f>=M135-L135-K135-J135</f>
        <v>151.435</v>
      </c>
      <c r="O135" s="18">
        <f>=N135/M135</f>
        <v>0.373913580246914</v>
      </c>
      <c r="P135" s="14" t="s">
        <v>2255</v>
      </c>
    </row>
    <row r="136" spans="1:16">
      <c r="A136" s="28">
        <v>45172.3488773148</v>
      </c>
      <c r="B136" s="14">
        <v>103176386</v>
      </c>
      <c r="C136" s="29" t="s">
        <v>12682</v>
      </c>
      <c r="D136" s="14" t="s">
        <v>12683</v>
      </c>
      <c r="E136" s="30" t="s">
        <v>12684</v>
      </c>
      <c r="F136" s="14" t="s"/>
      <c r="G136" s="14">
        <v>1</v>
      </c>
      <c r="H136" s="14" t="s">
        <v>12685</v>
      </c>
      <c r="I136" s="14">
        <v>15.64</v>
      </c>
      <c r="J136" s="115">
        <f>=I136*9*0.425</f>
        <v>59.823</v>
      </c>
      <c r="K136" s="95">
        <v>35.93</v>
      </c>
      <c r="L136" s="173">
        <v>10.5</v>
      </c>
      <c r="M136" s="115">
        <f>=I136*9</f>
        <v>140.76</v>
      </c>
      <c r="N136" s="17">
        <f>=M136-L136-K136-J136</f>
        <v>34.507</v>
      </c>
      <c r="O136" s="18">
        <f>=N136/M136</f>
        <v>0.245147769252629</v>
      </c>
      <c r="P136" s="14" t="s">
        <v>269</v>
      </c>
    </row>
    <row r="137" spans="1:16">
      <c r="A137" s="28">
        <v>45172.5617708333</v>
      </c>
      <c r="B137" s="14">
        <v>103221908</v>
      </c>
      <c r="C137" s="29" t="s">
        <v>12686</v>
      </c>
      <c r="D137" s="14" t="s">
        <v>12687</v>
      </c>
      <c r="E137" s="53" t="s">
        <v>12688</v>
      </c>
      <c r="F137" s="14" t="s"/>
      <c r="G137" s="14">
        <v>1</v>
      </c>
      <c r="H137" s="14" t="s">
        <v>12689</v>
      </c>
      <c r="I137" s="14">
        <v>58</v>
      </c>
      <c r="J137" s="115">
        <f>=I137*9*0.425</f>
        <v>221.85</v>
      </c>
      <c r="K137" s="95">
        <v>33.14</v>
      </c>
      <c r="L137" s="173">
        <v>90</v>
      </c>
      <c r="M137" s="115">
        <f>=I137*9</f>
        <v>522</v>
      </c>
      <c r="N137" s="17">
        <f>=M137-L137-K137-J137</f>
        <v>177.01</v>
      </c>
      <c r="O137" s="18">
        <f>=N137/M137</f>
        <v>0.339099616858238</v>
      </c>
      <c r="P137" s="14" t="s">
        <v>269</v>
      </c>
    </row>
    <row r="138" spans="1:16">
      <c r="A138" s="28">
        <v>45173.0754861111</v>
      </c>
      <c r="B138" s="14">
        <v>103303014</v>
      </c>
      <c r="C138" s="29" t="s">
        <v>12690</v>
      </c>
      <c r="D138" s="14" t="s">
        <v>12691</v>
      </c>
      <c r="E138" s="30" t="s">
        <v>12692</v>
      </c>
      <c r="F138" s="14" t="s"/>
      <c r="G138" s="14">
        <v>1</v>
      </c>
      <c r="H138" s="14" t="s">
        <v>12693</v>
      </c>
      <c r="I138" s="14">
        <v>27.44</v>
      </c>
      <c r="J138" s="115">
        <f>=I138*9*0.425</f>
        <v>104.958</v>
      </c>
      <c r="K138" s="95">
        <v>41.12</v>
      </c>
      <c r="L138" s="173">
        <v>33</v>
      </c>
      <c r="M138" s="115">
        <f>=I138*9</f>
        <v>246.96</v>
      </c>
      <c r="N138" s="17">
        <f>=M138-L138-K138-J138</f>
        <v>67.882</v>
      </c>
      <c r="O138" s="18">
        <f>=N138/M138</f>
        <v>0.27487042436022</v>
      </c>
      <c r="P138" s="14" t="s">
        <v>269</v>
      </c>
    </row>
    <row r="139" spans="1:16">
      <c r="A139" s="28">
        <v>45173.2809375</v>
      </c>
      <c r="B139" s="14">
        <v>103358960</v>
      </c>
      <c r="C139" s="29" t="s">
        <v>12694</v>
      </c>
      <c r="D139" s="14" t="s">
        <v>12695</v>
      </c>
      <c r="E139" s="30" t="s">
        <v>12696</v>
      </c>
      <c r="F139" s="14" t="s"/>
      <c r="G139" s="14">
        <v>1</v>
      </c>
      <c r="H139" s="14" t="s">
        <v>12697</v>
      </c>
      <c r="I139" s="14">
        <v>15.55</v>
      </c>
      <c r="J139" s="115">
        <f>=I139*9*0.425</f>
        <v>59.47875</v>
      </c>
      <c r="K139" s="95">
        <v>26.56</v>
      </c>
      <c r="L139" s="173">
        <v>16.5</v>
      </c>
      <c r="M139" s="115">
        <f>=I139*9</f>
        <v>139.95</v>
      </c>
      <c r="N139" s="17">
        <f>=M139-L139-K139-J139</f>
        <v>37.41125</v>
      </c>
      <c r="O139" s="18">
        <f>=N139/M139</f>
        <v>0.26731868524473</v>
      </c>
      <c r="P139" s="14" t="s">
        <v>59</v>
      </c>
    </row>
    <row r="140" spans="1:16">
      <c r="A140" s="28">
        <v>45173.3087268519</v>
      </c>
      <c r="B140" s="14">
        <v>103365390</v>
      </c>
      <c r="C140" s="29" t="s">
        <v>12698</v>
      </c>
      <c r="D140" s="14" t="s">
        <v>12699</v>
      </c>
      <c r="E140" s="30" t="s">
        <v>12700</v>
      </c>
      <c r="F140" s="14" t="s"/>
      <c r="G140" s="14">
        <v>2</v>
      </c>
      <c r="H140" s="14" t="s">
        <v>12701</v>
      </c>
      <c r="I140" s="14">
        <v>92.9</v>
      </c>
      <c r="J140" s="115">
        <f>=I140*9*0.425</f>
        <v>355.3425</v>
      </c>
      <c r="K140" s="95">
        <v>49.05</v>
      </c>
      <c r="L140" s="173">
        <v>233</v>
      </c>
      <c r="M140" s="115">
        <f>=I140*9</f>
        <v>836.1</v>
      </c>
      <c r="N140" s="17">
        <f>=M140-L140-K140-J140</f>
        <v>198.7075</v>
      </c>
      <c r="O140" s="18">
        <f>=N140/M140</f>
        <v>0.237659968903241</v>
      </c>
      <c r="P140" s="14" t="s">
        <v>1413</v>
      </c>
    </row>
    <row r="141" spans="10:14">
      <c r="J141" s="115" t="s"/>
      <c r="M141" s="115" t="s"/>
      <c r="N141" s="192" t="s"/>
    </row>
    <row r="142" spans="1:16">
      <c r="A142" s="28">
        <v>45174.0057060185</v>
      </c>
      <c r="B142" s="14">
        <v>103488203</v>
      </c>
      <c r="C142" s="29" t="s">
        <v>12702</v>
      </c>
      <c r="D142" s="14" t="s">
        <v>12703</v>
      </c>
      <c r="E142" s="30" t="s">
        <v>12704</v>
      </c>
      <c r="F142" s="14" t="s"/>
      <c r="G142" s="14">
        <v>1</v>
      </c>
      <c r="H142" s="14" t="s">
        <v>12705</v>
      </c>
      <c r="I142" s="14">
        <v>23.64</v>
      </c>
      <c r="J142" s="115">
        <f>=I142*9*0.425</f>
        <v>90.423</v>
      </c>
      <c r="K142" s="95">
        <v>26.03</v>
      </c>
      <c r="L142" s="173">
        <v>49.9</v>
      </c>
      <c r="M142" s="115">
        <f>=I142*9</f>
        <v>212.76</v>
      </c>
      <c r="N142" s="17">
        <f>=M142-L142-K142-J142</f>
        <v>46.407</v>
      </c>
      <c r="O142" s="18">
        <f>=N142/M142</f>
        <v>0.218119007332205</v>
      </c>
      <c r="P142" s="14" t="s">
        <v>269</v>
      </c>
    </row>
    <row r="143" spans="1:16">
      <c r="A143" s="28">
        <v>45174.0146875</v>
      </c>
      <c r="B143" s="14">
        <v>103490071</v>
      </c>
      <c r="C143" s="29" t="s">
        <v>12706</v>
      </c>
      <c r="D143" s="14" t="s">
        <v>12707</v>
      </c>
      <c r="E143" s="30" t="s">
        <v>12708</v>
      </c>
      <c r="F143" s="14" t="s">
        <v>134</v>
      </c>
      <c r="G143" s="14">
        <v>1</v>
      </c>
      <c r="H143" s="14" t="s">
        <v>12709</v>
      </c>
      <c r="I143" s="14">
        <v>20.44</v>
      </c>
      <c r="J143" s="115">
        <f>=I143*9*0.425</f>
        <v>78.183</v>
      </c>
      <c r="K143" s="95">
        <v>35.39</v>
      </c>
      <c r="L143" s="173">
        <v>69</v>
      </c>
      <c r="M143" s="115">
        <f>=I143*9</f>
        <v>183.96</v>
      </c>
      <c r="N143" s="17">
        <f>=M143-L143-K143-J143</f>
        <v>1.387</v>
      </c>
      <c r="O143" s="18">
        <f>=N143/M143</f>
        <v>0.007539682539683</v>
      </c>
      <c r="P143" s="14" t="s">
        <v>50</v>
      </c>
    </row>
    <row r="144" spans="1:16">
      <c r="A144" s="28">
        <v>45174.0944097222</v>
      </c>
      <c r="B144" s="14">
        <v>103505167</v>
      </c>
      <c r="C144" s="29" t="s">
        <v>12710</v>
      </c>
      <c r="D144" s="14" t="s">
        <v>12711</v>
      </c>
      <c r="E144" s="30" t="s">
        <v>12712</v>
      </c>
      <c r="F144" s="14" t="s">
        <v>68</v>
      </c>
      <c r="G144" s="14">
        <v>1</v>
      </c>
      <c r="H144" s="14" t="s">
        <v>12713</v>
      </c>
      <c r="I144" s="14">
        <v>12</v>
      </c>
      <c r="J144" s="115">
        <f>=I144*9*0.425</f>
        <v>45.9</v>
      </c>
      <c r="K144" s="95">
        <v>34.95</v>
      </c>
      <c r="L144" s="173">
        <v>25</v>
      </c>
      <c r="M144" s="115">
        <f>=I144*9</f>
        <v>108</v>
      </c>
      <c r="N144" s="17">
        <f>=M144-L144-K144-J144</f>
        <v>2.15</v>
      </c>
      <c r="O144" s="18">
        <f>=N144/M144</f>
        <v>0.019907407407407</v>
      </c>
      <c r="P144" s="14" t="s">
        <v>670</v>
      </c>
    </row>
    <row r="145" spans="1:16">
      <c r="A145" s="28">
        <v>45174.1405324074</v>
      </c>
      <c r="B145" s="14">
        <v>103512695</v>
      </c>
      <c r="C145" s="29" t="s">
        <v>12714</v>
      </c>
      <c r="D145" s="14" t="s">
        <v>12715</v>
      </c>
      <c r="E145" s="30" t="s">
        <v>12716</v>
      </c>
      <c r="F145" s="14" t="s"/>
      <c r="G145" s="14">
        <v>1</v>
      </c>
      <c r="H145" s="14" t="s">
        <v>3758</v>
      </c>
      <c r="I145" s="14">
        <v>15.26</v>
      </c>
      <c r="J145" s="115">
        <f>=I145*9*0.425</f>
        <v>58.3695</v>
      </c>
      <c r="K145" s="95">
        <v>71.36</v>
      </c>
      <c r="L145" s="173">
        <v>21</v>
      </c>
      <c r="M145" s="115">
        <f>=I145*9</f>
        <v>137.34</v>
      </c>
      <c r="N145" s="17">
        <f>=M145-L145-K145-J145</f>
        <v>-13.3895</v>
      </c>
      <c r="O145" s="18">
        <f>=N145/M145</f>
        <v>-0.097491626620067</v>
      </c>
      <c r="P145" s="14" t="s">
        <v>43</v>
      </c>
    </row>
    <row r="146" spans="1:16">
      <c r="A146" s="28">
        <v>45174.1954166667</v>
      </c>
      <c r="B146" s="14">
        <v>103523851</v>
      </c>
      <c r="C146" s="29" t="s">
        <v>12717</v>
      </c>
      <c r="D146" s="14" t="s">
        <v>12718</v>
      </c>
      <c r="E146" s="30" t="s">
        <v>12719</v>
      </c>
      <c r="F146" s="14" t="s"/>
      <c r="G146" s="14">
        <v>1</v>
      </c>
      <c r="H146" s="14" t="s">
        <v>12720</v>
      </c>
      <c r="I146" s="14">
        <v>16.1</v>
      </c>
      <c r="J146" s="115">
        <f>=I146*9*0.425</f>
        <v>61.5825</v>
      </c>
      <c r="K146" s="95">
        <v>77.22</v>
      </c>
      <c r="L146" s="173">
        <v>18.49</v>
      </c>
      <c r="M146" s="115">
        <f>=I146*9</f>
        <v>144.9</v>
      </c>
      <c r="N146" s="17">
        <f>=M146-L146-K146-J146</f>
        <v>-12.3925</v>
      </c>
      <c r="O146" s="18">
        <f>=N146/M146</f>
        <v>-0.085524499654934</v>
      </c>
      <c r="P146" s="14" t="s">
        <v>43</v>
      </c>
    </row>
    <row r="147" spans="1:16">
      <c r="A147" s="28">
        <v>45174.1978472222</v>
      </c>
      <c r="B147" s="14">
        <v>103524390</v>
      </c>
      <c r="C147" s="29" t="s">
        <v>12721</v>
      </c>
      <c r="D147" s="14">
        <v>0</v>
      </c>
      <c r="E147" s="14" t="s">
        <v>52</v>
      </c>
      <c r="F147" s="14" t="s">
        <v>328</v>
      </c>
      <c r="G147" s="14">
        <v>1</v>
      </c>
      <c r="H147" s="14" t="s">
        <v>12722</v>
      </c>
      <c r="I147" s="14">
        <v>0</v>
      </c>
      <c r="J147" s="115">
        <f>=I147*9*0.425</f>
        <v>0</v>
      </c>
      <c r="K147" s="95">
        <v>0</v>
      </c>
      <c r="L147" s="173">
        <v>0</v>
      </c>
      <c r="M147" s="115">
        <f>=I147*9</f>
        <v>0</v>
      </c>
      <c r="N147" s="17">
        <f>=M147-L147-K147-J147</f>
        <v>0</v>
      </c>
      <c r="O147" s="18" t="e">
        <f>=N147/M147</f>
        <v>#DIV/0!</v>
      </c>
      <c r="P147" s="14" t="s">
        <v>162</v>
      </c>
    </row>
    <row r="148" spans="1:16">
      <c r="A148" s="28">
        <v>45174.2758217593</v>
      </c>
      <c r="B148" s="14">
        <v>103542912</v>
      </c>
      <c r="C148" s="29" t="s">
        <v>12723</v>
      </c>
      <c r="D148" s="14" t="s">
        <v>12724</v>
      </c>
      <c r="E148" s="30" t="s">
        <v>12725</v>
      </c>
      <c r="F148" s="14" t="s"/>
      <c r="G148" s="14">
        <v>2</v>
      </c>
      <c r="H148" s="14" t="s">
        <v>12726</v>
      </c>
      <c r="I148" s="14">
        <v>33.28</v>
      </c>
      <c r="J148" s="115">
        <f>=I148*9*0.425</f>
        <v>127.296</v>
      </c>
      <c r="K148" s="95">
        <v>23.41</v>
      </c>
      <c r="L148" s="173">
        <v>83.6</v>
      </c>
      <c r="M148" s="115">
        <f>=I148*9</f>
        <v>299.52</v>
      </c>
      <c r="N148" s="17">
        <f>=M148-L148-K148-J148</f>
        <v>65.214</v>
      </c>
      <c r="O148" s="18">
        <f>=N148/M148</f>
        <v>0.217728365384615</v>
      </c>
      <c r="P148" s="14" t="s">
        <v>269</v>
      </c>
    </row>
    <row r="149" spans="1:16">
      <c r="A149" s="28">
        <v>45174.3202777778</v>
      </c>
      <c r="B149" s="14">
        <v>103551857</v>
      </c>
      <c r="C149" s="29" t="s">
        <v>12727</v>
      </c>
      <c r="D149" s="14" t="s">
        <v>12728</v>
      </c>
      <c r="E149" s="30" t="s">
        <v>12729</v>
      </c>
      <c r="F149" s="14" t="s"/>
      <c r="G149" s="14">
        <v>1</v>
      </c>
      <c r="H149" s="14" t="s">
        <v>12730</v>
      </c>
      <c r="I149" s="14">
        <v>26.72</v>
      </c>
      <c r="J149" s="115">
        <f>=I149*9*0.425</f>
        <v>102.204</v>
      </c>
      <c r="K149" s="95">
        <v>32.24</v>
      </c>
      <c r="L149" s="173">
        <v>43</v>
      </c>
      <c r="M149" s="115">
        <f>=I149*9</f>
        <v>240.48</v>
      </c>
      <c r="N149" s="17">
        <f>=M149-L149-K149-J149</f>
        <v>63.036</v>
      </c>
      <c r="O149" s="18">
        <f>=N149/M149</f>
        <v>0.262125748502994</v>
      </c>
      <c r="P149" s="14" t="s">
        <v>269</v>
      </c>
    </row>
    <row r="150" spans="1:16">
      <c r="A150" s="28">
        <v>45174.3294791667</v>
      </c>
      <c r="B150" s="14">
        <v>103553149</v>
      </c>
      <c r="C150" s="29" t="s">
        <v>12731</v>
      </c>
      <c r="D150" s="14" t="s">
        <v>12732</v>
      </c>
      <c r="E150" s="30" t="s">
        <v>12733</v>
      </c>
      <c r="F150" s="14" t="s"/>
      <c r="G150" s="14">
        <v>1</v>
      </c>
      <c r="H150" s="14" t="s">
        <v>12734</v>
      </c>
      <c r="I150" s="14">
        <v>28.31</v>
      </c>
      <c r="J150" s="115">
        <f>=I150*9*0.425</f>
        <v>108.28575</v>
      </c>
      <c r="K150" s="95">
        <v>78.25</v>
      </c>
      <c r="L150" s="173">
        <v>49</v>
      </c>
      <c r="M150" s="115">
        <f>=I150*9</f>
        <v>254.79</v>
      </c>
      <c r="N150" s="17">
        <f>=M150-L150-K150-J150</f>
        <v>19.25425</v>
      </c>
      <c r="O150" s="18">
        <f>=N150/M150</f>
        <v>0.075569096118372</v>
      </c>
      <c r="P150" s="14" t="s">
        <v>43</v>
      </c>
    </row>
    <row r="151" spans="1:16">
      <c r="A151" s="28">
        <v>45174.5164930556</v>
      </c>
      <c r="B151" s="14">
        <v>103595607</v>
      </c>
      <c r="C151" s="29" t="s">
        <v>12735</v>
      </c>
      <c r="D151" s="14" t="s">
        <v>12736</v>
      </c>
      <c r="E151" s="30" t="s">
        <v>12737</v>
      </c>
      <c r="F151" s="14" t="s"/>
      <c r="G151" s="14">
        <v>1</v>
      </c>
      <c r="H151" s="14" t="s">
        <v>12738</v>
      </c>
      <c r="I151" s="14">
        <v>15.93</v>
      </c>
      <c r="J151" s="115">
        <f>=I151*9*0.425</f>
        <v>60.93225</v>
      </c>
      <c r="K151" s="95">
        <v>27.18</v>
      </c>
      <c r="L151" s="173">
        <v>16.79</v>
      </c>
      <c r="M151" s="115">
        <f>=I151*9</f>
        <v>143.37</v>
      </c>
      <c r="N151" s="17">
        <f>=M151-L151-K151-J151</f>
        <v>38.46775</v>
      </c>
      <c r="O151" s="18">
        <f>=N151/M151</f>
        <v>0.268311013461673</v>
      </c>
      <c r="P151" s="14" t="s">
        <v>487</v>
      </c>
    </row>
    <row r="152" spans="1:16">
      <c r="A152" s="28">
        <v>45174.5288425926</v>
      </c>
      <c r="B152" s="14">
        <v>103598613</v>
      </c>
      <c r="C152" s="29" t="s">
        <v>12739</v>
      </c>
      <c r="D152" s="32" t="s">
        <v>12740</v>
      </c>
      <c r="E152" s="30" t="s">
        <v>12741</v>
      </c>
      <c r="F152" s="14" t="s"/>
      <c r="G152" s="14">
        <v>1</v>
      </c>
      <c r="H152" s="14" t="s">
        <v>12742</v>
      </c>
      <c r="I152" s="14">
        <v>37.41</v>
      </c>
      <c r="J152" s="115">
        <f>=I152*9*0.425</f>
        <v>143.09325</v>
      </c>
      <c r="K152" s="95">
        <v>34.74</v>
      </c>
      <c r="L152" s="173">
        <v>63.15</v>
      </c>
      <c r="M152" s="115">
        <f>=I152*9</f>
        <v>336.69</v>
      </c>
      <c r="N152" s="17">
        <f>=M152-L152-K152-J152</f>
        <v>95.70675</v>
      </c>
      <c r="O152" s="18">
        <f>=N152/M152</f>
        <v>0.284257774213668</v>
      </c>
      <c r="P152" s="14" t="s">
        <v>665</v>
      </c>
    </row>
    <row r="153" spans="10:14">
      <c r="J153" s="115" t="s"/>
      <c r="M153" s="115" t="s"/>
      <c r="N153" s="192" t="s"/>
    </row>
    <row r="154" spans="1:16">
      <c r="A154" s="28">
        <v>45174.9984490741</v>
      </c>
      <c r="B154" s="14">
        <v>103640967</v>
      </c>
      <c r="C154" s="29" t="s">
        <v>12743</v>
      </c>
      <c r="D154" s="14" t="s">
        <v>12744</v>
      </c>
      <c r="E154" s="30" t="s">
        <v>12745</v>
      </c>
      <c r="F154" s="14" t="s"/>
      <c r="G154" s="14">
        <v>1</v>
      </c>
      <c r="H154" s="14" t="s">
        <v>12746</v>
      </c>
      <c r="I154" s="14">
        <v>20.3</v>
      </c>
      <c r="J154" s="115">
        <f>=I154*9*0.425</f>
        <v>77.6475</v>
      </c>
      <c r="K154" s="95">
        <v>33.3</v>
      </c>
      <c r="L154" s="173">
        <v>32.07</v>
      </c>
      <c r="M154" s="115">
        <f>=I154*9</f>
        <v>182.7</v>
      </c>
      <c r="N154" s="17">
        <f>=M154-L154-K154-J154</f>
        <v>39.6825</v>
      </c>
      <c r="O154" s="18">
        <f>=N154/M154</f>
        <v>0.217200328407225</v>
      </c>
      <c r="P154" s="14" t="s">
        <v>28</v>
      </c>
    </row>
    <row r="155" spans="1:16">
      <c r="A155" s="28">
        <v>45175.0194560185</v>
      </c>
      <c r="B155" s="14">
        <v>103644788</v>
      </c>
      <c r="C155" s="29" t="s">
        <v>12747</v>
      </c>
      <c r="D155" s="14" t="s">
        <v>12748</v>
      </c>
      <c r="E155" s="30" t="s">
        <v>12749</v>
      </c>
      <c r="F155" s="14" t="s"/>
      <c r="G155" s="14">
        <v>1</v>
      </c>
      <c r="H155" s="14" t="s">
        <v>12750</v>
      </c>
      <c r="I155" s="14">
        <v>32.52</v>
      </c>
      <c r="J155" s="115">
        <f>=I155*9*0.425</f>
        <v>124.389</v>
      </c>
      <c r="K155" s="95">
        <v>41.08</v>
      </c>
      <c r="L155" s="173">
        <v>34.64</v>
      </c>
      <c r="M155" s="115">
        <f>=I155*9</f>
        <v>292.68</v>
      </c>
      <c r="N155" s="17">
        <f>=M155-L155-K155-J155</f>
        <v>92.571</v>
      </c>
      <c r="O155" s="18">
        <f>=N155/M155</f>
        <v>0.316287412874129</v>
      </c>
      <c r="P155" s="14" t="s">
        <v>269</v>
      </c>
    </row>
    <row r="156" spans="1:16">
      <c r="A156" s="28">
        <v>45175.0899074074</v>
      </c>
      <c r="B156" s="14">
        <v>103657280</v>
      </c>
      <c r="C156" s="29" t="s">
        <v>12751</v>
      </c>
      <c r="D156" s="14" t="s">
        <v>12752</v>
      </c>
      <c r="E156" s="30" t="s">
        <v>12753</v>
      </c>
      <c r="F156" s="14" t="s"/>
      <c r="G156" s="14">
        <v>1</v>
      </c>
      <c r="H156" s="14" t="s">
        <v>12754</v>
      </c>
      <c r="I156" s="14">
        <v>23.73</v>
      </c>
      <c r="J156" s="115">
        <f>=I156*9*0.425</f>
        <v>90.76725</v>
      </c>
      <c r="K156" s="95">
        <v>58.63</v>
      </c>
      <c r="L156" s="173">
        <v>45.4</v>
      </c>
      <c r="M156" s="115">
        <f>=I156*9</f>
        <v>213.57</v>
      </c>
      <c r="N156" s="17">
        <f>=M156-L156-K156-J156</f>
        <v>18.77275</v>
      </c>
      <c r="O156" s="18">
        <f>=N156/M156</f>
        <v>0.087899751837805</v>
      </c>
      <c r="P156" s="14" t="s">
        <v>7033</v>
      </c>
    </row>
    <row r="157" spans="1:16">
      <c r="A157" s="28">
        <v>45175.3045486111</v>
      </c>
      <c r="B157" s="14">
        <v>103696432</v>
      </c>
      <c r="C157" s="29" t="s">
        <v>12755</v>
      </c>
      <c r="D157" s="14" t="s">
        <v>12756</v>
      </c>
      <c r="E157" s="30" t="s">
        <v>12757</v>
      </c>
      <c r="F157" s="14" t="s"/>
      <c r="G157" s="14">
        <v>1</v>
      </c>
      <c r="H157" s="14" t="s">
        <v>12758</v>
      </c>
      <c r="I157" s="14">
        <v>24.45</v>
      </c>
      <c r="J157" s="115">
        <f>=I157*9*0.425</f>
        <v>93.52125</v>
      </c>
      <c r="K157" s="95">
        <v>19.2</v>
      </c>
      <c r="L157" s="173">
        <v>29.58</v>
      </c>
      <c r="M157" s="115">
        <f>=I157*9</f>
        <v>220.05</v>
      </c>
      <c r="N157" s="17">
        <f>=M157-L157-K157-J157</f>
        <v>77.74875</v>
      </c>
      <c r="O157" s="18">
        <f>=N157/M157</f>
        <v>0.353323108384458</v>
      </c>
      <c r="P157" s="14" t="s">
        <v>269</v>
      </c>
    </row>
    <row r="158" spans="1:16">
      <c r="A158" s="28">
        <v>45175.315787037</v>
      </c>
      <c r="B158" s="14">
        <v>103698684</v>
      </c>
      <c r="C158" s="29" t="s">
        <v>12529</v>
      </c>
      <c r="D158" s="14" t="s">
        <v>12759</v>
      </c>
      <c r="E158" s="30" t="s">
        <v>12760</v>
      </c>
      <c r="F158" s="14" t="s"/>
      <c r="G158" s="14">
        <v>1</v>
      </c>
      <c r="H158" s="14" t="s">
        <v>3862</v>
      </c>
      <c r="I158" s="14">
        <v>15.96</v>
      </c>
      <c r="J158" s="115">
        <f>=I158*9*0.425</f>
        <v>61.047</v>
      </c>
      <c r="K158" s="95">
        <v>57.48</v>
      </c>
      <c r="L158" s="173">
        <v>30.8</v>
      </c>
      <c r="M158" s="115">
        <f>=I158*9</f>
        <v>143.64</v>
      </c>
      <c r="N158" s="17">
        <f>=M158-L158-K158-J158</f>
        <v>-5.68699999999998</v>
      </c>
      <c r="O158" s="18">
        <f>=N158/M158</f>
        <v>-0.039592035644667</v>
      </c>
      <c r="P158" s="14" t="s">
        <v>43</v>
      </c>
    </row>
    <row r="159" spans="10:14">
      <c r="J159" s="115" t="s"/>
      <c r="M159" s="115" t="s"/>
      <c r="N159" s="192" t="s"/>
    </row>
    <row r="160" spans="1:17">
      <c r="A160" s="28">
        <v>45175.8448263889</v>
      </c>
      <c r="B160" s="14">
        <v>103768748</v>
      </c>
      <c r="C160" s="29" t="s">
        <v>12761</v>
      </c>
      <c r="D160" s="32" t="s">
        <v>12762</v>
      </c>
      <c r="E160" s="30" t="s">
        <v>12763</v>
      </c>
      <c r="F160" s="14" t="s"/>
      <c r="G160" s="14">
        <v>1</v>
      </c>
      <c r="H160" s="14" t="s">
        <v>12764</v>
      </c>
      <c r="I160" s="14">
        <v>36.65</v>
      </c>
      <c r="J160" s="115">
        <f>=I160*9*0.425</f>
        <v>140.18625</v>
      </c>
      <c r="K160" s="95">
        <v>44.2</v>
      </c>
      <c r="L160" s="173">
        <v>47</v>
      </c>
      <c r="M160" s="115">
        <f>=I160*9</f>
        <v>329.85</v>
      </c>
      <c r="N160" s="17">
        <f>=M160-L160-K160-J160</f>
        <v>98.46375</v>
      </c>
      <c r="O160" s="18">
        <f>=N160/M160</f>
        <v>0.298510686675762</v>
      </c>
      <c r="P160" s="14" t="s">
        <v>665</v>
      </c>
      <c r="Q160" s="25" t="s">
        <v>12765</v>
      </c>
    </row>
    <row r="161" spans="1:16">
      <c r="A161" s="28">
        <v>45176.1899537037</v>
      </c>
      <c r="B161" s="14">
        <v>103830044</v>
      </c>
      <c r="C161" s="29" t="s">
        <v>12766</v>
      </c>
      <c r="D161" s="14" t="s">
        <v>12767</v>
      </c>
      <c r="E161" s="30" t="s">
        <v>12768</v>
      </c>
      <c r="F161" s="14" t="s"/>
      <c r="G161" s="14">
        <v>1</v>
      </c>
      <c r="H161" s="14" t="s">
        <v>12769</v>
      </c>
      <c r="I161" s="14">
        <v>31.44</v>
      </c>
      <c r="J161" s="115">
        <f>=I161*9*0.425</f>
        <v>120.258</v>
      </c>
      <c r="K161" s="95">
        <v>79.58</v>
      </c>
      <c r="L161" s="173">
        <v>48</v>
      </c>
      <c r="M161" s="115">
        <f>=I161*9</f>
        <v>282.96</v>
      </c>
      <c r="N161" s="17">
        <f>=M161-L161-K161-J161</f>
        <v>35.122</v>
      </c>
      <c r="O161" s="18">
        <f>=N161/M161</f>
        <v>0.124123551031948</v>
      </c>
      <c r="P161" s="14" t="s">
        <v>50</v>
      </c>
    </row>
    <row r="162" spans="1:16">
      <c r="A162" s="28">
        <v>45176.3653356482</v>
      </c>
      <c r="B162" s="14">
        <v>103870069</v>
      </c>
      <c r="C162" s="29" t="s">
        <v>12770</v>
      </c>
      <c r="D162" s="32" t="s">
        <v>12771</v>
      </c>
      <c r="E162" s="30" t="s">
        <v>12772</v>
      </c>
      <c r="F162" s="14" t="s"/>
      <c r="G162" s="14">
        <v>11</v>
      </c>
      <c r="H162" s="14" t="s">
        <v>12773</v>
      </c>
      <c r="I162" s="14">
        <v>76.34</v>
      </c>
      <c r="J162" s="115">
        <f>=I162*9*0.425</f>
        <v>292.0005</v>
      </c>
      <c r="K162" s="95">
        <v>151.15</v>
      </c>
      <c r="L162" s="173">
        <v>242.63</v>
      </c>
      <c r="M162" s="115">
        <f>=I162*9</f>
        <v>687.06</v>
      </c>
      <c r="N162" s="17">
        <f>=M162-L162-K162-J162</f>
        <v>1.27950000000004</v>
      </c>
      <c r="O162" s="18">
        <f>=N162/M162</f>
        <v>0.001862282770064</v>
      </c>
      <c r="P162" s="14" t="s">
        <v>269</v>
      </c>
    </row>
    <row r="163" spans="10:14">
      <c r="J163" s="115" t="s"/>
      <c r="M163" s="115" t="s"/>
      <c r="N163" s="192" t="s"/>
    </row>
    <row r="164" spans="1:16">
      <c r="A164" s="28">
        <v>45176.9816666667</v>
      </c>
      <c r="B164" s="14">
        <v>103968883</v>
      </c>
      <c r="C164" s="29" t="s">
        <v>12774</v>
      </c>
      <c r="D164" s="14" t="s">
        <v>12775</v>
      </c>
      <c r="E164" s="30" t="s">
        <v>12776</v>
      </c>
      <c r="F164" s="14" t="s">
        <v>134</v>
      </c>
      <c r="G164" s="14">
        <v>1</v>
      </c>
      <c r="H164" s="14" t="s">
        <v>12777</v>
      </c>
      <c r="I164" s="14">
        <v>15.94</v>
      </c>
      <c r="J164" s="115">
        <f>=I164*9*0.425</f>
        <v>60.9705</v>
      </c>
      <c r="K164" s="95">
        <v>28.56</v>
      </c>
      <c r="L164" s="173">
        <v>40</v>
      </c>
      <c r="M164" s="115">
        <f>=I164*9</f>
        <v>143.46</v>
      </c>
      <c r="N164" s="17">
        <f>=M164-L164-K164-J164</f>
        <v>13.9295</v>
      </c>
      <c r="O164" s="18">
        <f>=N164/M164</f>
        <v>0.097096751707793</v>
      </c>
      <c r="P164" s="14" t="s">
        <v>269</v>
      </c>
    </row>
    <row r="165" spans="1:16">
      <c r="A165" s="28">
        <v>45177.0008217593</v>
      </c>
      <c r="B165" s="14">
        <v>103972825</v>
      </c>
      <c r="C165" s="29" t="s">
        <v>12778</v>
      </c>
      <c r="D165" s="14" t="s">
        <v>12779</v>
      </c>
      <c r="E165" s="30" t="s">
        <v>615</v>
      </c>
      <c r="F165" s="14" t="s"/>
      <c r="G165" s="14">
        <v>1</v>
      </c>
      <c r="H165" s="14" t="s">
        <v>12780</v>
      </c>
      <c r="I165" s="14">
        <v>0</v>
      </c>
      <c r="J165" s="115">
        <f>=I165*9*0.425</f>
        <v>0</v>
      </c>
      <c r="K165" s="95">
        <v>0</v>
      </c>
      <c r="L165" s="173">
        <v>0</v>
      </c>
      <c r="M165" s="115">
        <f>=I165*9</f>
        <v>0</v>
      </c>
      <c r="N165" s="17">
        <f>=M165-L165-K165-J165</f>
        <v>0</v>
      </c>
      <c r="O165" s="18" t="e">
        <f>=N165/M165</f>
        <v>#DIV/0!</v>
      </c>
      <c r="P165" s="14" t="s">
        <v>665</v>
      </c>
    </row>
    <row r="166" spans="1:16">
      <c r="A166" s="28">
        <v>45177.0789467593</v>
      </c>
      <c r="B166" s="14">
        <v>103989903</v>
      </c>
      <c r="C166" s="29" t="s">
        <v>12781</v>
      </c>
      <c r="D166" s="14" t="s">
        <v>12782</v>
      </c>
      <c r="E166" s="30" t="s">
        <v>12783</v>
      </c>
      <c r="F166" s="14" t="s">
        <v>134</v>
      </c>
      <c r="G166" s="14">
        <v>1</v>
      </c>
      <c r="H166" s="14" t="s">
        <v>5141</v>
      </c>
      <c r="I166" s="14">
        <v>46.69</v>
      </c>
      <c r="J166" s="115">
        <f>=I166*9*0.425</f>
        <v>178.58925</v>
      </c>
      <c r="K166" s="95">
        <v>59.64</v>
      </c>
      <c r="L166" s="173">
        <v>173</v>
      </c>
      <c r="M166" s="115">
        <f>=I166*9</f>
        <v>420.21</v>
      </c>
      <c r="N166" s="17">
        <f>=M166-L166-K166-J166</f>
        <v>8.98075</v>
      </c>
      <c r="O166" s="18">
        <f>=N166/M166</f>
        <v>0.021372052069203</v>
      </c>
      <c r="P166" s="14" t="s">
        <v>269</v>
      </c>
    </row>
    <row r="167" spans="1:16">
      <c r="A167" s="28">
        <v>45177.3024189815</v>
      </c>
      <c r="B167" s="14">
        <v>104039536</v>
      </c>
      <c r="C167" s="29" t="s">
        <v>12784</v>
      </c>
      <c r="D167" s="14" t="s">
        <v>12785</v>
      </c>
      <c r="E167" s="30" t="s">
        <v>12786</v>
      </c>
      <c r="F167" s="14" t="s">
        <v>134</v>
      </c>
      <c r="G167" s="14">
        <v>1</v>
      </c>
      <c r="H167" s="14" t="s">
        <v>12787</v>
      </c>
      <c r="I167" s="14">
        <v>13</v>
      </c>
      <c r="J167" s="115">
        <f>=I167*9*0.425</f>
        <v>49.725</v>
      </c>
      <c r="K167" s="95">
        <v>28.43</v>
      </c>
      <c r="L167" s="173">
        <v>26</v>
      </c>
      <c r="M167" s="115">
        <f>=I167*9</f>
        <v>117</v>
      </c>
      <c r="N167" s="17">
        <f>=M167-L167-K167-J167</f>
        <v>12.845</v>
      </c>
      <c r="O167" s="18">
        <f>=N167/M167</f>
        <v>0.109786324786325</v>
      </c>
      <c r="P167" s="14" t="s">
        <v>1413</v>
      </c>
    </row>
    <row r="168" spans="1:16">
      <c r="A168" s="28">
        <v>45177.4528703704</v>
      </c>
      <c r="B168" s="14">
        <v>104073583</v>
      </c>
      <c r="C168" s="29" t="s">
        <v>12788</v>
      </c>
      <c r="D168" s="14" t="s">
        <v>12789</v>
      </c>
      <c r="E168" s="30" t="s">
        <v>12790</v>
      </c>
      <c r="F168" s="14" t="s"/>
      <c r="G168" s="14">
        <v>1</v>
      </c>
      <c r="H168" s="14" t="s">
        <v>12791</v>
      </c>
      <c r="I168" s="14">
        <v>30.4</v>
      </c>
      <c r="J168" s="115">
        <f>=I168*9*0.425</f>
        <v>116.28</v>
      </c>
      <c r="K168" s="95">
        <v>50.83</v>
      </c>
      <c r="L168" s="173">
        <v>33.95</v>
      </c>
      <c r="M168" s="115">
        <f>=I168*9</f>
        <v>273.6</v>
      </c>
      <c r="N168" s="17">
        <f>=M168-L168-K168-J168</f>
        <v>72.54</v>
      </c>
      <c r="O168" s="18">
        <f>=N168/M168</f>
        <v>0.265131578947368</v>
      </c>
      <c r="P168" s="14" t="s">
        <v>269</v>
      </c>
    </row>
    <row r="169" spans="14:14">
      <c r="N169" s="192" t="s"/>
    </row>
    <row r="170" spans="1:16">
      <c r="A170" s="28">
        <v>45177.8173032407</v>
      </c>
      <c r="B170" s="14">
        <v>104130367</v>
      </c>
      <c r="C170" s="29" t="s">
        <v>12792</v>
      </c>
      <c r="D170" s="32" t="s">
        <v>12793</v>
      </c>
      <c r="E170" s="30" t="s">
        <v>12794</v>
      </c>
      <c r="F170" s="14" t="s"/>
      <c r="G170" s="14">
        <v>2</v>
      </c>
      <c r="H170" s="14" t="s">
        <v>3762</v>
      </c>
      <c r="I170" s="14">
        <v>26.72</v>
      </c>
      <c r="J170" s="115">
        <f>=I170*9*0.425</f>
        <v>102.204</v>
      </c>
      <c r="K170" s="95">
        <v>65.61</v>
      </c>
      <c r="L170" s="173">
        <v>19.2</v>
      </c>
      <c r="M170" s="115">
        <f>=I170*9</f>
        <v>240.48</v>
      </c>
      <c r="N170" s="17">
        <f>=M170-L170-K170-J170</f>
        <v>53.466</v>
      </c>
      <c r="O170" s="18">
        <f>=N170/M170</f>
        <v>0.222330339321357</v>
      </c>
      <c r="P170" s="14" t="s">
        <v>636</v>
      </c>
    </row>
    <row r="171" spans="14:14">
      <c r="N171" s="192" t="s"/>
    </row>
    <row r="172" spans="1:16">
      <c r="A172" s="28">
        <v>45179.9375810185</v>
      </c>
      <c r="B172" s="14">
        <v>104564190</v>
      </c>
      <c r="C172" s="29" t="s">
        <v>12795</v>
      </c>
      <c r="D172" s="14" t="s">
        <v>12796</v>
      </c>
      <c r="E172" s="29" t="s">
        <v>12797</v>
      </c>
      <c r="F172" s="14" t="s"/>
      <c r="G172" s="14">
        <v>1</v>
      </c>
      <c r="H172" s="14" t="s">
        <v>12798</v>
      </c>
      <c r="I172" s="14">
        <v>30.43</v>
      </c>
      <c r="J172" s="115">
        <f>=I172*9*0.425</f>
        <v>116.39475</v>
      </c>
      <c r="K172" s="95">
        <v>45.78</v>
      </c>
      <c r="L172" s="173">
        <v>66</v>
      </c>
      <c r="M172" s="115">
        <f>=I172*9</f>
        <v>273.87</v>
      </c>
      <c r="N172" s="17">
        <f>=M172-L172-K172-J172</f>
        <v>45.69525</v>
      </c>
      <c r="O172" s="18">
        <f>=N172/M172</f>
        <v>0.166850147880381</v>
      </c>
      <c r="P172" s="14" t="s">
        <v>162</v>
      </c>
    </row>
    <row r="173" spans="1:16">
      <c r="A173" s="28">
        <v>45179.9863194444</v>
      </c>
      <c r="B173" s="14">
        <v>104575445</v>
      </c>
      <c r="C173" s="29" t="s">
        <v>12799</v>
      </c>
      <c r="D173" s="14" t="s">
        <v>12800</v>
      </c>
      <c r="E173" s="30" t="s">
        <v>12801</v>
      </c>
      <c r="F173" s="14" t="s">
        <v>328</v>
      </c>
      <c r="G173" s="14">
        <v>1</v>
      </c>
      <c r="H173" s="14" t="s">
        <v>12802</v>
      </c>
      <c r="I173" s="14">
        <v>35.97</v>
      </c>
      <c r="J173" s="115">
        <f>=I173*9*0.425</f>
        <v>137.58525</v>
      </c>
      <c r="K173" s="95">
        <v>192.72</v>
      </c>
      <c r="L173" s="173">
        <v>75</v>
      </c>
      <c r="M173" s="115">
        <f>=I173*9</f>
        <v>323.73</v>
      </c>
      <c r="N173" s="17">
        <f>=M173-L173-K173-J173</f>
        <v>-81.57525</v>
      </c>
      <c r="O173" s="18">
        <f>=N173/M173</f>
        <v>-0.251985450838662</v>
      </c>
      <c r="P173" s="14" t="s">
        <v>2255</v>
      </c>
    </row>
    <row r="174" spans="1:16">
      <c r="A174" s="28">
        <v>45180.1346875</v>
      </c>
      <c r="B174" s="14">
        <v>104625203</v>
      </c>
      <c r="C174" s="29" t="s">
        <v>12803</v>
      </c>
      <c r="D174" s="14" t="s">
        <v>12804</v>
      </c>
      <c r="E174" s="30" t="s">
        <v>12805</v>
      </c>
      <c r="F174" s="14" t="s">
        <v>68</v>
      </c>
      <c r="G174" s="14">
        <v>1</v>
      </c>
      <c r="H174" s="14" t="s">
        <v>12806</v>
      </c>
      <c r="I174" s="14">
        <v>17.56</v>
      </c>
      <c r="J174" s="115">
        <f>=I174*9*0.425</f>
        <v>67.167</v>
      </c>
      <c r="K174" s="95">
        <v>35.53</v>
      </c>
      <c r="L174" s="173">
        <v>42</v>
      </c>
      <c r="M174" s="115">
        <f>=I174*9</f>
        <v>158.04</v>
      </c>
      <c r="N174" s="17">
        <f>=M174-L174-K174-J174</f>
        <v>13.343</v>
      </c>
      <c r="O174" s="18">
        <f>=N174/M174</f>
        <v>0.084427992913186</v>
      </c>
      <c r="P174" s="14" t="s">
        <v>7033</v>
      </c>
    </row>
    <row r="175" spans="1:16">
      <c r="A175" s="28">
        <v>45180.3766898148</v>
      </c>
      <c r="B175" s="14">
        <v>104701783</v>
      </c>
      <c r="C175" s="29" t="s">
        <v>12807</v>
      </c>
      <c r="D175" s="14" t="s">
        <v>12808</v>
      </c>
      <c r="E175" s="30" t="s">
        <v>12809</v>
      </c>
      <c r="F175" s="14" t="s">
        <v>4951</v>
      </c>
      <c r="G175" s="14">
        <v>1</v>
      </c>
      <c r="H175" s="14" t="s">
        <v>5887</v>
      </c>
      <c r="I175" s="14">
        <v>15.26</v>
      </c>
      <c r="J175" s="115">
        <f>=I175*9*0.425</f>
        <v>58.3695</v>
      </c>
      <c r="K175" s="95">
        <v>27.02</v>
      </c>
      <c r="L175" s="173">
        <v>48</v>
      </c>
      <c r="M175" s="115">
        <f>=I175*9</f>
        <v>137.34</v>
      </c>
      <c r="N175" s="17">
        <f>=M175-L175-K175-J175</f>
        <v>3.95050000000001</v>
      </c>
      <c r="O175" s="18">
        <f>=N175/M175</f>
        <v>0.028764380369885</v>
      </c>
      <c r="P175" s="14" t="s">
        <v>162</v>
      </c>
    </row>
    <row r="176" spans="14:14">
      <c r="N176" s="192" t="s"/>
    </row>
    <row r="177" spans="1:16">
      <c r="A177" s="28">
        <v>45181.1075231482</v>
      </c>
      <c r="B177" s="14">
        <v>104868011</v>
      </c>
      <c r="C177" s="29" t="s">
        <v>12810</v>
      </c>
      <c r="D177" s="14" t="s">
        <v>12811</v>
      </c>
      <c r="E177" s="30" t="s">
        <v>12812</v>
      </c>
      <c r="F177" s="14" t="s"/>
      <c r="G177" s="14">
        <v>2</v>
      </c>
      <c r="H177" s="14" t="s">
        <v>12813</v>
      </c>
      <c r="I177" s="14">
        <v>27.52</v>
      </c>
      <c r="J177" s="115">
        <f>=I177*9*0.425</f>
        <v>105.264</v>
      </c>
      <c r="K177" s="95">
        <v>48.14</v>
      </c>
      <c r="L177" s="173">
        <v>48</v>
      </c>
      <c r="M177" s="115">
        <f>=I177*9</f>
        <v>247.68</v>
      </c>
      <c r="N177" s="17">
        <f>=M177-L177-K177-J177</f>
        <v>46.276</v>
      </c>
      <c r="O177" s="18">
        <f>=N177/M177</f>
        <v>0.186837855297158</v>
      </c>
      <c r="P177" s="14" t="s">
        <v>269</v>
      </c>
    </row>
    <row r="178" spans="1:16">
      <c r="A178" s="28">
        <v>45181.253275463</v>
      </c>
      <c r="B178" s="14">
        <v>104913553</v>
      </c>
      <c r="C178" s="29" t="s">
        <v>12814</v>
      </c>
      <c r="D178" s="14" t="s">
        <v>12815</v>
      </c>
      <c r="E178" s="30" t="s">
        <v>12816</v>
      </c>
      <c r="F178" s="14" t="s"/>
      <c r="G178" s="14">
        <v>2</v>
      </c>
      <c r="H178" s="14" t="s">
        <v>12817</v>
      </c>
      <c r="I178" s="14">
        <v>99.14</v>
      </c>
      <c r="J178" s="115">
        <f>=I178*9*0.425</f>
        <v>379.2105</v>
      </c>
      <c r="K178" s="95">
        <v>66.65</v>
      </c>
      <c r="L178" s="173">
        <v>185.6</v>
      </c>
      <c r="M178" s="115">
        <f>=I178*9</f>
        <v>892.26</v>
      </c>
      <c r="N178" s="17">
        <f>=M178-L178-K178-J178</f>
        <v>260.7995</v>
      </c>
      <c r="O178" s="18">
        <f>=N178/M178</f>
        <v>0.292290924170085</v>
      </c>
      <c r="P178" s="14" t="s">
        <v>109</v>
      </c>
    </row>
    <row r="179" spans="1:16">
      <c r="A179" s="28">
        <v>45181.4728240741</v>
      </c>
      <c r="B179" s="14">
        <v>104981435</v>
      </c>
      <c r="C179" s="29" t="s">
        <v>12818</v>
      </c>
      <c r="D179" s="14">
        <v>0</v>
      </c>
      <c r="E179" s="30" t="s">
        <v>52</v>
      </c>
      <c r="F179" s="14" t="s"/>
      <c r="G179" s="14">
        <v>1</v>
      </c>
      <c r="H179" s="14" t="s">
        <v>12819</v>
      </c>
      <c r="I179" s="14">
        <v>0</v>
      </c>
      <c r="J179" s="115">
        <f>=I179*9*0.425</f>
        <v>0</v>
      </c>
      <c r="K179" s="95">
        <v>0</v>
      </c>
      <c r="L179" s="173">
        <v>0</v>
      </c>
      <c r="M179" s="115">
        <f>=I179*9</f>
        <v>0</v>
      </c>
      <c r="N179" s="17">
        <f>=M179-L179-K179-J179</f>
        <v>0</v>
      </c>
      <c r="O179" s="18" t="e">
        <f>=N179/M179</f>
        <v>#DIV/0!</v>
      </c>
      <c r="P179" s="14" t="s">
        <v>903</v>
      </c>
    </row>
    <row r="180" spans="1:16">
      <c r="A180" s="28">
        <v>45181.4976851852</v>
      </c>
      <c r="B180" s="14">
        <v>104988915</v>
      </c>
      <c r="C180" s="29" t="s">
        <v>12820</v>
      </c>
      <c r="D180" s="14" t="s">
        <v>12821</v>
      </c>
      <c r="E180" s="30" t="s">
        <v>12822</v>
      </c>
      <c r="F180" s="14" t="s"/>
      <c r="G180" s="14">
        <v>4</v>
      </c>
      <c r="H180" s="14" t="s">
        <v>12823</v>
      </c>
      <c r="I180" s="14">
        <v>47.76</v>
      </c>
      <c r="J180" s="115">
        <f>=I180*9*0.425</f>
        <v>182.682</v>
      </c>
      <c r="K180" s="95">
        <v>19.84</v>
      </c>
      <c r="L180" s="173">
        <v>99</v>
      </c>
      <c r="M180" s="115">
        <f>=I180*9</f>
        <v>429.84</v>
      </c>
      <c r="N180" s="17">
        <f>=M180-L180-K180-J180</f>
        <v>128.318</v>
      </c>
      <c r="O180" s="18">
        <f>=N180/M180</f>
        <v>0.298525032570259</v>
      </c>
      <c r="P180" s="14" t="s">
        <v>162</v>
      </c>
    </row>
    <row r="181" spans="11:14">
      <c r="K181" s="95" t="s"/>
      <c r="N181" s="192" t="s"/>
    </row>
    <row r="182" spans="1:16">
      <c r="A182" s="28">
        <v>45182.1292708333</v>
      </c>
      <c r="B182" s="14">
        <v>105124709</v>
      </c>
      <c r="C182" s="29" t="s">
        <v>12824</v>
      </c>
      <c r="D182" s="14" t="s">
        <v>12825</v>
      </c>
      <c r="E182" s="30" t="s">
        <v>12826</v>
      </c>
      <c r="F182" s="14" t="s"/>
      <c r="G182" s="14">
        <v>1</v>
      </c>
      <c r="H182" s="14" t="s">
        <v>12827</v>
      </c>
      <c r="I182" s="14">
        <v>22.45</v>
      </c>
      <c r="J182" s="17">
        <f>=I182*9*0.425</f>
        <v>85.87125</v>
      </c>
      <c r="K182" s="95">
        <v>57.26</v>
      </c>
      <c r="L182" s="173">
        <v>24.24</v>
      </c>
      <c r="M182" s="17">
        <f>=I182*9</f>
        <v>202.05</v>
      </c>
      <c r="N182" s="17">
        <f>=M182-L182-K182-J182</f>
        <v>34.67875</v>
      </c>
      <c r="O182" s="18">
        <f>=N182/M182</f>
        <v>0.171634496411779</v>
      </c>
      <c r="P182" s="14" t="s">
        <v>487</v>
      </c>
    </row>
    <row r="183" spans="11:14">
      <c r="K183" s="95" t="s"/>
      <c r="N183" s="192" t="s"/>
    </row>
    <row r="184" spans="1:16">
      <c r="A184" s="28">
        <v>45187.4795717593</v>
      </c>
      <c r="B184" s="14">
        <v>106387789</v>
      </c>
      <c r="C184" s="29" t="s">
        <v>12828</v>
      </c>
      <c r="D184" s="14" t="s">
        <v>12829</v>
      </c>
      <c r="E184" s="30" t="s">
        <v>12830</v>
      </c>
      <c r="F184" s="14" t="s">
        <v>4274</v>
      </c>
      <c r="G184" s="14">
        <v>1</v>
      </c>
      <c r="H184" s="14" t="s">
        <v>12831</v>
      </c>
      <c r="I184" s="14">
        <v>63.51</v>
      </c>
      <c r="J184" s="17">
        <f>=I184*9*0.425</f>
        <v>242.92575</v>
      </c>
      <c r="K184" s="95">
        <v>28.96</v>
      </c>
      <c r="L184" s="173">
        <v>186.6</v>
      </c>
      <c r="M184" s="17">
        <f>=I184*9</f>
        <v>571.59</v>
      </c>
      <c r="N184" s="17">
        <f>=M184-L184-K184-J184</f>
        <v>113.10425</v>
      </c>
      <c r="O184" s="18">
        <f>=N184/M184</f>
        <v>0.197876537378191</v>
      </c>
      <c r="P184" s="14" t="s">
        <v>162</v>
      </c>
    </row>
    <row r="185" spans="14:14">
      <c r="N185" s="192" t="s"/>
    </row>
    <row r="186" spans="1:16">
      <c r="A186" s="28">
        <v>45189.5196527778</v>
      </c>
      <c r="B186" s="14">
        <v>107046142</v>
      </c>
      <c r="C186" s="29" t="s">
        <v>12832</v>
      </c>
      <c r="D186" s="14">
        <v>0</v>
      </c>
      <c r="E186" s="14" t="s">
        <v>615</v>
      </c>
      <c r="F186" s="14" t="s">
        <v>1334</v>
      </c>
      <c r="G186" s="14">
        <v>1</v>
      </c>
      <c r="H186" s="14" t="s">
        <v>12833</v>
      </c>
      <c r="I186" s="14">
        <v>0</v>
      </c>
      <c r="J186" s="17">
        <f>=I186*9*0.425</f>
        <v>0</v>
      </c>
      <c r="K186" s="95">
        <v>0</v>
      </c>
      <c r="L186" s="173">
        <v>0</v>
      </c>
      <c r="M186" s="17">
        <f>=I186*9</f>
        <v>0</v>
      </c>
      <c r="N186" s="17">
        <f>=M186-L186-K186-J186</f>
        <v>0</v>
      </c>
      <c r="O186" s="18" t="e">
        <f>=N186/M186</f>
        <v>#DIV/0!</v>
      </c>
      <c r="P186" s="14" t="s">
        <v>162</v>
      </c>
    </row>
    <row r="187" spans="14:14">
      <c r="N187" s="192" t="s"/>
    </row>
    <row r="188" spans="1:16">
      <c r="A188" s="28">
        <v>45190.4870138889</v>
      </c>
      <c r="B188" s="14">
        <v>107340467</v>
      </c>
      <c r="C188" s="29" t="s">
        <v>12834</v>
      </c>
      <c r="D188" s="14" t="s">
        <v>12835</v>
      </c>
      <c r="E188" s="30" t="s">
        <v>12836</v>
      </c>
      <c r="F188" s="14" t="s"/>
      <c r="G188" s="14">
        <v>1</v>
      </c>
      <c r="H188" s="14" t="s">
        <v>12837</v>
      </c>
      <c r="I188" s="14">
        <v>12.6</v>
      </c>
      <c r="J188" s="17">
        <f>=I188*9*0.425</f>
        <v>48.195</v>
      </c>
      <c r="K188" s="95">
        <v>22.03</v>
      </c>
      <c r="L188" s="173">
        <v>16.88</v>
      </c>
      <c r="M188" s="17">
        <f>=I188*9</f>
        <v>113.4</v>
      </c>
      <c r="N188" s="17">
        <f>=M188-L188-K188-J188</f>
        <v>26.295</v>
      </c>
      <c r="O188" s="18">
        <f>=N188/M188</f>
        <v>0.231878306878307</v>
      </c>
      <c r="P188" s="14" t="s">
        <v>28</v>
      </c>
    </row>
    <row r="189" spans="14:14">
      <c r="N189" s="192" t="s"/>
    </row>
    <row r="190" spans="1:16">
      <c r="A190" s="28">
        <v>45190.8673148148</v>
      </c>
      <c r="B190" s="14">
        <v>107439059</v>
      </c>
      <c r="C190" s="29" t="s">
        <v>12838</v>
      </c>
      <c r="D190" s="14" t="s">
        <v>12839</v>
      </c>
      <c r="E190" s="30" t="s">
        <v>12840</v>
      </c>
      <c r="F190" s="14" t="s">
        <v>68</v>
      </c>
      <c r="G190" s="14">
        <v>1</v>
      </c>
      <c r="H190" s="14" t="s">
        <v>12841</v>
      </c>
      <c r="I190" s="14">
        <v>12.6</v>
      </c>
      <c r="J190" s="17">
        <f>=I190*9*0.425</f>
        <v>48.195</v>
      </c>
      <c r="K190" s="95">
        <v>27.74</v>
      </c>
      <c r="L190" s="173">
        <v>29</v>
      </c>
      <c r="M190" s="17">
        <f>=I190*9</f>
        <v>113.4</v>
      </c>
      <c r="N190" s="17">
        <f>=M190-L190-K190-J190</f>
        <v>8.465</v>
      </c>
      <c r="O190" s="18">
        <f>=N190/M190</f>
        <v>0.074647266313933</v>
      </c>
      <c r="P190" s="14" t="s">
        <v>114</v>
      </c>
    </row>
    <row r="191" spans="1:16">
      <c r="A191" s="28">
        <v>45191.10125</v>
      </c>
      <c r="B191" s="14">
        <v>107511072</v>
      </c>
      <c r="C191" s="29" t="s">
        <v>12842</v>
      </c>
      <c r="D191" s="14" t="s">
        <v>12843</v>
      </c>
      <c r="E191" s="30" t="s">
        <v>12844</v>
      </c>
      <c r="F191" s="14" t="s">
        <v>57</v>
      </c>
      <c r="G191" s="14">
        <v>1</v>
      </c>
      <c r="H191" s="14" t="s">
        <v>5175</v>
      </c>
      <c r="I191" s="14">
        <v>14.31</v>
      </c>
      <c r="J191" s="17">
        <f>=I191*9*0.425</f>
        <v>54.73575</v>
      </c>
      <c r="K191" s="95">
        <v>42.19</v>
      </c>
      <c r="L191" s="173">
        <v>25.9</v>
      </c>
      <c r="M191" s="17">
        <f>=I191*9</f>
        <v>128.79</v>
      </c>
      <c r="N191" s="17">
        <f>=M191-L191-K191-J191</f>
        <v>5.96424999999999</v>
      </c>
      <c r="O191" s="18">
        <f>=N191/M191</f>
        <v>0.046309884307788</v>
      </c>
      <c r="P191" s="14" t="s">
        <v>136</v>
      </c>
    </row>
    <row r="192" spans="1:16">
      <c r="A192" s="28">
        <v>45191.1252199074</v>
      </c>
      <c r="B192" s="14">
        <v>107520364</v>
      </c>
      <c r="C192" s="29" t="s">
        <v>12845</v>
      </c>
      <c r="D192" s="14" t="s">
        <v>12846</v>
      </c>
      <c r="E192" s="30" t="s">
        <v>12847</v>
      </c>
      <c r="F192" s="14" t="s"/>
      <c r="G192" s="14">
        <v>1</v>
      </c>
      <c r="H192" s="14" t="s">
        <v>12848</v>
      </c>
      <c r="I192" s="14">
        <v>38.26</v>
      </c>
      <c r="J192" s="17">
        <f>=I192*9*0.425</f>
        <v>146.3445</v>
      </c>
      <c r="K192" s="95">
        <v>96.21</v>
      </c>
      <c r="L192" s="173">
        <v>97</v>
      </c>
      <c r="M192" s="17">
        <f>=I192*9</f>
        <v>344.34</v>
      </c>
      <c r="N192" s="17">
        <f>=M192-L192-K192-J192</f>
        <v>4.78550000000001</v>
      </c>
      <c r="O192" s="18">
        <f>=N192/M192</f>
        <v>0.013897601208108</v>
      </c>
      <c r="P192" s="14" t="s">
        <v>172</v>
      </c>
    </row>
    <row r="193" spans="1:16">
      <c r="A193" s="28">
        <v>45191.2915740741</v>
      </c>
      <c r="B193" s="14">
        <v>107583957</v>
      </c>
      <c r="C193" s="29" t="s">
        <v>12849</v>
      </c>
      <c r="D193" s="14" t="s">
        <v>12850</v>
      </c>
      <c r="E193" s="30" t="s">
        <v>12851</v>
      </c>
      <c r="F193" s="14" t="s"/>
      <c r="G193" s="14">
        <v>1</v>
      </c>
      <c r="H193" s="14" t="s">
        <v>12852</v>
      </c>
      <c r="I193" s="14">
        <v>12.08</v>
      </c>
      <c r="J193" s="17">
        <f>=I193*9*0.425</f>
        <v>46.206</v>
      </c>
      <c r="K193" s="95">
        <v>23.7</v>
      </c>
      <c r="L193" s="173">
        <v>9.18</v>
      </c>
      <c r="M193" s="17">
        <f>=I193*9</f>
        <v>108.72</v>
      </c>
      <c r="N193" s="17">
        <f>=M193-L193-K193-J193</f>
        <v>29.634</v>
      </c>
      <c r="O193" s="18">
        <f>=N193/M193</f>
        <v>0.27257174392936</v>
      </c>
      <c r="P193" s="14" t="s">
        <v>145</v>
      </c>
    </row>
    <row r="194" spans="1:16">
      <c r="A194" s="28">
        <v>45191.3823958333</v>
      </c>
      <c r="B194" s="14">
        <v>107620669</v>
      </c>
      <c r="C194" s="29" t="s">
        <v>12853</v>
      </c>
      <c r="D194" s="14" t="s">
        <v>12854</v>
      </c>
      <c r="E194" s="30" t="s">
        <v>12855</v>
      </c>
      <c r="F194" s="14" t="s"/>
      <c r="G194" s="14">
        <v>1</v>
      </c>
      <c r="H194" s="14" t="s">
        <v>12856</v>
      </c>
      <c r="I194" s="14">
        <v>15.61</v>
      </c>
      <c r="J194" s="17">
        <f>=I194*9*0.425</f>
        <v>59.70825</v>
      </c>
      <c r="K194" s="95">
        <v>30.86</v>
      </c>
      <c r="L194" s="173">
        <v>19.88</v>
      </c>
      <c r="M194" s="17">
        <f>=I194*9</f>
        <v>140.49</v>
      </c>
      <c r="N194" s="17">
        <f>=M194-L194-K194-J194</f>
        <v>30.04175</v>
      </c>
      <c r="O194" s="18">
        <f>=N194/M194</f>
        <v>0.213835504306356</v>
      </c>
      <c r="P194" s="14" t="s">
        <v>43</v>
      </c>
    </row>
    <row r="195" spans="1:16">
      <c r="A195" s="28">
        <v>45191.4681018519</v>
      </c>
      <c r="B195" s="14">
        <v>107656697</v>
      </c>
      <c r="C195" s="29" t="s">
        <v>12857</v>
      </c>
      <c r="D195" s="14" t="s">
        <v>12858</v>
      </c>
      <c r="E195" s="30" t="s">
        <v>12859</v>
      </c>
      <c r="F195" s="14" t="s"/>
      <c r="G195" s="14">
        <v>1</v>
      </c>
      <c r="H195" s="14" t="s">
        <v>12860</v>
      </c>
      <c r="I195" s="14">
        <v>23.16</v>
      </c>
      <c r="J195" s="17">
        <f>=I195*9*0.425</f>
        <v>88.587</v>
      </c>
      <c r="K195" s="95">
        <v>34.78</v>
      </c>
      <c r="L195" s="173">
        <v>27.5</v>
      </c>
      <c r="M195" s="17">
        <f>=I195*9</f>
        <v>208.44</v>
      </c>
      <c r="N195" s="17">
        <f>=M195-L195-K195-J195</f>
        <v>57.573</v>
      </c>
      <c r="O195" s="18">
        <f>=N195/M195</f>
        <v>0.276208981001727</v>
      </c>
      <c r="P195" s="14" t="s">
        <v>590</v>
      </c>
    </row>
    <row r="196" spans="1:16">
      <c r="A196" s="28">
        <v>45191.5481365741</v>
      </c>
      <c r="B196" s="14">
        <v>107683130</v>
      </c>
      <c r="C196" s="29" t="s">
        <v>12861</v>
      </c>
      <c r="D196" s="14" t="s">
        <v>12862</v>
      </c>
      <c r="E196" s="30" t="s">
        <v>12863</v>
      </c>
      <c r="F196" s="14" t="s"/>
      <c r="G196" s="14">
        <v>1</v>
      </c>
      <c r="H196" s="14" t="s">
        <v>12864</v>
      </c>
      <c r="I196" s="14">
        <v>27.21</v>
      </c>
      <c r="J196" s="17">
        <f>=I196*9*0.425</f>
        <v>104.07825</v>
      </c>
      <c r="K196" s="95">
        <v>47.24</v>
      </c>
      <c r="L196" s="173">
        <v>63</v>
      </c>
      <c r="M196" s="17">
        <f>=I196*9</f>
        <v>244.89</v>
      </c>
      <c r="N196" s="17">
        <f>=M196-L196-K196-J196</f>
        <v>30.57175</v>
      </c>
      <c r="O196" s="18">
        <f>=N196/M196</f>
        <v>0.124838703091184</v>
      </c>
      <c r="P196" s="14" t="s">
        <v>22</v>
      </c>
    </row>
    <row r="197" spans="14:14">
      <c r="N197" s="205" t="s"/>
    </row>
    <row r="198" spans="1:16">
      <c r="A198" s="28">
        <v>45192.1220949074</v>
      </c>
      <c r="B198" s="14">
        <v>107872857</v>
      </c>
      <c r="C198" s="29" t="s">
        <v>12865</v>
      </c>
      <c r="D198" s="14" t="s">
        <v>12866</v>
      </c>
      <c r="E198" s="30" t="s"/>
      <c r="F198" s="14" t="s"/>
      <c r="G198" s="14">
        <v>1</v>
      </c>
      <c r="H198" s="14" t="s">
        <v>12867</v>
      </c>
      <c r="I198" s="14">
        <v>13.65</v>
      </c>
      <c r="J198" s="17">
        <f>=I198*9*0.335</f>
        <v>41.15475</v>
      </c>
      <c r="K198" s="95">
        <v>28</v>
      </c>
      <c r="L198" s="173">
        <v>22.1</v>
      </c>
      <c r="M198" s="17">
        <f>=I198*9</f>
        <v>122.85</v>
      </c>
      <c r="N198" s="17">
        <f>=M198-L198-K198-J198</f>
        <v>31.59525</v>
      </c>
      <c r="O198" s="18">
        <f>=N198/M198</f>
        <v>0.257185592185592</v>
      </c>
      <c r="P198" s="14" t="s">
        <v>50</v>
      </c>
    </row>
    <row r="199" spans="1:16">
      <c r="A199" s="28">
        <v>45192.281712963</v>
      </c>
      <c r="B199" s="14">
        <v>107931790</v>
      </c>
      <c r="C199" s="29" t="s">
        <v>12868</v>
      </c>
      <c r="D199" s="14" t="s">
        <v>12869</v>
      </c>
      <c r="E199" s="30" t="s">
        <v>12870</v>
      </c>
      <c r="F199" s="14" t="s">
        <v>453</v>
      </c>
      <c r="G199" s="14">
        <v>1</v>
      </c>
      <c r="H199" s="14" t="s">
        <v>12871</v>
      </c>
      <c r="I199" s="14">
        <v>17.84</v>
      </c>
      <c r="J199" s="17">
        <f>=I199*9*0.425</f>
        <v>68.238</v>
      </c>
      <c r="K199" s="95">
        <v>57.58</v>
      </c>
      <c r="L199" s="173">
        <v>57</v>
      </c>
      <c r="M199" s="17">
        <f>=I199*9</f>
        <v>160.56</v>
      </c>
      <c r="N199" s="17">
        <f>=M199-L199-K199-J199</f>
        <v>-22.258</v>
      </c>
      <c r="O199" s="18">
        <f>=N199/M199</f>
        <v>-0.138627304434479</v>
      </c>
      <c r="P199" s="14" t="s">
        <v>70</v>
      </c>
    </row>
    <row r="200" spans="1:16">
      <c r="A200" s="28">
        <v>45192.3083101852</v>
      </c>
      <c r="B200" s="14">
        <v>107941820</v>
      </c>
      <c r="C200" s="29" t="s">
        <v>12872</v>
      </c>
      <c r="D200" s="14" t="s">
        <v>12873</v>
      </c>
      <c r="E200" s="30" t="s">
        <v>12874</v>
      </c>
      <c r="F200" s="14" t="s">
        <v>594</v>
      </c>
      <c r="G200" s="14">
        <v>1</v>
      </c>
      <c r="H200" s="14" t="s">
        <v>12875</v>
      </c>
      <c r="I200" s="14">
        <v>13.43</v>
      </c>
      <c r="J200" s="17">
        <f>=I200*9*0.425</f>
        <v>51.36975</v>
      </c>
      <c r="K200" s="95">
        <v>46.51</v>
      </c>
      <c r="L200" s="173">
        <v>53.9</v>
      </c>
      <c r="M200" s="17">
        <f>=I200*9</f>
        <v>120.87</v>
      </c>
      <c r="N200" s="17">
        <f>=M200-L200-K200-J200</f>
        <v>-30.90975</v>
      </c>
      <c r="O200" s="18">
        <f>=N200/M200</f>
        <v>-0.255727227599901</v>
      </c>
      <c r="P200" s="14" t="s">
        <v>104</v>
      </c>
    </row>
    <row r="201" spans="1:16">
      <c r="A201" s="28">
        <v>45192.3943055556</v>
      </c>
      <c r="B201" s="14">
        <v>107971214</v>
      </c>
      <c r="C201" s="29" t="s">
        <v>12876</v>
      </c>
      <c r="D201" s="14" t="s">
        <v>12877</v>
      </c>
      <c r="E201" s="30" t="s">
        <v>12878</v>
      </c>
      <c r="F201" s="14" t="s">
        <v>68</v>
      </c>
      <c r="G201" s="14">
        <v>1</v>
      </c>
      <c r="H201" s="14" t="s">
        <v>7358</v>
      </c>
      <c r="I201" s="14">
        <v>16.02</v>
      </c>
      <c r="J201" s="17">
        <f>=I201*9*0.425</f>
        <v>61.2765</v>
      </c>
      <c r="K201" s="95">
        <v>30.53</v>
      </c>
      <c r="L201" s="173">
        <v>42.2</v>
      </c>
      <c r="M201" s="17">
        <f>=I201*9</f>
        <v>144.18</v>
      </c>
      <c r="N201" s="17">
        <f>=M201-L201-K201-J201</f>
        <v>10.1735</v>
      </c>
      <c r="O201" s="18">
        <f>=N201/M201</f>
        <v>0.070561104175336</v>
      </c>
      <c r="P201" s="14" t="s">
        <v>162</v>
      </c>
    </row>
    <row r="202" spans="1:16">
      <c r="A202" s="28">
        <v>45192.4780902778</v>
      </c>
      <c r="B202" s="14">
        <v>107998377</v>
      </c>
      <c r="C202" s="29" t="s">
        <v>12879</v>
      </c>
      <c r="D202" s="14" t="s">
        <v>12880</v>
      </c>
      <c r="E202" s="30" t="s">
        <v>12881</v>
      </c>
      <c r="F202" s="14" t="s"/>
      <c r="G202" s="14">
        <v>1</v>
      </c>
      <c r="H202" s="14" t="s">
        <v>12882</v>
      </c>
      <c r="I202" s="14">
        <v>21.99</v>
      </c>
      <c r="J202" s="17">
        <f>=I202*9*0.425</f>
        <v>84.11175</v>
      </c>
      <c r="K202" s="95">
        <v>36.34</v>
      </c>
      <c r="L202" s="173">
        <v>33.69</v>
      </c>
      <c r="M202" s="17">
        <f>=I202*9</f>
        <v>197.91</v>
      </c>
      <c r="N202" s="17">
        <f>=M202-L202-K202-J202</f>
        <v>43.76825</v>
      </c>
      <c r="O202" s="18">
        <f>=N202/M202</f>
        <v>0.221152291445607</v>
      </c>
      <c r="P202" s="14" t="s">
        <v>22</v>
      </c>
    </row>
    <row r="203" spans="1:16">
      <c r="A203" s="28">
        <v>45192.6502893518</v>
      </c>
      <c r="B203" s="14">
        <v>108049391</v>
      </c>
      <c r="C203" s="29" t="s">
        <v>12883</v>
      </c>
      <c r="D203" s="14" t="s">
        <v>12884</v>
      </c>
      <c r="E203" s="30" t="s">
        <v>12885</v>
      </c>
      <c r="F203" s="14" t="s">
        <v>134</v>
      </c>
      <c r="G203" s="14">
        <v>1</v>
      </c>
      <c r="H203" s="14" t="s">
        <v>5821</v>
      </c>
      <c r="I203" s="14">
        <v>13.78</v>
      </c>
      <c r="J203" s="17">
        <f>=I203*9*0.425</f>
        <v>52.7085</v>
      </c>
      <c r="K203" s="95">
        <v>33.14</v>
      </c>
      <c r="L203" s="173">
        <v>50.6</v>
      </c>
      <c r="M203" s="17">
        <f>=I203*9</f>
        <v>124.02</v>
      </c>
      <c r="N203" s="17">
        <f>=M203-L203-K203-J203</f>
        <v>-12.4285</v>
      </c>
      <c r="O203" s="18">
        <f>=N203/M203</f>
        <v>-0.100213675213675</v>
      </c>
      <c r="P203" s="14" t="s">
        <v>590</v>
      </c>
    </row>
    <row r="204" spans="1:16">
      <c r="A204" s="206">
        <v>45192</v>
      </c>
      <c r="B204" s="207">
        <v>97411572</v>
      </c>
      <c r="C204" s="208" t="s">
        <v>12886</v>
      </c>
      <c r="D204" s="124" t="s">
        <v>12887</v>
      </c>
      <c r="E204" s="84" t="s">
        <v>12888</v>
      </c>
      <c r="F204" s="25" t="s">
        <v>12889</v>
      </c>
      <c r="G204" s="20">
        <v>1</v>
      </c>
      <c r="H204" s="25" t="s">
        <v>12890</v>
      </c>
      <c r="I204" s="10">
        <v>0</v>
      </c>
      <c r="J204" s="17">
        <f>=I204*9*0.425</f>
        <v>0</v>
      </c>
      <c r="K204" s="15">
        <v>128.08</v>
      </c>
      <c r="L204" s="173">
        <v>99.94</v>
      </c>
      <c r="M204" s="17">
        <v>0</v>
      </c>
      <c r="N204" s="17">
        <f>=M204-L204-K204-J204</f>
        <v>-228.02</v>
      </c>
      <c r="O204" s="18" t="e">
        <f>=N204/M204</f>
        <v>#DIV/0!</v>
      </c>
      <c r="P204" s="25" t="s">
        <v>665</v>
      </c>
    </row>
    <row r="205" spans="14:14">
      <c r="N205" s="205" t="s"/>
    </row>
    <row r="206" spans="1:16">
      <c r="A206" s="28">
        <v>45193.3324421296</v>
      </c>
      <c r="B206" s="14">
        <v>108241347</v>
      </c>
      <c r="C206" s="29" t="s">
        <v>12493</v>
      </c>
      <c r="D206" s="32" t="s">
        <v>12891</v>
      </c>
      <c r="E206" s="30" t="s">
        <v>12892</v>
      </c>
      <c r="F206" s="14" t="s">
        <v>12893</v>
      </c>
      <c r="G206" s="14">
        <v>1</v>
      </c>
      <c r="H206" s="14" t="s">
        <v>746</v>
      </c>
      <c r="I206" s="14">
        <v>27.92</v>
      </c>
      <c r="J206" s="17">
        <f>=I206*9*0.425</f>
        <v>106.794</v>
      </c>
      <c r="K206" s="95">
        <v>133.61</v>
      </c>
      <c r="L206" s="173">
        <v>71</v>
      </c>
      <c r="M206" s="17">
        <f>=I206*9</f>
        <v>251.28</v>
      </c>
      <c r="N206" s="17">
        <f>=M206-L206-K206-J206</f>
        <v>-60.124</v>
      </c>
      <c r="O206" s="18">
        <f>=N206/M206</f>
        <v>-0.239270932823941</v>
      </c>
      <c r="P206" s="14" t="s">
        <v>665</v>
      </c>
    </row>
    <row r="207" spans="1:16">
      <c r="A207" s="28">
        <v>45193.4728125</v>
      </c>
      <c r="B207" s="14">
        <v>108282792</v>
      </c>
      <c r="C207" s="29" t="s">
        <v>12894</v>
      </c>
      <c r="D207" s="14" t="s">
        <v>12895</v>
      </c>
      <c r="E207" s="30" t="s">
        <v>6033</v>
      </c>
      <c r="F207" s="14" t="s"/>
      <c r="G207" s="14">
        <v>1</v>
      </c>
      <c r="H207" s="14" t="s">
        <v>12896</v>
      </c>
      <c r="I207" s="14">
        <v>35.79</v>
      </c>
      <c r="J207" s="17">
        <f>=I207*9*0.425</f>
        <v>136.89675</v>
      </c>
      <c r="K207" s="95">
        <v>47.32</v>
      </c>
      <c r="L207" s="173">
        <v>0</v>
      </c>
      <c r="M207" s="17">
        <f>=I207*9</f>
        <v>322.11</v>
      </c>
      <c r="N207" s="17">
        <f>=M207-L207-K207-J207</f>
        <v>137.89325</v>
      </c>
      <c r="O207" s="18">
        <f>=N207/M207</f>
        <v>0.428093663655273</v>
      </c>
      <c r="P207" s="14" t="s">
        <v>70</v>
      </c>
    </row>
    <row r="208" spans="1:16">
      <c r="A208" s="28">
        <v>45193.5355092593</v>
      </c>
      <c r="B208" s="14">
        <v>108300714</v>
      </c>
      <c r="C208" s="29" t="s">
        <v>12897</v>
      </c>
      <c r="D208" s="14" t="s">
        <v>12898</v>
      </c>
      <c r="E208" s="30" t="s">
        <v>12899</v>
      </c>
      <c r="F208" s="14" t="s">
        <v>4951</v>
      </c>
      <c r="G208" s="14">
        <v>1</v>
      </c>
      <c r="H208" s="14" t="s">
        <v>12900</v>
      </c>
      <c r="I208" s="14">
        <v>17.28</v>
      </c>
      <c r="J208" s="17">
        <f>=I208*9*0.425</f>
        <v>66.096</v>
      </c>
      <c r="K208" s="95">
        <v>43.44</v>
      </c>
      <c r="L208" s="173">
        <v>60</v>
      </c>
      <c r="M208" s="17">
        <f>=I208*9</f>
        <v>155.52</v>
      </c>
      <c r="N208" s="17">
        <f>=M208-L208-K208-J208</f>
        <v>-14.016</v>
      </c>
      <c r="O208" s="18">
        <f>=N208/M208</f>
        <v>-0.090123456790123</v>
      </c>
      <c r="P208" s="14" t="s">
        <v>590</v>
      </c>
    </row>
    <row r="209" spans="1:16">
      <c r="A209" s="28">
        <v>45193.9814699074</v>
      </c>
      <c r="B209" s="14">
        <v>108403421</v>
      </c>
      <c r="C209" s="29" t="s">
        <v>12901</v>
      </c>
      <c r="D209" s="14" t="s">
        <v>12902</v>
      </c>
      <c r="E209" s="30" t="s">
        <v>12903</v>
      </c>
      <c r="F209" s="14" t="s">
        <v>48</v>
      </c>
      <c r="G209" s="14">
        <v>1</v>
      </c>
      <c r="H209" s="14" t="s">
        <v>12904</v>
      </c>
      <c r="I209" s="14">
        <v>60.13</v>
      </c>
      <c r="J209" s="17">
        <f>=I209*9*0.425</f>
        <v>229.99725</v>
      </c>
      <c r="K209" s="95">
        <v>108.9</v>
      </c>
      <c r="L209" s="173">
        <v>129</v>
      </c>
      <c r="M209" s="17">
        <f>=I209*9</f>
        <v>541.17</v>
      </c>
      <c r="N209" s="17">
        <f>=M209-L209-K209-J209</f>
        <v>73.2727500000001</v>
      </c>
      <c r="O209" s="18">
        <f>=N209/M209</f>
        <v>0.135396917789235</v>
      </c>
      <c r="P209" s="14" t="s">
        <v>43</v>
      </c>
    </row>
    <row r="210" spans="1:16">
      <c r="A210" s="28">
        <v>45194.1831597222</v>
      </c>
      <c r="B210" s="14">
        <v>108466234</v>
      </c>
      <c r="C210" s="29" t="s">
        <v>12440</v>
      </c>
      <c r="D210" s="14" t="s">
        <v>12905</v>
      </c>
      <c r="E210" s="30" t="s">
        <v>12906</v>
      </c>
      <c r="F210" s="14" t="s"/>
      <c r="G210" s="14">
        <v>3</v>
      </c>
      <c r="H210" s="14" t="s">
        <v>5058</v>
      </c>
      <c r="I210" s="14">
        <v>35.69</v>
      </c>
      <c r="J210" s="17">
        <f>=I210*9*0.425</f>
        <v>136.51425</v>
      </c>
      <c r="K210" s="95">
        <v>34.41</v>
      </c>
      <c r="L210" s="173">
        <v>20</v>
      </c>
      <c r="M210" s="17">
        <f>=I210*9</f>
        <v>321.21</v>
      </c>
      <c r="N210" s="17">
        <f>=M210-L210-K210-J210</f>
        <v>130.28575</v>
      </c>
      <c r="O210" s="18">
        <f>=N210/M210</f>
        <v>0.405609258740388</v>
      </c>
      <c r="P210" s="14" t="s">
        <v>12907</v>
      </c>
    </row>
    <row r="211" spans="1:16">
      <c r="A211" s="28">
        <v>45194.2510300926</v>
      </c>
      <c r="B211" s="14">
        <v>108489390</v>
      </c>
      <c r="C211" s="29" t="s">
        <v>12908</v>
      </c>
      <c r="D211" s="14" t="s">
        <v>12909</v>
      </c>
      <c r="E211" s="30" t="s">
        <v>12910</v>
      </c>
      <c r="F211" s="14" t="s">
        <v>4274</v>
      </c>
      <c r="G211" s="14">
        <v>2</v>
      </c>
      <c r="H211" s="14" t="s">
        <v>12911</v>
      </c>
      <c r="I211" s="14">
        <v>25</v>
      </c>
      <c r="J211" s="17">
        <f>=I211*9*0.425</f>
        <v>95.625</v>
      </c>
      <c r="K211" s="95">
        <v>29.14</v>
      </c>
      <c r="L211" s="173">
        <v>13.56</v>
      </c>
      <c r="M211" s="17">
        <f>=I211*9</f>
        <v>225</v>
      </c>
      <c r="N211" s="17">
        <f>=M211-L211-K211-J211</f>
        <v>86.675</v>
      </c>
      <c r="O211" s="18">
        <f>=N211/M211</f>
        <v>0.385222222222222</v>
      </c>
      <c r="P211" s="14" t="s">
        <v>59</v>
      </c>
    </row>
    <row r="212" spans="1:16">
      <c r="A212" s="28">
        <v>45194.5074189815</v>
      </c>
      <c r="B212" s="14">
        <v>108573387</v>
      </c>
      <c r="C212" s="29" t="s">
        <v>12912</v>
      </c>
      <c r="D212" s="14" t="s">
        <v>12913</v>
      </c>
      <c r="E212" s="30" t="s">
        <v>12914</v>
      </c>
      <c r="F212" s="14" t="s"/>
      <c r="G212" s="14">
        <v>2</v>
      </c>
      <c r="H212" s="14" t="s">
        <v>12915</v>
      </c>
      <c r="I212" s="14">
        <v>37.86</v>
      </c>
      <c r="J212" s="17">
        <f>=I212*9*0.425</f>
        <v>144.8145</v>
      </c>
      <c r="K212" s="95">
        <v>96.12</v>
      </c>
      <c r="L212" s="173">
        <v>77</v>
      </c>
      <c r="M212" s="17">
        <f>=I212*9</f>
        <v>340.74</v>
      </c>
      <c r="N212" s="17">
        <f>=M212-L212-K212-J212</f>
        <v>22.8055</v>
      </c>
      <c r="O212" s="18">
        <f>=N212/M212</f>
        <v>0.066929330281153</v>
      </c>
      <c r="P212" s="14" t="s">
        <v>269</v>
      </c>
    </row>
    <row r="213" spans="1:16" ht="30" customHeight="true">
      <c r="A213" s="28">
        <v>45194.5136689815</v>
      </c>
      <c r="B213" s="14">
        <v>108574790</v>
      </c>
      <c r="C213" s="29" t="s">
        <v>12916</v>
      </c>
      <c r="D213" s="14" t="s">
        <v>12917</v>
      </c>
      <c r="E213" s="106" t="s">
        <v>12918</v>
      </c>
      <c r="F213" s="14" t="s"/>
      <c r="G213" s="14">
        <v>1</v>
      </c>
      <c r="H213" s="14" t="s">
        <v>11448</v>
      </c>
      <c r="I213" s="14">
        <v>140.21</v>
      </c>
      <c r="J213" s="17">
        <f>=I213*9*0.425</f>
        <v>536.30325</v>
      </c>
      <c r="K213" s="95">
        <v>134.52</v>
      </c>
      <c r="L213" s="173">
        <v>234.4</v>
      </c>
      <c r="M213" s="17">
        <f>=I213*9</f>
        <v>1261.89</v>
      </c>
      <c r="N213" s="17">
        <f>=M213-L213-K213-J213</f>
        <v>356.66675</v>
      </c>
      <c r="O213" s="18">
        <f>=N213/M213</f>
        <v>0.282644881883524</v>
      </c>
      <c r="P213" s="14" t="s">
        <v>172</v>
      </c>
    </row>
    <row r="214" spans="1:16" ht="30" customHeight="true">
      <c r="A214" s="28">
        <v>45194.5136689815</v>
      </c>
      <c r="B214" s="69" t="s"/>
      <c r="C214" s="29" t="s">
        <v>12919</v>
      </c>
      <c r="D214" s="69" t="s"/>
      <c r="E214" s="106" t="s">
        <v>12918</v>
      </c>
      <c r="F214" s="14" t="s"/>
      <c r="G214" s="14">
        <v>1</v>
      </c>
      <c r="H214" s="14" t="s">
        <v>12920</v>
      </c>
      <c r="I214" s="14">
        <v>0</v>
      </c>
      <c r="J214" s="17">
        <f>=I214*9*0.425</f>
        <v>0</v>
      </c>
      <c r="K214" s="95">
        <v>0</v>
      </c>
      <c r="L214" s="173">
        <v>0</v>
      </c>
      <c r="M214" s="17">
        <f>=I214*9</f>
        <v>0</v>
      </c>
      <c r="N214" s="17">
        <f>=M214-L214-K214-J214</f>
        <v>0</v>
      </c>
      <c r="O214" s="18" t="e">
        <f>=N214/M214</f>
        <v>#DIV/0!</v>
      </c>
      <c r="P214" s="14" t="s">
        <v>172</v>
      </c>
    </row>
    <row r="215" spans="14:14">
      <c r="N215" s="205" t="s"/>
    </row>
    <row r="216" spans="1:17">
      <c r="A216" s="28">
        <v>45194.9443402778</v>
      </c>
      <c r="B216" s="14">
        <v>108674501</v>
      </c>
      <c r="C216" s="29" t="s">
        <v>12921</v>
      </c>
      <c r="D216" s="14" t="s">
        <v>12922</v>
      </c>
      <c r="E216" s="30" t="s">
        <v>12923</v>
      </c>
      <c r="F216" s="14" t="s"/>
      <c r="G216" s="14">
        <v>1</v>
      </c>
      <c r="H216" s="14" t="s">
        <v>7273</v>
      </c>
      <c r="I216" s="14">
        <v>16.59</v>
      </c>
      <c r="J216" s="17">
        <f>=I216*9*0.425</f>
        <v>63.45675</v>
      </c>
      <c r="K216" s="95">
        <v>29.57</v>
      </c>
      <c r="L216" s="173">
        <v>30.4</v>
      </c>
      <c r="M216" s="17">
        <f>=I216*9</f>
        <v>149.31</v>
      </c>
      <c r="N216" s="17">
        <f>=M216-L216-K216-J216</f>
        <v>25.88325</v>
      </c>
      <c r="O216" s="18">
        <f>=N216/M216</f>
        <v>0.173352421137231</v>
      </c>
      <c r="P216" s="14" t="s">
        <v>59</v>
      </c>
      <c r="Q216" s="25" t="s">
        <v>140</v>
      </c>
    </row>
    <row r="217" spans="1:16">
      <c r="A217" s="28">
        <v>45194.9731712963</v>
      </c>
      <c r="B217" s="14">
        <v>108682249</v>
      </c>
      <c r="C217" s="29" t="s">
        <v>12924</v>
      </c>
      <c r="D217" s="14" t="s">
        <v>12925</v>
      </c>
      <c r="E217" s="30" t="s">
        <v>12926</v>
      </c>
      <c r="F217" s="14" t="s"/>
      <c r="G217" s="14">
        <v>1</v>
      </c>
      <c r="H217" s="14" t="s">
        <v>12927</v>
      </c>
      <c r="I217" s="14">
        <v>19.24</v>
      </c>
      <c r="J217" s="17">
        <f>=I217*9*0.425</f>
        <v>73.593</v>
      </c>
      <c r="K217" s="95">
        <v>24.35</v>
      </c>
      <c r="L217" s="173">
        <v>33.5</v>
      </c>
      <c r="M217" s="17">
        <f>=I217*9</f>
        <v>173.16</v>
      </c>
      <c r="N217" s="17">
        <f>=M217-L217-K217-J217</f>
        <v>41.717</v>
      </c>
      <c r="O217" s="18">
        <f>=N217/M217</f>
        <v>0.240915915915916</v>
      </c>
      <c r="P217" s="14" t="s">
        <v>59</v>
      </c>
    </row>
    <row r="218" spans="1:16">
      <c r="A218" s="28">
        <v>45195.048599537</v>
      </c>
      <c r="B218" s="14">
        <v>108706950</v>
      </c>
      <c r="C218" s="29" t="s">
        <v>12928</v>
      </c>
      <c r="D218" s="14" t="s">
        <v>12929</v>
      </c>
      <c r="E218" s="30" t="s">
        <v>12930</v>
      </c>
      <c r="F218" s="14" t="s"/>
      <c r="G218" s="14">
        <v>1</v>
      </c>
      <c r="H218" s="14" t="s">
        <v>12931</v>
      </c>
      <c r="I218" s="14">
        <v>25.4</v>
      </c>
      <c r="J218" s="17">
        <f>=I218*9*0.425</f>
        <v>97.155</v>
      </c>
      <c r="K218" s="95">
        <v>46.28</v>
      </c>
      <c r="L218" s="173">
        <v>30</v>
      </c>
      <c r="M218" s="17">
        <f>=I218*9</f>
        <v>228.6</v>
      </c>
      <c r="N218" s="17">
        <f>=M218-L218-K218-J218</f>
        <v>55.165</v>
      </c>
      <c r="O218" s="18">
        <f>=N218/M218</f>
        <v>0.241316710411199</v>
      </c>
      <c r="P218" s="14" t="s">
        <v>70</v>
      </c>
    </row>
    <row r="219" spans="1:16">
      <c r="A219" s="28">
        <v>45195.1324074074</v>
      </c>
      <c r="B219" s="14">
        <v>108732338</v>
      </c>
      <c r="C219" s="29" t="s">
        <v>12932</v>
      </c>
      <c r="D219" s="14" t="s">
        <v>12933</v>
      </c>
      <c r="E219" s="209" t="s">
        <v>12934</v>
      </c>
      <c r="F219" s="14" t="s"/>
      <c r="G219" s="14">
        <v>1</v>
      </c>
      <c r="H219" s="14" t="s">
        <v>12935</v>
      </c>
      <c r="I219" s="14">
        <v>37.68</v>
      </c>
      <c r="J219" s="17">
        <f>=I219*9*0.425</f>
        <v>144.126</v>
      </c>
      <c r="K219" s="95">
        <v>60.04</v>
      </c>
      <c r="L219" s="173">
        <v>123.8</v>
      </c>
      <c r="M219" s="17">
        <f>=I219*9</f>
        <v>339.12</v>
      </c>
      <c r="N219" s="17">
        <f>=M219-L219-K219-J219</f>
        <v>11.154</v>
      </c>
      <c r="O219" s="18">
        <f>=N219/M219</f>
        <v>0.032891012031139</v>
      </c>
      <c r="P219" s="14" t="s">
        <v>22</v>
      </c>
    </row>
    <row r="220" spans="1:16">
      <c r="A220" s="28">
        <v>45195.1526388889</v>
      </c>
      <c r="B220" s="14">
        <v>108737873</v>
      </c>
      <c r="C220" s="29" t="s">
        <v>12936</v>
      </c>
      <c r="D220" s="14" t="s">
        <v>12937</v>
      </c>
      <c r="E220" s="30" t="s">
        <v>12938</v>
      </c>
      <c r="F220" s="14" t="s"/>
      <c r="G220" s="14">
        <v>1</v>
      </c>
      <c r="H220" s="14" t="s">
        <v>12939</v>
      </c>
      <c r="I220" s="14">
        <v>25.66</v>
      </c>
      <c r="J220" s="17">
        <f>=I220*9*0.425</f>
        <v>98.1495</v>
      </c>
      <c r="K220" s="95">
        <v>34.18</v>
      </c>
      <c r="L220" s="173">
        <v>83</v>
      </c>
      <c r="M220" s="17">
        <f>=I220*9</f>
        <v>230.94</v>
      </c>
      <c r="N220" s="17">
        <f>=M220-L220-K220-J220</f>
        <v>15.6105</v>
      </c>
      <c r="O220" s="18">
        <f>=N220/M220</f>
        <v>0.067595479345284</v>
      </c>
      <c r="P220" s="14" t="s">
        <v>136</v>
      </c>
    </row>
    <row r="221" spans="1:16">
      <c r="A221" s="28">
        <v>45195.3639351852</v>
      </c>
      <c r="B221" s="14">
        <v>108803926</v>
      </c>
      <c r="C221" s="29" t="s">
        <v>12940</v>
      </c>
      <c r="D221" s="14" t="s">
        <v>12941</v>
      </c>
      <c r="E221" s="30" t="s">
        <v>12942</v>
      </c>
      <c r="F221" s="14" t="s"/>
      <c r="G221" s="14">
        <v>1</v>
      </c>
      <c r="H221" s="14" t="s">
        <v>3826</v>
      </c>
      <c r="I221" s="14">
        <v>19.1</v>
      </c>
      <c r="J221" s="17">
        <f>=I221*9*0.425</f>
        <v>73.0575</v>
      </c>
      <c r="K221" s="95">
        <v>56.51</v>
      </c>
      <c r="L221" s="173">
        <v>19.5</v>
      </c>
      <c r="M221" s="17">
        <f>=I221*9</f>
        <v>171.9</v>
      </c>
      <c r="N221" s="17">
        <f>=M221-L221-K221-J221</f>
        <v>22.8325</v>
      </c>
      <c r="O221" s="18">
        <f>=N221/M221</f>
        <v>0.13282431646306</v>
      </c>
      <c r="P221" s="14" t="s">
        <v>136</v>
      </c>
    </row>
    <row r="222" spans="1:16">
      <c r="A222" s="28">
        <v>45195.4807060185</v>
      </c>
      <c r="B222" s="14">
        <v>108842427</v>
      </c>
      <c r="C222" s="29" t="s">
        <v>12943</v>
      </c>
      <c r="D222" s="14" t="s">
        <v>12944</v>
      </c>
      <c r="E222" s="30" t="s">
        <v>12945</v>
      </c>
      <c r="F222" s="14" t="s"/>
      <c r="G222" s="14">
        <v>1</v>
      </c>
      <c r="H222" s="14" t="s">
        <v>12946</v>
      </c>
      <c r="I222" s="14">
        <v>15.1</v>
      </c>
      <c r="J222" s="17">
        <f>=I222*9*0.425</f>
        <v>57.7575</v>
      </c>
      <c r="K222" s="95">
        <v>18.45</v>
      </c>
      <c r="L222" s="173">
        <v>13</v>
      </c>
      <c r="M222" s="17">
        <f>=I222*9</f>
        <v>135.9</v>
      </c>
      <c r="N222" s="17">
        <f>=M222-L222-K222-J222</f>
        <v>46.6925</v>
      </c>
      <c r="O222" s="18">
        <f>=N222/M222</f>
        <v>0.343579838116262</v>
      </c>
      <c r="P222" s="14" t="s">
        <v>269</v>
      </c>
    </row>
    <row r="223" spans="1:16">
      <c r="A223" s="28">
        <v>45195.5864930556</v>
      </c>
      <c r="B223" s="14">
        <v>108874778</v>
      </c>
      <c r="C223" s="29" t="s">
        <v>12947</v>
      </c>
      <c r="D223" s="14" t="s">
        <v>12948</v>
      </c>
      <c r="E223" s="30" t="s">
        <v>12949</v>
      </c>
      <c r="F223" s="14" t="s"/>
      <c r="G223" s="14">
        <v>2</v>
      </c>
      <c r="H223" s="14" t="s">
        <v>12950</v>
      </c>
      <c r="I223" s="14">
        <v>26.48</v>
      </c>
      <c r="J223" s="17">
        <f>=I223*9*0.425</f>
        <v>101.286</v>
      </c>
      <c r="K223" s="95">
        <v>47.41</v>
      </c>
      <c r="L223" s="173">
        <v>30.08</v>
      </c>
      <c r="M223" s="17">
        <f>=I223*9</f>
        <v>238.32</v>
      </c>
      <c r="N223" s="17">
        <f>=M223-L223-K223-J223</f>
        <v>59.544</v>
      </c>
      <c r="O223" s="18">
        <f>=N223/M223</f>
        <v>0.249848942598187</v>
      </c>
      <c r="P223" s="14" t="s">
        <v>269</v>
      </c>
    </row>
    <row r="224" spans="14:14">
      <c r="N224" s="205" t="s"/>
    </row>
    <row r="225" spans="1:16">
      <c r="A225" s="28">
        <v>45196.0376273148</v>
      </c>
      <c r="B225" s="14">
        <v>108965258</v>
      </c>
      <c r="C225" s="29" t="s">
        <v>12951</v>
      </c>
      <c r="D225" s="14" t="s">
        <v>12952</v>
      </c>
      <c r="E225" s="30" t="s">
        <v>12953</v>
      </c>
      <c r="F225" s="14" t="s"/>
      <c r="G225" s="14">
        <v>1</v>
      </c>
      <c r="H225" s="14" t="s">
        <v>12954</v>
      </c>
      <c r="I225" s="14">
        <v>29.19</v>
      </c>
      <c r="J225" s="17">
        <f>=I225*9*0.425</f>
        <v>111.65175</v>
      </c>
      <c r="K225" s="95">
        <v>15.09</v>
      </c>
      <c r="L225" s="173">
        <v>52.6</v>
      </c>
      <c r="M225" s="17">
        <f>=I225*9</f>
        <v>262.71</v>
      </c>
      <c r="N225" s="17">
        <f>=M225-L225-K225-J225</f>
        <v>83.36825</v>
      </c>
      <c r="O225" s="18">
        <f>=N225/M225</f>
        <v>0.317339461763922</v>
      </c>
      <c r="P225" s="14" t="s">
        <v>590</v>
      </c>
    </row>
    <row r="226" spans="1:16">
      <c r="A226" s="28">
        <v>45196.0683564815</v>
      </c>
      <c r="B226" s="14">
        <v>108973715</v>
      </c>
      <c r="C226" s="29" t="s">
        <v>12955</v>
      </c>
      <c r="D226" s="14" t="s">
        <v>12956</v>
      </c>
      <c r="E226" s="30" t="s">
        <v>9842</v>
      </c>
      <c r="F226" s="14" t="s"/>
      <c r="G226" s="14">
        <v>1</v>
      </c>
      <c r="H226" s="14" t="s">
        <v>9555</v>
      </c>
      <c r="I226" s="14">
        <v>19.25</v>
      </c>
      <c r="J226" s="17">
        <f>=I226*9*0.425</f>
        <v>73.63125</v>
      </c>
      <c r="K226" s="95">
        <v>48.78</v>
      </c>
      <c r="L226" s="173">
        <v>52.45</v>
      </c>
      <c r="M226" s="17">
        <f>=I226*9</f>
        <v>173.25</v>
      </c>
      <c r="N226" s="17">
        <f>=M226-L226-K226-J226</f>
        <v>-1.61125</v>
      </c>
      <c r="O226" s="18">
        <f>=N226/M226</f>
        <v>-0.009300144300144</v>
      </c>
      <c r="P226" s="14" t="s">
        <v>172</v>
      </c>
    </row>
    <row r="227" spans="1:16">
      <c r="A227" s="28">
        <v>45196.2359375</v>
      </c>
      <c r="B227" s="14">
        <v>109015750</v>
      </c>
      <c r="C227" s="29" t="s">
        <v>12957</v>
      </c>
      <c r="D227" s="14" t="s">
        <v>12958</v>
      </c>
      <c r="E227" s="30" t="s">
        <v>12959</v>
      </c>
      <c r="F227" s="14" t="s"/>
      <c r="G227" s="14">
        <v>1</v>
      </c>
      <c r="H227" s="14" t="s">
        <v>12960</v>
      </c>
      <c r="I227" s="14">
        <v>18.24</v>
      </c>
      <c r="J227" s="17">
        <f>=I227*9*0.425</f>
        <v>69.768</v>
      </c>
      <c r="K227" s="95">
        <v>27.62</v>
      </c>
      <c r="L227" s="173">
        <v>27.5</v>
      </c>
      <c r="M227" s="17">
        <f>=I227*9</f>
        <v>164.16</v>
      </c>
      <c r="N227" s="17">
        <f>=M227-L227-K227-J227</f>
        <v>39.272</v>
      </c>
      <c r="O227" s="18">
        <f>=N227/M227</f>
        <v>0.239230019493177</v>
      </c>
      <c r="P227" s="14" t="s">
        <v>590</v>
      </c>
    </row>
    <row r="228" spans="1:16">
      <c r="A228" s="28">
        <v>45196.283912037</v>
      </c>
      <c r="B228" s="14">
        <v>109027656</v>
      </c>
      <c r="C228" s="29" t="s">
        <v>12961</v>
      </c>
      <c r="D228" s="14" t="s">
        <v>12962</v>
      </c>
      <c r="E228" s="30" t="s">
        <v>12953</v>
      </c>
      <c r="F228" s="14" t="s"/>
      <c r="G228" s="14">
        <v>1</v>
      </c>
      <c r="H228" s="14" t="s">
        <v>12963</v>
      </c>
      <c r="I228" s="14">
        <v>23.53</v>
      </c>
      <c r="J228" s="17">
        <f>=I228*9*0.425</f>
        <v>90.00225</v>
      </c>
      <c r="K228" s="95">
        <v>22.39</v>
      </c>
      <c r="L228" s="173">
        <v>0</v>
      </c>
      <c r="M228" s="17">
        <f>=I228*9</f>
        <v>211.77</v>
      </c>
      <c r="N228" s="17">
        <f>=M228-L228-K228-J228</f>
        <v>99.37775</v>
      </c>
      <c r="O228" s="18">
        <f>=N228/M228</f>
        <v>0.469272087642253</v>
      </c>
      <c r="P228" s="14" t="s">
        <v>162</v>
      </c>
    </row>
    <row r="229" spans="1:17">
      <c r="A229" s="28">
        <v>45196.4288541667</v>
      </c>
      <c r="B229" s="14">
        <v>109064642</v>
      </c>
      <c r="C229" s="29" t="s">
        <v>12964</v>
      </c>
      <c r="D229" s="14" t="s">
        <v>12965</v>
      </c>
      <c r="E229" s="30" t="s">
        <v>12966</v>
      </c>
      <c r="F229" s="14" t="s">
        <v>134</v>
      </c>
      <c r="G229" s="14">
        <v>1</v>
      </c>
      <c r="H229" s="14" t="s">
        <v>12967</v>
      </c>
      <c r="I229" s="14">
        <v>17.09</v>
      </c>
      <c r="J229" s="17">
        <f>=I229*9*0.425</f>
        <v>65.36925</v>
      </c>
      <c r="K229" s="95">
        <v>33.03</v>
      </c>
      <c r="L229" s="173">
        <v>68.7</v>
      </c>
      <c r="M229" s="17">
        <f>=I229*9</f>
        <v>153.81</v>
      </c>
      <c r="N229" s="17">
        <f>=M229-L229-K229-J229</f>
        <v>-13.28925</v>
      </c>
      <c r="O229" s="18">
        <f>=N229/M229</f>
        <v>-0.086400429100839</v>
      </c>
      <c r="P229" s="14" t="s">
        <v>269</v>
      </c>
      <c r="Q229" s="25" t="s">
        <v>140</v>
      </c>
    </row>
    <row r="230" spans="1:16">
      <c r="A230" s="28">
        <v>45196.4363425926</v>
      </c>
      <c r="B230" s="14">
        <v>109066574</v>
      </c>
      <c r="C230" s="29" t="s">
        <v>12968</v>
      </c>
      <c r="D230" s="14" t="s">
        <v>12969</v>
      </c>
      <c r="E230" s="29" t="s">
        <v>12970</v>
      </c>
      <c r="F230" s="14" t="s">
        <v>57</v>
      </c>
      <c r="G230" s="14">
        <v>1</v>
      </c>
      <c r="H230" s="14" t="s">
        <v>12971</v>
      </c>
      <c r="I230" s="14">
        <v>12.6</v>
      </c>
      <c r="J230" s="17">
        <f>=I230*9*0.425</f>
        <v>48.195</v>
      </c>
      <c r="K230" s="95">
        <v>65.98</v>
      </c>
      <c r="L230" s="173">
        <v>30</v>
      </c>
      <c r="M230" s="17">
        <f>=I230*9</f>
        <v>113.4</v>
      </c>
      <c r="N230" s="17">
        <f>=M230-L230-K230-J230</f>
        <v>-30.775</v>
      </c>
      <c r="O230" s="18">
        <f>=N230/M230</f>
        <v>-0.271384479717813</v>
      </c>
      <c r="P230" s="14" t="s">
        <v>43</v>
      </c>
    </row>
    <row r="231" spans="1:16">
      <c r="A231" s="28">
        <v>45196.4787847222</v>
      </c>
      <c r="B231" s="14">
        <v>109078708</v>
      </c>
      <c r="C231" s="29" t="s">
        <v>12972</v>
      </c>
      <c r="D231" s="14" t="s">
        <v>12973</v>
      </c>
      <c r="E231" s="30" t="s">
        <v>12974</v>
      </c>
      <c r="F231" s="14" t="s"/>
      <c r="G231" s="14">
        <v>1</v>
      </c>
      <c r="H231" s="14" t="s">
        <v>5034</v>
      </c>
      <c r="I231" s="14">
        <v>19.53</v>
      </c>
      <c r="J231" s="17">
        <f>=I231*9*0.425</f>
        <v>74.70225</v>
      </c>
      <c r="K231" s="95">
        <v>25.59</v>
      </c>
      <c r="L231" s="173">
        <v>42</v>
      </c>
      <c r="M231" s="17">
        <f>=I231*9</f>
        <v>175.77</v>
      </c>
      <c r="N231" s="17">
        <f>=M231-L231-K231-J231</f>
        <v>33.47775</v>
      </c>
      <c r="O231" s="18">
        <f>=N231/M231</f>
        <v>0.190463389656938</v>
      </c>
      <c r="P231" s="14" t="s">
        <v>269</v>
      </c>
    </row>
    <row r="232" spans="1:16">
      <c r="A232" s="28">
        <v>45196.5012962963</v>
      </c>
      <c r="B232" s="14">
        <v>109083874</v>
      </c>
      <c r="C232" s="29" t="s">
        <v>12975</v>
      </c>
      <c r="D232" s="14" t="s">
        <v>12976</v>
      </c>
      <c r="E232" s="29" t="s">
        <v>12977</v>
      </c>
      <c r="F232" s="14" t="s"/>
      <c r="G232" s="14">
        <v>1</v>
      </c>
      <c r="H232" s="14" t="s">
        <v>12978</v>
      </c>
      <c r="I232" s="14">
        <v>14.12</v>
      </c>
      <c r="J232" s="17">
        <f>=I232*9*0.425</f>
        <v>54.009</v>
      </c>
      <c r="K232" s="95">
        <v>21.16</v>
      </c>
      <c r="L232" s="173">
        <v>19.9</v>
      </c>
      <c r="M232" s="17">
        <f>=I232*9</f>
        <v>127.08</v>
      </c>
      <c r="N232" s="17">
        <f>=M232-L232-K232-J232</f>
        <v>32.011</v>
      </c>
      <c r="O232" s="18">
        <f>=N232/M232</f>
        <v>0.251896443185395</v>
      </c>
      <c r="P232" s="14" t="s">
        <v>59</v>
      </c>
    </row>
    <row r="233" spans="1:16">
      <c r="A233" s="28">
        <v>45196.5053472222</v>
      </c>
      <c r="B233" s="14">
        <v>109084793</v>
      </c>
      <c r="C233" s="29" t="s">
        <v>12979</v>
      </c>
      <c r="D233" s="14" t="s">
        <v>12980</v>
      </c>
      <c r="E233" s="29" t="s">
        <v>12981</v>
      </c>
      <c r="F233" s="14" t="s"/>
      <c r="G233" s="14">
        <v>1</v>
      </c>
      <c r="H233" s="14" t="s">
        <v>12982</v>
      </c>
      <c r="I233" s="14">
        <v>20.67</v>
      </c>
      <c r="J233" s="17">
        <f>=I233*9*0.425</f>
        <v>79.06275</v>
      </c>
      <c r="K233" s="95">
        <v>24.87</v>
      </c>
      <c r="L233" s="173">
        <v>44</v>
      </c>
      <c r="M233" s="17">
        <f>=I233*9</f>
        <v>186.03</v>
      </c>
      <c r="N233" s="17">
        <f>=M233-L233-K233-J233</f>
        <v>38.09725</v>
      </c>
      <c r="O233" s="18">
        <f>=N233/M233</f>
        <v>0.204790893941837</v>
      </c>
      <c r="P233" s="14" t="s">
        <v>269</v>
      </c>
    </row>
    <row r="234" spans="1:16">
      <c r="A234" s="28">
        <v>45196.520625</v>
      </c>
      <c r="B234" s="14">
        <v>109088560</v>
      </c>
      <c r="C234" s="29" t="s">
        <v>12983</v>
      </c>
      <c r="D234" s="14" t="s">
        <v>12984</v>
      </c>
      <c r="E234" s="29" t="s">
        <v>12985</v>
      </c>
      <c r="F234" s="14" t="s">
        <v>57</v>
      </c>
      <c r="G234" s="14">
        <v>1</v>
      </c>
      <c r="H234" s="14" t="s">
        <v>12986</v>
      </c>
      <c r="I234" s="14">
        <v>13.65</v>
      </c>
      <c r="J234" s="17">
        <f>=I234*9*0.425</f>
        <v>52.21125</v>
      </c>
      <c r="K234" s="95">
        <v>17.56</v>
      </c>
      <c r="L234" s="173">
        <v>34</v>
      </c>
      <c r="M234" s="17">
        <f>=I234*9</f>
        <v>122.85</v>
      </c>
      <c r="N234" s="17">
        <f>=M234-L234-K234-J234</f>
        <v>19.07875</v>
      </c>
      <c r="O234" s="18">
        <f>=N234/M234</f>
        <v>0.15530118030118</v>
      </c>
      <c r="P234" s="14" t="s">
        <v>269</v>
      </c>
    </row>
    <row r="235" spans="1:16">
      <c r="A235" s="28">
        <v>45196.5311689815</v>
      </c>
      <c r="B235" s="14">
        <v>109090849</v>
      </c>
      <c r="C235" s="29" t="s">
        <v>12987</v>
      </c>
      <c r="D235" s="14" t="s">
        <v>12988</v>
      </c>
      <c r="E235" s="30" t="s">
        <v>12989</v>
      </c>
      <c r="F235" s="14" t="s"/>
      <c r="G235" s="14">
        <v>1</v>
      </c>
      <c r="H235" s="14" t="s">
        <v>12990</v>
      </c>
      <c r="I235" s="14">
        <v>12.6</v>
      </c>
      <c r="J235" s="17">
        <f>=I235*9*0.425</f>
        <v>48.195</v>
      </c>
      <c r="K235" s="95">
        <v>18.11</v>
      </c>
      <c r="L235" s="173">
        <v>6.5</v>
      </c>
      <c r="M235" s="17">
        <f>=I235*9</f>
        <v>113.4</v>
      </c>
      <c r="N235" s="17">
        <f>=M235-L235-K235-J235</f>
        <v>40.595</v>
      </c>
      <c r="O235" s="18">
        <f>=N235/M235</f>
        <v>0.357980599647266</v>
      </c>
      <c r="P235" s="14" t="s">
        <v>269</v>
      </c>
    </row>
    <row r="236" spans="14:14">
      <c r="N236" s="205" t="s"/>
    </row>
    <row r="237" spans="1:16">
      <c r="A237" s="28">
        <v>45197.2259143519</v>
      </c>
      <c r="B237" s="14">
        <v>109201999</v>
      </c>
      <c r="C237" s="29" t="s">
        <v>12991</v>
      </c>
      <c r="D237" s="14" t="s">
        <v>12992</v>
      </c>
      <c r="E237" s="30" t="s">
        <v>12993</v>
      </c>
      <c r="F237" s="14" t="s"/>
      <c r="G237" s="14">
        <v>1</v>
      </c>
      <c r="H237" s="14" t="s">
        <v>6120</v>
      </c>
      <c r="I237" s="14">
        <v>25.49</v>
      </c>
      <c r="J237" s="17">
        <f>=I237*8.8*0.425</f>
        <v>95.3326</v>
      </c>
      <c r="K237" s="95">
        <v>36.98</v>
      </c>
      <c r="L237" s="173">
        <v>83.6</v>
      </c>
      <c r="M237" s="17">
        <f>=I237*9</f>
        <v>229.41</v>
      </c>
      <c r="N237" s="17">
        <f>=M237-L237-K237-J237</f>
        <v>13.4974</v>
      </c>
      <c r="O237" s="18">
        <f>=N237/M237</f>
        <v>0.058835273091844</v>
      </c>
      <c r="P237" s="14" t="s">
        <v>269</v>
      </c>
    </row>
    <row r="238" spans="1:16">
      <c r="A238" s="28">
        <v>45197.375625</v>
      </c>
      <c r="B238" s="14">
        <v>109233359</v>
      </c>
      <c r="C238" s="29" t="s">
        <v>12994</v>
      </c>
      <c r="D238" s="14" t="s">
        <v>12995</v>
      </c>
      <c r="E238" s="30" t="s">
        <v>12996</v>
      </c>
      <c r="F238" s="14" t="s"/>
      <c r="G238" s="14">
        <v>1</v>
      </c>
      <c r="H238" s="14" t="s">
        <v>12997</v>
      </c>
      <c r="I238" s="14">
        <v>37.68</v>
      </c>
      <c r="J238" s="17">
        <f>=I238*8.8*0.425</f>
        <v>140.9232</v>
      </c>
      <c r="K238" s="95">
        <v>50.97</v>
      </c>
      <c r="L238" s="173">
        <v>69.26</v>
      </c>
      <c r="M238" s="17">
        <f>=I238*9</f>
        <v>339.12</v>
      </c>
      <c r="N238" s="17">
        <f>=M238-L238-K238-J238</f>
        <v>77.9668</v>
      </c>
      <c r="O238" s="18">
        <f>=N238/M238</f>
        <v>0.229909176692616</v>
      </c>
      <c r="P238" s="14" t="s">
        <v>22</v>
      </c>
    </row>
    <row r="239" spans="1:16">
      <c r="A239" s="28">
        <v>45197.3949074074</v>
      </c>
      <c r="B239" s="14">
        <v>109237237</v>
      </c>
      <c r="C239" s="29" t="s">
        <v>12998</v>
      </c>
      <c r="D239" s="14" t="s">
        <v>12999</v>
      </c>
      <c r="E239" s="30" t="s">
        <v>13000</v>
      </c>
      <c r="F239" s="14" t="s"/>
      <c r="G239" s="14">
        <v>1</v>
      </c>
      <c r="H239" s="14" t="s">
        <v>13001</v>
      </c>
      <c r="I239" s="14">
        <v>17.58</v>
      </c>
      <c r="J239" s="17">
        <f>=I239*8.8*0.425</f>
        <v>65.7492</v>
      </c>
      <c r="K239" s="95">
        <v>29.75</v>
      </c>
      <c r="L239" s="173">
        <v>25.75</v>
      </c>
      <c r="M239" s="17">
        <f>=I239*9</f>
        <v>158.22</v>
      </c>
      <c r="N239" s="17">
        <f>=M239-L239-K239-J239</f>
        <v>36.9708</v>
      </c>
      <c r="O239" s="18">
        <f>=N239/M239</f>
        <v>0.233667045885476</v>
      </c>
      <c r="P239" s="14" t="s">
        <v>59</v>
      </c>
    </row>
    <row r="240" spans="1:16">
      <c r="A240" s="28">
        <v>45197.4615162037</v>
      </c>
      <c r="B240" s="14">
        <v>109252748</v>
      </c>
      <c r="C240" s="29" t="s">
        <v>13002</v>
      </c>
      <c r="D240" s="14" t="s">
        <v>13003</v>
      </c>
      <c r="E240" s="30" t="s">
        <v>13004</v>
      </c>
      <c r="F240" s="14" t="s">
        <v>57</v>
      </c>
      <c r="G240" s="14">
        <v>1</v>
      </c>
      <c r="H240" s="14" t="s">
        <v>13005</v>
      </c>
      <c r="I240" s="14">
        <v>15.12</v>
      </c>
      <c r="J240" s="17">
        <f>=I240*8.8*0.425</f>
        <v>56.5488</v>
      </c>
      <c r="K240" s="95">
        <v>23.86</v>
      </c>
      <c r="L240" s="173">
        <v>33.68</v>
      </c>
      <c r="M240" s="17">
        <f>=I240*9</f>
        <v>136.08</v>
      </c>
      <c r="N240" s="17">
        <f>=M240-L240-K240-J240</f>
        <v>21.9912</v>
      </c>
      <c r="O240" s="18">
        <f>=N240/M240</f>
        <v>0.161604938271605</v>
      </c>
      <c r="P240" s="14" t="s">
        <v>22</v>
      </c>
    </row>
    <row r="241" spans="1:16">
      <c r="A241" s="28">
        <v>45197.500775463</v>
      </c>
      <c r="B241" s="14">
        <v>109260420</v>
      </c>
      <c r="C241" s="29" t="s">
        <v>13006</v>
      </c>
      <c r="D241" s="14" t="s">
        <v>13007</v>
      </c>
      <c r="E241" s="30" t="s">
        <v>13008</v>
      </c>
      <c r="F241" s="14" t="s"/>
      <c r="G241" s="14">
        <v>1</v>
      </c>
      <c r="H241" s="14" t="s">
        <v>13009</v>
      </c>
      <c r="I241" s="14">
        <v>12.08</v>
      </c>
      <c r="J241" s="17">
        <f>=I241*8.8*0.425</f>
        <v>45.1792</v>
      </c>
      <c r="K241" s="95">
        <v>18.55</v>
      </c>
      <c r="L241" s="173">
        <v>4.2</v>
      </c>
      <c r="M241" s="17">
        <f>=I241*9</f>
        <v>108.72</v>
      </c>
      <c r="N241" s="17">
        <f>=M241-L241-K241-J241</f>
        <v>40.7908</v>
      </c>
      <c r="O241" s="18">
        <f>=N241/M241</f>
        <v>0.375191317144959</v>
      </c>
      <c r="P241" s="14" t="s">
        <v>269</v>
      </c>
    </row>
    <row r="242" spans="1:16">
      <c r="A242" s="28">
        <v>45197.5357291667</v>
      </c>
      <c r="B242" s="14">
        <v>109267272</v>
      </c>
      <c r="C242" s="29" t="s">
        <v>13010</v>
      </c>
      <c r="D242" s="14" t="s">
        <v>13011</v>
      </c>
      <c r="E242" s="30" t="s">
        <v>13012</v>
      </c>
      <c r="F242" s="14" t="s"/>
      <c r="G242" s="14">
        <v>1</v>
      </c>
      <c r="H242" s="14" t="s">
        <v>13013</v>
      </c>
      <c r="I242" s="14">
        <v>14.64</v>
      </c>
      <c r="J242" s="17">
        <f>=I242*8.8*0.425</f>
        <v>54.7536</v>
      </c>
      <c r="K242" s="95">
        <v>40.44</v>
      </c>
      <c r="L242" s="173">
        <v>17.4</v>
      </c>
      <c r="M242" s="17">
        <f>=I242*9</f>
        <v>131.76</v>
      </c>
      <c r="N242" s="17">
        <f>=M242-L242-K242-J242</f>
        <v>19.1664</v>
      </c>
      <c r="O242" s="18">
        <f>=N242/M242</f>
        <v>0.145464480874317</v>
      </c>
      <c r="P242" s="14" t="s">
        <v>22</v>
      </c>
    </row>
    <row r="243" spans="14:14">
      <c r="N243" s="205" t="s"/>
    </row>
    <row r="244" spans="1:33">
      <c r="A244" s="28">
        <v>45181.253275463</v>
      </c>
      <c r="B244" s="14">
        <v>104913553</v>
      </c>
      <c r="C244" s="29" t="s">
        <v>12814</v>
      </c>
      <c r="D244" s="32" t="s">
        <v>13014</v>
      </c>
      <c r="E244" s="30" t="s">
        <v>13015</v>
      </c>
      <c r="F244" s="14" t="s">
        <v>973</v>
      </c>
      <c r="G244" s="14">
        <v>2</v>
      </c>
      <c r="H244" s="14" t="s">
        <v>12817</v>
      </c>
      <c r="I244" s="14">
        <v>0</v>
      </c>
      <c r="J244" s="115">
        <f>=I244*9*0.425</f>
        <v>0</v>
      </c>
      <c r="K244" s="95">
        <v>0</v>
      </c>
      <c r="L244" s="173">
        <v>205.6</v>
      </c>
      <c r="M244" s="115">
        <f>=I244*9</f>
        <v>0</v>
      </c>
      <c r="N244" s="17">
        <f>=M244-L244-K244-J244</f>
        <v>-205.6</v>
      </c>
      <c r="O244" s="18" t="e">
        <f>=N244/M244</f>
        <v>#DIV/0!</v>
      </c>
      <c r="P244" s="14" t="s">
        <v>109</v>
      </c>
      <c r="Q244" s="67" t="s"/>
      <c r="R244" s="67" t="s"/>
      <c r="S244" s="67" t="s"/>
      <c r="T244" s="67" t="s"/>
      <c r="U244" s="67" t="s"/>
      <c r="V244" s="67" t="s"/>
      <c r="W244" s="67" t="s"/>
      <c r="X244" s="67" t="s"/>
      <c r="Y244" s="67" t="s"/>
      <c r="Z244" s="67" t="s"/>
      <c r="AA244" s="67" t="s"/>
      <c r="AB244" s="67" t="s"/>
      <c r="AC244" s="67" t="s"/>
      <c r="AD244" s="67" t="s"/>
      <c r="AE244" s="67" t="s"/>
      <c r="AF244" s="67" t="s"/>
      <c r="AG244" s="67" t="s"/>
    </row>
    <row r="245" spans="1:16">
      <c r="A245" s="28">
        <v>45198.0347685185</v>
      </c>
      <c r="B245" s="14">
        <v>109336521</v>
      </c>
      <c r="C245" s="29" t="s">
        <v>12991</v>
      </c>
      <c r="D245" s="14" t="s">
        <v>13016</v>
      </c>
      <c r="E245" s="30" t="s">
        <v>13017</v>
      </c>
      <c r="F245" s="14" t="s"/>
      <c r="G245" s="14">
        <v>1</v>
      </c>
      <c r="H245" s="14" t="s">
        <v>6120</v>
      </c>
      <c r="I245" s="14">
        <v>25.49</v>
      </c>
      <c r="J245" s="17">
        <f>=I245*8.8*0.425</f>
        <v>95.3326</v>
      </c>
      <c r="K245" s="95">
        <v>36.83</v>
      </c>
      <c r="L245" s="173">
        <v>83.6</v>
      </c>
      <c r="M245" s="17">
        <f>=I245*9</f>
        <v>229.41</v>
      </c>
      <c r="N245" s="17">
        <f>=M245-L245-K245-J245</f>
        <v>13.6474</v>
      </c>
      <c r="O245" s="18">
        <f>=N245/M245</f>
        <v>0.059489124275315</v>
      </c>
      <c r="P245" s="14" t="s">
        <v>269</v>
      </c>
    </row>
    <row r="246" spans="1:16">
      <c r="A246" s="28">
        <v>45198.0462268519</v>
      </c>
      <c r="B246" s="14">
        <v>109338403</v>
      </c>
      <c r="C246" s="29" t="s">
        <v>13018</v>
      </c>
      <c r="D246" s="14" t="s">
        <v>13019</v>
      </c>
      <c r="E246" s="30" t="s">
        <v>13020</v>
      </c>
      <c r="F246" s="14" t="s"/>
      <c r="G246" s="14">
        <v>1</v>
      </c>
      <c r="H246" s="14" t="s">
        <v>13021</v>
      </c>
      <c r="I246" s="14">
        <v>14.24</v>
      </c>
      <c r="J246" s="17">
        <f>=I246*8.8*0.425</f>
        <v>53.2576</v>
      </c>
      <c r="K246" s="95">
        <v>24.57</v>
      </c>
      <c r="L246" s="173">
        <v>25</v>
      </c>
      <c r="M246" s="17">
        <f>=I246*9</f>
        <v>128.16</v>
      </c>
      <c r="N246" s="17">
        <f>=M246-L246-K246-J246</f>
        <v>25.3324</v>
      </c>
      <c r="O246" s="18">
        <f>=N246/M246</f>
        <v>0.197662297128589</v>
      </c>
      <c r="P246" s="14" t="s">
        <v>670</v>
      </c>
    </row>
    <row r="247" spans="1:16">
      <c r="A247" s="28">
        <v>45198.208275463</v>
      </c>
      <c r="B247" s="14">
        <v>109371976</v>
      </c>
      <c r="C247" s="29" t="s">
        <v>13022</v>
      </c>
      <c r="D247" s="14" t="s">
        <v>13023</v>
      </c>
      <c r="E247" s="30" t="s">
        <v>13024</v>
      </c>
      <c r="F247" s="14" t="s"/>
      <c r="G247" s="14">
        <v>1</v>
      </c>
      <c r="H247" s="14" t="s">
        <v>13025</v>
      </c>
      <c r="I247" s="14">
        <v>13.65</v>
      </c>
      <c r="J247" s="17">
        <f>=I247*8.8*0.425</f>
        <v>51.051</v>
      </c>
      <c r="K247" s="95">
        <v>27.83</v>
      </c>
      <c r="L247" s="173">
        <v>18</v>
      </c>
      <c r="M247" s="17">
        <f>=I247*9</f>
        <v>122.85</v>
      </c>
      <c r="N247" s="17">
        <f>=M247-L247-K247-J247</f>
        <v>25.969</v>
      </c>
      <c r="O247" s="18">
        <f>=N247/M247</f>
        <v>0.211387871387871</v>
      </c>
      <c r="P247" s="14" t="s">
        <v>59</v>
      </c>
    </row>
    <row r="248" spans="1:16">
      <c r="A248" s="28">
        <v>45198.2635416667</v>
      </c>
      <c r="B248" s="14">
        <v>109383048</v>
      </c>
      <c r="C248" s="29" t="s">
        <v>13026</v>
      </c>
      <c r="D248" s="14" t="s">
        <v>13027</v>
      </c>
      <c r="E248" s="30" t="s">
        <v>13028</v>
      </c>
      <c r="F248" s="14" t="s"/>
      <c r="G248" s="14">
        <v>1</v>
      </c>
      <c r="H248" s="14" t="s">
        <v>3502</v>
      </c>
      <c r="I248" s="14">
        <v>16.16</v>
      </c>
      <c r="J248" s="17">
        <f>=I248*8.8*0.425</f>
        <v>60.4384</v>
      </c>
      <c r="K248" s="95">
        <v>23.79</v>
      </c>
      <c r="L248" s="173">
        <v>33.5</v>
      </c>
      <c r="M248" s="17">
        <f>=I248*9</f>
        <v>145.44</v>
      </c>
      <c r="N248" s="17">
        <f>=M248-L248-K248-J248</f>
        <v>27.7116</v>
      </c>
      <c r="O248" s="18">
        <f>=N248/M248</f>
        <v>0.190536303630363</v>
      </c>
      <c r="P248" s="14" t="s">
        <v>670</v>
      </c>
    </row>
    <row r="249" spans="1:16">
      <c r="A249" s="28">
        <v>45198.3465509259</v>
      </c>
      <c r="B249" s="14">
        <v>109402044</v>
      </c>
      <c r="C249" s="29" t="s">
        <v>13029</v>
      </c>
      <c r="D249" s="14" t="s">
        <v>13030</v>
      </c>
      <c r="E249" s="30" t="s">
        <v>13031</v>
      </c>
      <c r="F249" s="14" t="s"/>
      <c r="G249" s="14">
        <v>1</v>
      </c>
      <c r="H249" s="14" t="s">
        <v>13032</v>
      </c>
      <c r="I249" s="14">
        <v>34.59</v>
      </c>
      <c r="J249" s="17">
        <f>=I249*8.8*0.425</f>
        <v>129.3666</v>
      </c>
      <c r="K249" s="95">
        <v>62.2</v>
      </c>
      <c r="L249" s="173">
        <v>47.9</v>
      </c>
      <c r="M249" s="17">
        <f>=I249*9</f>
        <v>311.31</v>
      </c>
      <c r="N249" s="17">
        <f>=M249-L249-K249-J249</f>
        <v>71.8434000000001</v>
      </c>
      <c r="O249" s="18">
        <f>=N249/M249</f>
        <v>0.230777681410813</v>
      </c>
      <c r="P249" s="14" t="s">
        <v>269</v>
      </c>
    </row>
    <row r="250" spans="1:16">
      <c r="A250" s="28">
        <v>45198.3950925926</v>
      </c>
      <c r="B250" s="14">
        <v>109411560</v>
      </c>
      <c r="C250" s="29" t="s">
        <v>12781</v>
      </c>
      <c r="D250" s="14" t="s">
        <v>13033</v>
      </c>
      <c r="E250" s="30" t="s">
        <v>6214</v>
      </c>
      <c r="F250" s="14" t="s"/>
      <c r="G250" s="14">
        <v>1</v>
      </c>
      <c r="H250" s="14" t="s">
        <v>5141</v>
      </c>
      <c r="I250" s="14">
        <v>133.84</v>
      </c>
      <c r="J250" s="17">
        <f>=I250*8.8*0.425</f>
        <v>500.5616</v>
      </c>
      <c r="K250" s="95">
        <v>150.85</v>
      </c>
      <c r="L250" s="173">
        <v>336</v>
      </c>
      <c r="M250" s="17">
        <f>=I250*9</f>
        <v>1204.56</v>
      </c>
      <c r="N250" s="17">
        <f>=M250-L250-K250-J250</f>
        <v>217.1484</v>
      </c>
      <c r="O250" s="18">
        <f>=N250/M250</f>
        <v>0.180271966527197</v>
      </c>
      <c r="P250" s="14" t="s">
        <v>43</v>
      </c>
    </row>
    <row r="251" spans="1:16">
      <c r="A251" s="28">
        <v>45198.3950925926</v>
      </c>
      <c r="B251" s="69" t="s"/>
      <c r="C251" s="29" t="s">
        <v>12008</v>
      </c>
      <c r="D251" s="69" t="s"/>
      <c r="E251" s="30" t="s">
        <v>6214</v>
      </c>
      <c r="F251" s="14" t="s"/>
      <c r="G251" s="14">
        <v>1</v>
      </c>
      <c r="H251" s="14" t="s">
        <v>6342</v>
      </c>
      <c r="I251" s="14">
        <v>0</v>
      </c>
      <c r="J251" s="17">
        <f>=I251*8.8*0.425</f>
        <v>0</v>
      </c>
      <c r="K251" s="95">
        <v>0</v>
      </c>
      <c r="L251" s="173">
        <v>0</v>
      </c>
      <c r="M251" s="17">
        <f>=I251*9</f>
        <v>0</v>
      </c>
      <c r="N251" s="17">
        <f>=M251-L251-K251-J251</f>
        <v>0</v>
      </c>
      <c r="O251" s="18" t="e">
        <f>=N251/M251</f>
        <v>#DIV/0!</v>
      </c>
      <c r="P251" s="14" t="s">
        <v>43</v>
      </c>
    </row>
    <row r="252" spans="1:16">
      <c r="A252" s="28">
        <v>45198.4902777778</v>
      </c>
      <c r="B252" s="14">
        <v>109436365</v>
      </c>
      <c r="C252" s="29" t="s">
        <v>13034</v>
      </c>
      <c r="D252" s="14" t="s">
        <v>13035</v>
      </c>
      <c r="E252" s="30" t="s">
        <v>13036</v>
      </c>
      <c r="F252" s="14" t="s"/>
      <c r="G252" s="14">
        <v>2</v>
      </c>
      <c r="H252" s="14" t="s">
        <v>13037</v>
      </c>
      <c r="I252" s="14">
        <v>34.24</v>
      </c>
      <c r="J252" s="17">
        <f>=I252*8.8*0.425</f>
        <v>128.0576</v>
      </c>
      <c r="K252" s="95">
        <v>47.79</v>
      </c>
      <c r="L252" s="173">
        <v>49</v>
      </c>
      <c r="M252" s="17">
        <f>=I252*9</f>
        <v>308.16</v>
      </c>
      <c r="N252" s="17">
        <f>=M252-L252-K252-J252</f>
        <v>83.3124</v>
      </c>
      <c r="O252" s="18">
        <f>=N252/M252</f>
        <v>0.270354361370716</v>
      </c>
      <c r="P252" s="14" t="s">
        <v>269</v>
      </c>
    </row>
    <row r="253" spans="1:16">
      <c r="A253" s="28">
        <v>45198.9372916667</v>
      </c>
      <c r="B253" s="14">
        <v>109501849</v>
      </c>
      <c r="C253" s="29" t="s">
        <v>12437</v>
      </c>
      <c r="D253" s="14" t="s">
        <v>13038</v>
      </c>
      <c r="E253" s="30" t="s">
        <v>13039</v>
      </c>
      <c r="F253" s="14" t="s"/>
      <c r="G253" s="14">
        <v>1</v>
      </c>
      <c r="H253" s="14" t="s">
        <v>4793</v>
      </c>
      <c r="I253" s="14">
        <v>16.07</v>
      </c>
      <c r="J253" s="17">
        <f>=I253*8.8*0.425</f>
        <v>60.1018</v>
      </c>
      <c r="K253" s="95">
        <v>28.93</v>
      </c>
      <c r="L253" s="173">
        <v>10.5</v>
      </c>
      <c r="M253" s="17">
        <f>=I253*9</f>
        <v>144.63</v>
      </c>
      <c r="N253" s="17">
        <f>=M253-L253-K253-J253</f>
        <v>45.0982</v>
      </c>
      <c r="O253" s="18">
        <f>=N253/M253</f>
        <v>0.311817741823964</v>
      </c>
      <c r="P253" s="14" t="s">
        <v>114</v>
      </c>
    </row>
    <row r="254" spans="1:16">
      <c r="A254" s="28">
        <v>45199.0321875</v>
      </c>
      <c r="B254" s="14">
        <v>109520609</v>
      </c>
      <c r="C254" s="29" t="s">
        <v>13040</v>
      </c>
      <c r="D254" s="14" t="s">
        <v>13041</v>
      </c>
      <c r="E254" s="30" t="s">
        <v>13042</v>
      </c>
      <c r="F254" s="14" t="s"/>
      <c r="G254" s="14">
        <v>1</v>
      </c>
      <c r="H254" s="14" t="s">
        <v>13043</v>
      </c>
      <c r="I254" s="14">
        <v>37.18</v>
      </c>
      <c r="J254" s="17">
        <f>=I254*8.8*0.425</f>
        <v>139.0532</v>
      </c>
      <c r="K254" s="95">
        <v>31.83</v>
      </c>
      <c r="L254" s="173">
        <v>75</v>
      </c>
      <c r="M254" s="17">
        <f>=I254*9</f>
        <v>334.62</v>
      </c>
      <c r="N254" s="17">
        <f>=M254-L254-K254-J254</f>
        <v>88.7368</v>
      </c>
      <c r="O254" s="18">
        <f>=N254/M254</f>
        <v>0.265186779032933</v>
      </c>
      <c r="P254" s="14" t="s">
        <v>590</v>
      </c>
    </row>
    <row r="255" spans="1:16">
      <c r="A255" s="28">
        <v>45199.1002777778</v>
      </c>
      <c r="B255" s="14">
        <v>109529519</v>
      </c>
      <c r="C255" s="29" t="s">
        <v>13044</v>
      </c>
      <c r="D255" s="14" t="s">
        <v>13045</v>
      </c>
      <c r="E255" s="30" t="s">
        <v>13046</v>
      </c>
      <c r="F255" s="14" t="s">
        <v>68</v>
      </c>
      <c r="G255" s="14">
        <v>1</v>
      </c>
      <c r="H255" s="14" t="s">
        <v>13047</v>
      </c>
      <c r="I255" s="14">
        <v>13.65</v>
      </c>
      <c r="J255" s="17">
        <f>=I255*8.8*0.425</f>
        <v>51.051</v>
      </c>
      <c r="K255" s="95">
        <v>22.21</v>
      </c>
      <c r="L255" s="173">
        <v>27.8</v>
      </c>
      <c r="M255" s="17">
        <f>=I255*9</f>
        <v>122.85</v>
      </c>
      <c r="N255" s="17">
        <f>=M255-L255-K255-J255</f>
        <v>21.789</v>
      </c>
      <c r="O255" s="18">
        <f>=N255/M255</f>
        <v>0.177362637362637</v>
      </c>
      <c r="P255" s="14" t="s">
        <v>59</v>
      </c>
    </row>
    <row r="256" spans="1:16">
      <c r="A256" s="28">
        <v>45199.4164583333</v>
      </c>
      <c r="B256" s="14">
        <v>109595224</v>
      </c>
      <c r="C256" s="29" t="s">
        <v>13048</v>
      </c>
      <c r="D256" s="14">
        <v>0</v>
      </c>
      <c r="E256" s="14" t="s">
        <v>52</v>
      </c>
      <c r="F256" s="14" t="s">
        <v>48</v>
      </c>
      <c r="G256" s="14">
        <v>1</v>
      </c>
      <c r="H256" s="14" t="s">
        <v>13049</v>
      </c>
      <c r="I256" s="14">
        <v>0</v>
      </c>
      <c r="J256" s="17">
        <f>=I256*8.8*0.425</f>
        <v>0</v>
      </c>
      <c r="K256" s="95">
        <v>0</v>
      </c>
      <c r="L256" s="173">
        <v>0</v>
      </c>
      <c r="M256" s="17">
        <f>=I256*9</f>
        <v>0</v>
      </c>
      <c r="N256" s="17">
        <f>=M256-L256-K256-J256</f>
        <v>0</v>
      </c>
      <c r="O256" s="18" t="e">
        <f>=N256/M256</f>
        <v>#DIV/0!</v>
      </c>
      <c r="P256" s="14" t="s">
        <v>269</v>
      </c>
    </row>
    <row r="257" spans="1:16">
      <c r="A257" s="28">
        <v>45199.4565509259</v>
      </c>
      <c r="B257" s="14">
        <v>109604117</v>
      </c>
      <c r="C257" s="29" t="s">
        <v>13050</v>
      </c>
      <c r="D257" s="14" t="s">
        <v>13051</v>
      </c>
      <c r="E257" s="30" t="s">
        <v>13052</v>
      </c>
      <c r="F257" s="14" t="s">
        <v>32</v>
      </c>
      <c r="G257" s="14">
        <v>1</v>
      </c>
      <c r="H257" s="14" t="s">
        <v>13053</v>
      </c>
      <c r="I257" s="14">
        <v>16.74</v>
      </c>
      <c r="J257" s="17">
        <f>=I257*8.8*0.425</f>
        <v>62.6076</v>
      </c>
      <c r="K257" s="95">
        <v>138.18</v>
      </c>
      <c r="L257" s="173">
        <v>20.5</v>
      </c>
      <c r="M257" s="17">
        <f>=I257*9</f>
        <v>150.66</v>
      </c>
      <c r="N257" s="17">
        <f>=M257-L257-K257-J257</f>
        <v>-70.6276</v>
      </c>
      <c r="O257" s="18">
        <f>=N257/M257</f>
        <v>-0.468787999469003</v>
      </c>
      <c r="P257" s="14" t="s">
        <v>903</v>
      </c>
    </row>
    <row r="258" spans="1:16">
      <c r="A258" s="28">
        <v>45199.5648611111</v>
      </c>
      <c r="B258" s="14">
        <v>109626402</v>
      </c>
      <c r="C258" s="29" t="s">
        <v>13054</v>
      </c>
      <c r="D258" s="14" t="s">
        <v>13055</v>
      </c>
      <c r="E258" s="30" t="s">
        <v>13056</v>
      </c>
      <c r="F258" s="14" t="s"/>
      <c r="G258" s="14">
        <v>1</v>
      </c>
      <c r="H258" s="14" t="s">
        <v>7733</v>
      </c>
      <c r="I258" s="14">
        <v>26.92</v>
      </c>
      <c r="J258" s="17">
        <f>=I258*8.8*0.425</f>
        <v>100.6808</v>
      </c>
      <c r="K258" s="95">
        <v>74.18</v>
      </c>
      <c r="L258" s="173">
        <v>30</v>
      </c>
      <c r="M258" s="17">
        <f>=I258*9</f>
        <v>242.28</v>
      </c>
      <c r="N258" s="17">
        <f>=M258-L258-K258-J258</f>
        <v>37.4192</v>
      </c>
      <c r="O258" s="18">
        <f>=N258/M258</f>
        <v>0.154446095426779</v>
      </c>
      <c r="P258" s="14" t="s">
        <v>670</v>
      </c>
    </row>
    <row r="259" spans="1:16">
      <c r="A259" s="28">
        <v>45199.566712963</v>
      </c>
      <c r="B259" s="14">
        <v>109626796</v>
      </c>
      <c r="C259" s="29" t="s">
        <v>13057</v>
      </c>
      <c r="D259" s="14" t="s">
        <v>13058</v>
      </c>
      <c r="E259" s="30" t="s">
        <v>6298</v>
      </c>
      <c r="F259" s="14" t="s"/>
      <c r="G259" s="14">
        <v>1</v>
      </c>
      <c r="H259" s="14" t="s">
        <v>13059</v>
      </c>
      <c r="I259" s="14">
        <v>17.06</v>
      </c>
      <c r="J259" s="17">
        <f>=I259*8.8*0.425</f>
        <v>63.8044</v>
      </c>
      <c r="K259" s="95">
        <v>71.3</v>
      </c>
      <c r="L259" s="173">
        <v>0</v>
      </c>
      <c r="M259" s="17">
        <f>=I259*9</f>
        <v>153.54</v>
      </c>
      <c r="N259" s="17">
        <f>=M259-L259-K259-J259</f>
        <v>18.4356</v>
      </c>
      <c r="O259" s="18">
        <f>=N259/M259</f>
        <v>0.120070339976553</v>
      </c>
      <c r="P259" s="14" t="s">
        <v>43</v>
      </c>
    </row>
    <row r="260" spans="14:14">
      <c r="N260" s="205" t="s"/>
    </row>
    <row r="261" spans="1:16">
      <c r="A261" s="28">
        <v>45199.7968055556</v>
      </c>
      <c r="B261" s="14">
        <v>109651743</v>
      </c>
      <c r="C261" s="29" t="s">
        <v>13060</v>
      </c>
      <c r="D261" s="14" t="s">
        <v>13061</v>
      </c>
      <c r="E261" s="30" t="s">
        <v>13062</v>
      </c>
      <c r="F261" s="14" t="s"/>
      <c r="G261" s="14">
        <v>1</v>
      </c>
      <c r="H261" s="14" t="s">
        <v>13063</v>
      </c>
      <c r="I261" s="14">
        <v>13.65</v>
      </c>
      <c r="J261" s="17">
        <f>=I261*8.8*0.425</f>
        <v>51.051</v>
      </c>
      <c r="K261" s="95">
        <v>26.7</v>
      </c>
      <c r="L261" s="173">
        <v>3.7</v>
      </c>
      <c r="M261" s="17">
        <f>=I261*9</f>
        <v>122.85</v>
      </c>
      <c r="N261" s="17">
        <f>=M261-L261-K261-J261</f>
        <v>41.399</v>
      </c>
      <c r="O261" s="18">
        <f>=N261/M261</f>
        <v>0.336988196988197</v>
      </c>
      <c r="P261" s="14" t="s">
        <v>104</v>
      </c>
    </row>
    <row r="262" spans="1:16">
      <c r="A262" s="28">
        <v>45200.0431597222</v>
      </c>
      <c r="B262" s="14">
        <v>109688552</v>
      </c>
      <c r="C262" s="29" t="s">
        <v>13064</v>
      </c>
      <c r="D262" s="14" t="s">
        <v>13065</v>
      </c>
      <c r="E262" s="30" t="s">
        <v>13066</v>
      </c>
      <c r="F262" s="14" t="s"/>
      <c r="G262" s="14">
        <v>1</v>
      </c>
      <c r="H262" s="14" t="s">
        <v>13067</v>
      </c>
      <c r="I262" s="14">
        <v>32.75</v>
      </c>
      <c r="J262" s="17">
        <f>=I262*8.8*0.425</f>
        <v>122.485</v>
      </c>
      <c r="K262" s="95">
        <v>46.33</v>
      </c>
      <c r="L262" s="173">
        <v>78.15</v>
      </c>
      <c r="M262" s="17">
        <f>=I262*9</f>
        <v>294.75</v>
      </c>
      <c r="N262" s="17">
        <f>=M262-L262-K262-J262</f>
        <v>47.785</v>
      </c>
      <c r="O262" s="18">
        <f>=N262/M262</f>
        <v>0.162120441051739</v>
      </c>
      <c r="P262" s="14" t="s">
        <v>670</v>
      </c>
    </row>
    <row r="263" spans="1:16">
      <c r="A263" s="28">
        <v>45200.2397800926</v>
      </c>
      <c r="B263" s="14">
        <v>109731361</v>
      </c>
      <c r="C263" s="29" t="s">
        <v>13068</v>
      </c>
      <c r="D263" s="14" t="s">
        <v>13069</v>
      </c>
      <c r="E263" s="30" t="s">
        <v>13070</v>
      </c>
      <c r="F263" s="14" t="s"/>
      <c r="G263" s="14">
        <v>1</v>
      </c>
      <c r="H263" s="14" t="s">
        <v>13071</v>
      </c>
      <c r="I263" s="14">
        <v>18.97</v>
      </c>
      <c r="J263" s="17">
        <f>=I263*8.8*0.425</f>
        <v>70.9478</v>
      </c>
      <c r="K263" s="95">
        <v>30.6</v>
      </c>
      <c r="L263" s="173">
        <v>37</v>
      </c>
      <c r="M263" s="17">
        <f>=I263*9</f>
        <v>170.73</v>
      </c>
      <c r="N263" s="17">
        <f>=M263-L263-K263-J263</f>
        <v>32.1822</v>
      </c>
      <c r="O263" s="18">
        <f>=N263/M263</f>
        <v>0.188497627833421</v>
      </c>
      <c r="P263" s="14" t="s">
        <v>670</v>
      </c>
    </row>
    <row r="264" spans="1:16">
      <c r="A264" s="28">
        <v>45200.362025463</v>
      </c>
      <c r="B264" s="14">
        <v>109756549</v>
      </c>
      <c r="C264" s="29" t="s">
        <v>13072</v>
      </c>
      <c r="D264" s="14" t="s">
        <v>13073</v>
      </c>
      <c r="E264" s="30" t="s">
        <v>13074</v>
      </c>
      <c r="F264" s="14" t="s"/>
      <c r="G264" s="14">
        <v>1</v>
      </c>
      <c r="H264" s="14" t="s">
        <v>13075</v>
      </c>
      <c r="I264" s="14">
        <v>23.09</v>
      </c>
      <c r="J264" s="17">
        <f>=I264*8.8*0.425</f>
        <v>86.3566</v>
      </c>
      <c r="K264" s="95">
        <v>52.86</v>
      </c>
      <c r="L264" s="173">
        <v>36</v>
      </c>
      <c r="M264" s="17">
        <f>=I264*9</f>
        <v>207.81</v>
      </c>
      <c r="N264" s="17">
        <f>=M264-L264-K264-J264</f>
        <v>32.5934</v>
      </c>
      <c r="O264" s="18">
        <f>=N264/M264</f>
        <v>0.156842307877388</v>
      </c>
      <c r="P264" s="14" t="s">
        <v>43</v>
      </c>
    </row>
    <row r="265" spans="1:16">
      <c r="A265" s="28">
        <v>45200.4671180556</v>
      </c>
      <c r="B265" s="14">
        <v>109779537</v>
      </c>
      <c r="C265" s="29" t="s">
        <v>12491</v>
      </c>
      <c r="D265" s="14" t="s">
        <v>13076</v>
      </c>
      <c r="E265" s="14" t="s">
        <v>345</v>
      </c>
      <c r="F265" s="14" t="s"/>
      <c r="G265" s="14">
        <v>1</v>
      </c>
      <c r="H265" s="14" t="s">
        <v>933</v>
      </c>
      <c r="I265" s="14">
        <v>26.82</v>
      </c>
      <c r="J265" s="17">
        <f>=I265*8.8*0.425</f>
        <v>100.3068</v>
      </c>
      <c r="K265" s="95">
        <v>115.41</v>
      </c>
      <c r="L265" s="173">
        <v>0</v>
      </c>
      <c r="M265" s="17">
        <f>=I265*9</f>
        <v>241.38</v>
      </c>
      <c r="N265" s="17">
        <f>=M265-L265-K265-J265</f>
        <v>25.6632</v>
      </c>
      <c r="O265" s="18">
        <f>=N265/M265</f>
        <v>0.106318667660949</v>
      </c>
      <c r="P265" s="14" t="s">
        <v>665</v>
      </c>
    </row>
    <row r="266" spans="1:17">
      <c r="A266" s="28">
        <v>45200.880162037</v>
      </c>
      <c r="B266" s="14">
        <v>109835286</v>
      </c>
      <c r="C266" s="29" t="s">
        <v>13077</v>
      </c>
      <c r="D266" s="14" t="s">
        <v>13078</v>
      </c>
      <c r="E266" s="30" t="s">
        <v>13079</v>
      </c>
      <c r="F266" s="14" t="s"/>
      <c r="G266" s="14">
        <v>1</v>
      </c>
      <c r="H266" s="14" t="s">
        <v>13080</v>
      </c>
      <c r="I266" s="14">
        <v>13.65</v>
      </c>
      <c r="J266" s="17">
        <f>=I266*8.8*0.425</f>
        <v>51.051</v>
      </c>
      <c r="K266" s="95">
        <v>27.53</v>
      </c>
      <c r="L266" s="173">
        <v>15.7</v>
      </c>
      <c r="M266" s="17">
        <f>=I266*9</f>
        <v>122.85</v>
      </c>
      <c r="N266" s="17">
        <f>=M266-L266-K266-J266</f>
        <v>28.569</v>
      </c>
      <c r="O266" s="18">
        <f>=N266/M266</f>
        <v>0.232551892551892</v>
      </c>
      <c r="P266" s="14" t="s">
        <v>43</v>
      </c>
      <c r="Q266" s="25" t="s">
        <v>13081</v>
      </c>
    </row>
    <row r="267" spans="1:16">
      <c r="A267" s="28">
        <v>45200.901412037</v>
      </c>
      <c r="B267" s="14">
        <v>109837937</v>
      </c>
      <c r="C267" s="29" t="s">
        <v>13082</v>
      </c>
      <c r="D267" s="14" t="s">
        <v>13083</v>
      </c>
      <c r="E267" s="30" t="s">
        <v>6431</v>
      </c>
      <c r="F267" s="14" t="s">
        <v>57</v>
      </c>
      <c r="G267" s="14">
        <v>1</v>
      </c>
      <c r="H267" s="14" t="s">
        <v>5976</v>
      </c>
      <c r="I267" s="14">
        <v>18.62</v>
      </c>
      <c r="J267" s="17">
        <f>=I267*8.8*0.425</f>
        <v>69.6388</v>
      </c>
      <c r="K267" s="95">
        <v>67.74</v>
      </c>
      <c r="L267" s="173">
        <v>48.73</v>
      </c>
      <c r="M267" s="17">
        <f>=I267*9</f>
        <v>167.58</v>
      </c>
      <c r="N267" s="17">
        <f>=M267-L267-K267-J267</f>
        <v>-18.5288</v>
      </c>
      <c r="O267" s="18">
        <f>=N267/M267</f>
        <v>-0.110566893424036</v>
      </c>
      <c r="P267" s="14" t="s">
        <v>59</v>
      </c>
    </row>
    <row r="268" spans="1:17">
      <c r="A268" s="28">
        <v>45200.989525463</v>
      </c>
      <c r="B268" s="14">
        <v>109855520</v>
      </c>
      <c r="C268" s="29" t="s">
        <v>13084</v>
      </c>
      <c r="D268" s="14" t="s">
        <v>13085</v>
      </c>
      <c r="E268" s="30" t="s">
        <v>13086</v>
      </c>
      <c r="F268" s="14" t="s">
        <v>68</v>
      </c>
      <c r="G268" s="14">
        <v>1</v>
      </c>
      <c r="H268" s="14" t="s">
        <v>13087</v>
      </c>
      <c r="I268" s="14">
        <v>24.94</v>
      </c>
      <c r="J268" s="17">
        <f>=I268*8.8*0.425</f>
        <v>93.2756</v>
      </c>
      <c r="K268" s="95">
        <v>46.38</v>
      </c>
      <c r="L268" s="173">
        <v>95</v>
      </c>
      <c r="M268" s="17">
        <f>=I268*9</f>
        <v>224.46</v>
      </c>
      <c r="N268" s="17">
        <f>=M268-L268-K268-J268</f>
        <v>-10.1956</v>
      </c>
      <c r="O268" s="18">
        <f>=N268/M268</f>
        <v>-0.045422792479729</v>
      </c>
      <c r="P268" s="14" t="s">
        <v>269</v>
      </c>
      <c r="Q268" s="25" t="s">
        <v>140</v>
      </c>
    </row>
    <row r="269" spans="1:16">
      <c r="A269" s="28">
        <v>45201.0805787037</v>
      </c>
      <c r="B269" s="14">
        <v>109875178</v>
      </c>
      <c r="C269" s="29" t="s">
        <v>13088</v>
      </c>
      <c r="D269" s="14" t="s">
        <v>13089</v>
      </c>
      <c r="E269" s="30" t="s">
        <v>13090</v>
      </c>
      <c r="F269" s="14" t="s"/>
      <c r="G269" s="14">
        <v>1</v>
      </c>
      <c r="H269" s="14" t="s">
        <v>13091</v>
      </c>
      <c r="I269" s="14">
        <v>13.65</v>
      </c>
      <c r="J269" s="17">
        <f>=I269*8.8*0.425</f>
        <v>51.051</v>
      </c>
      <c r="K269" s="95">
        <v>37.51</v>
      </c>
      <c r="L269" s="173">
        <v>20.25</v>
      </c>
      <c r="M269" s="17">
        <f>=I269*9</f>
        <v>122.85</v>
      </c>
      <c r="N269" s="17">
        <f>=M269-L269-K269-J269</f>
        <v>14.039</v>
      </c>
      <c r="O269" s="18">
        <f>=N269/M269</f>
        <v>0.114277574277574</v>
      </c>
      <c r="P269" s="14" t="s">
        <v>43</v>
      </c>
    </row>
    <row r="270" spans="1:16">
      <c r="A270" s="28">
        <v>45201.0997222222</v>
      </c>
      <c r="B270" s="14">
        <v>109878902</v>
      </c>
      <c r="C270" s="29" t="s">
        <v>13092</v>
      </c>
      <c r="D270" s="14" t="s">
        <v>13093</v>
      </c>
      <c r="E270" s="30" t="s">
        <v>13094</v>
      </c>
      <c r="F270" s="14" t="s"/>
      <c r="G270" s="14">
        <v>1</v>
      </c>
      <c r="H270" s="14" t="s">
        <v>7007</v>
      </c>
      <c r="I270" s="14">
        <v>17.13</v>
      </c>
      <c r="J270" s="17">
        <f>=I270*8.8*0.425</f>
        <v>64.0662</v>
      </c>
      <c r="K270" s="95">
        <v>40.27</v>
      </c>
      <c r="L270" s="173">
        <v>33.18</v>
      </c>
      <c r="M270" s="17">
        <f>=I270*9</f>
        <v>154.17</v>
      </c>
      <c r="N270" s="17">
        <f>=M270-L270-K270-J270</f>
        <v>16.6538</v>
      </c>
      <c r="O270" s="18">
        <f>=N270/M270</f>
        <v>0.108022313031069</v>
      </c>
      <c r="P270" s="14" t="s">
        <v>136</v>
      </c>
    </row>
    <row r="271" spans="1:16">
      <c r="A271" s="28">
        <v>45201.119525463</v>
      </c>
      <c r="B271" s="14">
        <v>109882466</v>
      </c>
      <c r="C271" s="29" t="s">
        <v>13095</v>
      </c>
      <c r="D271" s="14" t="s">
        <v>13096</v>
      </c>
      <c r="E271" s="30" t="s">
        <v>13097</v>
      </c>
      <c r="F271" s="14" t="s"/>
      <c r="G271" s="14">
        <v>1</v>
      </c>
      <c r="H271" s="14" t="s">
        <v>13098</v>
      </c>
      <c r="I271" s="14">
        <v>21.87</v>
      </c>
      <c r="J271" s="17">
        <f>=I271*8.8*0.425</f>
        <v>81.7938</v>
      </c>
      <c r="K271" s="95">
        <v>31.04</v>
      </c>
      <c r="L271" s="173">
        <v>14</v>
      </c>
      <c r="M271" s="17">
        <f>=I271*9</f>
        <v>196.83</v>
      </c>
      <c r="N271" s="17">
        <f>=M271-L271-K271-J271</f>
        <v>69.9962</v>
      </c>
      <c r="O271" s="18">
        <f>=N271/M271</f>
        <v>0.355617537976934</v>
      </c>
      <c r="P271" s="14" t="s">
        <v>28</v>
      </c>
    </row>
    <row r="272" spans="1:16">
      <c r="A272" s="28">
        <v>45201.1370486111</v>
      </c>
      <c r="B272" s="14">
        <v>109886549</v>
      </c>
      <c r="C272" s="29" t="s">
        <v>13099</v>
      </c>
      <c r="D272" s="14" t="s">
        <v>13100</v>
      </c>
      <c r="E272" s="30" t="s">
        <v>13101</v>
      </c>
      <c r="F272" s="14" t="s">
        <v>57</v>
      </c>
      <c r="G272" s="14">
        <v>1</v>
      </c>
      <c r="H272" s="14" t="s">
        <v>6301</v>
      </c>
      <c r="I272" s="14">
        <v>17.06</v>
      </c>
      <c r="J272" s="17">
        <f>=I272*8.8*0.425</f>
        <v>63.8044</v>
      </c>
      <c r="K272" s="95">
        <v>67.19</v>
      </c>
      <c r="L272" s="173">
        <v>43</v>
      </c>
      <c r="M272" s="17">
        <f>=I272*9</f>
        <v>153.54</v>
      </c>
      <c r="N272" s="17">
        <f>=M272-L272-K272-J272</f>
        <v>-20.4544</v>
      </c>
      <c r="O272" s="18">
        <f>=N272/M272</f>
        <v>-0.133218705223395</v>
      </c>
      <c r="P272" s="14" t="s">
        <v>43</v>
      </c>
    </row>
    <row r="273" spans="1:16">
      <c r="A273" s="28">
        <v>45201.201875</v>
      </c>
      <c r="B273" s="14">
        <v>109901537</v>
      </c>
      <c r="C273" s="29" t="s">
        <v>13102</v>
      </c>
      <c r="D273" s="14" t="s">
        <v>13103</v>
      </c>
      <c r="E273" s="30" t="s">
        <v>13104</v>
      </c>
      <c r="F273" s="14" t="s"/>
      <c r="G273" s="14">
        <v>1</v>
      </c>
      <c r="H273" s="14" t="s">
        <v>13105</v>
      </c>
      <c r="I273" s="14">
        <v>13.65</v>
      </c>
      <c r="J273" s="17">
        <f>=I273*8.8*0.425</f>
        <v>51.051</v>
      </c>
      <c r="K273" s="95">
        <v>28.74</v>
      </c>
      <c r="L273" s="173">
        <v>8.88</v>
      </c>
      <c r="M273" s="17">
        <f>=I273*9</f>
        <v>122.85</v>
      </c>
      <c r="N273" s="17">
        <f>=M273-L273-K273-J273</f>
        <v>34.179</v>
      </c>
      <c r="O273" s="18">
        <f>=N273/M273</f>
        <v>0.278217338217338</v>
      </c>
      <c r="P273" s="14" t="s">
        <v>43</v>
      </c>
    </row>
    <row r="274" spans="1:16">
      <c r="A274" s="28">
        <v>45201.2246990741</v>
      </c>
      <c r="B274" s="14">
        <v>109907041</v>
      </c>
      <c r="C274" s="29" t="s">
        <v>13106</v>
      </c>
      <c r="D274" s="14" t="s">
        <v>13107</v>
      </c>
      <c r="E274" s="30" t="s">
        <v>13108</v>
      </c>
      <c r="F274" s="14" t="s"/>
      <c r="G274" s="14">
        <v>1</v>
      </c>
      <c r="H274" s="14" t="s">
        <v>13109</v>
      </c>
      <c r="I274" s="14">
        <v>13.65</v>
      </c>
      <c r="J274" s="17">
        <f>=I274*8.8*0.425</f>
        <v>51.051</v>
      </c>
      <c r="K274" s="95">
        <v>19.6</v>
      </c>
      <c r="L274" s="173">
        <v>12</v>
      </c>
      <c r="M274" s="17">
        <f>=I274*9</f>
        <v>122.85</v>
      </c>
      <c r="N274" s="17">
        <f>=M274-L274-K274-J274</f>
        <v>40.199</v>
      </c>
      <c r="O274" s="18">
        <f>=N274/M274</f>
        <v>0.327220187220187</v>
      </c>
      <c r="P274" s="14" t="s">
        <v>269</v>
      </c>
    </row>
    <row r="275" spans="1:16">
      <c r="A275" s="28">
        <v>45201.2447916667</v>
      </c>
      <c r="B275" s="14">
        <v>109911735</v>
      </c>
      <c r="C275" s="29" t="s">
        <v>13110</v>
      </c>
      <c r="D275" s="14" t="s">
        <v>13111</v>
      </c>
      <c r="E275" s="30" t="s">
        <v>13112</v>
      </c>
      <c r="F275" s="14" t="s"/>
      <c r="G275" s="14">
        <v>1</v>
      </c>
      <c r="H275" s="14" t="s">
        <v>13113</v>
      </c>
      <c r="I275" s="14">
        <v>14.63</v>
      </c>
      <c r="J275" s="17">
        <f>=I275*8.8*0.425</f>
        <v>54.7162</v>
      </c>
      <c r="K275" s="95">
        <v>30.86</v>
      </c>
      <c r="L275" s="173">
        <v>16.77</v>
      </c>
      <c r="M275" s="17">
        <f>=I275*9</f>
        <v>131.67</v>
      </c>
      <c r="N275" s="17">
        <f>=M275-L275-K275-J275</f>
        <v>29.3238</v>
      </c>
      <c r="O275" s="18">
        <f>=N275/M275</f>
        <v>0.222706766917293</v>
      </c>
      <c r="P275" s="14" t="s">
        <v>43</v>
      </c>
    </row>
    <row r="276" spans="1:16">
      <c r="A276" s="28">
        <v>45201.2638078704</v>
      </c>
      <c r="B276" s="14">
        <v>109916017</v>
      </c>
      <c r="C276" s="29" t="s">
        <v>13114</v>
      </c>
      <c r="D276" s="14" t="s">
        <v>13115</v>
      </c>
      <c r="E276" s="30" t="s">
        <v>13116</v>
      </c>
      <c r="F276" s="14" t="s"/>
      <c r="G276" s="14">
        <v>1</v>
      </c>
      <c r="H276" s="14" t="s">
        <v>13117</v>
      </c>
      <c r="I276" s="14">
        <v>15</v>
      </c>
      <c r="J276" s="17">
        <f>=I276*8.8*0.425</f>
        <v>56.1</v>
      </c>
      <c r="K276" s="95">
        <v>23.51</v>
      </c>
      <c r="L276" s="173">
        <v>5.7</v>
      </c>
      <c r="M276" s="17">
        <f>=I276*9</f>
        <v>135</v>
      </c>
      <c r="N276" s="17">
        <f>=M276-L276-K276-J276</f>
        <v>49.69</v>
      </c>
      <c r="O276" s="18">
        <f>=N276/M276</f>
        <v>0.368074074074074</v>
      </c>
      <c r="P276" s="14" t="s">
        <v>28</v>
      </c>
    </row>
    <row r="277" spans="1:16">
      <c r="A277" s="28">
        <v>45201.2819328704</v>
      </c>
      <c r="B277" s="14">
        <v>109920623</v>
      </c>
      <c r="C277" s="29" t="s">
        <v>13118</v>
      </c>
      <c r="D277" s="14" t="s">
        <v>13119</v>
      </c>
      <c r="E277" s="106" t="s">
        <v>13120</v>
      </c>
      <c r="F277" s="14" t="s"/>
      <c r="G277" s="14">
        <v>1</v>
      </c>
      <c r="H277" s="14" t="s">
        <v>13121</v>
      </c>
      <c r="I277" s="14">
        <v>44.34</v>
      </c>
      <c r="J277" s="17">
        <f>=I277*8.8*0.425</f>
        <v>165.8316</v>
      </c>
      <c r="K277" s="95">
        <v>58.61</v>
      </c>
      <c r="L277" s="173">
        <v>64</v>
      </c>
      <c r="M277" s="17">
        <f>=I277*9</f>
        <v>399.06</v>
      </c>
      <c r="N277" s="17">
        <f>=M277-L277-K277-J277</f>
        <v>110.6184</v>
      </c>
      <c r="O277" s="18">
        <f>=N277/M277</f>
        <v>0.277197413922718</v>
      </c>
      <c r="P277" s="14" t="s">
        <v>43</v>
      </c>
    </row>
    <row r="278" spans="1:16">
      <c r="A278" s="28">
        <v>45201.2953472222</v>
      </c>
      <c r="B278" s="14">
        <v>109923838</v>
      </c>
      <c r="C278" s="29" t="s">
        <v>13122</v>
      </c>
      <c r="D278" s="14" t="s">
        <v>13123</v>
      </c>
      <c r="E278" s="30" t="s">
        <v>13124</v>
      </c>
      <c r="F278" s="14" t="s"/>
      <c r="G278" s="14">
        <v>1</v>
      </c>
      <c r="H278" s="14" t="s">
        <v>13125</v>
      </c>
      <c r="I278" s="14">
        <v>18.31</v>
      </c>
      <c r="J278" s="17">
        <f>=I278*8.8*0.425</f>
        <v>68.4794</v>
      </c>
      <c r="K278" s="95">
        <v>35.02</v>
      </c>
      <c r="L278" s="173">
        <v>18.8</v>
      </c>
      <c r="M278" s="17">
        <f>=I278*9</f>
        <v>164.79</v>
      </c>
      <c r="N278" s="17">
        <f>=M278-L278-K278-J278</f>
        <v>42.4906</v>
      </c>
      <c r="O278" s="18">
        <f>=N278/M278</f>
        <v>0.257846956732811</v>
      </c>
      <c r="P278" s="14" t="s">
        <v>590</v>
      </c>
    </row>
    <row r="279" spans="1:16">
      <c r="A279" s="28">
        <v>45201.3407291667</v>
      </c>
      <c r="B279" s="14">
        <v>109933557</v>
      </c>
      <c r="C279" s="29" t="s">
        <v>13126</v>
      </c>
      <c r="D279" s="14" t="s">
        <v>13127</v>
      </c>
      <c r="E279" s="30" t="s">
        <v>13128</v>
      </c>
      <c r="F279" s="14" t="s"/>
      <c r="G279" s="14">
        <v>1</v>
      </c>
      <c r="H279" s="14" t="s">
        <v>13129</v>
      </c>
      <c r="I279" s="14">
        <v>13.65</v>
      </c>
      <c r="J279" s="17">
        <f>=I279*8.8*0.425</f>
        <v>51.051</v>
      </c>
      <c r="K279" s="95">
        <v>21.16</v>
      </c>
      <c r="L279" s="173">
        <v>20</v>
      </c>
      <c r="M279" s="17">
        <f>=I279*9</f>
        <v>122.85</v>
      </c>
      <c r="N279" s="17">
        <f>=M279-L279-K279-J279</f>
        <v>30.639</v>
      </c>
      <c r="O279" s="18">
        <f>=N279/M279</f>
        <v>0.249401709401709</v>
      </c>
      <c r="P279" s="14" t="s">
        <v>59</v>
      </c>
    </row>
    <row r="280" spans="1:17">
      <c r="A280" s="28">
        <v>45201.363912037</v>
      </c>
      <c r="B280" s="14">
        <v>109939277</v>
      </c>
      <c r="C280" s="29" t="s">
        <v>13130</v>
      </c>
      <c r="D280" s="14" t="s">
        <v>13131</v>
      </c>
      <c r="E280" s="209" t="s">
        <v>13132</v>
      </c>
      <c r="F280" s="14" t="s"/>
      <c r="G280" s="14">
        <v>1</v>
      </c>
      <c r="H280" s="14" t="s">
        <v>13133</v>
      </c>
      <c r="I280" s="14">
        <v>37.68</v>
      </c>
      <c r="J280" s="17">
        <f>=I280*8.8*0.425</f>
        <v>140.9232</v>
      </c>
      <c r="K280" s="95">
        <v>45.33</v>
      </c>
      <c r="L280" s="173">
        <v>149.8</v>
      </c>
      <c r="M280" s="17">
        <f>=I280*9</f>
        <v>339.12</v>
      </c>
      <c r="N280" s="17">
        <f>=M280-L280-K280-J280</f>
        <v>3.0668</v>
      </c>
      <c r="O280" s="18">
        <f>=N280/M280</f>
        <v>0.009043406463789</v>
      </c>
      <c r="P280" s="14" t="s">
        <v>269</v>
      </c>
      <c r="Q280" s="25" t="s">
        <v>13134</v>
      </c>
    </row>
    <row r="281" spans="1:16">
      <c r="A281" s="28">
        <v>45201.3891782407</v>
      </c>
      <c r="B281" s="14">
        <v>109945812</v>
      </c>
      <c r="C281" s="29" t="s">
        <v>13135</v>
      </c>
      <c r="D281" s="14" t="s">
        <v>13136</v>
      </c>
      <c r="E281" s="30" t="s">
        <v>13137</v>
      </c>
      <c r="F281" s="14" t="s"/>
      <c r="G281" s="14">
        <v>1</v>
      </c>
      <c r="H281" s="14" t="s">
        <v>13138</v>
      </c>
      <c r="I281" s="14">
        <v>17.26</v>
      </c>
      <c r="J281" s="17">
        <f>=I281*8.8*0.425</f>
        <v>64.5524</v>
      </c>
      <c r="K281" s="95">
        <v>34.88</v>
      </c>
      <c r="L281" s="173">
        <v>36</v>
      </c>
      <c r="M281" s="17">
        <f>=I281*9</f>
        <v>155.34</v>
      </c>
      <c r="N281" s="17">
        <f>=M281-L281-K281-J281</f>
        <v>19.9076</v>
      </c>
      <c r="O281" s="18">
        <f>=N281/M281</f>
        <v>0.128155014806232</v>
      </c>
      <c r="P281" s="14" t="s">
        <v>70</v>
      </c>
    </row>
    <row r="282" spans="1:16">
      <c r="A282" s="28">
        <v>45201.4183680556</v>
      </c>
      <c r="B282" s="14">
        <v>109951700</v>
      </c>
      <c r="C282" s="29" t="s">
        <v>13139</v>
      </c>
      <c r="D282" s="14" t="s">
        <v>13140</v>
      </c>
      <c r="E282" s="209" t="s">
        <v>13141</v>
      </c>
      <c r="F282" s="14" t="s">
        <v>328</v>
      </c>
      <c r="G282" s="14">
        <v>1</v>
      </c>
      <c r="H282" s="14" t="s">
        <v>3560</v>
      </c>
      <c r="I282" s="14">
        <v>16.45</v>
      </c>
      <c r="J282" s="17">
        <f>=I282*8.8*0.425</f>
        <v>61.523</v>
      </c>
      <c r="K282" s="95">
        <v>36.26</v>
      </c>
      <c r="L282" s="173">
        <v>82</v>
      </c>
      <c r="M282" s="17">
        <f>=I282*9</f>
        <v>148.05</v>
      </c>
      <c r="N282" s="17">
        <f>=M282-L282-K282-J282</f>
        <v>-31.733</v>
      </c>
      <c r="O282" s="18">
        <f>=N282/M282</f>
        <v>-0.214339750084431</v>
      </c>
      <c r="P282" s="14" t="s">
        <v>136</v>
      </c>
    </row>
    <row r="283" spans="1:17">
      <c r="A283" s="28">
        <v>45201.4305324074</v>
      </c>
      <c r="B283" s="14">
        <v>109956195</v>
      </c>
      <c r="C283" s="29" t="s">
        <v>13142</v>
      </c>
      <c r="D283" s="14" t="s">
        <v>13143</v>
      </c>
      <c r="E283" s="30" t="s">
        <v>13144</v>
      </c>
      <c r="F283" s="14" t="s"/>
      <c r="G283" s="14">
        <v>1</v>
      </c>
      <c r="H283" s="14" t="s">
        <v>13145</v>
      </c>
      <c r="I283" s="14">
        <v>33.88</v>
      </c>
      <c r="J283" s="17">
        <f>=I283*8.8*0.425</f>
        <v>126.7112</v>
      </c>
      <c r="K283" s="95">
        <v>41.7</v>
      </c>
      <c r="L283" s="173">
        <v>73</v>
      </c>
      <c r="M283" s="17">
        <f>=I283*9</f>
        <v>304.92</v>
      </c>
      <c r="N283" s="17">
        <f>=M283-L283-K283-J283</f>
        <v>63.5088</v>
      </c>
      <c r="O283" s="18">
        <f>=N283/M283</f>
        <v>0.208280204643841</v>
      </c>
      <c r="P283" s="14" t="s">
        <v>269</v>
      </c>
      <c r="Q283" s="25" t="s">
        <v>140</v>
      </c>
    </row>
    <row r="284" spans="1:16">
      <c r="A284" s="28">
        <v>45201.4525115741</v>
      </c>
      <c r="B284" s="14">
        <v>109962641</v>
      </c>
      <c r="C284" s="29" t="s">
        <v>12921</v>
      </c>
      <c r="D284" s="14" t="s">
        <v>13146</v>
      </c>
      <c r="E284" s="30" t="s">
        <v>13147</v>
      </c>
      <c r="F284" s="14" t="s"/>
      <c r="G284" s="14">
        <v>1</v>
      </c>
      <c r="H284" s="14" t="s">
        <v>7273</v>
      </c>
      <c r="I284" s="14">
        <v>16.59</v>
      </c>
      <c r="J284" s="17">
        <f>=I284*8.8*0.425</f>
        <v>62.0466</v>
      </c>
      <c r="K284" s="95">
        <v>37.57</v>
      </c>
      <c r="L284" s="173">
        <v>35.4</v>
      </c>
      <c r="M284" s="17">
        <f>=I284*9</f>
        <v>149.31</v>
      </c>
      <c r="N284" s="17">
        <f>=M284-L284-K284-J284</f>
        <v>14.2934</v>
      </c>
      <c r="O284" s="18">
        <f>=N284/M284</f>
        <v>0.095729689906905</v>
      </c>
      <c r="P284" s="14" t="s">
        <v>43</v>
      </c>
    </row>
    <row r="285" spans="1:16">
      <c r="A285" s="28">
        <v>45201.4699189815</v>
      </c>
      <c r="B285" s="14">
        <v>109967910</v>
      </c>
      <c r="C285" s="29" t="s">
        <v>12731</v>
      </c>
      <c r="D285" s="14" t="s">
        <v>13148</v>
      </c>
      <c r="E285" s="30" t="s">
        <v>13149</v>
      </c>
      <c r="F285" s="14" t="s"/>
      <c r="G285" s="14">
        <v>1</v>
      </c>
      <c r="H285" s="14" t="s">
        <v>12734</v>
      </c>
      <c r="I285" s="14">
        <v>29.73</v>
      </c>
      <c r="J285" s="17">
        <f>=I285*8.8*0.425</f>
        <v>111.1902</v>
      </c>
      <c r="K285" s="95">
        <v>58.76</v>
      </c>
      <c r="L285" s="173">
        <v>49</v>
      </c>
      <c r="M285" s="17">
        <f>=I285*9</f>
        <v>267.57</v>
      </c>
      <c r="N285" s="17">
        <f>=M285-L285-K285-J285</f>
        <v>48.6198</v>
      </c>
      <c r="O285" s="18">
        <f>=N285/M285</f>
        <v>0.181708711738984</v>
      </c>
      <c r="P285" s="14" t="s">
        <v>59</v>
      </c>
    </row>
    <row r="286" spans="1:16">
      <c r="A286" s="28">
        <v>45201.4771064815</v>
      </c>
      <c r="B286" s="14">
        <v>109970395</v>
      </c>
      <c r="C286" s="29" t="s">
        <v>13150</v>
      </c>
      <c r="D286" s="14" t="s">
        <v>13151</v>
      </c>
      <c r="E286" s="30" t="s">
        <v>13152</v>
      </c>
      <c r="F286" s="14" t="s"/>
      <c r="G286" s="14">
        <v>1</v>
      </c>
      <c r="H286" s="14" t="s">
        <v>13153</v>
      </c>
      <c r="I286" s="14">
        <v>12.6</v>
      </c>
      <c r="J286" s="17">
        <f>=I286*8.8*0.425</f>
        <v>47.124</v>
      </c>
      <c r="K286" s="95">
        <v>43.59</v>
      </c>
      <c r="L286" s="173">
        <v>11.25</v>
      </c>
      <c r="M286" s="17">
        <f>=I286*9</f>
        <v>113.4</v>
      </c>
      <c r="N286" s="17">
        <f>=M286-L286-K286-J286</f>
        <v>11.436</v>
      </c>
      <c r="O286" s="18">
        <f>=N286/M286</f>
        <v>0.100846560846561</v>
      </c>
      <c r="P286" s="14" t="s">
        <v>43</v>
      </c>
    </row>
    <row r="287" spans="1:16">
      <c r="A287" s="28">
        <v>45201.5034027778</v>
      </c>
      <c r="B287" s="14">
        <v>109975809</v>
      </c>
      <c r="C287" s="29" t="s">
        <v>12955</v>
      </c>
      <c r="D287" s="14" t="s">
        <v>13154</v>
      </c>
      <c r="E287" s="30" t="s">
        <v>13155</v>
      </c>
      <c r="F287" s="14" t="s"/>
      <c r="G287" s="14">
        <v>1</v>
      </c>
      <c r="H287" s="14" t="s">
        <v>9555</v>
      </c>
      <c r="I287" s="14">
        <v>19.25</v>
      </c>
      <c r="J287" s="17">
        <f>=I287*8.8*0.425</f>
        <v>71.995</v>
      </c>
      <c r="K287" s="95">
        <v>30.36</v>
      </c>
      <c r="L287" s="173">
        <v>54.45</v>
      </c>
      <c r="M287" s="17">
        <f>=I287*9</f>
        <v>173.25</v>
      </c>
      <c r="N287" s="17">
        <f>=M287-L287-K287-J287</f>
        <v>16.445</v>
      </c>
      <c r="O287" s="18">
        <f>=N287/M287</f>
        <v>0.094920634920635</v>
      </c>
      <c r="P287" s="14" t="s">
        <v>269</v>
      </c>
    </row>
    <row r="288" spans="1:16">
      <c r="A288" s="28">
        <v>45201.6428819444</v>
      </c>
      <c r="B288" s="14">
        <v>109996680</v>
      </c>
      <c r="C288" s="29" t="s">
        <v>13156</v>
      </c>
      <c r="D288" s="14" t="s">
        <v>13157</v>
      </c>
      <c r="E288" s="30" t="s">
        <v>13158</v>
      </c>
      <c r="F288" s="14" t="s"/>
      <c r="G288" s="14">
        <v>2</v>
      </c>
      <c r="H288" s="14" t="s">
        <v>13159</v>
      </c>
      <c r="I288" s="14">
        <v>39.66</v>
      </c>
      <c r="J288" s="17">
        <f>=I288*8.8*0.425</f>
        <v>148.3284</v>
      </c>
      <c r="K288" s="95">
        <v>57.99</v>
      </c>
      <c r="L288" s="173">
        <v>44</v>
      </c>
      <c r="M288" s="17">
        <f>=I288*9</f>
        <v>356.94</v>
      </c>
      <c r="N288" s="17">
        <f>=M288-L288-K288-J288</f>
        <v>106.6216</v>
      </c>
      <c r="O288" s="18">
        <f>=N288/M288</f>
        <v>0.298710147363703</v>
      </c>
      <c r="P288" s="14" t="s">
        <v>136</v>
      </c>
    </row>
    <row r="289" spans="14:14">
      <c r="N289" s="205" t="s"/>
    </row>
    <row r="290" spans="1:16">
      <c r="A290" s="28">
        <v>45201.974849537</v>
      </c>
      <c r="B290" s="14">
        <v>110036161</v>
      </c>
      <c r="C290" s="29" t="s">
        <v>13160</v>
      </c>
      <c r="D290" s="14" t="s">
        <v>13161</v>
      </c>
      <c r="E290" s="30" t="s">
        <v>13162</v>
      </c>
      <c r="F290" s="14" t="s">
        <v>13163</v>
      </c>
      <c r="G290" s="14">
        <v>1</v>
      </c>
      <c r="H290" s="14" t="s">
        <v>13164</v>
      </c>
      <c r="I290" s="14">
        <v>43.31</v>
      </c>
      <c r="J290" s="17">
        <f>=I290*8.8*0.425</f>
        <v>161.9794</v>
      </c>
      <c r="K290" s="95">
        <v>177.26</v>
      </c>
      <c r="L290" s="173">
        <v>170</v>
      </c>
      <c r="M290" s="17">
        <f>=I290*9</f>
        <v>389.79</v>
      </c>
      <c r="N290" s="17">
        <f>=M290-L290-K290-J290</f>
        <v>-119.4494</v>
      </c>
      <c r="O290" s="18">
        <f>=N290/M290</f>
        <v>-0.306445521947715</v>
      </c>
      <c r="P290" s="14" t="s">
        <v>43</v>
      </c>
    </row>
    <row r="291" spans="1:16">
      <c r="A291" s="28">
        <v>45202.0211111111</v>
      </c>
      <c r="B291" s="14">
        <v>110048241</v>
      </c>
      <c r="C291" s="29" t="s">
        <v>13165</v>
      </c>
      <c r="D291" s="14" t="s">
        <v>13166</v>
      </c>
      <c r="E291" s="30" t="s">
        <v>13167</v>
      </c>
      <c r="F291" s="14" t="s"/>
      <c r="G291" s="14">
        <v>1</v>
      </c>
      <c r="H291" s="14" t="s">
        <v>13168</v>
      </c>
      <c r="I291" s="14">
        <v>15.12</v>
      </c>
      <c r="J291" s="17">
        <f>=I291*8.8*0.425</f>
        <v>56.5488</v>
      </c>
      <c r="K291" s="95">
        <v>30.66</v>
      </c>
      <c r="L291" s="173">
        <v>12.2</v>
      </c>
      <c r="M291" s="17">
        <f>=I291*9</f>
        <v>136.08</v>
      </c>
      <c r="N291" s="17">
        <f>=M291-L291-K291-J291</f>
        <v>36.6712</v>
      </c>
      <c r="O291" s="18">
        <f>=N291/M291</f>
        <v>0.269482657260435</v>
      </c>
      <c r="P291" s="14" t="s">
        <v>136</v>
      </c>
    </row>
    <row r="292" spans="1:16">
      <c r="A292" s="28">
        <v>45202.0251851852</v>
      </c>
      <c r="B292" s="14">
        <v>110049340</v>
      </c>
      <c r="C292" s="29" t="s">
        <v>13169</v>
      </c>
      <c r="D292" s="14" t="s">
        <v>13170</v>
      </c>
      <c r="E292" s="30" t="s">
        <v>13171</v>
      </c>
      <c r="F292" s="14" t="s"/>
      <c r="G292" s="14">
        <v>1</v>
      </c>
      <c r="H292" s="14" t="s">
        <v>13172</v>
      </c>
      <c r="I292" s="14">
        <v>25.49</v>
      </c>
      <c r="J292" s="17">
        <f>=I292*8.8*0.425</f>
        <v>95.3326</v>
      </c>
      <c r="K292" s="95">
        <v>33.68</v>
      </c>
      <c r="L292" s="173">
        <v>83.6</v>
      </c>
      <c r="M292" s="17">
        <f>=I292*9</f>
        <v>229.41</v>
      </c>
      <c r="N292" s="17">
        <f>=M292-L292-K292-J292</f>
        <v>16.7974</v>
      </c>
      <c r="O292" s="18">
        <f>=N292/M292</f>
        <v>0.073219999128198</v>
      </c>
      <c r="P292" s="14" t="s">
        <v>269</v>
      </c>
    </row>
    <row r="293" spans="1:16">
      <c r="A293" s="28">
        <v>45202.0499537037</v>
      </c>
      <c r="B293" s="14">
        <v>110054426</v>
      </c>
      <c r="C293" s="29" t="s">
        <v>13173</v>
      </c>
      <c r="D293" s="14" t="s">
        <v>13174</v>
      </c>
      <c r="E293" s="30" t="s">
        <v>13175</v>
      </c>
      <c r="F293" s="14" t="s">
        <v>68</v>
      </c>
      <c r="G293" s="14">
        <v>1</v>
      </c>
      <c r="H293" s="14" t="s">
        <v>13176</v>
      </c>
      <c r="I293" s="14">
        <v>13.78</v>
      </c>
      <c r="J293" s="17">
        <f>=I293*8.8*0.425</f>
        <v>51.5372</v>
      </c>
      <c r="K293" s="95">
        <v>30.37</v>
      </c>
      <c r="L293" s="173">
        <v>38.8</v>
      </c>
      <c r="M293" s="17">
        <f>=I293*9</f>
        <v>124.02</v>
      </c>
      <c r="N293" s="17">
        <f>=M293-L293-K293-J293</f>
        <v>3.31279999999999</v>
      </c>
      <c r="O293" s="18">
        <f>=N293/M293</f>
        <v>0.026711820674085</v>
      </c>
      <c r="P293" s="14" t="s">
        <v>43</v>
      </c>
    </row>
    <row r="294" spans="1:16">
      <c r="A294" s="28">
        <v>45202.1476851852</v>
      </c>
      <c r="B294" s="14">
        <v>110077602</v>
      </c>
      <c r="C294" s="29" t="s">
        <v>13177</v>
      </c>
      <c r="D294" s="14" t="s">
        <v>13178</v>
      </c>
      <c r="E294" s="30" t="s">
        <v>6517</v>
      </c>
      <c r="F294" s="14" t="s"/>
      <c r="G294" s="14">
        <v>1</v>
      </c>
      <c r="H294" s="14" t="s">
        <v>13179</v>
      </c>
      <c r="I294" s="14">
        <v>18</v>
      </c>
      <c r="J294" s="17">
        <f>=I294*8.8*0.425</f>
        <v>67.32</v>
      </c>
      <c r="K294" s="95">
        <v>22.63</v>
      </c>
      <c r="L294" s="173">
        <v>0</v>
      </c>
      <c r="M294" s="17">
        <f>=I294*9</f>
        <v>162</v>
      </c>
      <c r="N294" s="17">
        <f>=M294-L294-K294-J294</f>
        <v>72.05</v>
      </c>
      <c r="O294" s="18">
        <f>=N294/M294</f>
        <v>0.444753086419753</v>
      </c>
      <c r="P294" s="14" t="s">
        <v>269</v>
      </c>
    </row>
    <row r="295" spans="1:16">
      <c r="A295" s="28">
        <v>45202.1779282407</v>
      </c>
      <c r="B295" s="14">
        <v>110083452</v>
      </c>
      <c r="C295" s="29" t="s">
        <v>13180</v>
      </c>
      <c r="D295" s="14" t="s">
        <v>13181</v>
      </c>
      <c r="E295" s="30" t="s">
        <v>13182</v>
      </c>
      <c r="F295" s="14" t="s">
        <v>68</v>
      </c>
      <c r="G295" s="14">
        <v>1</v>
      </c>
      <c r="H295" s="14" t="s">
        <v>13183</v>
      </c>
      <c r="I295" s="14">
        <v>35.68</v>
      </c>
      <c r="J295" s="17">
        <f>=I295*8.8*0.425</f>
        <v>133.4432</v>
      </c>
      <c r="K295" s="95">
        <v>147.38</v>
      </c>
      <c r="L295" s="173">
        <v>65</v>
      </c>
      <c r="M295" s="17">
        <f>=I295*9</f>
        <v>321.12</v>
      </c>
      <c r="N295" s="17">
        <f>=M295-L295-K295-J295</f>
        <v>-24.7032</v>
      </c>
      <c r="O295" s="18">
        <f>=N295/M295</f>
        <v>-0.076928251121076</v>
      </c>
      <c r="P295" s="14" t="s">
        <v>43</v>
      </c>
    </row>
    <row r="296" spans="1:16">
      <c r="A296" s="28">
        <v>45202.2160069444</v>
      </c>
      <c r="B296" s="14">
        <v>110092848</v>
      </c>
      <c r="C296" s="29" t="s">
        <v>13184</v>
      </c>
      <c r="D296" s="14" t="s">
        <v>13185</v>
      </c>
      <c r="E296" s="30" t="s">
        <v>13186</v>
      </c>
      <c r="F296" s="14" t="s">
        <v>612</v>
      </c>
      <c r="G296" s="14">
        <v>1</v>
      </c>
      <c r="H296" s="14" t="s">
        <v>13187</v>
      </c>
      <c r="I296" s="14">
        <v>16.21</v>
      </c>
      <c r="J296" s="17">
        <f>=I296*8.8*0.425</f>
        <v>60.6254</v>
      </c>
      <c r="K296" s="95">
        <v>25.16</v>
      </c>
      <c r="L296" s="173">
        <v>44.1</v>
      </c>
      <c r="M296" s="17">
        <f>=I296*9</f>
        <v>145.89</v>
      </c>
      <c r="N296" s="17">
        <f>=M296-L296-K296-J296</f>
        <v>16.0046</v>
      </c>
      <c r="O296" s="18">
        <f>=N296/M296</f>
        <v>0.109703201041881</v>
      </c>
      <c r="P296" s="14" t="s">
        <v>59</v>
      </c>
    </row>
    <row r="297" spans="1:16">
      <c r="A297" s="28">
        <v>45202.3498611111</v>
      </c>
      <c r="B297" s="14">
        <v>110125464</v>
      </c>
      <c r="C297" s="29" t="s">
        <v>13188</v>
      </c>
      <c r="D297" s="14" t="s">
        <v>13189</v>
      </c>
      <c r="E297" s="30" t="s">
        <v>13190</v>
      </c>
      <c r="F297" s="14" t="s">
        <v>57</v>
      </c>
      <c r="G297" s="14">
        <v>1</v>
      </c>
      <c r="H297" s="14" t="s">
        <v>664</v>
      </c>
      <c r="I297" s="14">
        <v>17.06</v>
      </c>
      <c r="J297" s="17">
        <f>=I297*8.8*0.425</f>
        <v>63.8044</v>
      </c>
      <c r="K297" s="95">
        <v>68.22</v>
      </c>
      <c r="L297" s="173">
        <v>41.5</v>
      </c>
      <c r="M297" s="17">
        <f>=I297*9</f>
        <v>153.54</v>
      </c>
      <c r="N297" s="17">
        <f>=M297-L297-K297-J297</f>
        <v>-19.9844</v>
      </c>
      <c r="O297" s="18">
        <f>=N297/M297</f>
        <v>-0.130157613651166</v>
      </c>
      <c r="P297" s="14" t="s">
        <v>43</v>
      </c>
    </row>
    <row r="298" spans="1:16">
      <c r="A298" s="28">
        <v>45202.395150463</v>
      </c>
      <c r="B298" s="14">
        <v>110136260</v>
      </c>
      <c r="C298" s="29" t="s">
        <v>13191</v>
      </c>
      <c r="D298" s="14" t="s">
        <v>13192</v>
      </c>
      <c r="E298" s="30" t="s">
        <v>13193</v>
      </c>
      <c r="F298" s="14" t="s"/>
      <c r="G298" s="14">
        <v>1</v>
      </c>
      <c r="H298" s="14" t="s">
        <v>13194</v>
      </c>
      <c r="I298" s="14">
        <v>21.98</v>
      </c>
      <c r="J298" s="17">
        <f>=I298*8.8*0.425</f>
        <v>82.2052</v>
      </c>
      <c r="K298" s="95">
        <v>28.42</v>
      </c>
      <c r="L298" s="173">
        <v>30.7</v>
      </c>
      <c r="M298" s="17">
        <f>=I298*9</f>
        <v>197.82</v>
      </c>
      <c r="N298" s="17">
        <f>=M298-L298-K298-J298</f>
        <v>56.4948</v>
      </c>
      <c r="O298" s="18">
        <f>=N298/M298</f>
        <v>0.285586897179254</v>
      </c>
      <c r="P298" s="14" t="s">
        <v>269</v>
      </c>
    </row>
    <row r="299" spans="1:16">
      <c r="A299" s="28">
        <v>45202.5111458333</v>
      </c>
      <c r="B299" s="14">
        <v>110167260</v>
      </c>
      <c r="C299" s="29" t="s">
        <v>13195</v>
      </c>
      <c r="D299" s="14" t="s">
        <v>13196</v>
      </c>
      <c r="E299" s="30" t="s">
        <v>13197</v>
      </c>
      <c r="F299" s="14" t="s">
        <v>453</v>
      </c>
      <c r="G299" s="14">
        <v>1</v>
      </c>
      <c r="H299" s="14" t="s">
        <v>3809</v>
      </c>
      <c r="I299" s="14">
        <v>13.78</v>
      </c>
      <c r="J299" s="17">
        <f>=I299*8.8*0.425</f>
        <v>51.5372</v>
      </c>
      <c r="K299" s="95">
        <v>31.52</v>
      </c>
      <c r="L299" s="173">
        <v>46</v>
      </c>
      <c r="M299" s="17">
        <f>=I299*9</f>
        <v>124.02</v>
      </c>
      <c r="N299" s="17">
        <f>=M299-L299-K299-J299</f>
        <v>-5.03720000000001</v>
      </c>
      <c r="O299" s="18">
        <f>=N299/M299</f>
        <v>-0.040616029672633</v>
      </c>
      <c r="P299" s="14" t="s">
        <v>43</v>
      </c>
    </row>
    <row r="300" spans="1:16">
      <c r="A300" s="28">
        <v>45202.5900115741</v>
      </c>
      <c r="B300" s="14">
        <v>110184848</v>
      </c>
      <c r="C300" s="29" t="s">
        <v>13198</v>
      </c>
      <c r="D300" s="14" t="s">
        <v>13199</v>
      </c>
      <c r="E300" s="30" t="s">
        <v>13190</v>
      </c>
      <c r="F300" s="14" t="s"/>
      <c r="G300" s="14">
        <v>1</v>
      </c>
      <c r="H300" s="14" t="s">
        <v>13200</v>
      </c>
      <c r="I300" s="14">
        <v>17.06</v>
      </c>
      <c r="J300" s="17">
        <f>=I300*8.8*0.425</f>
        <v>63.8044</v>
      </c>
      <c r="K300" s="95">
        <v>44.08</v>
      </c>
      <c r="L300" s="173">
        <v>41.5</v>
      </c>
      <c r="M300" s="17">
        <f>=I300*9</f>
        <v>153.54</v>
      </c>
      <c r="N300" s="17">
        <f>=M300-L300-K300-J300</f>
        <v>4.15559999999999</v>
      </c>
      <c r="O300" s="18">
        <f>=N300/M300</f>
        <v>0.027065259867136</v>
      </c>
      <c r="P300" s="14" t="s">
        <v>269</v>
      </c>
    </row>
    <row r="301" spans="1:16">
      <c r="A301" s="28">
        <v>45202.9361111111</v>
      </c>
      <c r="B301" s="14">
        <v>110224502</v>
      </c>
      <c r="C301" s="29" t="s">
        <v>13201</v>
      </c>
      <c r="D301" s="32" t="s">
        <v>13202</v>
      </c>
      <c r="E301" s="30" t="s">
        <v>13203</v>
      </c>
      <c r="F301" s="14" t="s"/>
      <c r="G301" s="14">
        <v>1</v>
      </c>
      <c r="H301" s="14" t="s">
        <v>13204</v>
      </c>
      <c r="I301" s="14">
        <v>32.51</v>
      </c>
      <c r="J301" s="17">
        <f>=I301*8.8*0.425</f>
        <v>121.5874</v>
      </c>
      <c r="K301" s="95">
        <v>107.2</v>
      </c>
      <c r="L301" s="173">
        <v>46</v>
      </c>
      <c r="M301" s="17">
        <f>=I301*9</f>
        <v>292.59</v>
      </c>
      <c r="N301" s="17">
        <f>=M301-L301-K301-J301</f>
        <v>17.8026</v>
      </c>
      <c r="O301" s="18">
        <f>=N301/M301</f>
        <v>0.060844868245668</v>
      </c>
      <c r="P301" s="14" t="s">
        <v>43</v>
      </c>
    </row>
    <row r="302" spans="1:16">
      <c r="A302" s="28">
        <v>45202.9686111111</v>
      </c>
      <c r="B302" s="14">
        <v>110230024</v>
      </c>
      <c r="C302" s="29" t="s">
        <v>13205</v>
      </c>
      <c r="D302" s="14" t="s">
        <v>13206</v>
      </c>
      <c r="E302" s="30" t="s">
        <v>13207</v>
      </c>
      <c r="F302" s="14" t="s"/>
      <c r="G302" s="14">
        <v>1</v>
      </c>
      <c r="H302" s="14" t="s">
        <v>13208</v>
      </c>
      <c r="I302" s="14">
        <v>31.96</v>
      </c>
      <c r="J302" s="17">
        <f>=I302*8.8*0.425</f>
        <v>119.5304</v>
      </c>
      <c r="K302" s="95">
        <v>64.65</v>
      </c>
      <c r="L302" s="173">
        <v>52.5</v>
      </c>
      <c r="M302" s="17">
        <f>=I302*9</f>
        <v>287.64</v>
      </c>
      <c r="N302" s="17">
        <f>=M302-L302-K302-J302</f>
        <v>50.9596</v>
      </c>
      <c r="O302" s="18">
        <f>=N302/M302</f>
        <v>0.177164511194549</v>
      </c>
      <c r="P302" s="14" t="s">
        <v>608</v>
      </c>
    </row>
    <row r="303" spans="1:16">
      <c r="A303" s="28">
        <v>45203.0207638889</v>
      </c>
      <c r="B303" s="14">
        <v>110241621</v>
      </c>
      <c r="C303" s="29" t="s">
        <v>13209</v>
      </c>
      <c r="D303" s="14" t="s">
        <v>13210</v>
      </c>
      <c r="E303" s="30" t="s">
        <v>13211</v>
      </c>
      <c r="F303" s="14" t="s"/>
      <c r="G303" s="14">
        <v>1</v>
      </c>
      <c r="H303" s="14" t="s">
        <v>13212</v>
      </c>
      <c r="I303" s="14">
        <v>23.15</v>
      </c>
      <c r="J303" s="17">
        <f>=I303*8.8*0.425</f>
        <v>86.581</v>
      </c>
      <c r="K303" s="95">
        <v>67.97</v>
      </c>
      <c r="L303" s="173">
        <v>44.43</v>
      </c>
      <c r="M303" s="17">
        <f>=I303*9</f>
        <v>208.35</v>
      </c>
      <c r="N303" s="17">
        <f>=M303-L303-K303-J303</f>
        <v>9.36899999999999</v>
      </c>
      <c r="O303" s="18">
        <f>=N303/M303</f>
        <v>0.044967602591793</v>
      </c>
      <c r="P303" s="14" t="s">
        <v>70</v>
      </c>
    </row>
    <row r="304" spans="1:16">
      <c r="A304" s="28">
        <v>45203.062025463</v>
      </c>
      <c r="B304" s="14">
        <v>110250973</v>
      </c>
      <c r="C304" s="29" t="s">
        <v>12955</v>
      </c>
      <c r="D304" s="14" t="s">
        <v>13213</v>
      </c>
      <c r="E304" s="30" t="s">
        <v>13214</v>
      </c>
      <c r="F304" s="14" t="s"/>
      <c r="G304" s="14">
        <v>1</v>
      </c>
      <c r="H304" s="14" t="s">
        <v>9555</v>
      </c>
      <c r="I304" s="14">
        <v>19.25</v>
      </c>
      <c r="J304" s="17">
        <f>=I304*8.8*0.425</f>
        <v>71.995</v>
      </c>
      <c r="K304" s="95">
        <v>30.69</v>
      </c>
      <c r="L304" s="173">
        <v>52.45</v>
      </c>
      <c r="M304" s="17">
        <f>=I304*9</f>
        <v>173.25</v>
      </c>
      <c r="N304" s="17">
        <f>=M304-L304-K304-J304</f>
        <v>18.115</v>
      </c>
      <c r="O304" s="18">
        <f>=N304/M304</f>
        <v>0.104559884559885</v>
      </c>
      <c r="P304" s="14" t="s">
        <v>269</v>
      </c>
    </row>
    <row r="305" spans="1:16">
      <c r="A305" s="28">
        <v>45203.1419907407</v>
      </c>
      <c r="B305" s="14">
        <v>110269288</v>
      </c>
      <c r="C305" s="29" t="s">
        <v>13215</v>
      </c>
      <c r="D305" s="14" t="s">
        <v>13216</v>
      </c>
      <c r="E305" s="30" t="s">
        <v>13217</v>
      </c>
      <c r="F305" s="14" t="s"/>
      <c r="G305" s="14">
        <v>4</v>
      </c>
      <c r="H305" s="14" t="s">
        <v>13218</v>
      </c>
      <c r="I305" s="14">
        <v>48.6</v>
      </c>
      <c r="J305" s="17">
        <f>=I305*8.8*0.335</f>
        <v>143.2728</v>
      </c>
      <c r="K305" s="95">
        <v>87.3</v>
      </c>
      <c r="L305" s="173">
        <v>172.8</v>
      </c>
      <c r="M305" s="17">
        <f>=I305*9</f>
        <v>437.4</v>
      </c>
      <c r="N305" s="17">
        <f>=M305-L305-K305-J305</f>
        <v>34.0272</v>
      </c>
      <c r="O305" s="18">
        <f>=N305/M305</f>
        <v>0.077794238683128</v>
      </c>
      <c r="P305" s="14" t="s">
        <v>50</v>
      </c>
    </row>
    <row r="306" spans="1:16">
      <c r="A306" s="28">
        <v>45203.142962963</v>
      </c>
      <c r="B306" s="14">
        <v>110269511</v>
      </c>
      <c r="C306" s="29" t="s">
        <v>13219</v>
      </c>
      <c r="D306" s="14" t="s">
        <v>13220</v>
      </c>
      <c r="E306" s="30" t="s">
        <v>13221</v>
      </c>
      <c r="F306" s="14" t="s"/>
      <c r="G306" s="14">
        <v>1</v>
      </c>
      <c r="H306" s="14" t="s">
        <v>13222</v>
      </c>
      <c r="I306" s="14">
        <v>27.27</v>
      </c>
      <c r="J306" s="17">
        <f>=I306*8.8*0.425</f>
        <v>101.9898</v>
      </c>
      <c r="K306" s="95">
        <v>29.97</v>
      </c>
      <c r="L306" s="173">
        <v>26.8</v>
      </c>
      <c r="M306" s="17">
        <f>=I306*9</f>
        <v>245.43</v>
      </c>
      <c r="N306" s="17">
        <f>=M306-L306-K306-J306</f>
        <v>86.6702</v>
      </c>
      <c r="O306" s="18">
        <f>=N306/M306</f>
        <v>0.353136128427658</v>
      </c>
      <c r="P306" s="14" t="s">
        <v>269</v>
      </c>
    </row>
    <row r="307" spans="1:16">
      <c r="A307" s="28">
        <v>45203.142962963</v>
      </c>
      <c r="B307" s="69" t="s"/>
      <c r="C307" s="29" t="s">
        <v>13223</v>
      </c>
      <c r="D307" s="69" t="s"/>
      <c r="E307" s="30" t="s">
        <v>13221</v>
      </c>
      <c r="F307" s="14" t="s"/>
      <c r="G307" s="14">
        <v>1</v>
      </c>
      <c r="H307" s="14" t="s">
        <v>13224</v>
      </c>
      <c r="I307" s="14">
        <v>0</v>
      </c>
      <c r="J307" s="17">
        <f>=I307*8.8*0.425</f>
        <v>0</v>
      </c>
      <c r="K307" s="95">
        <v>0</v>
      </c>
      <c r="L307" s="173">
        <v>0</v>
      </c>
      <c r="M307" s="17">
        <f>=I307*9</f>
        <v>0</v>
      </c>
      <c r="N307" s="17">
        <f>=M307-L307-K307-J307</f>
        <v>0</v>
      </c>
      <c r="O307" s="18" t="e">
        <f>=N307/M307</f>
        <v>#DIV/0!</v>
      </c>
      <c r="P307" s="14" t="s">
        <v>269</v>
      </c>
    </row>
    <row r="308" spans="1:16">
      <c r="A308" s="28">
        <v>45203.1663425926</v>
      </c>
      <c r="B308" s="14">
        <v>110274307</v>
      </c>
      <c r="C308" s="29" t="s">
        <v>13092</v>
      </c>
      <c r="D308" s="14" t="s">
        <v>13225</v>
      </c>
      <c r="E308" s="30" t="s">
        <v>13226</v>
      </c>
      <c r="F308" s="14" t="s"/>
      <c r="G308" s="14">
        <v>1</v>
      </c>
      <c r="H308" s="14" t="s">
        <v>7007</v>
      </c>
      <c r="I308" s="14">
        <v>17.13</v>
      </c>
      <c r="J308" s="17">
        <f>=I308*8.8*0.425</f>
        <v>64.0662</v>
      </c>
      <c r="K308" s="95">
        <v>39.5</v>
      </c>
      <c r="L308" s="173">
        <v>33.18</v>
      </c>
      <c r="M308" s="17">
        <f>=I308*9</f>
        <v>154.17</v>
      </c>
      <c r="N308" s="17">
        <f>=M308-L308-K308-J308</f>
        <v>17.4238</v>
      </c>
      <c r="O308" s="18">
        <f>=N308/M308</f>
        <v>0.113016799636765</v>
      </c>
      <c r="P308" s="14" t="s">
        <v>136</v>
      </c>
    </row>
    <row r="309" spans="1:16">
      <c r="A309" s="28">
        <v>45203.2404513889</v>
      </c>
      <c r="B309" s="14">
        <v>110291230</v>
      </c>
      <c r="C309" s="29" t="s">
        <v>13227</v>
      </c>
      <c r="D309" s="14" t="s">
        <v>13228</v>
      </c>
      <c r="E309" s="29" t="s">
        <v>13229</v>
      </c>
      <c r="F309" s="14" t="s">
        <v>328</v>
      </c>
      <c r="G309" s="14">
        <v>1</v>
      </c>
      <c r="H309" s="14" t="s">
        <v>13230</v>
      </c>
      <c r="I309" s="14">
        <v>40.37</v>
      </c>
      <c r="J309" s="17">
        <f>=I309*8.8*0.425</f>
        <v>150.9838</v>
      </c>
      <c r="K309" s="95">
        <v>365.61</v>
      </c>
      <c r="L309" s="173">
        <v>86.4</v>
      </c>
      <c r="M309" s="17">
        <f>=I309*9</f>
        <v>363.33</v>
      </c>
      <c r="N309" s="17">
        <f>=M309-L309-K309-J309</f>
        <v>-239.6638</v>
      </c>
      <c r="O309" s="18">
        <f>=N309/M309</f>
        <v>-0.659631189276966</v>
      </c>
      <c r="P309" s="14" t="s">
        <v>670</v>
      </c>
    </row>
    <row r="310" spans="1:16">
      <c r="A310" s="28">
        <v>45203.2809722222</v>
      </c>
      <c r="B310" s="14">
        <v>110300099</v>
      </c>
      <c r="C310" s="29" t="s">
        <v>13231</v>
      </c>
      <c r="D310" s="14" t="s">
        <v>13232</v>
      </c>
      <c r="E310" s="30" t="s">
        <v>13233</v>
      </c>
      <c r="F310" s="14" t="s"/>
      <c r="G310" s="14">
        <v>1</v>
      </c>
      <c r="H310" s="14" t="s">
        <v>13234</v>
      </c>
      <c r="I310" s="14">
        <v>40.44</v>
      </c>
      <c r="J310" s="17">
        <f>=I310*8.8*0.425</f>
        <v>151.2456</v>
      </c>
      <c r="K310" s="95">
        <v>25.53</v>
      </c>
      <c r="L310" s="173">
        <v>67</v>
      </c>
      <c r="M310" s="17">
        <f>=I310*9</f>
        <v>363.96</v>
      </c>
      <c r="N310" s="17">
        <f>=M310-L310-K310-J310</f>
        <v>120.1844</v>
      </c>
      <c r="O310" s="18">
        <f>=N310/M310</f>
        <v>0.330213210242884</v>
      </c>
      <c r="P310" s="14" t="s">
        <v>114</v>
      </c>
    </row>
    <row r="311" spans="1:16">
      <c r="A311" s="28">
        <v>45203.3650810185</v>
      </c>
      <c r="B311" s="14">
        <v>110320499</v>
      </c>
      <c r="C311" s="29" t="s">
        <v>13235</v>
      </c>
      <c r="D311" s="14" t="s">
        <v>13236</v>
      </c>
      <c r="E311" s="30" t="s">
        <v>13237</v>
      </c>
      <c r="F311" s="14" t="s">
        <v>57</v>
      </c>
      <c r="G311" s="14">
        <v>1</v>
      </c>
      <c r="H311" s="14" t="s">
        <v>13238</v>
      </c>
      <c r="I311" s="14">
        <v>27.15</v>
      </c>
      <c r="J311" s="17">
        <f>=I311*8.8*0.425</f>
        <v>101.541</v>
      </c>
      <c r="K311" s="95">
        <v>54.26</v>
      </c>
      <c r="L311" s="173">
        <v>91</v>
      </c>
      <c r="M311" s="17">
        <f>=I311*9</f>
        <v>244.35</v>
      </c>
      <c r="N311" s="17">
        <f>=M311-L311-K311-J311</f>
        <v>-2.45100000000001</v>
      </c>
      <c r="O311" s="18">
        <f>=N311/M311</f>
        <v>-0.010030693677103</v>
      </c>
      <c r="P311" s="14" t="s">
        <v>670</v>
      </c>
    </row>
    <row r="312" spans="1:16">
      <c r="A312" s="28">
        <v>45203.3882407407</v>
      </c>
      <c r="B312" s="14">
        <v>110325886</v>
      </c>
      <c r="C312" s="29" t="s">
        <v>13239</v>
      </c>
      <c r="D312" s="14" t="s">
        <v>13240</v>
      </c>
      <c r="E312" s="30" t="s">
        <v>13241</v>
      </c>
      <c r="F312" s="14" t="s"/>
      <c r="G312" s="14">
        <v>1</v>
      </c>
      <c r="H312" s="14" t="s">
        <v>13242</v>
      </c>
      <c r="I312" s="14">
        <v>17.17</v>
      </c>
      <c r="J312" s="17">
        <f>=I312*8.8*0.425</f>
        <v>64.2158</v>
      </c>
      <c r="K312" s="95">
        <v>26.94</v>
      </c>
      <c r="L312" s="173">
        <v>23</v>
      </c>
      <c r="M312" s="17">
        <f>=I312*9</f>
        <v>154.53</v>
      </c>
      <c r="N312" s="17">
        <f>=M312-L312-K312-J312</f>
        <v>40.3742</v>
      </c>
      <c r="O312" s="18">
        <f>=N312/M312</f>
        <v>0.261270950624474</v>
      </c>
      <c r="P312" s="14" t="s">
        <v>22</v>
      </c>
    </row>
    <row r="313" spans="1:17">
      <c r="A313" s="28">
        <v>45203.4385069444</v>
      </c>
      <c r="B313" s="14">
        <v>110338774</v>
      </c>
      <c r="C313" s="29" t="s">
        <v>13243</v>
      </c>
      <c r="D313" s="14" t="s">
        <v>13244</v>
      </c>
      <c r="E313" s="30" t="s">
        <v>13245</v>
      </c>
      <c r="F313" s="14" t="s"/>
      <c r="G313" s="14">
        <v>1</v>
      </c>
      <c r="H313" s="14" t="s">
        <v>13246</v>
      </c>
      <c r="I313" s="14">
        <v>25.33</v>
      </c>
      <c r="J313" s="17">
        <f>=I313*8.8*0.425</f>
        <v>94.7342</v>
      </c>
      <c r="K313" s="95">
        <v>37.14</v>
      </c>
      <c r="L313" s="173">
        <v>49.02</v>
      </c>
      <c r="M313" s="17">
        <f>=I313*9</f>
        <v>227.97</v>
      </c>
      <c r="N313" s="17">
        <f>=M313-L313-K313-J313</f>
        <v>47.0757999999999</v>
      </c>
      <c r="O313" s="18">
        <f>=N313/M313</f>
        <v>0.206499978067289</v>
      </c>
      <c r="P313" s="14" t="s">
        <v>269</v>
      </c>
      <c r="Q313" s="25" t="s">
        <v>9314</v>
      </c>
    </row>
    <row r="314" spans="1:16">
      <c r="A314" s="28">
        <v>45203.4820601852</v>
      </c>
      <c r="B314" s="14">
        <v>110350875</v>
      </c>
      <c r="C314" s="29" t="s">
        <v>13247</v>
      </c>
      <c r="D314" s="14" t="s">
        <v>13248</v>
      </c>
      <c r="E314" s="30" t="s">
        <v>13249</v>
      </c>
      <c r="F314" s="14" t="s"/>
      <c r="G314" s="14">
        <v>1</v>
      </c>
      <c r="H314" s="14" t="s">
        <v>13250</v>
      </c>
      <c r="I314" s="14">
        <v>22</v>
      </c>
      <c r="J314" s="17">
        <f>=I314*8.8*0.425</f>
        <v>82.28</v>
      </c>
      <c r="K314" s="95">
        <v>42.29</v>
      </c>
      <c r="L314" s="173">
        <v>45.75</v>
      </c>
      <c r="M314" s="17">
        <f>=I314*9</f>
        <v>198</v>
      </c>
      <c r="N314" s="17">
        <f>=M314-L314-K314-J314</f>
        <v>27.68</v>
      </c>
      <c r="O314" s="18">
        <f>=N314/M314</f>
        <v>0.13979797979798</v>
      </c>
      <c r="P314" s="14" t="s">
        <v>269</v>
      </c>
    </row>
    <row r="315" spans="1:16">
      <c r="A315" s="28">
        <v>45203.4993287037</v>
      </c>
      <c r="B315" s="14">
        <v>110354558</v>
      </c>
      <c r="C315" s="29" t="s">
        <v>13251</v>
      </c>
      <c r="D315" s="14" t="s">
        <v>13252</v>
      </c>
      <c r="E315" s="30" t="s">
        <v>13214</v>
      </c>
      <c r="F315" s="14" t="s"/>
      <c r="G315" s="14">
        <v>1</v>
      </c>
      <c r="H315" s="14" t="s">
        <v>13253</v>
      </c>
      <c r="I315" s="14">
        <v>19.25</v>
      </c>
      <c r="J315" s="17">
        <f>=I315*8.8*0.425</f>
        <v>71.995</v>
      </c>
      <c r="K315" s="95">
        <v>44.44</v>
      </c>
      <c r="L315" s="173">
        <v>52.45</v>
      </c>
      <c r="M315" s="17">
        <f>=I315*9</f>
        <v>173.25</v>
      </c>
      <c r="N315" s="17">
        <f>=M315-L315-K315-J315</f>
        <v>4.365</v>
      </c>
      <c r="O315" s="18">
        <f>=N315/M315</f>
        <v>0.025194805194805</v>
      </c>
      <c r="P315" s="14" t="s">
        <v>670</v>
      </c>
    </row>
    <row r="316" spans="1:16">
      <c r="A316" s="28">
        <v>45203.5519907407</v>
      </c>
      <c r="B316" s="14">
        <v>110366301</v>
      </c>
      <c r="C316" s="29" t="s">
        <v>13254</v>
      </c>
      <c r="D316" s="14" t="s">
        <v>13255</v>
      </c>
      <c r="E316" s="30" t="s">
        <v>615</v>
      </c>
      <c r="F316" s="14" t="s"/>
      <c r="G316" s="14">
        <v>2</v>
      </c>
      <c r="H316" s="14" t="s">
        <v>13256</v>
      </c>
      <c r="I316" s="14">
        <v>0</v>
      </c>
      <c r="J316" s="17">
        <f>=I316*8.8*0.425</f>
        <v>0</v>
      </c>
      <c r="K316" s="95">
        <v>0</v>
      </c>
      <c r="L316" s="173">
        <v>0</v>
      </c>
      <c r="M316" s="17">
        <f>=I316*9</f>
        <v>0</v>
      </c>
      <c r="N316" s="17">
        <f>=M316-L316-K316-J316</f>
        <v>0</v>
      </c>
      <c r="O316" s="18" t="e">
        <f>=N316/M316</f>
        <v>#DIV/0!</v>
      </c>
      <c r="P316" s="14" t="s">
        <v>43</v>
      </c>
    </row>
    <row r="317" spans="14:14">
      <c r="N317" s="205" t="s"/>
    </row>
    <row r="318" spans="1:17">
      <c r="A318" s="28">
        <v>45204.1052314815</v>
      </c>
      <c r="B318" s="14">
        <v>110449953</v>
      </c>
      <c r="C318" s="29" t="s">
        <v>13257</v>
      </c>
      <c r="D318" s="14" t="s">
        <v>13258</v>
      </c>
      <c r="E318" s="29" t="s">
        <v>13259</v>
      </c>
      <c r="F318" s="14" t="s"/>
      <c r="G318" s="14">
        <v>1</v>
      </c>
      <c r="H318" s="14" t="s">
        <v>13260</v>
      </c>
      <c r="I318" s="14">
        <v>18.84</v>
      </c>
      <c r="J318" s="17">
        <f>=I318*8.8*0.425</f>
        <v>70.4616</v>
      </c>
      <c r="K318" s="95">
        <v>43.83</v>
      </c>
      <c r="L318" s="173">
        <v>7.65</v>
      </c>
      <c r="M318" s="17">
        <f>=I318*9</f>
        <v>169.56</v>
      </c>
      <c r="N318" s="17">
        <f>=M318-L318-K318-J318</f>
        <v>47.6184</v>
      </c>
      <c r="O318" s="18">
        <f>=N318/M318</f>
        <v>0.280835102618542</v>
      </c>
      <c r="P318" s="14" t="s">
        <v>136</v>
      </c>
      <c r="Q318" s="25" t="s">
        <v>13261</v>
      </c>
    </row>
    <row r="319" spans="1:16">
      <c r="A319" s="28">
        <v>45204.1532523148</v>
      </c>
      <c r="B319" s="14">
        <v>110461000</v>
      </c>
      <c r="C319" s="29" t="s">
        <v>13262</v>
      </c>
      <c r="D319" s="14" t="s">
        <v>13263</v>
      </c>
      <c r="E319" s="30" t="s">
        <v>13264</v>
      </c>
      <c r="F319" s="14" t="s">
        <v>453</v>
      </c>
      <c r="G319" s="14">
        <v>1</v>
      </c>
      <c r="H319" s="14" t="s">
        <v>1247</v>
      </c>
      <c r="I319" s="14">
        <v>16.34</v>
      </c>
      <c r="J319" s="17">
        <f>=I319*8.8*0.425</f>
        <v>61.1116</v>
      </c>
      <c r="K319" s="95">
        <v>49.31</v>
      </c>
      <c r="L319" s="173">
        <v>65</v>
      </c>
      <c r="M319" s="17">
        <f>=I319*9</f>
        <v>147.06</v>
      </c>
      <c r="N319" s="17">
        <f>=M319-L319-K319-J319</f>
        <v>-28.3616</v>
      </c>
      <c r="O319" s="18">
        <f>=N319/M319</f>
        <v>-0.192857337141303</v>
      </c>
      <c r="P319" s="14" t="s">
        <v>59</v>
      </c>
    </row>
    <row r="320" spans="1:16">
      <c r="A320" s="28">
        <v>45204.1971643518</v>
      </c>
      <c r="B320" s="14">
        <v>110471017</v>
      </c>
      <c r="C320" s="29" t="s">
        <v>13265</v>
      </c>
      <c r="D320" s="14" t="s">
        <v>13266</v>
      </c>
      <c r="E320" s="30" t="s">
        <v>13267</v>
      </c>
      <c r="F320" s="14" t="s">
        <v>4951</v>
      </c>
      <c r="G320" s="14">
        <v>1</v>
      </c>
      <c r="H320" s="14" t="s">
        <v>13268</v>
      </c>
      <c r="I320" s="14">
        <v>17.79</v>
      </c>
      <c r="J320" s="17">
        <f>=I320*8.8*0.425</f>
        <v>66.5346</v>
      </c>
      <c r="K320" s="95">
        <v>34.48</v>
      </c>
      <c r="L320" s="173">
        <v>66</v>
      </c>
      <c r="M320" s="17">
        <f>=I320*9</f>
        <v>160.11</v>
      </c>
      <c r="N320" s="17">
        <f>=M320-L320-K320-J320</f>
        <v>-6.90460000000001</v>
      </c>
      <c r="O320" s="18">
        <f>=N320/M320</f>
        <v>-0.043124102179751</v>
      </c>
      <c r="P320" s="14" t="s">
        <v>59</v>
      </c>
    </row>
    <row r="321" spans="1:16">
      <c r="A321" s="28">
        <v>45204.2101157407</v>
      </c>
      <c r="B321" s="14">
        <v>110474530</v>
      </c>
      <c r="C321" s="29" t="s">
        <v>13269</v>
      </c>
      <c r="D321" s="14" t="s">
        <v>13270</v>
      </c>
      <c r="E321" s="30" t="s">
        <v>13271</v>
      </c>
      <c r="F321" s="14" t="s"/>
      <c r="G321" s="14">
        <v>1</v>
      </c>
      <c r="H321" s="14" t="s">
        <v>13272</v>
      </c>
      <c r="I321" s="14">
        <v>19.93</v>
      </c>
      <c r="J321" s="17">
        <f>=I321*8.8*0.425</f>
        <v>74.5382</v>
      </c>
      <c r="K321" s="95">
        <v>59.28</v>
      </c>
      <c r="L321" s="173">
        <v>32.83</v>
      </c>
      <c r="M321" s="17">
        <f>=I321*9</f>
        <v>179.37</v>
      </c>
      <c r="N321" s="17">
        <f>=M321-L321-K321-J321</f>
        <v>12.7218</v>
      </c>
      <c r="O321" s="18">
        <f>=N321/M321</f>
        <v>0.070924903830072</v>
      </c>
      <c r="P321" s="14" t="s">
        <v>269</v>
      </c>
    </row>
    <row r="322" spans="1:16">
      <c r="A322" s="28">
        <v>45204.2212847222</v>
      </c>
      <c r="B322" s="14">
        <v>110477080</v>
      </c>
      <c r="C322" s="29" t="s">
        <v>13273</v>
      </c>
      <c r="D322" s="14" t="s">
        <v>13274</v>
      </c>
      <c r="E322" s="30" t="s">
        <v>13275</v>
      </c>
      <c r="F322" s="14" t="s"/>
      <c r="G322" s="14">
        <v>1</v>
      </c>
      <c r="H322" s="14" t="s">
        <v>13276</v>
      </c>
      <c r="I322" s="14">
        <v>13.65</v>
      </c>
      <c r="J322" s="17">
        <f>=I322*8.8*0.425</f>
        <v>51.051</v>
      </c>
      <c r="K322" s="95">
        <v>26.45</v>
      </c>
      <c r="L322" s="173">
        <v>29</v>
      </c>
      <c r="M322" s="17">
        <f>=I322*9</f>
        <v>122.85</v>
      </c>
      <c r="N322" s="17">
        <f>=M322-L322-K322-J322</f>
        <v>16.349</v>
      </c>
      <c r="O322" s="18">
        <f>=N322/M322</f>
        <v>0.133080993080993</v>
      </c>
      <c r="P322" s="14" t="s">
        <v>43</v>
      </c>
    </row>
    <row r="323" spans="1:16">
      <c r="A323" s="28">
        <v>45204.224537037</v>
      </c>
      <c r="B323" s="14">
        <v>110477865</v>
      </c>
      <c r="C323" s="29" t="s">
        <v>13277</v>
      </c>
      <c r="D323" s="14" t="s">
        <v>13278</v>
      </c>
      <c r="E323" s="30" t="s">
        <v>13279</v>
      </c>
      <c r="F323" s="14" t="s">
        <v>68</v>
      </c>
      <c r="G323" s="14">
        <v>1</v>
      </c>
      <c r="H323" s="14" t="s">
        <v>13280</v>
      </c>
      <c r="I323" s="14">
        <v>16.58</v>
      </c>
      <c r="J323" s="17">
        <f>=I323*8.8*0.425</f>
        <v>62.0092</v>
      </c>
      <c r="K323" s="95">
        <v>53.01</v>
      </c>
      <c r="L323" s="173">
        <v>53</v>
      </c>
      <c r="M323" s="17">
        <f>=I323*9</f>
        <v>149.22</v>
      </c>
      <c r="N323" s="17">
        <f>=M323-L323-K323-J323</f>
        <v>-18.7992</v>
      </c>
      <c r="O323" s="18">
        <f>=N323/M323</f>
        <v>-0.125983112183354</v>
      </c>
      <c r="P323" s="14" t="s">
        <v>172</v>
      </c>
    </row>
    <row r="324" spans="1:16">
      <c r="A324" s="28">
        <v>45204.2419328704</v>
      </c>
      <c r="B324" s="14">
        <v>110481790</v>
      </c>
      <c r="C324" s="29" t="s">
        <v>13281</v>
      </c>
      <c r="D324" s="14" t="s">
        <v>13282</v>
      </c>
      <c r="E324" s="30" t="s">
        <v>13283</v>
      </c>
      <c r="F324" s="14" t="s">
        <v>57</v>
      </c>
      <c r="G324" s="14">
        <v>1</v>
      </c>
      <c r="H324" s="14" t="s">
        <v>13284</v>
      </c>
      <c r="I324" s="14">
        <v>14.2</v>
      </c>
      <c r="J324" s="17">
        <f>=I324*8.8*0.425</f>
        <v>53.108</v>
      </c>
      <c r="K324" s="95">
        <v>38.17</v>
      </c>
      <c r="L324" s="173">
        <v>28.75</v>
      </c>
      <c r="M324" s="17">
        <f>=I324*9</f>
        <v>127.8</v>
      </c>
      <c r="N324" s="17">
        <f>=M324-L324-K324-J324</f>
        <v>7.77199999999999</v>
      </c>
      <c r="O324" s="18">
        <f>=N324/M324</f>
        <v>0.060813771517997</v>
      </c>
      <c r="P324" s="14" t="s">
        <v>43</v>
      </c>
    </row>
    <row r="325" spans="1:16">
      <c r="A325" s="28">
        <v>45204.2905671296</v>
      </c>
      <c r="B325" s="14">
        <v>110493079</v>
      </c>
      <c r="C325" s="29" t="s">
        <v>12921</v>
      </c>
      <c r="D325" s="14" t="s">
        <v>13285</v>
      </c>
      <c r="E325" s="30" t="s">
        <v>13286</v>
      </c>
      <c r="F325" s="14" t="s"/>
      <c r="G325" s="14">
        <v>1</v>
      </c>
      <c r="H325" s="14" t="s">
        <v>7273</v>
      </c>
      <c r="I325" s="14">
        <v>16.59</v>
      </c>
      <c r="J325" s="17">
        <f>=I325*8.8*0.425</f>
        <v>62.0466</v>
      </c>
      <c r="K325" s="95">
        <v>29.92</v>
      </c>
      <c r="L325" s="173">
        <v>35.4</v>
      </c>
      <c r="M325" s="17">
        <f>=I325*9</f>
        <v>149.31</v>
      </c>
      <c r="N325" s="17">
        <f>=M325-L325-K325-J325</f>
        <v>21.9434</v>
      </c>
      <c r="O325" s="18">
        <f>=N325/M325</f>
        <v>0.146965374053982</v>
      </c>
      <c r="P325" s="14" t="s">
        <v>59</v>
      </c>
    </row>
    <row r="326" spans="1:16">
      <c r="A326" s="28">
        <v>45204.3558217593</v>
      </c>
      <c r="B326" s="14">
        <v>110508365</v>
      </c>
      <c r="C326" s="29" t="s">
        <v>13287</v>
      </c>
      <c r="D326" s="14" t="s">
        <v>13288</v>
      </c>
      <c r="E326" s="30" t="s">
        <v>13289</v>
      </c>
      <c r="F326" s="14" t="s">
        <v>453</v>
      </c>
      <c r="G326" s="14">
        <v>1</v>
      </c>
      <c r="H326" s="14" t="s">
        <v>5408</v>
      </c>
      <c r="I326" s="14">
        <v>12.88</v>
      </c>
      <c r="J326" s="17">
        <f>=I326*8.8*0.425</f>
        <v>48.1712</v>
      </c>
      <c r="K326" s="95">
        <v>34.38</v>
      </c>
      <c r="L326" s="173">
        <v>43</v>
      </c>
      <c r="M326" s="17">
        <f>=I326*9</f>
        <v>115.92</v>
      </c>
      <c r="N326" s="17">
        <f>=M326-L326-K326-J326</f>
        <v>-9.63120000000001</v>
      </c>
      <c r="O326" s="18">
        <f>=N326/M326</f>
        <v>-0.083084886128364</v>
      </c>
      <c r="P326" s="14" t="s">
        <v>145</v>
      </c>
    </row>
    <row r="327" spans="1:16">
      <c r="A327" s="28">
        <v>45204.4028356481</v>
      </c>
      <c r="B327" s="14">
        <v>110519487</v>
      </c>
      <c r="C327" s="29" t="s">
        <v>13290</v>
      </c>
      <c r="D327" s="14" t="s">
        <v>13291</v>
      </c>
      <c r="E327" s="30" t="s">
        <v>6630</v>
      </c>
      <c r="F327" s="14" t="s"/>
      <c r="G327" s="14">
        <v>1</v>
      </c>
      <c r="H327" s="14" t="s">
        <v>6590</v>
      </c>
      <c r="I327" s="14">
        <v>67.92</v>
      </c>
      <c r="J327" s="17">
        <f>=I327*8.8*0.425</f>
        <v>254.0208</v>
      </c>
      <c r="K327" s="95">
        <v>75.22</v>
      </c>
      <c r="L327" s="173">
        <v>168</v>
      </c>
      <c r="M327" s="17">
        <f>=I327*9</f>
        <v>611.28</v>
      </c>
      <c r="N327" s="17">
        <f>=M327-L327-K327-J327</f>
        <v>114.0392</v>
      </c>
      <c r="O327" s="18">
        <f>=N327/M327</f>
        <v>0.186558042141081</v>
      </c>
      <c r="P327" s="14" t="s">
        <v>22</v>
      </c>
    </row>
    <row r="328" spans="1:16">
      <c r="A328" s="28">
        <v>45204.4276041667</v>
      </c>
      <c r="B328" s="14">
        <v>110526523</v>
      </c>
      <c r="C328" s="29" t="s">
        <v>13292</v>
      </c>
      <c r="D328" s="14" t="s">
        <v>13293</v>
      </c>
      <c r="E328" s="30" t="s">
        <v>13294</v>
      </c>
      <c r="F328" s="14" t="s"/>
      <c r="G328" s="14">
        <v>1</v>
      </c>
      <c r="H328" s="14" t="s">
        <v>13295</v>
      </c>
      <c r="I328" s="14">
        <v>32.75</v>
      </c>
      <c r="J328" s="17">
        <f>=I328*8.8*0.425</f>
        <v>122.485</v>
      </c>
      <c r="K328" s="95">
        <v>51.47</v>
      </c>
      <c r="L328" s="173">
        <v>78.15</v>
      </c>
      <c r="M328" s="17">
        <f>=I328*9</f>
        <v>294.75</v>
      </c>
      <c r="N328" s="17">
        <f>=M328-L328-K328-J328</f>
        <v>42.645</v>
      </c>
      <c r="O328" s="18">
        <f>=N328/M328</f>
        <v>0.144681933842239</v>
      </c>
      <c r="P328" s="14" t="s">
        <v>43</v>
      </c>
    </row>
    <row r="329" spans="1:16">
      <c r="A329" s="28">
        <v>45204.4394560185</v>
      </c>
      <c r="B329" s="14">
        <v>110529546</v>
      </c>
      <c r="C329" s="29" t="s">
        <v>13296</v>
      </c>
      <c r="D329" s="14" t="s">
        <v>13297</v>
      </c>
      <c r="E329" s="30" t="s">
        <v>13298</v>
      </c>
      <c r="F329" s="14" t="s"/>
      <c r="G329" s="14">
        <v>1</v>
      </c>
      <c r="H329" s="14" t="s">
        <v>7415</v>
      </c>
      <c r="I329" s="14">
        <v>19.25</v>
      </c>
      <c r="J329" s="17">
        <f>=I329*8.8*0.425</f>
        <v>71.995</v>
      </c>
      <c r="K329" s="95">
        <v>36.25</v>
      </c>
      <c r="L329" s="173">
        <v>54.45</v>
      </c>
      <c r="M329" s="17">
        <f>=I329*9</f>
        <v>173.25</v>
      </c>
      <c r="N329" s="17">
        <f>=M329-L329-K329-J329</f>
        <v>10.555</v>
      </c>
      <c r="O329" s="18">
        <f>=N329/M329</f>
        <v>0.060923520923521</v>
      </c>
      <c r="P329" s="14" t="s">
        <v>59</v>
      </c>
    </row>
    <row r="330" spans="1:16">
      <c r="A330" s="28">
        <v>45204.4638425926</v>
      </c>
      <c r="B330" s="14">
        <v>110536257</v>
      </c>
      <c r="C330" s="29" t="s">
        <v>13299</v>
      </c>
      <c r="D330" s="14" t="s">
        <v>13300</v>
      </c>
      <c r="E330" s="32" t="s">
        <v>13301</v>
      </c>
      <c r="F330" s="14" t="s"/>
      <c r="G330" s="14">
        <v>1</v>
      </c>
      <c r="H330" s="14" t="s">
        <v>13302</v>
      </c>
      <c r="I330" s="14">
        <v>18.54</v>
      </c>
      <c r="J330" s="17">
        <f>=I330*8.8*0.425</f>
        <v>69.3396</v>
      </c>
      <c r="K330" s="95">
        <v>27.08</v>
      </c>
      <c r="L330" s="173">
        <v>27.8</v>
      </c>
      <c r="M330" s="17">
        <f>=I330*9</f>
        <v>166.86</v>
      </c>
      <c r="N330" s="17">
        <f>=M330-L330-K330-J330</f>
        <v>42.6404</v>
      </c>
      <c r="O330" s="18">
        <f>=N330/M330</f>
        <v>0.255545966678653</v>
      </c>
      <c r="P330" s="14" t="s">
        <v>59</v>
      </c>
    </row>
    <row r="331" spans="1:16">
      <c r="A331" s="28">
        <v>45204.7186111111</v>
      </c>
      <c r="B331" s="14">
        <v>110580830</v>
      </c>
      <c r="C331" s="29" t="s">
        <v>13303</v>
      </c>
      <c r="D331" s="14">
        <v>0</v>
      </c>
      <c r="E331" s="14" t="s">
        <v>52</v>
      </c>
      <c r="F331" s="14" t="s">
        <v>244</v>
      </c>
      <c r="G331" s="14">
        <v>1</v>
      </c>
      <c r="H331" s="14" t="s">
        <v>13304</v>
      </c>
      <c r="I331" s="14">
        <v>0</v>
      </c>
      <c r="J331" s="17">
        <f>=I331*8.8*0.425</f>
        <v>0</v>
      </c>
      <c r="K331" s="95">
        <v>0</v>
      </c>
      <c r="L331" s="173">
        <v>0</v>
      </c>
      <c r="M331" s="17">
        <f>=I331*9</f>
        <v>0</v>
      </c>
      <c r="N331" s="17">
        <f>=M331-L331-K331-J331</f>
        <v>0</v>
      </c>
      <c r="O331" s="18" t="e">
        <f>=N331/M331</f>
        <v>#DIV/0!</v>
      </c>
      <c r="P331" s="14" t="s">
        <v>269</v>
      </c>
    </row>
    <row r="332" spans="14:14">
      <c r="N332" s="205" t="s"/>
    </row>
    <row r="333" spans="1:16">
      <c r="A333" s="28">
        <v>45204.9416087963</v>
      </c>
      <c r="B333" s="14">
        <v>110606127</v>
      </c>
      <c r="C333" s="29" t="s">
        <v>13305</v>
      </c>
      <c r="D333" s="14" t="s">
        <v>13306</v>
      </c>
      <c r="E333" s="30" t="s">
        <v>13307</v>
      </c>
      <c r="F333" s="14" t="s"/>
      <c r="G333" s="14">
        <v>2</v>
      </c>
      <c r="H333" s="14" t="s">
        <v>13308</v>
      </c>
      <c r="I333" s="14">
        <v>63.66</v>
      </c>
      <c r="J333" s="17">
        <f>=I333*8.8*0.425</f>
        <v>238.0884</v>
      </c>
      <c r="K333" s="95">
        <v>41.97</v>
      </c>
      <c r="L333" s="173">
        <v>0</v>
      </c>
      <c r="M333" s="17">
        <f>=I333*9</f>
        <v>572.94</v>
      </c>
      <c r="N333" s="17">
        <f>=M333-L333-K333-J333</f>
        <v>292.8816</v>
      </c>
      <c r="O333" s="18">
        <f>=N333/M333</f>
        <v>0.511190700596921</v>
      </c>
      <c r="P333" s="14" t="s">
        <v>70</v>
      </c>
    </row>
    <row r="334" spans="1:16">
      <c r="A334" s="28">
        <v>45204.9643865741</v>
      </c>
      <c r="B334" s="14">
        <v>110610054</v>
      </c>
      <c r="C334" s="29" t="s">
        <v>13309</v>
      </c>
      <c r="D334" s="14" t="s">
        <v>13310</v>
      </c>
      <c r="E334" s="30" t="s">
        <v>13311</v>
      </c>
      <c r="F334" s="14" t="s"/>
      <c r="G334" s="14">
        <v>1</v>
      </c>
      <c r="H334" s="14" t="s">
        <v>13312</v>
      </c>
      <c r="I334" s="14">
        <v>13.65</v>
      </c>
      <c r="J334" s="17">
        <f>=I334*8.8*0.425</f>
        <v>51.051</v>
      </c>
      <c r="K334" s="95">
        <v>23.3</v>
      </c>
      <c r="L334" s="173">
        <v>28.5</v>
      </c>
      <c r="M334" s="17">
        <f>=I334*9</f>
        <v>122.85</v>
      </c>
      <c r="N334" s="17">
        <f>=M334-L334-K334-J334</f>
        <v>19.999</v>
      </c>
      <c r="O334" s="18">
        <f>=N334/M334</f>
        <v>0.162792022792023</v>
      </c>
      <c r="P334" s="14" t="s">
        <v>83</v>
      </c>
    </row>
    <row r="335" spans="1:16">
      <c r="A335" s="28">
        <v>45205.0047222222</v>
      </c>
      <c r="B335" s="14">
        <v>110616980</v>
      </c>
      <c r="C335" s="29" t="s">
        <v>13313</v>
      </c>
      <c r="D335" s="14" t="s">
        <v>13314</v>
      </c>
      <c r="E335" s="30" t="s">
        <v>13315</v>
      </c>
      <c r="F335" s="14" t="s"/>
      <c r="G335" s="14">
        <v>1</v>
      </c>
      <c r="H335" s="14" t="s">
        <v>13316</v>
      </c>
      <c r="I335" s="14">
        <v>22.89</v>
      </c>
      <c r="J335" s="17">
        <f>=I335*8.8*0.425</f>
        <v>85.6086</v>
      </c>
      <c r="K335" s="95">
        <v>31.05</v>
      </c>
      <c r="L335" s="173">
        <v>37.05</v>
      </c>
      <c r="M335" s="17">
        <f>=I335*9</f>
        <v>206.01</v>
      </c>
      <c r="N335" s="17">
        <f>=M335-L335-K335-J335</f>
        <v>52.3014</v>
      </c>
      <c r="O335" s="18">
        <f>=N335/M335</f>
        <v>0.253877967088976</v>
      </c>
      <c r="P335" s="14" t="s">
        <v>269</v>
      </c>
    </row>
    <row r="336" spans="1:16">
      <c r="A336" s="28">
        <v>45205.163287037</v>
      </c>
      <c r="B336" s="14">
        <v>110650935</v>
      </c>
      <c r="C336" s="29" t="s">
        <v>13317</v>
      </c>
      <c r="D336" s="14" t="s">
        <v>13318</v>
      </c>
      <c r="E336" s="30" t="s">
        <v>13319</v>
      </c>
      <c r="F336" s="14" t="s"/>
      <c r="G336" s="14">
        <v>1</v>
      </c>
      <c r="H336" s="14" t="s">
        <v>13320</v>
      </c>
      <c r="I336" s="14">
        <v>18.76</v>
      </c>
      <c r="J336" s="17">
        <f>=I336*8.8*0.425</f>
        <v>70.1624</v>
      </c>
      <c r="K336" s="95">
        <v>55.21</v>
      </c>
      <c r="L336" s="173">
        <v>29</v>
      </c>
      <c r="M336" s="17">
        <f>=I336*9</f>
        <v>168.84</v>
      </c>
      <c r="N336" s="17">
        <f>=M336-L336-K336-J336</f>
        <v>14.4676</v>
      </c>
      <c r="O336" s="18">
        <f>=N336/M336</f>
        <v>0.085688225538972</v>
      </c>
      <c r="P336" s="14" t="s">
        <v>172</v>
      </c>
    </row>
    <row r="337" spans="1:16">
      <c r="A337" s="28">
        <v>45205.1798611111</v>
      </c>
      <c r="B337" s="10">
        <v>110654404</v>
      </c>
      <c r="C337" s="29" t="s">
        <v>12440</v>
      </c>
      <c r="D337" s="14" t="s">
        <v>13321</v>
      </c>
      <c r="E337" s="30" t="s">
        <v>13322</v>
      </c>
      <c r="F337" s="14" t="s"/>
      <c r="G337" s="14">
        <v>1</v>
      </c>
      <c r="H337" s="14" t="s">
        <v>5058</v>
      </c>
      <c r="I337" s="14">
        <v>13.23</v>
      </c>
      <c r="J337" s="17">
        <f>=I337*8.8*0.425</f>
        <v>49.4802</v>
      </c>
      <c r="K337" s="95">
        <v>21.39</v>
      </c>
      <c r="L337" s="173">
        <v>10</v>
      </c>
      <c r="M337" s="17">
        <f>=I337*9</f>
        <v>119.07</v>
      </c>
      <c r="N337" s="17">
        <f>=M337-L337-K337-J337</f>
        <v>38.1998</v>
      </c>
      <c r="O337" s="18">
        <f>=N337/M337</f>
        <v>0.320818006214832</v>
      </c>
      <c r="P337" s="14" t="s">
        <v>59</v>
      </c>
    </row>
    <row r="338" spans="1:16">
      <c r="A338" s="28">
        <v>45205.2035416667</v>
      </c>
      <c r="B338" s="14">
        <v>110658929</v>
      </c>
      <c r="C338" s="29" t="s">
        <v>13323</v>
      </c>
      <c r="D338" s="14" t="s">
        <v>13324</v>
      </c>
      <c r="E338" s="30" t="s">
        <v>13325</v>
      </c>
      <c r="F338" s="14" t="s"/>
      <c r="G338" s="14">
        <v>1</v>
      </c>
      <c r="H338" s="14" t="s">
        <v>13326</v>
      </c>
      <c r="I338" s="14">
        <v>13.65</v>
      </c>
      <c r="J338" s="17">
        <f>=I338*8.8*0.425</f>
        <v>51.051</v>
      </c>
      <c r="K338" s="95">
        <v>28.56</v>
      </c>
      <c r="L338" s="173">
        <v>13.6</v>
      </c>
      <c r="M338" s="17">
        <f>=I338*9</f>
        <v>122.85</v>
      </c>
      <c r="N338" s="17">
        <f>=M338-L338-K338-J338</f>
        <v>29.639</v>
      </c>
      <c r="O338" s="18">
        <f>=N338/M338</f>
        <v>0.241261701261701</v>
      </c>
      <c r="P338" s="14" t="s">
        <v>43</v>
      </c>
    </row>
    <row r="339" spans="1:16">
      <c r="A339" s="28">
        <v>45205.2083680556</v>
      </c>
      <c r="B339" s="14">
        <v>110659996</v>
      </c>
      <c r="C339" s="29" t="s">
        <v>13050</v>
      </c>
      <c r="D339" s="14" t="s">
        <v>13327</v>
      </c>
      <c r="E339" s="30" t="s">
        <v>13328</v>
      </c>
      <c r="F339" s="14" t="s">
        <v>244</v>
      </c>
      <c r="G339" s="14">
        <v>1</v>
      </c>
      <c r="H339" s="14" t="s">
        <v>13053</v>
      </c>
      <c r="I339" s="14">
        <v>16.74</v>
      </c>
      <c r="J339" s="17">
        <f>=I339*8.8*0.425</f>
        <v>62.6076</v>
      </c>
      <c r="K339" s="95">
        <v>138.08</v>
      </c>
      <c r="L339" s="173">
        <v>23.5</v>
      </c>
      <c r="M339" s="17">
        <f>=I339*9</f>
        <v>150.66</v>
      </c>
      <c r="N339" s="17">
        <f>=M339-L339-K339-J339</f>
        <v>-73.5276</v>
      </c>
      <c r="O339" s="18">
        <f>=N339/M339</f>
        <v>-0.488036638789327</v>
      </c>
      <c r="P339" s="14" t="s">
        <v>903</v>
      </c>
    </row>
    <row r="340" spans="1:16">
      <c r="A340" s="28">
        <v>45205.2876388889</v>
      </c>
      <c r="B340" s="14">
        <v>110677188</v>
      </c>
      <c r="C340" s="29" t="s">
        <v>13329</v>
      </c>
      <c r="D340" s="14" t="s">
        <v>13330</v>
      </c>
      <c r="E340" s="30" t="s">
        <v>13331</v>
      </c>
      <c r="F340" s="14" t="s"/>
      <c r="G340" s="14">
        <v>1</v>
      </c>
      <c r="H340" s="14" t="s">
        <v>13332</v>
      </c>
      <c r="I340" s="14">
        <v>24.94</v>
      </c>
      <c r="J340" s="17">
        <f>=I340*8.8*0.425</f>
        <v>93.2756</v>
      </c>
      <c r="K340" s="95">
        <v>55.82</v>
      </c>
      <c r="L340" s="173">
        <v>66</v>
      </c>
      <c r="M340" s="17">
        <f>=I340*9</f>
        <v>224.46</v>
      </c>
      <c r="N340" s="17">
        <f>=M340-L340-K340-J340</f>
        <v>9.3644</v>
      </c>
      <c r="O340" s="18">
        <f>=N340/M340</f>
        <v>0.041719682794262</v>
      </c>
      <c r="P340" s="14" t="s">
        <v>43</v>
      </c>
    </row>
    <row r="341" spans="1:16">
      <c r="A341" s="28">
        <v>45205.3058217593</v>
      </c>
      <c r="B341" s="14">
        <v>110681427</v>
      </c>
      <c r="C341" s="29" t="s">
        <v>13333</v>
      </c>
      <c r="D341" s="14" t="s">
        <v>13334</v>
      </c>
      <c r="E341" s="30" t="s">
        <v>13335</v>
      </c>
      <c r="F341" s="14" t="s">
        <v>57</v>
      </c>
      <c r="G341" s="14">
        <v>1</v>
      </c>
      <c r="H341" s="14" t="s">
        <v>13336</v>
      </c>
      <c r="I341" s="14">
        <v>20.41</v>
      </c>
      <c r="J341" s="17">
        <f>=I341*8.8*0.425</f>
        <v>76.3334</v>
      </c>
      <c r="K341" s="95">
        <v>29.26</v>
      </c>
      <c r="L341" s="173">
        <v>58</v>
      </c>
      <c r="M341" s="17">
        <f>=I341*9</f>
        <v>183.69</v>
      </c>
      <c r="N341" s="17">
        <f>=M341-L341-K341-J341</f>
        <v>20.0966</v>
      </c>
      <c r="O341" s="18">
        <f>=N341/M341</f>
        <v>0.109404975774403</v>
      </c>
      <c r="P341" s="14" t="s">
        <v>22</v>
      </c>
    </row>
    <row r="342" spans="1:16">
      <c r="A342" s="28">
        <v>45205.3228472222</v>
      </c>
      <c r="B342" s="14">
        <v>110684938</v>
      </c>
      <c r="C342" s="29" t="s">
        <v>13305</v>
      </c>
      <c r="D342" s="14" t="s">
        <v>13337</v>
      </c>
      <c r="E342" s="30" t="s">
        <v>13307</v>
      </c>
      <c r="F342" s="14" t="s"/>
      <c r="G342" s="14">
        <v>4</v>
      </c>
      <c r="H342" s="14" t="s">
        <v>13308</v>
      </c>
      <c r="I342" s="14">
        <v>125.32</v>
      </c>
      <c r="J342" s="17">
        <f>=I342*8.8*0.425</f>
        <v>468.6968</v>
      </c>
      <c r="K342" s="95">
        <v>60.05</v>
      </c>
      <c r="L342" s="173">
        <v>259</v>
      </c>
      <c r="M342" s="17">
        <f>=I342*9</f>
        <v>1127.88</v>
      </c>
      <c r="N342" s="17">
        <f>=M342-L342-K342-J342</f>
        <v>340.1332</v>
      </c>
      <c r="O342" s="18">
        <f>=N342/M342</f>
        <v>0.301568606589353</v>
      </c>
      <c r="P342" s="14" t="s">
        <v>70</v>
      </c>
    </row>
    <row r="343" spans="1:16">
      <c r="A343" s="28">
        <v>45205.389224537</v>
      </c>
      <c r="B343" s="14">
        <v>110700055</v>
      </c>
      <c r="C343" s="29" t="s">
        <v>13338</v>
      </c>
      <c r="D343" s="14" t="s">
        <v>13339</v>
      </c>
      <c r="E343" s="30" t="s">
        <v>13340</v>
      </c>
      <c r="F343" s="14" t="s"/>
      <c r="G343" s="14">
        <v>1</v>
      </c>
      <c r="H343" s="14" t="s">
        <v>13341</v>
      </c>
      <c r="I343" s="14">
        <v>36.5</v>
      </c>
      <c r="J343" s="17">
        <f>=I343*8.8*0.425</f>
        <v>136.51</v>
      </c>
      <c r="K343" s="95">
        <v>59.73</v>
      </c>
      <c r="L343" s="173">
        <v>104.9</v>
      </c>
      <c r="M343" s="17">
        <f>=I343*9</f>
        <v>328.5</v>
      </c>
      <c r="N343" s="17">
        <f>=M343-L343-K343-J343</f>
        <v>27.36</v>
      </c>
      <c r="O343" s="18">
        <f>=N343/M343</f>
        <v>0.083287671232877</v>
      </c>
      <c r="P343" s="14" t="s">
        <v>670</v>
      </c>
    </row>
    <row r="344" spans="1:16">
      <c r="A344" s="28">
        <v>45205.389224537</v>
      </c>
      <c r="B344" s="69" t="s"/>
      <c r="C344" s="29" t="s">
        <v>13296</v>
      </c>
      <c r="D344" s="69" t="s"/>
      <c r="E344" s="30" t="s">
        <v>13340</v>
      </c>
      <c r="F344" s="14" t="s"/>
      <c r="G344" s="14">
        <v>1</v>
      </c>
      <c r="H344" s="14" t="s">
        <v>7415</v>
      </c>
      <c r="I344" s="14">
        <v>0</v>
      </c>
      <c r="J344" s="17">
        <f>=I344*8.8*0.425</f>
        <v>0</v>
      </c>
      <c r="K344" s="95">
        <v>0</v>
      </c>
      <c r="L344" s="173">
        <v>0</v>
      </c>
      <c r="M344" s="17">
        <f>=I344*9</f>
        <v>0</v>
      </c>
      <c r="N344" s="17">
        <f>=M344-L344-K344-J344</f>
        <v>0</v>
      </c>
      <c r="O344" s="18" t="e">
        <f>=N344/M344</f>
        <v>#DIV/0!</v>
      </c>
      <c r="P344" s="14" t="s">
        <v>670</v>
      </c>
    </row>
    <row r="345" spans="1:16">
      <c r="A345" s="28">
        <v>45205.3981712963</v>
      </c>
      <c r="B345" s="14">
        <v>110702242</v>
      </c>
      <c r="C345" s="29" t="s">
        <v>13342</v>
      </c>
      <c r="D345" s="14" t="s">
        <v>13343</v>
      </c>
      <c r="E345" s="29" t="s">
        <v>13344</v>
      </c>
      <c r="F345" s="14" t="s"/>
      <c r="G345" s="14">
        <v>1</v>
      </c>
      <c r="H345" s="14" t="s">
        <v>13345</v>
      </c>
      <c r="I345" s="14">
        <v>21.32</v>
      </c>
      <c r="J345" s="17">
        <f>=I345*8.8*0.425</f>
        <v>79.7368</v>
      </c>
      <c r="K345" s="95">
        <v>42.4</v>
      </c>
      <c r="L345" s="173">
        <v>65</v>
      </c>
      <c r="M345" s="17">
        <f>=I345*9</f>
        <v>191.88</v>
      </c>
      <c r="N345" s="17">
        <f>=M345-L345-K345-J345</f>
        <v>4.74319999999999</v>
      </c>
      <c r="O345" s="18">
        <f>=N345/M345</f>
        <v>0.024719616426933</v>
      </c>
      <c r="P345" s="14" t="s">
        <v>172</v>
      </c>
    </row>
    <row r="346" spans="1:33" s="221">
      <c r="A346" s="99">
        <v>45205.3983564815</v>
      </c>
      <c r="B346" s="100">
        <v>110702291</v>
      </c>
      <c r="C346" s="101" t="s">
        <v>13346</v>
      </c>
      <c r="D346" s="100" t="s">
        <v>13347</v>
      </c>
      <c r="E346" s="136" t="s">
        <v>13348</v>
      </c>
      <c r="F346" s="100" t="s">
        <v>284</v>
      </c>
      <c r="G346" s="100">
        <v>1</v>
      </c>
      <c r="H346" s="100" t="s">
        <v>13349</v>
      </c>
      <c r="I346" s="100">
        <v>35.73</v>
      </c>
      <c r="J346" s="40">
        <f>=I346*8.8*0.425</f>
        <v>133.6302</v>
      </c>
      <c r="K346" s="203">
        <v>38.93</v>
      </c>
      <c r="L346" s="204">
        <v>91</v>
      </c>
      <c r="M346" s="40">
        <f>=I346*9</f>
        <v>321.57</v>
      </c>
      <c r="N346" s="40">
        <f>=M346-L346-K346-J346</f>
        <v>58.0098</v>
      </c>
      <c r="O346" s="41">
        <f>=N346/M346</f>
        <v>0.180395559287247</v>
      </c>
      <c r="P346" s="100" t="s">
        <v>269</v>
      </c>
      <c r="Q346" s="126" t="s">
        <v>140</v>
      </c>
      <c r="R346" s="43" t="s"/>
      <c r="S346" s="43" t="s"/>
      <c r="T346" s="43" t="s"/>
      <c r="U346" s="43" t="s"/>
      <c r="V346" s="43" t="s"/>
      <c r="W346" s="43" t="s"/>
      <c r="X346" s="43" t="s"/>
      <c r="Y346" s="43" t="s"/>
      <c r="Z346" s="43" t="s"/>
      <c r="AA346" s="43" t="s"/>
      <c r="AB346" s="43" t="s"/>
      <c r="AC346" s="43" t="s"/>
      <c r="AD346" s="43" t="s"/>
      <c r="AE346" s="43" t="s"/>
      <c r="AF346" s="43" t="s"/>
      <c r="AG346" s="43" t="s"/>
    </row>
    <row r="347" spans="14:14">
      <c r="N347" s="205" t="s"/>
    </row>
    <row r="348" spans="1:16">
      <c r="A348" s="28">
        <v>45205.8621412037</v>
      </c>
      <c r="B348" s="14">
        <v>110767690</v>
      </c>
      <c r="C348" s="29" t="s">
        <v>13350</v>
      </c>
      <c r="D348" s="14" t="s">
        <v>13351</v>
      </c>
      <c r="E348" s="30" t="s">
        <v>13352</v>
      </c>
      <c r="F348" s="14" t="s">
        <v>57</v>
      </c>
      <c r="G348" s="14">
        <v>1</v>
      </c>
      <c r="H348" s="14" t="s">
        <v>13353</v>
      </c>
      <c r="I348" s="14">
        <v>28.93</v>
      </c>
      <c r="J348" s="17">
        <f>=I348*8.8*0.425</f>
        <v>108.1982</v>
      </c>
      <c r="K348" s="95">
        <v>69.73</v>
      </c>
      <c r="L348" s="173">
        <v>89</v>
      </c>
      <c r="M348" s="17">
        <f>=I348*9</f>
        <v>260.37</v>
      </c>
      <c r="N348" s="17">
        <f>=M348-L348-K348-J348</f>
        <v>-6.55820000000001</v>
      </c>
      <c r="O348" s="18">
        <f>=N348/M348</f>
        <v>-0.025188001689903</v>
      </c>
      <c r="P348" s="14" t="s">
        <v>136</v>
      </c>
    </row>
    <row r="349" spans="1:16">
      <c r="A349" s="28">
        <v>45205.8645486111</v>
      </c>
      <c r="B349" s="14">
        <v>110767845</v>
      </c>
      <c r="C349" s="29" t="s">
        <v>13354</v>
      </c>
      <c r="D349" s="14" t="s">
        <v>13355</v>
      </c>
      <c r="E349" s="30" t="s">
        <v>13356</v>
      </c>
      <c r="F349" s="14" t="s"/>
      <c r="G349" s="14">
        <v>1</v>
      </c>
      <c r="H349" s="14" t="s">
        <v>13357</v>
      </c>
      <c r="I349" s="14">
        <v>13.65</v>
      </c>
      <c r="J349" s="17">
        <f>=I349*8.8*0.425</f>
        <v>51.051</v>
      </c>
      <c r="K349" s="95">
        <v>29.34</v>
      </c>
      <c r="L349" s="173">
        <v>14.2</v>
      </c>
      <c r="M349" s="17">
        <f>=I349*9</f>
        <v>122.85</v>
      </c>
      <c r="N349" s="17">
        <f>=M349-L349-K349-J349</f>
        <v>28.259</v>
      </c>
      <c r="O349" s="18">
        <f>=N349/M349</f>
        <v>0.23002849002849</v>
      </c>
      <c r="P349" s="14" t="s">
        <v>59</v>
      </c>
    </row>
    <row r="350" spans="1:16">
      <c r="A350" s="28">
        <v>45206.1391087963</v>
      </c>
      <c r="B350" s="14">
        <v>110820782</v>
      </c>
      <c r="C350" s="29" t="s">
        <v>13358</v>
      </c>
      <c r="D350" s="14" t="s">
        <v>13359</v>
      </c>
      <c r="E350" s="32" t="s">
        <v>13360</v>
      </c>
      <c r="F350" s="14" t="s">
        <v>453</v>
      </c>
      <c r="G350" s="14">
        <v>1</v>
      </c>
      <c r="H350" s="14" t="s">
        <v>4982</v>
      </c>
      <c r="I350" s="14">
        <v>62.98</v>
      </c>
      <c r="J350" s="17">
        <f>=I350*8.8*0.425</f>
        <v>235.5452</v>
      </c>
      <c r="K350" s="95">
        <v>40.04</v>
      </c>
      <c r="L350" s="173">
        <v>295.8</v>
      </c>
      <c r="M350" s="17">
        <f>=I350*9</f>
        <v>566.82</v>
      </c>
      <c r="N350" s="17">
        <f>=M350-L350-K350-J350</f>
        <v>-4.56520000000009</v>
      </c>
      <c r="O350" s="18">
        <f>=N350/M350</f>
        <v>-0.008054055961328</v>
      </c>
      <c r="P350" s="14" t="s">
        <v>145</v>
      </c>
    </row>
    <row r="351" spans="1:16">
      <c r="A351" s="28">
        <v>45206.1458333333</v>
      </c>
      <c r="B351" s="14">
        <v>110822265</v>
      </c>
      <c r="C351" s="29" t="s">
        <v>13361</v>
      </c>
      <c r="D351" s="14">
        <v>0</v>
      </c>
      <c r="E351" s="14" t="s">
        <v>52</v>
      </c>
      <c r="F351" s="14" t="s">
        <v>48</v>
      </c>
      <c r="G351" s="14">
        <v>1</v>
      </c>
      <c r="H351" s="14" t="s">
        <v>13362</v>
      </c>
      <c r="I351" s="14">
        <v>0</v>
      </c>
      <c r="J351" s="17">
        <f>=I351*8.8*0.425</f>
        <v>0</v>
      </c>
      <c r="K351" s="95">
        <v>0</v>
      </c>
      <c r="L351" s="173">
        <v>0</v>
      </c>
      <c r="M351" s="17">
        <f>=I351*9</f>
        <v>0</v>
      </c>
      <c r="N351" s="17">
        <f>=M351-L351-K351-J351</f>
        <v>0</v>
      </c>
      <c r="O351" s="18" t="e">
        <f>=N351/M351</f>
        <v>#DIV/0!</v>
      </c>
      <c r="P351" s="14" t="s">
        <v>590</v>
      </c>
    </row>
    <row r="352" spans="1:16">
      <c r="A352" s="28">
        <v>45206.1572222222</v>
      </c>
      <c r="B352" s="14">
        <v>110824733</v>
      </c>
      <c r="C352" s="29" t="s">
        <v>13363</v>
      </c>
      <c r="D352" s="14" t="s">
        <v>13364</v>
      </c>
      <c r="E352" s="30" t="s">
        <v>13365</v>
      </c>
      <c r="F352" s="14" t="s"/>
      <c r="G352" s="14">
        <v>1</v>
      </c>
      <c r="H352" s="14" t="s">
        <v>13366</v>
      </c>
      <c r="I352" s="14">
        <v>29.34</v>
      </c>
      <c r="J352" s="17">
        <f>=I352*8.8*0.425</f>
        <v>109.7316</v>
      </c>
      <c r="K352" s="95">
        <v>41.49</v>
      </c>
      <c r="L352" s="173">
        <v>86</v>
      </c>
      <c r="M352" s="17">
        <f>=I352*9</f>
        <v>264.06</v>
      </c>
      <c r="N352" s="17">
        <f>=M352-L352-K352-J352</f>
        <v>26.8384</v>
      </c>
      <c r="O352" s="18">
        <f>=N352/M352</f>
        <v>0.101637506627282</v>
      </c>
      <c r="P352" s="14" t="s">
        <v>172</v>
      </c>
    </row>
    <row r="353" spans="1:16">
      <c r="A353" s="28">
        <v>45206.1691666667</v>
      </c>
      <c r="B353" s="14">
        <v>110827268</v>
      </c>
      <c r="C353" s="29" t="s">
        <v>13367</v>
      </c>
      <c r="D353" s="14" t="s">
        <v>13368</v>
      </c>
      <c r="E353" s="30" t="s">
        <v>13369</v>
      </c>
      <c r="F353" s="14" t="s">
        <v>4951</v>
      </c>
      <c r="G353" s="14">
        <v>1</v>
      </c>
      <c r="H353" s="14" t="s">
        <v>13370</v>
      </c>
      <c r="I353" s="14">
        <v>15.26</v>
      </c>
      <c r="J353" s="17">
        <f>=I353*8.8*0.425</f>
        <v>57.0724</v>
      </c>
      <c r="K353" s="95">
        <v>37.31</v>
      </c>
      <c r="L353" s="173">
        <v>54.45</v>
      </c>
      <c r="M353" s="17">
        <f>=I353*9</f>
        <v>137.34</v>
      </c>
      <c r="N353" s="17">
        <f>=M353-L353-K353-J353</f>
        <v>-11.4924</v>
      </c>
      <c r="O353" s="18">
        <f>=N353/M353</f>
        <v>-0.083678462210572</v>
      </c>
      <c r="P353" s="14" t="s">
        <v>22</v>
      </c>
    </row>
    <row r="354" spans="1:16">
      <c r="A354" s="28">
        <v>45206.2049189815</v>
      </c>
      <c r="B354" s="14">
        <v>110834403</v>
      </c>
      <c r="C354" s="29" t="s">
        <v>12437</v>
      </c>
      <c r="D354" s="14" t="s">
        <v>13371</v>
      </c>
      <c r="E354" s="30" t="s">
        <v>13372</v>
      </c>
      <c r="F354" s="14" t="s"/>
      <c r="G354" s="14">
        <v>1</v>
      </c>
      <c r="H354" s="14" t="s">
        <v>4793</v>
      </c>
      <c r="I354" s="14">
        <v>16.07</v>
      </c>
      <c r="J354" s="17">
        <f>=I354*8.8*0.425</f>
        <v>60.1018</v>
      </c>
      <c r="K354" s="95">
        <v>26.06</v>
      </c>
      <c r="L354" s="173">
        <v>10.5</v>
      </c>
      <c r="M354" s="17">
        <f>=I354*9</f>
        <v>144.63</v>
      </c>
      <c r="N354" s="17">
        <f>=M354-L354-K354-J354</f>
        <v>47.9682</v>
      </c>
      <c r="O354" s="18">
        <f>=N354/M354</f>
        <v>0.331661481020535</v>
      </c>
      <c r="P354" s="14" t="s">
        <v>59</v>
      </c>
    </row>
    <row r="355" spans="1:16">
      <c r="A355" s="28">
        <v>45206.3146527778</v>
      </c>
      <c r="B355" s="14">
        <v>110860715</v>
      </c>
      <c r="C355" s="29" t="s">
        <v>12921</v>
      </c>
      <c r="D355" s="14" t="s">
        <v>13373</v>
      </c>
      <c r="E355" s="30" t="s">
        <v>13374</v>
      </c>
      <c r="F355" s="14" t="s"/>
      <c r="G355" s="14">
        <v>1</v>
      </c>
      <c r="H355" s="14" t="s">
        <v>7273</v>
      </c>
      <c r="I355" s="14">
        <v>16.59</v>
      </c>
      <c r="J355" s="17">
        <f>=I355*8.8*0.425</f>
        <v>62.0466</v>
      </c>
      <c r="K355" s="95">
        <v>29.46</v>
      </c>
      <c r="L355" s="173">
        <v>35.4</v>
      </c>
      <c r="M355" s="17">
        <f>=I355*9</f>
        <v>149.31</v>
      </c>
      <c r="N355" s="17">
        <f>=M355-L355-K355-J355</f>
        <v>22.4034</v>
      </c>
      <c r="O355" s="18">
        <f>=N355/M355</f>
        <v>0.150046212577858</v>
      </c>
      <c r="P355" s="14" t="s">
        <v>59</v>
      </c>
    </row>
    <row r="356" spans="1:16">
      <c r="A356" s="28">
        <v>45206.3202893518</v>
      </c>
      <c r="B356" s="14">
        <v>110861952</v>
      </c>
      <c r="C356" s="29" t="s">
        <v>13375</v>
      </c>
      <c r="D356" s="14" t="s">
        <v>13376</v>
      </c>
      <c r="E356" s="30" t="s">
        <v>13377</v>
      </c>
      <c r="F356" s="14" t="s">
        <v>57</v>
      </c>
      <c r="G356" s="14">
        <v>1</v>
      </c>
      <c r="H356" s="14" t="s">
        <v>13378</v>
      </c>
      <c r="I356" s="14">
        <v>12.6</v>
      </c>
      <c r="J356" s="17">
        <f>=I356*8.8*0.425</f>
        <v>47.124</v>
      </c>
      <c r="K356" s="95">
        <v>21.93</v>
      </c>
      <c r="L356" s="173">
        <v>13.5</v>
      </c>
      <c r="M356" s="17">
        <f>=I356*9</f>
        <v>113.4</v>
      </c>
      <c r="N356" s="17">
        <f>=M356-L356-K356-J356</f>
        <v>30.846</v>
      </c>
      <c r="O356" s="18">
        <f>=N356/M356</f>
        <v>0.272010582010582</v>
      </c>
      <c r="P356" s="14" t="s">
        <v>83</v>
      </c>
    </row>
    <row r="357" spans="1:16">
      <c r="A357" s="28">
        <v>45206.4316550926</v>
      </c>
      <c r="B357" s="14">
        <v>110884114</v>
      </c>
      <c r="C357" s="29" t="s">
        <v>13379</v>
      </c>
      <c r="D357" s="14" t="s">
        <v>13380</v>
      </c>
      <c r="E357" s="30" t="s">
        <v>13381</v>
      </c>
      <c r="F357" s="14" t="s"/>
      <c r="G357" s="14">
        <v>1</v>
      </c>
      <c r="H357" s="14" t="s">
        <v>13382</v>
      </c>
      <c r="I357" s="14">
        <v>25.14</v>
      </c>
      <c r="J357" s="17">
        <f>=I357*8.8*0.425</f>
        <v>94.0236</v>
      </c>
      <c r="K357" s="95">
        <v>38.47</v>
      </c>
      <c r="L357" s="173">
        <v>73.55</v>
      </c>
      <c r="M357" s="17">
        <f>=I357*9</f>
        <v>226.26</v>
      </c>
      <c r="N357" s="17">
        <f>=M357-L357-K357-J357</f>
        <v>20.2164</v>
      </c>
      <c r="O357" s="18">
        <f>=N357/M357</f>
        <v>0.089350304958897</v>
      </c>
      <c r="P357" s="14" t="s">
        <v>59</v>
      </c>
    </row>
    <row r="358" spans="1:16">
      <c r="A358" s="28">
        <v>45206.4427083333</v>
      </c>
      <c r="B358" s="14">
        <v>110886597</v>
      </c>
      <c r="C358" s="29" t="s">
        <v>13383</v>
      </c>
      <c r="D358" s="14" t="s">
        <v>13384</v>
      </c>
      <c r="E358" s="30" t="s">
        <v>13385</v>
      </c>
      <c r="F358" s="14" t="s">
        <v>68</v>
      </c>
      <c r="G358" s="14">
        <v>1</v>
      </c>
      <c r="H358" s="14" t="s">
        <v>13386</v>
      </c>
      <c r="I358" s="14">
        <v>22.76</v>
      </c>
      <c r="J358" s="17">
        <f>=I358*8.8*0.425</f>
        <v>85.1224</v>
      </c>
      <c r="K358" s="95">
        <v>37.8</v>
      </c>
      <c r="L358" s="173">
        <v>80.75</v>
      </c>
      <c r="M358" s="17">
        <f>=I358*9</f>
        <v>204.84</v>
      </c>
      <c r="N358" s="17">
        <f>=M358-L358-K358-J358</f>
        <v>1.16759999999999</v>
      </c>
      <c r="O358" s="18">
        <f>=N358/M358</f>
        <v>0.005700058582308</v>
      </c>
      <c r="P358" s="14" t="s">
        <v>59</v>
      </c>
    </row>
    <row r="359" spans="1:16">
      <c r="A359" s="28">
        <v>45206.4581828704</v>
      </c>
      <c r="B359" s="14">
        <v>110889535</v>
      </c>
      <c r="C359" s="29" t="s">
        <v>13387</v>
      </c>
      <c r="D359" s="14" t="s">
        <v>13388</v>
      </c>
      <c r="E359" s="30" t="s">
        <v>13389</v>
      </c>
      <c r="F359" s="14" t="s">
        <v>68</v>
      </c>
      <c r="G359" s="14">
        <v>1</v>
      </c>
      <c r="H359" s="14" t="s">
        <v>238</v>
      </c>
      <c r="I359" s="14">
        <v>14.73</v>
      </c>
      <c r="J359" s="17">
        <f>=I359*8.8*0.425</f>
        <v>55.0902</v>
      </c>
      <c r="K359" s="95">
        <v>25.16</v>
      </c>
      <c r="L359" s="173">
        <v>40.3</v>
      </c>
      <c r="M359" s="17">
        <f>=I359*9</f>
        <v>132.57</v>
      </c>
      <c r="N359" s="17">
        <f>=M359-L359-K359-J359</f>
        <v>12.0198</v>
      </c>
      <c r="O359" s="18">
        <f>=N359/M359</f>
        <v>0.090667571848835</v>
      </c>
      <c r="P359" s="14" t="s">
        <v>162</v>
      </c>
    </row>
    <row r="360" spans="1:16">
      <c r="A360" s="28">
        <v>45206.5323148148</v>
      </c>
      <c r="B360" s="14">
        <v>110905132</v>
      </c>
      <c r="C360" s="29" t="s">
        <v>13390</v>
      </c>
      <c r="D360" s="14" t="s">
        <v>13391</v>
      </c>
      <c r="E360" s="30" t="s">
        <v>13392</v>
      </c>
      <c r="F360" s="14" t="s">
        <v>57</v>
      </c>
      <c r="G360" s="14">
        <v>1</v>
      </c>
      <c r="H360" s="14" t="s">
        <v>4648</v>
      </c>
      <c r="I360" s="14">
        <v>14.44</v>
      </c>
      <c r="J360" s="17">
        <f>=I360*8.8*0.425</f>
        <v>54.0056</v>
      </c>
      <c r="K360" s="95">
        <v>21.39</v>
      </c>
      <c r="L360" s="173">
        <v>29.8</v>
      </c>
      <c r="M360" s="17">
        <f>=I360*9</f>
        <v>129.96</v>
      </c>
      <c r="N360" s="17">
        <f>=M360-L360-K360-J360</f>
        <v>24.7644</v>
      </c>
      <c r="O360" s="18">
        <f>=N360/M360</f>
        <v>0.190554016620499</v>
      </c>
      <c r="P360" s="14" t="s">
        <v>59</v>
      </c>
    </row>
    <row r="361" spans="14:14">
      <c r="N361" s="205" t="s"/>
    </row>
    <row r="362" spans="1:16">
      <c r="A362" s="28">
        <v>45207.0447569444</v>
      </c>
      <c r="B362" s="14">
        <v>110997590</v>
      </c>
      <c r="C362" s="29" t="s">
        <v>13393</v>
      </c>
      <c r="D362" s="14">
        <v>0</v>
      </c>
      <c r="E362" s="14" t="s">
        <v>52</v>
      </c>
      <c r="F362" s="14" t="s">
        <v>48</v>
      </c>
      <c r="G362" s="14">
        <v>1</v>
      </c>
      <c r="H362" s="14" t="s">
        <v>13394</v>
      </c>
      <c r="I362" s="14">
        <v>0</v>
      </c>
      <c r="J362" s="17">
        <f>=I362*8.8*0.425</f>
        <v>0</v>
      </c>
      <c r="K362" s="95">
        <v>0</v>
      </c>
      <c r="L362" s="173">
        <v>0</v>
      </c>
      <c r="M362" s="17">
        <f>=I362*9</f>
        <v>0</v>
      </c>
      <c r="N362" s="17">
        <f>=M362-L362-K362-J362</f>
        <v>0</v>
      </c>
      <c r="O362" s="18" t="e">
        <f>=N362/M362</f>
        <v>#DIV/0!</v>
      </c>
      <c r="P362" s="14" t="s">
        <v>269</v>
      </c>
    </row>
    <row r="363" spans="1:16">
      <c r="A363" s="28">
        <v>45207.0978472222</v>
      </c>
      <c r="B363" s="14">
        <v>111012316</v>
      </c>
      <c r="C363" s="29" t="s">
        <v>12979</v>
      </c>
      <c r="D363" s="14" t="s">
        <v>13395</v>
      </c>
      <c r="E363" s="30" t="s">
        <v>13396</v>
      </c>
      <c r="F363" s="14" t="s"/>
      <c r="G363" s="14">
        <v>1</v>
      </c>
      <c r="H363" s="14" t="s">
        <v>12982</v>
      </c>
      <c r="I363" s="14">
        <v>20.67</v>
      </c>
      <c r="J363" s="17">
        <f>=I363*8.8*0.425</f>
        <v>77.3058</v>
      </c>
      <c r="K363" s="95">
        <v>26.54</v>
      </c>
      <c r="L363" s="173">
        <v>49</v>
      </c>
      <c r="M363" s="17">
        <f>=I363*9</f>
        <v>186.03</v>
      </c>
      <c r="N363" s="17">
        <f>=M363-L363-K363-J363</f>
        <v>33.1842</v>
      </c>
      <c r="O363" s="18">
        <f>=N363/M363</f>
        <v>0.178380906305435</v>
      </c>
      <c r="P363" s="14" t="s">
        <v>83</v>
      </c>
    </row>
    <row r="364" spans="1:16">
      <c r="A364" s="28">
        <v>45207.0992013889</v>
      </c>
      <c r="B364" s="14">
        <v>111012547</v>
      </c>
      <c r="C364" s="29" t="s">
        <v>12437</v>
      </c>
      <c r="D364" s="14" t="s">
        <v>13397</v>
      </c>
      <c r="E364" s="30" t="s">
        <v>13398</v>
      </c>
      <c r="F364" s="14" t="s"/>
      <c r="G364" s="14">
        <v>1</v>
      </c>
      <c r="H364" s="14" t="s">
        <v>4793</v>
      </c>
      <c r="I364" s="14">
        <v>16.07</v>
      </c>
      <c r="J364" s="17">
        <f>=I364*8.8*0.425</f>
        <v>60.1018</v>
      </c>
      <c r="K364" s="95">
        <v>27.53</v>
      </c>
      <c r="L364" s="173">
        <v>10.5</v>
      </c>
      <c r="M364" s="17">
        <f>=I364*9</f>
        <v>144.63</v>
      </c>
      <c r="N364" s="17">
        <f>=M364-L364-K364-J364</f>
        <v>46.4982</v>
      </c>
      <c r="O364" s="18">
        <f>=N364/M364</f>
        <v>0.321497614602779</v>
      </c>
      <c r="P364" s="14" t="s">
        <v>114</v>
      </c>
    </row>
    <row r="365" spans="1:16">
      <c r="A365" s="28">
        <v>45207.1759606482</v>
      </c>
      <c r="B365" s="14">
        <v>111031379</v>
      </c>
      <c r="C365" s="29" t="s">
        <v>13399</v>
      </c>
      <c r="D365" s="14" t="s">
        <v>13400</v>
      </c>
      <c r="E365" s="30" t="s">
        <v>13401</v>
      </c>
      <c r="F365" s="14" t="s"/>
      <c r="G365" s="14">
        <v>1</v>
      </c>
      <c r="H365" s="14" t="s">
        <v>13402</v>
      </c>
      <c r="I365" s="14">
        <v>37.28</v>
      </c>
      <c r="J365" s="17">
        <f>=I365*8.8*0.425</f>
        <v>139.4272</v>
      </c>
      <c r="K365" s="95">
        <v>41.84</v>
      </c>
      <c r="L365" s="173">
        <v>26.9</v>
      </c>
      <c r="M365" s="17">
        <f>=I365*9</f>
        <v>335.52</v>
      </c>
      <c r="N365" s="17">
        <f>=M365-L365-K365-J365</f>
        <v>127.3528</v>
      </c>
      <c r="O365" s="18">
        <f>=N365/M365</f>
        <v>0.379568431092036</v>
      </c>
      <c r="P365" s="14" t="s">
        <v>22</v>
      </c>
    </row>
    <row r="366" spans="1:16">
      <c r="A366" s="28">
        <v>45207.1759606482</v>
      </c>
      <c r="B366" s="69" t="s"/>
      <c r="C366" s="29" t="s">
        <v>13403</v>
      </c>
      <c r="D366" s="69" t="s"/>
      <c r="E366" s="30" t="s">
        <v>13401</v>
      </c>
      <c r="F366" s="14" t="s"/>
      <c r="G366" s="14">
        <v>1</v>
      </c>
      <c r="H366" s="14" t="s">
        <v>13404</v>
      </c>
      <c r="I366" s="14">
        <v>0</v>
      </c>
      <c r="J366" s="17">
        <f>=I366*8.8*0.425</f>
        <v>0</v>
      </c>
      <c r="K366" s="95">
        <v>0</v>
      </c>
      <c r="L366" s="173">
        <v>0</v>
      </c>
      <c r="M366" s="17">
        <f>=I366*9</f>
        <v>0</v>
      </c>
      <c r="N366" s="17">
        <f>=M366-L366-K366-J366</f>
        <v>0</v>
      </c>
      <c r="O366" s="18" t="e">
        <f>=N366/M366</f>
        <v>#DIV/0!</v>
      </c>
      <c r="P366" s="14" t="s">
        <v>22</v>
      </c>
    </row>
    <row r="367" spans="1:16">
      <c r="A367" s="28">
        <v>45207.1761226852</v>
      </c>
      <c r="B367" s="14">
        <v>111031409</v>
      </c>
      <c r="C367" s="29" t="s">
        <v>13405</v>
      </c>
      <c r="D367" s="14" t="s">
        <v>13406</v>
      </c>
      <c r="E367" s="30" t="s">
        <v>13407</v>
      </c>
      <c r="F367" s="14" t="s"/>
      <c r="G367" s="14">
        <v>1</v>
      </c>
      <c r="H367" s="14" t="s">
        <v>13408</v>
      </c>
      <c r="I367" s="14">
        <v>18.24</v>
      </c>
      <c r="J367" s="17">
        <f>=I367*8.8*0.425</f>
        <v>68.2176</v>
      </c>
      <c r="K367" s="95">
        <v>39.74</v>
      </c>
      <c r="L367" s="173">
        <v>18</v>
      </c>
      <c r="M367" s="17">
        <f>=I367*9</f>
        <v>164.16</v>
      </c>
      <c r="N367" s="17">
        <f>=M367-L367-K367-J367</f>
        <v>38.2024</v>
      </c>
      <c r="O367" s="18">
        <f>=N367/M367</f>
        <v>0.232714424951267</v>
      </c>
      <c r="P367" s="14" t="s">
        <v>43</v>
      </c>
    </row>
    <row r="368" spans="1:16">
      <c r="A368" s="28">
        <v>45207.182337963</v>
      </c>
      <c r="B368" s="14">
        <v>111032772</v>
      </c>
      <c r="C368" s="29" t="s">
        <v>13072</v>
      </c>
      <c r="D368" s="14" t="s">
        <v>13409</v>
      </c>
      <c r="E368" s="30" t="s">
        <v>13410</v>
      </c>
      <c r="F368" s="14" t="s"/>
      <c r="G368" s="14">
        <v>3</v>
      </c>
      <c r="H368" s="14" t="s">
        <v>13075</v>
      </c>
      <c r="I368" s="14">
        <v>65.27</v>
      </c>
      <c r="J368" s="17">
        <f>=I368*8.8*0.425</f>
        <v>244.1098</v>
      </c>
      <c r="K368" s="95">
        <v>110.47</v>
      </c>
      <c r="L368" s="173">
        <v>100</v>
      </c>
      <c r="M368" s="17">
        <f>=I368*9</f>
        <v>587.43</v>
      </c>
      <c r="N368" s="17">
        <f>=M368-L368-K368-J368</f>
        <v>132.8502</v>
      </c>
      <c r="O368" s="18">
        <f>=N368/M368</f>
        <v>0.22615494612124</v>
      </c>
      <c r="P368" s="14" t="s">
        <v>43</v>
      </c>
    </row>
    <row r="369" spans="1:17">
      <c r="A369" s="28">
        <v>45207.3006018519</v>
      </c>
      <c r="B369" s="14">
        <v>111063266</v>
      </c>
      <c r="C369" s="29" t="s">
        <v>13411</v>
      </c>
      <c r="D369" s="14" t="s">
        <v>13412</v>
      </c>
      <c r="E369" s="30" t="s">
        <v>13413</v>
      </c>
      <c r="F369" s="14" t="s"/>
      <c r="G369" s="14">
        <v>1</v>
      </c>
      <c r="H369" s="14" t="s">
        <v>13414</v>
      </c>
      <c r="I369" s="14">
        <v>30.37</v>
      </c>
      <c r="J369" s="17">
        <f>=I369*8.8*0.425</f>
        <v>113.5838</v>
      </c>
      <c r="K369" s="95">
        <v>32.27</v>
      </c>
      <c r="L369" s="173">
        <v>52</v>
      </c>
      <c r="M369" s="17">
        <f>=I369*9</f>
        <v>273.33</v>
      </c>
      <c r="N369" s="17">
        <f>=M369-L369-K369-J369</f>
        <v>75.4762</v>
      </c>
      <c r="O369" s="18">
        <f>=N369/M369</f>
        <v>0.276135806534226</v>
      </c>
      <c r="P369" s="14" t="s">
        <v>269</v>
      </c>
      <c r="Q369" s="25" t="s">
        <v>140</v>
      </c>
    </row>
    <row r="370" spans="1:16">
      <c r="A370" s="28">
        <v>45207.3599305556</v>
      </c>
      <c r="B370" s="14">
        <v>111076365</v>
      </c>
      <c r="C370" s="29" t="s">
        <v>13415</v>
      </c>
      <c r="D370" s="14" t="s">
        <v>13416</v>
      </c>
      <c r="E370" s="30" t="s">
        <v>13417</v>
      </c>
      <c r="F370" s="14" t="s">
        <v>57</v>
      </c>
      <c r="G370" s="14">
        <v>1</v>
      </c>
      <c r="H370" s="14" t="s">
        <v>13418</v>
      </c>
      <c r="I370" s="14">
        <v>24.22</v>
      </c>
      <c r="J370" s="17">
        <f>=I370*8.8*0.425</f>
        <v>90.5828</v>
      </c>
      <c r="K370" s="95">
        <v>68.06</v>
      </c>
      <c r="L370" s="173">
        <v>69</v>
      </c>
      <c r="M370" s="17">
        <f>=I370*9</f>
        <v>217.98</v>
      </c>
      <c r="N370" s="17">
        <f>=M370-L370-K370-J370</f>
        <v>-9.6628</v>
      </c>
      <c r="O370" s="18">
        <f>=N370/M370</f>
        <v>-0.044328837508028</v>
      </c>
      <c r="P370" s="14" t="s">
        <v>104</v>
      </c>
    </row>
    <row r="371" spans="1:16">
      <c r="A371" s="28">
        <v>45207.3627893519</v>
      </c>
      <c r="B371" s="14">
        <v>111077468</v>
      </c>
      <c r="C371" s="29" t="s">
        <v>13419</v>
      </c>
      <c r="D371" s="14" t="s">
        <v>13420</v>
      </c>
      <c r="E371" s="30" t="s">
        <v>13421</v>
      </c>
      <c r="F371" s="14" t="s"/>
      <c r="G371" s="14">
        <v>3</v>
      </c>
      <c r="H371" s="14" t="s">
        <v>13422</v>
      </c>
      <c r="I371" s="14">
        <v>36.44</v>
      </c>
      <c r="J371" s="17">
        <f>=I371*8.8*0.425</f>
        <v>136.2856</v>
      </c>
      <c r="K371" s="95">
        <v>108.95</v>
      </c>
      <c r="L371" s="173">
        <v>15.8</v>
      </c>
      <c r="M371" s="17">
        <f>=I371*9</f>
        <v>327.96</v>
      </c>
      <c r="N371" s="17">
        <f>=M371-L371-K371-J371</f>
        <v>66.9244</v>
      </c>
      <c r="O371" s="18">
        <f>=N371/M371</f>
        <v>0.204062690572021</v>
      </c>
      <c r="P371" s="14" t="s">
        <v>903</v>
      </c>
    </row>
    <row r="372" spans="1:16">
      <c r="A372" s="28">
        <v>45207.4007638889</v>
      </c>
      <c r="B372" s="14">
        <v>111082821</v>
      </c>
      <c r="C372" s="29" t="s">
        <v>13423</v>
      </c>
      <c r="D372" s="14" t="s">
        <v>13424</v>
      </c>
      <c r="E372" s="30" t="s">
        <v>13425</v>
      </c>
      <c r="F372" s="14" t="s"/>
      <c r="G372" s="14">
        <v>3</v>
      </c>
      <c r="H372" s="14" t="s">
        <v>1786</v>
      </c>
      <c r="I372" s="14">
        <v>36.95</v>
      </c>
      <c r="J372" s="17">
        <f>=I372*8.8*0.425</f>
        <v>138.193</v>
      </c>
      <c r="K372" s="95">
        <v>80.31</v>
      </c>
      <c r="L372" s="173">
        <v>44.2</v>
      </c>
      <c r="M372" s="17">
        <f>=I372*9</f>
        <v>332.55</v>
      </c>
      <c r="N372" s="17">
        <f>=M372-L372-K372-J372</f>
        <v>69.847</v>
      </c>
      <c r="O372" s="18">
        <f>=N372/M372</f>
        <v>0.210034581265975</v>
      </c>
      <c r="P372" s="14" t="s">
        <v>43</v>
      </c>
    </row>
    <row r="373" spans="1:16">
      <c r="A373" s="28">
        <v>45207.4159837963</v>
      </c>
      <c r="B373" s="14">
        <v>111090325</v>
      </c>
      <c r="C373" s="29" t="s">
        <v>12955</v>
      </c>
      <c r="D373" s="14" t="s">
        <v>13426</v>
      </c>
      <c r="E373" s="30" t="s">
        <v>13427</v>
      </c>
      <c r="F373" s="14" t="s"/>
      <c r="G373" s="14">
        <v>1</v>
      </c>
      <c r="H373" s="14" t="s">
        <v>9555</v>
      </c>
      <c r="I373" s="14">
        <v>19.25</v>
      </c>
      <c r="J373" s="17">
        <f>=I373*8.8*0.425</f>
        <v>71.995</v>
      </c>
      <c r="K373" s="95">
        <v>42.33</v>
      </c>
      <c r="L373" s="173">
        <v>52.45</v>
      </c>
      <c r="M373" s="17">
        <f>=I373*9</f>
        <v>173.25</v>
      </c>
      <c r="N373" s="17">
        <f>=M373-L373-K373-J373</f>
        <v>6.47499999999999</v>
      </c>
      <c r="O373" s="18">
        <f>=N373/M373</f>
        <v>0.037373737373737</v>
      </c>
      <c r="P373" s="14" t="s">
        <v>22</v>
      </c>
    </row>
    <row r="374" spans="1:16">
      <c r="A374" s="28">
        <v>45207.5044097222</v>
      </c>
      <c r="B374" s="14">
        <v>111111682</v>
      </c>
      <c r="C374" s="29" t="s">
        <v>12781</v>
      </c>
      <c r="D374" s="14" t="s">
        <v>13428</v>
      </c>
      <c r="E374" s="30" t="s">
        <v>6840</v>
      </c>
      <c r="F374" s="14" t="s"/>
      <c r="G374" s="14">
        <v>1</v>
      </c>
      <c r="H374" s="14" t="s">
        <v>5141</v>
      </c>
      <c r="I374" s="14">
        <v>67.92</v>
      </c>
      <c r="J374" s="17">
        <f>=I374*8.8*0.425</f>
        <v>254.0208</v>
      </c>
      <c r="K374" s="95">
        <v>59.68</v>
      </c>
      <c r="L374" s="173">
        <v>165</v>
      </c>
      <c r="M374" s="17">
        <f>=I374*9</f>
        <v>611.28</v>
      </c>
      <c r="N374" s="17">
        <f>=M374-L374-K374-J374</f>
        <v>132.5792</v>
      </c>
      <c r="O374" s="18">
        <f>=N374/M374</f>
        <v>0.21688784190551</v>
      </c>
      <c r="P374" s="14" t="s">
        <v>269</v>
      </c>
    </row>
    <row r="375" spans="1:16">
      <c r="A375" s="28">
        <v>45207.5480902778</v>
      </c>
      <c r="B375" s="14">
        <v>111120639</v>
      </c>
      <c r="C375" s="29" t="s">
        <v>13429</v>
      </c>
      <c r="D375" s="14" t="s">
        <v>13430</v>
      </c>
      <c r="E375" s="30" t="s">
        <v>13431</v>
      </c>
      <c r="F375" s="14" t="s"/>
      <c r="G375" s="14">
        <v>1</v>
      </c>
      <c r="H375" s="14" t="s">
        <v>13432</v>
      </c>
      <c r="I375" s="14">
        <v>30.73</v>
      </c>
      <c r="J375" s="17">
        <f>=I375*8.8*0.425</f>
        <v>114.9302</v>
      </c>
      <c r="K375" s="95">
        <v>35.31</v>
      </c>
      <c r="L375" s="173">
        <v>34</v>
      </c>
      <c r="M375" s="17">
        <f>=I375*9</f>
        <v>276.57</v>
      </c>
      <c r="N375" s="17">
        <f>=M375-L375-K375-J375</f>
        <v>92.3298</v>
      </c>
      <c r="O375" s="18">
        <f>=N375/M375</f>
        <v>0.333838811150884</v>
      </c>
      <c r="P375" s="14" t="s">
        <v>22</v>
      </c>
    </row>
    <row r="376" spans="1:16">
      <c r="A376" s="28">
        <v>45207.6377430556</v>
      </c>
      <c r="B376" s="14">
        <v>111137165</v>
      </c>
      <c r="C376" s="29" t="s">
        <v>13433</v>
      </c>
      <c r="D376" s="14" t="s">
        <v>13434</v>
      </c>
      <c r="E376" s="30" t="s">
        <v>13435</v>
      </c>
      <c r="F376" s="14" t="s">
        <v>68</v>
      </c>
      <c r="G376" s="14">
        <v>1</v>
      </c>
      <c r="H376" s="14" t="s">
        <v>13436</v>
      </c>
      <c r="I376" s="14">
        <v>13.65</v>
      </c>
      <c r="J376" s="17">
        <f>=I376*8.8*0.425</f>
        <v>51.051</v>
      </c>
      <c r="K376" s="95">
        <v>20.47</v>
      </c>
      <c r="L376" s="173">
        <v>32</v>
      </c>
      <c r="M376" s="17">
        <f>=I376*9</f>
        <v>122.85</v>
      </c>
      <c r="N376" s="17">
        <f>=M376-L376-K376-J376</f>
        <v>19.329</v>
      </c>
      <c r="O376" s="18">
        <f>=N376/M376</f>
        <v>0.157338217338217</v>
      </c>
      <c r="P376" s="14" t="s">
        <v>59</v>
      </c>
    </row>
    <row r="377" spans="1:16">
      <c r="A377" s="28">
        <v>45208.0650462963</v>
      </c>
      <c r="B377" s="14">
        <v>111200325</v>
      </c>
      <c r="C377" s="29" t="s">
        <v>13437</v>
      </c>
      <c r="D377" s="14" t="s">
        <v>13438</v>
      </c>
      <c r="E377" s="30" t="s">
        <v>13439</v>
      </c>
      <c r="F377" s="14" t="s">
        <v>57</v>
      </c>
      <c r="G377" s="14">
        <v>1</v>
      </c>
      <c r="H377" s="14" t="s">
        <v>13440</v>
      </c>
      <c r="I377" s="14">
        <v>14.11</v>
      </c>
      <c r="J377" s="17">
        <f>=I377*8.8*0.425</f>
        <v>52.7714</v>
      </c>
      <c r="K377" s="95">
        <v>20.7</v>
      </c>
      <c r="L377" s="173">
        <v>33</v>
      </c>
      <c r="M377" s="17">
        <f>=I377*9</f>
        <v>126.99</v>
      </c>
      <c r="N377" s="17">
        <f>=M377-L377-K377-J377</f>
        <v>20.5186</v>
      </c>
      <c r="O377" s="18">
        <f>=N377/M377</f>
        <v>0.161576502086778</v>
      </c>
      <c r="P377" s="14" t="s">
        <v>59</v>
      </c>
    </row>
    <row r="378" spans="1:16">
      <c r="A378" s="28">
        <v>45208.1283449074</v>
      </c>
      <c r="B378" s="14">
        <v>111216025</v>
      </c>
      <c r="C378" s="29" t="s">
        <v>13441</v>
      </c>
      <c r="D378" s="14">
        <v>0</v>
      </c>
      <c r="E378" s="14" t="s">
        <v>52</v>
      </c>
      <c r="F378" s="14" t="s">
        <v>244</v>
      </c>
      <c r="G378" s="14">
        <v>1</v>
      </c>
      <c r="H378" s="14" t="s">
        <v>13442</v>
      </c>
      <c r="I378" s="14">
        <v>0</v>
      </c>
      <c r="J378" s="17">
        <f>=I378*8.8*0.425</f>
        <v>0</v>
      </c>
      <c r="K378" s="95">
        <v>0</v>
      </c>
      <c r="L378" s="173">
        <v>0</v>
      </c>
      <c r="M378" s="17">
        <f>=I378*9</f>
        <v>0</v>
      </c>
      <c r="N378" s="17">
        <f>=M378-L378-K378-J378</f>
        <v>0</v>
      </c>
      <c r="O378" s="18" t="e">
        <f>=N378/M378</f>
        <v>#DIV/0!</v>
      </c>
      <c r="P378" s="14" t="s">
        <v>59</v>
      </c>
    </row>
    <row r="379" spans="1:16">
      <c r="A379" s="28">
        <v>45208.1515393519</v>
      </c>
      <c r="B379" s="14">
        <v>111221588</v>
      </c>
      <c r="C379" s="29" t="s">
        <v>13082</v>
      </c>
      <c r="D379" s="14" t="s">
        <v>13443</v>
      </c>
      <c r="E379" s="30" t="s">
        <v>13444</v>
      </c>
      <c r="F379" s="14" t="s">
        <v>68</v>
      </c>
      <c r="G379" s="14">
        <v>1</v>
      </c>
      <c r="H379" s="14" t="s">
        <v>5976</v>
      </c>
      <c r="I379" s="14">
        <v>21.62</v>
      </c>
      <c r="J379" s="17">
        <f>=I379*8.8*0.425</f>
        <v>80.8588</v>
      </c>
      <c r="K379" s="95">
        <v>84.05</v>
      </c>
      <c r="L379" s="173">
        <v>48.73</v>
      </c>
      <c r="M379" s="17">
        <f>=I379*9</f>
        <v>194.58</v>
      </c>
      <c r="N379" s="17">
        <f>=M379-L379-K379-J379</f>
        <v>-19.0588</v>
      </c>
      <c r="O379" s="18">
        <f>=N379/M379</f>
        <v>-0.097948401685682</v>
      </c>
      <c r="P379" s="14" t="s">
        <v>670</v>
      </c>
    </row>
    <row r="380" spans="1:17">
      <c r="A380" s="28">
        <v>45208.2224421296</v>
      </c>
      <c r="B380" s="14">
        <v>111238233</v>
      </c>
      <c r="C380" s="29" t="s">
        <v>13445</v>
      </c>
      <c r="D380" s="14" t="s">
        <v>13446</v>
      </c>
      <c r="E380" s="30" t="s">
        <v>13447</v>
      </c>
      <c r="F380" s="14" t="s"/>
      <c r="G380" s="14">
        <v>1</v>
      </c>
      <c r="H380" s="14" t="s">
        <v>13448</v>
      </c>
      <c r="I380" s="14">
        <v>14.12</v>
      </c>
      <c r="J380" s="17">
        <f>=I380*8.8*0.425</f>
        <v>52.8088</v>
      </c>
      <c r="K380" s="95">
        <v>31.58</v>
      </c>
      <c r="L380" s="173">
        <v>14.4</v>
      </c>
      <c r="M380" s="17">
        <f>=I380*9</f>
        <v>127.08</v>
      </c>
      <c r="N380" s="17">
        <f>=M380-L380-K380-J380</f>
        <v>28.2912</v>
      </c>
      <c r="O380" s="18">
        <f>=N380/M380</f>
        <v>0.222625118035883</v>
      </c>
      <c r="P380" s="14" t="s">
        <v>83</v>
      </c>
      <c r="Q380" s="25" t="s">
        <v>9577</v>
      </c>
    </row>
    <row r="381" spans="1:16">
      <c r="A381" s="28">
        <v>45208.2236458333</v>
      </c>
      <c r="B381" s="14">
        <v>111238555</v>
      </c>
      <c r="C381" s="29" t="s">
        <v>13449</v>
      </c>
      <c r="D381" s="14" t="s">
        <v>13450</v>
      </c>
      <c r="E381" s="129" t="s">
        <v>13451</v>
      </c>
      <c r="F381" s="14" t="s"/>
      <c r="G381" s="14">
        <v>1</v>
      </c>
      <c r="H381" s="14" t="s">
        <v>13452</v>
      </c>
      <c r="I381" s="14">
        <v>16.59</v>
      </c>
      <c r="J381" s="17">
        <f>=I381*8.8*0.425</f>
        <v>62.0466</v>
      </c>
      <c r="K381" s="95">
        <v>31.99</v>
      </c>
      <c r="L381" s="173">
        <v>35.4</v>
      </c>
      <c r="M381" s="17">
        <f>=I381*9</f>
        <v>149.31</v>
      </c>
      <c r="N381" s="17">
        <f>=M381-L381-K381-J381</f>
        <v>19.8734</v>
      </c>
      <c r="O381" s="18">
        <f>=N381/M381</f>
        <v>0.133101600696537</v>
      </c>
      <c r="P381" s="14" t="s">
        <v>670</v>
      </c>
    </row>
    <row r="382" spans="1:16">
      <c r="A382" s="28">
        <v>45208.2974537037</v>
      </c>
      <c r="B382" s="14">
        <v>111255832</v>
      </c>
      <c r="C382" s="29" t="s">
        <v>13453</v>
      </c>
      <c r="D382" s="14" t="s">
        <v>13454</v>
      </c>
      <c r="E382" s="30" t="s">
        <v>13455</v>
      </c>
      <c r="F382" s="14" t="s"/>
      <c r="G382" s="14">
        <v>1</v>
      </c>
      <c r="H382" s="14" t="s">
        <v>13456</v>
      </c>
      <c r="I382" s="14">
        <v>12.68</v>
      </c>
      <c r="J382" s="17">
        <f>=I382*8.8*0.425</f>
        <v>47.4232</v>
      </c>
      <c r="K382" s="95">
        <v>26.32</v>
      </c>
      <c r="L382" s="173">
        <v>4.5</v>
      </c>
      <c r="M382" s="17">
        <f>=I382*9</f>
        <v>114.12</v>
      </c>
      <c r="N382" s="17">
        <f>=M382-L382-K382-J382</f>
        <v>35.8768</v>
      </c>
      <c r="O382" s="18">
        <f>=N382/M382</f>
        <v>0.314377847879425</v>
      </c>
      <c r="P382" s="14" t="s">
        <v>172</v>
      </c>
    </row>
    <row r="383" spans="1:33" s="221">
      <c r="A383" s="99">
        <v>45208.3032523148</v>
      </c>
      <c r="B383" s="100">
        <v>111257295</v>
      </c>
      <c r="C383" s="101" t="s">
        <v>13457</v>
      </c>
      <c r="D383" s="100" t="s">
        <v>13458</v>
      </c>
      <c r="E383" s="136" t="s">
        <v>13459</v>
      </c>
      <c r="F383" s="100" t="s">
        <v>284</v>
      </c>
      <c r="G383" s="100">
        <v>1</v>
      </c>
      <c r="H383" s="100" t="s">
        <v>13460</v>
      </c>
      <c r="I383" s="100">
        <v>23.94</v>
      </c>
      <c r="J383" s="40">
        <f>=I383*8.8*0.425</f>
        <v>89.5356</v>
      </c>
      <c r="K383" s="203">
        <v>34.59</v>
      </c>
      <c r="L383" s="204">
        <v>44</v>
      </c>
      <c r="M383" s="40">
        <f>=I383*9</f>
        <v>215.46</v>
      </c>
      <c r="N383" s="40">
        <f>=M383-L383-K383-J383</f>
        <v>47.3344</v>
      </c>
      <c r="O383" s="41">
        <f>=N383/M383</f>
        <v>0.219689965654878</v>
      </c>
      <c r="P383" s="100" t="s">
        <v>162</v>
      </c>
      <c r="Q383" s="126" t="s">
        <v>140</v>
      </c>
      <c r="R383" s="43" t="s"/>
      <c r="S383" s="43" t="s"/>
      <c r="T383" s="43" t="s"/>
      <c r="U383" s="43" t="s"/>
      <c r="V383" s="43" t="s"/>
      <c r="W383" s="43" t="s"/>
      <c r="X383" s="43" t="s"/>
      <c r="Y383" s="43" t="s"/>
      <c r="Z383" s="43" t="s"/>
      <c r="AA383" s="43" t="s"/>
      <c r="AB383" s="43" t="s"/>
      <c r="AC383" s="43" t="s"/>
      <c r="AD383" s="43" t="s"/>
      <c r="AE383" s="43" t="s"/>
      <c r="AF383" s="43" t="s"/>
      <c r="AG383" s="43" t="s"/>
    </row>
    <row r="384" spans="1:16">
      <c r="A384" s="28">
        <v>45208.3124537037</v>
      </c>
      <c r="B384" s="14">
        <v>111259626</v>
      </c>
      <c r="C384" s="29" t="s">
        <v>13082</v>
      </c>
      <c r="D384" s="14" t="s">
        <v>13461</v>
      </c>
      <c r="E384" s="30" t="s">
        <v>13444</v>
      </c>
      <c r="F384" s="14" t="s"/>
      <c r="G384" s="14">
        <v>1</v>
      </c>
      <c r="H384" s="14" t="s">
        <v>5976</v>
      </c>
      <c r="I384" s="14">
        <v>21.62</v>
      </c>
      <c r="J384" s="17">
        <f>=I384*8.8*0.425</f>
        <v>80.8588</v>
      </c>
      <c r="K384" s="95">
        <v>77.35</v>
      </c>
      <c r="L384" s="173">
        <v>48.73</v>
      </c>
      <c r="M384" s="17">
        <f>=I384*9</f>
        <v>194.58</v>
      </c>
      <c r="N384" s="17">
        <f>=M384-L384-K384-J384</f>
        <v>-12.3588</v>
      </c>
      <c r="O384" s="18">
        <f>=N384/M384</f>
        <v>-0.063515263644773</v>
      </c>
      <c r="P384" s="14" t="s">
        <v>487</v>
      </c>
    </row>
    <row r="385" spans="1:16">
      <c r="A385" s="28">
        <v>45208.4244675926</v>
      </c>
      <c r="B385" s="14">
        <v>111287638</v>
      </c>
      <c r="C385" s="29" t="s">
        <v>13462</v>
      </c>
      <c r="D385" s="14" t="s">
        <v>13463</v>
      </c>
      <c r="E385" s="30" t="s">
        <v>13427</v>
      </c>
      <c r="F385" s="14" t="s"/>
      <c r="G385" s="14">
        <v>1</v>
      </c>
      <c r="H385" s="14" t="s">
        <v>13464</v>
      </c>
      <c r="I385" s="14">
        <v>21.66</v>
      </c>
      <c r="J385" s="17">
        <f>=I385*8.8*0.425</f>
        <v>81.0084</v>
      </c>
      <c r="K385" s="95">
        <v>46.76</v>
      </c>
      <c r="L385" s="173">
        <v>52.45</v>
      </c>
      <c r="M385" s="17">
        <f>=I385*9</f>
        <v>194.94</v>
      </c>
      <c r="N385" s="17">
        <f>=M385-L385-K385-J385</f>
        <v>14.7216</v>
      </c>
      <c r="O385" s="18">
        <f>=N385/M385</f>
        <v>0.075518621114189</v>
      </c>
      <c r="P385" s="14" t="s">
        <v>43</v>
      </c>
    </row>
    <row r="386" spans="1:16">
      <c r="A386" s="28">
        <v>45208.4278125</v>
      </c>
      <c r="B386" s="14">
        <v>111288905</v>
      </c>
      <c r="C386" s="29" t="s">
        <v>13465</v>
      </c>
      <c r="D386" s="14" t="s">
        <v>13466</v>
      </c>
      <c r="E386" s="30" t="s">
        <v>13467</v>
      </c>
      <c r="F386" s="14" t="s"/>
      <c r="G386" s="14">
        <v>1</v>
      </c>
      <c r="H386" s="14" t="s">
        <v>13468</v>
      </c>
      <c r="I386" s="14">
        <v>25.38</v>
      </c>
      <c r="J386" s="17">
        <f>=I386*8.8*0.425</f>
        <v>94.9212</v>
      </c>
      <c r="K386" s="95">
        <v>28.94</v>
      </c>
      <c r="L386" s="173">
        <v>19</v>
      </c>
      <c r="M386" s="17">
        <f>=I386*9</f>
        <v>228.42</v>
      </c>
      <c r="N386" s="17">
        <f>=M386-L386-K386-J386</f>
        <v>85.5588</v>
      </c>
      <c r="O386" s="18">
        <f>=N386/M386</f>
        <v>0.374567901234568</v>
      </c>
      <c r="P386" s="14" t="s">
        <v>22</v>
      </c>
    </row>
    <row r="387" spans="1:16">
      <c r="A387" s="28">
        <v>45208.4928240741</v>
      </c>
      <c r="B387" s="14">
        <v>111305139</v>
      </c>
      <c r="C387" s="29" t="s">
        <v>13469</v>
      </c>
      <c r="D387" s="14" t="s">
        <v>13470</v>
      </c>
      <c r="E387" s="30" t="s">
        <v>13471</v>
      </c>
      <c r="F387" s="14" t="s"/>
      <c r="G387" s="14">
        <v>1</v>
      </c>
      <c r="H387" s="14" t="s">
        <v>5867</v>
      </c>
      <c r="I387" s="14">
        <v>29.98</v>
      </c>
      <c r="J387" s="17">
        <f>=I387*8.8*0.425</f>
        <v>112.1252</v>
      </c>
      <c r="K387" s="95">
        <v>49.02</v>
      </c>
      <c r="L387" s="173">
        <v>72</v>
      </c>
      <c r="M387" s="17">
        <f>=I387*9</f>
        <v>269.82</v>
      </c>
      <c r="N387" s="17">
        <f>=M387-L387-K387-J387</f>
        <v>36.6748</v>
      </c>
      <c r="O387" s="18">
        <f>=N387/M387</f>
        <v>0.135923208064636</v>
      </c>
      <c r="P387" s="14" t="s">
        <v>136</v>
      </c>
    </row>
    <row r="388" spans="14:14">
      <c r="N388" s="205" t="s"/>
    </row>
    <row r="389" spans="1:16">
      <c r="A389" s="28">
        <v>45208.8057986111</v>
      </c>
      <c r="B389" s="14">
        <v>111350326</v>
      </c>
      <c r="C389" s="29" t="s">
        <v>13472</v>
      </c>
      <c r="D389" s="14" t="s">
        <v>13473</v>
      </c>
      <c r="E389" s="30" t="s">
        <v>13474</v>
      </c>
      <c r="F389" s="14" t="s"/>
      <c r="G389" s="14">
        <v>1</v>
      </c>
      <c r="H389" s="14" t="s">
        <v>13475</v>
      </c>
      <c r="I389" s="14">
        <v>25.66</v>
      </c>
      <c r="J389" s="17">
        <f>=I389*8.8*0.425</f>
        <v>95.9684</v>
      </c>
      <c r="K389" s="95">
        <v>80.92</v>
      </c>
      <c r="L389" s="173">
        <v>39.58</v>
      </c>
      <c r="M389" s="17">
        <f>=I389*9</f>
        <v>230.94</v>
      </c>
      <c r="N389" s="17">
        <f>=M389-L389-K389-J389</f>
        <v>14.4716</v>
      </c>
      <c r="O389" s="18">
        <f>=N389/M389</f>
        <v>0.062663895384082</v>
      </c>
      <c r="P389" s="14" t="s">
        <v>43</v>
      </c>
    </row>
    <row r="390" spans="1:17">
      <c r="A390" s="28">
        <v>45209.0145138889</v>
      </c>
      <c r="B390" s="14">
        <v>111388186</v>
      </c>
      <c r="C390" s="29" t="s">
        <v>13476</v>
      </c>
      <c r="D390" s="14" t="s">
        <v>13477</v>
      </c>
      <c r="E390" s="209" t="s">
        <v>13478</v>
      </c>
      <c r="F390" s="14" t="s"/>
      <c r="G390" s="14">
        <v>1</v>
      </c>
      <c r="H390" s="14" t="s">
        <v>13479</v>
      </c>
      <c r="I390" s="14">
        <v>37.68</v>
      </c>
      <c r="J390" s="17">
        <f>=I390*8.8*0.425</f>
        <v>140.9232</v>
      </c>
      <c r="K390" s="95">
        <v>46.42</v>
      </c>
      <c r="L390" s="173">
        <v>137.6</v>
      </c>
      <c r="M390" s="17">
        <f>=I390*9</f>
        <v>339.12</v>
      </c>
      <c r="N390" s="17">
        <f>=M390-L390-K390-J390</f>
        <v>14.1768</v>
      </c>
      <c r="O390" s="18">
        <f>=N390/M390</f>
        <v>0.041804670912951</v>
      </c>
      <c r="P390" s="14" t="s">
        <v>269</v>
      </c>
      <c r="Q390" s="25" t="s">
        <v>13134</v>
      </c>
    </row>
    <row r="391" spans="1:16">
      <c r="A391" s="28">
        <v>45209.0279976852</v>
      </c>
      <c r="B391" s="14">
        <v>111390863</v>
      </c>
      <c r="C391" s="29" t="s">
        <v>13480</v>
      </c>
      <c r="D391" s="14" t="s">
        <v>13481</v>
      </c>
      <c r="E391" s="30" t="s">
        <v>13482</v>
      </c>
      <c r="F391" s="14" t="s"/>
      <c r="G391" s="14">
        <v>1</v>
      </c>
      <c r="H391" s="14" t="s">
        <v>13483</v>
      </c>
      <c r="I391" s="14">
        <v>24.98</v>
      </c>
      <c r="J391" s="17">
        <f>=I391*8.8*0.425</f>
        <v>93.4252</v>
      </c>
      <c r="K391" s="95">
        <v>32.26</v>
      </c>
      <c r="L391" s="173">
        <v>30.21</v>
      </c>
      <c r="M391" s="17">
        <f>=I391*9</f>
        <v>224.82</v>
      </c>
      <c r="N391" s="17">
        <f>=M391-L391-K391-J391</f>
        <v>68.9248</v>
      </c>
      <c r="O391" s="18">
        <f>=N391/M391</f>
        <v>0.306577706609732</v>
      </c>
      <c r="P391" s="14" t="s">
        <v>136</v>
      </c>
    </row>
    <row r="392" spans="1:17">
      <c r="A392" s="28">
        <v>45209.1175578704</v>
      </c>
      <c r="B392" s="14">
        <v>111414312</v>
      </c>
      <c r="C392" s="29" t="s">
        <v>13484</v>
      </c>
      <c r="D392" s="14" t="s">
        <v>13485</v>
      </c>
      <c r="E392" s="30" t="s">
        <v>13486</v>
      </c>
      <c r="F392" s="14" t="s">
        <v>57</v>
      </c>
      <c r="G392" s="14">
        <v>1</v>
      </c>
      <c r="H392" s="14" t="s">
        <v>13487</v>
      </c>
      <c r="I392" s="14">
        <v>27.15</v>
      </c>
      <c r="J392" s="17">
        <f>=I392*8.8*0.425</f>
        <v>101.541</v>
      </c>
      <c r="K392" s="95">
        <v>39.79</v>
      </c>
      <c r="L392" s="173">
        <v>91</v>
      </c>
      <c r="M392" s="17">
        <f>=I392*9</f>
        <v>244.35</v>
      </c>
      <c r="N392" s="17">
        <f>=M392-L392-K392-J392</f>
        <v>12.019</v>
      </c>
      <c r="O392" s="18">
        <f>=N392/M392</f>
        <v>0.049187640679353</v>
      </c>
      <c r="P392" s="14" t="s">
        <v>269</v>
      </c>
      <c r="Q392" s="25" t="s">
        <v>140</v>
      </c>
    </row>
    <row r="393" spans="1:16">
      <c r="A393" s="28">
        <v>45209.1268402778</v>
      </c>
      <c r="B393" s="14">
        <v>111415959</v>
      </c>
      <c r="C393" s="29" t="s">
        <v>13488</v>
      </c>
      <c r="D393" s="14" t="s">
        <v>13489</v>
      </c>
      <c r="E393" s="30" t="s">
        <v>13490</v>
      </c>
      <c r="F393" s="14" t="s"/>
      <c r="G393" s="14">
        <v>1</v>
      </c>
      <c r="H393" s="14" t="s">
        <v>13491</v>
      </c>
      <c r="I393" s="14">
        <v>32.75</v>
      </c>
      <c r="J393" s="17">
        <f>=I393*8.8*0.425</f>
        <v>122.485</v>
      </c>
      <c r="K393" s="95">
        <v>34.51</v>
      </c>
      <c r="L393" s="173">
        <v>82</v>
      </c>
      <c r="M393" s="17">
        <f>=I393*9</f>
        <v>294.75</v>
      </c>
      <c r="N393" s="17">
        <f>=M393-L393-K393-J393</f>
        <v>55.755</v>
      </c>
      <c r="O393" s="18">
        <f>=N393/M393</f>
        <v>0.189160305343511</v>
      </c>
      <c r="P393" s="14" t="s">
        <v>83</v>
      </c>
    </row>
    <row r="394" spans="1:16">
      <c r="A394" s="28">
        <v>45209.1706018519</v>
      </c>
      <c r="B394" s="14">
        <v>111428002</v>
      </c>
      <c r="C394" s="29" t="s">
        <v>12781</v>
      </c>
      <c r="D394" s="14" t="s">
        <v>13492</v>
      </c>
      <c r="E394" s="30" t="s">
        <v>6928</v>
      </c>
      <c r="F394" s="14" t="s"/>
      <c r="G394" s="14">
        <v>1</v>
      </c>
      <c r="H394" s="14" t="s">
        <v>5141</v>
      </c>
      <c r="I394" s="14">
        <v>67.92</v>
      </c>
      <c r="J394" s="17">
        <f>=I394*8.8*0.425</f>
        <v>254.0208</v>
      </c>
      <c r="K394" s="95">
        <v>84.43</v>
      </c>
      <c r="L394" s="173">
        <v>165</v>
      </c>
      <c r="M394" s="17">
        <f>=I394*9</f>
        <v>611.28</v>
      </c>
      <c r="N394" s="17">
        <f>=M394-L394-K394-J394</f>
        <v>107.8292</v>
      </c>
      <c r="O394" s="18">
        <f>=N394/M394</f>
        <v>0.176399031540374</v>
      </c>
      <c r="P394" s="14" t="s">
        <v>70</v>
      </c>
    </row>
    <row r="395" spans="1:16">
      <c r="A395" s="28">
        <v>45209.1707638889</v>
      </c>
      <c r="B395" s="14">
        <v>111428004</v>
      </c>
      <c r="C395" s="29" t="s">
        <v>13493</v>
      </c>
      <c r="D395" s="14" t="s">
        <v>13494</v>
      </c>
      <c r="E395" s="30" t="s">
        <v>13495</v>
      </c>
      <c r="F395" s="14" t="s"/>
      <c r="G395" s="14">
        <v>4</v>
      </c>
      <c r="H395" s="14" t="s">
        <v>13496</v>
      </c>
      <c r="I395" s="14">
        <v>77.76</v>
      </c>
      <c r="J395" s="17">
        <f>=I395*8.8*0.425</f>
        <v>290.8224</v>
      </c>
      <c r="K395" s="95">
        <v>61.19</v>
      </c>
      <c r="L395" s="173">
        <v>198</v>
      </c>
      <c r="M395" s="17">
        <f>=I395*9</f>
        <v>699.84</v>
      </c>
      <c r="N395" s="17">
        <f>=M395-L395-K395-J395</f>
        <v>149.8276</v>
      </c>
      <c r="O395" s="18">
        <f>=N395/M395</f>
        <v>0.214088363054412</v>
      </c>
      <c r="P395" s="14" t="s">
        <v>59</v>
      </c>
    </row>
    <row r="396" spans="1:16">
      <c r="A396" s="28">
        <v>45209.1747337963</v>
      </c>
      <c r="B396" s="14">
        <v>111428921</v>
      </c>
      <c r="C396" s="29" t="s">
        <v>13497</v>
      </c>
      <c r="D396" s="14" t="s">
        <v>13498</v>
      </c>
      <c r="E396" s="30" t="s">
        <v>13499</v>
      </c>
      <c r="F396" s="14" t="s"/>
      <c r="G396" s="14">
        <v>1</v>
      </c>
      <c r="H396" s="14" t="s">
        <v>8192</v>
      </c>
      <c r="I396" s="14">
        <v>23.53</v>
      </c>
      <c r="J396" s="17">
        <f>=I396*8.8*0.425</f>
        <v>88.0022</v>
      </c>
      <c r="K396" s="95">
        <v>30.89</v>
      </c>
      <c r="L396" s="173">
        <v>31.8</v>
      </c>
      <c r="M396" s="17">
        <f>=I396*9</f>
        <v>211.77</v>
      </c>
      <c r="N396" s="17">
        <f>=M396-L396-K396-J396</f>
        <v>61.0778</v>
      </c>
      <c r="O396" s="18">
        <f>=N396/M396</f>
        <v>0.288415734051093</v>
      </c>
      <c r="P396" s="14" t="s">
        <v>114</v>
      </c>
    </row>
    <row r="397" spans="1:16">
      <c r="A397" s="28">
        <v>45209.3011689815</v>
      </c>
      <c r="B397" s="14">
        <v>111460543</v>
      </c>
      <c r="C397" s="29" t="s">
        <v>13500</v>
      </c>
      <c r="D397" s="14" t="s">
        <v>13501</v>
      </c>
      <c r="E397" s="30" t="s">
        <v>615</v>
      </c>
      <c r="F397" s="14" t="s"/>
      <c r="G397" s="14">
        <v>1</v>
      </c>
      <c r="H397" s="14" t="s">
        <v>13502</v>
      </c>
      <c r="I397" s="14">
        <v>0</v>
      </c>
      <c r="J397" s="17">
        <f>=I397*8.8*0.425</f>
        <v>0</v>
      </c>
      <c r="K397" s="95">
        <v>0</v>
      </c>
      <c r="L397" s="173">
        <v>0</v>
      </c>
      <c r="M397" s="17">
        <f>=I397*9</f>
        <v>0</v>
      </c>
      <c r="N397" s="17">
        <f>=M397-L397-K397-J397</f>
        <v>0</v>
      </c>
      <c r="O397" s="18" t="e">
        <f>=N397/M397</f>
        <v>#DIV/0!</v>
      </c>
      <c r="P397" s="14" t="s">
        <v>269</v>
      </c>
    </row>
    <row r="398" spans="1:16">
      <c r="A398" s="28">
        <v>45209.3554513889</v>
      </c>
      <c r="B398" s="14">
        <v>111474879</v>
      </c>
      <c r="C398" s="29" t="s">
        <v>12921</v>
      </c>
      <c r="D398" s="14" t="s">
        <v>13503</v>
      </c>
      <c r="E398" s="30" t="s">
        <v>13504</v>
      </c>
      <c r="F398" s="14" t="s"/>
      <c r="G398" s="14">
        <v>1</v>
      </c>
      <c r="H398" s="14" t="s">
        <v>7273</v>
      </c>
      <c r="I398" s="14">
        <v>16.59</v>
      </c>
      <c r="J398" s="17">
        <f>=I398*8.8*0.425</f>
        <v>62.0466</v>
      </c>
      <c r="K398" s="95">
        <v>28.88</v>
      </c>
      <c r="L398" s="173">
        <v>35.4</v>
      </c>
      <c r="M398" s="17">
        <f>=I398*9</f>
        <v>149.31</v>
      </c>
      <c r="N398" s="17">
        <f>=M398-L398-K398-J398</f>
        <v>22.9834</v>
      </c>
      <c r="O398" s="18">
        <f>=N398/M398</f>
        <v>0.153930748107963</v>
      </c>
      <c r="P398" s="14" t="s">
        <v>59</v>
      </c>
    </row>
    <row r="399" spans="1:16">
      <c r="A399" s="28">
        <v>45209.3913888889</v>
      </c>
      <c r="B399" s="14">
        <v>111484659</v>
      </c>
      <c r="C399" s="29" t="s">
        <v>13505</v>
      </c>
      <c r="D399" s="14" t="s">
        <v>13506</v>
      </c>
      <c r="E399" s="30" t="s">
        <v>13507</v>
      </c>
      <c r="F399" s="14" t="s">
        <v>57</v>
      </c>
      <c r="G399" s="14">
        <v>1</v>
      </c>
      <c r="H399" s="14" t="s">
        <v>13508</v>
      </c>
      <c r="I399" s="14">
        <v>15.69</v>
      </c>
      <c r="J399" s="17">
        <f>=I399*8.8*0.425</f>
        <v>58.6806</v>
      </c>
      <c r="K399" s="95">
        <v>24.43</v>
      </c>
      <c r="L399" s="173">
        <v>33</v>
      </c>
      <c r="M399" s="17">
        <f>=I399*9</f>
        <v>141.21</v>
      </c>
      <c r="N399" s="17">
        <f>=M399-L399-K399-J399</f>
        <v>25.0994</v>
      </c>
      <c r="O399" s="18">
        <f>=N399/M399</f>
        <v>0.177745202181149</v>
      </c>
      <c r="P399" s="14" t="s">
        <v>269</v>
      </c>
    </row>
    <row r="400" spans="1:16">
      <c r="A400" s="28">
        <v>45209.391712963</v>
      </c>
      <c r="B400" s="14">
        <v>111484588</v>
      </c>
      <c r="C400" s="29" t="s">
        <v>12853</v>
      </c>
      <c r="D400" s="14" t="s">
        <v>13509</v>
      </c>
      <c r="E400" s="129" t="s">
        <v>13510</v>
      </c>
      <c r="F400" s="14" t="s"/>
      <c r="G400" s="14">
        <v>1</v>
      </c>
      <c r="H400" s="14" t="s">
        <v>12856</v>
      </c>
      <c r="I400" s="14">
        <v>15.61</v>
      </c>
      <c r="J400" s="17">
        <f>=I400*8.8*0.425</f>
        <v>58.3814</v>
      </c>
      <c r="K400" s="95">
        <v>32.91</v>
      </c>
      <c r="L400" s="173">
        <v>19.88</v>
      </c>
      <c r="M400" s="17">
        <f>=I400*9</f>
        <v>140.49</v>
      </c>
      <c r="N400" s="17">
        <f>=M400-L400-K400-J400</f>
        <v>29.3186</v>
      </c>
      <c r="O400" s="18">
        <f>=N400/M400</f>
        <v>0.208688162858567</v>
      </c>
      <c r="P400" s="14" t="s">
        <v>136</v>
      </c>
    </row>
    <row r="401" spans="1:16">
      <c r="A401" s="28">
        <v>45209.5103356482</v>
      </c>
      <c r="B401" s="14">
        <v>111518993</v>
      </c>
      <c r="C401" s="29" t="s">
        <v>13511</v>
      </c>
      <c r="D401" s="14" t="s">
        <v>13512</v>
      </c>
      <c r="E401" s="129" t="s">
        <v>13513</v>
      </c>
      <c r="F401" s="14" t="s"/>
      <c r="G401" s="14">
        <v>1</v>
      </c>
      <c r="H401" s="14" t="s">
        <v>13514</v>
      </c>
      <c r="I401" s="14">
        <v>16.03</v>
      </c>
      <c r="J401" s="17">
        <f>=I401*8.8*0.425</f>
        <v>59.9522</v>
      </c>
      <c r="K401" s="95">
        <v>27.2</v>
      </c>
      <c r="L401" s="173">
        <v>5.6</v>
      </c>
      <c r="M401" s="17">
        <f>=I401*9</f>
        <v>144.27</v>
      </c>
      <c r="N401" s="17">
        <f>=M401-L401-K401-J401</f>
        <v>51.5178</v>
      </c>
      <c r="O401" s="18">
        <f>=N401/M401</f>
        <v>0.357092950717405</v>
      </c>
      <c r="P401" s="14" t="s">
        <v>70</v>
      </c>
    </row>
    <row r="402" spans="14:14">
      <c r="N402" s="205" t="s"/>
    </row>
    <row r="403" spans="1:16">
      <c r="A403" s="28">
        <v>45209.7694328704</v>
      </c>
      <c r="B403" s="14">
        <v>111563983</v>
      </c>
      <c r="C403" s="29" t="s">
        <v>13515</v>
      </c>
      <c r="D403" s="14" t="s">
        <v>13516</v>
      </c>
      <c r="E403" s="30" t="s">
        <v>13517</v>
      </c>
      <c r="F403" s="14" t="s">
        <v>57</v>
      </c>
      <c r="G403" s="14">
        <v>1</v>
      </c>
      <c r="H403" s="14" t="s">
        <v>13518</v>
      </c>
      <c r="I403" s="14">
        <v>23.04</v>
      </c>
      <c r="J403" s="15">
        <v>10.17</v>
      </c>
      <c r="K403" s="95">
        <v>39.63</v>
      </c>
      <c r="L403" s="173">
        <v>70</v>
      </c>
      <c r="M403" s="17">
        <f>=I403*8.8</f>
        <v>202.752</v>
      </c>
      <c r="N403" s="17">
        <f>=M403-L403-K403-J403*8.8</f>
        <v>3.62600000000001</v>
      </c>
      <c r="O403" s="18">
        <f>=N403/M403</f>
        <v>0.01788391729798</v>
      </c>
      <c r="P403" s="14" t="s">
        <v>28</v>
      </c>
    </row>
    <row r="404" spans="1:16">
      <c r="A404" s="28">
        <v>45209.7989699074</v>
      </c>
      <c r="B404" s="14">
        <v>111567430</v>
      </c>
      <c r="C404" s="29" t="s">
        <v>13519</v>
      </c>
      <c r="D404" s="14" t="s">
        <v>13520</v>
      </c>
      <c r="E404" s="30" t="s">
        <v>13521</v>
      </c>
      <c r="F404" s="14" t="s"/>
      <c r="G404" s="14">
        <v>1</v>
      </c>
      <c r="H404" s="14" t="s">
        <v>4840</v>
      </c>
      <c r="I404" s="14">
        <v>67.92</v>
      </c>
      <c r="J404" s="15">
        <v>28.68</v>
      </c>
      <c r="K404" s="95">
        <v>66.28</v>
      </c>
      <c r="L404" s="173">
        <v>165</v>
      </c>
      <c r="M404" s="17">
        <f>=I404*8.8</f>
        <v>597.696</v>
      </c>
      <c r="N404" s="17">
        <f>=M404-L404-K404-J404*8.8</f>
        <v>114.032</v>
      </c>
      <c r="O404" s="18">
        <f>=N404/M404</f>
        <v>0.190785951386658</v>
      </c>
      <c r="P404" s="14" t="s">
        <v>162</v>
      </c>
    </row>
    <row r="405" spans="1:16">
      <c r="A405" s="28">
        <v>45209.9927083333</v>
      </c>
      <c r="B405" s="14">
        <v>111600027</v>
      </c>
      <c r="C405" s="29" t="s">
        <v>13522</v>
      </c>
      <c r="D405" s="14" t="s">
        <v>13523</v>
      </c>
      <c r="E405" s="30" t="s">
        <v>13524</v>
      </c>
      <c r="F405" s="14" t="s"/>
      <c r="G405" s="14">
        <v>1</v>
      </c>
      <c r="H405" s="14" t="s">
        <v>535</v>
      </c>
      <c r="I405" s="14">
        <v>21.32</v>
      </c>
      <c r="J405" s="15">
        <v>7.73</v>
      </c>
      <c r="K405" s="95">
        <v>31.84</v>
      </c>
      <c r="L405" s="173">
        <v>32.07</v>
      </c>
      <c r="M405" s="17">
        <f>=I405*8.8</f>
        <v>187.616</v>
      </c>
      <c r="N405" s="17">
        <f>=M405-L405-K405-J405*8.8</f>
        <v>55.682</v>
      </c>
      <c r="O405" s="18">
        <f>=N405/M405</f>
        <v>0.296787054409006</v>
      </c>
      <c r="P405" s="14" t="s">
        <v>1263</v>
      </c>
    </row>
    <row r="406" spans="1:16">
      <c r="A406" s="28">
        <v>45210.0054861111</v>
      </c>
      <c r="B406" s="14">
        <v>111602910</v>
      </c>
      <c r="C406" s="29" t="s">
        <v>13235</v>
      </c>
      <c r="D406" s="14" t="s">
        <v>13525</v>
      </c>
      <c r="E406" s="30" t="s">
        <v>13526</v>
      </c>
      <c r="F406" s="14" t="s"/>
      <c r="G406" s="14">
        <v>1</v>
      </c>
      <c r="H406" s="14" t="s">
        <v>13527</v>
      </c>
      <c r="I406" s="14">
        <v>52.3</v>
      </c>
      <c r="J406" s="15">
        <v>22.21</v>
      </c>
      <c r="K406" s="95">
        <v>70.7</v>
      </c>
      <c r="L406" s="173">
        <v>177</v>
      </c>
      <c r="M406" s="17">
        <f>=I406*8.8</f>
        <v>460.24</v>
      </c>
      <c r="N406" s="17">
        <f>=M406-L406-K406-J406*8.8</f>
        <v>17.092</v>
      </c>
      <c r="O406" s="18">
        <f>=N406/M406</f>
        <v>0.037137145836955</v>
      </c>
      <c r="P406" s="14" t="s">
        <v>162</v>
      </c>
    </row>
    <row r="407" spans="1:16">
      <c r="A407" s="28">
        <v>45210.0054861111</v>
      </c>
      <c r="B407" s="69" t="s"/>
      <c r="C407" s="29" t="s">
        <v>13484</v>
      </c>
      <c r="D407" s="69" t="s"/>
      <c r="E407" s="30" t="s">
        <v>13526</v>
      </c>
      <c r="F407" s="14" t="s"/>
      <c r="G407" s="14">
        <v>1</v>
      </c>
      <c r="H407" s="14" t="s">
        <v>13487</v>
      </c>
      <c r="I407" s="14">
        <v>0</v>
      </c>
      <c r="J407" s="15" t="s"/>
      <c r="K407" s="95">
        <v>0</v>
      </c>
      <c r="L407" s="173">
        <v>0</v>
      </c>
      <c r="M407" s="17">
        <f>=I407*8.8</f>
        <v>0</v>
      </c>
      <c r="N407" s="17">
        <f>=M407-L407-K407-J407*8.8</f>
        <v>0</v>
      </c>
      <c r="O407" s="18" t="e">
        <f>=N407/M407</f>
        <v>#DIV/0!</v>
      </c>
      <c r="P407" s="14" t="s">
        <v>162</v>
      </c>
    </row>
    <row r="408" spans="1:16">
      <c r="A408" s="28">
        <v>45210.1547106481</v>
      </c>
      <c r="B408" s="14">
        <v>111639378</v>
      </c>
      <c r="C408" s="29" t="s">
        <v>13528</v>
      </c>
      <c r="D408" s="14" t="s">
        <v>13529</v>
      </c>
      <c r="E408" s="30" t="s">
        <v>13530</v>
      </c>
      <c r="F408" s="14" t="s"/>
      <c r="G408" s="14">
        <v>1</v>
      </c>
      <c r="H408" s="14" t="s">
        <v>13531</v>
      </c>
      <c r="I408" s="14">
        <v>15.69</v>
      </c>
      <c r="J408" s="15">
        <v>6.84</v>
      </c>
      <c r="K408" s="95">
        <v>35.09</v>
      </c>
      <c r="L408" s="173">
        <v>22</v>
      </c>
      <c r="M408" s="17">
        <f>=I408*8.8</f>
        <v>138.072</v>
      </c>
      <c r="N408" s="17">
        <f>=M408-L408-K408-J408*8.8</f>
        <v>20.79</v>
      </c>
      <c r="O408" s="18">
        <f>=N408/M408</f>
        <v>0.15057361376673</v>
      </c>
      <c r="P408" s="14" t="s">
        <v>43</v>
      </c>
    </row>
    <row r="409" spans="1:16">
      <c r="A409" s="28">
        <v>45210.1760300926</v>
      </c>
      <c r="B409" s="14">
        <v>111644210</v>
      </c>
      <c r="C409" s="29" t="s">
        <v>13532</v>
      </c>
      <c r="D409" s="14" t="s">
        <v>13533</v>
      </c>
      <c r="E409" s="30" t="s">
        <v>13534</v>
      </c>
      <c r="F409" s="14" t="s"/>
      <c r="G409" s="14">
        <v>1</v>
      </c>
      <c r="H409" s="14" t="s">
        <v>13535</v>
      </c>
      <c r="I409" s="14">
        <v>77.04</v>
      </c>
      <c r="J409" s="15">
        <v>34.28</v>
      </c>
      <c r="K409" s="95">
        <v>166.96</v>
      </c>
      <c r="L409" s="173">
        <v>142</v>
      </c>
      <c r="M409" s="17">
        <f>=I409*8.8</f>
        <v>677.952</v>
      </c>
      <c r="N409" s="17">
        <f>=M409-L409-K409-J409*8.8</f>
        <v>67.328</v>
      </c>
      <c r="O409" s="18">
        <f>=N409/M409</f>
        <v>0.099310865666006</v>
      </c>
      <c r="P409" s="14" t="s">
        <v>70</v>
      </c>
    </row>
    <row r="410" spans="1:16">
      <c r="A410" s="28">
        <v>45210.2061805556</v>
      </c>
      <c r="B410" s="14">
        <v>111651183</v>
      </c>
      <c r="C410" s="29" t="s">
        <v>13296</v>
      </c>
      <c r="D410" s="14" t="s">
        <v>13536</v>
      </c>
      <c r="E410" s="30" t="s">
        <v>13537</v>
      </c>
      <c r="F410" s="14" t="s">
        <v>57</v>
      </c>
      <c r="G410" s="14">
        <v>1</v>
      </c>
      <c r="H410" s="14" t="s">
        <v>7052</v>
      </c>
      <c r="I410" s="14">
        <v>19.25</v>
      </c>
      <c r="J410" s="15">
        <v>8.24</v>
      </c>
      <c r="K410" s="95">
        <v>44.37</v>
      </c>
      <c r="L410" s="173">
        <v>54.45</v>
      </c>
      <c r="M410" s="17">
        <f>=I410*8.8</f>
        <v>169.4</v>
      </c>
      <c r="N410" s="17">
        <f>=M410-L410-K410-J410*8.8</f>
        <v>-1.932</v>
      </c>
      <c r="O410" s="18">
        <f>=N410/M410</f>
        <v>-0.011404958677686</v>
      </c>
      <c r="P410" s="14" t="s">
        <v>70</v>
      </c>
    </row>
    <row r="411" spans="1:16">
      <c r="A411" s="28">
        <v>45210.2902083333</v>
      </c>
      <c r="B411" s="14">
        <v>111668443</v>
      </c>
      <c r="C411" s="29" t="s">
        <v>13538</v>
      </c>
      <c r="D411" s="14" t="s">
        <v>13539</v>
      </c>
      <c r="E411" s="30" t="s">
        <v>13540</v>
      </c>
      <c r="F411" s="14" t="s">
        <v>57</v>
      </c>
      <c r="G411" s="14">
        <v>1</v>
      </c>
      <c r="H411" s="14" t="s">
        <v>13541</v>
      </c>
      <c r="I411" s="14">
        <v>22.7</v>
      </c>
      <c r="J411" s="15">
        <v>10.05</v>
      </c>
      <c r="K411" s="95">
        <v>63.67</v>
      </c>
      <c r="L411" s="173">
        <v>49</v>
      </c>
      <c r="M411" s="17">
        <f>=I411*8.8</f>
        <v>199.76</v>
      </c>
      <c r="N411" s="17">
        <f>=M411-L411-K411-J411*8.8</f>
        <v>-1.34999999999999</v>
      </c>
      <c r="O411" s="18">
        <f>=N411/M411</f>
        <v>-0.006758109731678</v>
      </c>
      <c r="P411" s="14" t="s">
        <v>83</v>
      </c>
    </row>
    <row r="412" spans="1:16">
      <c r="A412" s="28">
        <v>45210.3208217593</v>
      </c>
      <c r="B412" s="14">
        <v>111675904</v>
      </c>
      <c r="C412" s="29" t="s">
        <v>12807</v>
      </c>
      <c r="D412" s="14" t="s">
        <v>13542</v>
      </c>
      <c r="E412" s="30" t="s">
        <v>13543</v>
      </c>
      <c r="F412" s="14" t="s"/>
      <c r="G412" s="14">
        <v>1</v>
      </c>
      <c r="H412" s="14" t="s">
        <v>5887</v>
      </c>
      <c r="I412" s="14">
        <v>23.37</v>
      </c>
      <c r="J412" s="15">
        <v>10.33</v>
      </c>
      <c r="K412" s="95">
        <v>27.22</v>
      </c>
      <c r="L412" s="173">
        <v>48</v>
      </c>
      <c r="M412" s="17">
        <f>=I412*8.8</f>
        <v>205.656</v>
      </c>
      <c r="N412" s="17">
        <f>=M412-L412-K412-J412*8.8</f>
        <v>39.532</v>
      </c>
      <c r="O412" s="18">
        <f>=N412/M412</f>
        <v>0.192223907885012</v>
      </c>
      <c r="P412" s="14" t="s">
        <v>83</v>
      </c>
    </row>
    <row r="413" spans="1:16">
      <c r="A413" s="28">
        <v>45210.3521990741</v>
      </c>
      <c r="B413" s="14">
        <v>111683749</v>
      </c>
      <c r="C413" s="29" t="s">
        <v>13544</v>
      </c>
      <c r="D413" s="14" t="s">
        <v>13545</v>
      </c>
      <c r="E413" s="30" t="s">
        <v>13521</v>
      </c>
      <c r="F413" s="14" t="s"/>
      <c r="G413" s="14">
        <v>1</v>
      </c>
      <c r="H413" s="14" t="s">
        <v>7289</v>
      </c>
      <c r="I413" s="14">
        <v>35.79</v>
      </c>
      <c r="J413" s="15">
        <v>15.22</v>
      </c>
      <c r="K413" s="95">
        <v>39.14</v>
      </c>
      <c r="L413" s="173">
        <v>95</v>
      </c>
      <c r="M413" s="17">
        <f>=I413*8.8</f>
        <v>314.952</v>
      </c>
      <c r="N413" s="17">
        <f>=M413-L413-K413-J413*8.8</f>
        <v>46.876</v>
      </c>
      <c r="O413" s="18">
        <f>=N413/M413</f>
        <v>0.14883537808936</v>
      </c>
      <c r="P413" s="14" t="s">
        <v>162</v>
      </c>
    </row>
    <row r="414" spans="1:16">
      <c r="A414" s="28">
        <v>45210.4013078704</v>
      </c>
      <c r="B414" s="14">
        <v>111696460</v>
      </c>
      <c r="C414" s="29" t="s">
        <v>12781</v>
      </c>
      <c r="D414" s="14" t="s">
        <v>13546</v>
      </c>
      <c r="E414" s="30" t="s">
        <v>13521</v>
      </c>
      <c r="F414" s="14" t="s"/>
      <c r="G414" s="14">
        <v>1</v>
      </c>
      <c r="H414" s="14" t="s">
        <v>3940</v>
      </c>
      <c r="I414" s="14">
        <v>67.92</v>
      </c>
      <c r="J414" s="15">
        <v>28.65</v>
      </c>
      <c r="K414" s="95">
        <v>68.95</v>
      </c>
      <c r="L414" s="173">
        <v>165</v>
      </c>
      <c r="M414" s="17">
        <f>=I414*8.8</f>
        <v>597.696</v>
      </c>
      <c r="N414" s="17">
        <f>=M414-L414-K414-J414*8.8</f>
        <v>111.626</v>
      </c>
      <c r="O414" s="18">
        <f>=N414/M414</f>
        <v>0.186760493628868</v>
      </c>
      <c r="P414" s="14" t="s">
        <v>162</v>
      </c>
    </row>
    <row r="415" spans="1:16">
      <c r="A415" s="28">
        <v>45210.4388541667</v>
      </c>
      <c r="B415" s="14">
        <v>111706067</v>
      </c>
      <c r="C415" s="29" t="s">
        <v>13547</v>
      </c>
      <c r="D415" s="14" t="s">
        <v>13548</v>
      </c>
      <c r="E415" s="30" t="s">
        <v>13549</v>
      </c>
      <c r="F415" s="14" t="s"/>
      <c r="G415" s="14">
        <v>5</v>
      </c>
      <c r="H415" s="14" t="s">
        <v>13550</v>
      </c>
      <c r="I415" s="14">
        <v>60.25</v>
      </c>
      <c r="J415" s="15">
        <v>26.89</v>
      </c>
      <c r="K415" s="95">
        <v>70.33</v>
      </c>
      <c r="L415" s="173">
        <v>105.8</v>
      </c>
      <c r="M415" s="17">
        <f>=I415*8.8</f>
        <v>530.2</v>
      </c>
      <c r="N415" s="17">
        <f>=M415-L415-K415-J415*8.8</f>
        <v>117.438</v>
      </c>
      <c r="O415" s="18">
        <f>=N415/M415</f>
        <v>0.221497548095058</v>
      </c>
      <c r="P415" s="14" t="s">
        <v>136</v>
      </c>
    </row>
    <row r="416" spans="1:16">
      <c r="A416" s="28">
        <v>45210.4437962963</v>
      </c>
      <c r="B416" s="14">
        <v>111707628</v>
      </c>
      <c r="C416" s="29" t="s">
        <v>13551</v>
      </c>
      <c r="D416" s="14" t="s">
        <v>13552</v>
      </c>
      <c r="E416" s="30" t="s">
        <v>13553</v>
      </c>
      <c r="F416" s="14" t="s"/>
      <c r="G416" s="14">
        <v>2</v>
      </c>
      <c r="H416" s="14" t="s">
        <v>3793</v>
      </c>
      <c r="I416" s="14">
        <v>23.2</v>
      </c>
      <c r="J416" s="15">
        <v>9.97</v>
      </c>
      <c r="K416" s="95">
        <v>33.96</v>
      </c>
      <c r="L416" s="173">
        <v>27.78</v>
      </c>
      <c r="M416" s="17">
        <f>=I416*8.8</f>
        <v>204.16</v>
      </c>
      <c r="N416" s="17">
        <f>=M416-L416-K416-J416*8.8</f>
        <v>54.684</v>
      </c>
      <c r="O416" s="18">
        <f>=N416/M416</f>
        <v>0.267848746081505</v>
      </c>
      <c r="P416" s="14" t="s">
        <v>590</v>
      </c>
    </row>
    <row r="417" spans="1:16">
      <c r="A417" s="28">
        <v>45210.4574652778</v>
      </c>
      <c r="B417" s="14">
        <v>111711297</v>
      </c>
      <c r="C417" s="29" t="s">
        <v>13554</v>
      </c>
      <c r="D417" s="14" t="s">
        <v>13555</v>
      </c>
      <c r="E417" s="30" t="s">
        <v>13556</v>
      </c>
      <c r="F417" s="14" t="s"/>
      <c r="G417" s="14">
        <v>1</v>
      </c>
      <c r="H417" s="14" t="s">
        <v>13557</v>
      </c>
      <c r="I417" s="14">
        <v>13.65</v>
      </c>
      <c r="J417" s="15">
        <v>5.89</v>
      </c>
      <c r="K417" s="95">
        <v>19</v>
      </c>
      <c r="L417" s="173">
        <v>12</v>
      </c>
      <c r="M417" s="17">
        <f>=I417*8.8</f>
        <v>120.12</v>
      </c>
      <c r="N417" s="17">
        <f>=M417-L417-K417-J417*8.8</f>
        <v>37.288</v>
      </c>
      <c r="O417" s="18">
        <f>=N417/M417</f>
        <v>0.310422910422911</v>
      </c>
      <c r="P417" s="14" t="s">
        <v>590</v>
      </c>
    </row>
    <row r="418" spans="1:16">
      <c r="A418" s="28">
        <v>45210.4725231482</v>
      </c>
      <c r="B418" s="14">
        <v>111716044</v>
      </c>
      <c r="C418" s="29" t="s">
        <v>13558</v>
      </c>
      <c r="D418" s="14" t="s">
        <v>13559</v>
      </c>
      <c r="E418" s="30" t="s">
        <v>13560</v>
      </c>
      <c r="F418" s="14" t="s"/>
      <c r="G418" s="14">
        <v>1</v>
      </c>
      <c r="H418" s="14" t="s">
        <v>13561</v>
      </c>
      <c r="I418" s="14">
        <v>27.76</v>
      </c>
      <c r="J418" s="15">
        <v>11.86</v>
      </c>
      <c r="K418" s="95">
        <v>39.18</v>
      </c>
      <c r="L418" s="173">
        <v>77</v>
      </c>
      <c r="M418" s="17">
        <f>=I418*8.8</f>
        <v>244.288</v>
      </c>
      <c r="N418" s="17">
        <f>=M418-L418-K418-J418*8.8</f>
        <v>23.74</v>
      </c>
      <c r="O418" s="18">
        <f>=N418/M418</f>
        <v>0.097180377259628</v>
      </c>
      <c r="P418" s="14" t="s">
        <v>70</v>
      </c>
    </row>
    <row r="419" spans="1:16">
      <c r="A419" s="28">
        <v>45210.5430787037</v>
      </c>
      <c r="B419" s="14">
        <v>111728635</v>
      </c>
      <c r="C419" s="29" t="s">
        <v>12991</v>
      </c>
      <c r="D419" s="14" t="s">
        <v>13562</v>
      </c>
      <c r="E419" s="30" t="s">
        <v>13563</v>
      </c>
      <c r="F419" s="14" t="s">
        <v>57</v>
      </c>
      <c r="G419" s="14">
        <v>1</v>
      </c>
      <c r="H419" s="14" t="s">
        <v>6120</v>
      </c>
      <c r="I419" s="14">
        <v>25.49</v>
      </c>
      <c r="J419" s="15">
        <v>11.31</v>
      </c>
      <c r="K419" s="95">
        <v>43.97</v>
      </c>
      <c r="L419" s="173">
        <v>83.6</v>
      </c>
      <c r="M419" s="17">
        <f>=I419*8.8</f>
        <v>224.312</v>
      </c>
      <c r="N419" s="17">
        <f>=M419-L419-K419-J419*8.8</f>
        <v>-2.78599999999999</v>
      </c>
      <c r="O419" s="18">
        <f>=N419/M419</f>
        <v>-0.012420200435108</v>
      </c>
      <c r="P419" s="14" t="s">
        <v>59</v>
      </c>
    </row>
    <row r="420" spans="1:16">
      <c r="A420" s="28">
        <v>45210.5449884259</v>
      </c>
      <c r="B420" s="14">
        <v>111728517</v>
      </c>
      <c r="C420" s="29" t="s">
        <v>12894</v>
      </c>
      <c r="D420" s="14" t="s">
        <v>13564</v>
      </c>
      <c r="E420" s="30" t="s">
        <v>13521</v>
      </c>
      <c r="F420" s="14" t="s"/>
      <c r="G420" s="14">
        <v>1</v>
      </c>
      <c r="H420" s="14" t="s">
        <v>6678</v>
      </c>
      <c r="I420" s="14">
        <v>35.79</v>
      </c>
      <c r="J420" s="15">
        <v>12.98</v>
      </c>
      <c r="K420" s="95">
        <v>52.62</v>
      </c>
      <c r="L420" s="173">
        <v>95</v>
      </c>
      <c r="M420" s="17">
        <f>=I420*8.8</f>
        <v>314.952</v>
      </c>
      <c r="N420" s="17">
        <f>=M420-L420-K420-J420*8.8</f>
        <v>53.108</v>
      </c>
      <c r="O420" s="18">
        <f>=N420/M420</f>
        <v>0.168622520257055</v>
      </c>
      <c r="P420" s="14" t="s">
        <v>172</v>
      </c>
    </row>
    <row r="421" spans="1:16">
      <c r="A421" s="28">
        <v>45210.5487847222</v>
      </c>
      <c r="B421" s="14">
        <v>111729587</v>
      </c>
      <c r="C421" s="29" t="s">
        <v>13026</v>
      </c>
      <c r="D421" s="14" t="s">
        <v>13565</v>
      </c>
      <c r="E421" s="30" t="s">
        <v>13566</v>
      </c>
      <c r="F421" s="14" t="s"/>
      <c r="G421" s="14">
        <v>2</v>
      </c>
      <c r="H421" s="14" t="s">
        <v>3502</v>
      </c>
      <c r="I421" s="14">
        <v>30.32</v>
      </c>
      <c r="J421" s="15">
        <v>13.53</v>
      </c>
      <c r="K421" s="95">
        <v>26.47</v>
      </c>
      <c r="L421" s="173">
        <v>62</v>
      </c>
      <c r="M421" s="17">
        <f>=I421*8.8</f>
        <v>266.816</v>
      </c>
      <c r="N421" s="17">
        <f>=M421-L421-K421-J421*8.8</f>
        <v>59.282</v>
      </c>
      <c r="O421" s="18">
        <f>=N421/M421</f>
        <v>0.222183077476613</v>
      </c>
      <c r="P421" s="14" t="s">
        <v>83</v>
      </c>
    </row>
    <row r="422" spans="1:16">
      <c r="A422" s="28">
        <v>45210.5527546296</v>
      </c>
      <c r="B422" s="14">
        <v>111730788</v>
      </c>
      <c r="C422" s="29" t="s">
        <v>13567</v>
      </c>
      <c r="D422" s="14" t="s">
        <v>13568</v>
      </c>
      <c r="E422" s="30" t="s">
        <v>13569</v>
      </c>
      <c r="F422" s="14" t="s">
        <v>57</v>
      </c>
      <c r="G422" s="14">
        <v>1</v>
      </c>
      <c r="H422" s="14" t="s">
        <v>13570</v>
      </c>
      <c r="I422" s="14">
        <v>13.65</v>
      </c>
      <c r="J422" s="15">
        <v>6.07</v>
      </c>
      <c r="K422" s="95">
        <v>33.28</v>
      </c>
      <c r="L422" s="173">
        <v>18.53</v>
      </c>
      <c r="M422" s="17">
        <f>=I422*8.8</f>
        <v>120.12</v>
      </c>
      <c r="N422" s="17">
        <f>=M422-L422-K422-J422*8.8</f>
        <v>14.894</v>
      </c>
      <c r="O422" s="18">
        <f>=N422/M422</f>
        <v>0.123992673992674</v>
      </c>
      <c r="P422" s="14" t="s">
        <v>43</v>
      </c>
    </row>
    <row r="423" spans="1:16">
      <c r="A423" s="28">
        <v>45210.6818402778</v>
      </c>
      <c r="B423" s="14">
        <v>111748484</v>
      </c>
      <c r="C423" s="29" t="s">
        <v>13571</v>
      </c>
      <c r="D423" s="14" t="s">
        <v>13572</v>
      </c>
      <c r="E423" s="30" t="s">
        <v>13573</v>
      </c>
      <c r="F423" s="14" t="s"/>
      <c r="G423" s="14">
        <v>1</v>
      </c>
      <c r="H423" s="14" t="s">
        <v>13574</v>
      </c>
      <c r="I423" s="14">
        <v>24.94</v>
      </c>
      <c r="J423" s="15">
        <v>10.95</v>
      </c>
      <c r="K423" s="95">
        <v>47.78</v>
      </c>
      <c r="L423" s="173">
        <v>60</v>
      </c>
      <c r="M423" s="17">
        <f>=I423*8.8</f>
        <v>219.472</v>
      </c>
      <c r="N423" s="17">
        <f>=M423-L423-K423-J423*8.8</f>
        <v>15.332</v>
      </c>
      <c r="O423" s="18">
        <f>=N423/M423</f>
        <v>0.069858569658089</v>
      </c>
      <c r="P423" s="14" t="s">
        <v>43</v>
      </c>
    </row>
    <row r="424" spans="14:14">
      <c r="N424" s="205" t="s"/>
    </row>
    <row r="425" spans="1:16">
      <c r="A425" s="28">
        <v>45210.9493055556</v>
      </c>
      <c r="B425" s="14">
        <v>111780522</v>
      </c>
      <c r="C425" s="29" t="s">
        <v>13575</v>
      </c>
      <c r="D425" s="14" t="s">
        <v>13576</v>
      </c>
      <c r="E425" s="29" t="s">
        <v>13577</v>
      </c>
      <c r="F425" s="14" t="s"/>
      <c r="G425" s="14">
        <v>1</v>
      </c>
      <c r="H425" s="14" t="s">
        <v>13578</v>
      </c>
      <c r="I425" s="14">
        <v>33.01</v>
      </c>
      <c r="J425" s="15">
        <v>14.1</v>
      </c>
      <c r="K425" s="95">
        <v>46.65</v>
      </c>
      <c r="L425" s="173">
        <v>105</v>
      </c>
      <c r="M425" s="17">
        <f>=I425*8.8</f>
        <v>290.488</v>
      </c>
      <c r="N425" s="17">
        <f>=M425-L425-K425-J425*8.8</f>
        <v>14.758</v>
      </c>
      <c r="O425" s="18">
        <f>=N425/M425</f>
        <v>0.05080416402743</v>
      </c>
      <c r="P425" s="14" t="s">
        <v>70</v>
      </c>
    </row>
    <row r="426" spans="1:17">
      <c r="A426" s="28">
        <v>45210.9568287037</v>
      </c>
      <c r="B426" s="14">
        <v>111782231</v>
      </c>
      <c r="C426" s="29" t="s">
        <v>13579</v>
      </c>
      <c r="D426" s="14" t="s">
        <v>13580</v>
      </c>
      <c r="E426" s="30" t="s">
        <v>36</v>
      </c>
      <c r="F426" s="14" t="s"/>
      <c r="G426" s="14">
        <v>1</v>
      </c>
      <c r="H426" s="14" t="s">
        <v>13581</v>
      </c>
      <c r="I426" s="14">
        <v>21.32</v>
      </c>
      <c r="J426" s="15">
        <v>8.27</v>
      </c>
      <c r="K426" s="95">
        <v>26.06</v>
      </c>
      <c r="L426" s="173">
        <v>32.07</v>
      </c>
      <c r="M426" s="17">
        <f>=I426*8.8</f>
        <v>187.616</v>
      </c>
      <c r="N426" s="17">
        <f>=M426-L426-K426-J426*8.8</f>
        <v>56.71</v>
      </c>
      <c r="O426" s="18">
        <f>=N426/M426</f>
        <v>0.302266331229746</v>
      </c>
      <c r="P426" s="14" t="s">
        <v>269</v>
      </c>
      <c r="Q426" s="25" t="s">
        <v>13582</v>
      </c>
    </row>
    <row r="427" spans="1:16">
      <c r="A427" s="28">
        <v>45210.9769097222</v>
      </c>
      <c r="B427" s="14">
        <v>111786135</v>
      </c>
      <c r="C427" s="29" t="s">
        <v>13583</v>
      </c>
      <c r="D427" s="14" t="s">
        <v>13584</v>
      </c>
      <c r="E427" s="30" t="s">
        <v>13585</v>
      </c>
      <c r="F427" s="14" t="s"/>
      <c r="G427" s="14">
        <v>2</v>
      </c>
      <c r="H427" s="14" t="s">
        <v>13586</v>
      </c>
      <c r="I427" s="14">
        <v>48.34</v>
      </c>
      <c r="J427" s="15">
        <v>20.66</v>
      </c>
      <c r="K427" s="95">
        <v>24.58</v>
      </c>
      <c r="L427" s="173">
        <v>29</v>
      </c>
      <c r="M427" s="17">
        <f>=I427*8.8</f>
        <v>425.392</v>
      </c>
      <c r="N427" s="17">
        <f>=M427-L427-K427-J427*8.8</f>
        <v>190.004</v>
      </c>
      <c r="O427" s="18">
        <f>=N427/M427</f>
        <v>0.446656260578478</v>
      </c>
      <c r="P427" s="14" t="s">
        <v>670</v>
      </c>
    </row>
    <row r="428" spans="1:16">
      <c r="A428" s="28">
        <v>45211.080150463</v>
      </c>
      <c r="B428" s="14">
        <v>111808635</v>
      </c>
      <c r="C428" s="29" t="s">
        <v>13587</v>
      </c>
      <c r="D428" s="14" t="s">
        <v>13588</v>
      </c>
      <c r="E428" s="30" t="s">
        <v>13589</v>
      </c>
      <c r="F428" s="14" t="s"/>
      <c r="G428" s="14">
        <v>1</v>
      </c>
      <c r="H428" s="14" t="s">
        <v>13590</v>
      </c>
      <c r="I428" s="14">
        <v>21.81</v>
      </c>
      <c r="J428" s="15">
        <v>9.35</v>
      </c>
      <c r="K428" s="95">
        <v>51.9</v>
      </c>
      <c r="L428" s="173">
        <v>16</v>
      </c>
      <c r="M428" s="17">
        <f>=I428*8.8</f>
        <v>191.928</v>
      </c>
      <c r="N428" s="17">
        <f>=M428-L428-K428-J428*8.8</f>
        <v>41.748</v>
      </c>
      <c r="O428" s="18">
        <f>=N428/M428</f>
        <v>0.217519069651119</v>
      </c>
      <c r="P428" s="14" t="s">
        <v>70</v>
      </c>
    </row>
    <row r="429" spans="1:16">
      <c r="A429" s="28">
        <v>45211.0849074074</v>
      </c>
      <c r="B429" s="14">
        <v>111809721</v>
      </c>
      <c r="C429" s="29" t="s">
        <v>13519</v>
      </c>
      <c r="D429" s="14" t="s">
        <v>13591</v>
      </c>
      <c r="E429" s="30" t="s">
        <v>7028</v>
      </c>
      <c r="F429" s="14" t="s"/>
      <c r="G429" s="14">
        <v>1</v>
      </c>
      <c r="H429" s="14" t="s">
        <v>5792</v>
      </c>
      <c r="I429" s="14">
        <v>67.92</v>
      </c>
      <c r="J429" s="15">
        <v>28.65</v>
      </c>
      <c r="K429" s="95">
        <v>65.93</v>
      </c>
      <c r="L429" s="173">
        <v>159.6</v>
      </c>
      <c r="M429" s="17">
        <f>=I429*8.8</f>
        <v>597.696</v>
      </c>
      <c r="N429" s="17">
        <f>=M429-L429-K429-J429*8.8</f>
        <v>120.046</v>
      </c>
      <c r="O429" s="18">
        <f>=N429/M429</f>
        <v>0.200847922689795</v>
      </c>
      <c r="P429" s="14" t="s">
        <v>162</v>
      </c>
    </row>
    <row r="430" spans="1:16">
      <c r="A430" s="28">
        <v>45211.1450347222</v>
      </c>
      <c r="B430" s="14">
        <v>111822968</v>
      </c>
      <c r="C430" s="29" t="s">
        <v>13592</v>
      </c>
      <c r="D430" s="14" t="s">
        <v>13593</v>
      </c>
      <c r="E430" s="30" t="s">
        <v>13594</v>
      </c>
      <c r="F430" s="14" t="s">
        <v>612</v>
      </c>
      <c r="G430" s="14">
        <v>1</v>
      </c>
      <c r="H430" s="14" t="s">
        <v>13595</v>
      </c>
      <c r="I430" s="14">
        <v>15.29</v>
      </c>
      <c r="J430" s="15">
        <v>6.56</v>
      </c>
      <c r="K430" s="95">
        <v>34.18</v>
      </c>
      <c r="L430" s="173">
        <v>35</v>
      </c>
      <c r="M430" s="17">
        <f>=I430*8.8</f>
        <v>134.552</v>
      </c>
      <c r="N430" s="17">
        <f>=M430-L430-K430-J430*8.8</f>
        <v>7.64399999999998</v>
      </c>
      <c r="O430" s="18">
        <f>=N430/M430</f>
        <v>0.056810749747309</v>
      </c>
      <c r="P430" s="14" t="s">
        <v>22</v>
      </c>
    </row>
    <row r="431" spans="1:16">
      <c r="A431" s="28">
        <v>45211.2219791667</v>
      </c>
      <c r="B431" s="14">
        <v>111840252</v>
      </c>
      <c r="C431" s="29" t="s">
        <v>12842</v>
      </c>
      <c r="D431" s="14" t="s">
        <v>13596</v>
      </c>
      <c r="E431" s="30" t="s">
        <v>13597</v>
      </c>
      <c r="F431" s="14" t="s"/>
      <c r="G431" s="14">
        <v>1</v>
      </c>
      <c r="H431" s="14" t="s">
        <v>5175</v>
      </c>
      <c r="I431" s="14">
        <v>17.31</v>
      </c>
      <c r="J431" s="15">
        <v>7.82</v>
      </c>
      <c r="K431" s="95">
        <v>41.25</v>
      </c>
      <c r="L431" s="173">
        <v>25.9</v>
      </c>
      <c r="M431" s="17">
        <f>=I431*8.8</f>
        <v>152.328</v>
      </c>
      <c r="N431" s="17">
        <f>=M431-L431-K431-J431*8.8</f>
        <v>16.362</v>
      </c>
      <c r="O431" s="18">
        <f>=N431/M431</f>
        <v>0.107412951000473</v>
      </c>
      <c r="P431" s="14" t="s">
        <v>136</v>
      </c>
    </row>
    <row r="432" spans="1:16">
      <c r="A432" s="28">
        <v>45211.3272916667</v>
      </c>
      <c r="B432" s="14">
        <v>111864838</v>
      </c>
      <c r="C432" s="29" t="s">
        <v>12781</v>
      </c>
      <c r="D432" s="14" t="s">
        <v>13598</v>
      </c>
      <c r="E432" s="30" t="s">
        <v>7028</v>
      </c>
      <c r="F432" s="14" t="s"/>
      <c r="G432" s="14">
        <v>1</v>
      </c>
      <c r="H432" s="14" t="s">
        <v>3940</v>
      </c>
      <c r="I432" s="14">
        <v>67.92</v>
      </c>
      <c r="J432" s="15">
        <v>28.6</v>
      </c>
      <c r="K432" s="95">
        <v>67.81</v>
      </c>
      <c r="L432" s="173">
        <v>159.6</v>
      </c>
      <c r="M432" s="17">
        <f>=I432*8.8</f>
        <v>597.696</v>
      </c>
      <c r="N432" s="17">
        <f>=M432-L432-K432-J432*8.8</f>
        <v>118.606</v>
      </c>
      <c r="O432" s="18">
        <f>=N432/M432</f>
        <v>0.198438671163936</v>
      </c>
      <c r="P432" s="14" t="s">
        <v>162</v>
      </c>
    </row>
    <row r="433" spans="1:16">
      <c r="A433" s="28">
        <v>45211.3433564815</v>
      </c>
      <c r="B433" s="14">
        <v>111868772</v>
      </c>
      <c r="C433" s="29" t="s">
        <v>13338</v>
      </c>
      <c r="D433" s="14" t="s">
        <v>13599</v>
      </c>
      <c r="E433" s="30" t="s">
        <v>7051</v>
      </c>
      <c r="F433" s="14" t="s">
        <v>57</v>
      </c>
      <c r="G433" s="14">
        <v>1</v>
      </c>
      <c r="H433" s="14" t="s">
        <v>13600</v>
      </c>
      <c r="I433" s="14">
        <v>19.25</v>
      </c>
      <c r="J433" s="15">
        <v>8.22</v>
      </c>
      <c r="K433" s="95">
        <v>35.91</v>
      </c>
      <c r="L433" s="173">
        <v>52</v>
      </c>
      <c r="M433" s="17">
        <f>=I433*8.8</f>
        <v>169.4</v>
      </c>
      <c r="N433" s="17">
        <f>=M433-L433-K433-J433*8.8</f>
        <v>9.154</v>
      </c>
      <c r="O433" s="18">
        <f>=N433/M433</f>
        <v>0.054037780401417</v>
      </c>
      <c r="P433" s="14" t="s">
        <v>162</v>
      </c>
    </row>
    <row r="434" spans="1:16">
      <c r="A434" s="28">
        <v>45211.390462963</v>
      </c>
      <c r="B434" s="14">
        <v>111879565</v>
      </c>
      <c r="C434" s="29" t="s">
        <v>13296</v>
      </c>
      <c r="D434" s="14" t="s">
        <v>13601</v>
      </c>
      <c r="E434" s="30" t="s">
        <v>7051</v>
      </c>
      <c r="F434" s="14" t="s"/>
      <c r="G434" s="14">
        <v>1</v>
      </c>
      <c r="H434" s="14" t="s">
        <v>7052</v>
      </c>
      <c r="I434" s="14">
        <v>19.25</v>
      </c>
      <c r="J434" s="15">
        <v>8.42</v>
      </c>
      <c r="K434" s="95">
        <v>36.54</v>
      </c>
      <c r="L434" s="173">
        <v>52</v>
      </c>
      <c r="M434" s="17">
        <f>=I434*8.8</f>
        <v>169.4</v>
      </c>
      <c r="N434" s="17">
        <f>=M434-L434-K434-J434*8.8</f>
        <v>6.76400000000001</v>
      </c>
      <c r="O434" s="18">
        <f>=N434/M434</f>
        <v>0.039929161747344</v>
      </c>
      <c r="P434" s="14" t="s">
        <v>59</v>
      </c>
    </row>
    <row r="435" spans="1:16">
      <c r="A435" s="28">
        <v>45211.3906597222</v>
      </c>
      <c r="B435" s="14">
        <v>111879881</v>
      </c>
      <c r="C435" s="29" t="s">
        <v>12921</v>
      </c>
      <c r="D435" s="14" t="s">
        <v>13602</v>
      </c>
      <c r="E435" s="30" t="s">
        <v>13603</v>
      </c>
      <c r="F435" s="14" t="s"/>
      <c r="G435" s="14">
        <v>1</v>
      </c>
      <c r="H435" s="14" t="s">
        <v>7273</v>
      </c>
      <c r="I435" s="14">
        <v>16.59</v>
      </c>
      <c r="J435" s="15">
        <v>7.45</v>
      </c>
      <c r="K435" s="95">
        <v>29.51</v>
      </c>
      <c r="L435" s="173">
        <v>35.4</v>
      </c>
      <c r="M435" s="17">
        <f>=I435*8.8</f>
        <v>145.992</v>
      </c>
      <c r="N435" s="17">
        <f>=M435-L435-K435-J435*8.8</f>
        <v>15.522</v>
      </c>
      <c r="O435" s="18">
        <f>=N435/M435</f>
        <v>0.106320894295578</v>
      </c>
      <c r="P435" s="14" t="s">
        <v>59</v>
      </c>
    </row>
    <row r="436" spans="1:16">
      <c r="A436" s="28">
        <v>45211.4748958333</v>
      </c>
      <c r="B436" s="14">
        <v>111902298</v>
      </c>
      <c r="C436" s="29" t="s">
        <v>13338</v>
      </c>
      <c r="D436" s="14" t="s">
        <v>13604</v>
      </c>
      <c r="E436" s="30" t="s">
        <v>7051</v>
      </c>
      <c r="F436" s="14" t="s"/>
      <c r="G436" s="14">
        <v>1</v>
      </c>
      <c r="H436" s="14" t="s">
        <v>13341</v>
      </c>
      <c r="I436" s="14">
        <v>19.25</v>
      </c>
      <c r="J436" s="15">
        <v>8.42</v>
      </c>
      <c r="K436" s="95">
        <v>35.28</v>
      </c>
      <c r="L436" s="173">
        <v>52</v>
      </c>
      <c r="M436" s="17">
        <f>=I436*8.8</f>
        <v>169.4</v>
      </c>
      <c r="N436" s="17">
        <f>=M436-L436-K436-J436*8.8</f>
        <v>8.024</v>
      </c>
      <c r="O436" s="18">
        <f>=N436/M436</f>
        <v>0.047367178276269</v>
      </c>
      <c r="P436" s="14" t="s">
        <v>59</v>
      </c>
    </row>
    <row r="437" spans="1:16">
      <c r="A437" s="28">
        <v>45211.5078935185</v>
      </c>
      <c r="B437" s="14">
        <v>111910777</v>
      </c>
      <c r="C437" s="29" t="s">
        <v>13605</v>
      </c>
      <c r="D437" s="14" t="s">
        <v>13606</v>
      </c>
      <c r="E437" s="30" t="s">
        <v>7051</v>
      </c>
      <c r="F437" s="14" t="s"/>
      <c r="G437" s="14">
        <v>1</v>
      </c>
      <c r="H437" s="14" t="s">
        <v>7423</v>
      </c>
      <c r="I437" s="14">
        <v>19.25</v>
      </c>
      <c r="J437" s="15">
        <v>6.98</v>
      </c>
      <c r="K437" s="95">
        <v>54.38</v>
      </c>
      <c r="L437" s="173">
        <v>52.8</v>
      </c>
      <c r="M437" s="17">
        <f>=I437*8.8</f>
        <v>169.4</v>
      </c>
      <c r="N437" s="17">
        <f>=M437-L437-K437-J437*8.8</f>
        <v>0.795999999999999</v>
      </c>
      <c r="O437" s="18">
        <f>=N437/M437</f>
        <v>0.00469893742621</v>
      </c>
      <c r="P437" s="14" t="s">
        <v>50</v>
      </c>
    </row>
    <row r="438" spans="1:16">
      <c r="A438" s="28">
        <v>45211.5115740741</v>
      </c>
      <c r="B438" s="14">
        <v>111911097</v>
      </c>
      <c r="C438" s="29" t="s">
        <v>13607</v>
      </c>
      <c r="D438" s="14" t="s">
        <v>13608</v>
      </c>
      <c r="E438" s="30" t="s">
        <v>13609</v>
      </c>
      <c r="F438" s="14" t="s">
        <v>57</v>
      </c>
      <c r="G438" s="14">
        <v>1</v>
      </c>
      <c r="H438" s="14" t="s">
        <v>13610</v>
      </c>
      <c r="I438" s="14">
        <v>12.6</v>
      </c>
      <c r="J438" s="15">
        <v>5.53</v>
      </c>
      <c r="K438" s="95">
        <v>19.77</v>
      </c>
      <c r="L438" s="173">
        <v>21</v>
      </c>
      <c r="M438" s="17">
        <f>=I438*8.8</f>
        <v>110.88</v>
      </c>
      <c r="N438" s="17">
        <f>=M438-L438-K438-J438*8.8</f>
        <v>21.446</v>
      </c>
      <c r="O438" s="18">
        <f>=N438/M438</f>
        <v>0.193416305916306</v>
      </c>
      <c r="P438" s="14" t="s">
        <v>59</v>
      </c>
    </row>
    <row r="439" spans="1:16">
      <c r="A439" s="28">
        <v>45211.5201041667</v>
      </c>
      <c r="B439" s="14">
        <v>111913882</v>
      </c>
      <c r="C439" s="29" t="s">
        <v>12008</v>
      </c>
      <c r="D439" s="14" t="s">
        <v>13611</v>
      </c>
      <c r="E439" s="30" t="s">
        <v>7028</v>
      </c>
      <c r="F439" s="14" t="s"/>
      <c r="G439" s="14">
        <v>1</v>
      </c>
      <c r="H439" s="14" t="s">
        <v>6342</v>
      </c>
      <c r="I439" s="14">
        <v>67.92</v>
      </c>
      <c r="J439" s="15">
        <v>28.6</v>
      </c>
      <c r="K439" s="95">
        <v>70.65</v>
      </c>
      <c r="L439" s="173">
        <v>159.6</v>
      </c>
      <c r="M439" s="17">
        <f>=I439*8.8</f>
        <v>597.696</v>
      </c>
      <c r="N439" s="17">
        <f>=M439-L439-K439-J439*8.8</f>
        <v>115.766</v>
      </c>
      <c r="O439" s="18">
        <f>=N439/M439</f>
        <v>0.193687091765714</v>
      </c>
      <c r="P439" s="14" t="s">
        <v>162</v>
      </c>
    </row>
    <row r="440" spans="1:16">
      <c r="A440" s="28">
        <v>45211.621400463</v>
      </c>
      <c r="B440" s="14">
        <v>111930768</v>
      </c>
      <c r="C440" s="29" t="s">
        <v>12781</v>
      </c>
      <c r="D440" s="14" t="s">
        <v>13612</v>
      </c>
      <c r="E440" s="30" t="s">
        <v>7028</v>
      </c>
      <c r="F440" s="14" t="s"/>
      <c r="G440" s="14">
        <v>1</v>
      </c>
      <c r="H440" s="14" t="s">
        <v>5141</v>
      </c>
      <c r="I440" s="14">
        <v>67.92</v>
      </c>
      <c r="J440" s="15">
        <v>28.6</v>
      </c>
      <c r="K440" s="95">
        <v>67.77</v>
      </c>
      <c r="L440" s="173">
        <v>159.6</v>
      </c>
      <c r="M440" s="17">
        <f>=I440*8.8</f>
        <v>597.696</v>
      </c>
      <c r="N440" s="17">
        <f>=M440-L440-K440-J440*8.8</f>
        <v>118.646</v>
      </c>
      <c r="O440" s="18">
        <f>=N440/M440</f>
        <v>0.198505594817432</v>
      </c>
      <c r="P440" s="14" t="s">
        <v>162</v>
      </c>
    </row>
    <row r="441" spans="1:33">
      <c r="A441" s="28">
        <v>45201.4305324074</v>
      </c>
      <c r="B441" s="14">
        <v>109956195</v>
      </c>
      <c r="C441" s="29" t="s">
        <v>13142</v>
      </c>
      <c r="D441" s="32" t="s">
        <v>13613</v>
      </c>
      <c r="E441" s="30" t="s">
        <v>13614</v>
      </c>
      <c r="F441" s="14" t="s">
        <v>973</v>
      </c>
      <c r="G441" s="14">
        <v>1</v>
      </c>
      <c r="H441" s="14" t="s">
        <v>13145</v>
      </c>
      <c r="I441" s="14">
        <v>0</v>
      </c>
      <c r="J441" s="17">
        <f>=I441*8.8*0.425</f>
        <v>0</v>
      </c>
      <c r="K441" s="95">
        <v>0</v>
      </c>
      <c r="L441" s="173">
        <v>14.5</v>
      </c>
      <c r="M441" s="17">
        <f>=I441*9</f>
        <v>0</v>
      </c>
      <c r="N441" s="17">
        <f>=M441-L441-K441-J441</f>
        <v>-14.5</v>
      </c>
      <c r="O441" s="18" t="e">
        <f>=N441/M441</f>
        <v>#DIV/0!</v>
      </c>
      <c r="P441" s="14" t="s">
        <v>269</v>
      </c>
      <c r="Q441" s="25" t="s">
        <v>140</v>
      </c>
      <c r="R441" s="67" t="s"/>
      <c r="S441" s="67" t="s"/>
      <c r="T441" s="67" t="s"/>
      <c r="U441" s="67" t="s"/>
      <c r="V441" s="67" t="s"/>
      <c r="W441" s="67" t="s"/>
      <c r="X441" s="67" t="s"/>
      <c r="Y441" s="67" t="s"/>
      <c r="Z441" s="67" t="s"/>
      <c r="AA441" s="67" t="s"/>
      <c r="AB441" s="67" t="s"/>
      <c r="AC441" s="67" t="s"/>
      <c r="AD441" s="67" t="s"/>
      <c r="AE441" s="67" t="s"/>
      <c r="AF441" s="67" t="s"/>
      <c r="AG441" s="67" t="s"/>
    </row>
    <row r="442" spans="14:14">
      <c r="N442" s="205" t="s"/>
    </row>
    <row r="443" spans="1:16">
      <c r="A443" s="28">
        <v>45211.8664699074</v>
      </c>
      <c r="B443" s="14">
        <v>111956400</v>
      </c>
      <c r="C443" s="29" t="s">
        <v>13615</v>
      </c>
      <c r="D443" s="14" t="s">
        <v>13616</v>
      </c>
      <c r="E443" s="30" t="s">
        <v>13617</v>
      </c>
      <c r="F443" s="14" t="s"/>
      <c r="G443" s="14">
        <v>3</v>
      </c>
      <c r="H443" s="14" t="s">
        <v>13618</v>
      </c>
      <c r="I443" s="14">
        <v>42.68</v>
      </c>
      <c r="J443" s="15">
        <v>18.82</v>
      </c>
      <c r="K443" s="95">
        <v>30.77</v>
      </c>
      <c r="L443" s="173">
        <v>30.66</v>
      </c>
      <c r="M443" s="17">
        <f>=I443*8.8</f>
        <v>375.584</v>
      </c>
      <c r="N443" s="17">
        <f>=M443-L443-K443-J443*8.8</f>
        <v>148.538</v>
      </c>
      <c r="O443" s="18">
        <f>=N443/M443</f>
        <v>0.395485430689273</v>
      </c>
      <c r="P443" s="14" t="s">
        <v>22</v>
      </c>
    </row>
    <row r="444" spans="1:16">
      <c r="A444" s="28">
        <v>45212.0142708333</v>
      </c>
      <c r="B444" s="14">
        <v>111983485</v>
      </c>
      <c r="C444" s="29" t="s">
        <v>13619</v>
      </c>
      <c r="D444" s="14" t="s">
        <v>13620</v>
      </c>
      <c r="E444" s="30" t="s">
        <v>13621</v>
      </c>
      <c r="F444" s="14" t="s">
        <v>68</v>
      </c>
      <c r="G444" s="14">
        <v>1</v>
      </c>
      <c r="H444" s="14" t="s">
        <v>13622</v>
      </c>
      <c r="I444" s="14">
        <v>19.36</v>
      </c>
      <c r="J444" s="15">
        <v>8.22</v>
      </c>
      <c r="K444" s="95">
        <v>26.61</v>
      </c>
      <c r="L444" s="173">
        <v>56.98</v>
      </c>
      <c r="M444" s="17">
        <f>=I444*8.8</f>
        <v>170.368</v>
      </c>
      <c r="N444" s="17">
        <f>=M444-L444-K444-J444*8.8</f>
        <v>14.442</v>
      </c>
      <c r="O444" s="18">
        <f>=N444/M444</f>
        <v>0.084769440270473</v>
      </c>
      <c r="P444" s="14" t="s">
        <v>162</v>
      </c>
    </row>
    <row r="445" spans="1:16">
      <c r="A445" s="28">
        <v>45212.0994791667</v>
      </c>
      <c r="B445" s="14">
        <v>112001413</v>
      </c>
      <c r="C445" s="29" t="s">
        <v>13623</v>
      </c>
      <c r="D445" s="14" t="s">
        <v>13624</v>
      </c>
      <c r="E445" s="30" t="s">
        <v>13625</v>
      </c>
      <c r="F445" s="14" t="s"/>
      <c r="G445" s="14">
        <v>1</v>
      </c>
      <c r="H445" s="14" t="s">
        <v>13626</v>
      </c>
      <c r="I445" s="14">
        <v>60.84</v>
      </c>
      <c r="J445" s="15">
        <v>25.82</v>
      </c>
      <c r="K445" s="95">
        <v>56.67</v>
      </c>
      <c r="L445" s="173">
        <v>128.25</v>
      </c>
      <c r="M445" s="17">
        <f>=I445*8.8</f>
        <v>535.392</v>
      </c>
      <c r="N445" s="17">
        <f>=M445-L445-K445-J445*8.8</f>
        <v>123.256</v>
      </c>
      <c r="O445" s="18">
        <f>=N445/M445</f>
        <v>0.230216364831749</v>
      </c>
      <c r="P445" s="14" t="s">
        <v>162</v>
      </c>
    </row>
    <row r="446" spans="1:17">
      <c r="A446" s="28">
        <v>45212.1152662037</v>
      </c>
      <c r="B446" s="14">
        <v>112004512</v>
      </c>
      <c r="C446" s="29" t="s">
        <v>13627</v>
      </c>
      <c r="D446" s="14" t="s">
        <v>13628</v>
      </c>
      <c r="E446" s="30" t="s">
        <v>13629</v>
      </c>
      <c r="F446" s="14" t="s">
        <v>57</v>
      </c>
      <c r="G446" s="14">
        <v>1</v>
      </c>
      <c r="H446" s="14" t="s">
        <v>13630</v>
      </c>
      <c r="I446" s="14">
        <v>36.67</v>
      </c>
      <c r="J446" s="15">
        <v>15.75</v>
      </c>
      <c r="K446" s="95">
        <v>76.03</v>
      </c>
      <c r="L446" s="173">
        <v>112.86</v>
      </c>
      <c r="M446" s="17">
        <f>=I446*8.8</f>
        <v>322.696</v>
      </c>
      <c r="N446" s="17">
        <f>=M446-L446-K446-J446*8.8</f>
        <v>-4.79400000000001</v>
      </c>
      <c r="O446" s="18">
        <f>=N446/M446</f>
        <v>-0.014856087463123</v>
      </c>
      <c r="P446" s="14" t="s">
        <v>162</v>
      </c>
      <c r="Q446" s="25" t="s">
        <v>140</v>
      </c>
    </row>
    <row r="447" spans="1:16">
      <c r="A447" s="28">
        <v>45212.1265856481</v>
      </c>
      <c r="B447" s="14">
        <v>112006370</v>
      </c>
      <c r="C447" s="29" t="s">
        <v>12955</v>
      </c>
      <c r="D447" s="14" t="s">
        <v>13631</v>
      </c>
      <c r="E447" s="30" t="s">
        <v>107</v>
      </c>
      <c r="F447" s="14" t="s"/>
      <c r="G447" s="14">
        <v>1</v>
      </c>
      <c r="H447" s="14" t="s">
        <v>9555</v>
      </c>
      <c r="I447" s="14">
        <v>19.25</v>
      </c>
      <c r="J447" s="15">
        <v>8.22</v>
      </c>
      <c r="K447" s="95">
        <v>38.4</v>
      </c>
      <c r="L447" s="173">
        <v>51.2</v>
      </c>
      <c r="M447" s="17">
        <f>=I447*8.8</f>
        <v>169.4</v>
      </c>
      <c r="N447" s="17">
        <f>=M447-L447-K447-J447*8.8</f>
        <v>7.464</v>
      </c>
      <c r="O447" s="18">
        <f>=N447/M447</f>
        <v>0.044061393152302</v>
      </c>
      <c r="P447" s="14" t="s">
        <v>162</v>
      </c>
    </row>
    <row r="448" spans="1:16">
      <c r="A448" s="28">
        <v>45212.1415393519</v>
      </c>
      <c r="B448" s="14">
        <v>112009798</v>
      </c>
      <c r="C448" s="29" t="s">
        <v>13632</v>
      </c>
      <c r="D448" s="14" t="s">
        <v>13633</v>
      </c>
      <c r="E448" s="30" t="s">
        <v>13634</v>
      </c>
      <c r="F448" s="14" t="s"/>
      <c r="G448" s="14">
        <v>1</v>
      </c>
      <c r="H448" s="14" t="s">
        <v>13635</v>
      </c>
      <c r="I448" s="14">
        <v>30.4</v>
      </c>
      <c r="J448" s="15">
        <v>12.96</v>
      </c>
      <c r="K448" s="95">
        <v>43.99</v>
      </c>
      <c r="L448" s="173">
        <v>49.8</v>
      </c>
      <c r="M448" s="17">
        <f>=I448*8.8</f>
        <v>267.52</v>
      </c>
      <c r="N448" s="17">
        <f>=M448-L448-K448-J448*8.8</f>
        <v>59.6819999999999</v>
      </c>
      <c r="O448" s="18">
        <f>=N448/M448</f>
        <v>0.223093600478469</v>
      </c>
      <c r="P448" s="14" t="s">
        <v>162</v>
      </c>
    </row>
    <row r="449" spans="1:16">
      <c r="A449" s="28">
        <v>45212.1423263889</v>
      </c>
      <c r="B449" s="14">
        <v>112009285</v>
      </c>
      <c r="C449" s="29" t="s">
        <v>13636</v>
      </c>
      <c r="D449" s="14" t="s">
        <v>13637</v>
      </c>
      <c r="E449" s="30" t="s">
        <v>13638</v>
      </c>
      <c r="F449" s="14" t="s"/>
      <c r="G449" s="14">
        <v>1</v>
      </c>
      <c r="H449" s="14" t="s">
        <v>13639</v>
      </c>
      <c r="I449" s="14">
        <v>26.71</v>
      </c>
      <c r="J449" s="15">
        <v>11.56</v>
      </c>
      <c r="K449" s="95">
        <v>42.64</v>
      </c>
      <c r="L449" s="173">
        <v>53.9</v>
      </c>
      <c r="M449" s="17">
        <f>=I449*8.8</f>
        <v>235.048</v>
      </c>
      <c r="N449" s="17">
        <f>=M449-L449-K449-J449*8.8</f>
        <v>36.78</v>
      </c>
      <c r="O449" s="18">
        <f>=N449/M449</f>
        <v>0.156478676695824</v>
      </c>
      <c r="P449" s="14" t="s">
        <v>70</v>
      </c>
    </row>
    <row r="450" spans="1:16">
      <c r="A450" s="28">
        <v>45212.1931481481</v>
      </c>
      <c r="B450" s="14">
        <v>112021041</v>
      </c>
      <c r="C450" s="29" t="s">
        <v>13296</v>
      </c>
      <c r="D450" s="14" t="s">
        <v>13640</v>
      </c>
      <c r="E450" s="30" t="s">
        <v>107</v>
      </c>
      <c r="F450" s="14" t="s"/>
      <c r="G450" s="14">
        <v>1</v>
      </c>
      <c r="H450" s="14" t="s">
        <v>7052</v>
      </c>
      <c r="I450" s="14">
        <v>19.25</v>
      </c>
      <c r="J450" s="15">
        <v>8.22</v>
      </c>
      <c r="K450" s="95">
        <v>37.04</v>
      </c>
      <c r="L450" s="173">
        <v>51.1</v>
      </c>
      <c r="M450" s="17">
        <f>=I450*8.8</f>
        <v>169.4</v>
      </c>
      <c r="N450" s="17">
        <f>=M450-L450-K450-J450*8.8</f>
        <v>8.92400000000001</v>
      </c>
      <c r="O450" s="18">
        <f>=N450/M450</f>
        <v>0.052680047225502</v>
      </c>
      <c r="P450" s="14" t="s">
        <v>162</v>
      </c>
    </row>
    <row r="451" spans="1:16">
      <c r="A451" s="28">
        <v>45212.3143518518</v>
      </c>
      <c r="B451" s="14">
        <v>112048455</v>
      </c>
      <c r="C451" s="29" t="s">
        <v>13641</v>
      </c>
      <c r="D451" s="14" t="s">
        <v>13642</v>
      </c>
      <c r="E451" s="30" t="s">
        <v>13643</v>
      </c>
      <c r="F451" s="14" t="s"/>
      <c r="G451" s="14">
        <v>1</v>
      </c>
      <c r="H451" s="14" t="s">
        <v>13644</v>
      </c>
      <c r="I451" s="14">
        <v>14.72</v>
      </c>
      <c r="J451" s="15">
        <v>6.51</v>
      </c>
      <c r="K451" s="95">
        <v>21.16</v>
      </c>
      <c r="L451" s="173">
        <v>4.5</v>
      </c>
      <c r="M451" s="17">
        <f>=I451*8.8</f>
        <v>129.536</v>
      </c>
      <c r="N451" s="17">
        <f>=M451-L451-K451-J451*8.8</f>
        <v>46.588</v>
      </c>
      <c r="O451" s="18">
        <f>=N451/M451</f>
        <v>0.359652915019763</v>
      </c>
      <c r="P451" s="14" t="s">
        <v>59</v>
      </c>
    </row>
    <row r="452" spans="1:16">
      <c r="A452" s="28">
        <v>45212.3178587963</v>
      </c>
      <c r="B452" s="14">
        <v>112049125</v>
      </c>
      <c r="C452" s="29" t="s">
        <v>13645</v>
      </c>
      <c r="D452" s="14" t="s">
        <v>13646</v>
      </c>
      <c r="E452" s="29" t="s">
        <v>13647</v>
      </c>
      <c r="F452" s="14" t="s"/>
      <c r="G452" s="14">
        <v>1</v>
      </c>
      <c r="H452" s="14" t="s">
        <v>13648</v>
      </c>
      <c r="I452" s="14">
        <v>22.49</v>
      </c>
      <c r="J452" s="15">
        <v>9.61</v>
      </c>
      <c r="K452" s="95">
        <v>24.83</v>
      </c>
      <c r="L452" s="173">
        <v>7.89</v>
      </c>
      <c r="M452" s="17">
        <f>=I452*8.8</f>
        <v>197.912</v>
      </c>
      <c r="N452" s="17">
        <f>=M452-L452-K452-J452*8.8</f>
        <v>80.624</v>
      </c>
      <c r="O452" s="18">
        <f>=N452/M452</f>
        <v>0.407372973846962</v>
      </c>
      <c r="P452" s="14" t="s">
        <v>22</v>
      </c>
    </row>
    <row r="453" spans="1:16">
      <c r="A453" s="28">
        <v>45212.3938657407</v>
      </c>
      <c r="B453" s="14">
        <v>112064627</v>
      </c>
      <c r="C453" s="29" t="s">
        <v>13350</v>
      </c>
      <c r="D453" s="14" t="s">
        <v>13649</v>
      </c>
      <c r="E453" s="30" t="s">
        <v>13650</v>
      </c>
      <c r="F453" s="14" t="s">
        <v>57</v>
      </c>
      <c r="G453" s="14">
        <v>1</v>
      </c>
      <c r="H453" s="14" t="s">
        <v>13353</v>
      </c>
      <c r="I453" s="14">
        <v>28.93</v>
      </c>
      <c r="J453" s="15">
        <v>12.79</v>
      </c>
      <c r="K453" s="95">
        <v>54.26</v>
      </c>
      <c r="L453" s="173">
        <v>94</v>
      </c>
      <c r="M453" s="17">
        <f>=I453*8.8</f>
        <v>254.584</v>
      </c>
      <c r="N453" s="17">
        <f>=M453-L453-K453-J453*8.8</f>
        <v>-6.22799999999997</v>
      </c>
      <c r="O453" s="18">
        <f>=N453/M453</f>
        <v>-0.024463438393615</v>
      </c>
      <c r="P453" s="14" t="s">
        <v>59</v>
      </c>
    </row>
    <row r="454" spans="1:16">
      <c r="A454" s="28">
        <v>45212.4243865741</v>
      </c>
      <c r="B454" s="14">
        <v>112074195</v>
      </c>
      <c r="C454" s="29" t="s">
        <v>13651</v>
      </c>
      <c r="D454" s="14" t="s">
        <v>13652</v>
      </c>
      <c r="E454" s="30" t="s">
        <v>13653</v>
      </c>
      <c r="F454" s="14" t="s"/>
      <c r="G454" s="14">
        <v>2</v>
      </c>
      <c r="H454" s="14" t="s">
        <v>13654</v>
      </c>
      <c r="I454" s="14">
        <v>29.38</v>
      </c>
      <c r="J454" s="15">
        <v>12.78</v>
      </c>
      <c r="K454" s="95">
        <v>52.8</v>
      </c>
      <c r="L454" s="173">
        <v>27.9</v>
      </c>
      <c r="M454" s="17">
        <f>=I454*8.8</f>
        <v>258.544</v>
      </c>
      <c r="N454" s="17">
        <f>=M454-L454-K454-J454*8.8</f>
        <v>65.3800000000001</v>
      </c>
      <c r="O454" s="18">
        <f>=N454/M454</f>
        <v>0.252877653320131</v>
      </c>
      <c r="P454" s="14" t="s">
        <v>43</v>
      </c>
    </row>
    <row r="455" spans="1:16">
      <c r="A455" s="28">
        <v>45212.4279282407</v>
      </c>
      <c r="B455" s="14">
        <v>112075339</v>
      </c>
      <c r="C455" s="29" t="s">
        <v>13655</v>
      </c>
      <c r="D455" s="14" t="s">
        <v>13656</v>
      </c>
      <c r="E455" s="30" t="s">
        <v>6960</v>
      </c>
      <c r="F455" s="14" t="s"/>
      <c r="G455" s="14">
        <v>1</v>
      </c>
      <c r="H455" s="14" t="s">
        <v>13657</v>
      </c>
      <c r="I455" s="14">
        <v>37.68</v>
      </c>
      <c r="J455" s="15">
        <v>16.02</v>
      </c>
      <c r="K455" s="95">
        <v>61.89</v>
      </c>
      <c r="L455" s="173">
        <v>89</v>
      </c>
      <c r="M455" s="17">
        <f>=I455*8.8</f>
        <v>331.584</v>
      </c>
      <c r="N455" s="17">
        <f>=M455-L455-K455-J455*8.8</f>
        <v>39.718</v>
      </c>
      <c r="O455" s="18">
        <f>=N455/M455</f>
        <v>0.119782619185485</v>
      </c>
      <c r="P455" s="14" t="s">
        <v>70</v>
      </c>
    </row>
    <row r="456" spans="1:16">
      <c r="A456" s="28">
        <v>45212.4422916667</v>
      </c>
      <c r="B456" s="14">
        <v>112079307</v>
      </c>
      <c r="C456" s="29" t="s">
        <v>13519</v>
      </c>
      <c r="D456" s="14" t="s">
        <v>13658</v>
      </c>
      <c r="E456" s="30" t="s">
        <v>7073</v>
      </c>
      <c r="F456" s="14" t="s"/>
      <c r="G456" s="14">
        <v>1</v>
      </c>
      <c r="H456" s="14" t="s">
        <v>5792</v>
      </c>
      <c r="I456" s="14">
        <v>67.92</v>
      </c>
      <c r="J456" s="15">
        <v>28.6</v>
      </c>
      <c r="K456" s="95">
        <v>67.11</v>
      </c>
      <c r="L456" s="173">
        <v>159.6</v>
      </c>
      <c r="M456" s="17">
        <f>=I456*8.8</f>
        <v>597.696</v>
      </c>
      <c r="N456" s="17">
        <f>=M456-L456-K456-J456*8.8</f>
        <v>119.306</v>
      </c>
      <c r="O456" s="18">
        <f>=N456/M456</f>
        <v>0.199609835100118</v>
      </c>
      <c r="P456" s="14" t="s">
        <v>162</v>
      </c>
    </row>
    <row r="457" spans="1:16">
      <c r="A457" s="28">
        <v>45212.4670486111</v>
      </c>
      <c r="B457" s="14">
        <v>112086525</v>
      </c>
      <c r="C457" s="29" t="s">
        <v>13659</v>
      </c>
      <c r="D457" s="14" t="s">
        <v>13660</v>
      </c>
      <c r="E457" s="30" t="s">
        <v>13661</v>
      </c>
      <c r="F457" s="14" t="s"/>
      <c r="G457" s="14">
        <v>1</v>
      </c>
      <c r="H457" s="14" t="s">
        <v>13662</v>
      </c>
      <c r="I457" s="14">
        <v>27.76</v>
      </c>
      <c r="J457" s="15">
        <v>12.12</v>
      </c>
      <c r="K457" s="95">
        <v>57.33</v>
      </c>
      <c r="L457" s="173">
        <v>44.5</v>
      </c>
      <c r="M457" s="17">
        <f>=I457*8.8</f>
        <v>244.288</v>
      </c>
      <c r="N457" s="17">
        <f>=M457-L457-K457-J457*8.8</f>
        <v>35.802</v>
      </c>
      <c r="O457" s="18">
        <f>=N457/M457</f>
        <v>0.146556523447734</v>
      </c>
      <c r="P457" s="14" t="s">
        <v>670</v>
      </c>
    </row>
    <row r="458" spans="1:16">
      <c r="A458" s="28">
        <v>45212.4833796296</v>
      </c>
      <c r="B458" s="14">
        <v>112090102</v>
      </c>
      <c r="C458" s="29" t="s">
        <v>13663</v>
      </c>
      <c r="D458" s="32" t="s">
        <v>13664</v>
      </c>
      <c r="E458" s="30" t="s">
        <v>13665</v>
      </c>
      <c r="F458" s="14" t="s">
        <v>453</v>
      </c>
      <c r="G458" s="14">
        <v>1</v>
      </c>
      <c r="H458" s="14" t="s">
        <v>13666</v>
      </c>
      <c r="I458" s="14">
        <v>29.52</v>
      </c>
      <c r="J458" s="15">
        <v>13.19</v>
      </c>
      <c r="K458" s="95">
        <v>66.27</v>
      </c>
      <c r="L458" s="173">
        <v>99.8</v>
      </c>
      <c r="M458" s="17">
        <f>=I458*8.8</f>
        <v>259.776</v>
      </c>
      <c r="N458" s="17">
        <f>=M458-L458-K458-J458*8.8</f>
        <v>-22.366</v>
      </c>
      <c r="O458" s="18">
        <f>=N458/M458</f>
        <v>-0.086097253017985</v>
      </c>
      <c r="P458" s="14" t="s">
        <v>43</v>
      </c>
    </row>
    <row r="459" spans="1:16">
      <c r="A459" s="28">
        <v>45212.5565625</v>
      </c>
      <c r="B459" s="14">
        <v>112106430</v>
      </c>
      <c r="C459" s="29" t="s">
        <v>13667</v>
      </c>
      <c r="D459" s="14" t="s">
        <v>13668</v>
      </c>
      <c r="E459" s="30" t="s">
        <v>13669</v>
      </c>
      <c r="F459" s="14" t="s">
        <v>57</v>
      </c>
      <c r="G459" s="14">
        <v>1</v>
      </c>
      <c r="H459" s="14" t="s">
        <v>13670</v>
      </c>
      <c r="I459" s="14">
        <v>28.38</v>
      </c>
      <c r="J459" s="15">
        <v>12.13</v>
      </c>
      <c r="K459" s="95">
        <v>87.42</v>
      </c>
      <c r="L459" s="173">
        <v>63</v>
      </c>
      <c r="M459" s="17">
        <f>=I459*8.8</f>
        <v>249.744</v>
      </c>
      <c r="N459" s="17">
        <f>=M459-L459-K459-J459*8.8</f>
        <v>-7.42000000000002</v>
      </c>
      <c r="O459" s="18">
        <f>=N459/M459</f>
        <v>-0.029710423473637</v>
      </c>
      <c r="P459" s="14" t="s">
        <v>636</v>
      </c>
    </row>
    <row r="460" spans="14:14">
      <c r="N460" s="205" t="s"/>
    </row>
    <row r="461" spans="1:16">
      <c r="A461" s="28">
        <v>45212.9332407407</v>
      </c>
      <c r="B461" s="14">
        <v>112137706</v>
      </c>
      <c r="C461" s="29" t="s">
        <v>12714</v>
      </c>
      <c r="D461" s="14" t="s">
        <v>13671</v>
      </c>
      <c r="E461" s="30" t="s">
        <v>13672</v>
      </c>
      <c r="F461" s="14" t="s">
        <v>57</v>
      </c>
      <c r="G461" s="14">
        <v>2</v>
      </c>
      <c r="H461" s="14" t="s">
        <v>3758</v>
      </c>
      <c r="I461" s="14">
        <v>30.04</v>
      </c>
      <c r="J461" s="15">
        <v>13.17</v>
      </c>
      <c r="K461" s="95">
        <v>101.95</v>
      </c>
      <c r="L461" s="173">
        <v>42</v>
      </c>
      <c r="M461" s="17">
        <f>=I461*8.8</f>
        <v>264.352</v>
      </c>
      <c r="N461" s="17">
        <f>=M461-L461-K461-J461*8.8</f>
        <v>4.50600000000001</v>
      </c>
      <c r="O461" s="18">
        <f>=N461/M461</f>
        <v>0.017045454545455</v>
      </c>
      <c r="P461" s="14" t="s">
        <v>43</v>
      </c>
    </row>
    <row r="462" spans="1:16">
      <c r="A462" s="28">
        <v>45213.0476273148</v>
      </c>
      <c r="B462" s="14">
        <v>112156996</v>
      </c>
      <c r="C462" s="29" t="s">
        <v>13673</v>
      </c>
      <c r="D462" s="14" t="s">
        <v>13674</v>
      </c>
      <c r="E462" s="30" t="s">
        <v>13675</v>
      </c>
      <c r="F462" s="14" t="s"/>
      <c r="G462" s="14">
        <v>1</v>
      </c>
      <c r="H462" s="14" t="s">
        <v>5572</v>
      </c>
      <c r="I462" s="14">
        <v>44.76</v>
      </c>
      <c r="J462" s="15">
        <v>18.83</v>
      </c>
      <c r="K462" s="95">
        <v>58.2</v>
      </c>
      <c r="L462" s="173">
        <v>113.1</v>
      </c>
      <c r="M462" s="17">
        <f>=I462*8.8</f>
        <v>393.888</v>
      </c>
      <c r="N462" s="17">
        <f>=M462-L462-K462-J462*8.8</f>
        <v>56.884</v>
      </c>
      <c r="O462" s="18">
        <f>=N462/M462</f>
        <v>0.144416686977009</v>
      </c>
      <c r="P462" s="14" t="s">
        <v>162</v>
      </c>
    </row>
    <row r="463" spans="1:16">
      <c r="A463" s="28">
        <v>45213.0584490741</v>
      </c>
      <c r="B463" s="14">
        <v>112160241</v>
      </c>
      <c r="C463" s="29" t="s">
        <v>13676</v>
      </c>
      <c r="D463" s="14" t="s">
        <v>13677</v>
      </c>
      <c r="E463" s="30" t="s">
        <v>13678</v>
      </c>
      <c r="F463" s="14" t="s"/>
      <c r="G463" s="14">
        <v>2</v>
      </c>
      <c r="H463" s="14" t="s">
        <v>13679</v>
      </c>
      <c r="I463" s="14">
        <v>29.38</v>
      </c>
      <c r="J463" s="15">
        <v>11.41</v>
      </c>
      <c r="K463" s="95">
        <v>38.82</v>
      </c>
      <c r="L463" s="173">
        <v>31.41</v>
      </c>
      <c r="M463" s="17">
        <f>=I463*8.8</f>
        <v>258.544</v>
      </c>
      <c r="N463" s="17">
        <f>=M463-L463-K463-J463*8.8</f>
        <v>87.906</v>
      </c>
      <c r="O463" s="18">
        <f>=N463/M463</f>
        <v>0.340004022526146</v>
      </c>
      <c r="P463" s="14" t="s">
        <v>269</v>
      </c>
    </row>
    <row r="464" spans="1:16">
      <c r="A464" s="28">
        <v>45213.1478935185</v>
      </c>
      <c r="B464" s="14">
        <v>112183351</v>
      </c>
      <c r="C464" s="29" t="s">
        <v>13680</v>
      </c>
      <c r="D464" s="14" t="s">
        <v>13681</v>
      </c>
      <c r="E464" s="30" t="s">
        <v>13682</v>
      </c>
      <c r="F464" s="14" t="s"/>
      <c r="G464" s="14">
        <v>1</v>
      </c>
      <c r="H464" s="14" t="s">
        <v>13683</v>
      </c>
      <c r="I464" s="14">
        <v>18.73</v>
      </c>
      <c r="J464" s="15">
        <v>7.94</v>
      </c>
      <c r="K464" s="95">
        <v>28.93</v>
      </c>
      <c r="L464" s="173">
        <v>20.16</v>
      </c>
      <c r="M464" s="17">
        <f>=I464*8.8</f>
        <v>164.824</v>
      </c>
      <c r="N464" s="17">
        <f>=M464-L464-K464-J464*8.8</f>
        <v>45.862</v>
      </c>
      <c r="O464" s="18">
        <f>=N464/M464</f>
        <v>0.278248313352424</v>
      </c>
      <c r="P464" s="14" t="s">
        <v>162</v>
      </c>
    </row>
    <row r="465" spans="1:16">
      <c r="A465" s="28">
        <v>45213.1584837963</v>
      </c>
      <c r="B465" s="14">
        <v>112185612</v>
      </c>
      <c r="C465" s="29" t="s">
        <v>13684</v>
      </c>
      <c r="D465" s="14" t="s">
        <v>13685</v>
      </c>
      <c r="E465" s="30" t="s">
        <v>13675</v>
      </c>
      <c r="F465" s="14" t="s"/>
      <c r="G465" s="14">
        <v>1</v>
      </c>
      <c r="H465" s="14" t="s">
        <v>13686</v>
      </c>
      <c r="I465" s="14">
        <v>24.42</v>
      </c>
      <c r="J465" s="15">
        <v>10.45</v>
      </c>
      <c r="K465" s="95">
        <v>36.69</v>
      </c>
      <c r="L465" s="173">
        <v>0</v>
      </c>
      <c r="M465" s="17">
        <f>=I465*8.8</f>
        <v>214.896</v>
      </c>
      <c r="N465" s="17">
        <f>=M465-L465-K465-J465*8.8</f>
        <v>86.246</v>
      </c>
      <c r="O465" s="18">
        <f>=N465/M465</f>
        <v>0.401338321792867</v>
      </c>
      <c r="P465" s="14" t="s">
        <v>162</v>
      </c>
    </row>
    <row r="466" spans="1:16">
      <c r="A466" s="28">
        <v>45213.1797106482</v>
      </c>
      <c r="B466" s="14">
        <v>112189708</v>
      </c>
      <c r="C466" s="29" t="s">
        <v>13687</v>
      </c>
      <c r="D466" s="14" t="s">
        <v>13688</v>
      </c>
      <c r="E466" s="30" t="s">
        <v>13689</v>
      </c>
      <c r="F466" s="14" t="s"/>
      <c r="G466" s="14">
        <v>1</v>
      </c>
      <c r="H466" s="14" t="s">
        <v>13690</v>
      </c>
      <c r="I466" s="14">
        <v>13.51</v>
      </c>
      <c r="J466" s="15">
        <v>5.9</v>
      </c>
      <c r="K466" s="95">
        <v>18.9</v>
      </c>
      <c r="L466" s="173">
        <v>7.85</v>
      </c>
      <c r="M466" s="17">
        <f>=I466*8.8</f>
        <v>118.888</v>
      </c>
      <c r="N466" s="17">
        <f>=M466-L466-K466-J466*8.8</f>
        <v>40.218</v>
      </c>
      <c r="O466" s="18">
        <f>=N466/M466</f>
        <v>0.338284772222596</v>
      </c>
      <c r="P466" s="14" t="s">
        <v>59</v>
      </c>
    </row>
    <row r="467" spans="1:16">
      <c r="A467" s="28">
        <v>45213.2356365741</v>
      </c>
      <c r="B467" s="14">
        <v>112202412</v>
      </c>
      <c r="C467" s="29" t="s">
        <v>13519</v>
      </c>
      <c r="D467" s="14" t="s">
        <v>13691</v>
      </c>
      <c r="E467" s="30" t="s">
        <v>7087</v>
      </c>
      <c r="F467" s="14" t="s"/>
      <c r="G467" s="14">
        <v>1</v>
      </c>
      <c r="H467" s="14" t="s">
        <v>5792</v>
      </c>
      <c r="I467" s="14">
        <v>67.92</v>
      </c>
      <c r="J467" s="15">
        <v>28.6</v>
      </c>
      <c r="K467" s="95">
        <v>67.11</v>
      </c>
      <c r="L467" s="173">
        <v>159.6</v>
      </c>
      <c r="M467" s="17">
        <f>=I467*8.8</f>
        <v>597.696</v>
      </c>
      <c r="N467" s="17">
        <f>=M467-L467-K467-J467*8.8</f>
        <v>119.306</v>
      </c>
      <c r="O467" s="18">
        <f>=N467/M467</f>
        <v>0.199609835100118</v>
      </c>
      <c r="P467" s="14" t="s">
        <v>162</v>
      </c>
    </row>
    <row r="468" spans="1:16">
      <c r="A468" s="28">
        <v>45213.2402314815</v>
      </c>
      <c r="B468" s="14">
        <v>112203173</v>
      </c>
      <c r="C468" s="29" t="s">
        <v>12398</v>
      </c>
      <c r="D468" s="14" t="s">
        <v>13692</v>
      </c>
      <c r="E468" s="30" t="s">
        <v>13693</v>
      </c>
      <c r="F468" s="14" t="s"/>
      <c r="G468" s="14">
        <v>1</v>
      </c>
      <c r="H468" s="14" t="s">
        <v>12401</v>
      </c>
      <c r="I468" s="14">
        <v>33.05</v>
      </c>
      <c r="J468" s="15">
        <v>14.73</v>
      </c>
      <c r="K468" s="95">
        <v>37.46</v>
      </c>
      <c r="L468" s="173">
        <v>48.75</v>
      </c>
      <c r="M468" s="17">
        <f>=I468*8.8</f>
        <v>290.84</v>
      </c>
      <c r="N468" s="17">
        <f>=M468-L468-K468-J468*8.8</f>
        <v>75.0059999999999</v>
      </c>
      <c r="O468" s="18">
        <f>=N468/M468</f>
        <v>0.257894374914042</v>
      </c>
      <c r="P468" s="14" t="s">
        <v>59</v>
      </c>
    </row>
    <row r="469" spans="1:16">
      <c r="A469" s="28">
        <v>45213.2503819444</v>
      </c>
      <c r="B469" s="14">
        <v>112204419</v>
      </c>
      <c r="C469" s="29" t="s">
        <v>13694</v>
      </c>
      <c r="D469" s="14" t="s">
        <v>13695</v>
      </c>
      <c r="E469" s="30" t="s">
        <v>13696</v>
      </c>
      <c r="F469" s="14" t="s"/>
      <c r="G469" s="14">
        <v>1</v>
      </c>
      <c r="H469" s="14" t="s">
        <v>13697</v>
      </c>
      <c r="I469" s="14">
        <v>26.74</v>
      </c>
      <c r="J469" s="15">
        <v>11.29</v>
      </c>
      <c r="K469" s="95">
        <v>38.66</v>
      </c>
      <c r="L469" s="173">
        <v>63</v>
      </c>
      <c r="M469" s="17">
        <f>=I469*8.8</f>
        <v>235.312</v>
      </c>
      <c r="N469" s="17">
        <f>=M469-L469-K469-J469*8.8</f>
        <v>34.3</v>
      </c>
      <c r="O469" s="18">
        <f>=N469/M469</f>
        <v>0.145763921941932</v>
      </c>
      <c r="P469" s="14" t="s">
        <v>162</v>
      </c>
    </row>
    <row r="470" spans="1:17">
      <c r="A470" s="28">
        <v>45213.2575462963</v>
      </c>
      <c r="B470" s="14">
        <v>112206587</v>
      </c>
      <c r="C470" s="29" t="s">
        <v>13698</v>
      </c>
      <c r="D470" s="14" t="s">
        <v>13699</v>
      </c>
      <c r="E470" s="209" t="s">
        <v>13700</v>
      </c>
      <c r="F470" s="14" t="s"/>
      <c r="G470" s="14">
        <v>1</v>
      </c>
      <c r="H470" s="14" t="s">
        <v>13701</v>
      </c>
      <c r="I470" s="14">
        <v>37.68</v>
      </c>
      <c r="J470" s="15">
        <v>16.02</v>
      </c>
      <c r="K470" s="95">
        <v>50.2</v>
      </c>
      <c r="L470" s="173">
        <v>154</v>
      </c>
      <c r="M470" s="17">
        <f>=I470*8.8</f>
        <v>331.584</v>
      </c>
      <c r="N470" s="17">
        <f>=M470-L470-K470-J470*8.8</f>
        <v>-13.592</v>
      </c>
      <c r="O470" s="18">
        <f>=N470/M470</f>
        <v>-0.040991121405134</v>
      </c>
      <c r="P470" s="14" t="s">
        <v>162</v>
      </c>
      <c r="Q470" s="25" t="s">
        <v>13134</v>
      </c>
    </row>
    <row r="471" spans="1:16">
      <c r="A471" s="28">
        <v>45213.3704050926</v>
      </c>
      <c r="B471" s="14">
        <v>112230045</v>
      </c>
      <c r="C471" s="29" t="s">
        <v>13519</v>
      </c>
      <c r="D471" s="32" t="s">
        <v>13702</v>
      </c>
      <c r="E471" s="30" t="s">
        <v>7087</v>
      </c>
      <c r="F471" s="14" t="s"/>
      <c r="G471" s="14">
        <v>1</v>
      </c>
      <c r="H471" s="14" t="s">
        <v>5792</v>
      </c>
      <c r="I471" s="14">
        <v>67.92</v>
      </c>
      <c r="J471" s="15">
        <v>28.65</v>
      </c>
      <c r="K471" s="95">
        <v>67.25</v>
      </c>
      <c r="L471" s="173">
        <v>159.6</v>
      </c>
      <c r="M471" s="17">
        <f>=I471*8.8</f>
        <v>597.696</v>
      </c>
      <c r="N471" s="17">
        <f>=M471-L471-K471-J471*8.8</f>
        <v>118.726</v>
      </c>
      <c r="O471" s="18">
        <f>=N471/M471</f>
        <v>0.198639442124424</v>
      </c>
      <c r="P471" s="14" t="s">
        <v>162</v>
      </c>
    </row>
    <row r="472" spans="1:17">
      <c r="A472" s="28">
        <v>45213.3744791667</v>
      </c>
      <c r="B472" s="14">
        <v>112230165</v>
      </c>
      <c r="C472" s="29" t="s">
        <v>13703</v>
      </c>
      <c r="D472" s="14" t="s">
        <v>13704</v>
      </c>
      <c r="E472" s="30" t="s">
        <v>13705</v>
      </c>
      <c r="F472" s="14" t="s"/>
      <c r="G472" s="14">
        <v>1</v>
      </c>
      <c r="H472" s="14" t="s">
        <v>13706</v>
      </c>
      <c r="I472" s="14">
        <v>67.89</v>
      </c>
      <c r="J472" s="15">
        <v>30.05</v>
      </c>
      <c r="K472" s="95">
        <v>74.78</v>
      </c>
      <c r="L472" s="173">
        <v>128</v>
      </c>
      <c r="M472" s="17">
        <f>=I472*8.8</f>
        <v>597.432</v>
      </c>
      <c r="N472" s="17">
        <f>=M472-L472-K472-J472*8.8</f>
        <v>130.212</v>
      </c>
      <c r="O472" s="18">
        <f>=N472/M472</f>
        <v>0.21795283814727</v>
      </c>
      <c r="P472" s="14" t="s">
        <v>70</v>
      </c>
      <c r="Q472" s="25" t="s">
        <v>140</v>
      </c>
    </row>
    <row r="473" spans="1:17">
      <c r="A473" s="28">
        <v>45213.3962384259</v>
      </c>
      <c r="B473" s="14">
        <v>112235473</v>
      </c>
      <c r="C473" s="29" t="s">
        <v>13707</v>
      </c>
      <c r="D473" s="14" t="s">
        <v>13708</v>
      </c>
      <c r="E473" s="30" t="s">
        <v>13709</v>
      </c>
      <c r="F473" s="14" t="s"/>
      <c r="G473" s="14">
        <v>1</v>
      </c>
      <c r="H473" s="14" t="s">
        <v>9242</v>
      </c>
      <c r="I473" s="14">
        <v>27</v>
      </c>
      <c r="J473" s="15">
        <v>11.59</v>
      </c>
      <c r="K473" s="95">
        <v>46.66</v>
      </c>
      <c r="L473" s="173">
        <v>66.5</v>
      </c>
      <c r="M473" s="17">
        <f>=I473*8.8</f>
        <v>237.6</v>
      </c>
      <c r="N473" s="17">
        <f>=M473-L473-K473-J473*8.8</f>
        <v>22.448</v>
      </c>
      <c r="O473" s="18">
        <f>=N473/M473</f>
        <v>0.094478114478115</v>
      </c>
      <c r="P473" s="14" t="s">
        <v>162</v>
      </c>
      <c r="Q473" s="25" t="s">
        <v>6206</v>
      </c>
    </row>
    <row r="474" spans="1:16">
      <c r="A474" s="28">
        <v>45213.3973726852</v>
      </c>
      <c r="B474" s="14">
        <v>112234968</v>
      </c>
      <c r="C474" s="29" t="s">
        <v>12440</v>
      </c>
      <c r="D474" s="14" t="s">
        <v>13710</v>
      </c>
      <c r="E474" s="30" t="s">
        <v>13711</v>
      </c>
      <c r="F474" s="14" t="s"/>
      <c r="G474" s="14">
        <v>1</v>
      </c>
      <c r="H474" s="14" t="s">
        <v>5058</v>
      </c>
      <c r="I474" s="14">
        <v>13.23</v>
      </c>
      <c r="J474" s="15">
        <v>5.77</v>
      </c>
      <c r="K474" s="95">
        <v>21.34</v>
      </c>
      <c r="L474" s="173">
        <v>10</v>
      </c>
      <c r="M474" s="17">
        <f>=I474*8.8</f>
        <v>116.424</v>
      </c>
      <c r="N474" s="17">
        <f>=M474-L474-K474-J474*8.8</f>
        <v>34.308</v>
      </c>
      <c r="O474" s="18">
        <f>=N474/M474</f>
        <v>0.294681508967223</v>
      </c>
      <c r="P474" s="14" t="s">
        <v>59</v>
      </c>
    </row>
    <row r="475" spans="1:16">
      <c r="A475" s="28">
        <v>45213.400162037</v>
      </c>
      <c r="B475" s="14">
        <v>112236099</v>
      </c>
      <c r="C475" s="29" t="s">
        <v>13712</v>
      </c>
      <c r="D475" s="14" t="s">
        <v>13713</v>
      </c>
      <c r="E475" s="30" t="s">
        <v>13714</v>
      </c>
      <c r="F475" s="14" t="s"/>
      <c r="G475" s="14">
        <v>1</v>
      </c>
      <c r="H475" s="14" t="s">
        <v>13715</v>
      </c>
      <c r="I475" s="14">
        <v>26.13</v>
      </c>
      <c r="J475" s="15">
        <v>11.58</v>
      </c>
      <c r="K475" s="95">
        <v>33.64</v>
      </c>
      <c r="L475" s="173">
        <v>59.25</v>
      </c>
      <c r="M475" s="17">
        <f>=I475*8.8</f>
        <v>229.944</v>
      </c>
      <c r="N475" s="17">
        <f>=M475-L475-K475-J475*8.8</f>
        <v>35.15</v>
      </c>
      <c r="O475" s="18">
        <f>=N475/M475</f>
        <v>0.152863305848381</v>
      </c>
      <c r="P475" s="14" t="s">
        <v>59</v>
      </c>
    </row>
    <row r="476" spans="1:16">
      <c r="A476" s="28">
        <v>45213.4247106482</v>
      </c>
      <c r="B476" s="14">
        <v>112241322</v>
      </c>
      <c r="C476" s="29" t="s">
        <v>13716</v>
      </c>
      <c r="D476" s="14" t="s">
        <v>13717</v>
      </c>
      <c r="E476" s="30" t="s">
        <v>13718</v>
      </c>
      <c r="F476" s="14" t="s"/>
      <c r="G476" s="14">
        <v>1</v>
      </c>
      <c r="H476" s="14" t="s">
        <v>13719</v>
      </c>
      <c r="I476" s="14">
        <v>20.22</v>
      </c>
      <c r="J476" s="15">
        <v>8.79</v>
      </c>
      <c r="K476" s="95">
        <v>41.13</v>
      </c>
      <c r="L476" s="173">
        <v>8.98</v>
      </c>
      <c r="M476" s="17">
        <f>=I476*8.8</f>
        <v>177.936</v>
      </c>
      <c r="N476" s="17">
        <f>=M476-L476-K476-J476*8.8</f>
        <v>50.474</v>
      </c>
      <c r="O476" s="18">
        <f>=N476/M476</f>
        <v>0.283663789227588</v>
      </c>
      <c r="P476" s="14" t="s">
        <v>70</v>
      </c>
    </row>
    <row r="477" spans="1:16">
      <c r="A477" s="28">
        <v>45213.4694560185</v>
      </c>
      <c r="B477" s="14">
        <v>112255108</v>
      </c>
      <c r="C477" s="29" t="s">
        <v>13720</v>
      </c>
      <c r="D477" s="14" t="s">
        <v>13721</v>
      </c>
      <c r="E477" s="30" t="s">
        <v>13722</v>
      </c>
      <c r="F477" s="14" t="s"/>
      <c r="G477" s="14">
        <v>1</v>
      </c>
      <c r="H477" s="14" t="s">
        <v>13723</v>
      </c>
      <c r="I477" s="14">
        <v>39.68</v>
      </c>
      <c r="J477" s="15">
        <v>16.9</v>
      </c>
      <c r="K477" s="95">
        <v>35.03</v>
      </c>
      <c r="L477" s="173">
        <v>41</v>
      </c>
      <c r="M477" s="17">
        <f>=I477*8.8</f>
        <v>349.184</v>
      </c>
      <c r="N477" s="17">
        <f>=M477-L477-K477-J477*8.8</f>
        <v>124.434</v>
      </c>
      <c r="O477" s="18">
        <f>=N477/M477</f>
        <v>0.356356534090909</v>
      </c>
      <c r="P477" s="14" t="s">
        <v>162</v>
      </c>
    </row>
    <row r="478" spans="1:16">
      <c r="A478" s="28">
        <v>45213.4774768519</v>
      </c>
      <c r="B478" s="14">
        <v>112257936</v>
      </c>
      <c r="C478" s="29" t="s">
        <v>13724</v>
      </c>
      <c r="D478" s="14" t="s">
        <v>13725</v>
      </c>
      <c r="E478" s="30" t="s">
        <v>13726</v>
      </c>
      <c r="F478" s="14" t="s">
        <v>57</v>
      </c>
      <c r="G478" s="14">
        <v>1</v>
      </c>
      <c r="H478" s="14" t="s">
        <v>13727</v>
      </c>
      <c r="I478" s="14">
        <v>15.69</v>
      </c>
      <c r="J478" s="15">
        <v>6.99</v>
      </c>
      <c r="K478" s="95">
        <v>36.05</v>
      </c>
      <c r="L478" s="173">
        <v>15.68</v>
      </c>
      <c r="M478" s="17">
        <f>=I478*8.8</f>
        <v>138.072</v>
      </c>
      <c r="N478" s="17">
        <f>=M478-L478-K478-J478*8.8</f>
        <v>24.83</v>
      </c>
      <c r="O478" s="18">
        <f>=N478/M478</f>
        <v>0.179833709948433</v>
      </c>
      <c r="P478" s="14" t="s">
        <v>28</v>
      </c>
    </row>
    <row r="479" spans="1:16">
      <c r="A479" s="28">
        <v>45213.4803703704</v>
      </c>
      <c r="B479" s="14">
        <v>112258817</v>
      </c>
      <c r="C479" s="29" t="s">
        <v>13519</v>
      </c>
      <c r="D479" s="14" t="s">
        <v>13728</v>
      </c>
      <c r="E479" s="30" t="s">
        <v>7087</v>
      </c>
      <c r="F479" s="14" t="s"/>
      <c r="G479" s="14">
        <v>1</v>
      </c>
      <c r="H479" s="14" t="s">
        <v>4840</v>
      </c>
      <c r="I479" s="14">
        <v>67.92</v>
      </c>
      <c r="J479" s="15">
        <v>28.65</v>
      </c>
      <c r="K479" s="95">
        <v>67.46</v>
      </c>
      <c r="L479" s="173">
        <v>159.6</v>
      </c>
      <c r="M479" s="17">
        <f>=I479*8.8</f>
        <v>597.696</v>
      </c>
      <c r="N479" s="17">
        <f>=M479-L479-K479-J479*8.8</f>
        <v>118.516</v>
      </c>
      <c r="O479" s="18">
        <f>=N479/M479</f>
        <v>0.19828809294357</v>
      </c>
      <c r="P479" s="14" t="s">
        <v>162</v>
      </c>
    </row>
    <row r="480" spans="1:16">
      <c r="A480" s="28">
        <v>45213.48125</v>
      </c>
      <c r="B480" s="14">
        <v>112259029</v>
      </c>
      <c r="C480" s="29" t="s">
        <v>13729</v>
      </c>
      <c r="D480" s="14" t="s">
        <v>13730</v>
      </c>
      <c r="E480" s="30" t="s">
        <v>13731</v>
      </c>
      <c r="F480" s="14" t="s"/>
      <c r="G480" s="14">
        <v>1</v>
      </c>
      <c r="H480" s="14" t="s">
        <v>13316</v>
      </c>
      <c r="I480" s="14">
        <v>28.27</v>
      </c>
      <c r="J480" s="15">
        <v>12.14</v>
      </c>
      <c r="K480" s="95">
        <v>39.18</v>
      </c>
      <c r="L480" s="173">
        <v>43.05</v>
      </c>
      <c r="M480" s="17">
        <f>=I480*8.8</f>
        <v>248.776</v>
      </c>
      <c r="N480" s="17">
        <f>=M480-L480-K480-J480*8.8</f>
        <v>59.714</v>
      </c>
      <c r="O480" s="18">
        <f>=N480/M480</f>
        <v>0.240031192719555</v>
      </c>
      <c r="P480" s="14" t="s">
        <v>162</v>
      </c>
    </row>
    <row r="481" spans="1:16">
      <c r="A481" s="28">
        <v>45213.5884375</v>
      </c>
      <c r="B481" s="14">
        <v>112284665</v>
      </c>
      <c r="C481" s="29" t="s">
        <v>13732</v>
      </c>
      <c r="D481" s="14" t="s">
        <v>13733</v>
      </c>
      <c r="E481" s="30" t="s">
        <v>13734</v>
      </c>
      <c r="F481" s="14" t="s"/>
      <c r="G481" s="14">
        <v>1</v>
      </c>
      <c r="H481" s="14" t="s">
        <v>13735</v>
      </c>
      <c r="I481" s="14">
        <v>21.65</v>
      </c>
      <c r="J481" s="15">
        <v>8.4</v>
      </c>
      <c r="K481" s="95">
        <v>46.07</v>
      </c>
      <c r="L481" s="173">
        <v>52</v>
      </c>
      <c r="M481" s="17">
        <f>=I481*8.8</f>
        <v>190.52</v>
      </c>
      <c r="N481" s="17">
        <f>=M481-L481-K481-J481*8.8</f>
        <v>18.53</v>
      </c>
      <c r="O481" s="18">
        <f>=N481/M481</f>
        <v>0.097260130170061</v>
      </c>
      <c r="P481" s="14" t="s">
        <v>269</v>
      </c>
    </row>
    <row r="482" spans="14:14">
      <c r="N482" s="205" t="s"/>
    </row>
    <row r="483" spans="1:16">
      <c r="A483" s="28">
        <v>45213.9293865741</v>
      </c>
      <c r="B483" s="14">
        <v>112330801</v>
      </c>
      <c r="C483" s="29" t="s">
        <v>13736</v>
      </c>
      <c r="D483" s="14" t="s">
        <v>13737</v>
      </c>
      <c r="E483" s="30" t="s">
        <v>13738</v>
      </c>
      <c r="F483" s="14" t="s">
        <v>453</v>
      </c>
      <c r="G483" s="14">
        <v>1</v>
      </c>
      <c r="H483" s="14" t="s">
        <v>13739</v>
      </c>
      <c r="I483" s="14">
        <v>15.31</v>
      </c>
      <c r="J483" s="15">
        <v>6.74</v>
      </c>
      <c r="K483" s="95">
        <v>26.79</v>
      </c>
      <c r="L483" s="173">
        <v>46</v>
      </c>
      <c r="M483" s="17">
        <f>=I483*8.8</f>
        <v>134.728</v>
      </c>
      <c r="N483" s="17">
        <f>=M483-L483-K483-J483*8.8</f>
        <v>2.626</v>
      </c>
      <c r="O483" s="18">
        <f>=N483/M483</f>
        <v>0.019491122854937</v>
      </c>
      <c r="P483" s="14" t="s">
        <v>59</v>
      </c>
    </row>
    <row r="484" spans="1:16">
      <c r="A484" s="28">
        <v>45213.9604282407</v>
      </c>
      <c r="B484" s="14">
        <v>112335040</v>
      </c>
      <c r="C484" s="29" t="s">
        <v>13740</v>
      </c>
      <c r="D484" s="14" t="s">
        <v>13741</v>
      </c>
      <c r="E484" s="30" t="s">
        <v>13742</v>
      </c>
      <c r="F484" s="14" t="s"/>
      <c r="G484" s="14">
        <v>1</v>
      </c>
      <c r="H484" s="14" t="s">
        <v>13743</v>
      </c>
      <c r="I484" s="14">
        <v>35.21</v>
      </c>
      <c r="J484" s="15">
        <v>15.23</v>
      </c>
      <c r="K484" s="95">
        <v>49</v>
      </c>
      <c r="L484" s="173">
        <v>63</v>
      </c>
      <c r="M484" s="17">
        <f>=I484*8.8</f>
        <v>309.848</v>
      </c>
      <c r="N484" s="17">
        <f>=M484-L484-K484-J484*8.8</f>
        <v>63.824</v>
      </c>
      <c r="O484" s="18">
        <f>=N484/M484</f>
        <v>0.205984870000775</v>
      </c>
      <c r="P484" s="14" t="s">
        <v>70</v>
      </c>
    </row>
    <row r="485" spans="1:16">
      <c r="A485" s="28">
        <v>45214.0124537037</v>
      </c>
      <c r="B485" s="14">
        <v>112344708</v>
      </c>
      <c r="C485" s="29" t="s">
        <v>13488</v>
      </c>
      <c r="D485" s="14" t="s">
        <v>13744</v>
      </c>
      <c r="E485" s="30" t="s">
        <v>13745</v>
      </c>
      <c r="F485" s="14" t="s"/>
      <c r="G485" s="14">
        <v>1</v>
      </c>
      <c r="H485" s="14" t="s">
        <v>13491</v>
      </c>
      <c r="I485" s="14">
        <v>32.75</v>
      </c>
      <c r="J485" s="15">
        <v>14.1</v>
      </c>
      <c r="K485" s="95">
        <v>43.29</v>
      </c>
      <c r="L485" s="173">
        <v>75</v>
      </c>
      <c r="M485" s="17">
        <f>=I485*8.8</f>
        <v>288.2</v>
      </c>
      <c r="N485" s="17">
        <f>=M485-L485-K485-J485*8.8</f>
        <v>45.83</v>
      </c>
      <c r="O485" s="18">
        <f>=N485/M485</f>
        <v>0.159021512838307</v>
      </c>
      <c r="P485" s="14" t="s">
        <v>162</v>
      </c>
    </row>
    <row r="486" spans="1:16">
      <c r="A486" s="28">
        <v>45214.0493402778</v>
      </c>
      <c r="B486" s="14">
        <v>112351328</v>
      </c>
      <c r="C486" s="29" t="s">
        <v>12955</v>
      </c>
      <c r="D486" s="14" t="s">
        <v>13746</v>
      </c>
      <c r="E486" s="30" t="s">
        <v>13747</v>
      </c>
      <c r="F486" s="14" t="s"/>
      <c r="G486" s="14">
        <v>1</v>
      </c>
      <c r="H486" s="14" t="s">
        <v>9555</v>
      </c>
      <c r="I486" s="14">
        <v>19.25</v>
      </c>
      <c r="J486" s="15">
        <v>8.43</v>
      </c>
      <c r="K486" s="95">
        <v>37.88</v>
      </c>
      <c r="L486" s="173">
        <v>51.78</v>
      </c>
      <c r="M486" s="17">
        <f>=I486*8.8</f>
        <v>169.4</v>
      </c>
      <c r="N486" s="17">
        <f>=M486-L486-K486-J486*8.8</f>
        <v>5.55600000000001</v>
      </c>
      <c r="O486" s="18">
        <f>=N486/M486</f>
        <v>0.032798110979929</v>
      </c>
      <c r="P486" s="14" t="s">
        <v>59</v>
      </c>
    </row>
    <row r="487" spans="1:16">
      <c r="A487" s="28">
        <v>45214.0799305556</v>
      </c>
      <c r="B487" s="14">
        <v>112360992</v>
      </c>
      <c r="C487" s="29" t="s">
        <v>13748</v>
      </c>
      <c r="D487" s="14" t="s">
        <v>13749</v>
      </c>
      <c r="E487" s="30" t="s">
        <v>13750</v>
      </c>
      <c r="F487" s="14" t="s"/>
      <c r="G487" s="14">
        <v>1</v>
      </c>
      <c r="H487" s="14" t="s">
        <v>6868</v>
      </c>
      <c r="I487" s="14">
        <v>26.5</v>
      </c>
      <c r="J487" s="15">
        <v>11.31</v>
      </c>
      <c r="K487" s="95">
        <v>26.56</v>
      </c>
      <c r="L487" s="173">
        <v>35</v>
      </c>
      <c r="M487" s="17">
        <f>=I487*8.8</f>
        <v>233.2</v>
      </c>
      <c r="N487" s="17">
        <f>=M487-L487-K487-J487*8.8</f>
        <v>72.112</v>
      </c>
      <c r="O487" s="18">
        <f>=N487/M487</f>
        <v>0.309228130360206</v>
      </c>
      <c r="P487" s="14" t="s">
        <v>162</v>
      </c>
    </row>
    <row r="488" spans="1:16">
      <c r="A488" s="28">
        <v>45214.0873958333</v>
      </c>
      <c r="B488" s="14">
        <v>112363227</v>
      </c>
      <c r="C488" s="29" t="s">
        <v>13751</v>
      </c>
      <c r="D488" s="14" t="s">
        <v>13752</v>
      </c>
      <c r="E488" s="30" t="s">
        <v>13753</v>
      </c>
      <c r="F488" s="14" t="s"/>
      <c r="G488" s="14">
        <v>1</v>
      </c>
      <c r="H488" s="14" t="s">
        <v>13754</v>
      </c>
      <c r="I488" s="14">
        <v>19.81</v>
      </c>
      <c r="J488" s="15">
        <v>7.69</v>
      </c>
      <c r="K488" s="95">
        <v>30.15</v>
      </c>
      <c r="L488" s="173">
        <v>12.5</v>
      </c>
      <c r="M488" s="17">
        <f>=I488*8.8</f>
        <v>174.328</v>
      </c>
      <c r="N488" s="17">
        <f>=M488-L488-K488-J488*8.8</f>
        <v>64.006</v>
      </c>
      <c r="O488" s="18">
        <f>=N488/M488</f>
        <v>0.367158459914644</v>
      </c>
      <c r="P488" s="14" t="s">
        <v>269</v>
      </c>
    </row>
    <row r="489" spans="1:16">
      <c r="A489" s="28">
        <v>45214.2081597222</v>
      </c>
      <c r="B489" s="14">
        <v>112395926</v>
      </c>
      <c r="C489" s="29" t="s">
        <v>13755</v>
      </c>
      <c r="D489" s="14" t="s">
        <v>13756</v>
      </c>
      <c r="E489" s="30" t="s">
        <v>13757</v>
      </c>
      <c r="F489" s="14" t="s"/>
      <c r="G489" s="14">
        <v>1</v>
      </c>
      <c r="H489" s="14" t="s">
        <v>13758</v>
      </c>
      <c r="I489" s="14">
        <v>27</v>
      </c>
      <c r="J489" s="15">
        <v>12.01</v>
      </c>
      <c r="K489" s="95">
        <v>54.83</v>
      </c>
      <c r="L489" s="173">
        <v>66.5</v>
      </c>
      <c r="M489" s="17">
        <f>=I489*8.8</f>
        <v>237.6</v>
      </c>
      <c r="N489" s="17">
        <f>=M489-L489-K489-J489*8.8</f>
        <v>10.582</v>
      </c>
      <c r="O489" s="18">
        <f>=N489/M489</f>
        <v>0.044537037037037</v>
      </c>
      <c r="P489" s="14" t="s">
        <v>172</v>
      </c>
    </row>
    <row r="490" spans="1:16">
      <c r="A490" s="28">
        <v>45214.2292824074</v>
      </c>
      <c r="B490" s="14">
        <v>112402057</v>
      </c>
      <c r="C490" s="29" t="s">
        <v>13759</v>
      </c>
      <c r="D490" s="14" t="s">
        <v>13760</v>
      </c>
      <c r="E490" s="30" t="s">
        <v>13761</v>
      </c>
      <c r="F490" s="14" t="s">
        <v>57</v>
      </c>
      <c r="G490" s="14">
        <v>1</v>
      </c>
      <c r="H490" s="14" t="s">
        <v>13762</v>
      </c>
      <c r="I490" s="14">
        <v>15.16</v>
      </c>
      <c r="J490" s="15">
        <v>6.56</v>
      </c>
      <c r="K490" s="95">
        <v>25.81</v>
      </c>
      <c r="L490" s="173">
        <v>33.65</v>
      </c>
      <c r="M490" s="17">
        <f>=I490*8.8</f>
        <v>133.408</v>
      </c>
      <c r="N490" s="17">
        <f>=M490-L490-K490-J490*8.8</f>
        <v>16.22</v>
      </c>
      <c r="O490" s="18">
        <f>=N490/M490</f>
        <v>0.121581914128088</v>
      </c>
      <c r="P490" s="14" t="s">
        <v>22</v>
      </c>
    </row>
    <row r="491" spans="1:16">
      <c r="A491" s="28">
        <v>45214.288900463</v>
      </c>
      <c r="B491" s="14">
        <v>112418767</v>
      </c>
      <c r="C491" s="29" t="s">
        <v>13763</v>
      </c>
      <c r="D491" s="14" t="s">
        <v>13764</v>
      </c>
      <c r="E491" s="30" t="s">
        <v>13765</v>
      </c>
      <c r="F491" s="14" t="s"/>
      <c r="G491" s="14">
        <v>1</v>
      </c>
      <c r="H491" s="14" t="s">
        <v>13766</v>
      </c>
      <c r="I491" s="14">
        <v>39.87</v>
      </c>
      <c r="J491" s="15">
        <v>17.18</v>
      </c>
      <c r="K491" s="95">
        <v>63.61</v>
      </c>
      <c r="L491" s="173">
        <v>81.25</v>
      </c>
      <c r="M491" s="17">
        <f>=I491*8.8</f>
        <v>350.856</v>
      </c>
      <c r="N491" s="17">
        <f>=M491-L491-K491-J491*8.8</f>
        <v>54.812</v>
      </c>
      <c r="O491" s="18">
        <f>=N491/M491</f>
        <v>0.156223635907609</v>
      </c>
      <c r="P491" s="14" t="s">
        <v>22</v>
      </c>
    </row>
    <row r="492" spans="1:16">
      <c r="A492" s="28">
        <v>45214.302650463</v>
      </c>
      <c r="B492" s="14">
        <v>112422232</v>
      </c>
      <c r="C492" s="29" t="s">
        <v>13198</v>
      </c>
      <c r="D492" s="14" t="s">
        <v>13767</v>
      </c>
      <c r="E492" s="30" t="s">
        <v>13768</v>
      </c>
      <c r="F492" s="14" t="s"/>
      <c r="G492" s="14">
        <v>1</v>
      </c>
      <c r="H492" s="14" t="s">
        <v>13769</v>
      </c>
      <c r="I492" s="14">
        <v>23.06</v>
      </c>
      <c r="J492" s="15">
        <v>9.91</v>
      </c>
      <c r="K492" s="95">
        <v>53.26</v>
      </c>
      <c r="L492" s="173">
        <v>43</v>
      </c>
      <c r="M492" s="17">
        <f>=I492*8.8</f>
        <v>202.928</v>
      </c>
      <c r="N492" s="17">
        <f>=M492-L492-K492-J492*8.8</f>
        <v>19.46</v>
      </c>
      <c r="O492" s="18">
        <f>=N492/M492</f>
        <v>0.095896081368761</v>
      </c>
      <c r="P492" s="14" t="s">
        <v>162</v>
      </c>
    </row>
    <row r="493" spans="1:16">
      <c r="A493" s="28">
        <v>45214.3401041667</v>
      </c>
      <c r="B493" s="14">
        <v>112430673</v>
      </c>
      <c r="C493" s="29" t="s">
        <v>13082</v>
      </c>
      <c r="D493" s="14" t="s">
        <v>13770</v>
      </c>
      <c r="E493" s="30" t="s">
        <v>13771</v>
      </c>
      <c r="F493" s="14" t="s"/>
      <c r="G493" s="14">
        <v>1</v>
      </c>
      <c r="H493" s="14" t="s">
        <v>5976</v>
      </c>
      <c r="I493" s="14">
        <v>21.62</v>
      </c>
      <c r="J493" s="15">
        <v>9.64</v>
      </c>
      <c r="K493" s="95">
        <v>68.34</v>
      </c>
      <c r="L493" s="173">
        <v>51.73</v>
      </c>
      <c r="M493" s="17">
        <f>=I493*8.8</f>
        <v>190.256</v>
      </c>
      <c r="N493" s="17">
        <f>=M493-L493-K493-J493*8.8</f>
        <v>-14.646</v>
      </c>
      <c r="O493" s="18">
        <f>=N493/M493</f>
        <v>-0.076980489445799</v>
      </c>
      <c r="P493" s="14" t="s">
        <v>59</v>
      </c>
    </row>
    <row r="494" spans="1:16">
      <c r="A494" s="28">
        <v>45214.3663773148</v>
      </c>
      <c r="B494" s="14">
        <v>112436959</v>
      </c>
      <c r="C494" s="29" t="s">
        <v>12955</v>
      </c>
      <c r="D494" s="14" t="s">
        <v>13772</v>
      </c>
      <c r="E494" s="30" t="s">
        <v>13747</v>
      </c>
      <c r="F494" s="14" t="s"/>
      <c r="G494" s="14">
        <v>1</v>
      </c>
      <c r="H494" s="14" t="s">
        <v>9555</v>
      </c>
      <c r="I494" s="14">
        <v>19.25</v>
      </c>
      <c r="J494" s="15">
        <v>8.23</v>
      </c>
      <c r="K494" s="95">
        <v>42.93</v>
      </c>
      <c r="L494" s="173">
        <v>51.78</v>
      </c>
      <c r="M494" s="17">
        <f>=I494*8.8</f>
        <v>169.4</v>
      </c>
      <c r="N494" s="17">
        <f>=M494-L494-K494-J494*8.8</f>
        <v>2.26599999999999</v>
      </c>
      <c r="O494" s="18">
        <f>=N494/M494</f>
        <v>0.013376623376623</v>
      </c>
      <c r="P494" s="14" t="s">
        <v>670</v>
      </c>
    </row>
    <row r="495" spans="1:16">
      <c r="A495" s="28">
        <v>45214.3718287037</v>
      </c>
      <c r="B495" s="14">
        <v>112437989</v>
      </c>
      <c r="C495" s="29" t="s">
        <v>13773</v>
      </c>
      <c r="D495" s="14" t="s">
        <v>13774</v>
      </c>
      <c r="E495" s="29" t="s">
        <v>13775</v>
      </c>
      <c r="F495" s="14" t="s">
        <v>68</v>
      </c>
      <c r="G495" s="14">
        <v>1</v>
      </c>
      <c r="H495" s="14" t="s">
        <v>13776</v>
      </c>
      <c r="I495" s="14">
        <v>83.21</v>
      </c>
      <c r="J495" s="15">
        <v>37.04</v>
      </c>
      <c r="K495" s="95">
        <v>71.88</v>
      </c>
      <c r="L495" s="173">
        <v>343</v>
      </c>
      <c r="M495" s="17">
        <f>=I495*8.8</f>
        <v>732.248</v>
      </c>
      <c r="N495" s="17">
        <f>=M495-L495-K495-J495*8.8</f>
        <v>-8.58399999999995</v>
      </c>
      <c r="O495" s="18">
        <f>=N495/M495</f>
        <v>-0.011722804295812</v>
      </c>
      <c r="P495" s="14" t="s">
        <v>162</v>
      </c>
    </row>
    <row r="496" spans="1:16">
      <c r="A496" s="28">
        <v>45214.4008680556</v>
      </c>
      <c r="B496" s="14">
        <v>112445132</v>
      </c>
      <c r="C496" s="29" t="s">
        <v>13519</v>
      </c>
      <c r="D496" s="14" t="s">
        <v>13777</v>
      </c>
      <c r="E496" s="30" t="s">
        <v>7129</v>
      </c>
      <c r="F496" s="14" t="s"/>
      <c r="G496" s="14">
        <v>1</v>
      </c>
      <c r="H496" s="14" t="s">
        <v>4840</v>
      </c>
      <c r="I496" s="14">
        <v>67.92</v>
      </c>
      <c r="J496" s="15">
        <v>30.05</v>
      </c>
      <c r="K496" s="95">
        <v>83.15</v>
      </c>
      <c r="L496" s="173">
        <v>159.6</v>
      </c>
      <c r="M496" s="17">
        <f>=I496*8.8</f>
        <v>597.696</v>
      </c>
      <c r="N496" s="17">
        <f>=M496-L496-K496-J496*8.8</f>
        <v>90.506</v>
      </c>
      <c r="O496" s="18">
        <f>=N496/M496</f>
        <v>0.151424804582932</v>
      </c>
      <c r="P496" s="14" t="s">
        <v>70</v>
      </c>
    </row>
    <row r="497" spans="1:16">
      <c r="A497" s="28">
        <v>45214.4035763889</v>
      </c>
      <c r="B497" s="14">
        <v>112445659</v>
      </c>
      <c r="C497" s="29" t="s">
        <v>13778</v>
      </c>
      <c r="D497" s="14">
        <v>0</v>
      </c>
      <c r="E497" s="14" t="s">
        <v>52</v>
      </c>
      <c r="F497" s="14" t="s">
        <v>32</v>
      </c>
      <c r="G497" s="14">
        <v>1</v>
      </c>
      <c r="H497" s="14" t="s">
        <v>8326</v>
      </c>
      <c r="I497" s="14">
        <v>0</v>
      </c>
      <c r="J497" s="15">
        <v>0</v>
      </c>
      <c r="K497" s="95">
        <v>0</v>
      </c>
      <c r="L497" s="173">
        <v>0</v>
      </c>
      <c r="M497" s="17">
        <f>=I497*8.8</f>
        <v>0</v>
      </c>
      <c r="N497" s="17">
        <f>=M497-L497-K497-J497*8.8</f>
        <v>0</v>
      </c>
      <c r="O497" s="18" t="e">
        <f>=N497/M497</f>
        <v>#DIV/0!</v>
      </c>
      <c r="P497" s="14" t="s">
        <v>162</v>
      </c>
    </row>
    <row r="498" spans="1:16">
      <c r="A498" s="28">
        <v>45214.5276736111</v>
      </c>
      <c r="B498" s="14">
        <v>112475797</v>
      </c>
      <c r="C498" s="29" t="s">
        <v>12916</v>
      </c>
      <c r="D498" s="14" t="s">
        <v>13779</v>
      </c>
      <c r="E498" s="30" t="s">
        <v>13780</v>
      </c>
      <c r="F498" s="14" t="s"/>
      <c r="G498" s="14">
        <v>1</v>
      </c>
      <c r="H498" s="14" t="s">
        <v>13781</v>
      </c>
      <c r="I498" s="14">
        <v>42.84</v>
      </c>
      <c r="J498" s="15">
        <v>18.87</v>
      </c>
      <c r="K498" s="95">
        <v>30.43</v>
      </c>
      <c r="L498" s="173">
        <v>40.3</v>
      </c>
      <c r="M498" s="17">
        <f>=I498*8.8</f>
        <v>376.992</v>
      </c>
      <c r="N498" s="17">
        <f>=M498-L498-K498-J498*8.8</f>
        <v>140.206</v>
      </c>
      <c r="O498" s="18">
        <f>=N498/M498</f>
        <v>0.371907096171802</v>
      </c>
      <c r="P498" s="14" t="s">
        <v>162</v>
      </c>
    </row>
    <row r="499" spans="1:16">
      <c r="A499" s="28">
        <v>45214.9776041667</v>
      </c>
      <c r="B499" s="14">
        <v>112544838</v>
      </c>
      <c r="C499" s="29" t="s">
        <v>13782</v>
      </c>
      <c r="D499" s="14" t="s">
        <v>13783</v>
      </c>
      <c r="E499" s="210" t="s">
        <v>13784</v>
      </c>
      <c r="F499" s="14" t="s"/>
      <c r="G499" s="14">
        <v>1</v>
      </c>
      <c r="H499" s="14" t="s">
        <v>13785</v>
      </c>
      <c r="I499" s="14">
        <v>13.65</v>
      </c>
      <c r="J499" s="15">
        <v>6.14</v>
      </c>
      <c r="K499" s="95">
        <v>36.1</v>
      </c>
      <c r="L499" s="173">
        <v>11.8</v>
      </c>
      <c r="M499" s="17">
        <f>=I499*8.8</f>
        <v>120.12</v>
      </c>
      <c r="N499" s="17">
        <f>=M499-L499-K499-J499*8.8</f>
        <v>18.188</v>
      </c>
      <c r="O499" s="18">
        <f>=N499/M499</f>
        <v>0.151415251415252</v>
      </c>
      <c r="P499" s="14" t="s">
        <v>136</v>
      </c>
    </row>
    <row r="500" spans="1:17">
      <c r="A500" s="28">
        <v>45214.9845601852</v>
      </c>
      <c r="B500" s="14">
        <v>112546559</v>
      </c>
      <c r="C500" s="29" t="s">
        <v>13786</v>
      </c>
      <c r="D500" s="14" t="s">
        <v>13787</v>
      </c>
      <c r="E500" s="30" t="s">
        <v>13788</v>
      </c>
      <c r="F500" s="14" t="s"/>
      <c r="G500" s="14">
        <v>1</v>
      </c>
      <c r="H500" s="14" t="s">
        <v>13789</v>
      </c>
      <c r="I500" s="14">
        <v>37.68</v>
      </c>
      <c r="J500" s="15">
        <v>16.06</v>
      </c>
      <c r="K500" s="95">
        <v>56.75</v>
      </c>
      <c r="L500" s="173">
        <v>90.5</v>
      </c>
      <c r="M500" s="17">
        <f>=I500*8.8</f>
        <v>331.584</v>
      </c>
      <c r="N500" s="17">
        <f>=M500-L500-K500-J500*8.8</f>
        <v>43.006</v>
      </c>
      <c r="O500" s="18">
        <f>=N500/M500</f>
        <v>0.129698658560124</v>
      </c>
      <c r="P500" s="14" t="s">
        <v>162</v>
      </c>
      <c r="Q500" s="25" t="s">
        <v>6902</v>
      </c>
    </row>
    <row r="501" spans="1:16">
      <c r="A501" s="28">
        <v>45215.0052893519</v>
      </c>
      <c r="B501" s="14">
        <v>112551035</v>
      </c>
      <c r="C501" s="29" t="s">
        <v>13519</v>
      </c>
      <c r="D501" s="14" t="s">
        <v>13790</v>
      </c>
      <c r="E501" s="30" t="s">
        <v>7129</v>
      </c>
      <c r="F501" s="14" t="s"/>
      <c r="G501" s="14">
        <v>1</v>
      </c>
      <c r="H501" s="14" t="s">
        <v>4840</v>
      </c>
      <c r="I501" s="14">
        <v>67.92</v>
      </c>
      <c r="J501" s="15">
        <v>28.65</v>
      </c>
      <c r="K501" s="95">
        <v>67.59</v>
      </c>
      <c r="L501" s="173">
        <v>159.6</v>
      </c>
      <c r="M501" s="17">
        <f>=I501*8.8</f>
        <v>597.696</v>
      </c>
      <c r="N501" s="17">
        <f>=M501-L501-K501-J501*8.8</f>
        <v>118.386</v>
      </c>
      <c r="O501" s="18">
        <f>=N501/M501</f>
        <v>0.198070591069708</v>
      </c>
      <c r="P501" s="14" t="s">
        <v>162</v>
      </c>
    </row>
    <row r="502" spans="1:16">
      <c r="A502" s="28">
        <v>45215.0067361111</v>
      </c>
      <c r="B502" s="14">
        <v>112551070</v>
      </c>
      <c r="C502" s="29" t="s">
        <v>13791</v>
      </c>
      <c r="D502" s="14" t="s">
        <v>13792</v>
      </c>
      <c r="E502" s="30" t="s">
        <v>7129</v>
      </c>
      <c r="F502" s="14" t="s"/>
      <c r="G502" s="14">
        <v>1</v>
      </c>
      <c r="H502" s="14" t="s">
        <v>6034</v>
      </c>
      <c r="I502" s="14">
        <v>67.92</v>
      </c>
      <c r="J502" s="15">
        <v>28.65</v>
      </c>
      <c r="K502" s="95">
        <v>72.14</v>
      </c>
      <c r="L502" s="173">
        <v>159.6</v>
      </c>
      <c r="M502" s="17">
        <f>=I502*8.8</f>
        <v>597.696</v>
      </c>
      <c r="N502" s="17">
        <f>=M502-L502-K502-J502*8.8</f>
        <v>113.836</v>
      </c>
      <c r="O502" s="18">
        <f>=N502/M502</f>
        <v>0.190458025484527</v>
      </c>
      <c r="P502" s="14" t="s">
        <v>162</v>
      </c>
    </row>
    <row r="503" spans="1:16">
      <c r="A503" s="28">
        <v>45215.0303356481</v>
      </c>
      <c r="B503" s="14">
        <v>112556547</v>
      </c>
      <c r="C503" s="29" t="s">
        <v>13469</v>
      </c>
      <c r="D503" s="14" t="s">
        <v>13793</v>
      </c>
      <c r="E503" s="30" t="s">
        <v>13794</v>
      </c>
      <c r="F503" s="14" t="s"/>
      <c r="G503" s="14">
        <v>1</v>
      </c>
      <c r="H503" s="14" t="s">
        <v>5867</v>
      </c>
      <c r="I503" s="14">
        <v>29.98</v>
      </c>
      <c r="J503" s="15">
        <v>12.98</v>
      </c>
      <c r="K503" s="95">
        <v>40.93</v>
      </c>
      <c r="L503" s="173">
        <v>72</v>
      </c>
      <c r="M503" s="17">
        <f>=I503*8.8</f>
        <v>263.824</v>
      </c>
      <c r="N503" s="17">
        <f>=M503-L503-K503-J503*8.8</f>
        <v>36.67</v>
      </c>
      <c r="O503" s="18">
        <f>=N503/M503</f>
        <v>0.138994177936806</v>
      </c>
      <c r="P503" s="14" t="s">
        <v>22</v>
      </c>
    </row>
    <row r="504" spans="1:16">
      <c r="A504" s="28">
        <v>45215.0652083333</v>
      </c>
      <c r="B504" s="14">
        <v>112564017</v>
      </c>
      <c r="C504" s="29" t="s">
        <v>13795</v>
      </c>
      <c r="D504" s="14" t="s">
        <v>13796</v>
      </c>
      <c r="E504" s="30" t="s">
        <v>13797</v>
      </c>
      <c r="F504" s="14" t="s">
        <v>68</v>
      </c>
      <c r="G504" s="14">
        <v>1</v>
      </c>
      <c r="H504" s="14" t="s">
        <v>13798</v>
      </c>
      <c r="I504" s="14">
        <v>16.21</v>
      </c>
      <c r="J504" s="15">
        <v>6.84</v>
      </c>
      <c r="K504" s="95">
        <v>31.64</v>
      </c>
      <c r="L504" s="173">
        <v>45.75</v>
      </c>
      <c r="M504" s="17">
        <f>=I504*8.8</f>
        <v>142.648</v>
      </c>
      <c r="N504" s="17">
        <f>=M504-L504-K504-J504*8.8</f>
        <v>5.06600000000002</v>
      </c>
      <c r="O504" s="18">
        <f>=N504/M504</f>
        <v>0.035513992484998</v>
      </c>
      <c r="P504" s="14" t="s">
        <v>162</v>
      </c>
    </row>
    <row r="505" spans="1:16">
      <c r="A505" s="28">
        <v>45215.0750115741</v>
      </c>
      <c r="B505" s="14">
        <v>112566761</v>
      </c>
      <c r="C505" s="29" t="s">
        <v>12781</v>
      </c>
      <c r="D505" s="14" t="s">
        <v>13799</v>
      </c>
      <c r="E505" s="30" t="s">
        <v>615</v>
      </c>
      <c r="F505" s="14" t="s"/>
      <c r="G505" s="14">
        <v>1</v>
      </c>
      <c r="H505" s="14" t="s">
        <v>3940</v>
      </c>
      <c r="I505" s="14">
        <v>0</v>
      </c>
      <c r="J505" s="15">
        <v>0</v>
      </c>
      <c r="K505" s="95">
        <v>0</v>
      </c>
      <c r="L505" s="173">
        <v>159.6</v>
      </c>
      <c r="M505" s="17">
        <f>=I505*8.8</f>
        <v>0</v>
      </c>
      <c r="N505" s="17">
        <f>=M505-L505-K505-J505*8.8</f>
        <v>-159.6</v>
      </c>
      <c r="O505" s="18" t="e">
        <f>=N505/M505</f>
        <v>#DIV/0!</v>
      </c>
      <c r="P505" s="14" t="s">
        <v>22</v>
      </c>
    </row>
    <row r="506" spans="1:16">
      <c r="A506" s="28">
        <v>45215.1205092593</v>
      </c>
      <c r="B506" s="14">
        <v>112578264</v>
      </c>
      <c r="C506" s="29" t="s">
        <v>13800</v>
      </c>
      <c r="D506" s="14" t="s">
        <v>13801</v>
      </c>
      <c r="E506" s="211" t="s">
        <v>13802</v>
      </c>
      <c r="F506" s="14" t="s"/>
      <c r="G506" s="14">
        <v>1</v>
      </c>
      <c r="H506" s="14" t="s">
        <v>13803</v>
      </c>
      <c r="I506" s="14">
        <v>22</v>
      </c>
      <c r="J506" s="15">
        <v>9.35</v>
      </c>
      <c r="K506" s="95">
        <v>31.83</v>
      </c>
      <c r="L506" s="173">
        <v>42.1</v>
      </c>
      <c r="M506" s="17">
        <f>=I506*8.8</f>
        <v>193.6</v>
      </c>
      <c r="N506" s="17">
        <f>=M506-L506-K506-J506*8.8</f>
        <v>37.39</v>
      </c>
      <c r="O506" s="18">
        <f>=N506/M506</f>
        <v>0.193130165289256</v>
      </c>
      <c r="P506" s="14" t="s">
        <v>162</v>
      </c>
    </row>
    <row r="507" spans="1:17">
      <c r="A507" s="28">
        <v>45215.1211458333</v>
      </c>
      <c r="B507" s="14">
        <v>112578579</v>
      </c>
      <c r="C507" s="29" t="s">
        <v>13804</v>
      </c>
      <c r="D507" s="14" t="s">
        <v>13805</v>
      </c>
      <c r="E507" s="30" t="s">
        <v>7129</v>
      </c>
      <c r="F507" s="14" t="s"/>
      <c r="G507" s="14">
        <v>1</v>
      </c>
      <c r="H507" s="14" t="s">
        <v>13806</v>
      </c>
      <c r="I507" s="14">
        <v>67.92</v>
      </c>
      <c r="J507" s="15">
        <v>30.46</v>
      </c>
      <c r="K507" s="95">
        <v>70.97</v>
      </c>
      <c r="L507" s="173">
        <v>159.6</v>
      </c>
      <c r="M507" s="17">
        <f>=I507*8.8</f>
        <v>597.696</v>
      </c>
      <c r="N507" s="17">
        <f>=M507-L507-K507-J507*8.8</f>
        <v>99.078</v>
      </c>
      <c r="O507" s="18">
        <f>=N507/M507</f>
        <v>0.165766543527144</v>
      </c>
      <c r="P507" s="14" t="s">
        <v>59</v>
      </c>
      <c r="Q507" s="25" t="s">
        <v>140</v>
      </c>
    </row>
    <row r="508" spans="1:16">
      <c r="A508" s="28">
        <v>45215.1878125</v>
      </c>
      <c r="B508" s="14">
        <v>112594890</v>
      </c>
      <c r="C508" s="29" t="s">
        <v>13707</v>
      </c>
      <c r="D508" s="14" t="s">
        <v>13807</v>
      </c>
      <c r="E508" s="30" t="s">
        <v>13757</v>
      </c>
      <c r="F508" s="14" t="s"/>
      <c r="G508" s="14">
        <v>1</v>
      </c>
      <c r="H508" s="14" t="s">
        <v>9242</v>
      </c>
      <c r="I508" s="14">
        <v>27</v>
      </c>
      <c r="J508" s="15">
        <v>11.59</v>
      </c>
      <c r="K508" s="95">
        <v>46.31</v>
      </c>
      <c r="L508" s="173">
        <v>66.5</v>
      </c>
      <c r="M508" s="17">
        <f>=I508*8.8</f>
        <v>237.6</v>
      </c>
      <c r="N508" s="17">
        <f>=M508-L508-K508-J508*8.8</f>
        <v>22.798</v>
      </c>
      <c r="O508" s="18">
        <f>=N508/M508</f>
        <v>0.095951178451179</v>
      </c>
      <c r="P508" s="14" t="s">
        <v>162</v>
      </c>
    </row>
    <row r="509" spans="1:16">
      <c r="A509" s="28">
        <v>45215.2037962963</v>
      </c>
      <c r="B509" s="14">
        <v>112598584</v>
      </c>
      <c r="C509" s="29" t="s">
        <v>13808</v>
      </c>
      <c r="D509" s="14" t="s">
        <v>13809</v>
      </c>
      <c r="E509" s="30" t="s">
        <v>13810</v>
      </c>
      <c r="F509" s="14" t="s"/>
      <c r="G509" s="14">
        <v>4</v>
      </c>
      <c r="H509" s="14" t="s">
        <v>13811</v>
      </c>
      <c r="I509" s="14">
        <v>98.04</v>
      </c>
      <c r="J509" s="15">
        <v>34.94</v>
      </c>
      <c r="K509" s="95">
        <v>207.15</v>
      </c>
      <c r="L509" s="173">
        <v>246.4</v>
      </c>
      <c r="M509" s="17">
        <f>=I509*8.8</f>
        <v>862.752</v>
      </c>
      <c r="N509" s="17">
        <f>=M509-L509-K509-J509*8.8</f>
        <v>101.73</v>
      </c>
      <c r="O509" s="18">
        <f>=N509/M509</f>
        <v>0.117913374874819</v>
      </c>
      <c r="P509" s="14" t="s">
        <v>50</v>
      </c>
    </row>
    <row r="510" spans="1:17">
      <c r="A510" s="28">
        <v>45215.2194444444</v>
      </c>
      <c r="B510" s="14">
        <v>112601978</v>
      </c>
      <c r="C510" s="29" t="s">
        <v>13812</v>
      </c>
      <c r="D510" s="14" t="s">
        <v>13813</v>
      </c>
      <c r="E510" s="30" t="s">
        <v>13814</v>
      </c>
      <c r="F510" s="14" t="s">
        <v>57</v>
      </c>
      <c r="G510" s="14">
        <v>1</v>
      </c>
      <c r="H510" s="14" t="s">
        <v>13815</v>
      </c>
      <c r="I510" s="14">
        <v>21.32</v>
      </c>
      <c r="J510" s="15">
        <v>9.07</v>
      </c>
      <c r="K510" s="95">
        <v>42.55</v>
      </c>
      <c r="L510" s="173">
        <v>61.1</v>
      </c>
      <c r="M510" s="17">
        <f>=I510*8.8</f>
        <v>187.616</v>
      </c>
      <c r="N510" s="17">
        <f>=M510-L510-K510-J510*8.8</f>
        <v>4.15000000000002</v>
      </c>
      <c r="O510" s="18">
        <f>=N510/M510</f>
        <v>0.022119648644039</v>
      </c>
      <c r="P510" s="14" t="s">
        <v>162</v>
      </c>
      <c r="Q510" s="25" t="s">
        <v>140</v>
      </c>
    </row>
    <row r="511" spans="1:16">
      <c r="A511" s="28">
        <v>45215.2286574074</v>
      </c>
      <c r="B511" s="14">
        <v>112603560</v>
      </c>
      <c r="C511" s="29" t="s">
        <v>13816</v>
      </c>
      <c r="D511" s="14" t="s">
        <v>13817</v>
      </c>
      <c r="E511" s="30" t="s">
        <v>13818</v>
      </c>
      <c r="F511" s="14" t="s">
        <v>57</v>
      </c>
      <c r="G511" s="14">
        <v>1</v>
      </c>
      <c r="H511" s="14" t="s">
        <v>13819</v>
      </c>
      <c r="I511" s="14">
        <v>12.6</v>
      </c>
      <c r="J511" s="15">
        <v>5.43</v>
      </c>
      <c r="K511" s="95">
        <v>26.79</v>
      </c>
      <c r="L511" s="173">
        <v>13.5</v>
      </c>
      <c r="M511" s="17">
        <f>=I511*8.8</f>
        <v>110.88</v>
      </c>
      <c r="N511" s="17">
        <f>=M511-L511-K511-J511*8.8</f>
        <v>22.806</v>
      </c>
      <c r="O511" s="18">
        <f>=N511/M511</f>
        <v>0.205681818181818</v>
      </c>
      <c r="P511" s="14" t="s">
        <v>70</v>
      </c>
    </row>
    <row r="512" spans="1:16">
      <c r="A512" s="28">
        <v>45215.2753356481</v>
      </c>
      <c r="B512" s="14">
        <v>112615234</v>
      </c>
      <c r="C512" s="29" t="s">
        <v>13820</v>
      </c>
      <c r="D512" s="14" t="s">
        <v>13821</v>
      </c>
      <c r="E512" s="30" t="s">
        <v>13822</v>
      </c>
      <c r="F512" s="14" t="s">
        <v>57</v>
      </c>
      <c r="G512" s="14">
        <v>1</v>
      </c>
      <c r="H512" s="14" t="s">
        <v>13823</v>
      </c>
      <c r="I512" s="14">
        <v>19.36</v>
      </c>
      <c r="J512" s="15">
        <v>7.52</v>
      </c>
      <c r="K512" s="95">
        <v>20.96</v>
      </c>
      <c r="L512" s="173">
        <v>53</v>
      </c>
      <c r="M512" s="17">
        <f>=I512*8.8</f>
        <v>170.368</v>
      </c>
      <c r="N512" s="17">
        <f>=M512-L512-K512-J512*8.8</f>
        <v>30.232</v>
      </c>
      <c r="O512" s="18">
        <f>=N512/M512</f>
        <v>0.177451164537941</v>
      </c>
      <c r="P512" s="14" t="s">
        <v>269</v>
      </c>
    </row>
    <row r="513" spans="1:16">
      <c r="A513" s="28">
        <v>45215.2880671296</v>
      </c>
      <c r="B513" s="14">
        <v>112618379</v>
      </c>
      <c r="C513" s="29" t="s">
        <v>13824</v>
      </c>
      <c r="D513" s="14" t="s">
        <v>13825</v>
      </c>
      <c r="E513" s="30" t="s">
        <v>13826</v>
      </c>
      <c r="F513" s="14" t="s"/>
      <c r="G513" s="14">
        <v>1</v>
      </c>
      <c r="H513" s="14" t="s">
        <v>13827</v>
      </c>
      <c r="I513" s="14">
        <v>24.45</v>
      </c>
      <c r="J513" s="15">
        <v>10.47</v>
      </c>
      <c r="K513" s="95">
        <v>57.03</v>
      </c>
      <c r="L513" s="173">
        <v>52</v>
      </c>
      <c r="M513" s="17">
        <f>=I513*8.8</f>
        <v>215.16</v>
      </c>
      <c r="N513" s="17">
        <f>=M513-L513-K513-J513*8.8</f>
        <v>13.994</v>
      </c>
      <c r="O513" s="18">
        <f>=N513/M513</f>
        <v>0.065039970254694</v>
      </c>
      <c r="P513" s="14" t="s">
        <v>162</v>
      </c>
    </row>
    <row r="514" spans="1:16">
      <c r="A514" s="28">
        <v>45215.3368634259</v>
      </c>
      <c r="B514" s="14">
        <v>112632374</v>
      </c>
      <c r="C514" s="29" t="s">
        <v>13828</v>
      </c>
      <c r="D514" s="14">
        <v>0</v>
      </c>
      <c r="E514" s="14" t="s">
        <v>52</v>
      </c>
      <c r="F514" s="14" t="s">
        <v>48</v>
      </c>
      <c r="G514" s="14">
        <v>1</v>
      </c>
      <c r="H514" s="14" t="s">
        <v>13829</v>
      </c>
      <c r="I514" s="14">
        <v>0</v>
      </c>
      <c r="J514" s="15">
        <v>0</v>
      </c>
      <c r="K514" s="95">
        <v>0</v>
      </c>
      <c r="L514" s="173">
        <v>0</v>
      </c>
      <c r="M514" s="17">
        <f>=I514*8.8</f>
        <v>0</v>
      </c>
      <c r="N514" s="17">
        <f>=M514-L514-K514-J514*8.8</f>
        <v>0</v>
      </c>
      <c r="O514" s="18" t="e">
        <f>=N514/M514</f>
        <v>#DIV/0!</v>
      </c>
      <c r="P514" s="14" t="s">
        <v>22</v>
      </c>
    </row>
    <row r="515" spans="1:16">
      <c r="A515" s="28">
        <v>45215.338900463</v>
      </c>
      <c r="B515" s="14">
        <v>112632984</v>
      </c>
      <c r="C515" s="29" t="s">
        <v>13544</v>
      </c>
      <c r="D515" s="14" t="s">
        <v>13830</v>
      </c>
      <c r="E515" s="30" t="s">
        <v>7129</v>
      </c>
      <c r="F515" s="14" t="s"/>
      <c r="G515" s="14">
        <v>1</v>
      </c>
      <c r="H515" s="14" t="s">
        <v>7289</v>
      </c>
      <c r="I515" s="14">
        <v>35.79</v>
      </c>
      <c r="J515" s="15">
        <v>15.51</v>
      </c>
      <c r="K515" s="95">
        <v>43.41</v>
      </c>
      <c r="L515" s="173">
        <v>93.1</v>
      </c>
      <c r="M515" s="17">
        <f>=I515*8.8</f>
        <v>314.952</v>
      </c>
      <c r="N515" s="17">
        <f>=M515-L515-K515-J515*8.8</f>
        <v>41.954</v>
      </c>
      <c r="O515" s="18">
        <f>=N515/M515</f>
        <v>0.133207599888237</v>
      </c>
      <c r="P515" s="14" t="s">
        <v>22</v>
      </c>
    </row>
    <row r="516" spans="1:16">
      <c r="A516" s="28">
        <v>45215.3483912037</v>
      </c>
      <c r="B516" s="14">
        <v>112634999</v>
      </c>
      <c r="C516" s="29" t="s">
        <v>13732</v>
      </c>
      <c r="D516" s="14" t="s">
        <v>13831</v>
      </c>
      <c r="E516" s="30" t="s">
        <v>13832</v>
      </c>
      <c r="F516" s="14" t="s"/>
      <c r="G516" s="14">
        <v>1</v>
      </c>
      <c r="H516" s="14" t="s">
        <v>13735</v>
      </c>
      <c r="I516" s="14">
        <v>21.65</v>
      </c>
      <c r="J516" s="15">
        <v>8.4</v>
      </c>
      <c r="K516" s="95">
        <v>45.64</v>
      </c>
      <c r="L516" s="173">
        <v>52</v>
      </c>
      <c r="M516" s="17">
        <f>=I516*8.8</f>
        <v>190.52</v>
      </c>
      <c r="N516" s="17">
        <f>=M516-L516-K516-J516*8.8</f>
        <v>18.96</v>
      </c>
      <c r="O516" s="18">
        <f>=N516/M516</f>
        <v>0.099517111064455</v>
      </c>
      <c r="P516" s="14" t="s">
        <v>269</v>
      </c>
    </row>
    <row r="517" spans="1:16">
      <c r="A517" s="28">
        <v>45215.3688078704</v>
      </c>
      <c r="B517" s="14">
        <v>112640788</v>
      </c>
      <c r="C517" s="29" t="s">
        <v>13833</v>
      </c>
      <c r="D517" s="14" t="s">
        <v>13834</v>
      </c>
      <c r="E517" s="30" t="s">
        <v>13835</v>
      </c>
      <c r="F517" s="14" t="s"/>
      <c r="G517" s="14">
        <v>1</v>
      </c>
      <c r="H517" s="14" t="s">
        <v>12552</v>
      </c>
      <c r="I517" s="14">
        <v>24.98</v>
      </c>
      <c r="J517" s="15">
        <v>10.75</v>
      </c>
      <c r="K517" s="95">
        <v>39.34</v>
      </c>
      <c r="L517" s="173">
        <v>31</v>
      </c>
      <c r="M517" s="17">
        <f>=I517*8.8</f>
        <v>219.824</v>
      </c>
      <c r="N517" s="17">
        <f>=M517-L517-K517-J517*8.8</f>
        <v>54.884</v>
      </c>
      <c r="O517" s="18">
        <f>=N517/M517</f>
        <v>0.249672465244923</v>
      </c>
      <c r="P517" s="14" t="s">
        <v>162</v>
      </c>
    </row>
    <row r="518" spans="1:16">
      <c r="A518" s="28">
        <v>45215.3732291667</v>
      </c>
      <c r="B518" s="14">
        <v>112641564</v>
      </c>
      <c r="C518" s="29" t="s">
        <v>13836</v>
      </c>
      <c r="D518" s="14" t="s">
        <v>13837</v>
      </c>
      <c r="E518" s="30" t="s">
        <v>10089</v>
      </c>
      <c r="F518" s="14" t="s"/>
      <c r="G518" s="14">
        <v>1</v>
      </c>
      <c r="H518" s="14" t="s">
        <v>13838</v>
      </c>
      <c r="I518" s="14">
        <v>14.12</v>
      </c>
      <c r="J518" s="15">
        <v>6.14</v>
      </c>
      <c r="K518" s="95">
        <v>25.35</v>
      </c>
      <c r="L518" s="173">
        <v>8</v>
      </c>
      <c r="M518" s="17">
        <f>=I518*8.8</f>
        <v>124.256</v>
      </c>
      <c r="N518" s="17">
        <f>=M518-L518-K518-J518*8.8</f>
        <v>36.874</v>
      </c>
      <c r="O518" s="18">
        <f>=N518/M518</f>
        <v>0.296758305433943</v>
      </c>
      <c r="P518" s="14" t="s">
        <v>59</v>
      </c>
    </row>
    <row r="519" spans="1:16">
      <c r="A519" s="28">
        <v>45215.3882523148</v>
      </c>
      <c r="B519" s="14">
        <v>112645761</v>
      </c>
      <c r="C519" s="29" t="s">
        <v>13839</v>
      </c>
      <c r="D519" s="14" t="s">
        <v>13840</v>
      </c>
      <c r="E519" s="30" t="s">
        <v>13841</v>
      </c>
      <c r="F519" s="14" t="s">
        <v>57</v>
      </c>
      <c r="G519" s="14">
        <v>1</v>
      </c>
      <c r="H519" s="14" t="s">
        <v>13842</v>
      </c>
      <c r="I519" s="14">
        <v>12.6</v>
      </c>
      <c r="J519" s="15">
        <v>5.53</v>
      </c>
      <c r="K519" s="95">
        <v>25.16</v>
      </c>
      <c r="L519" s="173">
        <v>15</v>
      </c>
      <c r="M519" s="17">
        <f>=I519*8.8</f>
        <v>110.88</v>
      </c>
      <c r="N519" s="17">
        <f>=M519-L519-K519-J519*8.8</f>
        <v>22.056</v>
      </c>
      <c r="O519" s="18">
        <f>=N519/M519</f>
        <v>0.198917748917749</v>
      </c>
      <c r="P519" s="14" t="s">
        <v>59</v>
      </c>
    </row>
    <row r="520" spans="1:16">
      <c r="A520" s="28">
        <v>45215.4096064815</v>
      </c>
      <c r="B520" s="14">
        <v>112651459</v>
      </c>
      <c r="C520" s="29" t="s">
        <v>12955</v>
      </c>
      <c r="D520" s="14" t="s">
        <v>13843</v>
      </c>
      <c r="E520" s="30" t="s">
        <v>13747</v>
      </c>
      <c r="F520" s="14" t="s"/>
      <c r="G520" s="14">
        <v>1</v>
      </c>
      <c r="H520" s="14" t="s">
        <v>13844</v>
      </c>
      <c r="I520" s="14">
        <v>19.25</v>
      </c>
      <c r="J520" s="15">
        <v>8.23</v>
      </c>
      <c r="K520" s="95">
        <v>38.57</v>
      </c>
      <c r="L520" s="173">
        <v>51.79</v>
      </c>
      <c r="M520" s="17">
        <f>=I520*8.8</f>
        <v>169.4</v>
      </c>
      <c r="N520" s="17">
        <f>=M520-L520-K520-J520*8.8</f>
        <v>6.61600000000001</v>
      </c>
      <c r="O520" s="18">
        <f>=N520/M520</f>
        <v>0.039055489964581</v>
      </c>
      <c r="P520" s="14" t="s">
        <v>162</v>
      </c>
    </row>
    <row r="521" spans="1:16">
      <c r="A521" s="28">
        <v>45215.4118287037</v>
      </c>
      <c r="B521" s="14">
        <v>112651659</v>
      </c>
      <c r="C521" s="29" t="s">
        <v>13845</v>
      </c>
      <c r="D521" s="14" t="s">
        <v>13846</v>
      </c>
      <c r="E521" s="30" t="s">
        <v>13847</v>
      </c>
      <c r="F521" s="14" t="s"/>
      <c r="G521" s="14">
        <v>1</v>
      </c>
      <c r="H521" s="14" t="s">
        <v>13848</v>
      </c>
      <c r="I521" s="14">
        <v>24.94</v>
      </c>
      <c r="J521" s="15">
        <v>10.75</v>
      </c>
      <c r="K521" s="95">
        <v>37.61</v>
      </c>
      <c r="L521" s="173">
        <v>60</v>
      </c>
      <c r="M521" s="17">
        <f>=I521*8.8</f>
        <v>219.472</v>
      </c>
      <c r="N521" s="17">
        <f>=M521-L521-K521-J521*8.8</f>
        <v>27.262</v>
      </c>
      <c r="O521" s="18">
        <f>=N521/M521</f>
        <v>0.124216300940439</v>
      </c>
      <c r="P521" s="14" t="s">
        <v>162</v>
      </c>
    </row>
    <row r="522" spans="1:16">
      <c r="A522" s="28">
        <v>45215.4188194444</v>
      </c>
      <c r="B522" s="14">
        <v>112654162</v>
      </c>
      <c r="C522" s="29" t="s">
        <v>13833</v>
      </c>
      <c r="D522" s="14" t="s">
        <v>13849</v>
      </c>
      <c r="E522" s="30" t="s">
        <v>13835</v>
      </c>
      <c r="F522" s="14" t="s"/>
      <c r="G522" s="14">
        <v>1</v>
      </c>
      <c r="H522" s="14" t="s">
        <v>12552</v>
      </c>
      <c r="I522" s="14">
        <v>24.98</v>
      </c>
      <c r="J522" s="15">
        <v>10.75</v>
      </c>
      <c r="K522" s="95">
        <v>39.23</v>
      </c>
      <c r="L522" s="173">
        <v>31</v>
      </c>
      <c r="M522" s="17">
        <f>=I522*8.8</f>
        <v>219.824</v>
      </c>
      <c r="N522" s="17">
        <f>=M522-L522-K522-J522*8.8</f>
        <v>54.994</v>
      </c>
      <c r="O522" s="18">
        <f>=N522/M522</f>
        <v>0.250172865565179</v>
      </c>
      <c r="P522" s="14" t="s">
        <v>162</v>
      </c>
    </row>
    <row r="523" spans="1:16">
      <c r="A523" s="28">
        <v>45215.4702314815</v>
      </c>
      <c r="B523" s="14">
        <v>112669046</v>
      </c>
      <c r="C523" s="29" t="s">
        <v>13850</v>
      </c>
      <c r="D523" s="14" t="s">
        <v>13851</v>
      </c>
      <c r="E523" s="30" t="s">
        <v>13852</v>
      </c>
      <c r="F523" s="14" t="s">
        <v>68</v>
      </c>
      <c r="G523" s="14">
        <v>1</v>
      </c>
      <c r="H523" s="14" t="s">
        <v>7354</v>
      </c>
      <c r="I523" s="14">
        <v>15.12</v>
      </c>
      <c r="J523" s="15">
        <v>6.56</v>
      </c>
      <c r="K523" s="95">
        <v>38.82</v>
      </c>
      <c r="L523" s="173">
        <v>33</v>
      </c>
      <c r="M523" s="17">
        <f>=I523*8.8</f>
        <v>133.056</v>
      </c>
      <c r="N523" s="17">
        <f>=M523-L523-K523-J523*8.8</f>
        <v>3.50800000000001</v>
      </c>
      <c r="O523" s="18">
        <f>=N523/M523</f>
        <v>0.026364838864839</v>
      </c>
      <c r="P523" s="14" t="s">
        <v>22</v>
      </c>
    </row>
    <row r="524" spans="1:16">
      <c r="A524" s="28">
        <v>45215.480462963</v>
      </c>
      <c r="B524" s="14">
        <v>112671463</v>
      </c>
      <c r="C524" s="29" t="s">
        <v>13853</v>
      </c>
      <c r="D524" s="14" t="s">
        <v>13854</v>
      </c>
      <c r="E524" s="30" t="s">
        <v>13855</v>
      </c>
      <c r="F524" s="14" t="s"/>
      <c r="G524" s="14">
        <v>1</v>
      </c>
      <c r="H524" s="14" t="s">
        <v>5554</v>
      </c>
      <c r="I524" s="14">
        <v>19.28</v>
      </c>
      <c r="J524" s="15">
        <v>8.23</v>
      </c>
      <c r="K524" s="95">
        <v>23.92</v>
      </c>
      <c r="L524" s="173">
        <v>31</v>
      </c>
      <c r="M524" s="17">
        <f>=I524*8.8</f>
        <v>169.664</v>
      </c>
      <c r="N524" s="17">
        <f>=M524-L524-K524-J524*8.8</f>
        <v>42.32</v>
      </c>
      <c r="O524" s="18">
        <f>=N524/M524</f>
        <v>0.249434175782724</v>
      </c>
      <c r="P524" s="14" t="s">
        <v>162</v>
      </c>
    </row>
    <row r="525" spans="1:16">
      <c r="A525" s="28">
        <v>45215.5534722222</v>
      </c>
      <c r="B525" s="14">
        <v>112688961</v>
      </c>
      <c r="C525" s="29" t="s">
        <v>13856</v>
      </c>
      <c r="D525" s="14" t="s">
        <v>13857</v>
      </c>
      <c r="E525" s="30" t="s">
        <v>13858</v>
      </c>
      <c r="F525" s="14" t="s"/>
      <c r="G525" s="14">
        <v>1</v>
      </c>
      <c r="H525" s="14" t="s">
        <v>13859</v>
      </c>
      <c r="I525" s="14">
        <v>29.52</v>
      </c>
      <c r="J525" s="15">
        <v>12.7</v>
      </c>
      <c r="K525" s="95">
        <v>44.56</v>
      </c>
      <c r="L525" s="173">
        <v>66</v>
      </c>
      <c r="M525" s="17">
        <f>=I525*8.8</f>
        <v>259.776</v>
      </c>
      <c r="N525" s="17">
        <f>=M525-L525-K525-J525*8.8</f>
        <v>37.456</v>
      </c>
      <c r="O525" s="18">
        <f>=N525/M525</f>
        <v>0.144185760039419</v>
      </c>
      <c r="P525" s="14" t="s">
        <v>162</v>
      </c>
    </row>
    <row r="526" spans="1:16">
      <c r="A526" s="28">
        <v>45215.5773958333</v>
      </c>
      <c r="B526" s="14">
        <v>112693370</v>
      </c>
      <c r="C526" s="29" t="s">
        <v>13860</v>
      </c>
      <c r="D526" s="14" t="s">
        <v>13861</v>
      </c>
      <c r="E526" s="30" t="s">
        <v>13862</v>
      </c>
      <c r="F526" s="14" t="s">
        <v>68</v>
      </c>
      <c r="G526" s="14">
        <v>1</v>
      </c>
      <c r="H526" s="14" t="s">
        <v>6977</v>
      </c>
      <c r="I526" s="14">
        <v>15.98</v>
      </c>
      <c r="J526" s="15">
        <v>6.99</v>
      </c>
      <c r="K526" s="95">
        <v>24.82</v>
      </c>
      <c r="L526" s="173">
        <v>43</v>
      </c>
      <c r="M526" s="17">
        <f>=I526*8.8</f>
        <v>140.624</v>
      </c>
      <c r="N526" s="17">
        <f>=M526-L526-K526-J526*8.8</f>
        <v>11.292</v>
      </c>
      <c r="O526" s="18">
        <f>=N526/M526</f>
        <v>0.080299237683468</v>
      </c>
      <c r="P526" s="14" t="s">
        <v>59</v>
      </c>
    </row>
    <row r="527" spans="14:14">
      <c r="N527" s="205" t="s"/>
    </row>
    <row r="528" spans="1:16">
      <c r="A528" s="28">
        <v>45215.9838773148</v>
      </c>
      <c r="B528" s="14">
        <v>112748343</v>
      </c>
      <c r="C528" s="29" t="s">
        <v>13863</v>
      </c>
      <c r="D528" s="14" t="s">
        <v>13864</v>
      </c>
      <c r="E528" s="30" t="s">
        <v>13865</v>
      </c>
      <c r="F528" s="14" t="s"/>
      <c r="G528" s="14">
        <v>1</v>
      </c>
      <c r="H528" s="14" t="s">
        <v>13866</v>
      </c>
      <c r="I528" s="14">
        <v>19.99</v>
      </c>
      <c r="J528" s="15">
        <v>8.52</v>
      </c>
      <c r="K528" s="95">
        <v>26.03</v>
      </c>
      <c r="L528" s="173">
        <v>48.7</v>
      </c>
      <c r="M528" s="17">
        <f>=I528*8.8</f>
        <v>175.912</v>
      </c>
      <c r="N528" s="17">
        <f>=M528-L528-K528-J528*8.8</f>
        <v>26.206</v>
      </c>
      <c r="O528" s="18">
        <f>=N528/M528</f>
        <v>0.148972213379417</v>
      </c>
      <c r="P528" s="14" t="s">
        <v>162</v>
      </c>
    </row>
    <row r="529" spans="1:16">
      <c r="A529" s="28">
        <v>45216.0790625</v>
      </c>
      <c r="B529" s="14">
        <v>112769767</v>
      </c>
      <c r="C529" s="29" t="s">
        <v>13867</v>
      </c>
      <c r="D529" s="14" t="s">
        <v>13868</v>
      </c>
      <c r="E529" s="30" t="s">
        <v>13869</v>
      </c>
      <c r="F529" s="14" t="s"/>
      <c r="G529" s="14">
        <v>1</v>
      </c>
      <c r="H529" s="14" t="s">
        <v>11381</v>
      </c>
      <c r="I529" s="14">
        <v>19.52</v>
      </c>
      <c r="J529" s="15">
        <v>8.23</v>
      </c>
      <c r="K529" s="95">
        <v>32.82</v>
      </c>
      <c r="L529" s="173">
        <v>26</v>
      </c>
      <c r="M529" s="17">
        <f>=I529*8.8</f>
        <v>171.776</v>
      </c>
      <c r="N529" s="17">
        <f>=M529-L529-K529-J529*8.8</f>
        <v>40.532</v>
      </c>
      <c r="O529" s="18">
        <f>=N529/M529</f>
        <v>0.235958457526081</v>
      </c>
      <c r="P529" s="14" t="s">
        <v>162</v>
      </c>
    </row>
    <row r="530" spans="1:17">
      <c r="A530" s="28">
        <v>45216.1311574074</v>
      </c>
      <c r="B530" s="14">
        <v>112781290</v>
      </c>
      <c r="C530" s="29" t="s">
        <v>13870</v>
      </c>
      <c r="D530" s="14" t="s">
        <v>13871</v>
      </c>
      <c r="E530" s="30" t="s">
        <v>13872</v>
      </c>
      <c r="F530" s="14" t="s"/>
      <c r="G530" s="14">
        <v>1</v>
      </c>
      <c r="H530" s="14" t="s">
        <v>13873</v>
      </c>
      <c r="I530" s="14">
        <v>24.91</v>
      </c>
      <c r="J530" s="15">
        <v>10.75</v>
      </c>
      <c r="K530" s="95">
        <v>40.86</v>
      </c>
      <c r="L530" s="173">
        <v>53.55</v>
      </c>
      <c r="M530" s="17">
        <f>=I530*8.8</f>
        <v>219.208</v>
      </c>
      <c r="N530" s="17">
        <f>=M530-L530-K530-J530*8.8</f>
        <v>30.198</v>
      </c>
      <c r="O530" s="18">
        <f>=N530/M530</f>
        <v>0.137759570818583</v>
      </c>
      <c r="P530" s="14" t="s">
        <v>162</v>
      </c>
      <c r="Q530" s="25" t="s">
        <v>140</v>
      </c>
    </row>
    <row r="531" spans="1:17">
      <c r="A531" s="28">
        <v>45216.1417361111</v>
      </c>
      <c r="B531" s="14">
        <v>112784143</v>
      </c>
      <c r="C531" s="29" t="s">
        <v>13804</v>
      </c>
      <c r="D531" s="14" t="s">
        <v>13874</v>
      </c>
      <c r="E531" s="30" t="s">
        <v>7168</v>
      </c>
      <c r="F531" s="14" t="s"/>
      <c r="G531" s="14">
        <v>1</v>
      </c>
      <c r="H531" s="14" t="s">
        <v>13806</v>
      </c>
      <c r="I531" s="14">
        <v>67.92</v>
      </c>
      <c r="J531" s="15">
        <v>28.65</v>
      </c>
      <c r="K531" s="95">
        <v>71.22</v>
      </c>
      <c r="L531" s="173">
        <v>159.6</v>
      </c>
      <c r="M531" s="17">
        <f>=I531*8.8</f>
        <v>597.696</v>
      </c>
      <c r="N531" s="17">
        <f>=M531-L531-K531-J531*8.8</f>
        <v>114.756</v>
      </c>
      <c r="O531" s="18">
        <f>=N531/M531</f>
        <v>0.191997269514937</v>
      </c>
      <c r="P531" s="14" t="s">
        <v>162</v>
      </c>
      <c r="Q531" s="25" t="s">
        <v>140</v>
      </c>
    </row>
    <row r="532" spans="1:16">
      <c r="A532" s="28">
        <v>45216.1770949074</v>
      </c>
      <c r="B532" s="14">
        <v>112792158</v>
      </c>
      <c r="C532" s="29" t="s">
        <v>13875</v>
      </c>
      <c r="D532" s="14" t="s">
        <v>13876</v>
      </c>
      <c r="E532" s="30" t="s">
        <v>13877</v>
      </c>
      <c r="F532" s="14" t="s"/>
      <c r="G532" s="14">
        <v>1</v>
      </c>
      <c r="H532" s="14" t="s">
        <v>13878</v>
      </c>
      <c r="I532" s="14">
        <v>31.23</v>
      </c>
      <c r="J532" s="15">
        <v>13.54</v>
      </c>
      <c r="K532" s="95">
        <v>49.74</v>
      </c>
      <c r="L532" s="173">
        <v>95.5</v>
      </c>
      <c r="M532" s="17">
        <f>=I532*8.8</f>
        <v>274.824</v>
      </c>
      <c r="N532" s="17">
        <f>=M532-L532-K532-J532*8.8</f>
        <v>10.432</v>
      </c>
      <c r="O532" s="18">
        <f>=N532/M532</f>
        <v>0.037958839111577</v>
      </c>
      <c r="P532" s="14" t="s">
        <v>670</v>
      </c>
    </row>
    <row r="533" spans="1:16">
      <c r="A533" s="28">
        <v>45216.2425462963</v>
      </c>
      <c r="B533" s="14">
        <v>112807099</v>
      </c>
      <c r="C533" s="29" t="s">
        <v>13879</v>
      </c>
      <c r="D533" s="14" t="s">
        <v>13880</v>
      </c>
      <c r="E533" s="30" t="s">
        <v>13881</v>
      </c>
      <c r="F533" s="14" t="s"/>
      <c r="G533" s="14">
        <v>1</v>
      </c>
      <c r="H533" s="14" t="s">
        <v>13882</v>
      </c>
      <c r="I533" s="14">
        <v>45.02</v>
      </c>
      <c r="J533" s="15">
        <v>20.27</v>
      </c>
      <c r="K533" s="95">
        <v>68.1</v>
      </c>
      <c r="L533" s="173">
        <v>104.9</v>
      </c>
      <c r="M533" s="17">
        <f>=I533*8.8</f>
        <v>396.176</v>
      </c>
      <c r="N533" s="17">
        <f>=M533-L533-K533-J533*8.8</f>
        <v>44.8000000000001</v>
      </c>
      <c r="O533" s="18">
        <f>=N533/M533</f>
        <v>0.113081054884698</v>
      </c>
      <c r="P533" s="14" t="s">
        <v>43</v>
      </c>
    </row>
    <row r="534" spans="1:16">
      <c r="A534" s="28">
        <v>45216.2425462963</v>
      </c>
      <c r="B534" s="69" t="s"/>
      <c r="C534" s="29" t="s">
        <v>13883</v>
      </c>
      <c r="D534" s="69" t="s"/>
      <c r="E534" s="30" t="s">
        <v>13881</v>
      </c>
      <c r="F534" s="14" t="s"/>
      <c r="G534" s="14">
        <v>1</v>
      </c>
      <c r="H534" s="10" t="s">
        <v>13884</v>
      </c>
      <c r="I534" s="14">
        <v>0</v>
      </c>
      <c r="J534" s="15">
        <v>0</v>
      </c>
      <c r="K534" s="95">
        <v>0</v>
      </c>
      <c r="L534" s="173">
        <v>0</v>
      </c>
      <c r="M534" s="17">
        <f>=I534*8.8</f>
        <v>0</v>
      </c>
      <c r="N534" s="17">
        <f>=M534-L534-K534-J534*8.8</f>
        <v>0</v>
      </c>
      <c r="O534" s="18" t="e">
        <f>=N534/M534</f>
        <v>#DIV/0!</v>
      </c>
      <c r="P534" s="14" t="s">
        <v>43</v>
      </c>
    </row>
    <row r="535" spans="1:16">
      <c r="A535" s="28">
        <v>45216.2438425926</v>
      </c>
      <c r="B535" s="14">
        <v>112807056</v>
      </c>
      <c r="C535" s="29" t="s">
        <v>13885</v>
      </c>
      <c r="D535" s="14" t="s">
        <v>13886</v>
      </c>
      <c r="E535" s="30" t="s">
        <v>13887</v>
      </c>
      <c r="F535" s="14" t="s"/>
      <c r="G535" s="14">
        <v>1</v>
      </c>
      <c r="H535" s="14" t="s">
        <v>13888</v>
      </c>
      <c r="I535" s="14">
        <v>12.6</v>
      </c>
      <c r="J535" s="15">
        <v>4.47</v>
      </c>
      <c r="K535" s="95">
        <v>76.96</v>
      </c>
      <c r="L535" s="173">
        <v>15.5</v>
      </c>
      <c r="M535" s="17">
        <f>=I535*8.8</f>
        <v>110.88</v>
      </c>
      <c r="N535" s="17">
        <f>=M535-L535-K535-J535*8.8</f>
        <v>-20.916</v>
      </c>
      <c r="O535" s="18">
        <f>=N535/M535</f>
        <v>-0.188636363636363</v>
      </c>
      <c r="P535" s="14" t="s">
        <v>13889</v>
      </c>
    </row>
    <row r="536" spans="1:16">
      <c r="A536" s="28">
        <v>45216.2549884259</v>
      </c>
      <c r="B536" s="14">
        <v>112809764</v>
      </c>
      <c r="C536" s="29" t="s">
        <v>13890</v>
      </c>
      <c r="D536" s="14" t="s">
        <v>13891</v>
      </c>
      <c r="E536" s="30" t="s">
        <v>13892</v>
      </c>
      <c r="F536" s="14" t="s"/>
      <c r="G536" s="14">
        <v>1</v>
      </c>
      <c r="H536" s="14" t="s">
        <v>13893</v>
      </c>
      <c r="I536" s="14">
        <v>27</v>
      </c>
      <c r="J536" s="15">
        <v>11.59</v>
      </c>
      <c r="K536" s="95">
        <v>46.61</v>
      </c>
      <c r="L536" s="173">
        <v>66.5</v>
      </c>
      <c r="M536" s="17">
        <f>=I536*8.8</f>
        <v>237.6</v>
      </c>
      <c r="N536" s="17">
        <f>=M536-L536-K536-J536*8.8</f>
        <v>22.498</v>
      </c>
      <c r="O536" s="18">
        <f>=N536/M536</f>
        <v>0.094688552188552</v>
      </c>
      <c r="P536" s="14" t="s">
        <v>162</v>
      </c>
    </row>
    <row r="537" spans="1:16">
      <c r="A537" s="28">
        <v>45216.2565393519</v>
      </c>
      <c r="B537" s="14">
        <v>112810107</v>
      </c>
      <c r="C537" s="29" t="s">
        <v>13894</v>
      </c>
      <c r="D537" s="14" t="s">
        <v>13895</v>
      </c>
      <c r="E537" s="30" t="s">
        <v>13896</v>
      </c>
      <c r="F537" s="14" t="s">
        <v>57</v>
      </c>
      <c r="G537" s="14">
        <v>1</v>
      </c>
      <c r="H537" s="14" t="s">
        <v>13897</v>
      </c>
      <c r="I537" s="14">
        <v>14.11</v>
      </c>
      <c r="J537" s="15">
        <v>6.14</v>
      </c>
      <c r="K537" s="95">
        <v>18.9</v>
      </c>
      <c r="L537" s="173">
        <v>30.9</v>
      </c>
      <c r="M537" s="17">
        <f>=I537*8.8</f>
        <v>124.168</v>
      </c>
      <c r="N537" s="17">
        <f>=M537-L537-K537-J537*8.8</f>
        <v>20.336</v>
      </c>
      <c r="O537" s="18">
        <f>=N537/M537</f>
        <v>0.163778107080729</v>
      </c>
      <c r="P537" s="14" t="s">
        <v>59</v>
      </c>
    </row>
    <row r="538" spans="1:16">
      <c r="A538" s="28">
        <v>45216.2721759259</v>
      </c>
      <c r="B538" s="14">
        <v>112813050</v>
      </c>
      <c r="C538" s="29" t="s">
        <v>13898</v>
      </c>
      <c r="D538" s="14" t="s">
        <v>13899</v>
      </c>
      <c r="E538" s="30" t="s">
        <v>13900</v>
      </c>
      <c r="F538" s="14" t="s"/>
      <c r="G538" s="14">
        <v>1</v>
      </c>
      <c r="H538" s="14" t="s">
        <v>13901</v>
      </c>
      <c r="I538" s="14">
        <v>26.71</v>
      </c>
      <c r="J538" s="15">
        <v>11.31</v>
      </c>
      <c r="K538" s="95">
        <v>36.56</v>
      </c>
      <c r="L538" s="173">
        <v>53.9</v>
      </c>
      <c r="M538" s="17">
        <f>=I538*8.8</f>
        <v>235.048</v>
      </c>
      <c r="N538" s="17">
        <f>=M538-L538-K538-J538*8.8</f>
        <v>45.06</v>
      </c>
      <c r="O538" s="18">
        <f>=N538/M538</f>
        <v>0.191705523978081</v>
      </c>
      <c r="P538" s="14" t="s">
        <v>162</v>
      </c>
    </row>
    <row r="539" spans="1:16">
      <c r="A539" s="28">
        <v>45216.2872569444</v>
      </c>
      <c r="B539" s="14">
        <v>112816785</v>
      </c>
      <c r="C539" s="29" t="s">
        <v>13902</v>
      </c>
      <c r="D539" s="14" t="s">
        <v>13903</v>
      </c>
      <c r="E539" s="29" t="s">
        <v>13904</v>
      </c>
      <c r="F539" s="14" t="s">
        <v>68</v>
      </c>
      <c r="G539" s="14">
        <v>1</v>
      </c>
      <c r="H539" s="14" t="s">
        <v>13905</v>
      </c>
      <c r="I539" s="14">
        <v>17.26</v>
      </c>
      <c r="J539" s="15">
        <v>7.4</v>
      </c>
      <c r="K539" s="95">
        <v>32.17</v>
      </c>
      <c r="L539" s="173">
        <v>52</v>
      </c>
      <c r="M539" s="17">
        <f>=I539*8.8</f>
        <v>151.888</v>
      </c>
      <c r="N539" s="17">
        <f>=M539-L539-K539-J539*8.8</f>
        <v>2.59800000000003</v>
      </c>
      <c r="O539" s="18">
        <f>=N539/M539</f>
        <v>0.017104708732751</v>
      </c>
      <c r="P539" s="14" t="s">
        <v>145</v>
      </c>
    </row>
    <row r="540" spans="1:16">
      <c r="A540" s="28">
        <v>45216.3080671296</v>
      </c>
      <c r="B540" s="14">
        <v>112821573</v>
      </c>
      <c r="C540" s="29" t="s">
        <v>13906</v>
      </c>
      <c r="D540" s="14" t="s">
        <v>13907</v>
      </c>
      <c r="E540" s="30" t="s">
        <v>13908</v>
      </c>
      <c r="F540" s="14" t="s">
        <v>68</v>
      </c>
      <c r="G540" s="14">
        <v>1</v>
      </c>
      <c r="H540" s="14" t="s">
        <v>13909</v>
      </c>
      <c r="I540" s="14">
        <v>24.61</v>
      </c>
      <c r="J540" s="15">
        <v>10.87</v>
      </c>
      <c r="K540" s="95">
        <v>21.68</v>
      </c>
      <c r="L540" s="173">
        <v>89</v>
      </c>
      <c r="M540" s="17">
        <f>=I540*8.8</f>
        <v>216.568</v>
      </c>
      <c r="N540" s="17">
        <f>=M540-L540-K540-J540*8.8</f>
        <v>10.232</v>
      </c>
      <c r="O540" s="18">
        <f>=N540/M540</f>
        <v>0.047246130545602</v>
      </c>
      <c r="P540" s="14" t="s">
        <v>59</v>
      </c>
    </row>
    <row r="541" spans="1:16">
      <c r="A541" s="28">
        <v>45216.3722685185</v>
      </c>
      <c r="B541" s="14">
        <v>112837380</v>
      </c>
      <c r="C541" s="29" t="s">
        <v>13791</v>
      </c>
      <c r="D541" s="14" t="s">
        <v>13910</v>
      </c>
      <c r="E541" s="30" t="s">
        <v>7168</v>
      </c>
      <c r="F541" s="14" t="s"/>
      <c r="G541" s="14">
        <v>1</v>
      </c>
      <c r="H541" s="14" t="s">
        <v>6034</v>
      </c>
      <c r="I541" s="14">
        <v>67.92</v>
      </c>
      <c r="J541" s="15">
        <v>28.69</v>
      </c>
      <c r="K541" s="95">
        <v>71.27</v>
      </c>
      <c r="L541" s="173">
        <v>159.6</v>
      </c>
      <c r="M541" s="17">
        <f>=I541*8.8</f>
        <v>597.696</v>
      </c>
      <c r="N541" s="17">
        <f>=M541-L541-K541-J541*8.8</f>
        <v>114.354</v>
      </c>
      <c r="O541" s="18">
        <f>=N541/M541</f>
        <v>0.191324686797302</v>
      </c>
      <c r="P541" s="14" t="s">
        <v>162</v>
      </c>
    </row>
    <row r="542" spans="1:16">
      <c r="A542" s="28">
        <v>45216.3740856481</v>
      </c>
      <c r="B542" s="14">
        <v>112838309</v>
      </c>
      <c r="C542" s="29" t="s">
        <v>13911</v>
      </c>
      <c r="D542" s="14" t="s">
        <v>13912</v>
      </c>
      <c r="E542" s="30" t="s">
        <v>13913</v>
      </c>
      <c r="F542" s="14" t="s"/>
      <c r="G542" s="14">
        <v>1</v>
      </c>
      <c r="H542" s="14" t="s">
        <v>13914</v>
      </c>
      <c r="I542" s="14">
        <v>13.26</v>
      </c>
      <c r="J542" s="15">
        <v>5.72</v>
      </c>
      <c r="K542" s="95">
        <v>27.53</v>
      </c>
      <c r="L542" s="173">
        <v>7.15</v>
      </c>
      <c r="M542" s="17">
        <f>=I542*8.8</f>
        <v>116.688</v>
      </c>
      <c r="N542" s="17">
        <f>=M542-L542-K542-J542*8.8</f>
        <v>31.672</v>
      </c>
      <c r="O542" s="18">
        <f>=N542/M542</f>
        <v>0.271424653777595</v>
      </c>
      <c r="P542" s="14" t="s">
        <v>162</v>
      </c>
    </row>
    <row r="543" spans="1:16">
      <c r="A543" s="28">
        <v>45216.3783101852</v>
      </c>
      <c r="B543" s="14">
        <v>112839342</v>
      </c>
      <c r="C543" s="29" t="s">
        <v>13911</v>
      </c>
      <c r="D543" s="14" t="s">
        <v>13915</v>
      </c>
      <c r="E543" s="30" t="s">
        <v>13913</v>
      </c>
      <c r="F543" s="14" t="s"/>
      <c r="G543" s="14">
        <v>1</v>
      </c>
      <c r="H543" s="14" t="s">
        <v>13914</v>
      </c>
      <c r="I543" s="14">
        <v>13.26</v>
      </c>
      <c r="J543" s="15">
        <v>5.72</v>
      </c>
      <c r="K543" s="95">
        <v>27.53</v>
      </c>
      <c r="L543" s="173">
        <v>7.15</v>
      </c>
      <c r="M543" s="17">
        <f>=I543*8.8</f>
        <v>116.688</v>
      </c>
      <c r="N543" s="17">
        <f>=M543-L543-K543-J543*8.8</f>
        <v>31.672</v>
      </c>
      <c r="O543" s="18">
        <f>=N543/M543</f>
        <v>0.271424653777595</v>
      </c>
      <c r="P543" s="14" t="s">
        <v>162</v>
      </c>
    </row>
    <row r="544" spans="1:16">
      <c r="A544" s="28">
        <v>45216.4049884259</v>
      </c>
      <c r="B544" s="14">
        <v>112846053</v>
      </c>
      <c r="C544" s="29" t="s">
        <v>13916</v>
      </c>
      <c r="D544" s="14" t="s">
        <v>13917</v>
      </c>
      <c r="E544" s="30" t="s">
        <v>13918</v>
      </c>
      <c r="F544" s="14" t="s"/>
      <c r="G544" s="14">
        <v>1</v>
      </c>
      <c r="H544" s="14" t="s">
        <v>13919</v>
      </c>
      <c r="I544" s="14">
        <v>26.74</v>
      </c>
      <c r="J544" s="15">
        <v>11.32</v>
      </c>
      <c r="K544" s="95">
        <v>38.53</v>
      </c>
      <c r="L544" s="173">
        <v>63</v>
      </c>
      <c r="M544" s="17">
        <f>=I544*8.8</f>
        <v>235.312</v>
      </c>
      <c r="N544" s="17">
        <f>=M544-L544-K544-J544*8.8</f>
        <v>34.166</v>
      </c>
      <c r="O544" s="18">
        <f>=N544/M544</f>
        <v>0.145194465220643</v>
      </c>
      <c r="P544" s="14" t="s">
        <v>162</v>
      </c>
    </row>
    <row r="545" spans="1:16">
      <c r="A545" s="28">
        <v>45216.4282407407</v>
      </c>
      <c r="B545" s="14">
        <v>112852901</v>
      </c>
      <c r="C545" s="29" t="s">
        <v>13920</v>
      </c>
      <c r="D545" s="14" t="s">
        <v>13921</v>
      </c>
      <c r="E545" s="30" t="s">
        <v>13922</v>
      </c>
      <c r="F545" s="14" t="s"/>
      <c r="G545" s="14">
        <v>1</v>
      </c>
      <c r="H545" s="14" t="s">
        <v>13923</v>
      </c>
      <c r="I545" s="14">
        <v>37.68</v>
      </c>
      <c r="J545" s="15">
        <v>16.08</v>
      </c>
      <c r="K545" s="95">
        <v>40.84</v>
      </c>
      <c r="L545" s="173">
        <v>90.5</v>
      </c>
      <c r="M545" s="17">
        <f>=I545*8.8</f>
        <v>331.584</v>
      </c>
      <c r="N545" s="17">
        <f>=M545-L545-K545-J545*8.8</f>
        <v>58.74</v>
      </c>
      <c r="O545" s="18">
        <f>=N545/M545</f>
        <v>0.177149681528662</v>
      </c>
      <c r="P545" s="14" t="s">
        <v>162</v>
      </c>
    </row>
    <row r="546" spans="1:16">
      <c r="A546" s="28">
        <v>45216.4325462963</v>
      </c>
      <c r="B546" s="14">
        <v>112853915</v>
      </c>
      <c r="C546" s="29" t="s">
        <v>13924</v>
      </c>
      <c r="D546" s="14" t="s">
        <v>13925</v>
      </c>
      <c r="E546" s="30" t="s">
        <v>13926</v>
      </c>
      <c r="F546" s="14" t="s"/>
      <c r="G546" s="14">
        <v>1</v>
      </c>
      <c r="H546" s="14" t="s">
        <v>13927</v>
      </c>
      <c r="I546" s="14">
        <v>31.37</v>
      </c>
      <c r="J546" s="15">
        <v>13.27</v>
      </c>
      <c r="K546" s="95">
        <v>55.88</v>
      </c>
      <c r="L546" s="173">
        <v>43.5</v>
      </c>
      <c r="M546" s="17">
        <f>=I546*8.8</f>
        <v>276.056</v>
      </c>
      <c r="N546" s="17">
        <f>=M546-L546-K546-J546*8.8</f>
        <v>59.9</v>
      </c>
      <c r="O546" s="18">
        <f>=N546/M546</f>
        <v>0.21698495957342</v>
      </c>
      <c r="P546" s="14" t="s">
        <v>162</v>
      </c>
    </row>
    <row r="547" spans="1:16">
      <c r="A547" s="28">
        <v>45216.4863194444</v>
      </c>
      <c r="B547" s="14">
        <v>112869336</v>
      </c>
      <c r="C547" s="29" t="s">
        <v>13928</v>
      </c>
      <c r="D547" s="14" t="s">
        <v>13929</v>
      </c>
      <c r="E547" s="30" t="s">
        <v>13930</v>
      </c>
      <c r="F547" s="14" t="s"/>
      <c r="G547" s="14">
        <v>1</v>
      </c>
      <c r="H547" s="14" t="s">
        <v>13931</v>
      </c>
      <c r="I547" s="14">
        <v>26.5</v>
      </c>
      <c r="J547" s="15">
        <v>11.32</v>
      </c>
      <c r="K547" s="95">
        <v>37.31</v>
      </c>
      <c r="L547" s="173">
        <v>41</v>
      </c>
      <c r="M547" s="17">
        <f>=I547*8.8</f>
        <v>233.2</v>
      </c>
      <c r="N547" s="17">
        <f>=M547-L547-K547-J547*8.8</f>
        <v>55.274</v>
      </c>
      <c r="O547" s="18">
        <f>=N547/M547</f>
        <v>0.237024013722127</v>
      </c>
      <c r="P547" s="14" t="s">
        <v>22</v>
      </c>
    </row>
    <row r="548" spans="1:16">
      <c r="A548" s="28">
        <v>45216.5618402778</v>
      </c>
      <c r="B548" s="14">
        <v>112885133</v>
      </c>
      <c r="C548" s="29" t="s">
        <v>13932</v>
      </c>
      <c r="D548" s="14" t="s">
        <v>13933</v>
      </c>
      <c r="E548" s="30" t="s">
        <v>13934</v>
      </c>
      <c r="F548" s="14" t="s"/>
      <c r="G548" s="14">
        <v>1</v>
      </c>
      <c r="H548" s="14" t="s">
        <v>13935</v>
      </c>
      <c r="I548" s="14">
        <v>18.73</v>
      </c>
      <c r="J548" s="15">
        <v>7.96</v>
      </c>
      <c r="K548" s="95">
        <v>26.46</v>
      </c>
      <c r="L548" s="173">
        <v>20.16</v>
      </c>
      <c r="M548" s="17">
        <f>=I548*8.8</f>
        <v>164.824</v>
      </c>
      <c r="N548" s="17">
        <f>=M548-L548-K548-J548*8.8</f>
        <v>48.156</v>
      </c>
      <c r="O548" s="18">
        <f>=N548/M548</f>
        <v>0.292166189389895</v>
      </c>
      <c r="P548" s="14" t="s">
        <v>162</v>
      </c>
    </row>
    <row r="549" spans="14:14">
      <c r="N549" s="205" t="s"/>
    </row>
    <row r="550" spans="1:16">
      <c r="A550" s="28">
        <v>45216.908599537</v>
      </c>
      <c r="B550" s="14">
        <v>112923750</v>
      </c>
      <c r="C550" s="29" t="s">
        <v>12631</v>
      </c>
      <c r="D550" s="14" t="s">
        <v>13936</v>
      </c>
      <c r="E550" s="30" t="s">
        <v>13937</v>
      </c>
      <c r="F550" s="14" t="s"/>
      <c r="G550" s="14">
        <v>1</v>
      </c>
      <c r="H550" s="14" t="s">
        <v>6850</v>
      </c>
      <c r="I550" s="14">
        <v>14.66</v>
      </c>
      <c r="J550" s="15">
        <v>6.29</v>
      </c>
      <c r="K550" s="95">
        <v>24.62</v>
      </c>
      <c r="L550" s="173">
        <v>16.34</v>
      </c>
      <c r="M550" s="17">
        <f>=I550*8.8</f>
        <v>129.008</v>
      </c>
      <c r="N550" s="17">
        <f>=M550-L550-K550-J550*8.8</f>
        <v>32.696</v>
      </c>
      <c r="O550" s="18">
        <f>=N550/M550</f>
        <v>0.253441647029642</v>
      </c>
      <c r="P550" s="14" t="s">
        <v>162</v>
      </c>
    </row>
    <row r="551" spans="1:16">
      <c r="A551" s="28">
        <v>45216.9506944444</v>
      </c>
      <c r="B551" s="14">
        <v>112930956</v>
      </c>
      <c r="C551" s="29" t="s">
        <v>13938</v>
      </c>
      <c r="D551" s="14" t="s">
        <v>13939</v>
      </c>
      <c r="E551" s="30" t="s">
        <v>13940</v>
      </c>
      <c r="F551" s="14" t="s"/>
      <c r="G551" s="14">
        <v>1</v>
      </c>
      <c r="H551" s="14" t="s">
        <v>13941</v>
      </c>
      <c r="I551" s="14">
        <v>22</v>
      </c>
      <c r="J551" s="15">
        <v>9.36</v>
      </c>
      <c r="K551" s="95">
        <v>30.53</v>
      </c>
      <c r="L551" s="173">
        <v>42.1</v>
      </c>
      <c r="M551" s="17">
        <f>=I551*8.8</f>
        <v>193.6</v>
      </c>
      <c r="N551" s="17">
        <f>=M551-L551-K551-J551*8.8</f>
        <v>38.602</v>
      </c>
      <c r="O551" s="18">
        <f>=N551/M551</f>
        <v>0.199390495867769</v>
      </c>
      <c r="P551" s="14" t="s">
        <v>162</v>
      </c>
    </row>
    <row r="552" spans="1:16">
      <c r="A552" s="28">
        <v>45216.9589583333</v>
      </c>
      <c r="B552" s="14">
        <v>112932405</v>
      </c>
      <c r="C552" s="29" t="s">
        <v>13942</v>
      </c>
      <c r="D552" s="14" t="s">
        <v>13943</v>
      </c>
      <c r="E552" s="30" t="s">
        <v>13944</v>
      </c>
      <c r="F552" s="14" t="s"/>
      <c r="G552" s="14">
        <v>1</v>
      </c>
      <c r="H552" s="14" t="s">
        <v>13945</v>
      </c>
      <c r="I552" s="14">
        <v>21.05</v>
      </c>
      <c r="J552" s="15">
        <v>7.06</v>
      </c>
      <c r="K552" s="95">
        <v>53.78</v>
      </c>
      <c r="L552" s="173">
        <v>41.15</v>
      </c>
      <c r="M552" s="17">
        <f>=I552*8.8</f>
        <v>185.24</v>
      </c>
      <c r="N552" s="17">
        <f>=M552-L552-K552-J552*8.8</f>
        <v>28.182</v>
      </c>
      <c r="O552" s="18">
        <f>=N552/M552</f>
        <v>0.152137767220903</v>
      </c>
      <c r="P552" s="14" t="s">
        <v>50</v>
      </c>
    </row>
    <row r="553" spans="1:16">
      <c r="A553" s="28">
        <v>45216.9688310185</v>
      </c>
      <c r="B553" s="14">
        <v>112933887</v>
      </c>
      <c r="C553" s="29" t="s">
        <v>13946</v>
      </c>
      <c r="D553" s="14" t="s">
        <v>13947</v>
      </c>
      <c r="E553" s="30" t="s">
        <v>13948</v>
      </c>
      <c r="F553" s="14" t="s"/>
      <c r="G553" s="14">
        <v>1</v>
      </c>
      <c r="H553" s="14" t="s">
        <v>13949</v>
      </c>
      <c r="I553" s="14">
        <v>23.04</v>
      </c>
      <c r="J553" s="15">
        <v>9.92</v>
      </c>
      <c r="K553" s="95">
        <v>34.07</v>
      </c>
      <c r="L553" s="173">
        <v>49</v>
      </c>
      <c r="M553" s="17">
        <f>=I553*8.8</f>
        <v>202.752</v>
      </c>
      <c r="N553" s="17">
        <f>=M553-L553-K553-J553*8.8</f>
        <v>32.386</v>
      </c>
      <c r="O553" s="18">
        <f>=N553/M553</f>
        <v>0.159732086489899</v>
      </c>
      <c r="P553" s="14" t="s">
        <v>608</v>
      </c>
    </row>
    <row r="554" spans="1:16">
      <c r="A554" s="28">
        <v>45216.9767939815</v>
      </c>
      <c r="B554" s="14">
        <v>112934751</v>
      </c>
      <c r="C554" s="29" t="s">
        <v>13950</v>
      </c>
      <c r="D554" s="14" t="s">
        <v>13951</v>
      </c>
      <c r="E554" s="30" t="s">
        <v>13952</v>
      </c>
      <c r="F554" s="14" t="s"/>
      <c r="G554" s="14">
        <v>1</v>
      </c>
      <c r="H554" s="14" t="s">
        <v>13953</v>
      </c>
      <c r="I554" s="14">
        <v>48.09</v>
      </c>
      <c r="J554" s="15">
        <v>20.29</v>
      </c>
      <c r="K554" s="95">
        <v>37.67</v>
      </c>
      <c r="L554" s="173">
        <v>66</v>
      </c>
      <c r="M554" s="17">
        <f>=I554*8.8</f>
        <v>423.192</v>
      </c>
      <c r="N554" s="17">
        <f>=M554-L554-K554-J554*8.8</f>
        <v>140.97</v>
      </c>
      <c r="O554" s="18">
        <f>=N554/M554</f>
        <v>0.333111211932173</v>
      </c>
      <c r="P554" s="14" t="s">
        <v>162</v>
      </c>
    </row>
    <row r="555" spans="1:17">
      <c r="A555" s="28">
        <v>45217.0087037037</v>
      </c>
      <c r="B555" s="14">
        <v>112941186</v>
      </c>
      <c r="C555" s="29" t="s">
        <v>13954</v>
      </c>
      <c r="D555" s="14" t="s">
        <v>13955</v>
      </c>
      <c r="E555" s="209" t="s">
        <v>13956</v>
      </c>
      <c r="F555" s="14" t="s"/>
      <c r="G555" s="14">
        <v>1</v>
      </c>
      <c r="H555" s="14" t="s">
        <v>13957</v>
      </c>
      <c r="I555" s="14">
        <v>37.68</v>
      </c>
      <c r="J555" s="15">
        <v>16.08</v>
      </c>
      <c r="K555" s="95">
        <v>51.55</v>
      </c>
      <c r="L555" s="173">
        <v>128</v>
      </c>
      <c r="M555" s="17">
        <f>=I555*8.8</f>
        <v>331.584</v>
      </c>
      <c r="N555" s="17">
        <f>=M555-L555-K555-J555*8.8</f>
        <v>10.53</v>
      </c>
      <c r="O555" s="18">
        <f>=N555/M555</f>
        <v>0.031756658946149</v>
      </c>
      <c r="P555" s="14" t="s">
        <v>162</v>
      </c>
      <c r="Q555" s="25" t="s">
        <v>13958</v>
      </c>
    </row>
    <row r="556" spans="1:16">
      <c r="A556" s="28">
        <v>45217.117962963</v>
      </c>
      <c r="B556" s="14">
        <v>112964533</v>
      </c>
      <c r="C556" s="29" t="s">
        <v>13469</v>
      </c>
      <c r="D556" s="14" t="s">
        <v>13959</v>
      </c>
      <c r="E556" s="30" t="s">
        <v>13960</v>
      </c>
      <c r="F556" s="14" t="s"/>
      <c r="G556" s="14">
        <v>1</v>
      </c>
      <c r="H556" s="14" t="s">
        <v>5867</v>
      </c>
      <c r="I556" s="14">
        <v>29.98</v>
      </c>
      <c r="J556" s="15">
        <v>12.72</v>
      </c>
      <c r="K556" s="95">
        <v>49.63</v>
      </c>
      <c r="L556" s="173">
        <v>72</v>
      </c>
      <c r="M556" s="17">
        <f>=I556*8.8</f>
        <v>263.824</v>
      </c>
      <c r="N556" s="17">
        <f>=M556-L556-K556-J556*8.8</f>
        <v>30.258</v>
      </c>
      <c r="O556" s="18">
        <f>=N556/M556</f>
        <v>0.114690096427922</v>
      </c>
      <c r="P556" s="14" t="s">
        <v>162</v>
      </c>
    </row>
    <row r="557" spans="1:16">
      <c r="A557" s="28">
        <v>45217.1267824074</v>
      </c>
      <c r="B557" s="14">
        <v>112966958</v>
      </c>
      <c r="C557" s="29" t="s">
        <v>13961</v>
      </c>
      <c r="D557" s="14" t="s">
        <v>13962</v>
      </c>
      <c r="E557" s="30" t="s">
        <v>13963</v>
      </c>
      <c r="F557" s="14" t="s"/>
      <c r="G557" s="14">
        <v>1</v>
      </c>
      <c r="H557" s="14" t="s">
        <v>13964</v>
      </c>
      <c r="I557" s="14">
        <v>37.96</v>
      </c>
      <c r="J557" s="15">
        <v>16.08</v>
      </c>
      <c r="K557" s="95">
        <v>49.46</v>
      </c>
      <c r="L557" s="173">
        <v>62.15</v>
      </c>
      <c r="M557" s="17">
        <f>=I557*8.8</f>
        <v>334.048</v>
      </c>
      <c r="N557" s="17">
        <f>=M557-L557-K557-J557*8.8</f>
        <v>80.9340000000001</v>
      </c>
      <c r="O557" s="18">
        <f>=N557/M557</f>
        <v>0.242282546220903</v>
      </c>
      <c r="P557" s="14" t="s">
        <v>162</v>
      </c>
    </row>
    <row r="558" spans="1:16">
      <c r="A558" s="28">
        <v>45217.1271180556</v>
      </c>
      <c r="B558" s="14">
        <v>112967255</v>
      </c>
      <c r="C558" s="29" t="s">
        <v>13338</v>
      </c>
      <c r="D558" s="14" t="s">
        <v>13965</v>
      </c>
      <c r="E558" s="30" t="s">
        <v>13966</v>
      </c>
      <c r="F558" s="14" t="s"/>
      <c r="G558" s="14">
        <v>1</v>
      </c>
      <c r="H558" s="14" t="s">
        <v>13341</v>
      </c>
      <c r="I558" s="14">
        <v>36.5</v>
      </c>
      <c r="J558" s="15">
        <v>15.13</v>
      </c>
      <c r="K558" s="95">
        <v>49.81</v>
      </c>
      <c r="L558" s="173">
        <v>105.92</v>
      </c>
      <c r="M558" s="17">
        <f>=I558*8.8</f>
        <v>321.2</v>
      </c>
      <c r="N558" s="17">
        <f>=M558-L558-K558-J558*8.8</f>
        <v>32.326</v>
      </c>
      <c r="O558" s="18">
        <f>=N558/M558</f>
        <v>0.100641344956413</v>
      </c>
      <c r="P558" s="14" t="s">
        <v>59</v>
      </c>
    </row>
    <row r="559" spans="1:16">
      <c r="A559" s="28">
        <v>45217.1271180556</v>
      </c>
      <c r="B559" s="69" t="s"/>
      <c r="C559" s="29" t="s">
        <v>13296</v>
      </c>
      <c r="D559" s="69" t="s"/>
      <c r="E559" s="30" t="s">
        <v>13966</v>
      </c>
      <c r="F559" s="14" t="s"/>
      <c r="G559" s="14">
        <v>1</v>
      </c>
      <c r="H559" s="14" t="s">
        <v>7052</v>
      </c>
      <c r="I559" s="14">
        <v>0</v>
      </c>
      <c r="J559" s="15">
        <v>0</v>
      </c>
      <c r="K559" s="95">
        <v>0</v>
      </c>
      <c r="L559" s="173">
        <v>0</v>
      </c>
      <c r="M559" s="17">
        <f>=I559*8.8</f>
        <v>0</v>
      </c>
      <c r="N559" s="17">
        <f>=M559-L559-K559-J559*8.8</f>
        <v>0</v>
      </c>
      <c r="O559" s="18" t="e">
        <f>=N559/M559</f>
        <v>#DIV/0!</v>
      </c>
      <c r="P559" s="14" t="s">
        <v>59</v>
      </c>
    </row>
    <row r="560" spans="1:16">
      <c r="A560" s="28">
        <v>45217.1426736111</v>
      </c>
      <c r="B560" s="14">
        <v>112970295</v>
      </c>
      <c r="C560" s="29" t="s">
        <v>13967</v>
      </c>
      <c r="D560" s="14" t="s">
        <v>13968</v>
      </c>
      <c r="E560" s="30" t="s">
        <v>13969</v>
      </c>
      <c r="F560" s="14" t="s"/>
      <c r="G560" s="14">
        <v>1</v>
      </c>
      <c r="H560" s="14" t="s">
        <v>13970</v>
      </c>
      <c r="I560" s="14">
        <v>42.41</v>
      </c>
      <c r="J560" s="15">
        <v>18.89</v>
      </c>
      <c r="K560" s="95">
        <v>81.03</v>
      </c>
      <c r="L560" s="173">
        <v>99</v>
      </c>
      <c r="M560" s="17">
        <f>=I560*8.8</f>
        <v>373.208</v>
      </c>
      <c r="N560" s="17">
        <f>=M560-L560-K560-J560*8.8</f>
        <v>26.946</v>
      </c>
      <c r="O560" s="18">
        <f>=N560/M560</f>
        <v>0.072201024629697</v>
      </c>
      <c r="P560" s="14" t="s">
        <v>70</v>
      </c>
    </row>
    <row r="561" spans="1:17">
      <c r="A561" s="28">
        <v>45217.1429282407</v>
      </c>
      <c r="B561" s="14">
        <v>112970682</v>
      </c>
      <c r="C561" s="29" t="s">
        <v>13971</v>
      </c>
      <c r="D561" s="14" t="s">
        <v>13972</v>
      </c>
      <c r="E561" s="30" t="s">
        <v>13973</v>
      </c>
      <c r="F561" s="14" t="s"/>
      <c r="G561" s="14">
        <v>1</v>
      </c>
      <c r="H561" s="14" t="s">
        <v>13974</v>
      </c>
      <c r="I561" s="14">
        <v>15.23</v>
      </c>
      <c r="J561" s="15">
        <v>5.34</v>
      </c>
      <c r="K561" s="95">
        <v>35.16</v>
      </c>
      <c r="L561" s="173">
        <v>34.9</v>
      </c>
      <c r="M561" s="17">
        <f>=I561*8.8</f>
        <v>134.024</v>
      </c>
      <c r="N561" s="17">
        <f>=M561-L561-K561-J561*8.8</f>
        <v>16.972</v>
      </c>
      <c r="O561" s="18">
        <f>=N561/M561</f>
        <v>0.126634035695099</v>
      </c>
      <c r="P561" s="14" t="s">
        <v>1263</v>
      </c>
      <c r="Q561" s="25" t="s">
        <v>140</v>
      </c>
    </row>
    <row r="562" spans="1:16">
      <c r="A562" s="28">
        <v>45217.2458101852</v>
      </c>
      <c r="B562" s="14">
        <v>112993353</v>
      </c>
      <c r="C562" s="29" t="s">
        <v>13975</v>
      </c>
      <c r="D562" s="32" t="s">
        <v>13976</v>
      </c>
      <c r="E562" s="30" t="s">
        <v>13977</v>
      </c>
      <c r="F562" s="14" t="s">
        <v>13978</v>
      </c>
      <c r="G562" s="14">
        <v>1</v>
      </c>
      <c r="H562" s="14" t="s">
        <v>13979</v>
      </c>
      <c r="I562" s="14">
        <v>45.09</v>
      </c>
      <c r="J562" s="15">
        <v>18.89</v>
      </c>
      <c r="K562" s="95">
        <v>74.35</v>
      </c>
      <c r="L562" s="173">
        <v>94</v>
      </c>
      <c r="M562" s="17">
        <f>=I562*8.8</f>
        <v>396.792</v>
      </c>
      <c r="N562" s="17">
        <f>=M562-L562-K562-J562*8.8</f>
        <v>62.2100000000001</v>
      </c>
      <c r="O562" s="18">
        <f>=N562/M562</f>
        <v>0.156782394806347</v>
      </c>
      <c r="P562" s="14" t="s">
        <v>162</v>
      </c>
    </row>
    <row r="563" spans="1:16">
      <c r="A563" s="28">
        <v>45217.2657291667</v>
      </c>
      <c r="B563" s="14">
        <v>112997561</v>
      </c>
      <c r="C563" s="29" t="s">
        <v>12842</v>
      </c>
      <c r="D563" s="14" t="s">
        <v>13980</v>
      </c>
      <c r="E563" s="30" t="s">
        <v>13981</v>
      </c>
      <c r="F563" s="14" t="s"/>
      <c r="G563" s="14">
        <v>1</v>
      </c>
      <c r="H563" s="14" t="s">
        <v>5175</v>
      </c>
      <c r="I563" s="14">
        <v>17.31</v>
      </c>
      <c r="J563" s="15">
        <v>7.59</v>
      </c>
      <c r="K563" s="95">
        <v>39.81</v>
      </c>
      <c r="L563" s="173">
        <v>25.9</v>
      </c>
      <c r="M563" s="17">
        <f>=I563*8.8</f>
        <v>152.328</v>
      </c>
      <c r="N563" s="17">
        <f>=M563-L563-K563-J563*8.8</f>
        <v>19.826</v>
      </c>
      <c r="O563" s="18">
        <f>=N563/M563</f>
        <v>0.130153353290268</v>
      </c>
      <c r="P563" s="14" t="s">
        <v>43</v>
      </c>
    </row>
    <row r="564" spans="1:16">
      <c r="A564" s="28">
        <v>45217.317025463</v>
      </c>
      <c r="B564" s="14">
        <v>113008506</v>
      </c>
      <c r="C564" s="29" t="s">
        <v>13982</v>
      </c>
      <c r="D564" s="14" t="s">
        <v>13983</v>
      </c>
      <c r="E564" s="209" t="s">
        <v>13956</v>
      </c>
      <c r="F564" s="14" t="s"/>
      <c r="G564" s="14">
        <v>1</v>
      </c>
      <c r="H564" s="14" t="s">
        <v>6901</v>
      </c>
      <c r="I564" s="14">
        <v>37.68</v>
      </c>
      <c r="J564" s="15">
        <v>16.13</v>
      </c>
      <c r="K564" s="95">
        <v>53.61</v>
      </c>
      <c r="L564" s="173">
        <v>128</v>
      </c>
      <c r="M564" s="17">
        <f>=I564*8.8</f>
        <v>331.584</v>
      </c>
      <c r="N564" s="17">
        <f>=M564-L564-K564-J564*8.8</f>
        <v>8.02999999999997</v>
      </c>
      <c r="O564" s="18">
        <f>=N564/M564</f>
        <v>0.024217091295117</v>
      </c>
      <c r="P564" s="14" t="s">
        <v>162</v>
      </c>
    </row>
    <row r="565" spans="1:16">
      <c r="A565" s="28">
        <v>45217.3427777778</v>
      </c>
      <c r="B565" s="14">
        <v>113014313</v>
      </c>
      <c r="C565" s="29" t="s">
        <v>13605</v>
      </c>
      <c r="D565" s="14" t="s">
        <v>13984</v>
      </c>
      <c r="E565" s="30" t="s">
        <v>13966</v>
      </c>
      <c r="F565" s="14" t="s"/>
      <c r="G565" s="14">
        <v>1</v>
      </c>
      <c r="H565" s="14" t="s">
        <v>13985</v>
      </c>
      <c r="I565" s="14">
        <v>19.25</v>
      </c>
      <c r="J565" s="15">
        <v>8.27</v>
      </c>
      <c r="K565" s="95">
        <v>42.68</v>
      </c>
      <c r="L565" s="173">
        <v>52.96</v>
      </c>
      <c r="M565" s="17">
        <f>=I565*8.8</f>
        <v>169.4</v>
      </c>
      <c r="N565" s="17">
        <f>=M565-L565-K565-J565*8.8</f>
        <v>0.983999999999995</v>
      </c>
      <c r="O565" s="18">
        <f>=N565/M565</f>
        <v>0.005808736717828</v>
      </c>
      <c r="P565" s="14" t="s">
        <v>162</v>
      </c>
    </row>
    <row r="566" spans="1:16">
      <c r="A566" s="28">
        <v>45217.3633796296</v>
      </c>
      <c r="B566" s="14">
        <v>113019095</v>
      </c>
      <c r="C566" s="29" t="s">
        <v>13986</v>
      </c>
      <c r="D566" s="14" t="s">
        <v>13987</v>
      </c>
      <c r="E566" s="30" t="s">
        <v>13988</v>
      </c>
      <c r="F566" s="14" t="s"/>
      <c r="G566" s="14">
        <v>1</v>
      </c>
      <c r="H566" s="14" t="s">
        <v>13989</v>
      </c>
      <c r="I566" s="14">
        <v>28.59</v>
      </c>
      <c r="J566" s="15">
        <v>12.2</v>
      </c>
      <c r="K566" s="95">
        <v>41.24</v>
      </c>
      <c r="L566" s="173">
        <v>63</v>
      </c>
      <c r="M566" s="17">
        <f>=I566*8.8</f>
        <v>251.592</v>
      </c>
      <c r="N566" s="17">
        <f>=M566-L566-K566-J566*8.8</f>
        <v>39.992</v>
      </c>
      <c r="O566" s="18">
        <f>=N566/M566</f>
        <v>0.158955769658813</v>
      </c>
      <c r="P566" s="14" t="s">
        <v>162</v>
      </c>
    </row>
    <row r="567" spans="1:16">
      <c r="A567" s="28">
        <v>45217.3680902778</v>
      </c>
      <c r="B567" s="14">
        <v>113020130</v>
      </c>
      <c r="C567" s="29" t="s">
        <v>13296</v>
      </c>
      <c r="D567" s="14" t="s">
        <v>13990</v>
      </c>
      <c r="E567" s="30" t="s">
        <v>13966</v>
      </c>
      <c r="F567" s="14" t="s"/>
      <c r="G567" s="14">
        <v>1</v>
      </c>
      <c r="H567" s="14" t="s">
        <v>7415</v>
      </c>
      <c r="I567" s="14">
        <v>19.25</v>
      </c>
      <c r="J567" s="15">
        <v>8.27</v>
      </c>
      <c r="K567" s="95">
        <v>36.91</v>
      </c>
      <c r="L567" s="173">
        <v>52.96</v>
      </c>
      <c r="M567" s="17">
        <f>=I567*8.8</f>
        <v>169.4</v>
      </c>
      <c r="N567" s="17">
        <f>=M567-L567-K567-J567*8.8</f>
        <v>6.75400000000001</v>
      </c>
      <c r="O567" s="18">
        <f>=N567/M567</f>
        <v>0.03987012987013</v>
      </c>
      <c r="P567" s="14" t="s">
        <v>162</v>
      </c>
    </row>
    <row r="568" spans="1:16">
      <c r="A568" s="28">
        <v>45217.3844097222</v>
      </c>
      <c r="B568" s="14">
        <v>113023991</v>
      </c>
      <c r="C568" s="29" t="s">
        <v>13251</v>
      </c>
      <c r="D568" s="14" t="s">
        <v>13991</v>
      </c>
      <c r="E568" s="30" t="s">
        <v>13966</v>
      </c>
      <c r="F568" s="14" t="s"/>
      <c r="G568" s="14">
        <v>1</v>
      </c>
      <c r="H568" s="14" t="s">
        <v>9843</v>
      </c>
      <c r="I568" s="14">
        <v>19.25</v>
      </c>
      <c r="J568" s="15">
        <v>8.27</v>
      </c>
      <c r="K568" s="95">
        <v>45.3</v>
      </c>
      <c r="L568" s="173">
        <v>52.96</v>
      </c>
      <c r="M568" s="17">
        <f>=I568*8.8</f>
        <v>169.4</v>
      </c>
      <c r="N568" s="17">
        <f>=M568-L568-K568-J568*8.8</f>
        <v>-1.636</v>
      </c>
      <c r="O568" s="18">
        <f>=N568/M568</f>
        <v>-0.009657615112161</v>
      </c>
      <c r="P568" s="14" t="s">
        <v>22</v>
      </c>
    </row>
    <row r="569" spans="1:16">
      <c r="A569" s="28">
        <v>45217.4423726852</v>
      </c>
      <c r="B569" s="14">
        <v>113037564</v>
      </c>
      <c r="C569" s="29" t="s">
        <v>13992</v>
      </c>
      <c r="D569" s="32" t="s">
        <v>13993</v>
      </c>
      <c r="E569" s="30" t="s">
        <v>13994</v>
      </c>
      <c r="F569" s="14" t="s"/>
      <c r="G569" s="14">
        <v>1</v>
      </c>
      <c r="H569" s="14" t="s">
        <v>13995</v>
      </c>
      <c r="I569" s="14">
        <v>23.65</v>
      </c>
      <c r="J569" s="15">
        <v>8.97</v>
      </c>
      <c r="K569" s="95">
        <v>21.1</v>
      </c>
      <c r="L569" s="173">
        <v>16.44</v>
      </c>
      <c r="M569" s="17">
        <f>=I569*8.8</f>
        <v>208.12</v>
      </c>
      <c r="N569" s="17">
        <f>=M569-L569-K569-J569*8.8</f>
        <v>91.644</v>
      </c>
      <c r="O569" s="18">
        <f>=N569/M569</f>
        <v>0.440342110320969</v>
      </c>
      <c r="P569" s="14" t="s">
        <v>162</v>
      </c>
    </row>
    <row r="570" spans="1:16">
      <c r="A570" s="28">
        <v>45217.4571527778</v>
      </c>
      <c r="B570" s="14">
        <v>113041894</v>
      </c>
      <c r="C570" s="29" t="s">
        <v>13996</v>
      </c>
      <c r="D570" s="14" t="s">
        <v>13997</v>
      </c>
      <c r="E570" s="30" t="s">
        <v>13998</v>
      </c>
      <c r="F570" s="14" t="s"/>
      <c r="G570" s="14">
        <v>1</v>
      </c>
      <c r="H570" s="14" t="s">
        <v>13999</v>
      </c>
      <c r="I570" s="14">
        <v>99.37</v>
      </c>
      <c r="J570" s="15">
        <v>42.82</v>
      </c>
      <c r="K570" s="95">
        <v>79.09</v>
      </c>
      <c r="L570" s="173">
        <v>194.1</v>
      </c>
      <c r="M570" s="17">
        <f>=I570*8.8</f>
        <v>874.456</v>
      </c>
      <c r="N570" s="17">
        <f>=M570-L570-K570-J570*8.8</f>
        <v>224.45</v>
      </c>
      <c r="O570" s="18">
        <f>=N570/M570</f>
        <v>0.256673863522007</v>
      </c>
      <c r="P570" s="14" t="s">
        <v>162</v>
      </c>
    </row>
    <row r="571" spans="1:16">
      <c r="A571" s="28">
        <v>45217.4874189815</v>
      </c>
      <c r="B571" s="14">
        <v>113049474</v>
      </c>
      <c r="C571" s="29" t="s">
        <v>14000</v>
      </c>
      <c r="D571" s="14" t="s">
        <v>14001</v>
      </c>
      <c r="E571" s="209" t="s">
        <v>13956</v>
      </c>
      <c r="F571" s="14" t="s"/>
      <c r="G571" s="14">
        <v>1</v>
      </c>
      <c r="H571" s="14" t="s">
        <v>14002</v>
      </c>
      <c r="I571" s="14">
        <v>37.68</v>
      </c>
      <c r="J571" s="15">
        <v>16.13</v>
      </c>
      <c r="K571" s="95">
        <v>53.87</v>
      </c>
      <c r="L571" s="173">
        <v>129</v>
      </c>
      <c r="M571" s="17">
        <f>=I571*8.8</f>
        <v>331.584</v>
      </c>
      <c r="N571" s="17">
        <f>=M571-L571-K571-J571*8.8</f>
        <v>6.76999999999998</v>
      </c>
      <c r="O571" s="18">
        <f>=N571/M571</f>
        <v>0.020417149198996</v>
      </c>
      <c r="P571" s="14" t="s">
        <v>162</v>
      </c>
    </row>
    <row r="572" spans="1:16">
      <c r="A572" s="28">
        <v>45217.4955902778</v>
      </c>
      <c r="B572" s="14">
        <v>113051289</v>
      </c>
      <c r="C572" s="29" t="s">
        <v>14003</v>
      </c>
      <c r="D572" s="14" t="s">
        <v>14004</v>
      </c>
      <c r="E572" s="30" t="s">
        <v>14005</v>
      </c>
      <c r="F572" s="14" t="s"/>
      <c r="G572" s="14">
        <v>1</v>
      </c>
      <c r="H572" s="14" t="s">
        <v>14006</v>
      </c>
      <c r="I572" s="14">
        <v>15.84</v>
      </c>
      <c r="J572" s="15">
        <v>6.86</v>
      </c>
      <c r="K572" s="95">
        <v>28.25</v>
      </c>
      <c r="L572" s="173">
        <v>19</v>
      </c>
      <c r="M572" s="17">
        <f>=I572*8.8</f>
        <v>139.392</v>
      </c>
      <c r="N572" s="17">
        <f>=M572-L572-K572-J572*8.8</f>
        <v>31.774</v>
      </c>
      <c r="O572" s="18">
        <f>=N572/M572</f>
        <v>0.227947084481175</v>
      </c>
      <c r="P572" s="14" t="s">
        <v>162</v>
      </c>
    </row>
    <row r="573" spans="1:16">
      <c r="A573" s="28">
        <v>45217.5568865741</v>
      </c>
      <c r="B573" s="14">
        <v>113065819</v>
      </c>
      <c r="C573" s="29" t="s">
        <v>14007</v>
      </c>
      <c r="D573" s="14" t="s">
        <v>14008</v>
      </c>
      <c r="E573" s="30" t="s">
        <v>14009</v>
      </c>
      <c r="F573" s="14" t="s"/>
      <c r="G573" s="14">
        <v>1</v>
      </c>
      <c r="H573" s="14" t="s">
        <v>14010</v>
      </c>
      <c r="I573" s="14">
        <v>17.13</v>
      </c>
      <c r="J573" s="15">
        <v>7.42</v>
      </c>
      <c r="K573" s="95">
        <v>34.07</v>
      </c>
      <c r="L573" s="173">
        <v>24</v>
      </c>
      <c r="M573" s="17">
        <f>=I573*8.8</f>
        <v>150.744</v>
      </c>
      <c r="N573" s="17">
        <f>=M573-L573-K573-J573*8.8</f>
        <v>27.378</v>
      </c>
      <c r="O573" s="18">
        <f>=N573/M573</f>
        <v>0.181619168922146</v>
      </c>
      <c r="P573" s="14" t="s">
        <v>22</v>
      </c>
    </row>
    <row r="574" spans="1:16">
      <c r="A574" s="28">
        <v>45217.571099537</v>
      </c>
      <c r="B574" s="14">
        <v>113068473</v>
      </c>
      <c r="C574" s="29" t="s">
        <v>12781</v>
      </c>
      <c r="D574" s="14" t="s">
        <v>14011</v>
      </c>
      <c r="E574" s="14" t="s">
        <v>345</v>
      </c>
      <c r="F574" s="14" t="s"/>
      <c r="G574" s="14">
        <v>1</v>
      </c>
      <c r="H574" s="14" t="s">
        <v>3940</v>
      </c>
      <c r="I574" s="14">
        <v>67.92</v>
      </c>
      <c r="J574" s="15">
        <v>28.78</v>
      </c>
      <c r="K574" s="95">
        <v>68.34</v>
      </c>
      <c r="L574" s="173">
        <v>0</v>
      </c>
      <c r="M574" s="17">
        <f>=I574*8.8</f>
        <v>597.696</v>
      </c>
      <c r="N574" s="17">
        <f>=M574-L574-K574-J574*8.8</f>
        <v>276.092</v>
      </c>
      <c r="O574" s="18">
        <f>=N574/M574</f>
        <v>0.461927133526073</v>
      </c>
      <c r="P574" s="14" t="s">
        <v>162</v>
      </c>
    </row>
    <row r="575" spans="14:14">
      <c r="N575" s="205" t="s"/>
    </row>
    <row r="576" spans="1:16">
      <c r="A576" s="28">
        <v>45217.9639467593</v>
      </c>
      <c r="B576" s="14">
        <v>113112438</v>
      </c>
      <c r="C576" s="29" t="s">
        <v>13054</v>
      </c>
      <c r="D576" s="14" t="s">
        <v>14012</v>
      </c>
      <c r="E576" s="30" t="s">
        <v>14013</v>
      </c>
      <c r="F576" s="14" t="s"/>
      <c r="G576" s="14">
        <v>1</v>
      </c>
      <c r="H576" s="14" t="s">
        <v>7733</v>
      </c>
      <c r="I576" s="14">
        <v>26.92</v>
      </c>
      <c r="J576" s="15">
        <v>11.64</v>
      </c>
      <c r="K576" s="95">
        <v>73.22</v>
      </c>
      <c r="L576" s="173">
        <v>30</v>
      </c>
      <c r="M576" s="17">
        <f>=I576*8.8</f>
        <v>236.896</v>
      </c>
      <c r="N576" s="17">
        <f>=M576-L576-K576-J576*8.8</f>
        <v>31.244</v>
      </c>
      <c r="O576" s="18">
        <f>=N576/M576</f>
        <v>0.131889099013913</v>
      </c>
      <c r="P576" s="14" t="s">
        <v>22</v>
      </c>
    </row>
    <row r="577" spans="1:16">
      <c r="A577" s="28">
        <v>45218.0075578704</v>
      </c>
      <c r="B577" s="14">
        <v>113121494</v>
      </c>
      <c r="C577" s="29" t="s">
        <v>13296</v>
      </c>
      <c r="D577" s="14" t="s">
        <v>14014</v>
      </c>
      <c r="E577" s="30" t="s">
        <v>14015</v>
      </c>
      <c r="F577" s="14" t="s"/>
      <c r="G577" s="14">
        <v>1</v>
      </c>
      <c r="H577" s="14" t="s">
        <v>7052</v>
      </c>
      <c r="I577" s="14">
        <v>19.25</v>
      </c>
      <c r="J577" s="15">
        <v>8.27</v>
      </c>
      <c r="K577" s="95">
        <v>36.69</v>
      </c>
      <c r="L577" s="173">
        <v>51.25</v>
      </c>
      <c r="M577" s="17">
        <f>=I577*8.8</f>
        <v>169.4</v>
      </c>
      <c r="N577" s="17">
        <f>=M577-L577-K577-J577*8.8</f>
        <v>8.68400000000001</v>
      </c>
      <c r="O577" s="18">
        <f>=N577/M577</f>
        <v>0.051263282172373</v>
      </c>
      <c r="P577" s="14" t="s">
        <v>162</v>
      </c>
    </row>
    <row r="578" spans="1:16">
      <c r="A578" s="28">
        <v>45218.0315277778</v>
      </c>
      <c r="B578" s="14">
        <v>113126157</v>
      </c>
      <c r="C578" s="29" t="s">
        <v>12008</v>
      </c>
      <c r="D578" s="14" t="s">
        <v>14016</v>
      </c>
      <c r="E578" s="29" t="s">
        <v>7253</v>
      </c>
      <c r="F578" s="14" t="s"/>
      <c r="G578" s="14">
        <v>1</v>
      </c>
      <c r="H578" s="14" t="s">
        <v>6342</v>
      </c>
      <c r="I578" s="14">
        <v>67.92</v>
      </c>
      <c r="J578" s="15">
        <v>28.78</v>
      </c>
      <c r="K578" s="95">
        <v>62</v>
      </c>
      <c r="L578" s="173">
        <v>149</v>
      </c>
      <c r="M578" s="17">
        <f>=I578*8.8</f>
        <v>597.696</v>
      </c>
      <c r="N578" s="17">
        <f>=M578-L578-K578-J578*8.8</f>
        <v>133.432</v>
      </c>
      <c r="O578" s="18">
        <f>=N578/M578</f>
        <v>0.223243923332263</v>
      </c>
      <c r="P578" s="14" t="s">
        <v>162</v>
      </c>
    </row>
    <row r="579" spans="1:16">
      <c r="A579" s="28">
        <v>45218.1136689815</v>
      </c>
      <c r="B579" s="14">
        <v>113143813</v>
      </c>
      <c r="C579" s="29" t="s">
        <v>13251</v>
      </c>
      <c r="D579" s="14" t="s">
        <v>14017</v>
      </c>
      <c r="E579" s="30" t="s">
        <v>14015</v>
      </c>
      <c r="F579" s="14" t="s"/>
      <c r="G579" s="14">
        <v>1</v>
      </c>
      <c r="H579" s="14" t="s">
        <v>9843</v>
      </c>
      <c r="I579" s="14">
        <v>19.25</v>
      </c>
      <c r="J579" s="15">
        <v>8.27</v>
      </c>
      <c r="K579" s="95">
        <v>40.1</v>
      </c>
      <c r="L579" s="173">
        <v>51.25</v>
      </c>
      <c r="M579" s="17">
        <f>=I579*8.8</f>
        <v>169.4</v>
      </c>
      <c r="N579" s="17">
        <f>=M579-L579-K579-J579*8.8</f>
        <v>5.27400000000002</v>
      </c>
      <c r="O579" s="18">
        <f>=N579/M579</f>
        <v>0.031133412042503</v>
      </c>
      <c r="P579" s="14" t="s">
        <v>162</v>
      </c>
    </row>
    <row r="580" spans="1:16">
      <c r="A580" s="28">
        <v>45218.1513657407</v>
      </c>
      <c r="B580" s="14">
        <v>113152013</v>
      </c>
      <c r="C580" s="29" t="s">
        <v>12781</v>
      </c>
      <c r="D580" s="14" t="s">
        <v>14018</v>
      </c>
      <c r="E580" s="29" t="s">
        <v>7253</v>
      </c>
      <c r="F580" s="14" t="s"/>
      <c r="G580" s="14">
        <v>1</v>
      </c>
      <c r="H580" s="14" t="s">
        <v>3940</v>
      </c>
      <c r="I580" s="14">
        <v>67.92</v>
      </c>
      <c r="J580" s="15">
        <v>28.78</v>
      </c>
      <c r="K580" s="95">
        <v>58.15</v>
      </c>
      <c r="L580" s="173">
        <v>149</v>
      </c>
      <c r="M580" s="17">
        <f>=I580*8.8</f>
        <v>597.696</v>
      </c>
      <c r="N580" s="17">
        <f>=M580-L580-K580-J580*8.8</f>
        <v>137.282</v>
      </c>
      <c r="O580" s="18">
        <f>=N580/M580</f>
        <v>0.229685324981261</v>
      </c>
      <c r="P580" s="14" t="s">
        <v>162</v>
      </c>
    </row>
    <row r="581" spans="1:16">
      <c r="A581" s="28">
        <v>45218.201087963</v>
      </c>
      <c r="B581" s="14">
        <v>113162493</v>
      </c>
      <c r="C581" s="29" t="s">
        <v>14019</v>
      </c>
      <c r="D581" s="14" t="s">
        <v>14020</v>
      </c>
      <c r="E581" s="30" t="s">
        <v>14021</v>
      </c>
      <c r="F581" s="14" t="s">
        <v>453</v>
      </c>
      <c r="G581" s="14">
        <v>1</v>
      </c>
      <c r="H581" s="14" t="s">
        <v>14022</v>
      </c>
      <c r="I581" s="14">
        <v>13.65</v>
      </c>
      <c r="J581" s="15">
        <v>6.02</v>
      </c>
      <c r="K581" s="95">
        <v>23.42</v>
      </c>
      <c r="L581" s="173">
        <v>35</v>
      </c>
      <c r="M581" s="17">
        <f>=I581*8.8</f>
        <v>120.12</v>
      </c>
      <c r="N581" s="17">
        <f>=M581-L581-K581-J581*8.8</f>
        <v>8.72400000000002</v>
      </c>
      <c r="O581" s="18">
        <f>=N581/M581</f>
        <v>0.072627372627373</v>
      </c>
      <c r="P581" s="14" t="s">
        <v>162</v>
      </c>
    </row>
    <row r="582" spans="1:16">
      <c r="A582" s="28">
        <v>45218.2499074074</v>
      </c>
      <c r="B582" s="14">
        <v>113173896</v>
      </c>
      <c r="C582" s="29" t="s">
        <v>13251</v>
      </c>
      <c r="D582" s="14" t="s">
        <v>14023</v>
      </c>
      <c r="E582" s="30" t="s">
        <v>14015</v>
      </c>
      <c r="F582" s="14" t="s"/>
      <c r="G582" s="14">
        <v>1</v>
      </c>
      <c r="H582" s="14" t="s">
        <v>13253</v>
      </c>
      <c r="I582" s="14">
        <v>19.25</v>
      </c>
      <c r="J582" s="15">
        <v>8.27</v>
      </c>
      <c r="K582" s="95">
        <v>46.28</v>
      </c>
      <c r="L582" s="173">
        <v>51.25</v>
      </c>
      <c r="M582" s="17">
        <f>=I582*8.8</f>
        <v>169.4</v>
      </c>
      <c r="N582" s="17">
        <f>=M582-L582-K582-J582*8.8</f>
        <v>-0.905999999999992</v>
      </c>
      <c r="O582" s="18">
        <f>=N582/M582</f>
        <v>-0.005348288075561</v>
      </c>
      <c r="P582" s="14" t="s">
        <v>670</v>
      </c>
    </row>
    <row r="583" spans="1:16">
      <c r="A583" s="28">
        <v>45218.2640509259</v>
      </c>
      <c r="B583" s="14">
        <v>113176898</v>
      </c>
      <c r="C583" s="29" t="s">
        <v>12964</v>
      </c>
      <c r="D583" s="14" t="s">
        <v>14024</v>
      </c>
      <c r="E583" s="30" t="s">
        <v>14025</v>
      </c>
      <c r="F583" s="14" t="s"/>
      <c r="G583" s="14">
        <v>1</v>
      </c>
      <c r="H583" s="14" t="s">
        <v>14026</v>
      </c>
      <c r="I583" s="14">
        <v>27.09</v>
      </c>
      <c r="J583" s="15">
        <v>11.64</v>
      </c>
      <c r="K583" s="95">
        <v>40.93</v>
      </c>
      <c r="L583" s="173">
        <v>67.7</v>
      </c>
      <c r="M583" s="17">
        <f>=I583*8.8</f>
        <v>238.392</v>
      </c>
      <c r="N583" s="17">
        <f>=M583-L583-K583-J583*8.8</f>
        <v>27.33</v>
      </c>
      <c r="O583" s="18">
        <f>=N583/M583</f>
        <v>0.114643108829155</v>
      </c>
      <c r="P583" s="14" t="s">
        <v>162</v>
      </c>
    </row>
    <row r="584" spans="1:16">
      <c r="A584" s="28">
        <v>45218.2809375</v>
      </c>
      <c r="B584" s="14">
        <v>113180453</v>
      </c>
      <c r="C584" s="29" t="s">
        <v>14027</v>
      </c>
      <c r="D584" s="14" t="s">
        <v>14028</v>
      </c>
      <c r="E584" s="209" t="s">
        <v>14029</v>
      </c>
      <c r="F584" s="14" t="s"/>
      <c r="G584" s="14">
        <v>1</v>
      </c>
      <c r="H584" s="14" t="s">
        <v>14030</v>
      </c>
      <c r="I584" s="14">
        <v>37.68</v>
      </c>
      <c r="J584" s="15">
        <v>16.13</v>
      </c>
      <c r="K584" s="95">
        <v>53.78</v>
      </c>
      <c r="L584" s="173">
        <v>120.75</v>
      </c>
      <c r="M584" s="17">
        <f>=I584*8.8</f>
        <v>331.584</v>
      </c>
      <c r="N584" s="17">
        <f>=M584-L584-K584-J584*8.8</f>
        <v>15.11</v>
      </c>
      <c r="O584" s="18">
        <f>=N584/M584</f>
        <v>0.045569146882841</v>
      </c>
      <c r="P584" s="14" t="s">
        <v>162</v>
      </c>
    </row>
    <row r="585" spans="1:16">
      <c r="A585" s="28">
        <v>45218.2987615741</v>
      </c>
      <c r="B585" s="14">
        <v>113184382</v>
      </c>
      <c r="C585" s="29" t="s">
        <v>14031</v>
      </c>
      <c r="D585" s="14" t="s">
        <v>14032</v>
      </c>
      <c r="E585" s="30" t="s">
        <v>14033</v>
      </c>
      <c r="F585" s="14" t="s">
        <v>498</v>
      </c>
      <c r="G585" s="14">
        <v>1</v>
      </c>
      <c r="H585" s="14" t="s">
        <v>14034</v>
      </c>
      <c r="I585" s="14">
        <v>27.29</v>
      </c>
      <c r="J585" s="15">
        <v>11.6</v>
      </c>
      <c r="K585" s="95">
        <v>52.38</v>
      </c>
      <c r="L585" s="173">
        <v>100</v>
      </c>
      <c r="M585" s="17">
        <f>=I585*8.8</f>
        <v>240.152</v>
      </c>
      <c r="N585" s="17">
        <f>=M585-L585-K585-J585*8.8</f>
        <v>-14.308</v>
      </c>
      <c r="O585" s="18">
        <f>=N585/M585</f>
        <v>-0.059578933342217</v>
      </c>
      <c r="P585" s="14" t="s">
        <v>162</v>
      </c>
    </row>
    <row r="586" spans="1:16">
      <c r="A586" s="28">
        <v>45218.3513078704</v>
      </c>
      <c r="B586" s="14">
        <v>113196218</v>
      </c>
      <c r="C586" s="29" t="s">
        <v>14035</v>
      </c>
      <c r="D586" s="14" t="s">
        <v>14036</v>
      </c>
      <c r="E586" s="30" t="s">
        <v>14037</v>
      </c>
      <c r="F586" s="14" t="s"/>
      <c r="G586" s="14">
        <v>1</v>
      </c>
      <c r="H586" s="14" t="s">
        <v>14038</v>
      </c>
      <c r="I586" s="14">
        <v>19.58</v>
      </c>
      <c r="J586" s="15">
        <v>8.52</v>
      </c>
      <c r="K586" s="95">
        <v>23.85</v>
      </c>
      <c r="L586" s="173">
        <v>17</v>
      </c>
      <c r="M586" s="17">
        <f>=I586*8.8</f>
        <v>172.304</v>
      </c>
      <c r="N586" s="17">
        <f>=M586-L586-K586-J586*8.8</f>
        <v>56.478</v>
      </c>
      <c r="O586" s="18">
        <f>=N586/M586</f>
        <v>0.327781131024236</v>
      </c>
      <c r="P586" s="14" t="s">
        <v>162</v>
      </c>
    </row>
    <row r="587" spans="1:16">
      <c r="A587" s="28">
        <v>45218.4228935185</v>
      </c>
      <c r="B587" s="14">
        <v>113212247</v>
      </c>
      <c r="C587" s="29" t="s">
        <v>14039</v>
      </c>
      <c r="D587" s="14" t="s">
        <v>14040</v>
      </c>
      <c r="E587" s="30" t="s">
        <v>14041</v>
      </c>
      <c r="F587" s="14" t="s">
        <v>14042</v>
      </c>
      <c r="G587" s="14">
        <v>1</v>
      </c>
      <c r="H587" s="14" t="s">
        <v>14043</v>
      </c>
      <c r="I587" s="14">
        <v>44.56</v>
      </c>
      <c r="J587" s="15">
        <v>18.9</v>
      </c>
      <c r="K587" s="95">
        <v>29.84</v>
      </c>
      <c r="L587" s="173">
        <v>117</v>
      </c>
      <c r="M587" s="17">
        <f>=I587*8.8</f>
        <v>392.128</v>
      </c>
      <c r="N587" s="17">
        <f>=M587-L587-K587-J587*8.8</f>
        <v>78.9680000000001</v>
      </c>
      <c r="O587" s="18">
        <f>=N587/M587</f>
        <v>0.201383221805125</v>
      </c>
      <c r="P587" s="14" t="s">
        <v>162</v>
      </c>
    </row>
    <row r="588" spans="1:16">
      <c r="A588" s="28">
        <v>45218.4320717593</v>
      </c>
      <c r="B588" s="14">
        <v>113214778</v>
      </c>
      <c r="C588" s="29" t="s">
        <v>12955</v>
      </c>
      <c r="D588" s="14" t="s">
        <v>14044</v>
      </c>
      <c r="E588" s="30" t="s">
        <v>14015</v>
      </c>
      <c r="F588" s="14" t="s"/>
      <c r="G588" s="14">
        <v>1</v>
      </c>
      <c r="H588" s="14" t="s">
        <v>13844</v>
      </c>
      <c r="I588" s="14">
        <v>19.25</v>
      </c>
      <c r="J588" s="15">
        <v>8.24</v>
      </c>
      <c r="K588" s="95">
        <v>42.71</v>
      </c>
      <c r="L588" s="173">
        <v>51.25</v>
      </c>
      <c r="M588" s="17">
        <f>=I588*8.8</f>
        <v>169.4</v>
      </c>
      <c r="N588" s="17">
        <f>=M588-L588-K588-J588*8.8</f>
        <v>2.92799999999998</v>
      </c>
      <c r="O588" s="18">
        <f>=N588/M588</f>
        <v>0.01728453364817</v>
      </c>
      <c r="P588" s="14" t="s">
        <v>22</v>
      </c>
    </row>
    <row r="589" spans="1:16">
      <c r="A589" s="28">
        <v>45218.4523611111</v>
      </c>
      <c r="B589" s="14">
        <v>113220131</v>
      </c>
      <c r="C589" s="29" t="s">
        <v>14045</v>
      </c>
      <c r="D589" s="14" t="s">
        <v>14046</v>
      </c>
      <c r="E589" s="30" t="s">
        <v>14047</v>
      </c>
      <c r="F589" s="14" t="s">
        <v>57</v>
      </c>
      <c r="G589" s="14">
        <v>1</v>
      </c>
      <c r="H589" s="14" t="s">
        <v>14048</v>
      </c>
      <c r="I589" s="14">
        <v>29.52</v>
      </c>
      <c r="J589" s="15">
        <v>12.72</v>
      </c>
      <c r="K589" s="95">
        <v>59.61</v>
      </c>
      <c r="L589" s="173">
        <v>94</v>
      </c>
      <c r="M589" s="17">
        <f>=I589*8.8</f>
        <v>259.776</v>
      </c>
      <c r="N589" s="17">
        <f>=M589-L589-K589-J589*8.8</f>
        <v>-5.77000000000001</v>
      </c>
      <c r="O589" s="18">
        <f>=N589/M589</f>
        <v>-0.022211443705346</v>
      </c>
      <c r="P589" s="14" t="s">
        <v>22</v>
      </c>
    </row>
    <row r="590" spans="1:16">
      <c r="A590" s="28">
        <v>45218.4559490741</v>
      </c>
      <c r="B590" s="14">
        <v>113220960</v>
      </c>
      <c r="C590" s="29" t="s">
        <v>12964</v>
      </c>
      <c r="D590" s="14" t="s">
        <v>14049</v>
      </c>
      <c r="E590" s="30" t="s">
        <v>14025</v>
      </c>
      <c r="F590" s="14" t="s"/>
      <c r="G590" s="14">
        <v>1</v>
      </c>
      <c r="H590" s="14" t="s">
        <v>12967</v>
      </c>
      <c r="I590" s="14">
        <v>27.09</v>
      </c>
      <c r="J590" s="15">
        <v>11.6</v>
      </c>
      <c r="K590" s="95">
        <v>40.84</v>
      </c>
      <c r="L590" s="173">
        <v>67.7</v>
      </c>
      <c r="M590" s="17">
        <f>=I590*8.8</f>
        <v>238.392</v>
      </c>
      <c r="N590" s="17">
        <f>=M590-L590-K590-J590*8.8</f>
        <v>27.772</v>
      </c>
      <c r="O590" s="18">
        <f>=N590/M590</f>
        <v>0.116497197892547</v>
      </c>
      <c r="P590" s="14" t="s">
        <v>162</v>
      </c>
    </row>
    <row r="591" spans="1:16">
      <c r="A591" s="28">
        <v>45218.4652430556</v>
      </c>
      <c r="B591" s="14">
        <v>113223624</v>
      </c>
      <c r="C591" s="29" t="s">
        <v>14050</v>
      </c>
      <c r="D591" s="14" t="s">
        <v>14051</v>
      </c>
      <c r="E591" s="30" t="s">
        <v>14052</v>
      </c>
      <c r="F591" s="14" t="s"/>
      <c r="G591" s="14">
        <v>1</v>
      </c>
      <c r="H591" s="14" t="s">
        <v>14053</v>
      </c>
      <c r="I591" s="14">
        <v>13.65</v>
      </c>
      <c r="J591" s="15">
        <v>6.09</v>
      </c>
      <c r="K591" s="95">
        <v>41.8</v>
      </c>
      <c r="L591" s="173">
        <v>13.5</v>
      </c>
      <c r="M591" s="17">
        <f>=I591*8.8</f>
        <v>120.12</v>
      </c>
      <c r="N591" s="17">
        <f>=M591-L591-K591-J591*8.8</f>
        <v>11.228</v>
      </c>
      <c r="O591" s="18">
        <f>=N591/M591</f>
        <v>0.093473193473194</v>
      </c>
      <c r="P591" s="14" t="s">
        <v>43</v>
      </c>
    </row>
    <row r="592" spans="1:16">
      <c r="A592" s="28">
        <v>45218.4804398148</v>
      </c>
      <c r="B592" s="14">
        <v>113228102</v>
      </c>
      <c r="C592" s="29" t="s">
        <v>14054</v>
      </c>
      <c r="D592" s="14" t="s">
        <v>14055</v>
      </c>
      <c r="E592" s="209" t="s">
        <v>14029</v>
      </c>
      <c r="F592" s="14" t="s"/>
      <c r="G592" s="14">
        <v>1</v>
      </c>
      <c r="H592" s="14" t="s">
        <v>14056</v>
      </c>
      <c r="I592" s="14">
        <v>37.68</v>
      </c>
      <c r="J592" s="15">
        <v>16.09</v>
      </c>
      <c r="K592" s="95">
        <v>51.73</v>
      </c>
      <c r="L592" s="173">
        <v>120.75</v>
      </c>
      <c r="M592" s="17">
        <f>=I592*8.8</f>
        <v>331.584</v>
      </c>
      <c r="N592" s="17">
        <f>=M592-L592-K592-J592*8.8</f>
        <v>17.512</v>
      </c>
      <c r="O592" s="18">
        <f>=N592/M592</f>
        <v>0.052813163481953</v>
      </c>
      <c r="P592" s="14" t="s">
        <v>162</v>
      </c>
    </row>
    <row r="593" spans="1:16">
      <c r="A593" s="28">
        <v>45218.4878819444</v>
      </c>
      <c r="B593" s="14">
        <v>113229478</v>
      </c>
      <c r="C593" s="29" t="s">
        <v>13195</v>
      </c>
      <c r="D593" s="14" t="s">
        <v>14057</v>
      </c>
      <c r="E593" s="30" t="s">
        <v>14058</v>
      </c>
      <c r="F593" s="14" t="s"/>
      <c r="G593" s="14">
        <v>1</v>
      </c>
      <c r="H593" s="14" t="s">
        <v>3809</v>
      </c>
      <c r="I593" s="14">
        <v>21.78</v>
      </c>
      <c r="J593" s="15">
        <v>9.36</v>
      </c>
      <c r="K593" s="95">
        <v>27.48</v>
      </c>
      <c r="L593" s="173">
        <v>46</v>
      </c>
      <c r="M593" s="17">
        <f>=I593*8.8</f>
        <v>191.664</v>
      </c>
      <c r="N593" s="17">
        <f>=M593-L593-K593-J593*8.8</f>
        <v>35.816</v>
      </c>
      <c r="O593" s="18">
        <f>=N593/M593</f>
        <v>0.186868686868687</v>
      </c>
      <c r="P593" s="14" t="s">
        <v>22</v>
      </c>
    </row>
    <row r="594" spans="1:16">
      <c r="A594" s="28">
        <v>45218.4932986111</v>
      </c>
      <c r="B594" s="14">
        <v>113230812</v>
      </c>
      <c r="C594" s="29" t="s">
        <v>12955</v>
      </c>
      <c r="D594" s="14" t="s">
        <v>14059</v>
      </c>
      <c r="E594" s="30" t="s">
        <v>14015</v>
      </c>
      <c r="F594" s="14" t="s"/>
      <c r="G594" s="14">
        <v>1</v>
      </c>
      <c r="H594" s="14" t="s">
        <v>9555</v>
      </c>
      <c r="I594" s="14">
        <v>19.25</v>
      </c>
      <c r="J594" s="15">
        <v>8.24</v>
      </c>
      <c r="K594" s="95">
        <v>38.13</v>
      </c>
      <c r="L594" s="173">
        <v>51.25</v>
      </c>
      <c r="M594" s="17">
        <f>=I594*8.8</f>
        <v>169.4</v>
      </c>
      <c r="N594" s="17">
        <f>=M594-L594-K594-J594*8.8</f>
        <v>7.508</v>
      </c>
      <c r="O594" s="18">
        <f>=N594/M594</f>
        <v>0.044321133412042</v>
      </c>
      <c r="P594" s="14" t="s">
        <v>162</v>
      </c>
    </row>
    <row r="595" spans="1:16" ht="28.5" customHeight="true">
      <c r="A595" s="28">
        <v>45218.5021990741</v>
      </c>
      <c r="B595" s="14">
        <v>113232628</v>
      </c>
      <c r="C595" s="29" t="s">
        <v>14060</v>
      </c>
      <c r="D595" s="14" t="s">
        <v>14061</v>
      </c>
      <c r="E595" s="209" t="s">
        <v>14062</v>
      </c>
      <c r="F595" s="14" t="s"/>
      <c r="G595" s="14">
        <v>1</v>
      </c>
      <c r="H595" s="14" t="s">
        <v>14063</v>
      </c>
      <c r="I595" s="14">
        <v>37.52</v>
      </c>
      <c r="J595" s="15">
        <v>16.07</v>
      </c>
      <c r="K595" s="95">
        <v>39.97</v>
      </c>
      <c r="L595" s="173">
        <v>85.9</v>
      </c>
      <c r="M595" s="17">
        <f>=I595*8.8</f>
        <v>330.176</v>
      </c>
      <c r="N595" s="17">
        <f>=M595-L595-K595-J595*8.8</f>
        <v>62.89</v>
      </c>
      <c r="O595" s="18">
        <f>=N595/M595</f>
        <v>0.190474171351037</v>
      </c>
      <c r="P595" s="14" t="s">
        <v>162</v>
      </c>
    </row>
    <row r="596" spans="1:16" ht="28.5" customHeight="true">
      <c r="A596" s="28">
        <v>45218.5021990741</v>
      </c>
      <c r="B596" s="69" t="s"/>
      <c r="C596" s="29" t="s">
        <v>14064</v>
      </c>
      <c r="D596" s="69" t="s"/>
      <c r="E596" s="209" t="s">
        <v>14062</v>
      </c>
      <c r="F596" s="14" t="s"/>
      <c r="G596" s="14">
        <v>1</v>
      </c>
      <c r="H596" s="14" t="s">
        <v>14065</v>
      </c>
      <c r="I596" s="14">
        <v>0</v>
      </c>
      <c r="J596" s="15">
        <v>0</v>
      </c>
      <c r="K596" s="95">
        <v>0</v>
      </c>
      <c r="L596" s="173">
        <v>0</v>
      </c>
      <c r="M596" s="17">
        <f>=I596*8.8</f>
        <v>0</v>
      </c>
      <c r="N596" s="17">
        <f>=M596-L596-K596-J596*8.8</f>
        <v>0</v>
      </c>
      <c r="O596" s="18" t="e">
        <f>=N596/M596</f>
        <v>#DIV/0!</v>
      </c>
      <c r="P596" s="14" t="s">
        <v>162</v>
      </c>
    </row>
    <row r="597" spans="1:16">
      <c r="A597" s="28">
        <v>45218.5314814815</v>
      </c>
      <c r="B597" s="14">
        <v>113240586</v>
      </c>
      <c r="C597" s="29" t="s">
        <v>13290</v>
      </c>
      <c r="D597" s="14" t="s">
        <v>14066</v>
      </c>
      <c r="E597" s="29" t="s">
        <v>7253</v>
      </c>
      <c r="F597" s="14" t="s"/>
      <c r="G597" s="14">
        <v>1</v>
      </c>
      <c r="H597" s="14" t="s">
        <v>6590</v>
      </c>
      <c r="I597" s="14">
        <v>67.92</v>
      </c>
      <c r="J597" s="15">
        <v>28.71</v>
      </c>
      <c r="K597" s="95">
        <v>58.24</v>
      </c>
      <c r="L597" s="173">
        <v>149</v>
      </c>
      <c r="M597" s="17">
        <f>=I597*8.8</f>
        <v>597.696</v>
      </c>
      <c r="N597" s="17">
        <f>=M597-L597-K597-J597*8.8</f>
        <v>137.808</v>
      </c>
      <c r="O597" s="18">
        <f>=N597/M597</f>
        <v>0.230565371024735</v>
      </c>
      <c r="P597" s="14" t="s">
        <v>162</v>
      </c>
    </row>
    <row r="598" spans="1:16">
      <c r="A598" s="28">
        <v>45218.5750925926</v>
      </c>
      <c r="B598" s="14">
        <v>113249156</v>
      </c>
      <c r="C598" s="29" t="s">
        <v>14067</v>
      </c>
      <c r="D598" s="14" t="s">
        <v>14068</v>
      </c>
      <c r="E598" s="30" t="s">
        <v>14069</v>
      </c>
      <c r="F598" s="14" t="s">
        <v>57</v>
      </c>
      <c r="G598" s="14">
        <v>1</v>
      </c>
      <c r="H598" s="14" t="s">
        <v>14070</v>
      </c>
      <c r="I598" s="14">
        <v>17.49</v>
      </c>
      <c r="J598" s="15">
        <v>7.41</v>
      </c>
      <c r="K598" s="95">
        <v>39.1</v>
      </c>
      <c r="L598" s="173">
        <v>37.2</v>
      </c>
      <c r="M598" s="17">
        <f>=I598*8.8</f>
        <v>153.912</v>
      </c>
      <c r="N598" s="17">
        <f>=M598-L598-K598-J598*8.8</f>
        <v>12.404</v>
      </c>
      <c r="O598" s="18">
        <f>=N598/M598</f>
        <v>0.080591506835074</v>
      </c>
      <c r="P598" s="14" t="s">
        <v>162</v>
      </c>
    </row>
    <row r="599" spans="1:16">
      <c r="A599" s="28">
        <v>45218.8477430556</v>
      </c>
      <c r="B599" s="14">
        <v>113279444</v>
      </c>
      <c r="C599" s="29" t="s">
        <v>14071</v>
      </c>
      <c r="D599" s="14" t="s">
        <v>14072</v>
      </c>
      <c r="E599" s="30" t="s">
        <v>14073</v>
      </c>
      <c r="F599" s="14" t="s">
        <v>68</v>
      </c>
      <c r="G599" s="14">
        <v>1</v>
      </c>
      <c r="H599" s="14" t="s">
        <v>14074</v>
      </c>
      <c r="I599" s="14">
        <v>13.34</v>
      </c>
      <c r="J599" s="15">
        <v>5.73</v>
      </c>
      <c r="K599" s="95">
        <v>42.11</v>
      </c>
      <c r="L599" s="173">
        <v>32</v>
      </c>
      <c r="M599" s="17">
        <f>=I599*8.8</f>
        <v>117.392</v>
      </c>
      <c r="N599" s="17">
        <f>=M599-L599-K599-J599*8.8</f>
        <v>-7.142</v>
      </c>
      <c r="O599" s="18">
        <f>=N599/M599</f>
        <v>-0.060838898732452</v>
      </c>
      <c r="P599" s="14" t="s">
        <v>162</v>
      </c>
    </row>
    <row r="600" spans="1:16">
      <c r="A600" s="28">
        <v>45218.8973032407</v>
      </c>
      <c r="B600" s="14">
        <v>113285359</v>
      </c>
      <c r="C600" s="29" t="s">
        <v>13290</v>
      </c>
      <c r="D600" s="14" t="s">
        <v>14075</v>
      </c>
      <c r="E600" s="29" t="s">
        <v>14076</v>
      </c>
      <c r="F600" s="14" t="s"/>
      <c r="G600" s="14">
        <v>1</v>
      </c>
      <c r="H600" s="14" t="s">
        <v>6846</v>
      </c>
      <c r="I600" s="14">
        <v>67.92</v>
      </c>
      <c r="J600" s="15">
        <v>28.71</v>
      </c>
      <c r="K600" s="95">
        <v>59.12</v>
      </c>
      <c r="L600" s="173">
        <v>149</v>
      </c>
      <c r="M600" s="17">
        <f>=I600*8.8</f>
        <v>597.696</v>
      </c>
      <c r="N600" s="17">
        <f>=M600-L600-K600-J600*8.8</f>
        <v>136.928</v>
      </c>
      <c r="O600" s="18">
        <f>=N600/M600</f>
        <v>0.229093050647821</v>
      </c>
      <c r="P600" s="14" t="s">
        <v>162</v>
      </c>
    </row>
    <row r="601" spans="1:16">
      <c r="A601" s="28">
        <v>45218.9258912037</v>
      </c>
      <c r="B601" s="14">
        <v>113288695</v>
      </c>
      <c r="C601" s="29" t="s">
        <v>12781</v>
      </c>
      <c r="D601" s="14" t="s">
        <v>14077</v>
      </c>
      <c r="E601" s="29" t="s">
        <v>14076</v>
      </c>
      <c r="F601" s="14" t="s"/>
      <c r="G601" s="14">
        <v>1</v>
      </c>
      <c r="H601" s="14" t="s">
        <v>5141</v>
      </c>
      <c r="I601" s="14">
        <v>67.92</v>
      </c>
      <c r="J601" s="15">
        <v>28.71</v>
      </c>
      <c r="K601" s="95">
        <v>59.07</v>
      </c>
      <c r="L601" s="173">
        <v>149</v>
      </c>
      <c r="M601" s="17">
        <f>=I601*8.8</f>
        <v>597.696</v>
      </c>
      <c r="N601" s="17">
        <f>=M601-L601-K601-J601*8.8</f>
        <v>136.978</v>
      </c>
      <c r="O601" s="18">
        <f>=N601/M601</f>
        <v>0.229176705214691</v>
      </c>
      <c r="P601" s="14" t="s">
        <v>162</v>
      </c>
    </row>
    <row r="602" spans="1:16">
      <c r="A602" s="28">
        <v>45218.9438310185</v>
      </c>
      <c r="B602" s="14">
        <v>113291750</v>
      </c>
      <c r="C602" s="29" t="s">
        <v>13833</v>
      </c>
      <c r="D602" s="14" t="s">
        <v>14078</v>
      </c>
      <c r="E602" s="30" t="s">
        <v>14079</v>
      </c>
      <c r="F602" s="14" t="s"/>
      <c r="G602" s="14">
        <v>1</v>
      </c>
      <c r="H602" s="14" t="s">
        <v>12552</v>
      </c>
      <c r="I602" s="14">
        <v>24.98</v>
      </c>
      <c r="J602" s="15">
        <v>10.76</v>
      </c>
      <c r="K602" s="95">
        <v>42.09</v>
      </c>
      <c r="L602" s="173">
        <v>34.5</v>
      </c>
      <c r="M602" s="17">
        <f>=I602*8.8</f>
        <v>219.824</v>
      </c>
      <c r="N602" s="17">
        <f>=M602-L602-K602-J602*8.8</f>
        <v>48.546</v>
      </c>
      <c r="O602" s="18">
        <f>=N602/M602</f>
        <v>0.220840308610525</v>
      </c>
      <c r="P602" s="14" t="s">
        <v>162</v>
      </c>
    </row>
    <row r="603" spans="1:16">
      <c r="A603" s="28">
        <v>45219.0283912037</v>
      </c>
      <c r="B603" s="14">
        <v>113309759</v>
      </c>
      <c r="C603" s="29" t="s">
        <v>14080</v>
      </c>
      <c r="D603" s="14" t="s">
        <v>14081</v>
      </c>
      <c r="E603" s="30" t="s">
        <v>14082</v>
      </c>
      <c r="F603" s="14" t="s"/>
      <c r="G603" s="14">
        <v>1</v>
      </c>
      <c r="H603" s="14" t="s">
        <v>14083</v>
      </c>
      <c r="I603" s="14">
        <v>17.79</v>
      </c>
      <c r="J603" s="15">
        <v>7.68</v>
      </c>
      <c r="K603" s="95">
        <v>37.52</v>
      </c>
      <c r="L603" s="173">
        <v>21.88</v>
      </c>
      <c r="M603" s="17">
        <f>=I603*8.8</f>
        <v>156.552</v>
      </c>
      <c r="N603" s="17">
        <f>=M603-L603-K603-J603*8.8</f>
        <v>29.568</v>
      </c>
      <c r="O603" s="18">
        <f>=N603/M603</f>
        <v>0.188870151770658</v>
      </c>
      <c r="P603" s="14" t="s">
        <v>22</v>
      </c>
    </row>
    <row r="604" spans="1:16">
      <c r="A604" s="28">
        <v>45219.0291550926</v>
      </c>
      <c r="B604" s="14">
        <v>113309895</v>
      </c>
      <c r="C604" s="29" t="s">
        <v>13338</v>
      </c>
      <c r="D604" s="14" t="s">
        <v>14084</v>
      </c>
      <c r="E604" s="30" t="s">
        <v>14085</v>
      </c>
      <c r="F604" s="14" t="s"/>
      <c r="G604" s="14">
        <v>1</v>
      </c>
      <c r="H604" s="14" t="s">
        <v>13341</v>
      </c>
      <c r="I604" s="14">
        <v>19.25</v>
      </c>
      <c r="J604" s="15">
        <v>8.24</v>
      </c>
      <c r="K604" s="95">
        <v>39.63</v>
      </c>
      <c r="L604" s="173">
        <v>54.45</v>
      </c>
      <c r="M604" s="17">
        <f>=I604*8.8</f>
        <v>169.4</v>
      </c>
      <c r="N604" s="17">
        <f>=M604-L604-K604-J604*8.8</f>
        <v>2.80799999999998</v>
      </c>
      <c r="O604" s="18">
        <f>=N604/M604</f>
        <v>0.016576151121606</v>
      </c>
      <c r="P604" s="14" t="s">
        <v>22</v>
      </c>
    </row>
    <row r="605" spans="1:16">
      <c r="A605" s="28">
        <v>45219.1566319444</v>
      </c>
      <c r="B605" s="14">
        <v>113338704</v>
      </c>
      <c r="C605" s="29" t="s">
        <v>14086</v>
      </c>
      <c r="D605" s="14" t="s">
        <v>14087</v>
      </c>
      <c r="E605" s="30" t="s">
        <v>14088</v>
      </c>
      <c r="F605" s="14" t="s"/>
      <c r="G605" s="14">
        <v>1</v>
      </c>
      <c r="H605" s="14" t="s">
        <v>14089</v>
      </c>
      <c r="I605" s="14">
        <v>27</v>
      </c>
      <c r="J605" s="15">
        <v>11.6</v>
      </c>
      <c r="K605" s="95">
        <v>39.4</v>
      </c>
      <c r="L605" s="173">
        <v>57.3</v>
      </c>
      <c r="M605" s="17">
        <f>=I605*8.8</f>
        <v>237.6</v>
      </c>
      <c r="N605" s="17">
        <f>=M605-L605-K605-J605*8.8</f>
        <v>38.82</v>
      </c>
      <c r="O605" s="18">
        <f>=N605/M605</f>
        <v>0.163383838383838</v>
      </c>
      <c r="P605" s="14" t="s">
        <v>162</v>
      </c>
    </row>
    <row r="606" spans="1:16">
      <c r="A606" s="28">
        <v>45219.1567592593</v>
      </c>
      <c r="B606" s="14">
        <v>113338694</v>
      </c>
      <c r="C606" s="29" t="s">
        <v>14090</v>
      </c>
      <c r="D606" s="14" t="s">
        <v>14091</v>
      </c>
      <c r="E606" s="30" t="s">
        <v>14092</v>
      </c>
      <c r="F606" s="14" t="s"/>
      <c r="G606" s="14">
        <v>1</v>
      </c>
      <c r="H606" s="14" t="s">
        <v>14093</v>
      </c>
      <c r="I606" s="14">
        <v>19.89</v>
      </c>
      <c r="J606" s="15">
        <v>7.72</v>
      </c>
      <c r="K606" s="95">
        <v>27.95</v>
      </c>
      <c r="L606" s="173">
        <v>39.5</v>
      </c>
      <c r="M606" s="17">
        <f>=I606*8.8</f>
        <v>175.032</v>
      </c>
      <c r="N606" s="17">
        <f>=M606-L606-K606-J606*8.8</f>
        <v>39.646</v>
      </c>
      <c r="O606" s="18">
        <f>=N606/M606</f>
        <v>0.226507152977741</v>
      </c>
      <c r="P606" s="14" t="s">
        <v>269</v>
      </c>
    </row>
    <row r="607" spans="14:14">
      <c r="N607" s="205" t="s"/>
    </row>
    <row r="608" spans="1:16">
      <c r="A608" s="28">
        <v>45219.2280671296</v>
      </c>
      <c r="B608" s="14">
        <v>113354093</v>
      </c>
      <c r="C608" s="29" t="s">
        <v>13605</v>
      </c>
      <c r="D608" s="14" t="s">
        <v>14094</v>
      </c>
      <c r="E608" s="30" t="s">
        <v>14095</v>
      </c>
      <c r="F608" s="14" t="s"/>
      <c r="G608" s="14">
        <v>1</v>
      </c>
      <c r="H608" s="14" t="s">
        <v>13985</v>
      </c>
      <c r="I608" s="14">
        <v>19.25</v>
      </c>
      <c r="J608" s="15">
        <v>8.67</v>
      </c>
      <c r="K608" s="95">
        <v>52.61</v>
      </c>
      <c r="L608" s="173">
        <v>63</v>
      </c>
      <c r="M608" s="17">
        <f>=I608*8.8</f>
        <v>169.4</v>
      </c>
      <c r="N608" s="17">
        <f>=M608-L608-K608-J608*8.8</f>
        <v>-22.506</v>
      </c>
      <c r="O608" s="18">
        <f>=N608/M608</f>
        <v>-0.132857142857143</v>
      </c>
      <c r="P608" s="14" t="s">
        <v>136</v>
      </c>
    </row>
    <row r="609" spans="1:16">
      <c r="A609" s="28">
        <v>45219.27125</v>
      </c>
      <c r="B609" s="14">
        <v>113365311</v>
      </c>
      <c r="C609" s="29" t="s">
        <v>14096</v>
      </c>
      <c r="D609" s="14" t="s">
        <v>14097</v>
      </c>
      <c r="E609" s="30" t="s">
        <v>14098</v>
      </c>
      <c r="F609" s="14" t="s"/>
      <c r="G609" s="14">
        <v>1</v>
      </c>
      <c r="H609" s="14" t="s">
        <v>14099</v>
      </c>
      <c r="I609" s="14">
        <v>43.3</v>
      </c>
      <c r="J609" s="15">
        <v>18.31</v>
      </c>
      <c r="K609" s="95">
        <v>48.49</v>
      </c>
      <c r="L609" s="173">
        <v>65.6</v>
      </c>
      <c r="M609" s="17">
        <f>=I609*8.8</f>
        <v>381.04</v>
      </c>
      <c r="N609" s="17">
        <f>=M609-L609-K609-J609*8.8</f>
        <v>105.822</v>
      </c>
      <c r="O609" s="18">
        <f>=N609/M609</f>
        <v>0.277718874658829</v>
      </c>
      <c r="P609" s="14" t="s">
        <v>162</v>
      </c>
    </row>
    <row r="610" spans="1:16">
      <c r="A610" s="28">
        <v>45219.27125</v>
      </c>
      <c r="B610" s="69" t="s"/>
      <c r="C610" s="29" t="s">
        <v>14100</v>
      </c>
      <c r="D610" s="69" t="s"/>
      <c r="E610" s="30" t="s">
        <v>14098</v>
      </c>
      <c r="F610" s="14" t="s"/>
      <c r="G610" s="14">
        <v>1</v>
      </c>
      <c r="H610" s="14" t="s">
        <v>14101</v>
      </c>
      <c r="I610" s="14">
        <v>0</v>
      </c>
      <c r="J610" s="15">
        <v>0</v>
      </c>
      <c r="K610" s="95">
        <v>0</v>
      </c>
      <c r="L610" s="173">
        <v>0</v>
      </c>
      <c r="M610" s="17">
        <f>=I610*8.8</f>
        <v>0</v>
      </c>
      <c r="N610" s="17">
        <f>=M610-L610-K610-J610*8.8</f>
        <v>0</v>
      </c>
      <c r="O610" s="18" t="e">
        <f>=N610/M610</f>
        <v>#DIV/0!</v>
      </c>
      <c r="P610" s="14" t="s">
        <v>162</v>
      </c>
    </row>
    <row r="611" spans="1:16">
      <c r="A611" s="28">
        <v>45219.2908101852</v>
      </c>
      <c r="B611" s="14">
        <v>113370484</v>
      </c>
      <c r="C611" s="29" t="s">
        <v>14102</v>
      </c>
      <c r="D611" s="14" t="s">
        <v>14103</v>
      </c>
      <c r="E611" s="30" t="s">
        <v>14104</v>
      </c>
      <c r="F611" s="14" t="s"/>
      <c r="G611" s="14">
        <v>1</v>
      </c>
      <c r="H611" s="14" t="s">
        <v>14105</v>
      </c>
      <c r="I611" s="14">
        <v>32.75</v>
      </c>
      <c r="J611" s="15">
        <v>13.93</v>
      </c>
      <c r="K611" s="95">
        <v>41.81</v>
      </c>
      <c r="L611" s="173">
        <v>75</v>
      </c>
      <c r="M611" s="17">
        <f>=I611*8.8</f>
        <v>288.2</v>
      </c>
      <c r="N611" s="17">
        <f>=M611-L611-K611-J611*8.8</f>
        <v>48.806</v>
      </c>
      <c r="O611" s="18">
        <f>=N611/M611</f>
        <v>0.169347675225538</v>
      </c>
      <c r="P611" s="14" t="s">
        <v>162</v>
      </c>
    </row>
    <row r="612" spans="1:16">
      <c r="A612" s="28">
        <v>45219.4193981482</v>
      </c>
      <c r="B612" s="14">
        <v>113397271</v>
      </c>
      <c r="C612" s="29" t="s">
        <v>14106</v>
      </c>
      <c r="D612" s="14" t="s">
        <v>14107</v>
      </c>
      <c r="E612" s="30" t="s">
        <v>14108</v>
      </c>
      <c r="F612" s="14" t="s"/>
      <c r="G612" s="14">
        <v>1</v>
      </c>
      <c r="H612" s="14" t="s">
        <v>14109</v>
      </c>
      <c r="I612" s="14">
        <v>19.85</v>
      </c>
      <c r="J612" s="15">
        <v>8.58</v>
      </c>
      <c r="K612" s="95">
        <v>20.61</v>
      </c>
      <c r="L612" s="173">
        <v>13.5</v>
      </c>
      <c r="M612" s="17">
        <f>=I612*8.8</f>
        <v>174.68</v>
      </c>
      <c r="N612" s="17">
        <f>=M612-L612-K612-J612*8.8</f>
        <v>65.066</v>
      </c>
      <c r="O612" s="18">
        <f>=N612/M612</f>
        <v>0.372486833066178</v>
      </c>
      <c r="P612" s="14" t="s">
        <v>162</v>
      </c>
    </row>
    <row r="613" spans="1:16">
      <c r="A613" s="28">
        <v>45219.4587152778</v>
      </c>
      <c r="B613" s="14">
        <v>113408969</v>
      </c>
      <c r="C613" s="29" t="s">
        <v>13755</v>
      </c>
      <c r="D613" s="14" t="s">
        <v>14110</v>
      </c>
      <c r="E613" s="30" t="s">
        <v>14111</v>
      </c>
      <c r="F613" s="14" t="s"/>
      <c r="G613" s="14">
        <v>1</v>
      </c>
      <c r="H613" s="14" t="s">
        <v>13758</v>
      </c>
      <c r="I613" s="14">
        <v>27</v>
      </c>
      <c r="J613" s="15">
        <v>11.68</v>
      </c>
      <c r="K613" s="95">
        <v>41.19</v>
      </c>
      <c r="L613" s="173">
        <v>57.3</v>
      </c>
      <c r="M613" s="17">
        <f>=I613*8.8</f>
        <v>237.6</v>
      </c>
      <c r="N613" s="17">
        <f>=M613-L613-K613-J613*8.8</f>
        <v>36.326</v>
      </c>
      <c r="O613" s="18">
        <f>=N613/M613</f>
        <v>0.152887205387205</v>
      </c>
      <c r="P613" s="14" t="s">
        <v>162</v>
      </c>
    </row>
    <row r="614" spans="1:16">
      <c r="A614" s="28">
        <v>45219.4678240741</v>
      </c>
      <c r="B614" s="14">
        <v>113410368</v>
      </c>
      <c r="C614" s="29" t="s">
        <v>14112</v>
      </c>
      <c r="D614" s="14" t="s">
        <v>14113</v>
      </c>
      <c r="E614" s="30" t="s">
        <v>14114</v>
      </c>
      <c r="F614" s="14" t="s">
        <v>68</v>
      </c>
      <c r="G614" s="14">
        <v>1</v>
      </c>
      <c r="H614" s="14" t="s">
        <v>14115</v>
      </c>
      <c r="I614" s="14">
        <v>28.13</v>
      </c>
      <c r="J614" s="15">
        <v>11.96</v>
      </c>
      <c r="K614" s="95">
        <v>66.2</v>
      </c>
      <c r="L614" s="173">
        <v>89.3</v>
      </c>
      <c r="M614" s="17">
        <f>=I614*8.8</f>
        <v>247.544</v>
      </c>
      <c r="N614" s="17">
        <f>=M614-L614-K614-J614*8.8</f>
        <v>-13.204</v>
      </c>
      <c r="O614" s="18">
        <f>=N614/M614</f>
        <v>-0.053340012280645</v>
      </c>
      <c r="P614" s="14" t="s">
        <v>162</v>
      </c>
    </row>
    <row r="615" spans="1:16">
      <c r="A615" s="28">
        <v>45219.5192476852</v>
      </c>
      <c r="B615" s="14">
        <v>113426523</v>
      </c>
      <c r="C615" s="29" t="s">
        <v>14116</v>
      </c>
      <c r="D615" s="14" t="s">
        <v>14117</v>
      </c>
      <c r="E615" s="30" t="s">
        <v>14118</v>
      </c>
      <c r="F615" s="14" t="s"/>
      <c r="G615" s="14">
        <v>1</v>
      </c>
      <c r="H615" s="14" t="s">
        <v>14119</v>
      </c>
      <c r="I615" s="14">
        <v>22.64</v>
      </c>
      <c r="J615" s="15">
        <v>9.72</v>
      </c>
      <c r="K615" s="95">
        <v>24.39</v>
      </c>
      <c r="L615" s="173">
        <v>35</v>
      </c>
      <c r="M615" s="17">
        <f>=I615*8.8</f>
        <v>199.232</v>
      </c>
      <c r="N615" s="17">
        <f>=M615-L615-K615-J615*8.8</f>
        <v>54.306</v>
      </c>
      <c r="O615" s="18">
        <f>=N615/M615</f>
        <v>0.272576694506907</v>
      </c>
      <c r="P615" s="14" t="s">
        <v>162</v>
      </c>
    </row>
    <row r="616" spans="14:14">
      <c r="N616" s="205" t="s"/>
    </row>
    <row r="617" spans="1:16">
      <c r="A617" s="28">
        <v>45219.8509837963</v>
      </c>
      <c r="B617" s="14">
        <v>113478132</v>
      </c>
      <c r="C617" s="29" t="s">
        <v>12598</v>
      </c>
      <c r="D617" s="14" t="s">
        <v>14120</v>
      </c>
      <c r="E617" s="30" t="s">
        <v>7346</v>
      </c>
      <c r="F617" s="14" t="s"/>
      <c r="G617" s="14">
        <v>1</v>
      </c>
      <c r="H617" s="14" t="s">
        <v>3781</v>
      </c>
      <c r="I617" s="14">
        <v>67.92</v>
      </c>
      <c r="J617" s="15">
        <v>28.89</v>
      </c>
      <c r="K617" s="95">
        <v>64.97</v>
      </c>
      <c r="L617" s="173">
        <v>159.6</v>
      </c>
      <c r="M617" s="17">
        <f>=I617*8.8</f>
        <v>597.696</v>
      </c>
      <c r="N617" s="17">
        <f>=M617-L617-K617-J617*8.8</f>
        <v>118.894</v>
      </c>
      <c r="O617" s="18">
        <f>=N617/M617</f>
        <v>0.198920521469108</v>
      </c>
      <c r="P617" s="14" t="s">
        <v>162</v>
      </c>
    </row>
    <row r="618" spans="1:16">
      <c r="A618" s="28">
        <v>45219.9415972222</v>
      </c>
      <c r="B618" s="14">
        <v>113489941</v>
      </c>
      <c r="C618" s="29" t="s">
        <v>14121</v>
      </c>
      <c r="D618" s="14" t="s">
        <v>14122</v>
      </c>
      <c r="E618" s="30" t="s">
        <v>14123</v>
      </c>
      <c r="F618" s="14" t="s"/>
      <c r="G618" s="14">
        <v>1</v>
      </c>
      <c r="H618" s="14" t="s">
        <v>14124</v>
      </c>
      <c r="I618" s="14">
        <v>27</v>
      </c>
      <c r="J618" s="15">
        <v>11.68</v>
      </c>
      <c r="K618" s="95">
        <v>48.63</v>
      </c>
      <c r="L618" s="173">
        <v>59.6</v>
      </c>
      <c r="M618" s="17">
        <f>=I618*8.8</f>
        <v>237.6</v>
      </c>
      <c r="N618" s="17">
        <f>=M618-L618-K618-J618*8.8</f>
        <v>26.586</v>
      </c>
      <c r="O618" s="18">
        <f>=N618/M618</f>
        <v>0.111893939393939</v>
      </c>
      <c r="P618" s="14" t="s">
        <v>608</v>
      </c>
    </row>
    <row r="619" spans="1:16">
      <c r="A619" s="28">
        <v>45219.9469560185</v>
      </c>
      <c r="B619" s="14">
        <v>113490771</v>
      </c>
      <c r="C619" s="29" t="s">
        <v>14125</v>
      </c>
      <c r="D619" s="14" t="s">
        <v>14126</v>
      </c>
      <c r="E619" s="30" t="s">
        <v>14127</v>
      </c>
      <c r="F619" s="14" t="s">
        <v>68</v>
      </c>
      <c r="G619" s="14">
        <v>2</v>
      </c>
      <c r="H619" s="14" t="s">
        <v>14128</v>
      </c>
      <c r="I619" s="14">
        <v>26</v>
      </c>
      <c r="J619" s="15">
        <v>11.11</v>
      </c>
      <c r="K619" s="95">
        <v>64.14</v>
      </c>
      <c r="L619" s="173">
        <v>71.65</v>
      </c>
      <c r="M619" s="17">
        <f>=I619*8.8</f>
        <v>228.8</v>
      </c>
      <c r="N619" s="17">
        <f>=M619-L619-K619-J619*8.8</f>
        <v>-4.758</v>
      </c>
      <c r="O619" s="18">
        <f>=N619/M619</f>
        <v>-0.020795454545455</v>
      </c>
      <c r="P619" s="14" t="s">
        <v>162</v>
      </c>
    </row>
    <row r="620" spans="1:16">
      <c r="A620" s="28">
        <v>45220.0442361111</v>
      </c>
      <c r="B620" s="14">
        <v>113514747</v>
      </c>
      <c r="C620" s="29" t="s">
        <v>14129</v>
      </c>
      <c r="D620" s="14" t="s">
        <v>14130</v>
      </c>
      <c r="E620" s="30" t="s">
        <v>14131</v>
      </c>
      <c r="F620" s="14" t="s"/>
      <c r="G620" s="14">
        <v>2</v>
      </c>
      <c r="H620" s="14" t="s">
        <v>14132</v>
      </c>
      <c r="I620" s="14">
        <v>28.32</v>
      </c>
      <c r="J620" s="15">
        <v>12.37</v>
      </c>
      <c r="K620" s="95">
        <v>57.67</v>
      </c>
      <c r="L620" s="173">
        <v>23.6</v>
      </c>
      <c r="M620" s="17">
        <f>=I620*8.8</f>
        <v>249.216</v>
      </c>
      <c r="N620" s="17">
        <f>=M620-L620-K620-J620*8.8</f>
        <v>59.09</v>
      </c>
      <c r="O620" s="18">
        <f>=N620/M620</f>
        <v>0.237103556753981</v>
      </c>
      <c r="P620" s="14" t="s">
        <v>22</v>
      </c>
    </row>
    <row r="621" spans="1:16">
      <c r="A621" s="28">
        <v>45220.051875</v>
      </c>
      <c r="B621" s="14">
        <v>113516540</v>
      </c>
      <c r="C621" s="29" t="s">
        <v>14133</v>
      </c>
      <c r="D621" s="14" t="s">
        <v>14134</v>
      </c>
      <c r="E621" s="30" t="s">
        <v>14135</v>
      </c>
      <c r="F621" s="14" t="s">
        <v>57</v>
      </c>
      <c r="G621" s="14">
        <v>1</v>
      </c>
      <c r="H621" s="14" t="s">
        <v>14136</v>
      </c>
      <c r="I621" s="14">
        <v>16.13</v>
      </c>
      <c r="J621" s="15">
        <v>6.89</v>
      </c>
      <c r="K621" s="95">
        <v>30.09</v>
      </c>
      <c r="L621" s="173">
        <v>34</v>
      </c>
      <c r="M621" s="17">
        <f>=I621*8.8</f>
        <v>141.944</v>
      </c>
      <c r="N621" s="17">
        <f>=M621-L621-K621-J621*8.8</f>
        <v>17.222</v>
      </c>
      <c r="O621" s="18">
        <f>=N621/M621</f>
        <v>0.121329538409514</v>
      </c>
      <c r="P621" s="14" t="s">
        <v>162</v>
      </c>
    </row>
    <row r="622" spans="1:17">
      <c r="A622" s="28">
        <v>45220.0634143519</v>
      </c>
      <c r="B622" s="14">
        <v>113519558</v>
      </c>
      <c r="C622" s="29" t="s">
        <v>13707</v>
      </c>
      <c r="D622" s="14" t="s">
        <v>14137</v>
      </c>
      <c r="E622" s="30" t="s">
        <v>14123</v>
      </c>
      <c r="F622" s="14" t="s"/>
      <c r="G622" s="14">
        <v>1</v>
      </c>
      <c r="H622" s="14" t="s">
        <v>9242</v>
      </c>
      <c r="I622" s="14">
        <v>27</v>
      </c>
      <c r="J622" s="15">
        <v>11.68</v>
      </c>
      <c r="K622" s="95">
        <v>45.83</v>
      </c>
      <c r="L622" s="173">
        <v>59.6</v>
      </c>
      <c r="M622" s="17">
        <f>=I622*8.8</f>
        <v>237.6</v>
      </c>
      <c r="N622" s="17">
        <f>=M622-L622-K622-J622*8.8</f>
        <v>29.386</v>
      </c>
      <c r="O622" s="18">
        <f>=N622/M622</f>
        <v>0.123678451178451</v>
      </c>
      <c r="P622" s="14" t="s">
        <v>162</v>
      </c>
      <c r="Q622" s="25" t="s">
        <v>140</v>
      </c>
    </row>
    <row r="623" spans="1:16">
      <c r="A623" s="28">
        <v>45220.0692592593</v>
      </c>
      <c r="B623" s="14">
        <v>113520565</v>
      </c>
      <c r="C623" s="29" t="s">
        <v>14138</v>
      </c>
      <c r="D623" s="14" t="s">
        <v>14139</v>
      </c>
      <c r="E623" s="30" t="s">
        <v>14140</v>
      </c>
      <c r="F623" s="14" t="s"/>
      <c r="G623" s="14">
        <v>1</v>
      </c>
      <c r="H623" s="14" t="s">
        <v>14141</v>
      </c>
      <c r="I623" s="14">
        <v>103.94</v>
      </c>
      <c r="J623" s="15">
        <v>45.79</v>
      </c>
      <c r="K623" s="95">
        <v>131.41</v>
      </c>
      <c r="L623" s="173">
        <v>200</v>
      </c>
      <c r="M623" s="17">
        <f>=I623*8.8</f>
        <v>914.672</v>
      </c>
      <c r="N623" s="17">
        <f>=M623-L623-K623-J623*8.8</f>
        <v>180.31</v>
      </c>
      <c r="O623" s="18">
        <f>=N623/M623</f>
        <v>0.197130774747669</v>
      </c>
      <c r="P623" s="14" t="s">
        <v>162</v>
      </c>
    </row>
    <row r="624" spans="1:16">
      <c r="A624" s="28">
        <v>45220.2163310185</v>
      </c>
      <c r="B624" s="14">
        <v>113552986</v>
      </c>
      <c r="C624" s="29" t="s">
        <v>14142</v>
      </c>
      <c r="D624" s="14" t="s">
        <v>14143</v>
      </c>
      <c r="E624" s="30" t="s">
        <v>14144</v>
      </c>
      <c r="F624" s="14" t="s"/>
      <c r="G624" s="14">
        <v>1</v>
      </c>
      <c r="H624" s="14" t="s">
        <v>14145</v>
      </c>
      <c r="I624" s="14">
        <v>66.66</v>
      </c>
      <c r="J624" s="15">
        <v>21.6</v>
      </c>
      <c r="K624" s="95">
        <v>97.02</v>
      </c>
      <c r="L624" s="173">
        <v>142.5</v>
      </c>
      <c r="M624" s="17">
        <f>=I624*8.8</f>
        <v>586.608</v>
      </c>
      <c r="N624" s="17">
        <f>=M624-L624-K624-J624*8.8</f>
        <v>157.008</v>
      </c>
      <c r="O624" s="18">
        <f>=N624/M624</f>
        <v>0.267654038131086</v>
      </c>
      <c r="P624" s="14" t="s">
        <v>50</v>
      </c>
    </row>
    <row r="625" spans="1:16">
      <c r="A625" s="28">
        <v>45220.2854398148</v>
      </c>
      <c r="B625" s="14">
        <v>113567718</v>
      </c>
      <c r="C625" s="29" t="s">
        <v>14146</v>
      </c>
      <c r="D625" s="14" t="s">
        <v>14147</v>
      </c>
      <c r="E625" s="30" t="s">
        <v>14148</v>
      </c>
      <c r="F625" s="14" t="s"/>
      <c r="G625" s="14">
        <v>1</v>
      </c>
      <c r="H625" s="14" t="s">
        <v>7117</v>
      </c>
      <c r="I625" s="14">
        <v>43.06</v>
      </c>
      <c r="J625" s="15">
        <v>19.33</v>
      </c>
      <c r="K625" s="95">
        <v>84.1</v>
      </c>
      <c r="L625" s="173">
        <v>121.9</v>
      </c>
      <c r="M625" s="17">
        <f>=I625*8.8</f>
        <v>378.928</v>
      </c>
      <c r="N625" s="17">
        <f>=M625-L625-K625-J625*8.8</f>
        <v>2.82400000000004</v>
      </c>
      <c r="O625" s="18">
        <f>=N625/M625</f>
        <v>0.007452603133049</v>
      </c>
      <c r="P625" s="14" t="s">
        <v>43</v>
      </c>
    </row>
    <row r="626" spans="1:16">
      <c r="A626" s="28">
        <v>45220.3122337963</v>
      </c>
      <c r="B626" s="14">
        <v>113573235</v>
      </c>
      <c r="C626" s="29" t="s">
        <v>14149</v>
      </c>
      <c r="D626" s="32" t="s">
        <v>14150</v>
      </c>
      <c r="E626" s="30" t="s">
        <v>14151</v>
      </c>
      <c r="F626" s="14" t="s">
        <v>57</v>
      </c>
      <c r="G626" s="14">
        <v>1</v>
      </c>
      <c r="H626" s="14" t="s">
        <v>14152</v>
      </c>
      <c r="I626" s="14">
        <v>15.16</v>
      </c>
      <c r="J626" s="15">
        <v>6.67</v>
      </c>
      <c r="K626" s="95">
        <v>31.64</v>
      </c>
      <c r="L626" s="173">
        <v>24.3</v>
      </c>
      <c r="M626" s="17">
        <f>=I626*8.8</f>
        <v>133.408</v>
      </c>
      <c r="N626" s="17">
        <f>=M626-L626-K626-J626*8.8</f>
        <v>18.772</v>
      </c>
      <c r="O626" s="18">
        <f>=N626/M626</f>
        <v>0.140711201727033</v>
      </c>
      <c r="P626" s="14" t="s">
        <v>43</v>
      </c>
    </row>
    <row r="627" spans="1:16">
      <c r="A627" s="28">
        <v>45220.330775463</v>
      </c>
      <c r="B627" s="14">
        <v>113576947</v>
      </c>
      <c r="C627" s="29" t="s">
        <v>14153</v>
      </c>
      <c r="D627" s="14" t="s">
        <v>14154</v>
      </c>
      <c r="E627" s="30" t="s">
        <v>14155</v>
      </c>
      <c r="F627" s="14" t="s"/>
      <c r="G627" s="14">
        <v>1</v>
      </c>
      <c r="H627" s="14" t="s">
        <v>14156</v>
      </c>
      <c r="I627" s="14">
        <v>14.12</v>
      </c>
      <c r="J627" s="15">
        <v>6.05</v>
      </c>
      <c r="K627" s="95">
        <v>26.79</v>
      </c>
      <c r="L627" s="173">
        <v>8.2</v>
      </c>
      <c r="M627" s="17">
        <f>=I627*8.8</f>
        <v>124.256</v>
      </c>
      <c r="N627" s="17">
        <f>=M627-L627-K627-J627*8.8</f>
        <v>36.026</v>
      </c>
      <c r="O627" s="18">
        <f>=N627/M627</f>
        <v>0.289933685294875</v>
      </c>
      <c r="P627" s="14" t="s">
        <v>70</v>
      </c>
    </row>
    <row r="628" spans="1:16">
      <c r="A628" s="28">
        <v>45220.3398726852</v>
      </c>
      <c r="B628" s="14">
        <v>113578554</v>
      </c>
      <c r="C628" s="29" t="s">
        <v>13845</v>
      </c>
      <c r="D628" s="14" t="s">
        <v>14157</v>
      </c>
      <c r="E628" s="30" t="s">
        <v>14158</v>
      </c>
      <c r="F628" s="14" t="s"/>
      <c r="G628" s="14">
        <v>1</v>
      </c>
      <c r="H628" s="14" t="s">
        <v>13848</v>
      </c>
      <c r="I628" s="14">
        <v>24.94</v>
      </c>
      <c r="J628" s="15">
        <v>10.57</v>
      </c>
      <c r="K628" s="95">
        <v>37.7</v>
      </c>
      <c r="L628" s="173">
        <v>60</v>
      </c>
      <c r="M628" s="17">
        <f>=I628*8.8</f>
        <v>219.472</v>
      </c>
      <c r="N628" s="17">
        <f>=M628-L628-K628-J628*8.8</f>
        <v>28.756</v>
      </c>
      <c r="O628" s="18">
        <f>=N628/M628</f>
        <v>0.131023547422906</v>
      </c>
      <c r="P628" s="14" t="s">
        <v>162</v>
      </c>
    </row>
    <row r="629" spans="1:16">
      <c r="A629" s="28">
        <v>45220.34625</v>
      </c>
      <c r="B629" s="14">
        <v>113580091</v>
      </c>
      <c r="C629" s="29" t="s">
        <v>14159</v>
      </c>
      <c r="D629" s="14" t="s">
        <v>14160</v>
      </c>
      <c r="E629" s="30" t="s">
        <v>14161</v>
      </c>
      <c r="F629" s="14" t="s"/>
      <c r="G629" s="14">
        <v>1</v>
      </c>
      <c r="H629" s="14" t="s">
        <v>14162</v>
      </c>
      <c r="I629" s="14">
        <v>16.45</v>
      </c>
      <c r="J629" s="15">
        <v>7.24</v>
      </c>
      <c r="K629" s="95">
        <v>35.63</v>
      </c>
      <c r="L629" s="173">
        <v>27</v>
      </c>
      <c r="M629" s="17">
        <f>=I629*8.8</f>
        <v>144.76</v>
      </c>
      <c r="N629" s="17">
        <f>=M629-L629-K629-J629*8.8</f>
        <v>18.418</v>
      </c>
      <c r="O629" s="18">
        <f>=N629/M629</f>
        <v>0.127231279358939</v>
      </c>
      <c r="P629" s="14" t="s">
        <v>43</v>
      </c>
    </row>
    <row r="630" spans="1:16">
      <c r="A630" s="28">
        <v>45220.465150463</v>
      </c>
      <c r="B630" s="14">
        <v>113605593</v>
      </c>
      <c r="C630" s="29" t="s">
        <v>12916</v>
      </c>
      <c r="D630" s="14" t="s">
        <v>14163</v>
      </c>
      <c r="E630" s="30" t="s">
        <v>14164</v>
      </c>
      <c r="F630" s="14" t="s"/>
      <c r="G630" s="14">
        <v>1</v>
      </c>
      <c r="H630" s="14" t="s">
        <v>13781</v>
      </c>
      <c r="I630" s="14">
        <v>42.84</v>
      </c>
      <c r="J630" s="15">
        <v>19.04</v>
      </c>
      <c r="K630" s="95">
        <v>29.56</v>
      </c>
      <c r="L630" s="173">
        <v>40.3</v>
      </c>
      <c r="M630" s="17">
        <f>=I630*8.8</f>
        <v>376.992</v>
      </c>
      <c r="N630" s="17">
        <f>=M630-L630-K630-J630*8.8</f>
        <v>139.58</v>
      </c>
      <c r="O630" s="18">
        <f>=N630/M630</f>
        <v>0.370246583481878</v>
      </c>
      <c r="P630" s="14" t="s">
        <v>162</v>
      </c>
    </row>
    <row r="631" spans="1:16">
      <c r="A631" s="28">
        <v>45220.4800925926</v>
      </c>
      <c r="B631" s="14">
        <v>113608790</v>
      </c>
      <c r="C631" s="29" t="s">
        <v>14165</v>
      </c>
      <c r="D631" s="14">
        <v>0</v>
      </c>
      <c r="E631" s="14" t="s">
        <v>52</v>
      </c>
      <c r="F631" s="14" t="s">
        <v>48</v>
      </c>
      <c r="G631" s="14">
        <v>1</v>
      </c>
      <c r="H631" s="14" t="s">
        <v>14166</v>
      </c>
      <c r="I631" s="14">
        <v>0</v>
      </c>
      <c r="J631" s="15">
        <v>0</v>
      </c>
      <c r="K631" s="95">
        <v>0</v>
      </c>
      <c r="L631" s="173">
        <v>0</v>
      </c>
      <c r="M631" s="17">
        <f>=I631*8.8</f>
        <v>0</v>
      </c>
      <c r="N631" s="17">
        <f>=M631-L631-K631-J631*8.8</f>
        <v>0</v>
      </c>
      <c r="O631" s="18" t="e">
        <f>=N631/M631</f>
        <v>#DIV/0!</v>
      </c>
      <c r="P631" s="14" t="s">
        <v>162</v>
      </c>
    </row>
    <row r="632" spans="1:16">
      <c r="A632" s="28">
        <v>45220.5432175926</v>
      </c>
      <c r="B632" s="14">
        <v>113620838</v>
      </c>
      <c r="C632" s="29" t="s">
        <v>14167</v>
      </c>
      <c r="D632" s="14" t="s">
        <v>14168</v>
      </c>
      <c r="E632" s="30" t="s">
        <v>14169</v>
      </c>
      <c r="F632" s="14" t="s">
        <v>68</v>
      </c>
      <c r="G632" s="14">
        <v>1</v>
      </c>
      <c r="H632" s="14" t="s">
        <v>14170</v>
      </c>
      <c r="I632" s="14">
        <v>14.11</v>
      </c>
      <c r="J632" s="15">
        <v>6.05</v>
      </c>
      <c r="K632" s="95">
        <v>29.17</v>
      </c>
      <c r="L632" s="173">
        <v>25.86</v>
      </c>
      <c r="M632" s="17">
        <f>=I632*8.8</f>
        <v>124.168</v>
      </c>
      <c r="N632" s="17">
        <f>=M632-L632-K632-J632*8.8</f>
        <v>15.898</v>
      </c>
      <c r="O632" s="18">
        <f>=N632/M632</f>
        <v>0.128036209007152</v>
      </c>
      <c r="P632" s="14" t="s">
        <v>162</v>
      </c>
    </row>
    <row r="633" spans="1:16">
      <c r="A633" s="28">
        <v>45220.5701157407</v>
      </c>
      <c r="B633" s="14">
        <v>113625268</v>
      </c>
      <c r="C633" s="29" t="s">
        <v>14171</v>
      </c>
      <c r="D633" s="14" t="s">
        <v>14172</v>
      </c>
      <c r="E633" s="30" t="s">
        <v>14173</v>
      </c>
      <c r="F633" s="14" t="s"/>
      <c r="G633" s="14">
        <v>1</v>
      </c>
      <c r="H633" s="14" t="s">
        <v>14174</v>
      </c>
      <c r="I633" s="14">
        <v>15.12</v>
      </c>
      <c r="J633" s="15">
        <v>6.53</v>
      </c>
      <c r="K633" s="95">
        <v>40.1</v>
      </c>
      <c r="L633" s="173">
        <v>14.06</v>
      </c>
      <c r="M633" s="17">
        <f>=I633*8.8</f>
        <v>133.056</v>
      </c>
      <c r="N633" s="17">
        <f>=M633-L633-K633-J633*8.8</f>
        <v>21.432</v>
      </c>
      <c r="O633" s="18">
        <f>=N633/M633</f>
        <v>0.161075036075036</v>
      </c>
      <c r="P633" s="14" t="s">
        <v>22</v>
      </c>
    </row>
    <row r="634" spans="14:14">
      <c r="N634" s="205" t="s"/>
    </row>
    <row r="635" spans="1:16">
      <c r="A635" s="28">
        <v>45221.0768518519</v>
      </c>
      <c r="B635" s="14">
        <v>113713871</v>
      </c>
      <c r="C635" s="29" t="s">
        <v>14175</v>
      </c>
      <c r="D635" s="14" t="s">
        <v>14176</v>
      </c>
      <c r="E635" s="30" t="s">
        <v>14177</v>
      </c>
      <c r="F635" s="14" t="s">
        <v>57</v>
      </c>
      <c r="G635" s="14">
        <v>1</v>
      </c>
      <c r="H635" s="14" t="s">
        <v>14178</v>
      </c>
      <c r="I635" s="14">
        <v>20.94</v>
      </c>
      <c r="J635" s="15">
        <v>8.87</v>
      </c>
      <c r="K635" s="95">
        <v>33.47</v>
      </c>
      <c r="L635" s="173">
        <v>64</v>
      </c>
      <c r="M635" s="17">
        <f>=I635*8.8</f>
        <v>184.272</v>
      </c>
      <c r="N635" s="17">
        <f>=M635-L635-K635-J635*8.8</f>
        <v>8.74600000000002</v>
      </c>
      <c r="O635" s="18">
        <f>=N635/M635</f>
        <v>0.047462446817748</v>
      </c>
      <c r="P635" s="14" t="s">
        <v>162</v>
      </c>
    </row>
    <row r="636" spans="1:16">
      <c r="A636" s="28">
        <v>45221.0788888889</v>
      </c>
      <c r="B636" s="14">
        <v>113714322</v>
      </c>
      <c r="C636" s="29" t="s">
        <v>14179</v>
      </c>
      <c r="D636" s="14" t="s">
        <v>14180</v>
      </c>
      <c r="E636" s="30" t="s">
        <v>14181</v>
      </c>
      <c r="F636" s="14" t="s"/>
      <c r="G636" s="14">
        <v>1</v>
      </c>
      <c r="H636" s="14" t="s">
        <v>14182</v>
      </c>
      <c r="I636" s="14">
        <v>22.54</v>
      </c>
      <c r="J636" s="15">
        <v>9.72</v>
      </c>
      <c r="K636" s="95">
        <v>44.29</v>
      </c>
      <c r="L636" s="173">
        <v>41</v>
      </c>
      <c r="M636" s="17">
        <f>=I636*8.8</f>
        <v>198.352</v>
      </c>
      <c r="N636" s="17">
        <f>=M636-L636-K636-J636*8.8</f>
        <v>27.526</v>
      </c>
      <c r="O636" s="18">
        <f>=N636/M636</f>
        <v>0.138773493587158</v>
      </c>
      <c r="P636" s="14" t="s">
        <v>162</v>
      </c>
    </row>
    <row r="637" spans="1:16">
      <c r="A637" s="28">
        <v>45221.1294560185</v>
      </c>
      <c r="B637" s="14">
        <v>113725705</v>
      </c>
      <c r="C637" s="29" t="s">
        <v>14183</v>
      </c>
      <c r="D637" s="14" t="s">
        <v>14184</v>
      </c>
      <c r="E637" s="30" t="s">
        <v>14185</v>
      </c>
      <c r="F637" s="14" t="s"/>
      <c r="G637" s="14">
        <v>2</v>
      </c>
      <c r="H637" s="14" t="s">
        <v>14186</v>
      </c>
      <c r="I637" s="14">
        <v>36.72</v>
      </c>
      <c r="J637" s="15">
        <v>15.63</v>
      </c>
      <c r="K637" s="95">
        <v>28.6</v>
      </c>
      <c r="L637" s="173">
        <v>106.4</v>
      </c>
      <c r="M637" s="17">
        <f>=I637*8.8</f>
        <v>323.136</v>
      </c>
      <c r="N637" s="17">
        <f>=M637-L637-K637-J637*8.8</f>
        <v>50.592</v>
      </c>
      <c r="O637" s="18">
        <f>=N637/M637</f>
        <v>0.156565656565657</v>
      </c>
      <c r="P637" s="14" t="s">
        <v>162</v>
      </c>
    </row>
    <row r="638" spans="1:16">
      <c r="A638" s="28">
        <v>45221.2231712963</v>
      </c>
      <c r="B638" s="14">
        <v>113748813</v>
      </c>
      <c r="C638" s="29" t="s">
        <v>14187</v>
      </c>
      <c r="D638" s="14" t="s">
        <v>14188</v>
      </c>
      <c r="E638" s="30" t="s">
        <v>14189</v>
      </c>
      <c r="F638" s="14" t="s"/>
      <c r="G638" s="14">
        <v>1</v>
      </c>
      <c r="H638" s="14" t="s">
        <v>14190</v>
      </c>
      <c r="I638" s="14">
        <v>20.48</v>
      </c>
      <c r="J638" s="15">
        <v>9.01</v>
      </c>
      <c r="K638" s="95">
        <v>54.64</v>
      </c>
      <c r="L638" s="173">
        <v>39</v>
      </c>
      <c r="M638" s="17">
        <f>=I638*8.8</f>
        <v>180.224</v>
      </c>
      <c r="N638" s="17">
        <f>=M638-L638-K638-J638*8.8</f>
        <v>7.29600000000001</v>
      </c>
      <c r="O638" s="18">
        <f>=N638/M638</f>
        <v>0.040482954545455</v>
      </c>
      <c r="P638" s="14" t="s">
        <v>136</v>
      </c>
    </row>
    <row r="639" spans="1:16">
      <c r="A639" s="28">
        <v>45221.3082407407</v>
      </c>
      <c r="B639" s="14">
        <v>113770879</v>
      </c>
      <c r="C639" s="29" t="s">
        <v>14191</v>
      </c>
      <c r="D639" s="14" t="s">
        <v>14192</v>
      </c>
      <c r="E639" s="30" t="s">
        <v>14193</v>
      </c>
      <c r="F639" s="14" t="s"/>
      <c r="G639" s="14">
        <v>1</v>
      </c>
      <c r="H639" s="14" t="s">
        <v>14194</v>
      </c>
      <c r="I639" s="14">
        <v>33.05</v>
      </c>
      <c r="J639" s="15">
        <v>12.83</v>
      </c>
      <c r="K639" s="95">
        <v>25.04</v>
      </c>
      <c r="L639" s="173">
        <v>48.75</v>
      </c>
      <c r="M639" s="17">
        <f>=I639*8.8</f>
        <v>290.84</v>
      </c>
      <c r="N639" s="17">
        <f>=M639-L639-K639-J639*8.8</f>
        <v>104.146</v>
      </c>
      <c r="O639" s="18">
        <f>=N639/M639</f>
        <v>0.358086920643653</v>
      </c>
      <c r="P639" s="14" t="s">
        <v>269</v>
      </c>
    </row>
    <row r="640" spans="1:16">
      <c r="A640" s="28">
        <v>45221.3229861111</v>
      </c>
      <c r="B640" s="14">
        <v>113775574</v>
      </c>
      <c r="C640" s="29" t="s">
        <v>14195</v>
      </c>
      <c r="D640" s="14" t="s">
        <v>14196</v>
      </c>
      <c r="E640" s="30" t="s">
        <v>14197</v>
      </c>
      <c r="F640" s="14" t="s">
        <v>57</v>
      </c>
      <c r="G640" s="14">
        <v>1</v>
      </c>
      <c r="H640" s="14" t="s">
        <v>14198</v>
      </c>
      <c r="I640" s="14">
        <v>25.66</v>
      </c>
      <c r="J640" s="15">
        <v>11.13</v>
      </c>
      <c r="K640" s="95">
        <v>29.92</v>
      </c>
      <c r="L640" s="173">
        <v>74</v>
      </c>
      <c r="M640" s="17">
        <f>=I640*8.8</f>
        <v>225.808</v>
      </c>
      <c r="N640" s="17">
        <f>=M640-L640-K640-J640*8.8</f>
        <v>23.944</v>
      </c>
      <c r="O640" s="18">
        <f>=N640/M640</f>
        <v>0.106036987174945</v>
      </c>
      <c r="P640" s="14" t="s">
        <v>162</v>
      </c>
    </row>
    <row r="641" spans="1:16">
      <c r="A641" s="28">
        <v>45221.338287037</v>
      </c>
      <c r="B641" s="14">
        <v>113778875</v>
      </c>
      <c r="C641" s="29" t="s">
        <v>14199</v>
      </c>
      <c r="D641" s="14" t="s">
        <v>14200</v>
      </c>
      <c r="E641" s="30" t="s">
        <v>14201</v>
      </c>
      <c r="F641" s="14" t="s"/>
      <c r="G641" s="14">
        <v>1</v>
      </c>
      <c r="H641" s="14" t="s">
        <v>14202</v>
      </c>
      <c r="I641" s="14">
        <v>30.02</v>
      </c>
      <c r="J641" s="15">
        <v>13.1</v>
      </c>
      <c r="K641" s="95">
        <v>38.86</v>
      </c>
      <c r="L641" s="173">
        <v>30.6</v>
      </c>
      <c r="M641" s="17">
        <f>=I641*8.8</f>
        <v>264.176</v>
      </c>
      <c r="N641" s="17">
        <f>=M641-L641-K641-J641*8.8</f>
        <v>79.4360000000001</v>
      </c>
      <c r="O641" s="18">
        <f>=N641/M641</f>
        <v>0.300693477075889</v>
      </c>
      <c r="P641" s="14" t="s">
        <v>670</v>
      </c>
    </row>
    <row r="642" spans="1:16">
      <c r="A642" s="28">
        <v>45221.3619560185</v>
      </c>
      <c r="B642" s="14">
        <v>113784333</v>
      </c>
      <c r="C642" s="29" t="s">
        <v>14203</v>
      </c>
      <c r="D642" s="14">
        <v>0</v>
      </c>
      <c r="E642" s="14" t="s">
        <v>52</v>
      </c>
      <c r="F642" s="14" t="s">
        <v>328</v>
      </c>
      <c r="G642" s="14">
        <v>1</v>
      </c>
      <c r="H642" s="14" t="s">
        <v>6660</v>
      </c>
      <c r="I642" s="14">
        <v>0</v>
      </c>
      <c r="J642" s="15">
        <v>0</v>
      </c>
      <c r="K642" s="95">
        <v>0</v>
      </c>
      <c r="L642" s="173">
        <v>0</v>
      </c>
      <c r="M642" s="17">
        <f>=I642*8.8</f>
        <v>0</v>
      </c>
      <c r="N642" s="17">
        <f>=M642-L642-K642-J642*8.8</f>
        <v>0</v>
      </c>
      <c r="O642" s="18" t="e">
        <f>=N642/M642</f>
        <v>#DIV/0!</v>
      </c>
      <c r="P642" s="14" t="s">
        <v>670</v>
      </c>
    </row>
    <row r="643" spans="1:16">
      <c r="A643" s="28">
        <v>45221.3656944444</v>
      </c>
      <c r="B643" s="14">
        <v>113785015</v>
      </c>
      <c r="C643" s="29" t="s">
        <v>13791</v>
      </c>
      <c r="D643" s="14" t="s">
        <v>14204</v>
      </c>
      <c r="E643" s="29" t="s">
        <v>7391</v>
      </c>
      <c r="F643" s="14" t="s"/>
      <c r="G643" s="14">
        <v>1</v>
      </c>
      <c r="H643" s="14" t="s">
        <v>6034</v>
      </c>
      <c r="I643" s="14">
        <v>67.92</v>
      </c>
      <c r="J643" s="15">
        <v>28.92</v>
      </c>
      <c r="K643" s="95">
        <v>68.86</v>
      </c>
      <c r="L643" s="173">
        <v>149</v>
      </c>
      <c r="M643" s="17">
        <f>=I643*8.8</f>
        <v>597.696</v>
      </c>
      <c r="N643" s="17">
        <f>=M643-L643-K643-J643*8.8</f>
        <v>125.34</v>
      </c>
      <c r="O643" s="18">
        <f>=N643/M643</f>
        <v>0.209705268230003</v>
      </c>
      <c r="P643" s="14" t="s">
        <v>162</v>
      </c>
    </row>
    <row r="644" spans="1:16">
      <c r="A644" s="28">
        <v>45221.3774652778</v>
      </c>
      <c r="B644" s="14">
        <v>113787781</v>
      </c>
      <c r="C644" s="29" t="s">
        <v>13519</v>
      </c>
      <c r="D644" s="14" t="s">
        <v>14205</v>
      </c>
      <c r="E644" s="29" t="s">
        <v>7391</v>
      </c>
      <c r="F644" s="14" t="s"/>
      <c r="G644" s="14">
        <v>1</v>
      </c>
      <c r="H644" s="14" t="s">
        <v>4840</v>
      </c>
      <c r="I644" s="14">
        <v>67.92</v>
      </c>
      <c r="J644" s="15">
        <v>30.32</v>
      </c>
      <c r="K644" s="95">
        <v>68.2</v>
      </c>
      <c r="L644" s="173">
        <v>149</v>
      </c>
      <c r="M644" s="17">
        <f>=I644*8.8</f>
        <v>597.696</v>
      </c>
      <c r="N644" s="17">
        <f>=M644-L644-K644-J644*8.8</f>
        <v>113.68</v>
      </c>
      <c r="O644" s="18">
        <f>=N644/M644</f>
        <v>0.190197023235892</v>
      </c>
      <c r="P644" s="14" t="s">
        <v>22</v>
      </c>
    </row>
    <row r="645" spans="1:16">
      <c r="A645" s="28">
        <v>45221.3957060185</v>
      </c>
      <c r="B645" s="14">
        <v>113791721</v>
      </c>
      <c r="C645" s="29" t="s">
        <v>13791</v>
      </c>
      <c r="D645" s="14" t="s">
        <v>14206</v>
      </c>
      <c r="E645" s="29" t="s">
        <v>7391</v>
      </c>
      <c r="F645" s="14" t="s"/>
      <c r="G645" s="14">
        <v>1</v>
      </c>
      <c r="H645" s="14" t="s">
        <v>5266</v>
      </c>
      <c r="I645" s="14">
        <v>67.92</v>
      </c>
      <c r="J645" s="15">
        <v>28.92</v>
      </c>
      <c r="K645" s="95">
        <v>66.06</v>
      </c>
      <c r="L645" s="173">
        <v>149</v>
      </c>
      <c r="M645" s="17">
        <f>=I645*8.8</f>
        <v>597.696</v>
      </c>
      <c r="N645" s="17">
        <f>=M645-L645-K645-J645*8.8</f>
        <v>128.14</v>
      </c>
      <c r="O645" s="18">
        <f>=N645/M645</f>
        <v>0.21438992397473</v>
      </c>
      <c r="P645" s="14" t="s">
        <v>162</v>
      </c>
    </row>
    <row r="646" spans="1:16">
      <c r="A646" s="28">
        <v>45221.4185069444</v>
      </c>
      <c r="B646" s="14">
        <v>113796727</v>
      </c>
      <c r="C646" s="29" t="s">
        <v>14207</v>
      </c>
      <c r="D646" s="14" t="s">
        <v>14208</v>
      </c>
      <c r="E646" s="30" t="s">
        <v>14209</v>
      </c>
      <c r="F646" s="14" t="s"/>
      <c r="G646" s="14">
        <v>2</v>
      </c>
      <c r="H646" s="14" t="s">
        <v>14210</v>
      </c>
      <c r="I646" s="14">
        <v>48.34</v>
      </c>
      <c r="J646" s="15">
        <v>20.85</v>
      </c>
      <c r="K646" s="95">
        <v>24.77</v>
      </c>
      <c r="L646" s="173">
        <v>29</v>
      </c>
      <c r="M646" s="17">
        <f>=I646*8.8</f>
        <v>425.392</v>
      </c>
      <c r="N646" s="17">
        <f>=M646-L646-K646-J646*8.8</f>
        <v>188.142</v>
      </c>
      <c r="O646" s="18">
        <f>=N646/M646</f>
        <v>0.442279121375108</v>
      </c>
      <c r="P646" s="14" t="s">
        <v>670</v>
      </c>
    </row>
    <row r="647" spans="1:16">
      <c r="A647" s="28">
        <v>45221.4227893519</v>
      </c>
      <c r="B647" s="14">
        <v>113797739</v>
      </c>
      <c r="C647" s="29" t="s">
        <v>14211</v>
      </c>
      <c r="D647" s="14" t="s">
        <v>14212</v>
      </c>
      <c r="E647" s="30" t="s">
        <v>14213</v>
      </c>
      <c r="F647" s="14" t="s"/>
      <c r="G647" s="14">
        <v>1</v>
      </c>
      <c r="H647" s="14" t="s">
        <v>14214</v>
      </c>
      <c r="I647" s="14">
        <v>37.68</v>
      </c>
      <c r="J647" s="15">
        <v>16.21</v>
      </c>
      <c r="K647" s="95">
        <v>46.57</v>
      </c>
      <c r="L647" s="173">
        <v>90.5</v>
      </c>
      <c r="M647" s="17">
        <f>=I647*8.8</f>
        <v>331.584</v>
      </c>
      <c r="N647" s="17">
        <f>=M647-L647-K647-J647*8.8</f>
        <v>51.866</v>
      </c>
      <c r="O647" s="18">
        <f>=N647/M647</f>
        <v>0.156418886315383</v>
      </c>
      <c r="P647" s="14" t="s">
        <v>162</v>
      </c>
    </row>
    <row r="648" spans="1:16">
      <c r="A648" s="28">
        <v>45221.4584375</v>
      </c>
      <c r="B648" s="14">
        <v>113805860</v>
      </c>
      <c r="C648" s="29" t="s">
        <v>14215</v>
      </c>
      <c r="D648" s="14" t="s">
        <v>14216</v>
      </c>
      <c r="E648" s="30" t="s">
        <v>14217</v>
      </c>
      <c r="F648" s="14" t="s"/>
      <c r="G648" s="14">
        <v>1</v>
      </c>
      <c r="H648" s="14" t="s">
        <v>14218</v>
      </c>
      <c r="I648" s="14">
        <v>55.31</v>
      </c>
      <c r="J648" s="15">
        <v>23.27</v>
      </c>
      <c r="K648" s="95">
        <v>64.99</v>
      </c>
      <c r="L648" s="173">
        <v>92.55</v>
      </c>
      <c r="M648" s="17">
        <f>=I648*8.8</f>
        <v>486.728</v>
      </c>
      <c r="N648" s="17">
        <f>=M648-L648-K648-J648*8.8</f>
        <v>124.412</v>
      </c>
      <c r="O648" s="18">
        <f>=N648/M648</f>
        <v>0.255608882168275</v>
      </c>
      <c r="P648" s="14" t="s">
        <v>162</v>
      </c>
    </row>
    <row r="649" spans="1:16">
      <c r="A649" s="28">
        <v>45221.481087963</v>
      </c>
      <c r="B649" s="14">
        <v>113811356</v>
      </c>
      <c r="C649" s="29" t="s">
        <v>14219</v>
      </c>
      <c r="D649" s="14" t="s">
        <v>14220</v>
      </c>
      <c r="E649" s="30" t="s">
        <v>14221</v>
      </c>
      <c r="F649" s="14" t="s">
        <v>453</v>
      </c>
      <c r="G649" s="14">
        <v>1</v>
      </c>
      <c r="H649" s="14" t="s">
        <v>14222</v>
      </c>
      <c r="I649" s="14">
        <v>17.03</v>
      </c>
      <c r="J649" s="15">
        <v>7.48</v>
      </c>
      <c r="K649" s="95">
        <v>48.09</v>
      </c>
      <c r="L649" s="173">
        <v>44</v>
      </c>
      <c r="M649" s="17">
        <f>=I649*8.8</f>
        <v>149.864</v>
      </c>
      <c r="N649" s="17">
        <f>=M649-L649-K649-J649*8.8</f>
        <v>-8.04999999999998</v>
      </c>
      <c r="O649" s="18">
        <f>=N649/M649</f>
        <v>-0.053715368600865</v>
      </c>
      <c r="P649" s="14" t="s">
        <v>59</v>
      </c>
    </row>
    <row r="650" spans="1:16">
      <c r="A650" s="28">
        <v>45221.4923032407</v>
      </c>
      <c r="B650" s="14">
        <v>113813793</v>
      </c>
      <c r="C650" s="29" t="s">
        <v>14223</v>
      </c>
      <c r="D650" s="14" t="s">
        <v>14224</v>
      </c>
      <c r="E650" s="209" t="s">
        <v>14225</v>
      </c>
      <c r="F650" s="14" t="s">
        <v>134</v>
      </c>
      <c r="G650" s="14">
        <v>1</v>
      </c>
      <c r="H650" s="14" t="s">
        <v>14226</v>
      </c>
      <c r="I650" s="14">
        <v>19.45</v>
      </c>
      <c r="J650" s="15">
        <v>8.3</v>
      </c>
      <c r="K650" s="95">
        <v>46.23</v>
      </c>
      <c r="L650" s="173">
        <v>74.9</v>
      </c>
      <c r="M650" s="17">
        <f>=I650*8.8</f>
        <v>171.16</v>
      </c>
      <c r="N650" s="17">
        <f>=M650-L650-K650-J650*8.8</f>
        <v>-23.01</v>
      </c>
      <c r="O650" s="18">
        <f>=N650/M650</f>
        <v>-0.134435615798084</v>
      </c>
      <c r="P650" s="14" t="s">
        <v>162</v>
      </c>
    </row>
    <row r="651" spans="1:16">
      <c r="A651" s="28">
        <v>45221.5166087963</v>
      </c>
      <c r="B651" s="14">
        <v>113819927</v>
      </c>
      <c r="C651" s="29" t="s">
        <v>14227</v>
      </c>
      <c r="D651" s="14" t="s">
        <v>14228</v>
      </c>
      <c r="E651" s="30" t="s">
        <v>7414</v>
      </c>
      <c r="F651" s="14" t="s"/>
      <c r="G651" s="14">
        <v>1</v>
      </c>
      <c r="H651" s="14" t="s">
        <v>14229</v>
      </c>
      <c r="I651" s="14">
        <v>24.43</v>
      </c>
      <c r="J651" s="15">
        <v>11.02</v>
      </c>
      <c r="K651" s="95">
        <v>54.32</v>
      </c>
      <c r="L651" s="173">
        <v>55.73</v>
      </c>
      <c r="M651" s="17">
        <f>=I651*8.8</f>
        <v>214.984</v>
      </c>
      <c r="N651" s="17">
        <f>=M651-L651-K651-J651*8.8</f>
        <v>7.95800000000003</v>
      </c>
      <c r="O651" s="18">
        <f>=N651/M651</f>
        <v>0.037016708220147</v>
      </c>
      <c r="P651" s="14" t="s">
        <v>43</v>
      </c>
    </row>
    <row r="652" spans="1:16">
      <c r="A652" s="28">
        <v>45221.5651736111</v>
      </c>
      <c r="B652" s="14">
        <v>113829972</v>
      </c>
      <c r="C652" s="29" t="s">
        <v>14230</v>
      </c>
      <c r="D652" s="14" t="s">
        <v>14231</v>
      </c>
      <c r="E652" s="30" t="s">
        <v>14232</v>
      </c>
      <c r="F652" s="14" t="s"/>
      <c r="G652" s="14">
        <v>1</v>
      </c>
      <c r="H652" s="14" t="s">
        <v>14233</v>
      </c>
      <c r="I652" s="14">
        <v>99.37</v>
      </c>
      <c r="J652" s="15">
        <v>43.03</v>
      </c>
      <c r="K652" s="95">
        <v>81.24</v>
      </c>
      <c r="L652" s="173">
        <v>194.1</v>
      </c>
      <c r="M652" s="17">
        <f>=I652*8.8</f>
        <v>874.456</v>
      </c>
      <c r="N652" s="17">
        <f>=M652-L652-K652-J652*8.8</f>
        <v>220.452</v>
      </c>
      <c r="O652" s="18">
        <f>=N652/M652</f>
        <v>0.252101878196273</v>
      </c>
      <c r="P652" s="14" t="s">
        <v>162</v>
      </c>
    </row>
    <row r="653" spans="1:16">
      <c r="A653" s="28">
        <v>45221.6132638889</v>
      </c>
      <c r="B653" s="14">
        <v>113837310</v>
      </c>
      <c r="C653" s="29" t="s">
        <v>14234</v>
      </c>
      <c r="D653" s="14">
        <v>0</v>
      </c>
      <c r="E653" s="14" t="s">
        <v>52</v>
      </c>
      <c r="F653" s="14" t="s">
        <v>328</v>
      </c>
      <c r="G653" s="14">
        <v>1</v>
      </c>
      <c r="H653" s="14" t="s">
        <v>14235</v>
      </c>
      <c r="I653" s="14">
        <v>0</v>
      </c>
      <c r="J653" s="15">
        <v>0</v>
      </c>
      <c r="K653" s="95">
        <v>0</v>
      </c>
      <c r="L653" s="173">
        <v>0</v>
      </c>
      <c r="M653" s="17">
        <f>=I653*8.8</f>
        <v>0</v>
      </c>
      <c r="N653" s="17">
        <f>=M653-L653-K653-J653*8.8</f>
        <v>0</v>
      </c>
      <c r="O653" s="18" t="e">
        <f>=N653/M653</f>
        <v>#DIV/0!</v>
      </c>
      <c r="P653" s="14" t="s">
        <v>269</v>
      </c>
    </row>
    <row r="654" spans="1:16">
      <c r="A654" s="28">
        <v>45221.9952893519</v>
      </c>
      <c r="B654" s="14">
        <v>113887026</v>
      </c>
      <c r="C654" s="29" t="s">
        <v>14236</v>
      </c>
      <c r="D654" s="14" t="s">
        <v>14237</v>
      </c>
      <c r="E654" s="30" t="s">
        <v>14238</v>
      </c>
      <c r="F654" s="14" t="s"/>
      <c r="G654" s="14">
        <v>1</v>
      </c>
      <c r="H654" s="14" t="s">
        <v>14239</v>
      </c>
      <c r="I654" s="14">
        <v>58.79</v>
      </c>
      <c r="J654" s="15">
        <v>26.1</v>
      </c>
      <c r="K654" s="95">
        <v>42.12</v>
      </c>
      <c r="L654" s="173">
        <v>210.1</v>
      </c>
      <c r="M654" s="17">
        <f>=I654*8.8</f>
        <v>517.352</v>
      </c>
      <c r="N654" s="17">
        <f>=M654-L654-K654-J654*8.8</f>
        <v>35.452</v>
      </c>
      <c r="O654" s="18">
        <f>=N654/M654</f>
        <v>0.06852587793224</v>
      </c>
      <c r="P654" s="14" t="s">
        <v>22</v>
      </c>
    </row>
    <row r="655" spans="1:16">
      <c r="A655" s="28">
        <v>45222.0613194444</v>
      </c>
      <c r="B655" s="14">
        <v>113902507</v>
      </c>
      <c r="C655" s="29" t="s">
        <v>14240</v>
      </c>
      <c r="D655" s="14" t="s">
        <v>14241</v>
      </c>
      <c r="E655" s="30" t="s">
        <v>14242</v>
      </c>
      <c r="F655" s="14" t="s"/>
      <c r="G655" s="14">
        <v>1</v>
      </c>
      <c r="H655" s="14" t="s">
        <v>14243</v>
      </c>
      <c r="I655" s="14">
        <v>23.4</v>
      </c>
      <c r="J655" s="15">
        <v>10</v>
      </c>
      <c r="K655" s="95">
        <v>35.27</v>
      </c>
      <c r="L655" s="173">
        <v>53</v>
      </c>
      <c r="M655" s="17">
        <f>=I655*8.8</f>
        <v>205.92</v>
      </c>
      <c r="N655" s="17">
        <f>=M655-L655-K655-J655*8.8</f>
        <v>29.65</v>
      </c>
      <c r="O655" s="18">
        <f>=N655/M655</f>
        <v>0.143987956487957</v>
      </c>
      <c r="P655" s="14" t="s">
        <v>70</v>
      </c>
    </row>
    <row r="656" spans="1:16">
      <c r="A656" s="28">
        <v>45222.0745717593</v>
      </c>
      <c r="B656" s="14">
        <v>113905884</v>
      </c>
      <c r="C656" s="29" t="s">
        <v>13804</v>
      </c>
      <c r="D656" s="14" t="s">
        <v>14244</v>
      </c>
      <c r="E656" s="29" t="s">
        <v>7391</v>
      </c>
      <c r="F656" s="14" t="s"/>
      <c r="G656" s="14">
        <v>1</v>
      </c>
      <c r="H656" s="14" t="s">
        <v>6142</v>
      </c>
      <c r="I656" s="14">
        <v>67.92</v>
      </c>
      <c r="J656" s="15">
        <v>28.92</v>
      </c>
      <c r="K656" s="95">
        <v>69.78</v>
      </c>
      <c r="L656" s="173">
        <v>149</v>
      </c>
      <c r="M656" s="17">
        <f>=I656*8.8</f>
        <v>597.696</v>
      </c>
      <c r="N656" s="17">
        <f>=M656-L656-K656-J656*8.8</f>
        <v>124.42</v>
      </c>
      <c r="O656" s="18">
        <f>=N656/M656</f>
        <v>0.208166024199593</v>
      </c>
      <c r="P656" s="14" t="s">
        <v>162</v>
      </c>
    </row>
    <row r="657" spans="1:17">
      <c r="A657" s="28">
        <v>45222.1236342593</v>
      </c>
      <c r="B657" s="14">
        <v>113918522</v>
      </c>
      <c r="C657" s="29" t="s">
        <v>12008</v>
      </c>
      <c r="D657" s="14" t="s">
        <v>12009</v>
      </c>
      <c r="E657" s="29" t="s">
        <v>7391</v>
      </c>
      <c r="G657" s="14">
        <v>1</v>
      </c>
      <c r="H657" s="14" t="s">
        <v>5230</v>
      </c>
      <c r="I657" s="14">
        <v>0</v>
      </c>
      <c r="J657" s="15">
        <v>0</v>
      </c>
      <c r="K657" s="95">
        <v>0</v>
      </c>
      <c r="L657" s="173">
        <v>0</v>
      </c>
      <c r="M657" s="17">
        <f>=I657*8.8</f>
        <v>0</v>
      </c>
      <c r="N657" s="17">
        <f>=M657-L657-K657-J657*8.8</f>
        <v>0</v>
      </c>
      <c r="O657" s="18" t="e">
        <f>=N657/M657</f>
        <v>#DIV/0!</v>
      </c>
      <c r="P657" s="14" t="s">
        <v>162</v>
      </c>
      <c r="Q657" s="14" t="s">
        <v>615</v>
      </c>
    </row>
    <row r="658" spans="1:16">
      <c r="A658" s="28">
        <v>45222.2896875</v>
      </c>
      <c r="B658" s="14">
        <v>113963090</v>
      </c>
      <c r="C658" s="29" t="s">
        <v>13082</v>
      </c>
      <c r="D658" s="14" t="s">
        <v>14245</v>
      </c>
      <c r="E658" s="30" t="s">
        <v>14246</v>
      </c>
      <c r="F658" s="14" t="s">
        <v>68</v>
      </c>
      <c r="G658" s="14">
        <v>1</v>
      </c>
      <c r="H658" s="14" t="s">
        <v>5976</v>
      </c>
      <c r="I658" s="14">
        <v>26.62</v>
      </c>
      <c r="J658" s="15">
        <v>11.41</v>
      </c>
      <c r="K658" s="95">
        <v>83.37</v>
      </c>
      <c r="L658" s="173">
        <v>51.73</v>
      </c>
      <c r="M658" s="17">
        <f>=I658*8.8</f>
        <v>234.256</v>
      </c>
      <c r="N658" s="17">
        <f>=M658-L658-K658-J658*8.8</f>
        <v>-1.25199999999998</v>
      </c>
      <c r="O658" s="18">
        <f>=N658/M658</f>
        <v>-0.005344580288232</v>
      </c>
      <c r="P658" s="14" t="s">
        <v>22</v>
      </c>
    </row>
    <row r="659" spans="1:16">
      <c r="A659" s="28">
        <v>45222.4286689815</v>
      </c>
      <c r="B659" s="14">
        <v>113999845</v>
      </c>
      <c r="C659" s="29" t="s">
        <v>14247</v>
      </c>
      <c r="D659" s="14" t="s">
        <v>14248</v>
      </c>
      <c r="E659" s="30" t="s">
        <v>14249</v>
      </c>
      <c r="F659" s="14" t="s">
        <v>68</v>
      </c>
      <c r="G659" s="14">
        <v>1</v>
      </c>
      <c r="H659" s="14" t="s">
        <v>7590</v>
      </c>
      <c r="I659" s="14">
        <v>12.6</v>
      </c>
      <c r="J659" s="15">
        <v>4.41</v>
      </c>
      <c r="K659" s="95">
        <v>99.57</v>
      </c>
      <c r="L659" s="173">
        <v>9</v>
      </c>
      <c r="M659" s="17">
        <f>=I659*8.8</f>
        <v>110.88</v>
      </c>
      <c r="N659" s="17">
        <f>=M659-L659-K659-J659*8.8</f>
        <v>-36.498</v>
      </c>
      <c r="O659" s="18">
        <f>=N659/M659</f>
        <v>-0.329166666666667</v>
      </c>
      <c r="P659" s="14" t="s">
        <v>903</v>
      </c>
    </row>
    <row r="660" spans="1:16">
      <c r="A660" s="28">
        <v>45222.4986458333</v>
      </c>
      <c r="B660" s="14">
        <v>114017195</v>
      </c>
      <c r="C660" s="29" t="s">
        <v>14250</v>
      </c>
      <c r="D660" s="14" t="s">
        <v>14251</v>
      </c>
      <c r="E660" s="30" t="s">
        <v>7414</v>
      </c>
      <c r="F660" s="14" t="s"/>
      <c r="G660" s="14">
        <v>1</v>
      </c>
      <c r="H660" s="14" t="s">
        <v>14252</v>
      </c>
      <c r="I660" s="14">
        <v>19.25</v>
      </c>
      <c r="J660" s="15">
        <v>8.3</v>
      </c>
      <c r="K660" s="95">
        <v>46.49</v>
      </c>
      <c r="L660" s="173">
        <v>55.71</v>
      </c>
      <c r="M660" s="17">
        <f>=I660*8.8</f>
        <v>169.4</v>
      </c>
      <c r="N660" s="17">
        <f>=M660-L660-K660-J660*8.8</f>
        <v>-5.84000000000002</v>
      </c>
      <c r="O660" s="18">
        <f>=N660/M660</f>
        <v>-0.034474616292798</v>
      </c>
      <c r="P660" s="14" t="s">
        <v>22</v>
      </c>
    </row>
    <row r="661" spans="1:33" s="222">
      <c r="A661" s="212">
        <v>45222.507349537</v>
      </c>
      <c r="B661" s="213">
        <v>114019628</v>
      </c>
      <c r="C661" s="214" t="s">
        <v>12781</v>
      </c>
      <c r="D661" s="213" t="s">
        <v>14253</v>
      </c>
      <c r="E661" s="214" t="s">
        <v>7391</v>
      </c>
      <c r="F661" s="213" t="s">
        <v>284</v>
      </c>
      <c r="G661" s="213">
        <v>1</v>
      </c>
      <c r="H661" s="213" t="s">
        <v>5141</v>
      </c>
      <c r="I661" s="213">
        <v>67.92</v>
      </c>
      <c r="J661" s="215">
        <v>28.92</v>
      </c>
      <c r="K661" s="216">
        <v>64.36</v>
      </c>
      <c r="L661" s="217">
        <v>149</v>
      </c>
      <c r="M661" s="218">
        <f>=I661*8.8</f>
        <v>597.696</v>
      </c>
      <c r="N661" s="218">
        <f>=M661-L661-K661-J661*8.8</f>
        <v>129.84</v>
      </c>
      <c r="O661" s="219">
        <f>=N661/M661</f>
        <v>0.217234179248313</v>
      </c>
      <c r="P661" s="213" t="s">
        <v>162</v>
      </c>
      <c r="Q661" s="220" t="s"/>
      <c r="R661" s="220" t="s"/>
      <c r="S661" s="220" t="s"/>
      <c r="T661" s="220" t="s"/>
      <c r="U661" s="220" t="s"/>
      <c r="V661" s="220" t="s"/>
      <c r="W661" s="220" t="s"/>
      <c r="X661" s="220" t="s"/>
      <c r="Y661" s="220" t="s"/>
      <c r="Z661" s="220" t="s"/>
      <c r="AA661" s="220" t="s"/>
      <c r="AB661" s="220" t="s"/>
      <c r="AC661" s="220" t="s"/>
      <c r="AD661" s="220" t="s"/>
      <c r="AE661" s="220" t="s"/>
      <c r="AF661" s="220" t="s"/>
      <c r="AG661" s="220" t="s"/>
    </row>
    <row r="662" spans="14:14">
      <c r="N662" s="205" t="s"/>
    </row>
    <row r="663" spans="1:16">
      <c r="A663" s="28">
        <v>45222.8717939815</v>
      </c>
      <c r="B663" s="14">
        <v>114076754</v>
      </c>
      <c r="C663" s="29" t="s">
        <v>12955</v>
      </c>
      <c r="D663" s="14" t="s">
        <v>14254</v>
      </c>
      <c r="E663" s="30" t="s">
        <v>7434</v>
      </c>
      <c r="F663" s="14" t="s">
        <v>57</v>
      </c>
      <c r="G663" s="14">
        <v>1</v>
      </c>
      <c r="H663" s="14" t="s">
        <v>9555</v>
      </c>
      <c r="I663" s="14">
        <v>19.25</v>
      </c>
      <c r="J663" s="15">
        <v>8.45</v>
      </c>
      <c r="K663" s="95">
        <v>37.76</v>
      </c>
      <c r="L663" s="173">
        <v>52.45</v>
      </c>
      <c r="M663" s="17">
        <f>=I663*8.8</f>
        <v>169.4</v>
      </c>
      <c r="N663" s="17">
        <f>=M663-L663-K663-J663*8.8</f>
        <v>4.83</v>
      </c>
      <c r="O663" s="18">
        <f>=N663/M663</f>
        <v>0.028512396694215</v>
      </c>
      <c r="P663" s="14" t="s">
        <v>59</v>
      </c>
    </row>
    <row r="664" spans="1:16">
      <c r="A664" s="28">
        <v>45222.970462963</v>
      </c>
      <c r="B664" s="14">
        <v>114092189</v>
      </c>
      <c r="C664" s="29" t="s">
        <v>14255</v>
      </c>
      <c r="D664" s="14" t="s">
        <v>14256</v>
      </c>
      <c r="E664" s="30" t="s">
        <v>14257</v>
      </c>
      <c r="F664" s="14" t="s">
        <v>453</v>
      </c>
      <c r="G664" s="14">
        <v>1</v>
      </c>
      <c r="H664" s="14" t="s">
        <v>14258</v>
      </c>
      <c r="I664" s="14">
        <v>14.11</v>
      </c>
      <c r="J664" s="15">
        <v>6.47</v>
      </c>
      <c r="K664" s="95">
        <v>33.02</v>
      </c>
      <c r="L664" s="173">
        <v>40.3</v>
      </c>
      <c r="M664" s="17">
        <f>=I664*8.8</f>
        <v>124.168</v>
      </c>
      <c r="N664" s="17">
        <f>=M664-L664-K664-J664*8.8</f>
        <v>-6.08799999999999</v>
      </c>
      <c r="O664" s="18">
        <f>=N664/M664</f>
        <v>-0.049030345982862</v>
      </c>
      <c r="P664" s="14" t="s">
        <v>136</v>
      </c>
    </row>
    <row r="665" spans="1:16">
      <c r="A665" s="28">
        <v>45223.0253125</v>
      </c>
      <c r="B665" s="14">
        <v>114103231</v>
      </c>
      <c r="C665" s="29" t="s">
        <v>14259</v>
      </c>
      <c r="D665" s="32" t="s">
        <v>14260</v>
      </c>
      <c r="E665" s="30" t="s">
        <v>14261</v>
      </c>
      <c r="F665" s="14" t="s"/>
      <c r="G665" s="14">
        <v>1</v>
      </c>
      <c r="H665" s="14" t="s">
        <v>14262</v>
      </c>
      <c r="I665" s="14">
        <v>49.81</v>
      </c>
      <c r="J665" s="15">
        <v>21.87</v>
      </c>
      <c r="K665" s="95">
        <v>63.01</v>
      </c>
      <c r="L665" s="173">
        <v>160</v>
      </c>
      <c r="M665" s="17">
        <f>=I665*8.8</f>
        <v>438.328</v>
      </c>
      <c r="N665" s="17">
        <f>=M665-L665-K665-J665*8.8</f>
        <v>22.862</v>
      </c>
      <c r="O665" s="18">
        <f>=N665/M665</f>
        <v>0.052157288605793</v>
      </c>
      <c r="P665" s="14" t="s">
        <v>70</v>
      </c>
    </row>
    <row r="666" spans="1:16">
      <c r="A666" s="28">
        <v>45223.1130439815</v>
      </c>
      <c r="B666" s="14">
        <v>114122973</v>
      </c>
      <c r="C666" s="29" t="s">
        <v>12781</v>
      </c>
      <c r="D666" s="14" t="s">
        <v>14263</v>
      </c>
      <c r="E666" s="30" t="s">
        <v>7448</v>
      </c>
      <c r="F666" s="14" t="s"/>
      <c r="G666" s="14">
        <v>1</v>
      </c>
      <c r="H666" s="14" t="s">
        <v>5141</v>
      </c>
      <c r="I666" s="14">
        <v>67.92</v>
      </c>
      <c r="J666" s="15">
        <v>28.92</v>
      </c>
      <c r="K666" s="95">
        <v>73.7</v>
      </c>
      <c r="L666" s="173">
        <v>159.6</v>
      </c>
      <c r="M666" s="17">
        <f>=I666*8.8</f>
        <v>597.696</v>
      </c>
      <c r="N666" s="17">
        <f>=M666-L666-K666-J666*8.8</f>
        <v>109.9</v>
      </c>
      <c r="O666" s="18">
        <f>=N666/M666</f>
        <v>0.183872737980512</v>
      </c>
      <c r="P666" s="14" t="s">
        <v>162</v>
      </c>
    </row>
    <row r="667" spans="1:16">
      <c r="A667" s="28">
        <v>45223.2630208333</v>
      </c>
      <c r="B667" s="14">
        <v>114158270</v>
      </c>
      <c r="C667" s="29" t="s">
        <v>14264</v>
      </c>
      <c r="D667" s="14" t="s">
        <v>14265</v>
      </c>
      <c r="E667" s="30" t="s">
        <v>14266</v>
      </c>
      <c r="F667" s="14" t="s"/>
      <c r="G667" s="14">
        <v>1</v>
      </c>
      <c r="H667" s="14" t="s">
        <v>14267</v>
      </c>
      <c r="I667" s="14">
        <v>20.49</v>
      </c>
      <c r="J667" s="15">
        <v>8.87</v>
      </c>
      <c r="K667" s="95">
        <v>27.1</v>
      </c>
      <c r="L667" s="173">
        <v>23.99</v>
      </c>
      <c r="M667" s="17">
        <f>=I667*8.8</f>
        <v>180.312</v>
      </c>
      <c r="N667" s="17">
        <f>=M667-L667-K667-J667*8.8</f>
        <v>51.166</v>
      </c>
      <c r="O667" s="18">
        <f>=N667/M667</f>
        <v>0.283763698478193</v>
      </c>
      <c r="P667" s="14" t="s">
        <v>22</v>
      </c>
    </row>
    <row r="668" spans="1:16">
      <c r="A668" s="28">
        <v>45223.3095833333</v>
      </c>
      <c r="B668" s="14">
        <v>114169701</v>
      </c>
      <c r="C668" s="29" t="s">
        <v>13519</v>
      </c>
      <c r="D668" s="14" t="s">
        <v>14268</v>
      </c>
      <c r="E668" s="30" t="s">
        <v>7448</v>
      </c>
      <c r="F668" s="14" t="s"/>
      <c r="G668" s="14">
        <v>1</v>
      </c>
      <c r="H668" s="14" t="s">
        <v>4840</v>
      </c>
      <c r="I668" s="14">
        <v>67.92</v>
      </c>
      <c r="J668" s="15">
        <v>28.9</v>
      </c>
      <c r="K668" s="95">
        <v>70.7</v>
      </c>
      <c r="L668" s="173">
        <v>159.6</v>
      </c>
      <c r="M668" s="17">
        <f>=I668*8.8</f>
        <v>597.696</v>
      </c>
      <c r="N668" s="17">
        <f>=M668-L668-K668-J668*8.8</f>
        <v>113.076</v>
      </c>
      <c r="O668" s="18">
        <f>=N668/M668</f>
        <v>0.189186476068101</v>
      </c>
      <c r="P668" s="14" t="s">
        <v>162</v>
      </c>
    </row>
    <row r="669" spans="1:16">
      <c r="A669" s="28">
        <v>45223.3811805556</v>
      </c>
      <c r="B669" s="14">
        <v>114187651</v>
      </c>
      <c r="C669" s="29" t="s">
        <v>14269</v>
      </c>
      <c r="D669" s="14" t="s">
        <v>14270</v>
      </c>
      <c r="E669" s="30" t="s">
        <v>14271</v>
      </c>
      <c r="F669" s="14" t="s">
        <v>57</v>
      </c>
      <c r="G669" s="14">
        <v>1</v>
      </c>
      <c r="H669" s="14" t="s">
        <v>14272</v>
      </c>
      <c r="I669" s="14">
        <v>21.37</v>
      </c>
      <c r="J669" s="15">
        <v>9.15</v>
      </c>
      <c r="K669" s="95">
        <v>32.94</v>
      </c>
      <c r="L669" s="173">
        <v>48</v>
      </c>
      <c r="M669" s="17">
        <f>=I669*8.8</f>
        <v>188.056</v>
      </c>
      <c r="N669" s="17">
        <f>=M669-L669-K669-J669*8.8</f>
        <v>26.596</v>
      </c>
      <c r="O669" s="18">
        <f>=N669/M669</f>
        <v>0.14142595822521</v>
      </c>
      <c r="P669" s="14" t="s">
        <v>162</v>
      </c>
    </row>
    <row r="670" spans="1:16">
      <c r="A670" s="28">
        <v>45223.449212963</v>
      </c>
      <c r="B670" s="14">
        <v>114207571</v>
      </c>
      <c r="C670" s="29" t="s">
        <v>14273</v>
      </c>
      <c r="D670" s="14" t="s">
        <v>14274</v>
      </c>
      <c r="E670" s="30" t="s">
        <v>14275</v>
      </c>
      <c r="F670" s="14" t="s"/>
      <c r="G670" s="14">
        <v>2</v>
      </c>
      <c r="H670" s="14" t="s">
        <v>14276</v>
      </c>
      <c r="I670" s="14">
        <v>103.92</v>
      </c>
      <c r="J670" s="15">
        <v>45.67</v>
      </c>
      <c r="K670" s="95">
        <v>169.66</v>
      </c>
      <c r="L670" s="173">
        <v>190</v>
      </c>
      <c r="M670" s="17">
        <f>=I670*8.8</f>
        <v>914.496</v>
      </c>
      <c r="N670" s="17">
        <f>=M670-L670-K670-J670*8.8</f>
        <v>152.94</v>
      </c>
      <c r="O670" s="18">
        <f>=N670/M670</f>
        <v>0.167239659878228</v>
      </c>
      <c r="P670" s="14" t="s">
        <v>22</v>
      </c>
    </row>
    <row r="671" spans="1:16">
      <c r="A671" s="28">
        <v>45223.4860763889</v>
      </c>
      <c r="B671" s="14">
        <v>114219048</v>
      </c>
      <c r="C671" s="29" t="s">
        <v>14277</v>
      </c>
      <c r="D671" s="14" t="s">
        <v>14278</v>
      </c>
      <c r="E671" s="30" t="s">
        <v>14279</v>
      </c>
      <c r="F671" s="14" t="s">
        <v>57</v>
      </c>
      <c r="G671" s="14">
        <v>1</v>
      </c>
      <c r="H671" s="14" t="s">
        <v>14280</v>
      </c>
      <c r="I671" s="14">
        <v>14.11</v>
      </c>
      <c r="J671" s="15">
        <v>6.05</v>
      </c>
      <c r="K671" s="95">
        <v>26.44</v>
      </c>
      <c r="L671" s="173">
        <v>30.5</v>
      </c>
      <c r="M671" s="17">
        <f>=I671*8.8</f>
        <v>124.168</v>
      </c>
      <c r="N671" s="17">
        <f>=M671-L671-K671-J671*8.8</f>
        <v>13.988</v>
      </c>
      <c r="O671" s="18">
        <f>=N671/M671</f>
        <v>0.112653823851556</v>
      </c>
      <c r="P671" s="14" t="s">
        <v>22</v>
      </c>
    </row>
    <row r="672" spans="1:16">
      <c r="A672" s="28">
        <v>45223.4922569444</v>
      </c>
      <c r="B672" s="14">
        <v>114220546</v>
      </c>
      <c r="C672" s="29" t="s">
        <v>14281</v>
      </c>
      <c r="D672" s="14" t="s">
        <v>14282</v>
      </c>
      <c r="E672" s="30" t="s">
        <v>14283</v>
      </c>
      <c r="F672" s="14" t="s"/>
      <c r="G672" s="14">
        <v>1</v>
      </c>
      <c r="H672" s="14" t="s">
        <v>14284</v>
      </c>
      <c r="I672" s="14">
        <v>28.38</v>
      </c>
      <c r="J672" s="15">
        <v>12.25</v>
      </c>
      <c r="K672" s="95">
        <v>29.66</v>
      </c>
      <c r="L672" s="173">
        <v>54</v>
      </c>
      <c r="M672" s="17">
        <f>=I672*8.8</f>
        <v>249.744</v>
      </c>
      <c r="N672" s="17">
        <f>=M672-L672-K672-J672*8.8</f>
        <v>58.284</v>
      </c>
      <c r="O672" s="18">
        <f>=N672/M672</f>
        <v>0.233374975975399</v>
      </c>
      <c r="P672" s="14" t="s">
        <v>162</v>
      </c>
    </row>
    <row r="673" spans="1:16">
      <c r="A673" s="28">
        <v>45223.5200578704</v>
      </c>
      <c r="B673" s="14">
        <v>114227892</v>
      </c>
      <c r="C673" s="29" t="s">
        <v>14285</v>
      </c>
      <c r="D673" s="14" t="s">
        <v>14286</v>
      </c>
      <c r="E673" s="30" t="s">
        <v>14287</v>
      </c>
      <c r="F673" s="14" t="s"/>
      <c r="G673" s="14">
        <v>1</v>
      </c>
      <c r="H673" s="14" t="s">
        <v>14288</v>
      </c>
      <c r="I673" s="14">
        <v>76.84</v>
      </c>
      <c r="J673" s="15">
        <v>32.49</v>
      </c>
      <c r="K673" s="95">
        <v>42.89</v>
      </c>
      <c r="L673" s="173">
        <v>77</v>
      </c>
      <c r="M673" s="17">
        <f>=I673*8.8</f>
        <v>676.192</v>
      </c>
      <c r="N673" s="17">
        <f>=M673-L673-K673-J673*8.8</f>
        <v>270.39</v>
      </c>
      <c r="O673" s="18">
        <f>=N673/M673</f>
        <v>0.399871634092092</v>
      </c>
      <c r="P673" s="14" t="s">
        <v>162</v>
      </c>
    </row>
    <row r="674" spans="1:16">
      <c r="A674" s="28">
        <v>45223.5200578704</v>
      </c>
      <c r="B674" s="77" t="s"/>
      <c r="C674" s="29" t="s">
        <v>14289</v>
      </c>
      <c r="D674" s="77" t="s"/>
      <c r="E674" s="30" t="s">
        <v>14287</v>
      </c>
      <c r="F674" s="14" t="s"/>
      <c r="G674" s="14">
        <v>1</v>
      </c>
      <c r="H674" s="14" t="s">
        <v>14290</v>
      </c>
      <c r="I674" s="14" t="s"/>
      <c r="J674" s="15">
        <v>0</v>
      </c>
      <c r="K674" s="95">
        <v>0</v>
      </c>
      <c r="L674" s="173">
        <v>0</v>
      </c>
      <c r="M674" s="17">
        <f>=I674*8.8</f>
        <v>0</v>
      </c>
      <c r="N674" s="17">
        <f>=M674-L674-K674-J674*8.8</f>
        <v>0</v>
      </c>
      <c r="O674" s="18" t="e">
        <f>=N674/M674</f>
        <v>#DIV/0!</v>
      </c>
      <c r="P674" s="14" t="s">
        <v>162</v>
      </c>
    </row>
    <row r="675" spans="1:16">
      <c r="A675" s="28">
        <v>45223.5200578704</v>
      </c>
      <c r="B675" s="77" t="s"/>
      <c r="C675" s="29" t="s">
        <v>14291</v>
      </c>
      <c r="D675" s="77" t="s"/>
      <c r="E675" s="30" t="s">
        <v>14287</v>
      </c>
      <c r="F675" s="14" t="s"/>
      <c r="G675" s="14">
        <v>1</v>
      </c>
      <c r="H675" s="14" t="s">
        <v>14292</v>
      </c>
      <c r="I675" s="14" t="s"/>
      <c r="J675" s="15">
        <v>0</v>
      </c>
      <c r="K675" s="95">
        <v>0</v>
      </c>
      <c r="L675" s="173">
        <v>0</v>
      </c>
      <c r="M675" s="17">
        <f>=I675*8.8</f>
        <v>0</v>
      </c>
      <c r="N675" s="17">
        <f>=M675-L675-K675-J675*8.8</f>
        <v>0</v>
      </c>
      <c r="O675" s="18" t="e">
        <f>=N675/M675</f>
        <v>#DIV/0!</v>
      </c>
      <c r="P675" s="14" t="s">
        <v>162</v>
      </c>
    </row>
    <row r="676" spans="1:16">
      <c r="A676" s="28">
        <v>45223.5200578704</v>
      </c>
      <c r="B676" s="69" t="s"/>
      <c r="C676" s="29" t="s">
        <v>14293</v>
      </c>
      <c r="D676" s="69" t="s"/>
      <c r="E676" s="30" t="s">
        <v>14287</v>
      </c>
      <c r="F676" s="14" t="s"/>
      <c r="G676" s="14">
        <v>1</v>
      </c>
      <c r="H676" s="14" t="s">
        <v>14294</v>
      </c>
      <c r="I676" s="14" t="s"/>
      <c r="J676" s="15">
        <v>0</v>
      </c>
      <c r="K676" s="95">
        <v>0</v>
      </c>
      <c r="L676" s="173">
        <v>0</v>
      </c>
      <c r="M676" s="17">
        <f>=I676*8.8</f>
        <v>0</v>
      </c>
      <c r="N676" s="17">
        <f>=M676-L676-K676-J676*8.8</f>
        <v>0</v>
      </c>
      <c r="O676" s="18" t="e">
        <f>=N676/M676</f>
        <v>#DIV/0!</v>
      </c>
      <c r="P676" s="14" t="s">
        <v>162</v>
      </c>
    </row>
    <row r="677" spans="14:14">
      <c r="N677" s="205" t="s"/>
    </row>
    <row r="678" spans="1:16">
      <c r="A678" s="28">
        <v>45223.8317708333</v>
      </c>
      <c r="B678" s="14">
        <v>114268917</v>
      </c>
      <c r="C678" s="29" t="s">
        <v>14295</v>
      </c>
      <c r="D678" s="14" t="s">
        <v>14296</v>
      </c>
      <c r="E678" s="30" t="s">
        <v>14297</v>
      </c>
      <c r="F678" s="14" t="s">
        <v>68</v>
      </c>
      <c r="G678" s="14">
        <v>1</v>
      </c>
      <c r="H678" s="14" t="s">
        <v>14298</v>
      </c>
      <c r="I678" s="14">
        <v>17.26</v>
      </c>
      <c r="J678" s="15">
        <v>7.61</v>
      </c>
      <c r="K678" s="95">
        <v>30.07</v>
      </c>
      <c r="L678" s="173">
        <v>45</v>
      </c>
      <c r="M678" s="17">
        <f>=I678*8.8</f>
        <v>151.888</v>
      </c>
      <c r="N678" s="17">
        <f>=M678-L678-K678-J678*8.8</f>
        <v>9.85000000000004</v>
      </c>
      <c r="O678" s="18">
        <f>=N678/M678</f>
        <v>0.064850416096071</v>
      </c>
      <c r="P678" s="14" t="s">
        <v>43</v>
      </c>
    </row>
    <row r="679" spans="1:17">
      <c r="A679" s="28">
        <v>45223.9901967593</v>
      </c>
      <c r="B679" s="14">
        <v>114293999</v>
      </c>
      <c r="C679" s="29" t="s">
        <v>14299</v>
      </c>
      <c r="D679" s="14" t="s">
        <v>14300</v>
      </c>
      <c r="E679" s="209" t="s">
        <v>14301</v>
      </c>
      <c r="F679" s="14" t="s"/>
      <c r="G679" s="14">
        <v>1</v>
      </c>
      <c r="H679" s="14" t="s">
        <v>14302</v>
      </c>
      <c r="I679" s="14">
        <v>37.68</v>
      </c>
      <c r="J679" s="15">
        <v>16.2</v>
      </c>
      <c r="K679" s="95">
        <v>63.71</v>
      </c>
      <c r="L679" s="173">
        <v>154</v>
      </c>
      <c r="M679" s="17">
        <f>=I679*8.8</f>
        <v>331.584</v>
      </c>
      <c r="N679" s="17">
        <f>=M679-L679-K679-J679*8.8</f>
        <v>-28.686</v>
      </c>
      <c r="O679" s="18">
        <f>=N679/M679</f>
        <v>-0.086512015055009</v>
      </c>
      <c r="P679" s="14" t="s">
        <v>22</v>
      </c>
      <c r="Q679" s="25" t="s">
        <v>13134</v>
      </c>
    </row>
    <row r="680" spans="1:16">
      <c r="A680" s="28">
        <v>45224.062662037</v>
      </c>
      <c r="B680" s="14">
        <v>114310998</v>
      </c>
      <c r="C680" s="29" t="s">
        <v>14303</v>
      </c>
      <c r="D680" s="14" t="s">
        <v>14304</v>
      </c>
      <c r="E680" s="30" t="s">
        <v>14305</v>
      </c>
      <c r="F680" s="14" t="s"/>
      <c r="G680" s="14">
        <v>1</v>
      </c>
      <c r="H680" s="14" t="s">
        <v>14306</v>
      </c>
      <c r="I680" s="14">
        <v>30.95</v>
      </c>
      <c r="J680" s="15">
        <v>13.38</v>
      </c>
      <c r="K680" s="95">
        <v>44.78</v>
      </c>
      <c r="L680" s="173">
        <v>16</v>
      </c>
      <c r="M680" s="17">
        <f>=I680*8.8</f>
        <v>272.36</v>
      </c>
      <c r="N680" s="17">
        <f>=M680-L680-K680-J680*8.8</f>
        <v>93.836</v>
      </c>
      <c r="O680" s="18">
        <f>=N680/M680</f>
        <v>0.344529299456602</v>
      </c>
      <c r="P680" s="14" t="s">
        <v>162</v>
      </c>
    </row>
    <row r="681" spans="1:16">
      <c r="A681" s="28">
        <v>45224.2508912037</v>
      </c>
      <c r="B681" s="14">
        <v>114356020</v>
      </c>
      <c r="C681" s="29" t="s">
        <v>14307</v>
      </c>
      <c r="D681" s="14" t="s">
        <v>14308</v>
      </c>
      <c r="E681" s="14" t="s">
        <v>256</v>
      </c>
      <c r="F681" s="14" t="s"/>
      <c r="G681" s="14">
        <v>2</v>
      </c>
      <c r="H681" s="14" t="s">
        <v>14309</v>
      </c>
      <c r="I681" s="14">
        <v>25.3</v>
      </c>
      <c r="J681" s="15">
        <v>11.12</v>
      </c>
      <c r="K681" s="95">
        <v>27.36</v>
      </c>
      <c r="L681" s="173">
        <v>38</v>
      </c>
      <c r="M681" s="17">
        <f>=I681*8.8</f>
        <v>222.64</v>
      </c>
      <c r="N681" s="17">
        <f>=M681-L681-K681-J681*8.8</f>
        <v>59.424</v>
      </c>
      <c r="O681" s="18">
        <f>=N681/M681</f>
        <v>0.266906216313331</v>
      </c>
      <c r="P681" s="14" t="s">
        <v>28</v>
      </c>
    </row>
    <row r="682" spans="1:16">
      <c r="A682" s="28">
        <v>45224.3095833333</v>
      </c>
      <c r="B682" s="14">
        <v>114371117</v>
      </c>
      <c r="C682" s="29" t="s">
        <v>13026</v>
      </c>
      <c r="D682" s="14" t="s">
        <v>14310</v>
      </c>
      <c r="E682" s="30" t="s">
        <v>14311</v>
      </c>
      <c r="F682" s="14" t="s">
        <v>57</v>
      </c>
      <c r="G682" s="14">
        <v>1</v>
      </c>
      <c r="H682" s="14" t="s">
        <v>3502</v>
      </c>
      <c r="I682" s="14">
        <v>16.16</v>
      </c>
      <c r="J682" s="15">
        <v>6.88</v>
      </c>
      <c r="K682" s="95">
        <v>23.81</v>
      </c>
      <c r="L682" s="173">
        <v>28.5</v>
      </c>
      <c r="M682" s="17">
        <f>=I682*8.8</f>
        <v>142.208</v>
      </c>
      <c r="N682" s="17">
        <f>=M682-L682-K682-J682*8.8</f>
        <v>29.354</v>
      </c>
      <c r="O682" s="18">
        <f>=N682/M682</f>
        <v>0.20641595409541</v>
      </c>
      <c r="P682" s="14" t="s">
        <v>22</v>
      </c>
    </row>
    <row r="683" spans="1:16">
      <c r="A683" s="28">
        <v>45224.3644444444</v>
      </c>
      <c r="B683" s="14">
        <v>114384503</v>
      </c>
      <c r="C683" s="29" t="s">
        <v>14312</v>
      </c>
      <c r="D683" s="14" t="s">
        <v>14313</v>
      </c>
      <c r="E683" s="30" t="s">
        <v>14314</v>
      </c>
      <c r="F683" s="14" t="s">
        <v>14315</v>
      </c>
      <c r="G683" s="14">
        <v>1</v>
      </c>
      <c r="H683" s="14" t="s">
        <v>14316</v>
      </c>
      <c r="I683" s="14">
        <v>23.73</v>
      </c>
      <c r="J683" s="15">
        <v>10.26</v>
      </c>
      <c r="K683" s="95">
        <v>41.68</v>
      </c>
      <c r="L683" s="173">
        <v>50</v>
      </c>
      <c r="M683" s="17">
        <f>=I683*8.8</f>
        <v>208.824</v>
      </c>
      <c r="N683" s="17">
        <f>=M683-L683-K683-J683*8.8</f>
        <v>26.856</v>
      </c>
      <c r="O683" s="18">
        <f>=N683/M683</f>
        <v>0.128605907366969</v>
      </c>
      <c r="P683" s="14" t="s">
        <v>22</v>
      </c>
    </row>
    <row r="684" spans="1:16">
      <c r="A684" s="28">
        <v>45224.4572685185</v>
      </c>
      <c r="B684" s="14">
        <v>114408840</v>
      </c>
      <c r="C684" s="29" t="s">
        <v>13329</v>
      </c>
      <c r="D684" s="14" t="s">
        <v>14317</v>
      </c>
      <c r="E684" s="30" t="s">
        <v>14318</v>
      </c>
      <c r="F684" s="14" t="s"/>
      <c r="G684" s="14">
        <v>1</v>
      </c>
      <c r="H684" s="14" t="s">
        <v>13332</v>
      </c>
      <c r="I684" s="14">
        <v>27</v>
      </c>
      <c r="J684" s="15">
        <v>11.67</v>
      </c>
      <c r="K684" s="95">
        <v>43.42</v>
      </c>
      <c r="L684" s="173">
        <v>57.3</v>
      </c>
      <c r="M684" s="17">
        <f>=I684*8.8</f>
        <v>237.6</v>
      </c>
      <c r="N684" s="17">
        <f>=M684-L684-K684-J684*8.8</f>
        <v>34.184</v>
      </c>
      <c r="O684" s="18">
        <f>=N684/M684</f>
        <v>0.143872053872054</v>
      </c>
      <c r="P684" s="14" t="s">
        <v>162</v>
      </c>
    </row>
    <row r="685" spans="1:16">
      <c r="A685" s="28">
        <v>45224.5206018519</v>
      </c>
      <c r="B685" s="14">
        <v>114426579</v>
      </c>
      <c r="C685" s="29" t="s">
        <v>14319</v>
      </c>
      <c r="D685" s="14" t="s">
        <v>14320</v>
      </c>
      <c r="E685" s="30" t="s">
        <v>14321</v>
      </c>
      <c r="F685" s="14" t="s"/>
      <c r="G685" s="14">
        <v>1</v>
      </c>
      <c r="H685" s="14" t="s">
        <v>14322</v>
      </c>
      <c r="I685" s="14">
        <v>23.87</v>
      </c>
      <c r="J685" s="15">
        <v>10.26</v>
      </c>
      <c r="K685" s="95">
        <v>38.93</v>
      </c>
      <c r="L685" s="173">
        <v>67.75</v>
      </c>
      <c r="M685" s="17">
        <f>=I685*8.8</f>
        <v>210.056</v>
      </c>
      <c r="N685" s="17">
        <f>=M685-L685-K685-J685*8.8</f>
        <v>13.088</v>
      </c>
      <c r="O685" s="18">
        <f>=N685/M685</f>
        <v>0.062307194272004</v>
      </c>
      <c r="P685" s="14" t="s">
        <v>162</v>
      </c>
    </row>
    <row r="686" spans="1:16">
      <c r="A686" s="28">
        <v>45224.5370717593</v>
      </c>
      <c r="B686" s="14">
        <v>114431698</v>
      </c>
      <c r="C686" s="29" t="s">
        <v>14323</v>
      </c>
      <c r="D686" s="14" t="s">
        <v>14324</v>
      </c>
      <c r="E686" s="30" t="s">
        <v>14325</v>
      </c>
      <c r="F686" s="14" t="s"/>
      <c r="G686" s="14">
        <v>1</v>
      </c>
      <c r="H686" s="14" t="s">
        <v>14326</v>
      </c>
      <c r="I686" s="14">
        <v>44.95</v>
      </c>
      <c r="J686" s="15">
        <v>20.4</v>
      </c>
      <c r="K686" s="95">
        <v>65.03</v>
      </c>
      <c r="L686" s="173">
        <v>93</v>
      </c>
      <c r="M686" s="17">
        <f>=I686*8.8</f>
        <v>395.56</v>
      </c>
      <c r="N686" s="17">
        <f>=M686-L686-K686-J686*8.8</f>
        <v>58.0100000000001</v>
      </c>
      <c r="O686" s="18">
        <f>=N686/M686</f>
        <v>0.146652846597229</v>
      </c>
      <c r="P686" s="14" t="s">
        <v>22</v>
      </c>
    </row>
    <row r="687" spans="1:16">
      <c r="A687" s="28">
        <v>45224.5759837963</v>
      </c>
      <c r="B687" s="14">
        <v>114441544</v>
      </c>
      <c r="C687" s="29" t="s">
        <v>14327</v>
      </c>
      <c r="D687" s="14" t="s">
        <v>14328</v>
      </c>
      <c r="E687" s="30" t="s">
        <v>14329</v>
      </c>
      <c r="F687" s="14" t="s">
        <v>328</v>
      </c>
      <c r="G687" s="14">
        <v>2</v>
      </c>
      <c r="H687" s="14" t="s">
        <v>14330</v>
      </c>
      <c r="I687" s="14">
        <v>80.39</v>
      </c>
      <c r="J687" s="15">
        <v>34.86</v>
      </c>
      <c r="K687" s="95">
        <v>205.36</v>
      </c>
      <c r="L687" s="173">
        <v>274.9</v>
      </c>
      <c r="M687" s="17">
        <f>=I687*8.8</f>
        <v>707.432</v>
      </c>
      <c r="N687" s="17">
        <f>=M687-L687-K687-J687*8.8</f>
        <v>-79.596</v>
      </c>
      <c r="O687" s="18">
        <f>=N687/M687</f>
        <v>-0.112513994277895</v>
      </c>
      <c r="P687" s="14" t="s">
        <v>22</v>
      </c>
    </row>
    <row r="688" spans="1:16">
      <c r="A688" s="28">
        <v>45224.5759837963</v>
      </c>
      <c r="B688" s="69" t="s"/>
      <c r="C688" s="29" t="s">
        <v>14331</v>
      </c>
      <c r="D688" s="69" t="s"/>
      <c r="E688" s="30" t="s">
        <v>14329</v>
      </c>
      <c r="F688" s="14" t="s"/>
      <c r="G688" s="14">
        <v>1</v>
      </c>
      <c r="H688" s="14" t="s">
        <v>14332</v>
      </c>
      <c r="I688" s="14">
        <v>0</v>
      </c>
      <c r="J688" s="15">
        <v>0</v>
      </c>
      <c r="K688" s="95">
        <v>0</v>
      </c>
      <c r="L688" s="173">
        <v>0</v>
      </c>
      <c r="M688" s="17">
        <f>=I688*8.8</f>
        <v>0</v>
      </c>
      <c r="N688" s="17">
        <f>=M688-L688-K688-J688*8.8</f>
        <v>0</v>
      </c>
      <c r="O688" s="18" t="e">
        <f>=N688/M688</f>
        <v>#DIV/0!</v>
      </c>
      <c r="P688" s="14" t="s">
        <v>22</v>
      </c>
    </row>
    <row r="689" spans="14:14">
      <c r="N689" s="205" t="s"/>
    </row>
    <row r="690" spans="1:16">
      <c r="A690" s="28">
        <v>45224.9014699074</v>
      </c>
      <c r="B690" s="14">
        <v>114485395</v>
      </c>
      <c r="C690" s="29" t="s">
        <v>14333</v>
      </c>
      <c r="D690" s="14" t="s">
        <v>14334</v>
      </c>
      <c r="E690" s="30" t="s">
        <v>14335</v>
      </c>
      <c r="F690" s="14" t="s"/>
      <c r="G690" s="14">
        <v>1</v>
      </c>
      <c r="H690" s="14" t="s">
        <v>14336</v>
      </c>
      <c r="I690" s="14">
        <v>97.28</v>
      </c>
      <c r="J690" s="15">
        <v>42.93</v>
      </c>
      <c r="K690" s="95">
        <v>128.46</v>
      </c>
      <c r="L690" s="173">
        <v>107</v>
      </c>
      <c r="M690" s="17">
        <f>=I690*8.8</f>
        <v>856.064</v>
      </c>
      <c r="N690" s="17">
        <f>=M690-L690-K690-J690*8.8</f>
        <v>242.82</v>
      </c>
      <c r="O690" s="18">
        <f>=N690/M690</f>
        <v>0.283647017045455</v>
      </c>
      <c r="P690" s="14" t="s">
        <v>22</v>
      </c>
    </row>
    <row r="691" spans="1:16">
      <c r="A691" s="28">
        <v>45225.1379976852</v>
      </c>
      <c r="B691" s="14">
        <v>114540603</v>
      </c>
      <c r="C691" s="29" t="s">
        <v>14050</v>
      </c>
      <c r="D691" s="14" t="s">
        <v>14337</v>
      </c>
      <c r="E691" s="30" t="s">
        <v>14338</v>
      </c>
      <c r="F691" s="14" t="s"/>
      <c r="G691" s="14">
        <v>1</v>
      </c>
      <c r="H691" s="14" t="s">
        <v>14053</v>
      </c>
      <c r="I691" s="14">
        <v>13.65</v>
      </c>
      <c r="J691" s="15">
        <v>5.91</v>
      </c>
      <c r="K691" s="95">
        <v>44.41</v>
      </c>
      <c r="L691" s="173">
        <v>13.5</v>
      </c>
      <c r="M691" s="17">
        <f>=I691*8.8</f>
        <v>120.12</v>
      </c>
      <c r="N691" s="17">
        <f>=M691-L691-K691-J691*8.8</f>
        <v>10.202</v>
      </c>
      <c r="O691" s="18">
        <f>=N691/M691</f>
        <v>0.084931734931735</v>
      </c>
      <c r="P691" s="14" t="s">
        <v>43</v>
      </c>
    </row>
    <row r="692" spans="1:16">
      <c r="A692" s="28">
        <v>45225.176400463</v>
      </c>
      <c r="B692" s="14">
        <v>114549546</v>
      </c>
      <c r="C692" s="29" t="s">
        <v>13519</v>
      </c>
      <c r="D692" s="14" t="s">
        <v>14339</v>
      </c>
      <c r="E692" s="29" t="s">
        <v>345</v>
      </c>
      <c r="F692" s="14" t="s"/>
      <c r="G692" s="14">
        <v>1</v>
      </c>
      <c r="H692" s="14" t="s">
        <v>4840</v>
      </c>
      <c r="I692" s="14">
        <v>67.92</v>
      </c>
      <c r="J692" s="15">
        <v>28.86</v>
      </c>
      <c r="K692" s="95">
        <v>70.75</v>
      </c>
      <c r="L692" s="173">
        <v>0</v>
      </c>
      <c r="M692" s="17">
        <f>=I692*8.8</f>
        <v>597.696</v>
      </c>
      <c r="N692" s="17">
        <f>=M692-L692-K692-J692*8.8</f>
        <v>272.978</v>
      </c>
      <c r="O692" s="18">
        <f>=N692/M692</f>
        <v>0.456717127101403</v>
      </c>
      <c r="P692" s="14" t="s">
        <v>162</v>
      </c>
    </row>
    <row r="693" spans="1:16">
      <c r="A693" s="28">
        <v>45225.2374768519</v>
      </c>
      <c r="B693" s="14">
        <v>114559991</v>
      </c>
      <c r="C693" s="29" t="s">
        <v>13519</v>
      </c>
      <c r="D693" s="14" t="s">
        <v>14340</v>
      </c>
      <c r="E693" s="29" t="s">
        <v>345</v>
      </c>
      <c r="F693" s="14" t="s"/>
      <c r="G693" s="14">
        <v>1</v>
      </c>
      <c r="H693" s="14" t="s">
        <v>5792</v>
      </c>
      <c r="I693" s="14">
        <v>67.92</v>
      </c>
      <c r="J693" s="15">
        <v>28.86</v>
      </c>
      <c r="K693" s="95">
        <v>70.55</v>
      </c>
      <c r="L693" s="173">
        <v>0</v>
      </c>
      <c r="M693" s="17">
        <f>=I693*8.8</f>
        <v>597.696</v>
      </c>
      <c r="N693" s="17">
        <f>=M693-L693-K693-J693*8.8</f>
        <v>273.178</v>
      </c>
      <c r="O693" s="18">
        <f>=N693/M693</f>
        <v>0.457051745368883</v>
      </c>
      <c r="P693" s="14" t="s">
        <v>162</v>
      </c>
    </row>
    <row r="694" spans="1:16">
      <c r="A694" s="28">
        <v>45225.3085069445</v>
      </c>
      <c r="B694" s="14">
        <v>114574349</v>
      </c>
      <c r="C694" s="29" t="s">
        <v>14341</v>
      </c>
      <c r="D694" s="14" t="s">
        <v>14342</v>
      </c>
      <c r="E694" s="30" t="s">
        <v>14343</v>
      </c>
      <c r="F694" s="14" t="s">
        <v>68</v>
      </c>
      <c r="G694" s="14">
        <v>1</v>
      </c>
      <c r="H694" s="14" t="s">
        <v>14344</v>
      </c>
      <c r="I694" s="14">
        <v>19.36</v>
      </c>
      <c r="J694" s="15">
        <v>8.3</v>
      </c>
      <c r="K694" s="95">
        <v>35.19</v>
      </c>
      <c r="L694" s="173">
        <v>59</v>
      </c>
      <c r="M694" s="17">
        <f>=I694*8.8</f>
        <v>170.368</v>
      </c>
      <c r="N694" s="17">
        <f>=M694-L694-K694-J694*8.8</f>
        <v>3.13799999999999</v>
      </c>
      <c r="O694" s="18">
        <f>=N694/M694</f>
        <v>0.018418951915853</v>
      </c>
      <c r="P694" s="14" t="s">
        <v>670</v>
      </c>
    </row>
    <row r="695" spans="1:16">
      <c r="A695" s="28">
        <v>45225.309224537</v>
      </c>
      <c r="B695" s="14">
        <v>114574682</v>
      </c>
      <c r="C695" s="29" t="s">
        <v>14345</v>
      </c>
      <c r="D695" s="14" t="s">
        <v>14346</v>
      </c>
      <c r="E695" s="30" t="s">
        <v>14347</v>
      </c>
      <c r="F695" s="14" t="s"/>
      <c r="G695" s="14">
        <v>2</v>
      </c>
      <c r="H695" s="14" t="s">
        <v>14348</v>
      </c>
      <c r="I695" s="14">
        <v>66.6</v>
      </c>
      <c r="J695" s="15">
        <v>28.75</v>
      </c>
      <c r="K695" s="95">
        <v>127.33</v>
      </c>
      <c r="L695" s="173">
        <v>71</v>
      </c>
      <c r="M695" s="17">
        <f>=I695*8.8</f>
        <v>586.08</v>
      </c>
      <c r="N695" s="17">
        <f>=M695-L695-K695-J695*8.8</f>
        <v>134.75</v>
      </c>
      <c r="O695" s="18">
        <f>=N695/M695</f>
        <v>0.229917417417417</v>
      </c>
      <c r="P695" s="14" t="s">
        <v>22</v>
      </c>
    </row>
    <row r="696" spans="1:16">
      <c r="A696" s="28">
        <v>45225.3534837963</v>
      </c>
      <c r="B696" s="14">
        <v>114586788</v>
      </c>
      <c r="C696" s="29" t="s">
        <v>14349</v>
      </c>
      <c r="D696" s="14" t="s">
        <v>14350</v>
      </c>
      <c r="E696" s="30" t="s">
        <v>14351</v>
      </c>
      <c r="F696" s="14" t="s"/>
      <c r="G696" s="14">
        <v>1</v>
      </c>
      <c r="H696" s="14" t="s">
        <v>14352</v>
      </c>
      <c r="I696" s="14">
        <v>28.81</v>
      </c>
      <c r="J696" s="15">
        <v>12.26</v>
      </c>
      <c r="K696" s="95">
        <v>49.71</v>
      </c>
      <c r="L696" s="173">
        <v>50</v>
      </c>
      <c r="M696" s="17">
        <f>=I696*8.8</f>
        <v>253.528</v>
      </c>
      <c r="N696" s="17">
        <f>=M696-L696-K696-J696*8.8</f>
        <v>45.93</v>
      </c>
      <c r="O696" s="18">
        <f>=N696/M696</f>
        <v>0.181163421791676</v>
      </c>
      <c r="P696" s="14" t="s">
        <v>162</v>
      </c>
    </row>
    <row r="697" spans="1:16">
      <c r="A697" s="28">
        <v>45225.3620023148</v>
      </c>
      <c r="B697" s="14">
        <v>114589257</v>
      </c>
      <c r="C697" s="29" t="s">
        <v>14353</v>
      </c>
      <c r="D697" s="14" t="s">
        <v>14354</v>
      </c>
      <c r="E697" s="30" t="s">
        <v>14355</v>
      </c>
      <c r="F697" s="14" t="s"/>
      <c r="G697" s="14">
        <v>1</v>
      </c>
      <c r="H697" s="14" t="s">
        <v>14356</v>
      </c>
      <c r="I697" s="14">
        <v>15.73</v>
      </c>
      <c r="J697" s="15">
        <v>6.9</v>
      </c>
      <c r="K697" s="95">
        <v>39.9</v>
      </c>
      <c r="L697" s="173">
        <v>12.8</v>
      </c>
      <c r="M697" s="17">
        <f>=I697*8.8</f>
        <v>138.424</v>
      </c>
      <c r="N697" s="17">
        <f>=M697-L697-K697-J697*8.8</f>
        <v>25.004</v>
      </c>
      <c r="O697" s="18">
        <f>=N697/M697</f>
        <v>0.180633416170606</v>
      </c>
      <c r="P697" s="14" t="s">
        <v>22</v>
      </c>
    </row>
    <row r="698" spans="1:16">
      <c r="A698" s="28">
        <v>45225.363275463</v>
      </c>
      <c r="B698" s="14">
        <v>114589204</v>
      </c>
      <c r="C698" s="29" t="s">
        <v>14357</v>
      </c>
      <c r="D698" s="14" t="s">
        <v>14358</v>
      </c>
      <c r="E698" s="30" t="s">
        <v>14359</v>
      </c>
      <c r="F698" s="14" t="s">
        <v>68</v>
      </c>
      <c r="G698" s="14">
        <v>1</v>
      </c>
      <c r="H698" s="14" t="s">
        <v>14360</v>
      </c>
      <c r="I698" s="14">
        <v>12.83</v>
      </c>
      <c r="J698" s="15">
        <v>5.61</v>
      </c>
      <c r="K698" s="95">
        <v>45.04</v>
      </c>
      <c r="L698" s="173">
        <v>13.13</v>
      </c>
      <c r="M698" s="17">
        <f>=I698*8.8</f>
        <v>112.904</v>
      </c>
      <c r="N698" s="17">
        <f>=M698-L698-K698-J698*8.8</f>
        <v>5.36600000000001</v>
      </c>
      <c r="O698" s="18">
        <f>=N698/M698</f>
        <v>0.047527102671296</v>
      </c>
      <c r="P698" s="14" t="s">
        <v>43</v>
      </c>
    </row>
    <row r="699" spans="1:16">
      <c r="A699" s="28">
        <v>45225.3724074074</v>
      </c>
      <c r="B699" s="14">
        <v>114592010</v>
      </c>
      <c r="C699" s="29" t="s">
        <v>14361</v>
      </c>
      <c r="D699" s="14" t="s">
        <v>14362</v>
      </c>
      <c r="E699" s="30" t="s">
        <v>14363</v>
      </c>
      <c r="F699" s="14" t="s"/>
      <c r="G699" s="14">
        <v>1</v>
      </c>
      <c r="H699" s="14" t="s">
        <v>14364</v>
      </c>
      <c r="I699" s="14">
        <v>25.78</v>
      </c>
      <c r="J699" s="15">
        <v>11.13</v>
      </c>
      <c r="K699" s="95">
        <v>56.32</v>
      </c>
      <c r="L699" s="173">
        <v>52.5</v>
      </c>
      <c r="M699" s="17">
        <f>=I699*8.8</f>
        <v>226.864</v>
      </c>
      <c r="N699" s="17">
        <f>=M699-L699-K699-J699*8.8</f>
        <v>20.1</v>
      </c>
      <c r="O699" s="18">
        <f>=N699/M699</f>
        <v>0.088599337047747</v>
      </c>
      <c r="P699" s="14" t="s">
        <v>22</v>
      </c>
    </row>
    <row r="700" spans="1:16">
      <c r="A700" s="28">
        <v>45225.3896412037</v>
      </c>
      <c r="B700" s="14">
        <v>114596601</v>
      </c>
      <c r="C700" s="29" t="s">
        <v>14365</v>
      </c>
      <c r="D700" s="14" t="s">
        <v>14366</v>
      </c>
      <c r="E700" s="30" t="s">
        <v>14367</v>
      </c>
      <c r="F700" s="14" t="s"/>
      <c r="G700" s="14">
        <v>1</v>
      </c>
      <c r="H700" s="14" t="s">
        <v>14368</v>
      </c>
      <c r="I700" s="14">
        <v>25.66</v>
      </c>
      <c r="J700" s="15">
        <v>11.13</v>
      </c>
      <c r="K700" s="95">
        <v>58.26</v>
      </c>
      <c r="L700" s="173">
        <v>15.48</v>
      </c>
      <c r="M700" s="17">
        <f>=I700*8.8</f>
        <v>225.808</v>
      </c>
      <c r="N700" s="17">
        <f>=M700-L700-K700-J700*8.8</f>
        <v>54.124</v>
      </c>
      <c r="O700" s="18">
        <f>=N700/M700</f>
        <v>0.239690356408985</v>
      </c>
      <c r="P700" s="14" t="s">
        <v>22</v>
      </c>
    </row>
    <row r="701" spans="1:16">
      <c r="A701" s="28">
        <v>45225.4194675926</v>
      </c>
      <c r="B701" s="14">
        <v>114603805</v>
      </c>
      <c r="C701" s="29" t="s">
        <v>14369</v>
      </c>
      <c r="D701" s="14" t="s">
        <v>14370</v>
      </c>
      <c r="E701" s="30" t="s">
        <v>14371</v>
      </c>
      <c r="F701" s="14" t="s"/>
      <c r="G701" s="14">
        <v>1</v>
      </c>
      <c r="H701" s="14" t="s">
        <v>14372</v>
      </c>
      <c r="I701" s="14">
        <v>74.76</v>
      </c>
      <c r="J701" s="15">
        <v>33.16</v>
      </c>
      <c r="K701" s="95">
        <v>97.46</v>
      </c>
      <c r="L701" s="173">
        <v>93.45</v>
      </c>
      <c r="M701" s="17">
        <f>=I701*8.8</f>
        <v>657.888</v>
      </c>
      <c r="N701" s="17">
        <f>=M701-L701-K701-J701*8.8</f>
        <v>175.17</v>
      </c>
      <c r="O701" s="18">
        <f>=N701/M701</f>
        <v>0.266261126513936</v>
      </c>
      <c r="P701" s="14" t="s">
        <v>22</v>
      </c>
    </row>
    <row r="702" spans="1:16">
      <c r="A702" s="28">
        <v>45225.4230208333</v>
      </c>
      <c r="B702" s="14">
        <v>114604930</v>
      </c>
      <c r="C702" s="29" t="s">
        <v>14373</v>
      </c>
      <c r="D702" s="14" t="s">
        <v>14374</v>
      </c>
      <c r="E702" s="30" t="s">
        <v>14375</v>
      </c>
      <c r="F702" s="14" t="s">
        <v>498</v>
      </c>
      <c r="G702" s="14">
        <v>1</v>
      </c>
      <c r="H702" s="14" t="s">
        <v>14376</v>
      </c>
      <c r="I702" s="14">
        <v>20.37</v>
      </c>
      <c r="J702" s="15">
        <v>8.87</v>
      </c>
      <c r="K702" s="95">
        <v>38.12</v>
      </c>
      <c r="L702" s="173">
        <v>67</v>
      </c>
      <c r="M702" s="17">
        <f>=I702*8.8</f>
        <v>179.256</v>
      </c>
      <c r="N702" s="17">
        <f>=M702-L702-K702-J702*8.8</f>
        <v>-3.91999999999997</v>
      </c>
      <c r="O702" s="18">
        <f>=N702/M702</f>
        <v>-0.021868166198063</v>
      </c>
      <c r="P702" s="14" t="s">
        <v>22</v>
      </c>
    </row>
    <row r="703" spans="1:16">
      <c r="A703" s="28">
        <v>45225.4305092593</v>
      </c>
      <c r="B703" s="14">
        <v>114606604</v>
      </c>
      <c r="C703" s="29" t="s">
        <v>14377</v>
      </c>
      <c r="D703" s="14" t="s">
        <v>14378</v>
      </c>
      <c r="E703" s="30" t="s">
        <v>14379</v>
      </c>
      <c r="F703" s="14" t="s"/>
      <c r="G703" s="14">
        <v>1</v>
      </c>
      <c r="H703" s="14" t="s">
        <v>14380</v>
      </c>
      <c r="I703" s="14">
        <v>39.95</v>
      </c>
      <c r="J703" s="15">
        <v>17.34</v>
      </c>
      <c r="K703" s="95">
        <v>65.06</v>
      </c>
      <c r="L703" s="173">
        <v>68</v>
      </c>
      <c r="M703" s="17">
        <f>=I703*8.8</f>
        <v>351.56</v>
      </c>
      <c r="N703" s="17">
        <f>=M703-L703-K703-J703*8.8</f>
        <v>65.908</v>
      </c>
      <c r="O703" s="18">
        <f>=N703/M703</f>
        <v>0.187472977585618</v>
      </c>
      <c r="P703" s="14" t="s">
        <v>22</v>
      </c>
    </row>
    <row r="704" spans="1:16">
      <c r="A704" s="28">
        <v>45225.4471643518</v>
      </c>
      <c r="B704" s="14">
        <v>114610787</v>
      </c>
      <c r="C704" s="29" t="s">
        <v>14381</v>
      </c>
      <c r="D704" s="14" t="s">
        <v>14382</v>
      </c>
      <c r="E704" s="30" t="s">
        <v>14383</v>
      </c>
      <c r="F704" s="14" t="s"/>
      <c r="G704" s="14">
        <v>1</v>
      </c>
      <c r="H704" s="14" t="s">
        <v>14384</v>
      </c>
      <c r="I704" s="14">
        <v>28.13</v>
      </c>
      <c r="J704" s="15">
        <v>12.26</v>
      </c>
      <c r="K704" s="95">
        <v>82.72</v>
      </c>
      <c r="L704" s="173">
        <v>94.3</v>
      </c>
      <c r="M704" s="17">
        <f>=I704*8.8</f>
        <v>247.544</v>
      </c>
      <c r="N704" s="17">
        <f>=M704-L704-K704-J704*8.8</f>
        <v>-37.364</v>
      </c>
      <c r="O704" s="18">
        <f>=N704/M704</f>
        <v>-0.150938822997124</v>
      </c>
      <c r="P704" s="14" t="s">
        <v>22</v>
      </c>
    </row>
    <row r="705" spans="1:16">
      <c r="A705" s="28">
        <v>45225.4603587963</v>
      </c>
      <c r="B705" s="14">
        <v>114614318</v>
      </c>
      <c r="C705" s="29" t="s">
        <v>13519</v>
      </c>
      <c r="D705" s="14" t="s">
        <v>14385</v>
      </c>
      <c r="E705" s="29" t="s">
        <v>14386</v>
      </c>
      <c r="F705" s="14" t="s"/>
      <c r="G705" s="14">
        <v>1</v>
      </c>
      <c r="H705" s="14" t="s">
        <v>4840</v>
      </c>
      <c r="I705" s="14">
        <v>67.92</v>
      </c>
      <c r="J705" s="15">
        <v>28.92</v>
      </c>
      <c r="K705" s="95">
        <v>63.78</v>
      </c>
      <c r="L705" s="173">
        <v>149</v>
      </c>
      <c r="M705" s="17">
        <f>=I705*8.8</f>
        <v>597.696</v>
      </c>
      <c r="N705" s="17">
        <f>=M705-L705-K705-J705*8.8</f>
        <v>130.42</v>
      </c>
      <c r="O705" s="18">
        <f>=N705/M705</f>
        <v>0.218204572224007</v>
      </c>
      <c r="P705" s="14" t="s">
        <v>162</v>
      </c>
    </row>
    <row r="706" spans="1:16">
      <c r="A706" s="28">
        <v>45225.562650463</v>
      </c>
      <c r="B706" s="14">
        <v>114644539</v>
      </c>
      <c r="C706" s="29" t="s">
        <v>14387</v>
      </c>
      <c r="D706" s="14" t="s">
        <v>14388</v>
      </c>
      <c r="E706" s="30" t="s">
        <v>14389</v>
      </c>
      <c r="F706" s="14" t="s"/>
      <c r="G706" s="14">
        <v>1</v>
      </c>
      <c r="H706" s="14" t="s">
        <v>14390</v>
      </c>
      <c r="I706" s="14">
        <v>29.42</v>
      </c>
      <c r="J706" s="15">
        <v>12.82</v>
      </c>
      <c r="K706" s="95">
        <v>22.94</v>
      </c>
      <c r="L706" s="173">
        <v>5.76</v>
      </c>
      <c r="M706" s="17">
        <f>=I706*8.8</f>
        <v>258.896</v>
      </c>
      <c r="N706" s="17">
        <f>=M706-L706-K706-J706*8.8</f>
        <v>117.38</v>
      </c>
      <c r="O706" s="18">
        <f>=N706/M706</f>
        <v>0.453386688090971</v>
      </c>
      <c r="P706" s="14" t="s">
        <v>22</v>
      </c>
    </row>
    <row r="707" spans="1:16">
      <c r="A707" s="28">
        <v>45225.5646527778</v>
      </c>
      <c r="B707" s="14">
        <v>114645079</v>
      </c>
      <c r="C707" s="29" t="s">
        <v>12947</v>
      </c>
      <c r="D707" s="14" t="s">
        <v>14391</v>
      </c>
      <c r="E707" s="30" t="s">
        <v>14392</v>
      </c>
      <c r="F707" s="14" t="s">
        <v>57</v>
      </c>
      <c r="G707" s="14">
        <v>1</v>
      </c>
      <c r="H707" s="14" t="s">
        <v>12950</v>
      </c>
      <c r="I707" s="14">
        <v>14.24</v>
      </c>
      <c r="J707" s="15">
        <v>6.33</v>
      </c>
      <c r="K707" s="95">
        <v>41.29</v>
      </c>
      <c r="L707" s="173">
        <v>16.04</v>
      </c>
      <c r="M707" s="17">
        <f>=I707*8.8</f>
        <v>125.312</v>
      </c>
      <c r="N707" s="17">
        <f>=M707-L707-K707-J707*8.8</f>
        <v>12.278</v>
      </c>
      <c r="O707" s="18">
        <f>=N707/M707</f>
        <v>0.0979794433095</v>
      </c>
      <c r="P707" s="14" t="s">
        <v>22</v>
      </c>
    </row>
    <row r="708" spans="14:14">
      <c r="N708" s="205" t="s"/>
    </row>
    <row r="709" spans="1:16">
      <c r="A709" s="28">
        <v>45225.9152662037</v>
      </c>
      <c r="B709" s="14">
        <v>114697946</v>
      </c>
      <c r="C709" s="29" t="s">
        <v>14393</v>
      </c>
      <c r="D709" s="14" t="s">
        <v>14394</v>
      </c>
      <c r="E709" s="30" t="s">
        <v>14395</v>
      </c>
      <c r="F709" s="14" t="s"/>
      <c r="G709" s="14">
        <v>2</v>
      </c>
      <c r="H709" s="14" t="s">
        <v>14396</v>
      </c>
      <c r="I709" s="14">
        <v>34.62</v>
      </c>
      <c r="J709" s="15">
        <v>15.2</v>
      </c>
      <c r="K709" s="95">
        <v>69</v>
      </c>
      <c r="L709" s="173">
        <v>27.8</v>
      </c>
      <c r="M709" s="17">
        <f>=I709*8.8</f>
        <v>304.656</v>
      </c>
      <c r="N709" s="17">
        <f>=M709-L709-K709-J709*8.8</f>
        <v>74.096</v>
      </c>
      <c r="O709" s="18">
        <f>=N709/M709</f>
        <v>0.243212016175621</v>
      </c>
      <c r="P709" s="14" t="s">
        <v>670</v>
      </c>
    </row>
    <row r="710" spans="1:16">
      <c r="A710" s="28">
        <v>45225.997037037</v>
      </c>
      <c r="B710" s="14">
        <v>114716862</v>
      </c>
      <c r="C710" s="29" t="s">
        <v>14397</v>
      </c>
      <c r="D710" s="14" t="s">
        <v>14398</v>
      </c>
      <c r="E710" s="30" t="s">
        <v>14399</v>
      </c>
      <c r="F710" s="14" t="s">
        <v>68</v>
      </c>
      <c r="G710" s="14">
        <v>1</v>
      </c>
      <c r="H710" s="14" t="s">
        <v>5431</v>
      </c>
      <c r="I710" s="14">
        <v>15.13</v>
      </c>
      <c r="J710" s="15">
        <v>6.61</v>
      </c>
      <c r="K710" s="95">
        <v>28.23</v>
      </c>
      <c r="L710" s="173">
        <v>46</v>
      </c>
      <c r="M710" s="17">
        <f>=I710*8.8</f>
        <v>133.144</v>
      </c>
      <c r="N710" s="17">
        <f>=M710-L710-K710-J710*8.8</f>
        <v>0.745999999999995</v>
      </c>
      <c r="O710" s="18">
        <f>=N710/M710</f>
        <v>0.005602956197801</v>
      </c>
      <c r="P710" s="14" t="s">
        <v>22</v>
      </c>
    </row>
    <row r="711" spans="1:16">
      <c r="A711" s="28">
        <v>45226.0062615741</v>
      </c>
      <c r="B711" s="14">
        <v>114718641</v>
      </c>
      <c r="C711" s="29" t="s">
        <v>14400</v>
      </c>
      <c r="D711" s="14" t="s">
        <v>14401</v>
      </c>
      <c r="E711" s="30" t="s">
        <v>14402</v>
      </c>
      <c r="F711" s="14" t="s"/>
      <c r="G711" s="14">
        <v>3</v>
      </c>
      <c r="H711" s="14" t="s">
        <v>4127</v>
      </c>
      <c r="I711" s="14">
        <v>124.4</v>
      </c>
      <c r="J711" s="15">
        <v>55.17</v>
      </c>
      <c r="K711" s="95">
        <v>203.46</v>
      </c>
      <c r="L711" s="173">
        <v>196</v>
      </c>
      <c r="M711" s="17">
        <f>=I711*8.8</f>
        <v>1094.72</v>
      </c>
      <c r="N711" s="17">
        <f>=M711-L711-K711-J711*8.8</f>
        <v>209.764</v>
      </c>
      <c r="O711" s="18">
        <f>=N711/M711</f>
        <v>0.191614294066063</v>
      </c>
      <c r="P711" s="14" t="s">
        <v>162</v>
      </c>
    </row>
    <row r="712" spans="1:16">
      <c r="A712" s="28">
        <v>45226.1428819444</v>
      </c>
      <c r="B712" s="14">
        <v>114749624</v>
      </c>
      <c r="C712" s="29" t="s">
        <v>14195</v>
      </c>
      <c r="D712" s="14" t="s">
        <v>14403</v>
      </c>
      <c r="E712" s="30" t="s">
        <v>14404</v>
      </c>
      <c r="F712" s="14" t="s"/>
      <c r="G712" s="14">
        <v>1</v>
      </c>
      <c r="H712" s="14" t="s">
        <v>14198</v>
      </c>
      <c r="I712" s="14">
        <v>28.66</v>
      </c>
      <c r="J712" s="15">
        <v>12.54</v>
      </c>
      <c r="K712" s="95">
        <v>32.29</v>
      </c>
      <c r="L712" s="173">
        <v>74</v>
      </c>
      <c r="M712" s="17">
        <f>=I712*8.8</f>
        <v>252.208</v>
      </c>
      <c r="N712" s="17">
        <f>=M712-L712-K712-J712*8.8</f>
        <v>35.566</v>
      </c>
      <c r="O712" s="18">
        <f>=N712/M712</f>
        <v>0.141018524392565</v>
      </c>
      <c r="P712" s="14" t="s">
        <v>22</v>
      </c>
    </row>
    <row r="713" spans="1:16">
      <c r="A713" s="28">
        <v>45226.2106597222</v>
      </c>
      <c r="B713" s="14">
        <v>114764662</v>
      </c>
      <c r="C713" s="29" t="s">
        <v>14405</v>
      </c>
      <c r="D713" s="14" t="s">
        <v>14406</v>
      </c>
      <c r="E713" s="30" t="s">
        <v>14407</v>
      </c>
      <c r="F713" s="14" t="s"/>
      <c r="G713" s="14">
        <v>1</v>
      </c>
      <c r="H713" s="14" t="s">
        <v>14408</v>
      </c>
      <c r="I713" s="14">
        <v>25.66</v>
      </c>
      <c r="J713" s="15">
        <v>11.13</v>
      </c>
      <c r="K713" s="95">
        <v>44.44</v>
      </c>
      <c r="L713" s="173">
        <v>34</v>
      </c>
      <c r="M713" s="17">
        <f>=I713*8.8</f>
        <v>225.808</v>
      </c>
      <c r="N713" s="17">
        <f>=M713-L713-K713-J713*8.8</f>
        <v>49.424</v>
      </c>
      <c r="O713" s="18">
        <f>=N713/M713</f>
        <v>0.218876213420251</v>
      </c>
      <c r="P713" s="14" t="s">
        <v>22</v>
      </c>
    </row>
    <row r="714" spans="1:16">
      <c r="A714" s="28">
        <v>45226.2133449074</v>
      </c>
      <c r="B714" s="14">
        <v>114765136</v>
      </c>
      <c r="C714" s="29" t="s">
        <v>14409</v>
      </c>
      <c r="D714" s="14" t="s">
        <v>14410</v>
      </c>
      <c r="E714" s="30" t="s">
        <v>14411</v>
      </c>
      <c r="F714" s="14" t="s">
        <v>453</v>
      </c>
      <c r="G714" s="14">
        <v>1</v>
      </c>
      <c r="H714" s="14" t="s">
        <v>407</v>
      </c>
      <c r="I714" s="14">
        <v>18.58</v>
      </c>
      <c r="J714" s="15">
        <v>8.02</v>
      </c>
      <c r="K714" s="95">
        <v>73.81</v>
      </c>
      <c r="L714" s="173">
        <v>41.99</v>
      </c>
      <c r="M714" s="17">
        <f>=I714*8.8</f>
        <v>163.504</v>
      </c>
      <c r="N714" s="17">
        <f>=M714-L714-K714-J714*8.8</f>
        <v>-22.872</v>
      </c>
      <c r="O714" s="18">
        <f>=N714/M714</f>
        <v>-0.13988648595753</v>
      </c>
      <c r="P714" s="14" t="s">
        <v>22</v>
      </c>
    </row>
    <row r="715" spans="1:16">
      <c r="A715" s="28">
        <v>45226.2898726852</v>
      </c>
      <c r="B715" s="14">
        <v>114780120</v>
      </c>
      <c r="C715" s="29" t="s">
        <v>14412</v>
      </c>
      <c r="D715" s="14" t="s">
        <v>14413</v>
      </c>
      <c r="E715" s="30" t="s">
        <v>14414</v>
      </c>
      <c r="F715" s="14" t="s">
        <v>453</v>
      </c>
      <c r="G715" s="14">
        <v>1</v>
      </c>
      <c r="H715" s="14" t="s">
        <v>14415</v>
      </c>
      <c r="I715" s="14">
        <v>13.99</v>
      </c>
      <c r="J715" s="15">
        <v>6.05</v>
      </c>
      <c r="K715" s="95">
        <v>36.6</v>
      </c>
      <c r="L715" s="173">
        <v>30.4</v>
      </c>
      <c r="M715" s="17">
        <f>=I715*8.8</f>
        <v>123.112</v>
      </c>
      <c r="N715" s="17">
        <f>=M715-L715-K715-J715*8.8</f>
        <v>2.87200000000001</v>
      </c>
      <c r="O715" s="18">
        <f>=N715/M715</f>
        <v>0.023328351419845</v>
      </c>
      <c r="P715" s="14" t="s">
        <v>162</v>
      </c>
    </row>
    <row r="716" spans="1:17">
      <c r="A716" s="28">
        <v>45226.313912037</v>
      </c>
      <c r="B716" s="14">
        <v>114785818</v>
      </c>
      <c r="C716" s="29" t="s">
        <v>13195</v>
      </c>
      <c r="D716" s="14" t="s">
        <v>14416</v>
      </c>
      <c r="E716" s="30" t="s">
        <v>14417</v>
      </c>
      <c r="F716" s="14" t="s"/>
      <c r="G716" s="14">
        <v>1</v>
      </c>
      <c r="H716" s="14" t="s">
        <v>3809</v>
      </c>
      <c r="I716" s="14">
        <v>21.78</v>
      </c>
      <c r="J716" s="15">
        <v>9.86</v>
      </c>
      <c r="K716" s="95">
        <v>32.36</v>
      </c>
      <c r="L716" s="173">
        <v>82</v>
      </c>
      <c r="M716" s="17">
        <f>=I716*8.8</f>
        <v>191.664</v>
      </c>
      <c r="N716" s="17">
        <f>=M716-L716-K716-J716*8.8</f>
        <v>-9.46399999999999</v>
      </c>
      <c r="O716" s="18">
        <f>=N716/M716</f>
        <v>-0.049378078303698</v>
      </c>
      <c r="P716" s="14" t="s">
        <v>136</v>
      </c>
      <c r="Q716" s="25" t="s">
        <v>167</v>
      </c>
    </row>
    <row r="717" spans="1:16">
      <c r="A717" s="28">
        <v>45226.3326388889</v>
      </c>
      <c r="B717" s="14">
        <v>114790030</v>
      </c>
      <c r="C717" s="29" t="s">
        <v>14418</v>
      </c>
      <c r="D717" s="14" t="s">
        <v>14419</v>
      </c>
      <c r="E717" s="30" t="s">
        <v>14420</v>
      </c>
      <c r="F717" s="14" t="s"/>
      <c r="G717" s="14">
        <v>1</v>
      </c>
      <c r="H717" s="14" t="s">
        <v>14421</v>
      </c>
      <c r="I717" s="14">
        <v>74.76</v>
      </c>
      <c r="J717" s="15">
        <v>33.14</v>
      </c>
      <c r="K717" s="95">
        <v>107.35</v>
      </c>
      <c r="L717" s="173">
        <v>95.45</v>
      </c>
      <c r="M717" s="17">
        <f>=I717*8.8</f>
        <v>657.888</v>
      </c>
      <c r="N717" s="17">
        <f>=M717-L717-K717-J717*8.8</f>
        <v>163.456</v>
      </c>
      <c r="O717" s="18">
        <f>=N717/M717</f>
        <v>0.248455664186001</v>
      </c>
      <c r="P717" s="14" t="s">
        <v>22</v>
      </c>
    </row>
    <row r="718" spans="1:16">
      <c r="A718" s="28">
        <v>45226.3928935185</v>
      </c>
      <c r="B718" s="14">
        <v>114803997</v>
      </c>
      <c r="C718" s="29" t="s">
        <v>14191</v>
      </c>
      <c r="D718" s="14" t="s">
        <v>14422</v>
      </c>
      <c r="E718" s="30" t="s">
        <v>14423</v>
      </c>
      <c r="F718" s="14" t="s"/>
      <c r="G718" s="14">
        <v>1</v>
      </c>
      <c r="H718" s="14" t="s">
        <v>14194</v>
      </c>
      <c r="I718" s="14">
        <v>33.05</v>
      </c>
      <c r="J718" s="15">
        <v>14.79</v>
      </c>
      <c r="K718" s="95">
        <v>41.14</v>
      </c>
      <c r="L718" s="173">
        <v>48.75</v>
      </c>
      <c r="M718" s="17">
        <f>=I718*8.8</f>
        <v>290.84</v>
      </c>
      <c r="N718" s="17">
        <f>=M718-L718-K718-J718*8.8</f>
        <v>70.798</v>
      </c>
      <c r="O718" s="18">
        <f>=N718/M718</f>
        <v>0.243425938660432</v>
      </c>
      <c r="P718" s="14" t="s">
        <v>43</v>
      </c>
    </row>
    <row r="719" spans="1:16">
      <c r="A719" s="28">
        <v>45226.4169328704</v>
      </c>
      <c r="B719" s="14">
        <v>114810111</v>
      </c>
      <c r="C719" s="29" t="s">
        <v>14424</v>
      </c>
      <c r="D719" s="14" t="s">
        <v>14425</v>
      </c>
      <c r="E719" s="30" t="s">
        <v>14426</v>
      </c>
      <c r="F719" s="14" t="s"/>
      <c r="G719" s="14">
        <v>1</v>
      </c>
      <c r="H719" s="14" t="s">
        <v>7443</v>
      </c>
      <c r="I719" s="14">
        <v>50.33</v>
      </c>
      <c r="J719" s="15">
        <v>21.86</v>
      </c>
      <c r="K719" s="95">
        <v>74.14</v>
      </c>
      <c r="L719" s="173">
        <v>85</v>
      </c>
      <c r="M719" s="17">
        <f>=I719*8.8</f>
        <v>442.904</v>
      </c>
      <c r="N719" s="17">
        <f>=M719-L719-K719-J719*8.8</f>
        <v>91.396</v>
      </c>
      <c r="O719" s="18">
        <f>=N719/M719</f>
        <v>0.206356230695591</v>
      </c>
      <c r="P719" s="14" t="s">
        <v>22</v>
      </c>
    </row>
    <row r="720" spans="1:16">
      <c r="A720" s="28">
        <v>45226.4560532407</v>
      </c>
      <c r="B720" s="14">
        <v>114819958</v>
      </c>
      <c r="C720" s="29" t="s">
        <v>13986</v>
      </c>
      <c r="D720" s="14" t="s">
        <v>14427</v>
      </c>
      <c r="E720" s="30" t="s">
        <v>14428</v>
      </c>
      <c r="F720" s="14" t="s"/>
      <c r="G720" s="14">
        <v>1</v>
      </c>
      <c r="H720" s="14" t="s">
        <v>13989</v>
      </c>
      <c r="I720" s="14">
        <v>28.59</v>
      </c>
      <c r="J720" s="15">
        <v>12.25</v>
      </c>
      <c r="K720" s="95">
        <v>46.97</v>
      </c>
      <c r="L720" s="173">
        <v>63</v>
      </c>
      <c r="M720" s="17">
        <f>=I720*8.8</f>
        <v>251.592</v>
      </c>
      <c r="N720" s="17">
        <f>=M720-L720-K720-J720*8.8</f>
        <v>33.822</v>
      </c>
      <c r="O720" s="18">
        <f>=N720/M720</f>
        <v>0.134431937422494</v>
      </c>
      <c r="P720" s="14" t="s">
        <v>22</v>
      </c>
    </row>
    <row r="721" spans="1:16">
      <c r="A721" s="28">
        <v>45226.4623611111</v>
      </c>
      <c r="B721" s="14">
        <v>114821459</v>
      </c>
      <c r="C721" s="29" t="s">
        <v>14429</v>
      </c>
      <c r="D721" s="14" t="s">
        <v>14430</v>
      </c>
      <c r="E721" s="30" t="s">
        <v>7556</v>
      </c>
      <c r="F721" s="14" t="s">
        <v>57</v>
      </c>
      <c r="G721" s="14">
        <v>1</v>
      </c>
      <c r="H721" s="14" t="s">
        <v>14431</v>
      </c>
      <c r="I721" s="14">
        <v>12.6</v>
      </c>
      <c r="J721" s="15">
        <v>5.49</v>
      </c>
      <c r="K721" s="95">
        <v>24.56</v>
      </c>
      <c r="L721" s="173">
        <v>13</v>
      </c>
      <c r="M721" s="17">
        <f>=I721*8.8</f>
        <v>110.88</v>
      </c>
      <c r="N721" s="17">
        <f>=M721-L721-K721-J721*8.8</f>
        <v>25.008</v>
      </c>
      <c r="O721" s="18">
        <f>=N721/M721</f>
        <v>0.225541125541126</v>
      </c>
      <c r="P721" s="14" t="s">
        <v>22</v>
      </c>
    </row>
    <row r="722" spans="1:16">
      <c r="A722" s="28">
        <v>45226.5644560185</v>
      </c>
      <c r="B722" s="14">
        <v>114844328</v>
      </c>
      <c r="C722" s="29" t="s">
        <v>14432</v>
      </c>
      <c r="D722" s="14" t="s">
        <v>14433</v>
      </c>
      <c r="E722" s="30" t="s">
        <v>14434</v>
      </c>
      <c r="F722" s="14" t="s">
        <v>453</v>
      </c>
      <c r="G722" s="14">
        <v>1</v>
      </c>
      <c r="H722" s="14" t="s">
        <v>14435</v>
      </c>
      <c r="I722" s="14">
        <v>17.26</v>
      </c>
      <c r="J722" s="15">
        <v>7.46</v>
      </c>
      <c r="K722" s="95">
        <v>28.29</v>
      </c>
      <c r="L722" s="173">
        <v>65</v>
      </c>
      <c r="M722" s="17">
        <f>=I722*8.8</f>
        <v>151.888</v>
      </c>
      <c r="N722" s="17">
        <f>=M722-L722-K722-J722*8.8</f>
        <v>-7.04999999999998</v>
      </c>
      <c r="O722" s="18">
        <f>=N722/M722</f>
        <v>-0.046415780048457</v>
      </c>
      <c r="P722" s="14" t="s">
        <v>22</v>
      </c>
    </row>
    <row r="723" spans="14:14">
      <c r="N723" s="205" t="s"/>
    </row>
    <row r="724" spans="1:16">
      <c r="A724" s="28">
        <v>45227.0259722222</v>
      </c>
      <c r="B724" s="14">
        <v>114915604</v>
      </c>
      <c r="C724" s="29" t="s">
        <v>13358</v>
      </c>
      <c r="D724" s="14" t="s">
        <v>14436</v>
      </c>
      <c r="E724" s="32" t="s">
        <v>14437</v>
      </c>
      <c r="F724" s="14" t="s"/>
      <c r="G724" s="14">
        <v>1</v>
      </c>
      <c r="H724" s="14" t="s">
        <v>4982</v>
      </c>
      <c r="I724" s="14">
        <v>70.98</v>
      </c>
      <c r="J724" s="15">
        <v>30.31</v>
      </c>
      <c r="K724" s="95">
        <v>41.74</v>
      </c>
      <c r="L724" s="173">
        <v>292.84</v>
      </c>
      <c r="M724" s="17">
        <f>=I724*8.8</f>
        <v>624.624</v>
      </c>
      <c r="N724" s="17">
        <f>=M724-L724-K724-J724*8.8</f>
        <v>23.3160000000001</v>
      </c>
      <c r="O724" s="18">
        <f>=N724/M724</f>
        <v>0.037328056558826</v>
      </c>
      <c r="P724" s="14" t="s">
        <v>22</v>
      </c>
    </row>
    <row r="725" spans="1:16">
      <c r="A725" s="28">
        <v>45227.0615277778</v>
      </c>
      <c r="B725" s="14">
        <v>114922894</v>
      </c>
      <c r="C725" s="29" t="s">
        <v>14438</v>
      </c>
      <c r="D725" s="14" t="s">
        <v>14439</v>
      </c>
      <c r="E725" s="30" t="s">
        <v>14440</v>
      </c>
      <c r="F725" s="14" t="s"/>
      <c r="G725" s="14">
        <v>1</v>
      </c>
      <c r="H725" s="14" t="s">
        <v>14441</v>
      </c>
      <c r="I725" s="14">
        <v>24.46</v>
      </c>
      <c r="J725" s="15">
        <v>10.56</v>
      </c>
      <c r="K725" s="95">
        <v>36.44</v>
      </c>
      <c r="L725" s="173">
        <v>42</v>
      </c>
      <c r="M725" s="17">
        <f>=I725*8.8</f>
        <v>215.248</v>
      </c>
      <c r="N725" s="17">
        <f>=M725-L725-K725-J725*8.8</f>
        <v>43.88</v>
      </c>
      <c r="O725" s="18">
        <f>=N725/M725</f>
        <v>0.203857875566788</v>
      </c>
      <c r="P725" s="14" t="s">
        <v>22</v>
      </c>
    </row>
    <row r="726" spans="1:16">
      <c r="A726" s="28">
        <v>45227.1039930556</v>
      </c>
      <c r="B726" s="14">
        <v>114931503</v>
      </c>
      <c r="C726" s="29" t="s">
        <v>13853</v>
      </c>
      <c r="D726" s="14" t="s">
        <v>14442</v>
      </c>
      <c r="E726" s="30" t="s">
        <v>14443</v>
      </c>
      <c r="F726" s="14" t="s"/>
      <c r="G726" s="14">
        <v>1</v>
      </c>
      <c r="H726" s="14" t="s">
        <v>5554</v>
      </c>
      <c r="I726" s="14">
        <v>19.28</v>
      </c>
      <c r="J726" s="15">
        <v>8.3</v>
      </c>
      <c r="K726" s="95">
        <v>27.66</v>
      </c>
      <c r="L726" s="173">
        <v>31</v>
      </c>
      <c r="M726" s="17">
        <f>=I726*8.8</f>
        <v>169.664</v>
      </c>
      <c r="N726" s="17">
        <f>=M726-L726-K726-J726*8.8</f>
        <v>37.964</v>
      </c>
      <c r="O726" s="18">
        <f>=N726/M726</f>
        <v>0.223759901923802</v>
      </c>
      <c r="P726" s="14" t="s">
        <v>22</v>
      </c>
    </row>
    <row r="727" spans="1:16">
      <c r="A727" s="28">
        <v>45227.1348148148</v>
      </c>
      <c r="B727" s="14">
        <v>114936935</v>
      </c>
      <c r="C727" s="29" t="s">
        <v>14444</v>
      </c>
      <c r="D727" s="14" t="s">
        <v>14445</v>
      </c>
      <c r="E727" s="30" t="s">
        <v>14446</v>
      </c>
      <c r="F727" s="14" t="s"/>
      <c r="G727" s="14">
        <v>1</v>
      </c>
      <c r="H727" s="14" t="s">
        <v>14447</v>
      </c>
      <c r="I727" s="14">
        <v>22.51</v>
      </c>
      <c r="J727" s="15">
        <v>10.14</v>
      </c>
      <c r="K727" s="95">
        <v>54.75</v>
      </c>
      <c r="L727" s="173">
        <v>13.1</v>
      </c>
      <c r="M727" s="17">
        <f>=I727*8.8</f>
        <v>198.088</v>
      </c>
      <c r="N727" s="17">
        <f>=M727-L727-K727-J727*8.8</f>
        <v>41.006</v>
      </c>
      <c r="O727" s="18">
        <f>=N727/M727</f>
        <v>0.2070090060983</v>
      </c>
      <c r="P727" s="14" t="s">
        <v>136</v>
      </c>
    </row>
    <row r="728" spans="1:16">
      <c r="A728" s="28">
        <v>45227.1783680556</v>
      </c>
      <c r="B728" s="14">
        <v>114944995</v>
      </c>
      <c r="C728" s="29" t="s">
        <v>14448</v>
      </c>
      <c r="D728" s="14" t="s">
        <v>14449</v>
      </c>
      <c r="E728" s="30" t="s">
        <v>14450</v>
      </c>
      <c r="F728" s="14" t="s"/>
      <c r="G728" s="14">
        <v>2</v>
      </c>
      <c r="H728" s="14" t="s">
        <v>14451</v>
      </c>
      <c r="I728" s="14">
        <v>28.32</v>
      </c>
      <c r="J728" s="15">
        <v>12.37</v>
      </c>
      <c r="K728" s="95">
        <v>43.73</v>
      </c>
      <c r="L728" s="173">
        <v>44.47</v>
      </c>
      <c r="M728" s="17">
        <f>=I728*8.8</f>
        <v>249.216</v>
      </c>
      <c r="N728" s="17">
        <f>=M728-L728-K728-J728*8.8</f>
        <v>52.16</v>
      </c>
      <c r="O728" s="18">
        <f>=N728/M728</f>
        <v>0.20929635336415</v>
      </c>
      <c r="P728" s="14" t="s">
        <v>22</v>
      </c>
    </row>
    <row r="729" spans="1:16">
      <c r="A729" s="28">
        <v>45227.2015277778</v>
      </c>
      <c r="B729" s="14">
        <v>114950516</v>
      </c>
      <c r="C729" s="29" t="s">
        <v>14452</v>
      </c>
      <c r="D729" s="14" t="s">
        <v>14453</v>
      </c>
      <c r="E729" s="30" t="s">
        <v>14454</v>
      </c>
      <c r="F729" s="14" t="s">
        <v>57</v>
      </c>
      <c r="G729" s="14">
        <v>1</v>
      </c>
      <c r="H729" s="14" t="s">
        <v>14455</v>
      </c>
      <c r="I729" s="14">
        <v>15.45</v>
      </c>
      <c r="J729" s="15">
        <v>6.61</v>
      </c>
      <c r="K729" s="95">
        <v>29.21</v>
      </c>
      <c r="L729" s="173">
        <v>34</v>
      </c>
      <c r="M729" s="17">
        <f>=I729*8.8</f>
        <v>135.96</v>
      </c>
      <c r="N729" s="17">
        <f>=M729-L729-K729-J729*8.8</f>
        <v>14.582</v>
      </c>
      <c r="O729" s="18">
        <f>=N729/M729</f>
        <v>0.107252132980288</v>
      </c>
      <c r="P729" s="14" t="s">
        <v>22</v>
      </c>
    </row>
    <row r="730" spans="1:16">
      <c r="A730" s="28">
        <v>45227.3983796296</v>
      </c>
      <c r="B730" s="14">
        <v>114995679</v>
      </c>
      <c r="C730" s="29" t="s">
        <v>12781</v>
      </c>
      <c r="D730" s="14" t="s">
        <v>14456</v>
      </c>
      <c r="E730" s="29" t="s">
        <v>14457</v>
      </c>
      <c r="F730" s="14" t="s"/>
      <c r="G730" s="14">
        <v>1</v>
      </c>
      <c r="H730" s="14" t="s">
        <v>5141</v>
      </c>
      <c r="I730" s="14">
        <v>67.92</v>
      </c>
      <c r="J730" s="15">
        <v>30.26</v>
      </c>
      <c r="K730" s="95">
        <v>69.01</v>
      </c>
      <c r="L730" s="173">
        <v>149</v>
      </c>
      <c r="M730" s="17">
        <f>=I730*8.8</f>
        <v>597.696</v>
      </c>
      <c r="N730" s="17">
        <f>=M730-L730-K730-J730*8.8</f>
        <v>113.398</v>
      </c>
      <c r="O730" s="18">
        <f>=N730/M730</f>
        <v>0.189725211478745</v>
      </c>
      <c r="P730" s="14" t="s">
        <v>22</v>
      </c>
    </row>
    <row r="731" spans="1:16">
      <c r="A731" s="28">
        <v>45227.4102777778</v>
      </c>
      <c r="B731" s="14">
        <v>114997913</v>
      </c>
      <c r="C731" s="29" t="s">
        <v>14458</v>
      </c>
      <c r="D731" s="14">
        <v>0</v>
      </c>
      <c r="E731" s="30" t="s">
        <v>615</v>
      </c>
      <c r="F731" s="14" t="s"/>
      <c r="G731" s="14">
        <v>1</v>
      </c>
      <c r="H731" s="14" t="s">
        <v>2018</v>
      </c>
      <c r="I731" s="14">
        <v>0</v>
      </c>
      <c r="J731" s="15">
        <v>0</v>
      </c>
      <c r="K731" s="95">
        <v>0</v>
      </c>
      <c r="L731" s="173">
        <v>0</v>
      </c>
      <c r="M731" s="17">
        <f>=I731*8.8</f>
        <v>0</v>
      </c>
      <c r="N731" s="17">
        <f>=M731-L731-K731-J731*8.8</f>
        <v>0</v>
      </c>
      <c r="O731" s="18" t="e">
        <f>=N731/M731</f>
        <v>#DIV/0!</v>
      </c>
      <c r="P731" s="14" t="s">
        <v>22</v>
      </c>
    </row>
    <row r="732" spans="1:16">
      <c r="A732" s="28">
        <v>45227.5032060185</v>
      </c>
      <c r="B732" s="14">
        <v>115017835</v>
      </c>
      <c r="C732" s="29" t="s">
        <v>13860</v>
      </c>
      <c r="D732" s="14" t="s">
        <v>14459</v>
      </c>
      <c r="E732" s="30" t="s">
        <v>14460</v>
      </c>
      <c r="F732" s="14" t="s"/>
      <c r="G732" s="14">
        <v>1</v>
      </c>
      <c r="H732" s="14" t="s">
        <v>6977</v>
      </c>
      <c r="I732" s="14">
        <v>20.98</v>
      </c>
      <c r="J732" s="15">
        <v>9.13</v>
      </c>
      <c r="K732" s="95">
        <v>29.48</v>
      </c>
      <c r="L732" s="173">
        <v>43</v>
      </c>
      <c r="M732" s="17">
        <f>=I732*8.8</f>
        <v>184.624</v>
      </c>
      <c r="N732" s="17">
        <f>=M732-L732-K732-J732*8.8</f>
        <v>31.8</v>
      </c>
      <c r="O732" s="18">
        <f>=N732/M732</f>
        <v>0.172241962041771</v>
      </c>
      <c r="P732" s="14" t="s">
        <v>22</v>
      </c>
    </row>
    <row r="733" spans="14:14">
      <c r="N733" s="205" t="s"/>
    </row>
    <row r="734" spans="1:17">
      <c r="A734" s="28">
        <v>45228.0534606482</v>
      </c>
      <c r="B734" s="14">
        <v>115092249</v>
      </c>
      <c r="C734" s="29" t="s">
        <v>14461</v>
      </c>
      <c r="D734" s="14" t="s">
        <v>14462</v>
      </c>
      <c r="E734" s="30" t="s">
        <v>14463</v>
      </c>
      <c r="F734" s="14" t="s"/>
      <c r="G734" s="14">
        <v>1</v>
      </c>
      <c r="H734" s="14" t="s">
        <v>14464</v>
      </c>
      <c r="I734" s="14">
        <v>30.41</v>
      </c>
      <c r="J734" s="15">
        <v>13.07</v>
      </c>
      <c r="K734" s="95">
        <v>74.41</v>
      </c>
      <c r="L734" s="173">
        <v>68</v>
      </c>
      <c r="M734" s="17">
        <f>=I734*8.8</f>
        <v>267.608</v>
      </c>
      <c r="N734" s="17">
        <f>=M734-L734-K734-J734*8.8</f>
        <v>10.182</v>
      </c>
      <c r="O734" s="18">
        <f>=N734/M734</f>
        <v>0.038048189889689</v>
      </c>
      <c r="P734" s="14" t="s">
        <v>70</v>
      </c>
      <c r="Q734" s="25" t="s">
        <v>140</v>
      </c>
    </row>
    <row r="735" spans="1:16">
      <c r="A735" s="28">
        <v>45228.1992708333</v>
      </c>
      <c r="B735" s="14">
        <v>115119450</v>
      </c>
      <c r="C735" s="29" t="s">
        <v>14465</v>
      </c>
      <c r="D735" s="14" t="s">
        <v>14466</v>
      </c>
      <c r="E735" s="30" t="s">
        <v>14467</v>
      </c>
      <c r="F735" s="14" t="s"/>
      <c r="G735" s="14">
        <v>1</v>
      </c>
      <c r="H735" s="14" t="s">
        <v>14468</v>
      </c>
      <c r="I735" s="14">
        <v>18.31</v>
      </c>
      <c r="J735" s="15">
        <v>8</v>
      </c>
      <c r="K735" s="95">
        <v>35.11</v>
      </c>
      <c r="L735" s="173">
        <v>40</v>
      </c>
      <c r="M735" s="17">
        <f>=I735*8.8</f>
        <v>161.128</v>
      </c>
      <c r="N735" s="17">
        <f>=M735-L735-K735-J735*8.8</f>
        <v>15.618</v>
      </c>
      <c r="O735" s="18">
        <f>=N735/M735</f>
        <v>0.096929149496053</v>
      </c>
      <c r="P735" s="14" t="s">
        <v>162</v>
      </c>
    </row>
    <row r="736" spans="1:16">
      <c r="A736" s="28">
        <v>45228.2550231481</v>
      </c>
      <c r="B736" s="14">
        <v>115131176</v>
      </c>
      <c r="C736" s="29" t="s">
        <v>14469</v>
      </c>
      <c r="D736" s="14" t="s">
        <v>14470</v>
      </c>
      <c r="E736" s="30" t="s">
        <v>14471</v>
      </c>
      <c r="F736" s="14" t="s"/>
      <c r="G736" s="14">
        <v>1</v>
      </c>
      <c r="H736" s="14" t="s">
        <v>14472</v>
      </c>
      <c r="I736" s="14">
        <v>18.31</v>
      </c>
      <c r="J736" s="15">
        <v>8</v>
      </c>
      <c r="K736" s="95">
        <v>26.98</v>
      </c>
      <c r="L736" s="173">
        <v>38</v>
      </c>
      <c r="M736" s="17">
        <f>=I736*8.8</f>
        <v>161.128</v>
      </c>
      <c r="N736" s="17">
        <f>=M736-L736-K736-J736*8.8</f>
        <v>25.748</v>
      </c>
      <c r="O736" s="18">
        <f>=N736/M736</f>
        <v>0.159798421131026</v>
      </c>
      <c r="P736" s="14" t="s">
        <v>70</v>
      </c>
    </row>
    <row r="737" spans="1:16">
      <c r="A737" s="28">
        <v>45228.3020601852</v>
      </c>
      <c r="B737" s="14">
        <v>115140101</v>
      </c>
      <c r="C737" s="29" t="s">
        <v>14473</v>
      </c>
      <c r="D737" s="14" t="s">
        <v>14474</v>
      </c>
      <c r="E737" s="30" t="s">
        <v>14475</v>
      </c>
      <c r="F737" s="14" t="s"/>
      <c r="G737" s="14">
        <v>1</v>
      </c>
      <c r="H737" s="14" t="s">
        <v>14476</v>
      </c>
      <c r="I737" s="14">
        <v>14.95</v>
      </c>
      <c r="J737" s="15">
        <v>6.45</v>
      </c>
      <c r="K737" s="95">
        <v>19.69</v>
      </c>
      <c r="L737" s="173">
        <v>19.05</v>
      </c>
      <c r="M737" s="17">
        <f>=I737*8.8</f>
        <v>131.56</v>
      </c>
      <c r="N737" s="17">
        <f>=M737-L737-K737-J737*8.8</f>
        <v>36.06</v>
      </c>
      <c r="O737" s="18">
        <f>=N737/M737</f>
        <v>0.274095469747644</v>
      </c>
      <c r="P737" s="14" t="s">
        <v>590</v>
      </c>
    </row>
    <row r="738" spans="1:16">
      <c r="A738" s="28">
        <v>45228.3153819444</v>
      </c>
      <c r="B738" s="14">
        <v>115142712</v>
      </c>
      <c r="C738" s="29" t="s">
        <v>14477</v>
      </c>
      <c r="D738" s="14" t="s">
        <v>14478</v>
      </c>
      <c r="E738" s="30" t="s">
        <v>14479</v>
      </c>
      <c r="F738" s="14" t="s"/>
      <c r="G738" s="14">
        <v>1</v>
      </c>
      <c r="H738" s="14" t="s">
        <v>14480</v>
      </c>
      <c r="I738" s="14">
        <v>51.83</v>
      </c>
      <c r="J738" s="15">
        <v>21.81</v>
      </c>
      <c r="K738" s="95">
        <v>36.99</v>
      </c>
      <c r="L738" s="173">
        <v>78</v>
      </c>
      <c r="M738" s="17">
        <f>=I738*8.8</f>
        <v>456.104</v>
      </c>
      <c r="N738" s="17">
        <f>=M738-L738-K738-J738*8.8</f>
        <v>149.186</v>
      </c>
      <c r="O738" s="18">
        <f>=N738/M738</f>
        <v>0.327087681756792</v>
      </c>
      <c r="P738" s="14" t="s">
        <v>162</v>
      </c>
    </row>
    <row r="739" spans="1:16">
      <c r="A739" s="28">
        <v>45228.3242013889</v>
      </c>
      <c r="B739" s="14">
        <v>115144304</v>
      </c>
      <c r="C739" s="29" t="s">
        <v>14481</v>
      </c>
      <c r="D739" s="14" t="s">
        <v>14482</v>
      </c>
      <c r="E739" s="30" t="s">
        <v>14483</v>
      </c>
      <c r="F739" s="14" t="s">
        <v>57</v>
      </c>
      <c r="G739" s="14">
        <v>1</v>
      </c>
      <c r="H739" s="14" t="s">
        <v>14484</v>
      </c>
      <c r="I739" s="14">
        <v>15.69</v>
      </c>
      <c r="J739" s="15">
        <v>7.02</v>
      </c>
      <c r="K739" s="95">
        <v>61.94</v>
      </c>
      <c r="L739" s="173">
        <v>24.24</v>
      </c>
      <c r="M739" s="17">
        <f>=I739*8.8</f>
        <v>138.072</v>
      </c>
      <c r="N739" s="17">
        <f>=M739-L739-K739-J739*8.8</f>
        <v>-9.88399999999999</v>
      </c>
      <c r="O739" s="18">
        <f>=N739/M739</f>
        <v>-0.071585839272264</v>
      </c>
      <c r="P739" s="14" t="s">
        <v>136</v>
      </c>
    </row>
    <row r="740" spans="1:16">
      <c r="A740" s="28">
        <v>45228.373587963</v>
      </c>
      <c r="B740" s="14">
        <v>115153575</v>
      </c>
      <c r="C740" s="29" t="s">
        <v>14485</v>
      </c>
      <c r="D740" s="14" t="s">
        <v>14486</v>
      </c>
      <c r="E740" s="30" t="s">
        <v>14487</v>
      </c>
      <c r="F740" s="14" t="s"/>
      <c r="G740" s="14">
        <v>1</v>
      </c>
      <c r="H740" s="14" t="s">
        <v>14488</v>
      </c>
      <c r="I740" s="14">
        <v>22.71</v>
      </c>
      <c r="J740" s="15">
        <v>9.97</v>
      </c>
      <c r="K740" s="95">
        <v>37.85</v>
      </c>
      <c r="L740" s="173">
        <v>32.4</v>
      </c>
      <c r="M740" s="17">
        <f>=I740*8.8</f>
        <v>199.848</v>
      </c>
      <c r="N740" s="17">
        <f>=M740-L740-K740-J740*8.8</f>
        <v>41.862</v>
      </c>
      <c r="O740" s="18">
        <f>=N740/M740</f>
        <v>0.209469196589408</v>
      </c>
      <c r="P740" s="14" t="s">
        <v>22</v>
      </c>
    </row>
    <row r="741" spans="1:16">
      <c r="A741" s="28">
        <v>45228.5632291667</v>
      </c>
      <c r="B741" s="14">
        <v>115189404</v>
      </c>
      <c r="C741" s="29" t="s">
        <v>14489</v>
      </c>
      <c r="D741" s="14" t="s">
        <v>14490</v>
      </c>
      <c r="E741" s="30" t="s">
        <v>14491</v>
      </c>
      <c r="F741" s="14" t="s"/>
      <c r="G741" s="14">
        <v>1</v>
      </c>
      <c r="H741" s="14" t="s">
        <v>14492</v>
      </c>
      <c r="I741" s="14">
        <v>33.02</v>
      </c>
      <c r="J741" s="15">
        <v>14.48</v>
      </c>
      <c r="K741" s="95">
        <v>62.22</v>
      </c>
      <c r="L741" s="173">
        <v>34.8</v>
      </c>
      <c r="M741" s="17">
        <f>=I741*8.8</f>
        <v>290.576</v>
      </c>
      <c r="N741" s="17">
        <f>=M741-L741-K741-J741*8.8</f>
        <v>66.1320000000001</v>
      </c>
      <c r="O741" s="18">
        <f>=N741/M741</f>
        <v>0.227589339794064</v>
      </c>
      <c r="P741" s="14" t="s">
        <v>172</v>
      </c>
    </row>
    <row r="742" spans="1:16">
      <c r="A742" s="28">
        <v>45228.9672337963</v>
      </c>
      <c r="B742" s="14">
        <v>115230326</v>
      </c>
      <c r="C742" s="29" t="s">
        <v>14493</v>
      </c>
      <c r="D742" s="14" t="s">
        <v>14494</v>
      </c>
      <c r="E742" s="30" t="s">
        <v>14495</v>
      </c>
      <c r="F742" s="14" t="s"/>
      <c r="G742" s="14">
        <v>1</v>
      </c>
      <c r="H742" s="14" t="s">
        <v>14496</v>
      </c>
      <c r="I742" s="14">
        <v>14.11</v>
      </c>
      <c r="J742" s="15">
        <v>5.34</v>
      </c>
      <c r="K742" s="95">
        <v>24.94</v>
      </c>
      <c r="L742" s="173">
        <v>36.5</v>
      </c>
      <c r="M742" s="17">
        <f>=I742*8.8</f>
        <v>124.168</v>
      </c>
      <c r="N742" s="17">
        <f>=M742-L742-K742-J742*8.8</f>
        <v>15.736</v>
      </c>
      <c r="O742" s="18">
        <f>=N742/M742</f>
        <v>0.126731525030604</v>
      </c>
      <c r="P742" s="14" t="s">
        <v>162</v>
      </c>
    </row>
    <row r="743" spans="1:16">
      <c r="A743" s="28">
        <v>45228.9794560185</v>
      </c>
      <c r="B743" s="14">
        <v>115232431</v>
      </c>
      <c r="C743" s="29" t="s">
        <v>14497</v>
      </c>
      <c r="D743" s="14" t="s">
        <v>14498</v>
      </c>
      <c r="E743" s="30" t="s">
        <v>14499</v>
      </c>
      <c r="F743" s="14" t="s">
        <v>57</v>
      </c>
      <c r="G743" s="14">
        <v>1</v>
      </c>
      <c r="H743" s="14" t="s">
        <v>14500</v>
      </c>
      <c r="I743" s="14">
        <v>19.36</v>
      </c>
      <c r="J743" s="15">
        <v>8.28</v>
      </c>
      <c r="K743" s="95">
        <v>32.5</v>
      </c>
      <c r="L743" s="173">
        <v>43</v>
      </c>
      <c r="M743" s="17">
        <f>=I743*8.8</f>
        <v>170.368</v>
      </c>
      <c r="N743" s="17">
        <f>=M743-L743-K743-J743*8.8</f>
        <v>22.004</v>
      </c>
      <c r="O743" s="18">
        <f>=N743/M743</f>
        <v>0.129155709992487</v>
      </c>
      <c r="P743" s="14" t="s">
        <v>22</v>
      </c>
    </row>
    <row r="744" spans="1:16">
      <c r="A744" s="28">
        <v>45229.1631597222</v>
      </c>
      <c r="B744" s="14">
        <v>115273915</v>
      </c>
      <c r="C744" s="29" t="s">
        <v>13026</v>
      </c>
      <c r="D744" s="14" t="s">
        <v>14501</v>
      </c>
      <c r="E744" s="30" t="s">
        <v>14502</v>
      </c>
      <c r="F744" s="14" t="s"/>
      <c r="G744" s="14">
        <v>1</v>
      </c>
      <c r="H744" s="14" t="s">
        <v>3502</v>
      </c>
      <c r="I744" s="14">
        <v>19.16</v>
      </c>
      <c r="J744" s="15">
        <v>8.28</v>
      </c>
      <c r="K744" s="95">
        <v>23.7</v>
      </c>
      <c r="L744" s="173">
        <v>31.5</v>
      </c>
      <c r="M744" s="17">
        <f>=I744*8.8</f>
        <v>168.608</v>
      </c>
      <c r="N744" s="17">
        <f>=M744-L744-K744-J744*8.8</f>
        <v>40.544</v>
      </c>
      <c r="O744" s="18">
        <f>=N744/M744</f>
        <v>0.240463085974568</v>
      </c>
      <c r="P744" s="14" t="s">
        <v>22</v>
      </c>
    </row>
    <row r="745" spans="1:16">
      <c r="A745" s="28">
        <v>45229.2128356481</v>
      </c>
      <c r="B745" s="14">
        <v>115285848</v>
      </c>
      <c r="C745" s="29" t="s">
        <v>14503</v>
      </c>
      <c r="D745" s="14" t="s">
        <v>14504</v>
      </c>
      <c r="E745" s="30" t="s">
        <v>14505</v>
      </c>
      <c r="F745" s="14" t="s"/>
      <c r="G745" s="14">
        <v>1</v>
      </c>
      <c r="H745" s="14" t="s">
        <v>14506</v>
      </c>
      <c r="I745" s="14">
        <v>49.29</v>
      </c>
      <c r="J745" s="15">
        <v>21.81</v>
      </c>
      <c r="K745" s="95">
        <v>81.86</v>
      </c>
      <c r="L745" s="173">
        <v>80</v>
      </c>
      <c r="M745" s="17">
        <f>=I745*8.8</f>
        <v>433.752</v>
      </c>
      <c r="N745" s="17">
        <f>=M745-L745-K745-J745*8.8</f>
        <v>79.964</v>
      </c>
      <c r="O745" s="18">
        <f>=N745/M745</f>
        <v>0.184354193179513</v>
      </c>
      <c r="P745" s="14" t="s">
        <v>22</v>
      </c>
    </row>
    <row r="746" spans="1:16">
      <c r="A746" s="28">
        <v>45229.360625</v>
      </c>
      <c r="B746" s="14">
        <v>115318342</v>
      </c>
      <c r="C746" s="29" t="s">
        <v>14507</v>
      </c>
      <c r="D746" s="14" t="s">
        <v>14508</v>
      </c>
      <c r="E746" s="30" t="s">
        <v>14509</v>
      </c>
      <c r="F746" s="14" t="s">
        <v>453</v>
      </c>
      <c r="G746" s="14">
        <v>1</v>
      </c>
      <c r="H746" s="14" t="s">
        <v>14510</v>
      </c>
      <c r="I746" s="14">
        <v>16.21</v>
      </c>
      <c r="J746" s="15">
        <v>7.16</v>
      </c>
      <c r="K746" s="95">
        <v>25.21</v>
      </c>
      <c r="L746" s="173">
        <v>46</v>
      </c>
      <c r="M746" s="17">
        <f>=I746*8.8</f>
        <v>142.648</v>
      </c>
      <c r="N746" s="17">
        <f>=M746-L746-K746-J746*8.8</f>
        <v>8.43000000000001</v>
      </c>
      <c r="O746" s="18">
        <f>=N746/M746</f>
        <v>0.059096517301329</v>
      </c>
      <c r="P746" s="14" t="s">
        <v>22</v>
      </c>
    </row>
    <row r="747" spans="1:16">
      <c r="A747" s="28">
        <v>45229.3853009259</v>
      </c>
      <c r="B747" s="14">
        <v>115323211</v>
      </c>
      <c r="C747" s="29" t="s">
        <v>14511</v>
      </c>
      <c r="D747" s="14" t="s">
        <v>14512</v>
      </c>
      <c r="E747" s="30" t="s">
        <v>14513</v>
      </c>
      <c r="F747" s="14" t="s"/>
      <c r="G747" s="14">
        <v>1</v>
      </c>
      <c r="H747" s="14" t="s">
        <v>14514</v>
      </c>
      <c r="I747" s="14">
        <v>22.7</v>
      </c>
      <c r="J747" s="15">
        <v>9.69</v>
      </c>
      <c r="K747" s="95">
        <v>39.74</v>
      </c>
      <c r="L747" s="173">
        <v>19.5</v>
      </c>
      <c r="M747" s="17">
        <f>=I747*8.8</f>
        <v>199.76</v>
      </c>
      <c r="N747" s="17">
        <f>=M747-L747-K747-J747*8.8</f>
        <v>55.248</v>
      </c>
      <c r="O747" s="18">
        <f>=N747/M747</f>
        <v>0.276571886263516</v>
      </c>
      <c r="P747" s="14" t="s">
        <v>22</v>
      </c>
    </row>
    <row r="748" spans="1:16">
      <c r="A748" s="28">
        <v>45229.3928587963</v>
      </c>
      <c r="B748" s="14">
        <v>115321703</v>
      </c>
      <c r="C748" s="29" t="s">
        <v>14515</v>
      </c>
      <c r="D748" s="14" t="s">
        <v>14516</v>
      </c>
      <c r="E748" s="30" t="s">
        <v>14517</v>
      </c>
      <c r="F748" s="14" t="s"/>
      <c r="G748" s="14">
        <v>1</v>
      </c>
      <c r="H748" s="14" t="s">
        <v>14518</v>
      </c>
      <c r="I748" s="14">
        <v>13.65</v>
      </c>
      <c r="J748" s="15">
        <v>6.04</v>
      </c>
      <c r="K748" s="95">
        <v>33.91</v>
      </c>
      <c r="L748" s="173">
        <v>14.9</v>
      </c>
      <c r="M748" s="17">
        <f>=I748*8.8</f>
        <v>120.12</v>
      </c>
      <c r="N748" s="17">
        <f>=M748-L748-K748-J748*8.8</f>
        <v>18.158</v>
      </c>
      <c r="O748" s="18">
        <f>=N748/M748</f>
        <v>0.151165501165501</v>
      </c>
      <c r="P748" s="14" t="s">
        <v>22</v>
      </c>
    </row>
    <row r="749" spans="1:16">
      <c r="A749" s="28">
        <v>45229.4287268519</v>
      </c>
      <c r="B749" s="14">
        <v>115332956</v>
      </c>
      <c r="C749" s="29" t="s">
        <v>14519</v>
      </c>
      <c r="D749" s="14" t="s">
        <v>14520</v>
      </c>
      <c r="E749" s="30" t="s">
        <v>14521</v>
      </c>
      <c r="F749" s="14" t="s"/>
      <c r="G749" s="14">
        <v>2</v>
      </c>
      <c r="H749" s="14" t="s">
        <v>14522</v>
      </c>
      <c r="I749" s="14">
        <v>26</v>
      </c>
      <c r="J749" s="15">
        <v>11.38</v>
      </c>
      <c r="K749" s="95">
        <v>61.99</v>
      </c>
      <c r="L749" s="173">
        <v>29.2</v>
      </c>
      <c r="M749" s="17">
        <f>=I749*8.8</f>
        <v>228.8</v>
      </c>
      <c r="N749" s="17">
        <f>=M749-L749-K749-J749*8.8</f>
        <v>37.466</v>
      </c>
      <c r="O749" s="18">
        <f>=N749/M749</f>
        <v>0.16375</v>
      </c>
      <c r="P749" s="14" t="s">
        <v>136</v>
      </c>
    </row>
    <row r="750" spans="1:16">
      <c r="A750" s="28">
        <v>45229.4327893519</v>
      </c>
      <c r="B750" s="14">
        <v>115334114</v>
      </c>
      <c r="C750" s="29" t="s">
        <v>14523</v>
      </c>
      <c r="D750" s="14" t="s">
        <v>14524</v>
      </c>
      <c r="E750" s="30" t="s">
        <v>14525</v>
      </c>
      <c r="F750" s="14" t="s"/>
      <c r="G750" s="14">
        <v>1</v>
      </c>
      <c r="H750" s="14" t="s">
        <v>14526</v>
      </c>
      <c r="I750" s="14">
        <v>39.66</v>
      </c>
      <c r="J750" s="15">
        <v>15.69</v>
      </c>
      <c r="K750" s="95">
        <v>66.04</v>
      </c>
      <c r="L750" s="173">
        <v>80.2</v>
      </c>
      <c r="M750" s="17">
        <f>=I750*8.8</f>
        <v>349.008</v>
      </c>
      <c r="N750" s="17">
        <f>=M750-L750-K750-J750*8.8</f>
        <v>64.696</v>
      </c>
      <c r="O750" s="18">
        <f>=N750/M750</f>
        <v>0.185371108971714</v>
      </c>
      <c r="P750" s="14" t="s">
        <v>22</v>
      </c>
    </row>
    <row r="751" spans="1:16">
      <c r="A751" s="28">
        <v>45229.5124074074</v>
      </c>
      <c r="B751" s="14">
        <v>115352701</v>
      </c>
      <c r="C751" s="29" t="s">
        <v>14527</v>
      </c>
      <c r="D751" s="14" t="s">
        <v>14528</v>
      </c>
      <c r="E751" s="30" t="s">
        <v>14529</v>
      </c>
      <c r="F751" s="14" t="s"/>
      <c r="G751" s="14">
        <v>2</v>
      </c>
      <c r="H751" s="14" t="s">
        <v>14530</v>
      </c>
      <c r="I751" s="14">
        <v>51.42</v>
      </c>
      <c r="J751" s="15">
        <v>22.49</v>
      </c>
      <c r="K751" s="95">
        <v>100.97</v>
      </c>
      <c r="L751" s="173">
        <v>40.3</v>
      </c>
      <c r="M751" s="17">
        <f>=I751*8.8</f>
        <v>452.496</v>
      </c>
      <c r="N751" s="17">
        <f>=M751-L751-K751-J751*8.8</f>
        <v>113.314</v>
      </c>
      <c r="O751" s="18">
        <f>=N751/M751</f>
        <v>0.250419893214526</v>
      </c>
      <c r="P751" s="14" t="s">
        <v>22</v>
      </c>
    </row>
    <row r="752" spans="14:14">
      <c r="N752" s="205" t="s"/>
    </row>
    <row r="753" spans="1:16">
      <c r="A753" s="28">
        <v>45229.7474768519</v>
      </c>
      <c r="B753" s="14">
        <v>115383491</v>
      </c>
      <c r="C753" s="29" t="s">
        <v>14531</v>
      </c>
      <c r="D753" s="14">
        <v>0</v>
      </c>
      <c r="E753" s="14" t="s">
        <v>52</v>
      </c>
      <c r="F753" s="14" t="s">
        <v>244</v>
      </c>
      <c r="G753" s="14">
        <v>1</v>
      </c>
      <c r="H753" s="14" t="s">
        <v>14532</v>
      </c>
      <c r="I753" s="14">
        <v>0</v>
      </c>
      <c r="J753" s="15">
        <v>0</v>
      </c>
      <c r="K753" s="95">
        <v>0</v>
      </c>
      <c r="L753" s="173">
        <v>0</v>
      </c>
      <c r="M753" s="17">
        <f>=I753*8.8</f>
        <v>0</v>
      </c>
      <c r="N753" s="17">
        <f>=M753-L753-K753-J753*8.8</f>
        <v>0</v>
      </c>
      <c r="O753" s="18" t="e">
        <f>=N753/M753</f>
        <v>#DIV/0!</v>
      </c>
      <c r="P753" s="14" t="s">
        <v>59</v>
      </c>
    </row>
    <row r="754" spans="1:16">
      <c r="A754" s="28">
        <v>45229.7474768519</v>
      </c>
      <c r="B754" s="69" t="s"/>
      <c r="C754" s="29" t="s">
        <v>14533</v>
      </c>
      <c r="D754" s="14">
        <v>0</v>
      </c>
      <c r="E754" s="14" t="s">
        <v>52</v>
      </c>
      <c r="F754" s="14" t="s"/>
      <c r="G754" s="14">
        <v>1</v>
      </c>
      <c r="H754" s="14" t="s">
        <v>14534</v>
      </c>
      <c r="I754" s="14">
        <v>0</v>
      </c>
      <c r="J754" s="15">
        <v>0</v>
      </c>
      <c r="K754" s="95">
        <v>0</v>
      </c>
      <c r="L754" s="173">
        <v>0</v>
      </c>
      <c r="M754" s="17">
        <f>=I754*8.8</f>
        <v>0</v>
      </c>
      <c r="N754" s="17">
        <f>=M754-L754-K754-J754*8.8</f>
        <v>0</v>
      </c>
      <c r="O754" s="18" t="e">
        <f>=N754/M754</f>
        <v>#DIV/0!</v>
      </c>
      <c r="P754" s="14" t="s">
        <v>59</v>
      </c>
    </row>
    <row r="755" spans="1:17">
      <c r="A755" s="28">
        <v>45229.8881712963</v>
      </c>
      <c r="B755" s="14">
        <v>115401354</v>
      </c>
      <c r="C755" s="29" t="s">
        <v>14535</v>
      </c>
      <c r="D755" s="14" t="s">
        <v>14536</v>
      </c>
      <c r="E755" s="30" t="s">
        <v>14537</v>
      </c>
      <c r="F755" s="14" t="s">
        <v>134</v>
      </c>
      <c r="G755" s="14">
        <v>1</v>
      </c>
      <c r="H755" s="14" t="s">
        <v>14538</v>
      </c>
      <c r="I755" s="14">
        <v>14</v>
      </c>
      <c r="J755" s="15">
        <v>6.09</v>
      </c>
      <c r="K755" s="95">
        <v>54.95</v>
      </c>
      <c r="L755" s="173">
        <v>40.05</v>
      </c>
      <c r="M755" s="17">
        <f>=I755*8.8</f>
        <v>123.2</v>
      </c>
      <c r="N755" s="17">
        <f>=M755-L755-K755-J755*8.8</f>
        <v>-25.392</v>
      </c>
      <c r="O755" s="18">
        <f>=N755/M755</f>
        <v>-0.206103896103896</v>
      </c>
      <c r="P755" s="14" t="s">
        <v>43</v>
      </c>
      <c r="Q755" s="25" t="s">
        <v>14539</v>
      </c>
    </row>
    <row r="756" spans="1:16">
      <c r="A756" s="28">
        <v>45230.1054050926</v>
      </c>
      <c r="B756" s="14">
        <v>115443446</v>
      </c>
      <c r="C756" s="29" t="s">
        <v>12694</v>
      </c>
      <c r="D756" s="14" t="s">
        <v>14540</v>
      </c>
      <c r="E756" s="30" t="s">
        <v>14541</v>
      </c>
      <c r="F756" s="14" t="s"/>
      <c r="G756" s="14">
        <v>1</v>
      </c>
      <c r="H756" s="14" t="s">
        <v>12697</v>
      </c>
      <c r="I756" s="14">
        <v>16.33</v>
      </c>
      <c r="J756" s="15">
        <v>7.3</v>
      </c>
      <c r="K756" s="95">
        <v>35.93</v>
      </c>
      <c r="L756" s="173">
        <v>16.5</v>
      </c>
      <c r="M756" s="17">
        <f>=I756*8.8</f>
        <v>143.704</v>
      </c>
      <c r="N756" s="17">
        <f>=M756-L756-K756-J756*8.8</f>
        <v>27.034</v>
      </c>
      <c r="O756" s="18">
        <f>=N756/M756</f>
        <v>0.18812280799421</v>
      </c>
      <c r="P756" s="14" t="s">
        <v>136</v>
      </c>
    </row>
    <row r="757" spans="1:16">
      <c r="A757" s="28">
        <v>45230.1164351852</v>
      </c>
      <c r="B757" s="14">
        <v>115446291</v>
      </c>
      <c r="C757" s="29" t="s">
        <v>14542</v>
      </c>
      <c r="D757" s="14" t="s">
        <v>14543</v>
      </c>
      <c r="E757" s="30" t="s">
        <v>14544</v>
      </c>
      <c r="F757" s="14" t="s"/>
      <c r="G757" s="14">
        <v>1</v>
      </c>
      <c r="H757" s="14" t="s">
        <v>14545</v>
      </c>
      <c r="I757" s="14">
        <v>21.37</v>
      </c>
      <c r="J757" s="15">
        <v>9.41</v>
      </c>
      <c r="K757" s="95">
        <v>52.98</v>
      </c>
      <c r="L757" s="173">
        <v>48.4</v>
      </c>
      <c r="M757" s="17">
        <f>=I757*8.8</f>
        <v>188.056</v>
      </c>
      <c r="N757" s="17">
        <f>=M757-L757-K757-J757*8.8</f>
        <v>3.86800000000001</v>
      </c>
      <c r="O757" s="18">
        <f>=N757/M757</f>
        <v>0.020568341345131</v>
      </c>
      <c r="P757" s="14" t="s">
        <v>172</v>
      </c>
    </row>
    <row r="758" spans="1:16">
      <c r="A758" s="28">
        <v>45230.1869444444</v>
      </c>
      <c r="B758" s="14">
        <v>115460639</v>
      </c>
      <c r="C758" s="29" t="s">
        <v>14546</v>
      </c>
      <c r="D758" s="14" t="s">
        <v>14547</v>
      </c>
      <c r="E758" s="30" t="s">
        <v>14548</v>
      </c>
      <c r="F758" s="14" t="s"/>
      <c r="G758" s="14">
        <v>1</v>
      </c>
      <c r="H758" s="14" t="s">
        <v>14549</v>
      </c>
      <c r="I758" s="14">
        <v>15.12</v>
      </c>
      <c r="J758" s="15">
        <v>6.6</v>
      </c>
      <c r="K758" s="95">
        <v>32.5</v>
      </c>
      <c r="L758" s="173">
        <v>34.25</v>
      </c>
      <c r="M758" s="17">
        <f>=I758*8.8</f>
        <v>133.056</v>
      </c>
      <c r="N758" s="17">
        <f>=M758-L758-K758-J758*8.8</f>
        <v>8.22600000000001</v>
      </c>
      <c r="O758" s="18">
        <f>=N758/M758</f>
        <v>0.061823593073593</v>
      </c>
      <c r="P758" s="14" t="s">
        <v>162</v>
      </c>
    </row>
    <row r="759" spans="1:16">
      <c r="A759" s="28">
        <v>45230.3701851852</v>
      </c>
      <c r="B759" s="14">
        <v>115498193</v>
      </c>
      <c r="C759" s="29" t="s">
        <v>13791</v>
      </c>
      <c r="D759" s="14" t="s">
        <v>14550</v>
      </c>
      <c r="E759" s="29" t="s">
        <v>14551</v>
      </c>
      <c r="F759" s="14" t="s"/>
      <c r="G759" s="14">
        <v>1</v>
      </c>
      <c r="H759" s="14" t="s">
        <v>6034</v>
      </c>
      <c r="I759" s="14">
        <v>67.92</v>
      </c>
      <c r="J759" s="15">
        <v>28.82</v>
      </c>
      <c r="K759" s="95">
        <v>72.78</v>
      </c>
      <c r="L759" s="173">
        <v>149</v>
      </c>
      <c r="M759" s="17">
        <f>=I759*8.8</f>
        <v>597.696</v>
      </c>
      <c r="N759" s="17">
        <f>=M759-L759-K759-J759*8.8</f>
        <v>122.3</v>
      </c>
      <c r="O759" s="18">
        <f>=N759/M759</f>
        <v>0.2046190705643</v>
      </c>
      <c r="P759" s="14" t="s">
        <v>162</v>
      </c>
    </row>
    <row r="760" spans="1:16">
      <c r="A760" s="28">
        <v>45230.4584259259</v>
      </c>
      <c r="B760" s="14">
        <v>115516834</v>
      </c>
      <c r="C760" s="29" t="s">
        <v>14552</v>
      </c>
      <c r="D760" s="14">
        <v>0</v>
      </c>
      <c r="E760" s="14" t="s">
        <v>52</v>
      </c>
      <c r="F760" s="14" t="s">
        <v>48</v>
      </c>
      <c r="G760" s="14">
        <v>1</v>
      </c>
      <c r="H760" s="14" t="s">
        <v>14553</v>
      </c>
      <c r="I760" s="14">
        <v>0</v>
      </c>
      <c r="J760" s="15">
        <v>0</v>
      </c>
      <c r="K760" s="95">
        <v>0</v>
      </c>
      <c r="L760" s="173">
        <v>0</v>
      </c>
      <c r="M760" s="17">
        <f>=I760*8.8</f>
        <v>0</v>
      </c>
      <c r="N760" s="17">
        <f>=M760-L760-K760-J760*8.8</f>
        <v>0</v>
      </c>
      <c r="O760" s="18" t="e">
        <f>=N760/M760</f>
        <v>#DIV/0!</v>
      </c>
      <c r="P760" s="14" t="s">
        <v>162</v>
      </c>
    </row>
    <row r="761" spans="1:16">
      <c r="A761" s="28">
        <v>45230.537349537</v>
      </c>
      <c r="B761" s="14">
        <v>115532667</v>
      </c>
      <c r="C761" s="29" t="s">
        <v>14554</v>
      </c>
      <c r="D761" s="14" t="s">
        <v>14555</v>
      </c>
      <c r="E761" s="30" t="s">
        <v>14556</v>
      </c>
      <c r="F761" s="14" t="s">
        <v>48</v>
      </c>
      <c r="G761" s="14">
        <v>1</v>
      </c>
      <c r="H761" s="14" t="s">
        <v>14170</v>
      </c>
      <c r="I761" s="14">
        <v>27.76</v>
      </c>
      <c r="J761" s="15">
        <v>12.52</v>
      </c>
      <c r="K761" s="95">
        <v>47.66</v>
      </c>
      <c r="L761" s="173">
        <v>48</v>
      </c>
      <c r="M761" s="17">
        <f>=I761*8.8</f>
        <v>244.288</v>
      </c>
      <c r="N761" s="17">
        <f>=M761-L761-K761-J761*8.8</f>
        <v>38.452</v>
      </c>
      <c r="O761" s="18">
        <f>=N761/M761</f>
        <v>0.157404375163741</v>
      </c>
      <c r="P761" s="14" t="s">
        <v>300</v>
      </c>
    </row>
    <row r="762" spans="1:16">
      <c r="A762" s="28">
        <v>45230.5470833333</v>
      </c>
      <c r="B762" s="14">
        <v>115535910</v>
      </c>
      <c r="C762" s="29" t="s">
        <v>14557</v>
      </c>
      <c r="D762" s="32" t="s">
        <v>14558</v>
      </c>
      <c r="E762" s="30" t="s">
        <v>14559</v>
      </c>
      <c r="F762" s="14" t="s"/>
      <c r="G762" s="14">
        <v>1</v>
      </c>
      <c r="H762" s="14" t="s">
        <v>14560</v>
      </c>
      <c r="I762" s="14">
        <v>37.22</v>
      </c>
      <c r="J762" s="15">
        <v>16.23</v>
      </c>
      <c r="K762" s="95">
        <v>89.16</v>
      </c>
      <c r="L762" s="173">
        <v>46</v>
      </c>
      <c r="M762" s="17">
        <f>=I762*8.8</f>
        <v>327.536</v>
      </c>
      <c r="N762" s="17">
        <f>=M762-L762-K762-J762*8.8</f>
        <v>49.552</v>
      </c>
      <c r="O762" s="18">
        <f>=N762/M762</f>
        <v>0.151287186751991</v>
      </c>
      <c r="P762" s="14" t="s">
        <v>22</v>
      </c>
    </row>
    <row r="763" spans="14:14">
      <c r="N763" s="205" t="s"/>
    </row>
    <row r="764" spans="1:16">
      <c r="A764" s="28">
        <v>45231.0107638889</v>
      </c>
      <c r="B764" s="14">
        <v>115587090</v>
      </c>
      <c r="C764" s="29" t="s">
        <v>14561</v>
      </c>
      <c r="D764" s="14" t="s">
        <v>14562</v>
      </c>
      <c r="E764" s="30" t="s">
        <v>14563</v>
      </c>
      <c r="F764" s="14" t="s">
        <v>68</v>
      </c>
      <c r="G764" s="14">
        <v>1</v>
      </c>
      <c r="H764" s="14" t="s">
        <v>8010</v>
      </c>
      <c r="I764" s="14">
        <v>22.65</v>
      </c>
      <c r="J764" s="95">
        <v>9.73</v>
      </c>
      <c r="K764" s="95">
        <v>90.52</v>
      </c>
      <c r="L764" s="173">
        <v>60.25</v>
      </c>
      <c r="M764" s="17">
        <f>=I764*8.8</f>
        <v>199.32</v>
      </c>
      <c r="N764" s="71">
        <f>=M764-L764-K764-J764*8.8</f>
        <v>-37.074</v>
      </c>
      <c r="O764" s="18">
        <f>=N764/M764</f>
        <v>-0.186002408187839</v>
      </c>
      <c r="P764" s="14" t="s">
        <v>670</v>
      </c>
    </row>
    <row r="765" spans="1:16">
      <c r="A765" s="28">
        <v>45231.0182986111</v>
      </c>
      <c r="B765" s="14">
        <v>115588832</v>
      </c>
      <c r="C765" s="29" t="s">
        <v>14564</v>
      </c>
      <c r="D765" s="14" t="s">
        <v>14565</v>
      </c>
      <c r="E765" s="30" t="s">
        <v>14566</v>
      </c>
      <c r="F765" s="14" t="s">
        <v>453</v>
      </c>
      <c r="G765" s="14">
        <v>1</v>
      </c>
      <c r="H765" s="14" t="s">
        <v>14567</v>
      </c>
      <c r="I765" s="14">
        <v>12.6</v>
      </c>
      <c r="J765" s="95">
        <v>5.64</v>
      </c>
      <c r="K765" s="95">
        <v>45.26</v>
      </c>
      <c r="L765" s="173">
        <v>24</v>
      </c>
      <c r="M765" s="17">
        <f>=I765*8.8</f>
        <v>110.88</v>
      </c>
      <c r="N765" s="71">
        <f>=M765-L765-K765-J765*8.8</f>
        <v>-8.01199999999999</v>
      </c>
      <c r="O765" s="18">
        <f>=N765/M765</f>
        <v>-0.072258297258297</v>
      </c>
      <c r="P765" s="14" t="s">
        <v>136</v>
      </c>
    </row>
    <row r="766" spans="1:16">
      <c r="A766" s="28">
        <v>45231.046712963</v>
      </c>
      <c r="B766" s="14">
        <v>115594389</v>
      </c>
      <c r="C766" s="29" t="s">
        <v>14568</v>
      </c>
      <c r="D766" s="14" t="s">
        <v>14569</v>
      </c>
      <c r="E766" s="30" t="s">
        <v>14570</v>
      </c>
      <c r="F766" s="14" t="s"/>
      <c r="G766" s="14">
        <v>1</v>
      </c>
      <c r="H766" s="14" t="s">
        <v>14571</v>
      </c>
      <c r="I766" s="14">
        <v>18.12</v>
      </c>
      <c r="J766" s="95">
        <v>7.74</v>
      </c>
      <c r="K766" s="95">
        <v>35.53</v>
      </c>
      <c r="L766" s="173">
        <v>25.04</v>
      </c>
      <c r="M766" s="17">
        <f>=I766*8.8</f>
        <v>159.456</v>
      </c>
      <c r="N766" s="71">
        <f>=M766-L766-K766-J766*8.8</f>
        <v>30.774</v>
      </c>
      <c r="O766" s="18">
        <f>=N766/M766</f>
        <v>0.192993678506924</v>
      </c>
      <c r="P766" s="14" t="s">
        <v>22</v>
      </c>
    </row>
    <row r="767" spans="1:16">
      <c r="A767" s="28">
        <v>45231.0625578704</v>
      </c>
      <c r="B767" s="14">
        <v>115597181</v>
      </c>
      <c r="C767" s="29" t="s">
        <v>14572</v>
      </c>
      <c r="D767" s="14" t="s">
        <v>14573</v>
      </c>
      <c r="E767" s="30" t="s">
        <v>14574</v>
      </c>
      <c r="F767" s="14" t="s"/>
      <c r="G767" s="14">
        <v>1</v>
      </c>
      <c r="H767" s="14" t="s">
        <v>14575</v>
      </c>
      <c r="I767" s="14">
        <v>24.09</v>
      </c>
      <c r="J767" s="95">
        <v>10.17</v>
      </c>
      <c r="K767" s="95">
        <v>50.1</v>
      </c>
      <c r="L767" s="173">
        <v>39</v>
      </c>
      <c r="M767" s="17">
        <f>=I767*8.8</f>
        <v>211.992</v>
      </c>
      <c r="N767" s="71">
        <f>=M767-L767-K767-J767*8.8</f>
        <v>33.396</v>
      </c>
      <c r="O767" s="18">
        <f>=N767/M767</f>
        <v>0.157534246575343</v>
      </c>
      <c r="P767" s="14" t="s">
        <v>162</v>
      </c>
    </row>
    <row r="768" spans="1:16">
      <c r="A768" s="28">
        <v>45231.0944444444</v>
      </c>
      <c r="B768" s="14">
        <v>115603445</v>
      </c>
      <c r="C768" s="29" t="s">
        <v>14576</v>
      </c>
      <c r="D768" s="14" t="s">
        <v>14577</v>
      </c>
      <c r="E768" s="30" t="s">
        <v>14578</v>
      </c>
      <c r="F768" s="14" t="s"/>
      <c r="G768" s="14">
        <v>1</v>
      </c>
      <c r="H768" s="14" t="s">
        <v>14579</v>
      </c>
      <c r="I768" s="14">
        <v>25.78</v>
      </c>
      <c r="J768" s="95">
        <v>11.14</v>
      </c>
      <c r="K768" s="95">
        <v>60.04</v>
      </c>
      <c r="L768" s="173">
        <v>52.5</v>
      </c>
      <c r="M768" s="17">
        <f>=I768*8.8</f>
        <v>226.864</v>
      </c>
      <c r="N768" s="71">
        <f>=M768-L768-K768-J768*8.8</f>
        <v>16.292</v>
      </c>
      <c r="O768" s="18">
        <f>=N768/M768</f>
        <v>0.071813950208054</v>
      </c>
      <c r="P768" s="14" t="s">
        <v>22</v>
      </c>
    </row>
    <row r="769" spans="1:16">
      <c r="A769" s="28">
        <v>45231.2578819444</v>
      </c>
      <c r="B769" s="14">
        <v>115622988</v>
      </c>
      <c r="C769" s="29" t="s">
        <v>14580</v>
      </c>
      <c r="D769" s="14" t="s">
        <v>14581</v>
      </c>
      <c r="E769" s="30" t="s">
        <v>14582</v>
      </c>
      <c r="F769" s="14" t="s">
        <v>453</v>
      </c>
      <c r="G769" s="14">
        <v>1</v>
      </c>
      <c r="H769" s="14" t="s">
        <v>14583</v>
      </c>
      <c r="I769" s="14">
        <v>15.16</v>
      </c>
      <c r="J769" s="95">
        <v>6.62</v>
      </c>
      <c r="K769" s="95">
        <v>26.4</v>
      </c>
      <c r="L769" s="173">
        <v>35.4</v>
      </c>
      <c r="M769" s="17">
        <f>=I769*8.8</f>
        <v>133.408</v>
      </c>
      <c r="N769" s="71">
        <f>=M769-L769-K769-J769*8.8</f>
        <v>13.352</v>
      </c>
      <c r="O769" s="18">
        <f>=N769/M769</f>
        <v>0.100083952986328</v>
      </c>
      <c r="P769" s="14" t="s">
        <v>22</v>
      </c>
    </row>
    <row r="770" spans="1:16">
      <c r="A770" s="28">
        <v>45231.2923958333</v>
      </c>
      <c r="B770" s="14">
        <v>115626476</v>
      </c>
      <c r="C770" s="29" t="s">
        <v>14584</v>
      </c>
      <c r="D770" s="14" t="s">
        <v>14585</v>
      </c>
      <c r="E770" s="30" t="s">
        <v>14586</v>
      </c>
      <c r="F770" s="14" t="s"/>
      <c r="G770" s="14">
        <v>2</v>
      </c>
      <c r="H770" s="14" t="s">
        <v>14587</v>
      </c>
      <c r="I770" s="14">
        <v>23.26</v>
      </c>
      <c r="J770" s="95">
        <v>10.29</v>
      </c>
      <c r="K770" s="95">
        <v>67.15</v>
      </c>
      <c r="L770" s="173">
        <v>29</v>
      </c>
      <c r="M770" s="17">
        <f>=I770*8.8</f>
        <v>204.688</v>
      </c>
      <c r="N770" s="71">
        <f>=M770-L770-K770-J770*8.8</f>
        <v>17.986</v>
      </c>
      <c r="O770" s="18">
        <f>=N770/M770</f>
        <v>0.087870319706089</v>
      </c>
      <c r="P770" s="14" t="s">
        <v>136</v>
      </c>
    </row>
    <row r="771" spans="1:16">
      <c r="A771" s="28">
        <v>45231.3180208333</v>
      </c>
      <c r="B771" s="14">
        <v>115629171</v>
      </c>
      <c r="C771" s="29" t="s">
        <v>14424</v>
      </c>
      <c r="D771" s="14" t="s">
        <v>14588</v>
      </c>
      <c r="E771" s="30" t="s">
        <v>14589</v>
      </c>
      <c r="F771" s="14" t="s"/>
      <c r="G771" s="14">
        <v>1</v>
      </c>
      <c r="H771" s="14" t="s">
        <v>7443</v>
      </c>
      <c r="I771" s="14">
        <v>50.33</v>
      </c>
      <c r="J771" s="95">
        <v>21.89</v>
      </c>
      <c r="K771" s="95">
        <v>74.14</v>
      </c>
      <c r="L771" s="173">
        <v>85</v>
      </c>
      <c r="M771" s="17">
        <f>=I771*8.8</f>
        <v>442.904</v>
      </c>
      <c r="N771" s="71">
        <f>=M771-L771-K771-J771*8.8</f>
        <v>91.132</v>
      </c>
      <c r="O771" s="18">
        <f>=N771/M771</f>
        <v>0.205760164730957</v>
      </c>
      <c r="P771" s="14" t="s">
        <v>22</v>
      </c>
    </row>
    <row r="772" spans="1:16">
      <c r="A772" s="28">
        <v>45231.3398032407</v>
      </c>
      <c r="B772" s="14">
        <v>115631189</v>
      </c>
      <c r="C772" s="29" t="s">
        <v>14590</v>
      </c>
      <c r="D772" s="14" t="s">
        <v>14591</v>
      </c>
      <c r="E772" s="30" t="s">
        <v>14592</v>
      </c>
      <c r="F772" s="14" t="s">
        <v>57</v>
      </c>
      <c r="G772" s="14">
        <v>1</v>
      </c>
      <c r="H772" s="14" t="s">
        <v>14593</v>
      </c>
      <c r="I772" s="14">
        <v>15.16</v>
      </c>
      <c r="J772" s="95">
        <v>6.63</v>
      </c>
      <c r="K772" s="95">
        <v>28.4</v>
      </c>
      <c r="L772" s="173">
        <v>20.28</v>
      </c>
      <c r="M772" s="17">
        <f>=I772*8.8</f>
        <v>133.408</v>
      </c>
      <c r="N772" s="71">
        <f>=M772-L772-K772-J772*8.8</f>
        <v>26.384</v>
      </c>
      <c r="O772" s="18">
        <f>=N772/M772</f>
        <v>0.197769249220437</v>
      </c>
      <c r="P772" s="14" t="s">
        <v>22</v>
      </c>
    </row>
    <row r="773" spans="1:16">
      <c r="A773" s="28">
        <v>45231.3521064815</v>
      </c>
      <c r="B773" s="14">
        <v>115632503</v>
      </c>
      <c r="C773" s="29" t="s">
        <v>14594</v>
      </c>
      <c r="D773" s="14" t="s">
        <v>14595</v>
      </c>
      <c r="E773" s="30" t="s">
        <v>14596</v>
      </c>
      <c r="F773" s="14" t="s">
        <v>68</v>
      </c>
      <c r="G773" s="14">
        <v>1</v>
      </c>
      <c r="H773" s="14" t="s">
        <v>2595</v>
      </c>
      <c r="I773" s="14">
        <v>16.31</v>
      </c>
      <c r="J773" s="95">
        <v>7.19</v>
      </c>
      <c r="K773" s="95">
        <v>44.17</v>
      </c>
      <c r="L773" s="173">
        <v>37</v>
      </c>
      <c r="M773" s="17">
        <f>=I773*8.8</f>
        <v>143.528</v>
      </c>
      <c r="N773" s="71">
        <f>=M773-L773-K773-J773*8.8</f>
        <v>-0.914000000000016</v>
      </c>
      <c r="O773" s="18">
        <f>=N773/M773</f>
        <v>-0.00636809542389</v>
      </c>
      <c r="P773" s="14" t="s">
        <v>22</v>
      </c>
    </row>
    <row r="774" spans="1:16">
      <c r="A774" s="28">
        <v>45231.3530787037</v>
      </c>
      <c r="B774" s="14">
        <v>115632587</v>
      </c>
      <c r="C774" s="29" t="s">
        <v>13763</v>
      </c>
      <c r="D774" s="14" t="s">
        <v>14597</v>
      </c>
      <c r="E774" s="30" t="s">
        <v>14598</v>
      </c>
      <c r="F774" s="14" t="s"/>
      <c r="G774" s="14">
        <v>1</v>
      </c>
      <c r="H774" s="14" t="s">
        <v>13766</v>
      </c>
      <c r="I774" s="14">
        <v>39.87</v>
      </c>
      <c r="J774" s="95">
        <v>16.95</v>
      </c>
      <c r="K774" s="95">
        <v>66.68</v>
      </c>
      <c r="L774" s="173">
        <v>81.25</v>
      </c>
      <c r="M774" s="17">
        <f>=I774*8.8</f>
        <v>350.856</v>
      </c>
      <c r="N774" s="71">
        <f>=M774-L774-K774-J774*8.8</f>
        <v>53.766</v>
      </c>
      <c r="O774" s="18">
        <f>=N774/M774</f>
        <v>0.153242355838293</v>
      </c>
      <c r="P774" s="14" t="s">
        <v>162</v>
      </c>
    </row>
    <row r="775" spans="1:16">
      <c r="A775" s="28">
        <v>45231.3605555556</v>
      </c>
      <c r="B775" s="14">
        <v>115633503</v>
      </c>
      <c r="C775" s="29" t="s">
        <v>14599</v>
      </c>
      <c r="D775" s="14" t="s">
        <v>14600</v>
      </c>
      <c r="E775" s="30" t="s">
        <v>14601</v>
      </c>
      <c r="F775" s="14" t="s">
        <v>453</v>
      </c>
      <c r="G775" s="14">
        <v>1</v>
      </c>
      <c r="H775" s="14" t="s">
        <v>14602</v>
      </c>
      <c r="I775" s="14">
        <v>13.99</v>
      </c>
      <c r="J775" s="95">
        <v>5.93</v>
      </c>
      <c r="K775" s="95">
        <v>57.26</v>
      </c>
      <c r="L775" s="173">
        <v>33</v>
      </c>
      <c r="M775" s="17">
        <f>=I775*8.8</f>
        <v>123.112</v>
      </c>
      <c r="N775" s="71">
        <f>=M775-L775-K775-J775*8.8</f>
        <v>-19.332</v>
      </c>
      <c r="O775" s="18">
        <f>=N775/M775</f>
        <v>-0.157027747092079</v>
      </c>
      <c r="P775" s="14" t="s">
        <v>162</v>
      </c>
    </row>
    <row r="776" spans="1:16">
      <c r="A776" s="28">
        <v>45231.4410648148</v>
      </c>
      <c r="B776" s="14">
        <v>115645364</v>
      </c>
      <c r="C776" s="29" t="s">
        <v>14603</v>
      </c>
      <c r="D776" s="14" t="s">
        <v>14604</v>
      </c>
      <c r="E776" s="30" t="s">
        <v>14605</v>
      </c>
      <c r="F776" s="14" t="s"/>
      <c r="G776" s="14">
        <v>1</v>
      </c>
      <c r="H776" s="14" t="s">
        <v>14606</v>
      </c>
      <c r="I776" s="14">
        <v>18.31</v>
      </c>
      <c r="J776" s="95">
        <v>8.04</v>
      </c>
      <c r="K776" s="95">
        <v>34.01</v>
      </c>
      <c r="L776" s="173">
        <v>34</v>
      </c>
      <c r="M776" s="17">
        <f>=I776*8.8</f>
        <v>161.128</v>
      </c>
      <c r="N776" s="71">
        <f>=M776-L776-K776-J776*8.8</f>
        <v>22.366</v>
      </c>
      <c r="O776" s="18">
        <f>=N776/M776</f>
        <v>0.138808897274217</v>
      </c>
      <c r="P776" s="14" t="s">
        <v>22</v>
      </c>
    </row>
    <row r="777" spans="1:16">
      <c r="A777" s="28">
        <v>45231.6020023148</v>
      </c>
      <c r="B777" s="14">
        <v>115675548</v>
      </c>
      <c r="C777" s="29" t="s">
        <v>14607</v>
      </c>
      <c r="D777" s="14" t="s">
        <v>14608</v>
      </c>
      <c r="E777" s="30" t="s">
        <v>14609</v>
      </c>
      <c r="F777" s="14" t="s"/>
      <c r="G777" s="14">
        <v>1</v>
      </c>
      <c r="H777" s="14" t="s">
        <v>14610</v>
      </c>
      <c r="I777" s="14">
        <v>72.71</v>
      </c>
      <c r="J777" s="95">
        <v>31.8</v>
      </c>
      <c r="K777" s="95">
        <v>87.5</v>
      </c>
      <c r="L777" s="173">
        <v>136.33</v>
      </c>
      <c r="M777" s="17">
        <f>=I777*8.8</f>
        <v>639.848</v>
      </c>
      <c r="N777" s="71">
        <f>=M777-L777-K777-J777*8.8</f>
        <v>136.178</v>
      </c>
      <c r="O777" s="18">
        <f>=N777/M777</f>
        <v>0.212828671809555</v>
      </c>
      <c r="P777" s="14" t="s">
        <v>22</v>
      </c>
    </row>
    <row r="778" spans="1:16">
      <c r="A778" s="28">
        <v>45231.622974537</v>
      </c>
      <c r="B778" s="14">
        <v>115678162</v>
      </c>
      <c r="C778" s="29" t="s">
        <v>14611</v>
      </c>
      <c r="D778" s="14" t="s">
        <v>14612</v>
      </c>
      <c r="E778" s="30" t="s">
        <v>14613</v>
      </c>
      <c r="F778" s="14" t="s">
        <v>32</v>
      </c>
      <c r="G778" s="14">
        <v>1</v>
      </c>
      <c r="H778" s="14" t="s">
        <v>14614</v>
      </c>
      <c r="I778" s="14">
        <v>31.5</v>
      </c>
      <c r="J778" s="95">
        <v>11.22</v>
      </c>
      <c r="K778" s="95">
        <v>88.03</v>
      </c>
      <c r="L778" s="173">
        <v>134.75</v>
      </c>
      <c r="M778" s="17">
        <f>=I778*8.8</f>
        <v>277.2</v>
      </c>
      <c r="N778" s="71">
        <f>=M778-L778-K778-J778*8.8</f>
        <v>-44.316</v>
      </c>
      <c r="O778" s="18">
        <f>=N778/M778</f>
        <v>-0.15987012987013</v>
      </c>
      <c r="P778" s="14" t="s">
        <v>665</v>
      </c>
    </row>
    <row r="779" spans="14:14">
      <c r="N779" s="205" t="s"/>
    </row>
    <row r="780" spans="1:16">
      <c r="A780" s="28">
        <v>45232.0530324074</v>
      </c>
      <c r="B780" s="14">
        <v>115735375</v>
      </c>
      <c r="C780" s="29" t="s">
        <v>14561</v>
      </c>
      <c r="D780" s="14" t="s">
        <v>14615</v>
      </c>
      <c r="E780" s="30" t="s">
        <v>14616</v>
      </c>
      <c r="F780" s="14" t="s"/>
      <c r="G780" s="14">
        <v>2</v>
      </c>
      <c r="H780" s="14" t="s">
        <v>8010</v>
      </c>
      <c r="I780" s="14">
        <v>53.3</v>
      </c>
      <c r="J780" s="95">
        <v>23.85</v>
      </c>
      <c r="K780" s="95">
        <v>131.67</v>
      </c>
      <c r="L780" s="173">
        <v>112.5</v>
      </c>
      <c r="M780" s="17">
        <f>=I780*8.8</f>
        <v>469.04</v>
      </c>
      <c r="N780" s="71">
        <f>=M780-L780-K780-J780*8.8</f>
        <v>14.99</v>
      </c>
      <c r="O780" s="18">
        <f>=N780/M780</f>
        <v>0.031958894763773</v>
      </c>
      <c r="P780" s="14" t="s">
        <v>136</v>
      </c>
    </row>
    <row r="781" spans="1:16">
      <c r="A781" s="28">
        <v>45232.0713773148</v>
      </c>
      <c r="B781" s="14">
        <v>115738638</v>
      </c>
      <c r="C781" s="29" t="s">
        <v>14617</v>
      </c>
      <c r="D781" s="14" t="s">
        <v>14618</v>
      </c>
      <c r="E781" s="30" t="s">
        <v>14619</v>
      </c>
      <c r="F781" s="14" t="s">
        <v>57</v>
      </c>
      <c r="G781" s="14">
        <v>1</v>
      </c>
      <c r="H781" s="14" t="s">
        <v>14170</v>
      </c>
      <c r="I781" s="14">
        <v>15</v>
      </c>
      <c r="J781" s="95">
        <v>6.63</v>
      </c>
      <c r="K781" s="95">
        <v>29.48</v>
      </c>
      <c r="L781" s="173">
        <v>25.86</v>
      </c>
      <c r="M781" s="17">
        <f>=I781*8.8</f>
        <v>132</v>
      </c>
      <c r="N781" s="71">
        <f>=M781-L781-K781-J781*8.8</f>
        <v>18.316</v>
      </c>
      <c r="O781" s="18">
        <f>=N781/M781</f>
        <v>0.138757575757576</v>
      </c>
      <c r="P781" s="14" t="s">
        <v>22</v>
      </c>
    </row>
    <row r="782" spans="1:16">
      <c r="A782" s="28">
        <v>45232.0812384259</v>
      </c>
      <c r="B782" s="14">
        <v>115740497</v>
      </c>
      <c r="C782" s="29" t="s">
        <v>14620</v>
      </c>
      <c r="D782" s="14">
        <v>0</v>
      </c>
      <c r="E782" s="14" t="s">
        <v>52</v>
      </c>
      <c r="F782" s="14" t="s">
        <v>48</v>
      </c>
      <c r="G782" s="14">
        <v>1</v>
      </c>
      <c r="H782" s="14" t="s">
        <v>14621</v>
      </c>
      <c r="I782" s="14">
        <v>0</v>
      </c>
      <c r="J782" s="95">
        <v>0</v>
      </c>
      <c r="K782" s="95">
        <v>0</v>
      </c>
      <c r="L782" s="173">
        <v>0</v>
      </c>
      <c r="M782" s="17">
        <f>=I782*8.8</f>
        <v>0</v>
      </c>
      <c r="N782" s="71">
        <f>=M782-L782-K782-J782*8.8</f>
        <v>0</v>
      </c>
      <c r="O782" s="18" t="e">
        <f>=N782/M782</f>
        <v>#DIV/0!</v>
      </c>
      <c r="P782" s="14" t="s">
        <v>162</v>
      </c>
    </row>
    <row r="783" spans="1:16">
      <c r="A783" s="28">
        <v>45232.2183449074</v>
      </c>
      <c r="B783" s="14">
        <v>115766506</v>
      </c>
      <c r="C783" s="29" t="s">
        <v>14622</v>
      </c>
      <c r="D783" s="14" t="s">
        <v>14623</v>
      </c>
      <c r="E783" s="30" t="s">
        <v>14624</v>
      </c>
      <c r="F783" s="14" t="s"/>
      <c r="G783" s="14">
        <v>1</v>
      </c>
      <c r="H783" s="14" t="s">
        <v>14625</v>
      </c>
      <c r="I783" s="14">
        <v>57.9</v>
      </c>
      <c r="J783" s="95">
        <v>24.69</v>
      </c>
      <c r="K783" s="95">
        <v>57.1</v>
      </c>
      <c r="L783" s="173">
        <v>129.5</v>
      </c>
      <c r="M783" s="17">
        <f>=I783*8.8</f>
        <v>509.52</v>
      </c>
      <c r="N783" s="71">
        <f>=M783-L783-K783-J783*8.8</f>
        <v>105.648</v>
      </c>
      <c r="O783" s="18">
        <f>=N783/M783</f>
        <v>0.207348092322186</v>
      </c>
      <c r="P783" s="14" t="s">
        <v>162</v>
      </c>
    </row>
    <row r="784" spans="1:16">
      <c r="A784" s="28">
        <v>45232.2183449074</v>
      </c>
      <c r="B784" s="69" t="s"/>
      <c r="C784" s="29" t="s">
        <v>14626</v>
      </c>
      <c r="D784" s="69" t="s"/>
      <c r="E784" s="30" t="s">
        <v>14624</v>
      </c>
      <c r="F784" s="14" t="s"/>
      <c r="G784" s="14">
        <v>1</v>
      </c>
      <c r="H784" s="14" t="s">
        <v>14627</v>
      </c>
      <c r="I784" s="14">
        <v>0</v>
      </c>
      <c r="J784" s="95">
        <v>0</v>
      </c>
      <c r="K784" s="95">
        <v>0</v>
      </c>
      <c r="L784" s="173">
        <v>0</v>
      </c>
      <c r="M784" s="17">
        <f>=I784*8.8</f>
        <v>0</v>
      </c>
      <c r="N784" s="71">
        <f>=M784-L784-K784-J784*8.8</f>
        <v>0</v>
      </c>
      <c r="O784" s="18" t="e">
        <f>=N784/M784</f>
        <v>#DIV/0!</v>
      </c>
      <c r="P784" s="14" t="s">
        <v>162</v>
      </c>
    </row>
    <row r="785" spans="1:16">
      <c r="A785" s="28">
        <v>45232.2402083333</v>
      </c>
      <c r="B785" s="14">
        <v>115770238</v>
      </c>
      <c r="C785" s="29" t="s">
        <v>14628</v>
      </c>
      <c r="D785" s="14" t="s">
        <v>14629</v>
      </c>
      <c r="E785" s="30" t="s">
        <v>14630</v>
      </c>
      <c r="F785" s="14" t="s"/>
      <c r="G785" s="14">
        <v>1</v>
      </c>
      <c r="H785" s="14" t="s">
        <v>14631</v>
      </c>
      <c r="I785" s="14">
        <v>92.28</v>
      </c>
      <c r="J785" s="95">
        <v>40.14</v>
      </c>
      <c r="K785" s="95">
        <v>113.76</v>
      </c>
      <c r="L785" s="173">
        <v>126.55</v>
      </c>
      <c r="M785" s="17">
        <f>=I785*8.8</f>
        <v>812.064</v>
      </c>
      <c r="N785" s="71">
        <f>=M785-L785-K785-J785*8.8</f>
        <v>218.522</v>
      </c>
      <c r="O785" s="18">
        <f>=N785/M785</f>
        <v>0.269094554123813</v>
      </c>
      <c r="P785" s="14" t="s">
        <v>162</v>
      </c>
    </row>
    <row r="786" spans="1:16">
      <c r="A786" s="28">
        <v>45232.3209606481</v>
      </c>
      <c r="B786" s="14">
        <v>115786382</v>
      </c>
      <c r="C786" s="29" t="s">
        <v>14632</v>
      </c>
      <c r="D786" s="14" t="s">
        <v>14633</v>
      </c>
      <c r="E786" s="30" t="s">
        <v>14634</v>
      </c>
      <c r="F786" s="14" t="s"/>
      <c r="G786" s="14">
        <v>1</v>
      </c>
      <c r="H786" s="14" t="s">
        <v>14635</v>
      </c>
      <c r="I786" s="14">
        <v>22.46</v>
      </c>
      <c r="J786" s="95">
        <v>9.6</v>
      </c>
      <c r="K786" s="95">
        <v>46.37</v>
      </c>
      <c r="L786" s="173">
        <v>46</v>
      </c>
      <c r="M786" s="17">
        <f>=I786*8.8</f>
        <v>197.648</v>
      </c>
      <c r="N786" s="71">
        <f>=M786-L786-K786-J786*8.8</f>
        <v>20.798</v>
      </c>
      <c r="O786" s="18">
        <f>=N786/M786</f>
        <v>0.105227475107261</v>
      </c>
      <c r="P786" s="14" t="s">
        <v>162</v>
      </c>
    </row>
    <row r="787" spans="1:16">
      <c r="A787" s="28">
        <v>45232.4116319444</v>
      </c>
      <c r="B787" s="14">
        <v>115811886</v>
      </c>
      <c r="C787" s="29" t="s">
        <v>14636</v>
      </c>
      <c r="D787" s="14" t="s">
        <v>14637</v>
      </c>
      <c r="E787" s="30" t="s">
        <v>14638</v>
      </c>
      <c r="F787" s="14" t="s">
        <v>68</v>
      </c>
      <c r="G787" s="14">
        <v>1</v>
      </c>
      <c r="H787" s="14" t="s">
        <v>14639</v>
      </c>
      <c r="I787" s="14">
        <v>13.65</v>
      </c>
      <c r="J787" s="95">
        <v>6.03</v>
      </c>
      <c r="K787" s="95">
        <v>29.75</v>
      </c>
      <c r="L787" s="173">
        <v>30</v>
      </c>
      <c r="M787" s="17">
        <f>=I787*8.8</f>
        <v>120.12</v>
      </c>
      <c r="N787" s="71">
        <f>=M787-L787-K787-J787*8.8</f>
        <v>7.30600000000001</v>
      </c>
      <c r="O787" s="18">
        <f>=N787/M787</f>
        <v>0.060822510822511</v>
      </c>
      <c r="P787" s="14" t="s">
        <v>22</v>
      </c>
    </row>
    <row r="788" spans="1:16">
      <c r="A788" s="28">
        <v>45232.4162384259</v>
      </c>
      <c r="B788" s="14">
        <v>115813272</v>
      </c>
      <c r="C788" s="29" t="s">
        <v>14409</v>
      </c>
      <c r="D788" s="14" t="s">
        <v>14640</v>
      </c>
      <c r="E788" s="30" t="s">
        <v>14641</v>
      </c>
      <c r="F788" s="14" t="s">
        <v>57</v>
      </c>
      <c r="G788" s="14">
        <v>1</v>
      </c>
      <c r="H788" s="14" t="s">
        <v>407</v>
      </c>
      <c r="I788" s="14">
        <v>18.58</v>
      </c>
      <c r="J788" s="95">
        <v>8</v>
      </c>
      <c r="K788" s="95">
        <v>73.92</v>
      </c>
      <c r="L788" s="173">
        <v>41.99</v>
      </c>
      <c r="M788" s="17">
        <f>=I788*8.8</f>
        <v>163.504</v>
      </c>
      <c r="N788" s="71">
        <f>=M788-L788-K788-J788*8.8</f>
        <v>-22.806</v>
      </c>
      <c r="O788" s="18">
        <f>=N788/M788</f>
        <v>-0.13948282610823</v>
      </c>
      <c r="P788" s="14" t="s">
        <v>22</v>
      </c>
    </row>
    <row r="789" spans="1:16">
      <c r="A789" s="28">
        <v>45232.5066087963</v>
      </c>
      <c r="B789" s="14">
        <v>115832953</v>
      </c>
      <c r="C789" s="29" t="s">
        <v>14642</v>
      </c>
      <c r="D789" s="14" t="s">
        <v>14643</v>
      </c>
      <c r="E789" s="30" t="s">
        <v>14644</v>
      </c>
      <c r="F789" s="14" t="s">
        <v>48</v>
      </c>
      <c r="G789" s="14">
        <v>1</v>
      </c>
      <c r="H789" s="14" t="s">
        <v>14645</v>
      </c>
      <c r="I789" s="14">
        <v>12.6</v>
      </c>
      <c r="J789" s="95">
        <v>5.47</v>
      </c>
      <c r="K789" s="95">
        <v>36.01</v>
      </c>
      <c r="L789" s="173">
        <v>14.82</v>
      </c>
      <c r="M789" s="17">
        <f>=I789*8.8</f>
        <v>110.88</v>
      </c>
      <c r="N789" s="71">
        <f>=M789-L789-K789-J789*8.8</f>
        <v>11.914</v>
      </c>
      <c r="O789" s="18">
        <f>=N789/M789</f>
        <v>0.107449494949495</v>
      </c>
      <c r="P789" s="14" t="s">
        <v>172</v>
      </c>
    </row>
    <row r="790" spans="1:16">
      <c r="A790" s="28">
        <v>45232.5333101852</v>
      </c>
      <c r="B790" s="14">
        <v>115839670</v>
      </c>
      <c r="C790" s="29" t="s">
        <v>14646</v>
      </c>
      <c r="D790" s="14" t="s">
        <v>14647</v>
      </c>
      <c r="E790" s="30" t="s">
        <v>14648</v>
      </c>
      <c r="F790" s="14" t="s"/>
      <c r="G790" s="14">
        <v>1</v>
      </c>
      <c r="H790" s="14" t="s">
        <v>14649</v>
      </c>
      <c r="I790" s="14">
        <v>20.67</v>
      </c>
      <c r="J790" s="95">
        <v>8.84</v>
      </c>
      <c r="K790" s="95">
        <v>28.61</v>
      </c>
      <c r="L790" s="173">
        <v>49</v>
      </c>
      <c r="M790" s="17">
        <f>=I790*8.8</f>
        <v>181.896</v>
      </c>
      <c r="N790" s="71">
        <f>=M790-L790-K790-J790*8.8</f>
        <v>26.494</v>
      </c>
      <c r="O790" s="18">
        <f>=N790/M790</f>
        <v>0.145654659805603</v>
      </c>
      <c r="P790" s="14" t="s">
        <v>22</v>
      </c>
    </row>
    <row r="791" spans="14:14">
      <c r="N791" s="205" t="s"/>
    </row>
    <row r="792" spans="1:16">
      <c r="A792" s="28">
        <v>45233.0322685185</v>
      </c>
      <c r="B792" s="14">
        <v>115905322</v>
      </c>
      <c r="C792" s="29" t="s">
        <v>14650</v>
      </c>
      <c r="D792" s="14" t="s">
        <v>14651</v>
      </c>
      <c r="E792" s="30" t="s">
        <v>14652</v>
      </c>
      <c r="F792" s="14" t="s">
        <v>57</v>
      </c>
      <c r="G792" s="14">
        <v>1</v>
      </c>
      <c r="H792" s="14" t="s">
        <v>14653</v>
      </c>
      <c r="I792" s="14">
        <v>15.86</v>
      </c>
      <c r="J792" s="95">
        <v>6.88</v>
      </c>
      <c r="K792" s="95">
        <v>28.53</v>
      </c>
      <c r="L792" s="173">
        <v>26.25</v>
      </c>
      <c r="M792" s="17">
        <f>=I792*8.8</f>
        <v>139.568</v>
      </c>
      <c r="N792" s="71">
        <f>=M792-L792-K792-J792*8.8</f>
        <v>24.244</v>
      </c>
      <c r="O792" s="18">
        <f>=N792/M792</f>
        <v>0.173707440100883</v>
      </c>
      <c r="P792" s="14" t="s">
        <v>162</v>
      </c>
    </row>
    <row r="793" spans="1:16">
      <c r="A793" s="28">
        <v>45233.1213541667</v>
      </c>
      <c r="B793" s="14">
        <v>115923562</v>
      </c>
      <c r="C793" s="29" t="s">
        <v>14654</v>
      </c>
      <c r="D793" s="14" t="s">
        <v>14655</v>
      </c>
      <c r="E793" s="29" t="s">
        <v>14656</v>
      </c>
      <c r="F793" s="14" t="s">
        <v>68</v>
      </c>
      <c r="G793" s="14">
        <v>1</v>
      </c>
      <c r="H793" s="14" t="s">
        <v>14657</v>
      </c>
      <c r="I793" s="14">
        <v>16.21</v>
      </c>
      <c r="J793" s="95">
        <v>7.16</v>
      </c>
      <c r="K793" s="95">
        <v>24.67</v>
      </c>
      <c r="L793" s="173">
        <v>45</v>
      </c>
      <c r="M793" s="17">
        <f>=I793*8.8</f>
        <v>142.648</v>
      </c>
      <c r="N793" s="71">
        <f>=M793-L793-K793-J793*8.8</f>
        <v>9.97000000000001</v>
      </c>
      <c r="O793" s="18">
        <f>=N793/M793</f>
        <v>0.069892322359935</v>
      </c>
      <c r="P793" s="14" t="s">
        <v>22</v>
      </c>
    </row>
    <row r="794" spans="1:16">
      <c r="A794" s="28">
        <v>45233.1260300926</v>
      </c>
      <c r="B794" s="14">
        <v>115925290</v>
      </c>
      <c r="C794" s="29" t="s">
        <v>14658</v>
      </c>
      <c r="D794" s="14" t="s">
        <v>14659</v>
      </c>
      <c r="E794" s="30" t="s">
        <v>14660</v>
      </c>
      <c r="F794" s="14" t="s"/>
      <c r="G794" s="14">
        <v>1</v>
      </c>
      <c r="H794" s="14" t="s">
        <v>14661</v>
      </c>
      <c r="I794" s="14">
        <v>66.66</v>
      </c>
      <c r="J794" s="95">
        <v>21.47</v>
      </c>
      <c r="K794" s="95">
        <v>104.49</v>
      </c>
      <c r="L794" s="173">
        <v>142.5</v>
      </c>
      <c r="M794" s="17">
        <f>=I794*8.8</f>
        <v>586.608</v>
      </c>
      <c r="N794" s="71">
        <f>=M794-L794-K794-J794*8.8</f>
        <v>150.682</v>
      </c>
      <c r="O794" s="18">
        <f>=N794/M794</f>
        <v>0.256870005182336</v>
      </c>
      <c r="P794" s="14" t="s">
        <v>50</v>
      </c>
    </row>
    <row r="795" spans="1:16">
      <c r="A795" s="28">
        <v>45233.2664814815</v>
      </c>
      <c r="B795" s="14">
        <v>115955921</v>
      </c>
      <c r="C795" s="29" t="s">
        <v>14662</v>
      </c>
      <c r="D795" s="14" t="s">
        <v>14663</v>
      </c>
      <c r="E795" s="30" t="s">
        <v>14664</v>
      </c>
      <c r="F795" s="14" t="s">
        <v>68</v>
      </c>
      <c r="G795" s="14">
        <v>1</v>
      </c>
      <c r="H795" s="14" t="s">
        <v>14665</v>
      </c>
      <c r="I795" s="14">
        <v>25.4</v>
      </c>
      <c r="J795" s="95">
        <v>11.1</v>
      </c>
      <c r="K795" s="95">
        <v>57.56</v>
      </c>
      <c r="L795" s="173">
        <v>83</v>
      </c>
      <c r="M795" s="17">
        <f>=I795*8.8</f>
        <v>223.52</v>
      </c>
      <c r="N795" s="71">
        <f>=M795-L795-K795-J795*8.8</f>
        <v>-14.72</v>
      </c>
      <c r="O795" s="18">
        <f>=N795/M795</f>
        <v>-0.065855404438082</v>
      </c>
      <c r="P795" s="14" t="s">
        <v>22</v>
      </c>
    </row>
    <row r="796" spans="1:16">
      <c r="A796" s="28">
        <v>45233.3180671296</v>
      </c>
      <c r="B796" s="14">
        <v>115966445</v>
      </c>
      <c r="C796" s="29" t="s">
        <v>13002</v>
      </c>
      <c r="D796" s="14" t="s">
        <v>14666</v>
      </c>
      <c r="E796" s="30" t="s">
        <v>14667</v>
      </c>
      <c r="F796" s="14" t="s"/>
      <c r="G796" s="14">
        <v>1</v>
      </c>
      <c r="H796" s="14" t="s">
        <v>13005</v>
      </c>
      <c r="I796" s="14">
        <v>18.12</v>
      </c>
      <c r="J796" s="95">
        <v>7.72</v>
      </c>
      <c r="K796" s="95">
        <v>22.84</v>
      </c>
      <c r="L796" s="173">
        <v>33.65</v>
      </c>
      <c r="M796" s="17">
        <f>=I796*8.8</f>
        <v>159.456</v>
      </c>
      <c r="N796" s="71">
        <f>=M796-L796-K796-J796*8.8</f>
        <v>35.03</v>
      </c>
      <c r="O796" s="18">
        <f>=N796/M796</f>
        <v>0.219684427051977</v>
      </c>
      <c r="P796" s="14" t="s">
        <v>22</v>
      </c>
    </row>
    <row r="797" spans="1:16">
      <c r="A797" s="28">
        <v>45233.3686805556</v>
      </c>
      <c r="B797" s="14">
        <v>115977310</v>
      </c>
      <c r="C797" s="29" t="s">
        <v>14668</v>
      </c>
      <c r="D797" s="14" t="s">
        <v>14669</v>
      </c>
      <c r="E797" s="30" t="s">
        <v>14670</v>
      </c>
      <c r="F797" s="14" t="s"/>
      <c r="G797" s="14">
        <v>1</v>
      </c>
      <c r="H797" s="14" t="s">
        <v>14671</v>
      </c>
      <c r="I797" s="14">
        <v>31.19</v>
      </c>
      <c r="J797" s="95">
        <v>13.39</v>
      </c>
      <c r="K797" s="95">
        <v>34.3</v>
      </c>
      <c r="L797" s="173">
        <v>26</v>
      </c>
      <c r="M797" s="17">
        <f>=I797*8.8</f>
        <v>274.472</v>
      </c>
      <c r="N797" s="71">
        <f>=M797-L797-K797-J797*8.8</f>
        <v>96.34</v>
      </c>
      <c r="O797" s="18">
        <f>=N797/M797</f>
        <v>0.351001195021714</v>
      </c>
      <c r="P797" s="14" t="s">
        <v>70</v>
      </c>
    </row>
    <row r="798" spans="1:16">
      <c r="A798" s="28">
        <v>45233.4203472222</v>
      </c>
      <c r="B798" s="14">
        <v>115988726</v>
      </c>
      <c r="C798" s="29" t="s">
        <v>14672</v>
      </c>
      <c r="D798" s="14" t="s">
        <v>14673</v>
      </c>
      <c r="E798" s="30" t="s">
        <v>14674</v>
      </c>
      <c r="F798" s="14" t="s"/>
      <c r="G798" s="14">
        <v>1</v>
      </c>
      <c r="H798" s="14" t="s">
        <v>8073</v>
      </c>
      <c r="I798" s="14">
        <v>26.67</v>
      </c>
      <c r="J798" s="95">
        <v>11.42</v>
      </c>
      <c r="K798" s="95">
        <v>47.68</v>
      </c>
      <c r="L798" s="173">
        <v>37.24</v>
      </c>
      <c r="M798" s="17">
        <f>=I798*8.8</f>
        <v>234.696</v>
      </c>
      <c r="N798" s="71">
        <f>=M798-L798-K798-J798*8.8</f>
        <v>49.28</v>
      </c>
      <c r="O798" s="18">
        <f>=N798/M798</f>
        <v>0.20997375328084</v>
      </c>
      <c r="P798" s="14" t="s">
        <v>22</v>
      </c>
    </row>
    <row r="799" spans="1:16">
      <c r="A799" s="28">
        <v>45233.440474537</v>
      </c>
      <c r="B799" s="14">
        <v>115993081</v>
      </c>
      <c r="C799" s="29" t="s">
        <v>14675</v>
      </c>
      <c r="D799" s="14" t="s">
        <v>14676</v>
      </c>
      <c r="E799" s="30" t="s">
        <v>14677</v>
      </c>
      <c r="F799" s="14" t="s"/>
      <c r="G799" s="14">
        <v>2</v>
      </c>
      <c r="H799" s="14" t="s">
        <v>14678</v>
      </c>
      <c r="I799" s="14">
        <v>48.34</v>
      </c>
      <c r="J799" s="95">
        <v>20.86</v>
      </c>
      <c r="K799" s="95">
        <v>24.77</v>
      </c>
      <c r="L799" s="173">
        <v>29</v>
      </c>
      <c r="M799" s="17">
        <f>=I799*8.8</f>
        <v>425.392</v>
      </c>
      <c r="N799" s="71">
        <f>=M799-L799-K799-J799*8.8</f>
        <v>188.054</v>
      </c>
      <c r="O799" s="18">
        <f>=N799/M799</f>
        <v>0.442072253356904</v>
      </c>
      <c r="P799" s="14" t="s">
        <v>670</v>
      </c>
    </row>
    <row r="800" spans="1:16">
      <c r="A800" s="28">
        <v>45233.4428472222</v>
      </c>
      <c r="B800" s="14">
        <v>115993458</v>
      </c>
      <c r="C800" s="29" t="s">
        <v>13469</v>
      </c>
      <c r="D800" s="14" t="s">
        <v>14679</v>
      </c>
      <c r="E800" s="30" t="s">
        <v>14680</v>
      </c>
      <c r="F800" s="14" t="s"/>
      <c r="G800" s="14">
        <v>1</v>
      </c>
      <c r="H800" s="14" t="s">
        <v>5867</v>
      </c>
      <c r="I800" s="14">
        <v>29.98</v>
      </c>
      <c r="J800" s="95">
        <v>13.11</v>
      </c>
      <c r="K800" s="95">
        <v>39.74</v>
      </c>
      <c r="L800" s="173">
        <v>72</v>
      </c>
      <c r="M800" s="17">
        <f>=I800*8.8</f>
        <v>263.824</v>
      </c>
      <c r="N800" s="71">
        <f>=M800-L800-K800-J800*8.8</f>
        <v>36.716</v>
      </c>
      <c r="O800" s="18">
        <f>=N800/M800</f>
        <v>0.139168536600158</v>
      </c>
      <c r="P800" s="14" t="s">
        <v>22</v>
      </c>
    </row>
    <row r="801" spans="1:16">
      <c r="A801" s="28">
        <v>45233.4495601852</v>
      </c>
      <c r="B801" s="14">
        <v>115995327</v>
      </c>
      <c r="C801" s="29" t="s">
        <v>14681</v>
      </c>
      <c r="D801" s="14" t="s">
        <v>14682</v>
      </c>
      <c r="E801" s="30" t="s">
        <v>14683</v>
      </c>
      <c r="F801" s="14" t="s"/>
      <c r="G801" s="14">
        <v>1</v>
      </c>
      <c r="H801" s="14" t="s">
        <v>14684</v>
      </c>
      <c r="I801" s="14">
        <v>35.14</v>
      </c>
      <c r="J801" s="95">
        <v>12.61</v>
      </c>
      <c r="K801" s="95">
        <v>51.04</v>
      </c>
      <c r="L801" s="173">
        <v>68.7</v>
      </c>
      <c r="M801" s="17">
        <f>=I801*8.8</f>
        <v>309.232</v>
      </c>
      <c r="N801" s="71">
        <f>=M801-L801-K801-J801*8.8</f>
        <v>78.524</v>
      </c>
      <c r="O801" s="18">
        <f>=N801/M801</f>
        <v>0.253932322657422</v>
      </c>
      <c r="P801" s="14" t="s">
        <v>50</v>
      </c>
    </row>
    <row r="802" spans="1:16">
      <c r="A802" s="28">
        <v>45233.4796643519</v>
      </c>
      <c r="B802" s="14">
        <v>116003198</v>
      </c>
      <c r="C802" s="29" t="s">
        <v>14424</v>
      </c>
      <c r="D802" s="14" t="s">
        <v>14685</v>
      </c>
      <c r="E802" s="30" t="s">
        <v>14686</v>
      </c>
      <c r="F802" s="14" t="s"/>
      <c r="G802" s="14">
        <v>1</v>
      </c>
      <c r="H802" s="14" t="s">
        <v>14687</v>
      </c>
      <c r="I802" s="14">
        <v>50.33</v>
      </c>
      <c r="J802" s="95">
        <v>21.88</v>
      </c>
      <c r="K802" s="95">
        <v>73.97</v>
      </c>
      <c r="L802" s="173">
        <v>85</v>
      </c>
      <c r="M802" s="17">
        <f>=I802*8.8</f>
        <v>442.904</v>
      </c>
      <c r="N802" s="71">
        <f>=M802-L802-K802-J802*8.8</f>
        <v>91.39</v>
      </c>
      <c r="O802" s="18">
        <f>=N802/M802</f>
        <v>0.206342683741849</v>
      </c>
      <c r="P802" s="14" t="s">
        <v>22</v>
      </c>
    </row>
    <row r="803" spans="1:16">
      <c r="A803" s="28">
        <v>45233.5241087963</v>
      </c>
      <c r="B803" s="14">
        <v>116013305</v>
      </c>
      <c r="C803" s="29" t="s">
        <v>14688</v>
      </c>
      <c r="D803" s="14" t="s">
        <v>14689</v>
      </c>
      <c r="E803" s="30" t="s">
        <v>14690</v>
      </c>
      <c r="F803" s="14" t="s"/>
      <c r="G803" s="14">
        <v>1</v>
      </c>
      <c r="H803" s="14" t="s">
        <v>14691</v>
      </c>
      <c r="I803" s="14">
        <v>90.41</v>
      </c>
      <c r="J803" s="95">
        <v>35.1</v>
      </c>
      <c r="K803" s="95">
        <v>95.92</v>
      </c>
      <c r="L803" s="173">
        <v>67</v>
      </c>
      <c r="M803" s="17">
        <f>=I803*8.8</f>
        <v>795.608</v>
      </c>
      <c r="N803" s="71">
        <f>=M803-L803-K803-J803*8.8</f>
        <v>323.808</v>
      </c>
      <c r="O803" s="18">
        <f>=N803/M803</f>
        <v>0.406994399251893</v>
      </c>
      <c r="P803" s="14" t="s">
        <v>269</v>
      </c>
    </row>
    <row r="804" spans="1:16">
      <c r="A804" s="28">
        <v>45233.560625</v>
      </c>
      <c r="B804" s="14">
        <v>116022796</v>
      </c>
      <c r="C804" s="29" t="s">
        <v>14692</v>
      </c>
      <c r="D804" s="14" t="s">
        <v>14693</v>
      </c>
      <c r="E804" s="30" t="s">
        <v>14694</v>
      </c>
      <c r="F804" s="14" t="s"/>
      <c r="G804" s="14">
        <v>1</v>
      </c>
      <c r="H804" s="14" t="s">
        <v>14695</v>
      </c>
      <c r="I804" s="14">
        <v>24</v>
      </c>
      <c r="J804" s="95">
        <v>10.29</v>
      </c>
      <c r="K804" s="95">
        <v>53.51</v>
      </c>
      <c r="L804" s="173">
        <v>32</v>
      </c>
      <c r="M804" s="17">
        <f>=I804*8.8</f>
        <v>211.2</v>
      </c>
      <c r="N804" s="71">
        <f>=M804-L804-K804-J804*8.8</f>
        <v>35.138</v>
      </c>
      <c r="O804" s="18">
        <f>=N804/M804</f>
        <v>0.166373106060606</v>
      </c>
      <c r="P804" s="14" t="s">
        <v>22</v>
      </c>
    </row>
    <row r="805" spans="14:14">
      <c r="N805" s="205" t="s"/>
    </row>
    <row r="806" spans="1:16">
      <c r="A806" s="28">
        <v>45233.9192592593</v>
      </c>
      <c r="B806" s="14">
        <v>116070990</v>
      </c>
      <c r="C806" s="29" t="s">
        <v>14696</v>
      </c>
      <c r="D806" s="14">
        <v>0</v>
      </c>
      <c r="E806" s="14" t="s">
        <v>52</v>
      </c>
      <c r="F806" s="14" t="s">
        <v>1548</v>
      </c>
      <c r="G806" s="14">
        <v>1</v>
      </c>
      <c r="H806" s="14" t="s">
        <v>11259</v>
      </c>
      <c r="I806" s="14">
        <v>0</v>
      </c>
      <c r="J806" s="95">
        <v>0</v>
      </c>
      <c r="K806" s="95">
        <v>0</v>
      </c>
      <c r="L806" s="173">
        <v>0</v>
      </c>
      <c r="M806" s="17">
        <f>=I806*8.8</f>
        <v>0</v>
      </c>
      <c r="N806" s="71">
        <f>=M806-L806-K806-J806*8.8</f>
        <v>0</v>
      </c>
      <c r="O806" s="18" t="e">
        <f>=N806/M806</f>
        <v>#DIV/0!</v>
      </c>
      <c r="P806" s="14" t="s">
        <v>1263</v>
      </c>
    </row>
    <row r="807" spans="1:16">
      <c r="A807" s="28">
        <v>45234.0411342593</v>
      </c>
      <c r="B807" s="14">
        <v>116093649</v>
      </c>
      <c r="C807" s="29" t="s">
        <v>14697</v>
      </c>
      <c r="D807" s="14" t="s">
        <v>14698</v>
      </c>
      <c r="E807" s="30" t="s">
        <v>14699</v>
      </c>
      <c r="F807" s="14" t="s">
        <v>134</v>
      </c>
      <c r="G807" s="14">
        <v>1</v>
      </c>
      <c r="H807" s="14" t="s">
        <v>14700</v>
      </c>
      <c r="I807" s="14">
        <v>15.16</v>
      </c>
      <c r="J807" s="95">
        <v>6.76</v>
      </c>
      <c r="K807" s="95">
        <v>33.08</v>
      </c>
      <c r="L807" s="173">
        <v>42.3</v>
      </c>
      <c r="M807" s="17">
        <f>=I807*8.8</f>
        <v>133.408</v>
      </c>
      <c r="N807" s="71">
        <f>=M807-L807-K807-J807*8.8</f>
        <v>-1.45999999999998</v>
      </c>
      <c r="O807" s="18">
        <f>=N807/M807</f>
        <v>-0.010943871431998</v>
      </c>
      <c r="P807" s="14" t="s">
        <v>136</v>
      </c>
    </row>
    <row r="808" spans="1:16">
      <c r="A808" s="28">
        <v>45234.132349537</v>
      </c>
      <c r="B808" s="14">
        <v>116116030</v>
      </c>
      <c r="C808" s="29" t="s">
        <v>14701</v>
      </c>
      <c r="D808" s="14" t="s">
        <v>14702</v>
      </c>
      <c r="E808" s="30" t="s">
        <v>14703</v>
      </c>
      <c r="F808" s="14" t="s">
        <v>68</v>
      </c>
      <c r="G808" s="14">
        <v>1</v>
      </c>
      <c r="H808" s="14" t="s">
        <v>14704</v>
      </c>
      <c r="I808" s="14">
        <v>13.65</v>
      </c>
      <c r="J808" s="95">
        <v>6.05</v>
      </c>
      <c r="K808" s="95">
        <v>24.94</v>
      </c>
      <c r="L808" s="173">
        <v>14.95</v>
      </c>
      <c r="M808" s="17">
        <f>=I808*8.8</f>
        <v>120.12</v>
      </c>
      <c r="N808" s="71">
        <f>=M808-L808-K808-J808*8.8</f>
        <v>26.99</v>
      </c>
      <c r="O808" s="18">
        <f>=N808/M808</f>
        <v>0.224691974691975</v>
      </c>
      <c r="P808" s="14" t="s">
        <v>22</v>
      </c>
    </row>
    <row r="809" spans="1:16">
      <c r="A809" s="28">
        <v>45234.1824305556</v>
      </c>
      <c r="B809" s="14">
        <v>116125383</v>
      </c>
      <c r="C809" s="29" t="s">
        <v>14705</v>
      </c>
      <c r="D809" s="14" t="s">
        <v>14706</v>
      </c>
      <c r="E809" s="30" t="s">
        <v>14707</v>
      </c>
      <c r="F809" s="14" t="s"/>
      <c r="G809" s="14">
        <v>1</v>
      </c>
      <c r="H809" s="14" t="s">
        <v>14708</v>
      </c>
      <c r="I809" s="14">
        <v>38.29</v>
      </c>
      <c r="J809" s="95">
        <v>16.5</v>
      </c>
      <c r="K809" s="95">
        <v>51.08</v>
      </c>
      <c r="L809" s="173">
        <v>60.2</v>
      </c>
      <c r="M809" s="17">
        <f>=I809*8.8</f>
        <v>336.952</v>
      </c>
      <c r="N809" s="71">
        <f>=M809-L809-K809-J809*8.8</f>
        <v>80.472</v>
      </c>
      <c r="O809" s="18">
        <f>=N809/M809</f>
        <v>0.238823333887319</v>
      </c>
      <c r="P809" s="14" t="s">
        <v>22</v>
      </c>
    </row>
    <row r="810" spans="1:16">
      <c r="A810" s="28">
        <v>45234.3305902778</v>
      </c>
      <c r="B810" s="14">
        <v>116153736</v>
      </c>
      <c r="C810" s="29" t="s">
        <v>14709</v>
      </c>
      <c r="D810" s="14" t="s">
        <v>14710</v>
      </c>
      <c r="E810" s="30" t="s">
        <v>14711</v>
      </c>
      <c r="F810" s="14" t="s"/>
      <c r="G810" s="14">
        <v>1</v>
      </c>
      <c r="H810" s="14" t="s">
        <v>14712</v>
      </c>
      <c r="I810" s="14">
        <v>13</v>
      </c>
      <c r="J810" s="95">
        <v>5.76</v>
      </c>
      <c r="K810" s="95">
        <v>40.54</v>
      </c>
      <c r="L810" s="173">
        <v>7.58</v>
      </c>
      <c r="M810" s="17">
        <f>=I810*8.8</f>
        <v>114.4</v>
      </c>
      <c r="N810" s="71">
        <f>=M810-L810-K810-J810*8.8</f>
        <v>15.592</v>
      </c>
      <c r="O810" s="18">
        <f>=N810/M810</f>
        <v>0.136293706293706</v>
      </c>
      <c r="P810" s="14" t="s">
        <v>162</v>
      </c>
    </row>
    <row r="811" spans="1:16">
      <c r="A811" s="28">
        <v>45234.6754398148</v>
      </c>
      <c r="B811" s="14">
        <v>116223574</v>
      </c>
      <c r="C811" s="29" t="s">
        <v>14713</v>
      </c>
      <c r="D811" s="14" t="s">
        <v>14714</v>
      </c>
      <c r="E811" s="30" t="s">
        <v>14715</v>
      </c>
      <c r="F811" s="14" t="s">
        <v>68</v>
      </c>
      <c r="G811" s="14">
        <v>1</v>
      </c>
      <c r="H811" s="14" t="s">
        <v>14716</v>
      </c>
      <c r="I811" s="14">
        <v>13</v>
      </c>
      <c r="J811" s="95">
        <v>5.76</v>
      </c>
      <c r="K811" s="95">
        <v>23.14</v>
      </c>
      <c r="L811" s="173">
        <v>21.01</v>
      </c>
      <c r="M811" s="17">
        <f>=I811*8.8</f>
        <v>114.4</v>
      </c>
      <c r="N811" s="71">
        <f>=M811-L811-K811-J811*8.8</f>
        <v>19.562</v>
      </c>
      <c r="O811" s="18">
        <f>=N811/M811</f>
        <v>0.170996503496503</v>
      </c>
      <c r="P811" s="14" t="s">
        <v>162</v>
      </c>
    </row>
    <row r="812" spans="14:14">
      <c r="N812" s="205" t="s"/>
    </row>
    <row r="813" spans="1:16">
      <c r="A813" s="28">
        <v>45234.9130208333</v>
      </c>
      <c r="B813" s="14">
        <v>116254237</v>
      </c>
      <c r="C813" s="29" t="s">
        <v>14717</v>
      </c>
      <c r="D813" s="14" t="s">
        <v>14718</v>
      </c>
      <c r="E813" s="30" t="s">
        <v>14719</v>
      </c>
      <c r="F813" s="14" t="s"/>
      <c r="G813" s="14">
        <v>1</v>
      </c>
      <c r="H813" s="14" t="s">
        <v>14720</v>
      </c>
      <c r="I813" s="14">
        <v>17.52</v>
      </c>
      <c r="J813" s="95">
        <v>7.44</v>
      </c>
      <c r="K813" s="95">
        <v>47.31</v>
      </c>
      <c r="L813" s="173">
        <v>25.65</v>
      </c>
      <c r="M813" s="17">
        <f>=I813*8.8</f>
        <v>154.176</v>
      </c>
      <c r="N813" s="71">
        <f>=M813-L813-K813-J813*8.8</f>
        <v>15.744</v>
      </c>
      <c r="O813" s="18">
        <f>=N813/M813</f>
        <v>0.102117061021171</v>
      </c>
      <c r="P813" s="14" t="s">
        <v>145</v>
      </c>
    </row>
    <row r="814" spans="1:16">
      <c r="A814" s="28">
        <v>45235.0093055556</v>
      </c>
      <c r="B814" s="14">
        <v>116273636</v>
      </c>
      <c r="C814" s="29" t="s">
        <v>14721</v>
      </c>
      <c r="D814" s="14" t="s">
        <v>14722</v>
      </c>
      <c r="E814" s="30" t="s">
        <v>14723</v>
      </c>
      <c r="F814" s="14" t="s">
        <v>57</v>
      </c>
      <c r="G814" s="14">
        <v>1</v>
      </c>
      <c r="H814" s="14" t="s">
        <v>14724</v>
      </c>
      <c r="I814" s="14">
        <v>18.31</v>
      </c>
      <c r="J814" s="95">
        <v>8</v>
      </c>
      <c r="K814" s="95">
        <v>28.26</v>
      </c>
      <c r="L814" s="173">
        <v>45</v>
      </c>
      <c r="M814" s="17">
        <f>=I814*8.8</f>
        <v>161.128</v>
      </c>
      <c r="N814" s="71">
        <f>=M814-L814-K814-J814*8.8</f>
        <v>17.468</v>
      </c>
      <c r="O814" s="18">
        <f>=N814/M814</f>
        <v>0.108410704533042</v>
      </c>
      <c r="P814" s="14" t="s">
        <v>114</v>
      </c>
    </row>
    <row r="815" spans="1:16">
      <c r="A815" s="28">
        <v>45235.0935763889</v>
      </c>
      <c r="B815" s="14">
        <v>116292423</v>
      </c>
      <c r="C815" s="29" t="s">
        <v>14725</v>
      </c>
      <c r="D815" s="14" t="s">
        <v>14726</v>
      </c>
      <c r="E815" s="30" t="s">
        <v>14727</v>
      </c>
      <c r="F815" s="14" t="s"/>
      <c r="G815" s="14">
        <v>2</v>
      </c>
      <c r="H815" s="14" t="s">
        <v>14728</v>
      </c>
      <c r="I815" s="14">
        <v>26.22</v>
      </c>
      <c r="J815" s="95">
        <v>11.92</v>
      </c>
      <c r="K815" s="95">
        <v>38.77</v>
      </c>
      <c r="L815" s="173">
        <v>53.32</v>
      </c>
      <c r="M815" s="17">
        <f>=I815*8.8</f>
        <v>230.736</v>
      </c>
      <c r="N815" s="71">
        <f>=M815-L815-K815-J815*8.8</f>
        <v>33.75</v>
      </c>
      <c r="O815" s="18">
        <f>=N815/M815</f>
        <v>0.146271063033077</v>
      </c>
      <c r="P815" s="14" t="s">
        <v>136</v>
      </c>
    </row>
    <row r="816" spans="1:16">
      <c r="A816" s="28">
        <v>45235.1169560185</v>
      </c>
      <c r="B816" s="14">
        <v>116297909</v>
      </c>
      <c r="C816" s="29" t="s">
        <v>13902</v>
      </c>
      <c r="D816" s="14" t="s">
        <v>14729</v>
      </c>
      <c r="E816" s="29" t="s">
        <v>14730</v>
      </c>
      <c r="F816" s="14" t="s"/>
      <c r="G816" s="14">
        <v>1</v>
      </c>
      <c r="H816" s="14" t="s">
        <v>13905</v>
      </c>
      <c r="I816" s="14">
        <v>22.26</v>
      </c>
      <c r="J816" s="95">
        <v>9.41</v>
      </c>
      <c r="K816" s="95">
        <v>31.57</v>
      </c>
      <c r="L816" s="173">
        <v>52</v>
      </c>
      <c r="M816" s="17">
        <f>=I816*8.8</f>
        <v>195.888</v>
      </c>
      <c r="N816" s="71">
        <f>=M816-L816-K816-J816*8.8</f>
        <v>29.51</v>
      </c>
      <c r="O816" s="18">
        <f>=N816/M816</f>
        <v>0.150647308666177</v>
      </c>
      <c r="P816" s="14" t="s">
        <v>162</v>
      </c>
    </row>
    <row r="817" spans="1:16">
      <c r="A817" s="28">
        <v>45235.1650578704</v>
      </c>
      <c r="B817" s="14">
        <v>116308430</v>
      </c>
      <c r="C817" s="29" t="s">
        <v>14731</v>
      </c>
      <c r="D817" s="14" t="s">
        <v>14732</v>
      </c>
      <c r="E817" s="30" t="s">
        <v>14733</v>
      </c>
      <c r="F817" s="14" t="s"/>
      <c r="G817" s="14">
        <v>1</v>
      </c>
      <c r="H817" s="14" t="s">
        <v>14734</v>
      </c>
      <c r="I817" s="14">
        <v>13.65</v>
      </c>
      <c r="J817" s="95">
        <v>5.91</v>
      </c>
      <c r="K817" s="95">
        <v>34.33</v>
      </c>
      <c r="L817" s="173">
        <v>10.37</v>
      </c>
      <c r="M817" s="17">
        <f>=I817*8.8</f>
        <v>120.12</v>
      </c>
      <c r="N817" s="71">
        <f>=M817-L817-K817-J817*8.8</f>
        <v>23.412</v>
      </c>
      <c r="O817" s="18">
        <f>=N817/M817</f>
        <v>0.194905094905095</v>
      </c>
      <c r="P817" s="14" t="s">
        <v>43</v>
      </c>
    </row>
    <row r="818" spans="1:16">
      <c r="A818" s="28">
        <v>45235.222337963</v>
      </c>
      <c r="B818" s="14">
        <v>116320807</v>
      </c>
      <c r="C818" s="29" t="s">
        <v>13763</v>
      </c>
      <c r="D818" s="14" t="s">
        <v>14735</v>
      </c>
      <c r="E818" s="30" t="s">
        <v>14736</v>
      </c>
      <c r="F818" s="14" t="s"/>
      <c r="G818" s="14">
        <v>1</v>
      </c>
      <c r="H818" s="14" t="s">
        <v>13766</v>
      </c>
      <c r="I818" s="14">
        <v>39.87</v>
      </c>
      <c r="J818" s="95">
        <v>17.29</v>
      </c>
      <c r="K818" s="95">
        <v>53.99</v>
      </c>
      <c r="L818" s="173">
        <v>81.25</v>
      </c>
      <c r="M818" s="17">
        <f>=I818*8.8</f>
        <v>350.856</v>
      </c>
      <c r="N818" s="71">
        <f>=M818-L818-K818-J818*8.8</f>
        <v>63.464</v>
      </c>
      <c r="O818" s="18">
        <f>=N818/M818</f>
        <v>0.180883325352851</v>
      </c>
      <c r="P818" s="14" t="s">
        <v>22</v>
      </c>
    </row>
    <row r="819" spans="1:16">
      <c r="A819" s="28">
        <v>45235.2740277778</v>
      </c>
      <c r="B819" s="14">
        <v>116336335</v>
      </c>
      <c r="C819" s="29" t="s">
        <v>14737</v>
      </c>
      <c r="D819" s="14" t="s">
        <v>14738</v>
      </c>
      <c r="E819" s="29" t="s">
        <v>14739</v>
      </c>
      <c r="F819" s="14" t="s"/>
      <c r="G819" s="14">
        <v>3</v>
      </c>
      <c r="H819" s="14" t="s">
        <v>14740</v>
      </c>
      <c r="I819" s="14">
        <v>40.88</v>
      </c>
      <c r="J819" s="95">
        <v>13.74</v>
      </c>
      <c r="K819" s="95">
        <v>39.45</v>
      </c>
      <c r="L819" s="173">
        <v>41.4</v>
      </c>
      <c r="M819" s="17">
        <f>=I819*8.8</f>
        <v>359.744</v>
      </c>
      <c r="N819" s="71">
        <f>=M819-L819-K819-J819*8.8</f>
        <v>157.982</v>
      </c>
      <c r="O819" s="18">
        <f>=N819/M819</f>
        <v>0.439151174168298</v>
      </c>
      <c r="P819" s="14" t="s">
        <v>1263</v>
      </c>
    </row>
    <row r="820" spans="1:16">
      <c r="A820" s="28">
        <v>45235.3531018519</v>
      </c>
      <c r="B820" s="14">
        <v>116354947</v>
      </c>
      <c r="C820" s="29" t="s">
        <v>14171</v>
      </c>
      <c r="D820" s="14" t="s">
        <v>14741</v>
      </c>
      <c r="E820" s="30" t="s">
        <v>14742</v>
      </c>
      <c r="F820" s="14" t="s">
        <v>57</v>
      </c>
      <c r="G820" s="14">
        <v>1</v>
      </c>
      <c r="H820" s="14" t="s">
        <v>14174</v>
      </c>
      <c r="I820" s="14">
        <v>15.12</v>
      </c>
      <c r="J820" s="95">
        <v>6.72</v>
      </c>
      <c r="K820" s="95">
        <v>37.36</v>
      </c>
      <c r="L820" s="173">
        <v>13.94</v>
      </c>
      <c r="M820" s="17">
        <f>=I820*8.8</f>
        <v>133.056</v>
      </c>
      <c r="N820" s="71">
        <f>=M820-L820-K820-J820*8.8</f>
        <v>22.62</v>
      </c>
      <c r="O820" s="18">
        <f>=N820/M820</f>
        <v>0.170003607503608</v>
      </c>
      <c r="P820" s="14" t="s">
        <v>59</v>
      </c>
    </row>
    <row r="821" spans="1:16">
      <c r="A821" s="28">
        <v>45235.4863078704</v>
      </c>
      <c r="B821" s="14">
        <v>116385331</v>
      </c>
      <c r="C821" s="29" t="s">
        <v>14743</v>
      </c>
      <c r="D821" s="14" t="s">
        <v>14744</v>
      </c>
      <c r="E821" s="29" t="s">
        <v>14745</v>
      </c>
      <c r="F821" s="14" t="s">
        <v>14746</v>
      </c>
      <c r="G821" s="14">
        <v>1</v>
      </c>
      <c r="H821" s="14" t="s">
        <v>14747</v>
      </c>
      <c r="I821" s="14">
        <v>13.65</v>
      </c>
      <c r="J821" s="95">
        <v>6.04</v>
      </c>
      <c r="K821" s="95">
        <v>28.54</v>
      </c>
      <c r="L821" s="173">
        <v>28</v>
      </c>
      <c r="M821" s="17">
        <f>=I821*8.8</f>
        <v>120.12</v>
      </c>
      <c r="N821" s="71">
        <f>=M821-L821-K821-J821*8.8</f>
        <v>10.428</v>
      </c>
      <c r="O821" s="18">
        <f>=N821/M821</f>
        <v>0.086813186813187</v>
      </c>
      <c r="P821" s="14" t="s">
        <v>70</v>
      </c>
    </row>
    <row r="822" spans="1:16">
      <c r="A822" s="28">
        <v>45235.5507060185</v>
      </c>
      <c r="B822" s="14">
        <v>116400616</v>
      </c>
      <c r="C822" s="29" t="s">
        <v>14748</v>
      </c>
      <c r="D822" s="14" t="s">
        <v>14749</v>
      </c>
      <c r="E822" s="30" t="s">
        <v>14750</v>
      </c>
      <c r="F822" s="14" t="s"/>
      <c r="G822" s="14">
        <v>1</v>
      </c>
      <c r="H822" s="14" t="s">
        <v>10671</v>
      </c>
      <c r="I822" s="14">
        <v>21.63</v>
      </c>
      <c r="J822" s="95">
        <v>9.41</v>
      </c>
      <c r="K822" s="95">
        <v>65.5</v>
      </c>
      <c r="L822" s="173">
        <v>29.2</v>
      </c>
      <c r="M822" s="17">
        <f>=I822*8.8</f>
        <v>190.344</v>
      </c>
      <c r="N822" s="71">
        <f>=M822-L822-K822-J822*8.8</f>
        <v>12.836</v>
      </c>
      <c r="O822" s="18">
        <f>=N822/M822</f>
        <v>0.067435800445509</v>
      </c>
      <c r="P822" s="14" t="s">
        <v>22</v>
      </c>
    </row>
    <row r="823" spans="1:16">
      <c r="A823" s="28">
        <v>45235.9054166667</v>
      </c>
      <c r="B823" s="14">
        <v>116458955</v>
      </c>
      <c r="C823" s="29" t="s">
        <v>14751</v>
      </c>
      <c r="D823" s="14" t="s">
        <v>14752</v>
      </c>
      <c r="E823" s="30" t="s">
        <v>14753</v>
      </c>
      <c r="F823" s="14" t="s"/>
      <c r="G823" s="14">
        <v>2</v>
      </c>
      <c r="H823" s="14" t="s">
        <v>14754</v>
      </c>
      <c r="I823" s="14">
        <v>32.88</v>
      </c>
      <c r="J823" s="95">
        <v>14.04</v>
      </c>
      <c r="K823" s="95">
        <v>47.24</v>
      </c>
      <c r="L823" s="173">
        <v>41.72</v>
      </c>
      <c r="M823" s="17">
        <f>=I823*8.8</f>
        <v>289.344</v>
      </c>
      <c r="N823" s="71">
        <f>=M823-L823-K823-J823*8.8</f>
        <v>76.832</v>
      </c>
      <c r="O823" s="18">
        <f>=N823/M823</f>
        <v>0.265538597655386</v>
      </c>
      <c r="P823" s="14" t="s">
        <v>22</v>
      </c>
    </row>
    <row r="824" spans="1:16">
      <c r="A824" s="28">
        <v>45236.188275463</v>
      </c>
      <c r="B824" s="14">
        <v>116517672</v>
      </c>
      <c r="C824" s="29" t="s">
        <v>14755</v>
      </c>
      <c r="D824" s="14" t="s">
        <v>14756</v>
      </c>
      <c r="E824" s="30" t="s">
        <v>14757</v>
      </c>
      <c r="F824" s="14" t="s"/>
      <c r="G824" s="14">
        <v>1</v>
      </c>
      <c r="H824" s="14" t="s">
        <v>5123</v>
      </c>
      <c r="I824" s="14">
        <v>24.94</v>
      </c>
      <c r="J824" s="95">
        <v>10.82</v>
      </c>
      <c r="K824" s="95">
        <v>47.11</v>
      </c>
      <c r="L824" s="173">
        <v>69</v>
      </c>
      <c r="M824" s="17">
        <f>=I824*8.8</f>
        <v>219.472</v>
      </c>
      <c r="N824" s="71">
        <f>=M824-L824-K824-J824*8.8</f>
        <v>8.14600000000003</v>
      </c>
      <c r="O824" s="18">
        <f>=N824/M824</f>
        <v>0.037116351972006</v>
      </c>
      <c r="P824" s="14" t="s">
        <v>145</v>
      </c>
    </row>
    <row r="825" spans="1:16">
      <c r="A825" s="28">
        <v>45236.2636342593</v>
      </c>
      <c r="B825" s="14">
        <v>116537318</v>
      </c>
      <c r="C825" s="29" t="s">
        <v>14758</v>
      </c>
      <c r="D825" s="14" t="s">
        <v>14759</v>
      </c>
      <c r="E825" s="30" t="s">
        <v>14760</v>
      </c>
      <c r="F825" s="14" t="s"/>
      <c r="G825" s="14">
        <v>1</v>
      </c>
      <c r="H825" s="14" t="s">
        <v>14761</v>
      </c>
      <c r="I825" s="14">
        <v>25.33</v>
      </c>
      <c r="J825" s="95">
        <v>11.24</v>
      </c>
      <c r="K825" s="95">
        <v>64.58</v>
      </c>
      <c r="L825" s="173">
        <v>49.8</v>
      </c>
      <c r="M825" s="17">
        <f>=I825*8.8</f>
        <v>222.904</v>
      </c>
      <c r="N825" s="71">
        <f>=M825-L825-K825-J825*8.8</f>
        <v>9.61199999999998</v>
      </c>
      <c r="O825" s="18">
        <f>=N825/M825</f>
        <v>0.043121702616373</v>
      </c>
      <c r="P825" s="14" t="s">
        <v>136</v>
      </c>
    </row>
    <row r="826" spans="1:16">
      <c r="A826" s="28">
        <v>45236.3260648148</v>
      </c>
      <c r="B826" s="14">
        <v>116552733</v>
      </c>
      <c r="C826" s="29" t="s">
        <v>14762</v>
      </c>
      <c r="D826" s="32" t="s">
        <v>14763</v>
      </c>
      <c r="E826" s="30" t="s">
        <v>14764</v>
      </c>
      <c r="F826" s="14" t="s">
        <v>57</v>
      </c>
      <c r="G826" s="14">
        <v>1</v>
      </c>
      <c r="H826" s="14" t="s">
        <v>14765</v>
      </c>
      <c r="I826" s="14">
        <v>15.53</v>
      </c>
      <c r="J826" s="95">
        <v>6.6</v>
      </c>
      <c r="K826" s="95">
        <v>36.09</v>
      </c>
      <c r="L826" s="173">
        <v>28.88</v>
      </c>
      <c r="M826" s="17">
        <f>=I826*8.8</f>
        <v>136.664</v>
      </c>
      <c r="N826" s="71">
        <f>=M826-L826-K826-J826*8.8</f>
        <v>13.614</v>
      </c>
      <c r="O826" s="18">
        <f>=N826/M826</f>
        <v>0.099616577884447</v>
      </c>
      <c r="P826" s="14" t="s">
        <v>162</v>
      </c>
    </row>
    <row r="827" spans="1:16">
      <c r="A827" s="28">
        <v>45236.4327083333</v>
      </c>
      <c r="B827" s="14">
        <v>116579102</v>
      </c>
      <c r="C827" s="29" t="s">
        <v>13054</v>
      </c>
      <c r="D827" s="14" t="s">
        <v>14766</v>
      </c>
      <c r="E827" s="30" t="s">
        <v>14767</v>
      </c>
      <c r="F827" s="14" t="s"/>
      <c r="G827" s="14">
        <v>1</v>
      </c>
      <c r="H827" s="14" t="s">
        <v>7733</v>
      </c>
      <c r="I827" s="14">
        <v>26.92</v>
      </c>
      <c r="J827" s="95">
        <v>11.66</v>
      </c>
      <c r="K827" s="95">
        <v>73.81</v>
      </c>
      <c r="L827" s="173">
        <v>30</v>
      </c>
      <c r="M827" s="17">
        <f>=I827*8.8</f>
        <v>236.896</v>
      </c>
      <c r="N827" s="71">
        <f>=M827-L827-K827-J827*8.8</f>
        <v>30.478</v>
      </c>
      <c r="O827" s="18">
        <f>=N827/M827</f>
        <v>0.128655612589491</v>
      </c>
      <c r="P827" s="14" t="s">
        <v>22</v>
      </c>
    </row>
    <row r="828" spans="1:16">
      <c r="A828" s="28">
        <v>45236.4519212963</v>
      </c>
      <c r="B828" s="14">
        <v>116584262</v>
      </c>
      <c r="C828" s="29" t="s">
        <v>14768</v>
      </c>
      <c r="D828" s="14" t="s">
        <v>14769</v>
      </c>
      <c r="E828" s="30" t="s">
        <v>14770</v>
      </c>
      <c r="F828" s="14" t="s">
        <v>68</v>
      </c>
      <c r="G828" s="14">
        <v>1</v>
      </c>
      <c r="H828" s="14" t="s">
        <v>14771</v>
      </c>
      <c r="I828" s="14">
        <v>13.65</v>
      </c>
      <c r="J828" s="95">
        <v>5.91</v>
      </c>
      <c r="K828" s="95">
        <v>43.44</v>
      </c>
      <c r="L828" s="173">
        <v>6.8</v>
      </c>
      <c r="M828" s="17">
        <f>=I828*8.8</f>
        <v>120.12</v>
      </c>
      <c r="N828" s="71">
        <f>=M828-L828-K828-J828*8.8</f>
        <v>17.872</v>
      </c>
      <c r="O828" s="18">
        <f>=N828/M828</f>
        <v>0.148784548784549</v>
      </c>
      <c r="P828" s="14" t="s">
        <v>43</v>
      </c>
    </row>
    <row r="829" spans="1:16">
      <c r="A829" s="28">
        <v>45236.5106828704</v>
      </c>
      <c r="B829" s="14">
        <v>116599917</v>
      </c>
      <c r="C829" s="29" t="s">
        <v>14772</v>
      </c>
      <c r="D829" s="14" t="s">
        <v>14773</v>
      </c>
      <c r="E829" s="30" t="s">
        <v>14774</v>
      </c>
      <c r="F829" s="14" t="s"/>
      <c r="G829" s="14">
        <v>1</v>
      </c>
      <c r="H829" s="14" t="s">
        <v>14775</v>
      </c>
      <c r="I829" s="14">
        <v>24.94</v>
      </c>
      <c r="J829" s="95">
        <v>10.82</v>
      </c>
      <c r="K829" s="95">
        <v>24.44</v>
      </c>
      <c r="L829" s="173">
        <v>36.8</v>
      </c>
      <c r="M829" s="17">
        <f>=I829*8.8</f>
        <v>219.472</v>
      </c>
      <c r="N829" s="71">
        <f>=M829-L829-K829-J829*8.8</f>
        <v>63.016</v>
      </c>
      <c r="O829" s="18">
        <f>=N829/M829</f>
        <v>0.287125464751768</v>
      </c>
      <c r="P829" s="14" t="s">
        <v>162</v>
      </c>
    </row>
    <row r="830" spans="1:16">
      <c r="A830" s="28">
        <v>45236.5154861111</v>
      </c>
      <c r="B830" s="14">
        <v>116600805</v>
      </c>
      <c r="C830" s="29" t="s">
        <v>14776</v>
      </c>
      <c r="D830" s="14" t="s">
        <v>14777</v>
      </c>
      <c r="E830" s="30" t="s">
        <v>14778</v>
      </c>
      <c r="F830" s="14" t="s"/>
      <c r="G830" s="14">
        <v>1</v>
      </c>
      <c r="H830" s="14" t="s">
        <v>14779</v>
      </c>
      <c r="I830" s="14">
        <v>34.36</v>
      </c>
      <c r="J830" s="95">
        <v>14.75</v>
      </c>
      <c r="K830" s="95">
        <v>76.99</v>
      </c>
      <c r="L830" s="173">
        <v>92.35</v>
      </c>
      <c r="M830" s="17">
        <f>=I830*8.8</f>
        <v>302.368</v>
      </c>
      <c r="N830" s="71">
        <f>=M830-L830-K830-J830*8.8</f>
        <v>3.22800000000001</v>
      </c>
      <c r="O830" s="18">
        <f>=N830/M830</f>
        <v>0.010675732881786</v>
      </c>
      <c r="P830" s="14" t="s">
        <v>70</v>
      </c>
    </row>
    <row r="831" spans="1:16">
      <c r="A831" s="28">
        <v>45236.5189351852</v>
      </c>
      <c r="B831" s="14">
        <v>116602073</v>
      </c>
      <c r="C831" s="29" t="s">
        <v>14780</v>
      </c>
      <c r="D831" s="14" t="s">
        <v>14781</v>
      </c>
      <c r="E831" s="30" t="s">
        <v>14782</v>
      </c>
      <c r="F831" s="14" t="s"/>
      <c r="G831" s="14">
        <v>1</v>
      </c>
      <c r="H831" s="14" t="s">
        <v>14783</v>
      </c>
      <c r="I831" s="14">
        <v>24.22</v>
      </c>
      <c r="J831" s="95">
        <v>10.42</v>
      </c>
      <c r="K831" s="95">
        <v>49.02</v>
      </c>
      <c r="L831" s="173">
        <v>23.75</v>
      </c>
      <c r="M831" s="17">
        <f>=I831*8.8</f>
        <v>213.136</v>
      </c>
      <c r="N831" s="71">
        <f>=M831-L831-K831-J831*8.8</f>
        <v>48.67</v>
      </c>
      <c r="O831" s="18">
        <f>=N831/M831</f>
        <v>0.228351850461677</v>
      </c>
      <c r="P831" s="14" t="s">
        <v>104</v>
      </c>
    </row>
    <row r="832" spans="1:16">
      <c r="A832" s="28">
        <v>45236.5348263889</v>
      </c>
      <c r="B832" s="14">
        <v>116604872</v>
      </c>
      <c r="C832" s="29" t="s">
        <v>14784</v>
      </c>
      <c r="D832" s="14" t="s">
        <v>14785</v>
      </c>
      <c r="E832" s="30" t="s">
        <v>14786</v>
      </c>
      <c r="F832" s="14" t="s">
        <v>68</v>
      </c>
      <c r="G832" s="14">
        <v>1</v>
      </c>
      <c r="H832" s="14" t="s">
        <v>14787</v>
      </c>
      <c r="I832" s="14">
        <v>12.08</v>
      </c>
      <c r="J832" s="95">
        <v>4.37</v>
      </c>
      <c r="K832" s="95">
        <v>41.89</v>
      </c>
      <c r="L832" s="173">
        <v>11.5</v>
      </c>
      <c r="M832" s="17">
        <f>=I832*8.8</f>
        <v>106.304</v>
      </c>
      <c r="N832" s="71">
        <f>=M832-L832-K832-J832*8.8</f>
        <v>14.458</v>
      </c>
      <c r="O832" s="18">
        <f>=N832/M832</f>
        <v>0.136006170981337</v>
      </c>
      <c r="P832" s="14" t="s">
        <v>50</v>
      </c>
    </row>
    <row r="833" spans="1:16">
      <c r="A833" s="28">
        <v>45236.5376041667</v>
      </c>
      <c r="B833" s="14">
        <v>116605418</v>
      </c>
      <c r="C833" s="29" t="s">
        <v>14788</v>
      </c>
      <c r="D833" s="14">
        <v>0</v>
      </c>
      <c r="E833" s="14" t="s">
        <v>52</v>
      </c>
      <c r="F833" s="14" t="s">
        <v>48</v>
      </c>
      <c r="G833" s="14">
        <v>2</v>
      </c>
      <c r="H833" s="14" t="s">
        <v>12239</v>
      </c>
      <c r="I833" s="14">
        <v>0</v>
      </c>
      <c r="J833" s="95">
        <v>0</v>
      </c>
      <c r="K833" s="95">
        <v>0</v>
      </c>
      <c r="L833" s="173">
        <v>0</v>
      </c>
      <c r="M833" s="17">
        <f>=I833*8.8</f>
        <v>0</v>
      </c>
      <c r="N833" s="71">
        <f>=M833-L833-K833-J833*8.8</f>
        <v>0</v>
      </c>
      <c r="O833" s="18" t="e">
        <f>=N833/M833</f>
        <v>#DIV/0!</v>
      </c>
      <c r="P833" s="14" t="s">
        <v>269</v>
      </c>
    </row>
    <row r="834" spans="1:16">
      <c r="A834" s="28">
        <v>45236.5875115741</v>
      </c>
      <c r="B834" s="14">
        <v>116616120</v>
      </c>
      <c r="C834" s="29" t="s">
        <v>14789</v>
      </c>
      <c r="D834" s="14" t="s">
        <v>14790</v>
      </c>
      <c r="E834" s="30" t="s">
        <v>14791</v>
      </c>
      <c r="F834" s="14" t="s">
        <v>14792</v>
      </c>
      <c r="G834" s="14">
        <v>1</v>
      </c>
      <c r="H834" s="14" t="s">
        <v>14793</v>
      </c>
      <c r="I834" s="14">
        <v>17.26</v>
      </c>
      <c r="J834" s="95">
        <v>7.58</v>
      </c>
      <c r="K834" s="95">
        <v>168.42</v>
      </c>
      <c r="L834" s="173">
        <v>30.88</v>
      </c>
      <c r="M834" s="17">
        <f>=I834*8.8</f>
        <v>151.888</v>
      </c>
      <c r="N834" s="71">
        <f>=M834-L834-K834-J834*8.8</f>
        <v>-114.116</v>
      </c>
      <c r="O834" s="18">
        <f>=N834/M834</f>
        <v>-0.751316759717686</v>
      </c>
      <c r="P834" s="14" t="s">
        <v>136</v>
      </c>
    </row>
    <row r="835" spans="14:14">
      <c r="N835" s="205" t="s"/>
    </row>
    <row r="836" spans="1:16">
      <c r="A836" s="28">
        <v>45236.8909837963</v>
      </c>
      <c r="B836" s="14">
        <v>116648646</v>
      </c>
      <c r="C836" s="29" t="s">
        <v>14794</v>
      </c>
      <c r="D836" s="14" t="s">
        <v>14795</v>
      </c>
      <c r="E836" s="30" t="s">
        <v>14796</v>
      </c>
      <c r="F836" s="14" t="s"/>
      <c r="G836" s="14">
        <v>1</v>
      </c>
      <c r="H836" s="14" t="s">
        <v>14797</v>
      </c>
      <c r="I836" s="14">
        <v>12.6</v>
      </c>
      <c r="J836" s="95">
        <v>5.61</v>
      </c>
      <c r="K836" s="95">
        <v>39.58</v>
      </c>
      <c r="L836" s="173">
        <v>9.9</v>
      </c>
      <c r="M836" s="17">
        <f>=I836*8.8</f>
        <v>110.88</v>
      </c>
      <c r="N836" s="71">
        <f>=M836-L836-K836-J836*8.8</f>
        <v>12.032</v>
      </c>
      <c r="O836" s="18">
        <f>=N836/M836</f>
        <v>0.108513708513708</v>
      </c>
      <c r="P836" s="14" t="s">
        <v>136</v>
      </c>
    </row>
    <row r="837" spans="1:16">
      <c r="A837" s="28">
        <v>45236.9453703704</v>
      </c>
      <c r="B837" s="14">
        <v>116654154</v>
      </c>
      <c r="C837" s="29" t="s">
        <v>14798</v>
      </c>
      <c r="D837" s="14" t="s">
        <v>14799</v>
      </c>
      <c r="E837" s="30" t="s">
        <v>14800</v>
      </c>
      <c r="F837" s="14" t="s"/>
      <c r="G837" s="14">
        <v>2</v>
      </c>
      <c r="H837" s="14" t="s">
        <v>14801</v>
      </c>
      <c r="I837" s="14">
        <v>36.98</v>
      </c>
      <c r="J837" s="95">
        <v>16.42</v>
      </c>
      <c r="K837" s="95">
        <v>37.89</v>
      </c>
      <c r="L837" s="173">
        <v>6.36</v>
      </c>
      <c r="M837" s="17">
        <f>=I837*8.8</f>
        <v>325.424</v>
      </c>
      <c r="N837" s="71">
        <f>=M837-L837-K837-J837*8.8</f>
        <v>136.678</v>
      </c>
      <c r="O837" s="18">
        <f>=N837/M837</f>
        <v>0.419999754166871</v>
      </c>
      <c r="P837" s="14" t="s">
        <v>136</v>
      </c>
    </row>
    <row r="838" spans="1:16">
      <c r="A838" s="28">
        <v>45237.0267592593</v>
      </c>
      <c r="B838" s="14">
        <v>116666052</v>
      </c>
      <c r="C838" s="29" t="s">
        <v>13305</v>
      </c>
      <c r="D838" s="14" t="s">
        <v>14802</v>
      </c>
      <c r="E838" s="30" t="s">
        <v>14803</v>
      </c>
      <c r="F838" s="14" t="s"/>
      <c r="G838" s="14">
        <v>1</v>
      </c>
      <c r="H838" s="14" t="s">
        <v>13308</v>
      </c>
      <c r="I838" s="14">
        <v>32.83</v>
      </c>
      <c r="J838" s="95">
        <v>13.91</v>
      </c>
      <c r="K838" s="95">
        <v>28.25</v>
      </c>
      <c r="L838" s="173">
        <v>49</v>
      </c>
      <c r="M838" s="17">
        <f>=I838*8.8</f>
        <v>288.904</v>
      </c>
      <c r="N838" s="71">
        <f>=M838-L838-K838-J838*8.8</f>
        <v>89.246</v>
      </c>
      <c r="O838" s="18">
        <f>=N838/M838</f>
        <v>0.308912303048764</v>
      </c>
      <c r="P838" s="14" t="s">
        <v>162</v>
      </c>
    </row>
    <row r="839" spans="1:16">
      <c r="A839" s="28">
        <v>45237.1333564815</v>
      </c>
      <c r="B839" s="14">
        <v>116685381</v>
      </c>
      <c r="C839" s="29" t="s">
        <v>14804</v>
      </c>
      <c r="D839" s="14" t="s">
        <v>14805</v>
      </c>
      <c r="E839" s="30" t="s">
        <v>14806</v>
      </c>
      <c r="F839" s="14" t="s"/>
      <c r="G839" s="14">
        <v>1</v>
      </c>
      <c r="H839" s="14" t="s">
        <v>14807</v>
      </c>
      <c r="I839" s="14">
        <v>33.8</v>
      </c>
      <c r="J839" s="95">
        <v>14.86</v>
      </c>
      <c r="K839" s="95">
        <v>44.4</v>
      </c>
      <c r="L839" s="173">
        <v>32.09</v>
      </c>
      <c r="M839" s="17">
        <f>=I839*8.8</f>
        <v>297.44</v>
      </c>
      <c r="N839" s="71">
        <f>=M839-L839-K839-J839*8.8</f>
        <v>90.182</v>
      </c>
      <c r="O839" s="18">
        <f>=N839/M839</f>
        <v>0.303193921463152</v>
      </c>
      <c r="P839" s="14" t="s">
        <v>136</v>
      </c>
    </row>
    <row r="840" spans="1:16">
      <c r="A840" s="28">
        <v>45237.1333564815</v>
      </c>
      <c r="B840" s="77" t="s"/>
      <c r="C840" s="29" t="s">
        <v>14808</v>
      </c>
      <c r="D840" s="77" t="s"/>
      <c r="E840" s="30" t="s">
        <v>14806</v>
      </c>
      <c r="F840" s="14" t="s"/>
      <c r="G840" s="14">
        <v>1</v>
      </c>
      <c r="H840" s="14" t="s">
        <v>14809</v>
      </c>
      <c r="I840" s="14">
        <v>0</v>
      </c>
      <c r="J840" s="95">
        <v>0</v>
      </c>
      <c r="K840" s="95">
        <v>0</v>
      </c>
      <c r="L840" s="173">
        <v>0</v>
      </c>
      <c r="M840" s="17">
        <f>=I840*8.8</f>
        <v>0</v>
      </c>
      <c r="N840" s="71">
        <f>=M840-L840-K840-J840*8.8</f>
        <v>0</v>
      </c>
      <c r="O840" s="18" t="e">
        <f>=N840/M840</f>
        <v>#DIV/0!</v>
      </c>
      <c r="P840" s="14" t="s">
        <v>136</v>
      </c>
    </row>
    <row r="841" spans="1:16">
      <c r="A841" s="28">
        <v>45237.1333564815</v>
      </c>
      <c r="B841" s="69" t="s"/>
      <c r="C841" s="29" t="s">
        <v>14810</v>
      </c>
      <c r="D841" s="69" t="s"/>
      <c r="E841" s="30" t="s">
        <v>14806</v>
      </c>
      <c r="F841" s="14" t="s"/>
      <c r="G841" s="14">
        <v>1</v>
      </c>
      <c r="H841" s="14" t="s">
        <v>5315</v>
      </c>
      <c r="I841" s="14">
        <v>0</v>
      </c>
      <c r="J841" s="95">
        <v>0</v>
      </c>
      <c r="K841" s="95">
        <v>0</v>
      </c>
      <c r="L841" s="173">
        <v>0</v>
      </c>
      <c r="M841" s="17">
        <f>=I841*8.8</f>
        <v>0</v>
      </c>
      <c r="N841" s="71">
        <f>=M841-L841-K841-J841*8.8</f>
        <v>0</v>
      </c>
      <c r="O841" s="18" t="e">
        <f>=N841/M841</f>
        <v>#DIV/0!</v>
      </c>
      <c r="P841" s="14" t="s">
        <v>136</v>
      </c>
    </row>
    <row r="842" spans="1:16">
      <c r="A842" s="28">
        <v>45237.1729861111</v>
      </c>
      <c r="B842" s="14">
        <v>116693518</v>
      </c>
      <c r="C842" s="29" t="s">
        <v>14811</v>
      </c>
      <c r="D842" s="14" t="s">
        <v>14812</v>
      </c>
      <c r="E842" s="30" t="s">
        <v>14813</v>
      </c>
      <c r="F842" s="14" t="s"/>
      <c r="G842" s="14">
        <v>1</v>
      </c>
      <c r="H842" s="14" t="s">
        <v>14814</v>
      </c>
      <c r="I842" s="14">
        <v>13.65</v>
      </c>
      <c r="J842" s="95">
        <v>6.18</v>
      </c>
      <c r="K842" s="95">
        <v>29.16</v>
      </c>
      <c r="L842" s="173">
        <v>8.28</v>
      </c>
      <c r="M842" s="17">
        <f>=I842*8.8</f>
        <v>120.12</v>
      </c>
      <c r="N842" s="71">
        <f>=M842-L842-K842-J842*8.8</f>
        <v>28.296</v>
      </c>
      <c r="O842" s="18">
        <f>=N842/M842</f>
        <v>0.235564435564436</v>
      </c>
      <c r="P842" s="14" t="s">
        <v>136</v>
      </c>
    </row>
    <row r="843" spans="1:16">
      <c r="A843" s="28">
        <v>45237.1811805556</v>
      </c>
      <c r="B843" s="14">
        <v>116694992</v>
      </c>
      <c r="C843" s="29" t="s">
        <v>14815</v>
      </c>
      <c r="D843" s="14" t="s">
        <v>14816</v>
      </c>
      <c r="E843" s="30" t="s">
        <v>14817</v>
      </c>
      <c r="F843" s="14" t="s"/>
      <c r="G843" s="14">
        <v>1</v>
      </c>
      <c r="H843" s="14" t="s">
        <v>14818</v>
      </c>
      <c r="I843" s="14">
        <v>15.69</v>
      </c>
      <c r="J843" s="95">
        <v>6.88</v>
      </c>
      <c r="K843" s="95">
        <v>33.91</v>
      </c>
      <c r="L843" s="173">
        <v>32</v>
      </c>
      <c r="M843" s="17">
        <f>=I843*8.8</f>
        <v>138.072</v>
      </c>
      <c r="N843" s="71">
        <f>=M843-L843-K843-J843*8.8</f>
        <v>11.618</v>
      </c>
      <c r="O843" s="18">
        <f>=N843/M843</f>
        <v>0.084144504316588</v>
      </c>
      <c r="P843" s="14" t="s">
        <v>22</v>
      </c>
    </row>
    <row r="844" spans="1:16">
      <c r="A844" s="28">
        <v>45237.2504398148</v>
      </c>
      <c r="B844" s="14">
        <v>116707204</v>
      </c>
      <c r="C844" s="29" t="s">
        <v>14819</v>
      </c>
      <c r="D844" s="14">
        <v>0</v>
      </c>
      <c r="E844" s="14" t="s">
        <v>52</v>
      </c>
      <c r="F844" s="14" t="s">
        <v>48</v>
      </c>
      <c r="G844" s="14">
        <v>1</v>
      </c>
      <c r="H844" s="14" t="s">
        <v>14820</v>
      </c>
      <c r="I844" s="14">
        <v>0</v>
      </c>
      <c r="J844" s="95">
        <v>0</v>
      </c>
      <c r="K844" s="95">
        <v>0</v>
      </c>
      <c r="L844" s="173">
        <v>0</v>
      </c>
      <c r="M844" s="17">
        <f>=I844*8.8</f>
        <v>0</v>
      </c>
      <c r="N844" s="71">
        <f>=M844-L844-K844-J844*8.8</f>
        <v>0</v>
      </c>
      <c r="O844" s="18" t="e">
        <f>=N844/M844</f>
        <v>#DIV/0!</v>
      </c>
      <c r="P844" s="14" t="s">
        <v>269</v>
      </c>
    </row>
    <row r="845" spans="1:16">
      <c r="A845" s="28">
        <v>45237.2596296296</v>
      </c>
      <c r="B845" s="14">
        <v>116709266</v>
      </c>
      <c r="C845" s="29" t="s">
        <v>14821</v>
      </c>
      <c r="D845" s="14" t="s">
        <v>14822</v>
      </c>
      <c r="E845" s="30" t="s">
        <v>14823</v>
      </c>
      <c r="F845" s="14" t="s"/>
      <c r="G845" s="14">
        <v>2</v>
      </c>
      <c r="H845" s="14" t="s">
        <v>14824</v>
      </c>
      <c r="I845" s="14">
        <v>34.62</v>
      </c>
      <c r="J845" s="95">
        <v>15.16</v>
      </c>
      <c r="K845" s="95">
        <v>32.66</v>
      </c>
      <c r="L845" s="173">
        <v>85</v>
      </c>
      <c r="M845" s="17">
        <f>=I845*8.8</f>
        <v>304.656</v>
      </c>
      <c r="N845" s="71">
        <f>=M845-L845-K845-J845*8.8</f>
        <v>53.588</v>
      </c>
      <c r="O845" s="18">
        <f>=N845/M845</f>
        <v>0.175896749120319</v>
      </c>
      <c r="P845" s="14" t="s">
        <v>22</v>
      </c>
    </row>
    <row r="846" spans="1:16">
      <c r="A846" s="28">
        <v>45237.3329976852</v>
      </c>
      <c r="B846" s="14">
        <v>116723119</v>
      </c>
      <c r="C846" s="29" t="s">
        <v>14825</v>
      </c>
      <c r="D846" s="14" t="s">
        <v>14826</v>
      </c>
      <c r="E846" s="30" t="s">
        <v>14827</v>
      </c>
      <c r="F846" s="14" t="s"/>
      <c r="G846" s="14">
        <v>1</v>
      </c>
      <c r="H846" s="14" t="s">
        <v>14828</v>
      </c>
      <c r="I846" s="14">
        <v>16.9</v>
      </c>
      <c r="J846" s="95">
        <v>7.18</v>
      </c>
      <c r="K846" s="95">
        <v>38.93</v>
      </c>
      <c r="L846" s="173">
        <v>39.25</v>
      </c>
      <c r="M846" s="17">
        <f>=I846*8.8</f>
        <v>148.72</v>
      </c>
      <c r="N846" s="71">
        <f>=M846-L846-K846-J846*8.8</f>
        <v>7.35599999999999</v>
      </c>
      <c r="O846" s="18">
        <f>=N846/M846</f>
        <v>0.049462076385153</v>
      </c>
      <c r="P846" s="14" t="s">
        <v>487</v>
      </c>
    </row>
    <row r="847" spans="1:16">
      <c r="A847" s="28">
        <v>45237.3760069444</v>
      </c>
      <c r="B847" s="14">
        <v>116732177</v>
      </c>
      <c r="C847" s="29" t="s">
        <v>14829</v>
      </c>
      <c r="D847" s="14" t="s">
        <v>14830</v>
      </c>
      <c r="E847" s="30" t="s">
        <v>14831</v>
      </c>
      <c r="F847" s="14" t="s"/>
      <c r="G847" s="14">
        <v>2</v>
      </c>
      <c r="H847" s="14" t="s">
        <v>14832</v>
      </c>
      <c r="I847" s="14">
        <v>38.82</v>
      </c>
      <c r="J847" s="95">
        <v>17.39</v>
      </c>
      <c r="K847" s="95">
        <v>60.24</v>
      </c>
      <c r="L847" s="173">
        <v>56.5</v>
      </c>
      <c r="M847" s="17">
        <f>=I847*8.8</f>
        <v>341.616</v>
      </c>
      <c r="N847" s="71">
        <f>=M847-L847-K847-J847*8.8</f>
        <v>71.844</v>
      </c>
      <c r="O847" s="18">
        <f>=N847/M847</f>
        <v>0.210306308837994</v>
      </c>
      <c r="P847" s="14" t="s">
        <v>59</v>
      </c>
    </row>
    <row r="848" spans="1:16">
      <c r="A848" s="28">
        <v>45237.5596875</v>
      </c>
      <c r="B848" s="14">
        <v>116780322</v>
      </c>
      <c r="C848" s="29" t="s">
        <v>14833</v>
      </c>
      <c r="D848" s="14" t="s">
        <v>14834</v>
      </c>
      <c r="E848" s="30" t="s">
        <v>14835</v>
      </c>
      <c r="F848" s="14" t="s">
        <v>14836</v>
      </c>
      <c r="G848" s="14">
        <v>1</v>
      </c>
      <c r="H848" s="14" t="s">
        <v>14837</v>
      </c>
      <c r="I848" s="14">
        <v>13</v>
      </c>
      <c r="J848" s="95">
        <v>5.74</v>
      </c>
      <c r="K848" s="95">
        <v>42.44</v>
      </c>
      <c r="L848" s="173">
        <v>26</v>
      </c>
      <c r="M848" s="17">
        <f>=I848*8.8</f>
        <v>114.4</v>
      </c>
      <c r="N848" s="71">
        <f>=M848-L848-K848-J848*8.8</f>
        <v>-4.552</v>
      </c>
      <c r="O848" s="18">
        <f>=N848/M848</f>
        <v>-0.03979020979021</v>
      </c>
      <c r="P848" s="14" t="s">
        <v>22</v>
      </c>
    </row>
    <row r="849" spans="1:16">
      <c r="A849" s="28">
        <v>45237.605474537</v>
      </c>
      <c r="B849" s="14">
        <v>116789405</v>
      </c>
      <c r="C849" s="29" t="s">
        <v>14838</v>
      </c>
      <c r="D849" s="14" t="s">
        <v>14839</v>
      </c>
      <c r="E849" s="30" t="s">
        <v>14840</v>
      </c>
      <c r="F849" s="14" t="s"/>
      <c r="G849" s="14">
        <v>1</v>
      </c>
      <c r="H849" s="14" t="s">
        <v>14841</v>
      </c>
      <c r="I849" s="14">
        <v>13</v>
      </c>
      <c r="J849" s="95">
        <v>5.2</v>
      </c>
      <c r="K849" s="95">
        <v>23.4</v>
      </c>
      <c r="L849" s="173">
        <v>12</v>
      </c>
      <c r="M849" s="17">
        <f>=I849*8.8</f>
        <v>114.4</v>
      </c>
      <c r="N849" s="71">
        <f>=M849-L849-K849-J849*8.8</f>
        <v>33.24</v>
      </c>
      <c r="O849" s="18">
        <f>=N849/M849</f>
        <v>0.290559440559441</v>
      </c>
      <c r="P849" s="14" t="s">
        <v>28</v>
      </c>
    </row>
    <row r="850" spans="14:14">
      <c r="N850" s="205" t="s"/>
    </row>
    <row r="851" spans="1:16">
      <c r="A851" s="28">
        <v>45237.8966435185</v>
      </c>
      <c r="B851" s="14">
        <v>116822926</v>
      </c>
      <c r="C851" s="29" t="s">
        <v>14842</v>
      </c>
      <c r="D851" s="14" t="s">
        <v>14843</v>
      </c>
      <c r="E851" s="30" t="s">
        <v>14844</v>
      </c>
      <c r="F851" s="14" t="s"/>
      <c r="G851" s="14">
        <v>1</v>
      </c>
      <c r="H851" s="14" t="s">
        <v>14845</v>
      </c>
      <c r="I851" s="14">
        <v>32.69</v>
      </c>
      <c r="J851" s="95">
        <v>14.14</v>
      </c>
      <c r="K851" s="95">
        <v>33.53</v>
      </c>
      <c r="L851" s="173">
        <v>29.5</v>
      </c>
      <c r="M851" s="17">
        <f>=I851*8.8</f>
        <v>287.672</v>
      </c>
      <c r="N851" s="71">
        <f>=M851-L851-K851-J851*8.8</f>
        <v>100.21</v>
      </c>
      <c r="O851" s="18">
        <f>=N851/M851</f>
        <v>0.348348118690731</v>
      </c>
      <c r="P851" s="14" t="s">
        <v>22</v>
      </c>
    </row>
    <row r="852" spans="1:16">
      <c r="A852" s="28">
        <v>45238.0758333333</v>
      </c>
      <c r="B852" s="14">
        <v>116852540</v>
      </c>
      <c r="C852" s="29" t="s">
        <v>13235</v>
      </c>
      <c r="D852" s="14" t="s">
        <v>14846</v>
      </c>
      <c r="E852" s="30" t="s">
        <v>14847</v>
      </c>
      <c r="F852" s="14" t="s"/>
      <c r="G852" s="14">
        <v>1</v>
      </c>
      <c r="H852" s="14" t="s">
        <v>13238</v>
      </c>
      <c r="I852" s="14">
        <v>38.99</v>
      </c>
      <c r="J852" s="95">
        <v>12.62</v>
      </c>
      <c r="K852" s="95">
        <v>38.89</v>
      </c>
      <c r="L852" s="173">
        <v>91</v>
      </c>
      <c r="M852" s="17">
        <f>=I852*8.8</f>
        <v>343.112</v>
      </c>
      <c r="N852" s="71">
        <f>=M852-L852-K852-J852*8.8</f>
        <v>102.166</v>
      </c>
      <c r="O852" s="18">
        <f>=N852/M852</f>
        <v>0.297762829629975</v>
      </c>
      <c r="P852" s="14" t="s">
        <v>269</v>
      </c>
    </row>
    <row r="853" spans="1:16">
      <c r="A853" s="28">
        <v>45238.1091550926</v>
      </c>
      <c r="B853" s="14">
        <v>116859034</v>
      </c>
      <c r="C853" s="29" t="s">
        <v>14848</v>
      </c>
      <c r="D853" s="14" t="s">
        <v>14849</v>
      </c>
      <c r="E853" s="30" t="s">
        <v>14850</v>
      </c>
      <c r="F853" s="14" t="s">
        <v>498</v>
      </c>
      <c r="G853" s="14">
        <v>1</v>
      </c>
      <c r="H853" s="14" t="s">
        <v>14851</v>
      </c>
      <c r="I853" s="14">
        <v>16.85</v>
      </c>
      <c r="J853" s="95">
        <v>7.56</v>
      </c>
      <c r="K853" s="95">
        <v>28.53</v>
      </c>
      <c r="L853" s="173">
        <v>46</v>
      </c>
      <c r="M853" s="17">
        <f>=I853*8.8</f>
        <v>148.28</v>
      </c>
      <c r="N853" s="71">
        <f>=M853-L853-K853-J853*8.8</f>
        <v>7.22200000000002</v>
      </c>
      <c r="O853" s="18">
        <f>=N853/M853</f>
        <v>0.048705152414351</v>
      </c>
      <c r="P853" s="14" t="s">
        <v>83</v>
      </c>
    </row>
    <row r="854" spans="1:16">
      <c r="A854" s="28">
        <v>45238.195787037</v>
      </c>
      <c r="B854" s="14">
        <v>116876707</v>
      </c>
      <c r="C854" s="29" t="s">
        <v>14852</v>
      </c>
      <c r="D854" s="14" t="s">
        <v>14853</v>
      </c>
      <c r="E854" s="30" t="s">
        <v>14854</v>
      </c>
      <c r="F854" s="14" t="s"/>
      <c r="G854" s="14">
        <v>1</v>
      </c>
      <c r="H854" s="14" t="s">
        <v>14855</v>
      </c>
      <c r="I854" s="14">
        <v>34.99</v>
      </c>
      <c r="J854" s="95">
        <v>15.26</v>
      </c>
      <c r="K854" s="95">
        <v>91.78</v>
      </c>
      <c r="L854" s="173">
        <v>70.5</v>
      </c>
      <c r="M854" s="17">
        <f>=I854*8.8</f>
        <v>307.912</v>
      </c>
      <c r="N854" s="71">
        <f>=M854-L854-K854-J854*8.8</f>
        <v>11.344</v>
      </c>
      <c r="O854" s="18">
        <f>=N854/M854</f>
        <v>0.036841695029749</v>
      </c>
      <c r="P854" s="14" t="s">
        <v>670</v>
      </c>
    </row>
    <row r="855" spans="1:16">
      <c r="A855" s="28">
        <v>45238.1994328704</v>
      </c>
      <c r="B855" s="14">
        <v>116877003</v>
      </c>
      <c r="C855" s="29" t="s">
        <v>14856</v>
      </c>
      <c r="D855" s="14" t="s">
        <v>14857</v>
      </c>
      <c r="E855" s="30" t="s">
        <v>14858</v>
      </c>
      <c r="F855" s="14" t="s"/>
      <c r="G855" s="14">
        <v>1</v>
      </c>
      <c r="H855" s="14" t="s">
        <v>14859</v>
      </c>
      <c r="I855" s="14">
        <v>49.29</v>
      </c>
      <c r="J855" s="95">
        <v>21.73</v>
      </c>
      <c r="K855" s="95">
        <v>106.7</v>
      </c>
      <c r="L855" s="173">
        <v>90</v>
      </c>
      <c r="M855" s="17">
        <f>=I855*8.8</f>
        <v>433.752</v>
      </c>
      <c r="N855" s="71">
        <f>=M855-L855-K855-J855*8.8</f>
        <v>45.828</v>
      </c>
      <c r="O855" s="18">
        <f>=N855/M855</f>
        <v>0.105654844242793</v>
      </c>
      <c r="P855" s="14" t="s">
        <v>22</v>
      </c>
    </row>
    <row r="856" spans="1:16">
      <c r="A856" s="28">
        <v>45238.2198611111</v>
      </c>
      <c r="B856" s="14">
        <v>116881637</v>
      </c>
      <c r="C856" s="29" t="s">
        <v>14860</v>
      </c>
      <c r="D856" s="14">
        <v>0</v>
      </c>
      <c r="E856" s="14" t="s">
        <v>1333</v>
      </c>
      <c r="F856" s="14" t="s">
        <v>48</v>
      </c>
      <c r="G856" s="14">
        <v>1</v>
      </c>
      <c r="H856" s="14" t="s">
        <v>14861</v>
      </c>
      <c r="I856" s="14">
        <v>0</v>
      </c>
      <c r="J856" s="95">
        <v>0</v>
      </c>
      <c r="K856" s="95">
        <v>0</v>
      </c>
      <c r="L856" s="173">
        <v>0</v>
      </c>
      <c r="M856" s="17">
        <f>=I856*8.8</f>
        <v>0</v>
      </c>
      <c r="N856" s="71">
        <f>=M856-L856-K856-J856*8.8</f>
        <v>0</v>
      </c>
      <c r="O856" s="18" t="e">
        <f>=N856/M856</f>
        <v>#DIV/0!</v>
      </c>
      <c r="P856" s="14" t="s">
        <v>269</v>
      </c>
    </row>
    <row r="857" spans="1:16">
      <c r="A857" s="28">
        <v>45238.3433217593</v>
      </c>
      <c r="B857" s="14">
        <v>116906836</v>
      </c>
      <c r="C857" s="29" t="s">
        <v>14862</v>
      </c>
      <c r="D857" s="14" t="s">
        <v>14863</v>
      </c>
      <c r="E857" s="30" t="s">
        <v>14864</v>
      </c>
      <c r="F857" s="14" t="s"/>
      <c r="G857" s="14">
        <v>1</v>
      </c>
      <c r="H857" s="14" t="s">
        <v>11186</v>
      </c>
      <c r="I857" s="14">
        <v>14.12</v>
      </c>
      <c r="J857" s="95">
        <v>6.45</v>
      </c>
      <c r="K857" s="95">
        <v>36.81</v>
      </c>
      <c r="L857" s="173">
        <v>7.89</v>
      </c>
      <c r="M857" s="17">
        <f>=I857*8.8</f>
        <v>124.256</v>
      </c>
      <c r="N857" s="71">
        <f>=M857-L857-K857-J857*8.8</f>
        <v>22.796</v>
      </c>
      <c r="O857" s="18">
        <f>=N857/M857</f>
        <v>0.18345995364409</v>
      </c>
      <c r="P857" s="14" t="s">
        <v>136</v>
      </c>
    </row>
    <row r="858" spans="1:16">
      <c r="A858" s="28">
        <v>45238.3524305556</v>
      </c>
      <c r="B858" s="14">
        <v>116908577</v>
      </c>
      <c r="C858" s="29" t="s">
        <v>14865</v>
      </c>
      <c r="D858" s="14" t="s">
        <v>14866</v>
      </c>
      <c r="E858" s="30" t="s">
        <v>14867</v>
      </c>
      <c r="F858" s="14" t="s"/>
      <c r="G858" s="14">
        <v>1</v>
      </c>
      <c r="H858" s="14" t="s">
        <v>14868</v>
      </c>
      <c r="I858" s="14">
        <v>27.85</v>
      </c>
      <c r="J858" s="95">
        <v>12.35</v>
      </c>
      <c r="K858" s="95">
        <v>35.61</v>
      </c>
      <c r="L858" s="173">
        <v>96</v>
      </c>
      <c r="M858" s="17">
        <f>=I858*8.8</f>
        <v>245.08</v>
      </c>
      <c r="N858" s="71">
        <f>=M858-L858-K858-J858*8.8</f>
        <v>4.79000000000003</v>
      </c>
      <c r="O858" s="18">
        <f>=N858/M858</f>
        <v>0.019544638485393</v>
      </c>
      <c r="P858" s="14" t="s">
        <v>136</v>
      </c>
    </row>
    <row r="859" spans="1:16">
      <c r="A859" s="28">
        <v>45238.3527777778</v>
      </c>
      <c r="B859" s="14">
        <v>116908553</v>
      </c>
      <c r="C859" s="29" t="s">
        <v>14869</v>
      </c>
      <c r="D859" s="14">
        <v>0</v>
      </c>
      <c r="E859" s="14" t="s">
        <v>52</v>
      </c>
      <c r="F859" s="14" t="s">
        <v>48</v>
      </c>
      <c r="G859" s="14">
        <v>1</v>
      </c>
      <c r="H859" s="14" t="s">
        <v>14870</v>
      </c>
      <c r="I859" s="14">
        <v>0</v>
      </c>
      <c r="J859" s="95">
        <v>0</v>
      </c>
      <c r="K859" s="95">
        <v>0</v>
      </c>
      <c r="L859" s="173">
        <v>0</v>
      </c>
      <c r="M859" s="17">
        <f>=I859*8.8</f>
        <v>0</v>
      </c>
      <c r="N859" s="71">
        <f>=M859-L859-K859-J859*8.8</f>
        <v>0</v>
      </c>
      <c r="O859" s="18" t="e">
        <f>=N859/M859</f>
        <v>#DIV/0!</v>
      </c>
      <c r="P859" s="14" t="s">
        <v>43</v>
      </c>
    </row>
    <row r="860" spans="1:16">
      <c r="A860" s="28">
        <v>45238.4256597222</v>
      </c>
      <c r="B860" s="14">
        <v>116924344</v>
      </c>
      <c r="C860" s="29" t="s">
        <v>14871</v>
      </c>
      <c r="D860" s="14" t="s">
        <v>14872</v>
      </c>
      <c r="E860" s="30" t="s">
        <v>14873</v>
      </c>
      <c r="F860" s="14" t="s"/>
      <c r="G860" s="14">
        <v>1</v>
      </c>
      <c r="H860" s="14" t="s">
        <v>6830</v>
      </c>
      <c r="I860" s="14">
        <v>16.99</v>
      </c>
      <c r="J860" s="95">
        <v>7.44</v>
      </c>
      <c r="K860" s="95">
        <v>34.78</v>
      </c>
      <c r="L860" s="173">
        <v>39.8</v>
      </c>
      <c r="M860" s="17">
        <f>=I860*8.8</f>
        <v>149.512</v>
      </c>
      <c r="N860" s="71">
        <f>=M860-L860-K860-J860*8.8</f>
        <v>9.45999999999999</v>
      </c>
      <c r="O860" s="18">
        <f>=N860/M860</f>
        <v>0.063272513243084</v>
      </c>
      <c r="P860" s="14" t="s">
        <v>162</v>
      </c>
    </row>
    <row r="861" spans="1:16">
      <c r="A861" s="28">
        <v>45238.4336342593</v>
      </c>
      <c r="B861" s="14">
        <v>116926133</v>
      </c>
      <c r="C861" s="29" t="s">
        <v>14874</v>
      </c>
      <c r="D861" s="14" t="s">
        <v>14875</v>
      </c>
      <c r="E861" s="30" t="s">
        <v>14876</v>
      </c>
      <c r="F861" s="14" t="s">
        <v>498</v>
      </c>
      <c r="G861" s="14">
        <v>1</v>
      </c>
      <c r="H861" s="14" t="s">
        <v>14877</v>
      </c>
      <c r="I861" s="14">
        <v>15.53</v>
      </c>
      <c r="J861" s="95">
        <v>7.01</v>
      </c>
      <c r="K861" s="95">
        <v>53.51</v>
      </c>
      <c r="L861" s="173">
        <v>37.3</v>
      </c>
      <c r="M861" s="17">
        <f>=I861*8.8</f>
        <v>136.664</v>
      </c>
      <c r="N861" s="71">
        <f>=M861-L861-K861-J861*8.8</f>
        <v>-15.834</v>
      </c>
      <c r="O861" s="18">
        <f>=N861/M861</f>
        <v>-0.115860797283849</v>
      </c>
      <c r="P861" s="14" t="s">
        <v>136</v>
      </c>
    </row>
    <row r="862" spans="1:16">
      <c r="A862" s="28">
        <v>45238.4915046296</v>
      </c>
      <c r="B862" s="14">
        <v>116940212</v>
      </c>
      <c r="C862" s="29" t="s">
        <v>14878</v>
      </c>
      <c r="D862" s="14" t="s">
        <v>14879</v>
      </c>
      <c r="E862" s="30" t="s">
        <v>14880</v>
      </c>
      <c r="F862" s="14" t="s"/>
      <c r="G862" s="14">
        <v>1</v>
      </c>
      <c r="H862" s="14" t="s">
        <v>14881</v>
      </c>
      <c r="I862" s="14">
        <v>12.6</v>
      </c>
      <c r="J862" s="95">
        <v>5.61</v>
      </c>
      <c r="K862" s="95">
        <v>30.36</v>
      </c>
      <c r="L862" s="173">
        <v>7.5</v>
      </c>
      <c r="M862" s="17">
        <f>=I862*8.8</f>
        <v>110.88</v>
      </c>
      <c r="N862" s="71">
        <f>=M862-L862-K862-J862*8.8</f>
        <v>23.652</v>
      </c>
      <c r="O862" s="18">
        <f>=N862/M862</f>
        <v>0.213311688311688</v>
      </c>
      <c r="P862" s="14" t="s">
        <v>136</v>
      </c>
    </row>
    <row r="863" spans="1:16">
      <c r="A863" s="28">
        <v>45238.5246759259</v>
      </c>
      <c r="B863" s="14">
        <v>116948224</v>
      </c>
      <c r="C863" s="29" t="s">
        <v>14882</v>
      </c>
      <c r="D863" s="14">
        <v>0</v>
      </c>
      <c r="E863" s="14" t="s">
        <v>52</v>
      </c>
      <c r="F863" s="14" t="s">
        <v>1257</v>
      </c>
      <c r="G863" s="14">
        <v>1</v>
      </c>
      <c r="H863" s="14" t="s">
        <v>7820</v>
      </c>
      <c r="I863" s="14">
        <v>0</v>
      </c>
      <c r="J863" s="95">
        <v>0</v>
      </c>
      <c r="K863" s="95">
        <v>0</v>
      </c>
      <c r="L863" s="173">
        <v>0</v>
      </c>
      <c r="M863" s="17">
        <f>=I863*8.8</f>
        <v>0</v>
      </c>
      <c r="N863" s="71">
        <f>=M863-L863-K863-J863*8.8</f>
        <v>0</v>
      </c>
      <c r="O863" s="18" t="e">
        <f>=N863/M863</f>
        <v>#DIV/0!</v>
      </c>
      <c r="P863" s="14" t="s">
        <v>162</v>
      </c>
    </row>
    <row r="864" spans="1:16">
      <c r="A864" s="28">
        <v>45238.6105208333</v>
      </c>
      <c r="B864" s="14">
        <v>116964309</v>
      </c>
      <c r="C864" s="29" t="s">
        <v>14883</v>
      </c>
      <c r="D864" s="14" t="s">
        <v>14884</v>
      </c>
      <c r="E864" s="30" t="s">
        <v>14885</v>
      </c>
      <c r="F864" s="14" t="s"/>
      <c r="G864" s="14">
        <v>1</v>
      </c>
      <c r="H864" s="14" t="s">
        <v>14886</v>
      </c>
      <c r="I864" s="14">
        <v>18.69</v>
      </c>
      <c r="J864" s="95">
        <v>7.26</v>
      </c>
      <c r="K864" s="95">
        <v>19.26</v>
      </c>
      <c r="L864" s="173">
        <v>35</v>
      </c>
      <c r="M864" s="17">
        <f>=I864*8.8</f>
        <v>164.472</v>
      </c>
      <c r="N864" s="71">
        <f>=M864-L864-K864-J864*8.8</f>
        <v>46.324</v>
      </c>
      <c r="O864" s="18">
        <f>=N864/M864</f>
        <v>0.281652804124714</v>
      </c>
      <c r="P864" s="14" t="s">
        <v>269</v>
      </c>
    </row>
    <row r="865" spans="14:14">
      <c r="N865" s="205" t="s"/>
    </row>
    <row r="866" spans="1:16">
      <c r="A866" s="28">
        <v>45238.9075462963</v>
      </c>
      <c r="B866" s="14">
        <v>116996285</v>
      </c>
      <c r="C866" s="29" t="s">
        <v>14887</v>
      </c>
      <c r="D866" s="14" t="s">
        <v>14888</v>
      </c>
      <c r="E866" s="30" t="s">
        <v>14889</v>
      </c>
      <c r="F866" s="14" t="s"/>
      <c r="G866" s="14">
        <v>1</v>
      </c>
      <c r="H866" s="14" t="s">
        <v>14890</v>
      </c>
      <c r="I866" s="14">
        <v>13.65</v>
      </c>
      <c r="J866" s="95">
        <v>6.17</v>
      </c>
      <c r="K866" s="95">
        <v>39.66</v>
      </c>
      <c r="L866" s="173">
        <v>4.9</v>
      </c>
      <c r="M866" s="17">
        <f>=I866*8.8</f>
        <v>120.12</v>
      </c>
      <c r="N866" s="71">
        <f>=M866-L866-K866-J866*8.8</f>
        <v>21.264</v>
      </c>
      <c r="O866" s="18">
        <f>=N866/M866</f>
        <v>0.177022977022977</v>
      </c>
      <c r="P866" s="14" t="s">
        <v>136</v>
      </c>
    </row>
    <row r="867" spans="1:16">
      <c r="A867" s="28">
        <v>45238.9118518519</v>
      </c>
      <c r="B867" s="14">
        <v>116996954</v>
      </c>
      <c r="C867" s="29" t="s">
        <v>14811</v>
      </c>
      <c r="D867" s="14" t="s">
        <v>14891</v>
      </c>
      <c r="E867" s="30" t="s">
        <v>14892</v>
      </c>
      <c r="F867" s="14" t="s"/>
      <c r="G867" s="14">
        <v>1</v>
      </c>
      <c r="H867" s="14" t="s">
        <v>14814</v>
      </c>
      <c r="I867" s="14">
        <v>13.65</v>
      </c>
      <c r="J867" s="95">
        <v>6.17</v>
      </c>
      <c r="K867" s="95">
        <v>29.16</v>
      </c>
      <c r="L867" s="173">
        <v>13.28</v>
      </c>
      <c r="M867" s="17">
        <f>=I867*8.8</f>
        <v>120.12</v>
      </c>
      <c r="N867" s="71">
        <f>=M867-L867-K867-J867*8.8</f>
        <v>23.384</v>
      </c>
      <c r="O867" s="18">
        <f>=N867/M867</f>
        <v>0.194671994671995</v>
      </c>
      <c r="P867" s="14" t="s">
        <v>136</v>
      </c>
    </row>
    <row r="868" spans="1:16">
      <c r="A868" s="28">
        <v>45239.0136458333</v>
      </c>
      <c r="B868" s="14">
        <v>117012831</v>
      </c>
      <c r="C868" s="29" t="s">
        <v>14893</v>
      </c>
      <c r="D868" s="14" t="s">
        <v>14894</v>
      </c>
      <c r="E868" s="209" t="s">
        <v>14895</v>
      </c>
      <c r="F868" s="14" t="s"/>
      <c r="G868" s="14">
        <v>1</v>
      </c>
      <c r="H868" s="14" t="s">
        <v>14896</v>
      </c>
      <c r="I868" s="14">
        <v>20.08</v>
      </c>
      <c r="J868" s="95">
        <v>8.84</v>
      </c>
      <c r="K868" s="95">
        <v>42.06</v>
      </c>
      <c r="L868" s="173">
        <v>0</v>
      </c>
      <c r="M868" s="17">
        <f>=I868*8.8</f>
        <v>176.704</v>
      </c>
      <c r="N868" s="71">
        <f>=M868-L868-K868-J868*8.8</f>
        <v>56.852</v>
      </c>
      <c r="O868" s="18">
        <f>=N868/M868</f>
        <v>0.321735784136183</v>
      </c>
      <c r="P868" s="14" t="s">
        <v>22</v>
      </c>
    </row>
    <row r="869" spans="1:16">
      <c r="A869" s="28">
        <v>45239.0517476852</v>
      </c>
      <c r="B869" s="14">
        <v>117018319</v>
      </c>
      <c r="C869" s="29" t="s">
        <v>14897</v>
      </c>
      <c r="D869" s="32" t="s">
        <v>14898</v>
      </c>
      <c r="E869" s="30" t="s">
        <v>14899</v>
      </c>
      <c r="F869" s="14" t="s">
        <v>57</v>
      </c>
      <c r="G869" s="14">
        <v>1</v>
      </c>
      <c r="H869" s="14" t="s">
        <v>14900</v>
      </c>
      <c r="I869" s="14">
        <v>17.67</v>
      </c>
      <c r="J869" s="95">
        <v>7.86</v>
      </c>
      <c r="K869" s="95">
        <v>67.6</v>
      </c>
      <c r="L869" s="173">
        <v>22</v>
      </c>
      <c r="M869" s="17">
        <f>=I869*8.8</f>
        <v>155.496</v>
      </c>
      <c r="N869" s="71">
        <f>=M869-L869-K869-J869*8.8</f>
        <v>-3.27199999999996</v>
      </c>
      <c r="O869" s="18">
        <f>=N869/M869</f>
        <v>-0.021042341925194</v>
      </c>
      <c r="P869" s="14" t="s">
        <v>136</v>
      </c>
    </row>
    <row r="870" spans="1:16">
      <c r="A870" s="28">
        <v>45239.1092013889</v>
      </c>
      <c r="B870" s="14">
        <v>117030130</v>
      </c>
      <c r="C870" s="29" t="s">
        <v>14050</v>
      </c>
      <c r="D870" s="14" t="s">
        <v>14901</v>
      </c>
      <c r="E870" s="30" t="s">
        <v>14902</v>
      </c>
      <c r="F870" s="14" t="s"/>
      <c r="G870" s="14">
        <v>1</v>
      </c>
      <c r="H870" s="14" t="s">
        <v>14053</v>
      </c>
      <c r="I870" s="14">
        <v>13.65</v>
      </c>
      <c r="J870" s="95">
        <v>6.17</v>
      </c>
      <c r="K870" s="95">
        <v>44.28</v>
      </c>
      <c r="L870" s="173">
        <v>13.51</v>
      </c>
      <c r="M870" s="17">
        <f>=I870*8.8</f>
        <v>120.12</v>
      </c>
      <c r="N870" s="71">
        <f>=M870-L870-K870-J870*8.8</f>
        <v>8.03400000000001</v>
      </c>
      <c r="O870" s="18">
        <f>=N870/M870</f>
        <v>0.066883116883117</v>
      </c>
      <c r="P870" s="14" t="s">
        <v>136</v>
      </c>
    </row>
    <row r="871" spans="1:16">
      <c r="A871" s="28">
        <v>45239.109224537</v>
      </c>
      <c r="B871" s="14">
        <v>117029846</v>
      </c>
      <c r="C871" s="29" t="s">
        <v>14903</v>
      </c>
      <c r="D871" s="14" t="s">
        <v>14904</v>
      </c>
      <c r="E871" s="30" t="s">
        <v>14905</v>
      </c>
      <c r="F871" s="14" t="s">
        <v>57</v>
      </c>
      <c r="G871" s="14">
        <v>1</v>
      </c>
      <c r="H871" s="14" t="s">
        <v>14906</v>
      </c>
      <c r="I871" s="14">
        <v>18.42</v>
      </c>
      <c r="J871" s="95">
        <v>8.13</v>
      </c>
      <c r="K871" s="95">
        <v>66.03</v>
      </c>
      <c r="L871" s="173">
        <v>26</v>
      </c>
      <c r="M871" s="17">
        <f>=I871*8.8</f>
        <v>162.096</v>
      </c>
      <c r="N871" s="71">
        <f>=M871-L871-K871-J871*8.8</f>
        <v>-1.47799999999998</v>
      </c>
      <c r="O871" s="18">
        <f>=N871/M871</f>
        <v>-0.009118053499161</v>
      </c>
      <c r="P871" s="14" t="s">
        <v>136</v>
      </c>
    </row>
    <row r="872" spans="1:16">
      <c r="A872" s="28">
        <v>45239.1383101852</v>
      </c>
      <c r="B872" s="14">
        <v>117035400</v>
      </c>
      <c r="C872" s="29" t="s">
        <v>14907</v>
      </c>
      <c r="D872" s="14" t="s">
        <v>14908</v>
      </c>
      <c r="E872" s="30" t="s">
        <v>14909</v>
      </c>
      <c r="F872" s="14" t="s">
        <v>57</v>
      </c>
      <c r="G872" s="14">
        <v>1</v>
      </c>
      <c r="H872" s="14" t="s">
        <v>14910</v>
      </c>
      <c r="I872" s="14">
        <v>17.87</v>
      </c>
      <c r="J872" s="95">
        <v>6.93</v>
      </c>
      <c r="K872" s="95">
        <v>30.22</v>
      </c>
      <c r="L872" s="173">
        <v>49.5</v>
      </c>
      <c r="M872" s="17">
        <f>=I872*8.8</f>
        <v>157.256</v>
      </c>
      <c r="N872" s="71">
        <f>=M872-L872-K872-J872*8.8</f>
        <v>16.552</v>
      </c>
      <c r="O872" s="18">
        <f>=N872/M872</f>
        <v>0.105255125400621</v>
      </c>
      <c r="P872" s="14" t="s">
        <v>269</v>
      </c>
    </row>
    <row r="873" spans="1:16">
      <c r="A873" s="28">
        <v>45239.2271990741</v>
      </c>
      <c r="B873" s="14">
        <v>117052505</v>
      </c>
      <c r="C873" s="29" t="s">
        <v>14911</v>
      </c>
      <c r="D873" s="14" t="s">
        <v>14912</v>
      </c>
      <c r="E873" s="30" t="s">
        <v>14913</v>
      </c>
      <c r="F873" s="14" t="s"/>
      <c r="G873" s="14">
        <v>2</v>
      </c>
      <c r="H873" s="14" t="s">
        <v>14914</v>
      </c>
      <c r="I873" s="14">
        <v>32.52</v>
      </c>
      <c r="J873" s="95">
        <v>14.03</v>
      </c>
      <c r="K873" s="95">
        <v>65.5</v>
      </c>
      <c r="L873" s="173">
        <v>38</v>
      </c>
      <c r="M873" s="17">
        <f>=I873*8.8</f>
        <v>286.176</v>
      </c>
      <c r="N873" s="71">
        <f>=M873-L873-K873-J873*8.8</f>
        <v>59.2120000000001</v>
      </c>
      <c r="O873" s="18">
        <f>=N873/M873</f>
        <v>0.206907637258191</v>
      </c>
      <c r="P873" s="14" t="s">
        <v>22</v>
      </c>
    </row>
    <row r="874" spans="1:16">
      <c r="A874" s="28">
        <v>45239.2277662037</v>
      </c>
      <c r="B874" s="14">
        <v>117052626</v>
      </c>
      <c r="C874" s="29" t="s">
        <v>13850</v>
      </c>
      <c r="D874" s="14" t="s">
        <v>14915</v>
      </c>
      <c r="E874" s="209" t="s">
        <v>14916</v>
      </c>
      <c r="F874" s="14" t="s"/>
      <c r="G874" s="14">
        <v>1</v>
      </c>
      <c r="H874" s="14" t="s">
        <v>7354</v>
      </c>
      <c r="I874" s="14">
        <v>20.12</v>
      </c>
      <c r="J874" s="95">
        <v>8.98</v>
      </c>
      <c r="K874" s="95">
        <v>46.43</v>
      </c>
      <c r="L874" s="173">
        <v>41</v>
      </c>
      <c r="M874" s="17">
        <f>=I874*8.8</f>
        <v>177.056</v>
      </c>
      <c r="N874" s="71">
        <f>=M874-L874-K874-J874*8.8</f>
        <v>10.602</v>
      </c>
      <c r="O874" s="18">
        <f>=N874/M874</f>
        <v>0.059879360202422</v>
      </c>
      <c r="P874" s="14" t="s">
        <v>136</v>
      </c>
    </row>
    <row r="875" spans="1:16">
      <c r="A875" s="28">
        <v>45239.2298958333</v>
      </c>
      <c r="B875" s="14">
        <v>117053135</v>
      </c>
      <c r="C875" s="29" t="s">
        <v>14917</v>
      </c>
      <c r="D875" s="14" t="s">
        <v>14918</v>
      </c>
      <c r="E875" s="30" t="s">
        <v>14919</v>
      </c>
      <c r="F875" s="14" t="s"/>
      <c r="G875" s="14">
        <v>1</v>
      </c>
      <c r="H875" s="14" t="s">
        <v>14920</v>
      </c>
      <c r="I875" s="14">
        <v>13.63</v>
      </c>
      <c r="J875" s="95">
        <v>6.17</v>
      </c>
      <c r="K875" s="95">
        <v>29.41</v>
      </c>
      <c r="L875" s="173">
        <v>6</v>
      </c>
      <c r="M875" s="17">
        <f>=I875*8.8</f>
        <v>119.944</v>
      </c>
      <c r="N875" s="71">
        <f>=M875-L875-K875-J875*8.8</f>
        <v>30.238</v>
      </c>
      <c r="O875" s="18">
        <f>=N875/M875</f>
        <v>0.252100980457547</v>
      </c>
      <c r="P875" s="14" t="s">
        <v>136</v>
      </c>
    </row>
    <row r="876" spans="1:16" ht="28.5" customHeight="true">
      <c r="A876" s="28">
        <v>45239.2794444444</v>
      </c>
      <c r="B876" s="14">
        <v>117063038</v>
      </c>
      <c r="C876" s="29" t="s">
        <v>14921</v>
      </c>
      <c r="D876" s="14" t="s">
        <v>14922</v>
      </c>
      <c r="E876" s="209" t="s">
        <v>14895</v>
      </c>
      <c r="F876" s="14" t="s">
        <v>134</v>
      </c>
      <c r="G876" s="14">
        <v>2</v>
      </c>
      <c r="H876" s="14" t="s">
        <v>14923</v>
      </c>
      <c r="I876" s="14">
        <v>200.88</v>
      </c>
      <c r="J876" s="95">
        <v>66.6</v>
      </c>
      <c r="K876" s="95">
        <v>627.97</v>
      </c>
      <c r="L876" s="173">
        <v>581.5</v>
      </c>
      <c r="M876" s="17">
        <f>=I876*8.8</f>
        <v>1767.744</v>
      </c>
      <c r="N876" s="71">
        <f>=M876-L876-K876-J876*8.8</f>
        <v>-27.8059999999999</v>
      </c>
      <c r="O876" s="18">
        <f>=N876/M876</f>
        <v>-0.015729653162449</v>
      </c>
      <c r="P876" s="14" t="s">
        <v>665</v>
      </c>
    </row>
    <row r="877" spans="1:16" ht="28.5" customHeight="true">
      <c r="A877" s="28">
        <v>45239.2794444444</v>
      </c>
      <c r="B877" s="77" t="s"/>
      <c r="C877" s="29" t="s">
        <v>14893</v>
      </c>
      <c r="D877" s="77" t="s"/>
      <c r="E877" s="209" t="s">
        <v>14895</v>
      </c>
      <c r="F877" s="14" t="s"/>
      <c r="G877" s="14">
        <v>2</v>
      </c>
      <c r="H877" s="14" t="s">
        <v>14896</v>
      </c>
      <c r="I877" s="14">
        <v>0</v>
      </c>
      <c r="J877" s="95">
        <v>0</v>
      </c>
      <c r="K877" s="95">
        <v>0</v>
      </c>
      <c r="L877" s="173">
        <v>0</v>
      </c>
      <c r="M877" s="17">
        <f>=I877*8.8</f>
        <v>0</v>
      </c>
      <c r="N877" s="71">
        <f>=M877-L877-K877-J877*8.8</f>
        <v>0</v>
      </c>
      <c r="O877" s="18" t="e">
        <f>=N877/M877</f>
        <v>#DIV/0!</v>
      </c>
      <c r="P877" s="14" t="s">
        <v>665</v>
      </c>
    </row>
    <row r="878" spans="1:16" ht="28.5" customHeight="true">
      <c r="A878" s="28">
        <v>45239.2794444444</v>
      </c>
      <c r="B878" s="77" t="s"/>
      <c r="C878" s="29" t="s">
        <v>14924</v>
      </c>
      <c r="D878" s="77" t="s"/>
      <c r="E878" s="209" t="s">
        <v>14895</v>
      </c>
      <c r="F878" s="14" t="s"/>
      <c r="G878" s="14">
        <v>2</v>
      </c>
      <c r="H878" s="14" t="s">
        <v>14925</v>
      </c>
      <c r="I878" s="14">
        <v>0</v>
      </c>
      <c r="J878" s="95">
        <v>0</v>
      </c>
      <c r="K878" s="95">
        <v>0</v>
      </c>
      <c r="L878" s="173">
        <v>0</v>
      </c>
      <c r="M878" s="17">
        <f>=I878*8.8</f>
        <v>0</v>
      </c>
      <c r="N878" s="71">
        <f>=M878-L878-K878-J878*8.8</f>
        <v>0</v>
      </c>
      <c r="O878" s="18" t="e">
        <f>=N878/M878</f>
        <v>#DIV/0!</v>
      </c>
      <c r="P878" s="14" t="s">
        <v>665</v>
      </c>
    </row>
    <row r="879" spans="1:16" ht="28.5" customHeight="true">
      <c r="A879" s="28">
        <v>45239.2794444444</v>
      </c>
      <c r="B879" s="77" t="s"/>
      <c r="C879" s="29" t="s">
        <v>14926</v>
      </c>
      <c r="D879" s="77" t="s"/>
      <c r="E879" s="209" t="s">
        <v>14895</v>
      </c>
      <c r="F879" s="14" t="s"/>
      <c r="G879" s="14">
        <v>3</v>
      </c>
      <c r="H879" s="14" t="s">
        <v>14927</v>
      </c>
      <c r="I879" s="14">
        <v>0</v>
      </c>
      <c r="J879" s="95">
        <v>0</v>
      </c>
      <c r="K879" s="95">
        <v>0</v>
      </c>
      <c r="L879" s="173">
        <v>0</v>
      </c>
      <c r="M879" s="17">
        <f>=I879*8.8</f>
        <v>0</v>
      </c>
      <c r="N879" s="71">
        <f>=M879-L879-K879-J879*8.8</f>
        <v>0</v>
      </c>
      <c r="O879" s="18" t="e">
        <f>=N879/M879</f>
        <v>#DIV/0!</v>
      </c>
      <c r="P879" s="14" t="s">
        <v>665</v>
      </c>
    </row>
    <row r="880" spans="1:16" ht="28.5" customHeight="true">
      <c r="A880" s="28">
        <v>45239.2794444444</v>
      </c>
      <c r="B880" s="69" t="s"/>
      <c r="C880" s="29" t="s">
        <v>14928</v>
      </c>
      <c r="D880" s="69" t="s"/>
      <c r="E880" s="209" t="s">
        <v>14895</v>
      </c>
      <c r="F880" s="14" t="s"/>
      <c r="G880" s="14">
        <v>2</v>
      </c>
      <c r="H880" s="14" t="s">
        <v>14929</v>
      </c>
      <c r="I880" s="14">
        <v>0</v>
      </c>
      <c r="J880" s="95">
        <v>0</v>
      </c>
      <c r="K880" s="95">
        <v>0</v>
      </c>
      <c r="L880" s="173">
        <v>0</v>
      </c>
      <c r="M880" s="17">
        <f>=I880*8.8</f>
        <v>0</v>
      </c>
      <c r="N880" s="71">
        <f>=M880-L880-K880-J880*8.8</f>
        <v>0</v>
      </c>
      <c r="O880" s="18" t="e">
        <f>=N880/M880</f>
        <v>#DIV/0!</v>
      </c>
      <c r="P880" s="14" t="s">
        <v>665</v>
      </c>
    </row>
    <row r="881" spans="1:16">
      <c r="A881" s="28">
        <v>45239.3068634259</v>
      </c>
      <c r="B881" s="14">
        <v>117068042</v>
      </c>
      <c r="C881" s="29" t="s">
        <v>14930</v>
      </c>
      <c r="D881" s="14" t="s">
        <v>14931</v>
      </c>
      <c r="E881" s="30" t="s">
        <v>14932</v>
      </c>
      <c r="F881" s="14" t="s">
        <v>68</v>
      </c>
      <c r="G881" s="14">
        <v>1</v>
      </c>
      <c r="H881" s="14" t="s">
        <v>14933</v>
      </c>
      <c r="I881" s="14">
        <v>32.88</v>
      </c>
      <c r="J881" s="95">
        <v>14.03</v>
      </c>
      <c r="K881" s="95">
        <v>79.7</v>
      </c>
      <c r="L881" s="173">
        <v>94.5</v>
      </c>
      <c r="M881" s="17">
        <f>=I881*8.8</f>
        <v>289.344</v>
      </c>
      <c r="N881" s="71">
        <f>=M881-L881-K881-J881*8.8</f>
        <v>-8.31999999999995</v>
      </c>
      <c r="O881" s="18">
        <f>=N881/M881</f>
        <v>-0.028754700287547</v>
      </c>
      <c r="P881" s="14" t="s">
        <v>22</v>
      </c>
    </row>
    <row r="882" spans="1:16">
      <c r="A882" s="28">
        <v>45239.3068634259</v>
      </c>
      <c r="B882" s="69" t="s"/>
      <c r="C882" s="29" t="s">
        <v>14934</v>
      </c>
      <c r="D882" s="69" t="s"/>
      <c r="E882" s="30" t="s">
        <v>14932</v>
      </c>
      <c r="F882" s="14" t="s"/>
      <c r="G882" s="14">
        <v>1</v>
      </c>
      <c r="H882" s="14" t="s">
        <v>14935</v>
      </c>
      <c r="I882" s="14">
        <v>0</v>
      </c>
      <c r="J882" s="95">
        <v>0</v>
      </c>
      <c r="K882" s="95">
        <v>0</v>
      </c>
      <c r="L882" s="173">
        <v>0</v>
      </c>
      <c r="M882" s="17">
        <f>=I882*8.8</f>
        <v>0</v>
      </c>
      <c r="N882" s="71">
        <f>=M882-L882-K882-J882*8.8</f>
        <v>0</v>
      </c>
      <c r="O882" s="18" t="e">
        <f>=N882/M882</f>
        <v>#DIV/0!</v>
      </c>
      <c r="P882" s="14" t="s">
        <v>22</v>
      </c>
    </row>
    <row r="883" spans="1:16">
      <c r="A883" s="28">
        <v>45239.3849884259</v>
      </c>
      <c r="B883" s="14">
        <v>117082969</v>
      </c>
      <c r="C883" s="29" t="s">
        <v>14936</v>
      </c>
      <c r="D883" s="14" t="s">
        <v>14937</v>
      </c>
      <c r="E883" s="30" t="s">
        <v>14938</v>
      </c>
      <c r="F883" s="14" t="s"/>
      <c r="G883" s="14">
        <v>1</v>
      </c>
      <c r="H883" s="14" t="s">
        <v>14939</v>
      </c>
      <c r="I883" s="14">
        <v>13.04</v>
      </c>
      <c r="J883" s="95">
        <v>5.9</v>
      </c>
      <c r="K883" s="95">
        <v>29.16</v>
      </c>
      <c r="L883" s="173">
        <v>10</v>
      </c>
      <c r="M883" s="17">
        <f>=I883*8.8</f>
        <v>114.752</v>
      </c>
      <c r="N883" s="71">
        <f>=M883-L883-K883-J883*8.8</f>
        <v>23.672</v>
      </c>
      <c r="O883" s="18">
        <f>=N883/M883</f>
        <v>0.206288343558282</v>
      </c>
      <c r="P883" s="14" t="s">
        <v>136</v>
      </c>
    </row>
    <row r="884" spans="1:16">
      <c r="A884" s="28">
        <v>45239.5257060185</v>
      </c>
      <c r="B884" s="14">
        <v>117109287</v>
      </c>
      <c r="C884" s="29" t="s">
        <v>14940</v>
      </c>
      <c r="D884" s="14" t="s">
        <v>14941</v>
      </c>
      <c r="E884" s="30" t="s">
        <v>14942</v>
      </c>
      <c r="F884" s="14" t="s">
        <v>48</v>
      </c>
      <c r="G884" s="14">
        <v>1</v>
      </c>
      <c r="H884" s="14" t="s">
        <v>8171</v>
      </c>
      <c r="I884" s="14">
        <v>23</v>
      </c>
      <c r="J884" s="95">
        <v>10.01</v>
      </c>
      <c r="K884" s="95">
        <v>54.21</v>
      </c>
      <c r="L884" s="173">
        <v>31</v>
      </c>
      <c r="M884" s="17">
        <f>=I884*8.8</f>
        <v>202.4</v>
      </c>
      <c r="N884" s="71">
        <f>=M884-L884-K884-J884*8.8</f>
        <v>29.102</v>
      </c>
      <c r="O884" s="18">
        <f>=N884/M884</f>
        <v>0.143784584980237</v>
      </c>
      <c r="P884" s="14" t="s">
        <v>487</v>
      </c>
    </row>
    <row r="885" spans="1:16">
      <c r="A885" s="28">
        <v>45239.6521643519</v>
      </c>
      <c r="B885" s="14">
        <v>117125894</v>
      </c>
      <c r="C885" s="29" t="s">
        <v>14943</v>
      </c>
      <c r="D885" s="14" t="s">
        <v>14944</v>
      </c>
      <c r="E885" s="30" t="s">
        <v>14945</v>
      </c>
      <c r="F885" s="14" t="s">
        <v>57</v>
      </c>
      <c r="G885" s="14">
        <v>1</v>
      </c>
      <c r="H885" s="14" t="s">
        <v>14946</v>
      </c>
      <c r="I885" s="14">
        <v>15</v>
      </c>
      <c r="J885" s="95">
        <v>6.6</v>
      </c>
      <c r="K885" s="95">
        <v>25.43</v>
      </c>
      <c r="L885" s="173">
        <v>28</v>
      </c>
      <c r="M885" s="17">
        <f>=I885*8.8</f>
        <v>132</v>
      </c>
      <c r="N885" s="71">
        <f>=M885-L885-K885-J885*8.8</f>
        <v>20.49</v>
      </c>
      <c r="O885" s="18">
        <f>=N885/M885</f>
        <v>0.155227272727273</v>
      </c>
      <c r="P885" s="14" t="s">
        <v>22</v>
      </c>
    </row>
    <row r="886" spans="1:16">
      <c r="A886" s="28">
        <v>45239.6667592593</v>
      </c>
      <c r="B886" s="14">
        <v>117126907</v>
      </c>
      <c r="C886" s="29" t="s">
        <v>14882</v>
      </c>
      <c r="D886" s="14">
        <v>0</v>
      </c>
      <c r="E886" s="14" t="s">
        <v>52</v>
      </c>
      <c r="F886" s="14" t="s"/>
      <c r="G886" s="14">
        <v>1</v>
      </c>
      <c r="H886" s="14" t="s">
        <v>7820</v>
      </c>
      <c r="I886" s="14">
        <v>0</v>
      </c>
      <c r="J886" s="95">
        <v>0</v>
      </c>
      <c r="K886" s="95">
        <v>0</v>
      </c>
      <c r="L886" s="173">
        <v>0</v>
      </c>
      <c r="M886" s="17">
        <f>=I886*8.8</f>
        <v>0</v>
      </c>
      <c r="N886" s="71">
        <f>=M886-L886-K886-J886*8.8</f>
        <v>0</v>
      </c>
      <c r="O886" s="18" t="e">
        <f>=N886/M886</f>
        <v>#DIV/0!</v>
      </c>
      <c r="P886" s="14" t="s">
        <v>269</v>
      </c>
    </row>
    <row r="887" spans="14:14">
      <c r="N887" s="205" t="s"/>
    </row>
    <row r="888" spans="1:16">
      <c r="A888" s="28">
        <v>45239.9365740741</v>
      </c>
      <c r="B888" s="14">
        <v>117146365</v>
      </c>
      <c r="C888" s="29" t="s">
        <v>14561</v>
      </c>
      <c r="D888" s="14" t="s">
        <v>14947</v>
      </c>
      <c r="E888" s="30" t="s">
        <v>14948</v>
      </c>
      <c r="F888" s="14" t="s"/>
      <c r="G888" s="14">
        <v>2</v>
      </c>
      <c r="H888" s="14" t="s">
        <v>8010</v>
      </c>
      <c r="I888" s="14">
        <v>53.3</v>
      </c>
      <c r="J888" s="95">
        <v>23.76</v>
      </c>
      <c r="K888" s="95">
        <v>124.91</v>
      </c>
      <c r="L888" s="173">
        <v>106</v>
      </c>
      <c r="M888" s="17">
        <f>=I888*8.8</f>
        <v>469.04</v>
      </c>
      <c r="N888" s="71">
        <f>=M888-L888-K888-J888*8.8</f>
        <v>29.042</v>
      </c>
      <c r="O888" s="18">
        <f>=N888/M888</f>
        <v>0.061917960088692</v>
      </c>
      <c r="P888" s="14" t="s">
        <v>136</v>
      </c>
    </row>
    <row r="889" spans="1:16">
      <c r="A889" s="28">
        <v>45240.0289930556</v>
      </c>
      <c r="B889" s="14">
        <v>117160307</v>
      </c>
      <c r="C889" s="29" t="s">
        <v>14949</v>
      </c>
      <c r="D889" s="14" t="s">
        <v>14950</v>
      </c>
      <c r="E889" s="30" t="s">
        <v>14951</v>
      </c>
      <c r="F889" s="14" t="s"/>
      <c r="G889" s="14">
        <v>1</v>
      </c>
      <c r="H889" s="14" t="s">
        <v>14952</v>
      </c>
      <c r="I889" s="14">
        <v>13</v>
      </c>
      <c r="J889" s="95">
        <v>5.68</v>
      </c>
      <c r="K889" s="95">
        <v>32.43</v>
      </c>
      <c r="L889" s="173">
        <v>9.55</v>
      </c>
      <c r="M889" s="17">
        <f>=I889*8.8</f>
        <v>114.4</v>
      </c>
      <c r="N889" s="71">
        <f>=M889-L889-K889-J889*8.8</f>
        <v>22.436</v>
      </c>
      <c r="O889" s="18">
        <f>=N889/M889</f>
        <v>0.196118881118881</v>
      </c>
      <c r="P889" s="14" t="s">
        <v>43</v>
      </c>
    </row>
    <row r="890" spans="1:16">
      <c r="A890" s="28">
        <v>45240.0526041667</v>
      </c>
      <c r="B890" s="14">
        <v>117164652</v>
      </c>
      <c r="C890" s="29" t="s">
        <v>14561</v>
      </c>
      <c r="D890" s="14" t="s">
        <v>14953</v>
      </c>
      <c r="E890" s="30" t="s">
        <v>14948</v>
      </c>
      <c r="F890" s="14" t="s"/>
      <c r="G890" s="14">
        <v>2</v>
      </c>
      <c r="H890" s="14" t="s">
        <v>8010</v>
      </c>
      <c r="I890" s="14">
        <v>53.3</v>
      </c>
      <c r="J890" s="95">
        <v>23.76</v>
      </c>
      <c r="K890" s="95">
        <v>128.89</v>
      </c>
      <c r="L890" s="173">
        <v>106</v>
      </c>
      <c r="M890" s="17">
        <f>=I890*8.8</f>
        <v>469.04</v>
      </c>
      <c r="N890" s="71">
        <f>=M890-L890-K890-J890*8.8</f>
        <v>25.062</v>
      </c>
      <c r="O890" s="18">
        <f>=N890/M890</f>
        <v>0.053432543066689</v>
      </c>
      <c r="P890" s="14" t="s">
        <v>136</v>
      </c>
    </row>
    <row r="891" spans="1:16">
      <c r="A891" s="28">
        <v>45240.1384143519</v>
      </c>
      <c r="B891" s="14">
        <v>117184671</v>
      </c>
      <c r="C891" s="29" t="s">
        <v>14954</v>
      </c>
      <c r="D891" s="14" t="s">
        <v>14955</v>
      </c>
      <c r="E891" s="30" t="s">
        <v>14956</v>
      </c>
      <c r="F891" s="14" t="s"/>
      <c r="G891" s="14">
        <v>1</v>
      </c>
      <c r="H891" s="14" t="s">
        <v>14957</v>
      </c>
      <c r="I891" s="14">
        <v>18.84</v>
      </c>
      <c r="J891" s="95">
        <v>6.64</v>
      </c>
      <c r="K891" s="95">
        <v>62.27</v>
      </c>
      <c r="L891" s="173">
        <v>27</v>
      </c>
      <c r="M891" s="17">
        <f>=I891*8.8</f>
        <v>165.792</v>
      </c>
      <c r="N891" s="71">
        <f>=M891-L891-K891-J891*8.8</f>
        <v>18.09</v>
      </c>
      <c r="O891" s="18">
        <f>=N891/M891</f>
        <v>0.109112623045744</v>
      </c>
      <c r="P891" s="14" t="s">
        <v>665</v>
      </c>
    </row>
    <row r="892" spans="1:16">
      <c r="A892" s="28">
        <v>45240.1670717593</v>
      </c>
      <c r="B892" s="14">
        <v>117191300</v>
      </c>
      <c r="C892" s="29" t="s">
        <v>14958</v>
      </c>
      <c r="D892" s="14" t="s">
        <v>14959</v>
      </c>
      <c r="E892" s="30" t="s">
        <v>14960</v>
      </c>
      <c r="F892" s="14" t="s"/>
      <c r="G892" s="14">
        <v>2</v>
      </c>
      <c r="H892" s="14" t="s">
        <v>14961</v>
      </c>
      <c r="I892" s="14">
        <v>49.26</v>
      </c>
      <c r="J892" s="95">
        <v>22.07</v>
      </c>
      <c r="K892" s="95">
        <v>67.23</v>
      </c>
      <c r="L892" s="173">
        <v>56</v>
      </c>
      <c r="M892" s="17">
        <f>=I892*8.8</f>
        <v>433.488</v>
      </c>
      <c r="N892" s="71">
        <f>=M892-L892-K892-J892*8.8</f>
        <v>116.042</v>
      </c>
      <c r="O892" s="18">
        <f>=N892/M892</f>
        <v>0.267693684715609</v>
      </c>
      <c r="P892" s="14" t="s">
        <v>136</v>
      </c>
    </row>
    <row r="893" spans="1:16">
      <c r="A893" s="28">
        <v>45240.3393055556</v>
      </c>
      <c r="B893" s="14">
        <v>117227884</v>
      </c>
      <c r="C893" s="29" t="s">
        <v>13853</v>
      </c>
      <c r="D893" s="14" t="s">
        <v>14962</v>
      </c>
      <c r="E893" s="30" t="s">
        <v>14963</v>
      </c>
      <c r="F893" s="14" t="s"/>
      <c r="G893" s="14">
        <v>1</v>
      </c>
      <c r="H893" s="14" t="s">
        <v>5554</v>
      </c>
      <c r="I893" s="14">
        <v>19.28</v>
      </c>
      <c r="J893" s="95">
        <v>7.48</v>
      </c>
      <c r="K893" s="95">
        <v>20.21</v>
      </c>
      <c r="L893" s="173">
        <v>31</v>
      </c>
      <c r="M893" s="17">
        <f>=I893*8.8</f>
        <v>169.664</v>
      </c>
      <c r="N893" s="71">
        <f>=M893-L893-K893-J893*8.8</f>
        <v>52.63</v>
      </c>
      <c r="O893" s="18">
        <f>=N893/M893</f>
        <v>0.310201339117314</v>
      </c>
      <c r="P893" s="14" t="s">
        <v>269</v>
      </c>
    </row>
    <row r="894" spans="1:16">
      <c r="A894" s="28">
        <v>45240.5537731481</v>
      </c>
      <c r="B894" s="14">
        <v>117275334</v>
      </c>
      <c r="C894" s="29" t="s">
        <v>14964</v>
      </c>
      <c r="D894" s="14" t="s">
        <v>14965</v>
      </c>
      <c r="E894" s="30" t="s">
        <v>14966</v>
      </c>
      <c r="F894" s="14" t="s">
        <v>57</v>
      </c>
      <c r="G894" s="14">
        <v>1</v>
      </c>
      <c r="H894" s="14" t="s">
        <v>14967</v>
      </c>
      <c r="I894" s="14">
        <v>15.16</v>
      </c>
      <c r="J894" s="95">
        <v>6.49</v>
      </c>
      <c r="K894" s="95">
        <v>30.11</v>
      </c>
      <c r="L894" s="173">
        <v>29</v>
      </c>
      <c r="M894" s="17">
        <f>=I894*8.8</f>
        <v>133.408</v>
      </c>
      <c r="N894" s="71">
        <f>=M894-L894-K894-J894*8.8</f>
        <v>17.186</v>
      </c>
      <c r="O894" s="18">
        <f>=N894/M894</f>
        <v>0.128822859198849</v>
      </c>
      <c r="P894" s="14" t="s">
        <v>487</v>
      </c>
    </row>
    <row r="895" spans="1:16">
      <c r="A895" s="28">
        <v>45240.6700578704</v>
      </c>
      <c r="B895" s="14">
        <v>117295335</v>
      </c>
      <c r="C895" s="29" t="s">
        <v>14968</v>
      </c>
      <c r="D895" s="14" t="s">
        <v>14969</v>
      </c>
      <c r="E895" s="30" t="s">
        <v>14970</v>
      </c>
      <c r="F895" s="14" t="s"/>
      <c r="G895" s="14">
        <v>2</v>
      </c>
      <c r="H895" s="14" t="s">
        <v>14971</v>
      </c>
      <c r="I895" s="14">
        <v>35.76</v>
      </c>
      <c r="J895" s="95">
        <v>13.89</v>
      </c>
      <c r="K895" s="95">
        <v>21.68</v>
      </c>
      <c r="L895" s="173">
        <v>64</v>
      </c>
      <c r="M895" s="17">
        <f>=I895*8.8</f>
        <v>314.688</v>
      </c>
      <c r="N895" s="71">
        <f>=M895-L895-K895-J895*8.8</f>
        <v>106.776</v>
      </c>
      <c r="O895" s="18">
        <f>=N895/M895</f>
        <v>0.339307504575961</v>
      </c>
      <c r="P895" s="14" t="s">
        <v>269</v>
      </c>
    </row>
    <row r="896" spans="14:14">
      <c r="N896" s="205" t="s"/>
    </row>
    <row r="897" spans="1:16">
      <c r="A897" s="28">
        <v>45240.9732060185</v>
      </c>
      <c r="B897" s="14">
        <v>117338097</v>
      </c>
      <c r="C897" s="29" t="s">
        <v>14972</v>
      </c>
      <c r="D897" s="14" t="s">
        <v>14973</v>
      </c>
      <c r="E897" s="30" t="s">
        <v>14974</v>
      </c>
      <c r="F897" s="14" t="s">
        <v>68</v>
      </c>
      <c r="G897" s="14">
        <v>1</v>
      </c>
      <c r="H897" s="14" t="s">
        <v>14975</v>
      </c>
      <c r="I897" s="14">
        <v>21.46</v>
      </c>
      <c r="J897" s="95">
        <v>9.58</v>
      </c>
      <c r="K897" s="95">
        <v>43.26</v>
      </c>
      <c r="L897" s="173">
        <v>68</v>
      </c>
      <c r="M897" s="17">
        <f>=I897*8.8</f>
        <v>188.848</v>
      </c>
      <c r="N897" s="71">
        <f>=M897-L897-K897-J897*8.8</f>
        <v>-6.71599999999998</v>
      </c>
      <c r="O897" s="18">
        <f>=N897/M897</f>
        <v>-0.035562992459544</v>
      </c>
      <c r="P897" s="14" t="s">
        <v>136</v>
      </c>
    </row>
    <row r="898" spans="1:16">
      <c r="A898" s="28">
        <v>45240.9965972222</v>
      </c>
      <c r="B898" s="14">
        <v>117343569</v>
      </c>
      <c r="C898" s="29" t="s">
        <v>14976</v>
      </c>
      <c r="D898" s="14" t="s">
        <v>14977</v>
      </c>
      <c r="E898" s="30" t="s">
        <v>14978</v>
      </c>
      <c r="F898" s="14" t="s">
        <v>453</v>
      </c>
      <c r="G898" s="14">
        <v>1</v>
      </c>
      <c r="H898" s="14" t="s">
        <v>14979</v>
      </c>
      <c r="I898" s="14">
        <v>15.16</v>
      </c>
      <c r="J898" s="95">
        <v>6.75</v>
      </c>
      <c r="K898" s="95">
        <v>33.47</v>
      </c>
      <c r="L898" s="173">
        <v>41</v>
      </c>
      <c r="M898" s="17">
        <f>=I898*8.8</f>
        <v>133.408</v>
      </c>
      <c r="N898" s="71">
        <f>=M898-L898-K898-J898*8.8</f>
        <v>-0.461999999999989</v>
      </c>
      <c r="O898" s="18">
        <f>=N898/M898</f>
        <v>-0.003463060686016</v>
      </c>
      <c r="P898" s="14" t="s">
        <v>136</v>
      </c>
    </row>
    <row r="899" spans="1:17">
      <c r="A899" s="28">
        <v>45241.0584722222</v>
      </c>
      <c r="B899" s="14">
        <v>117355213</v>
      </c>
      <c r="C899" s="29" t="s">
        <v>14980</v>
      </c>
      <c r="D899" s="14" t="s">
        <v>14981</v>
      </c>
      <c r="E899" s="30" t="s">
        <v>14982</v>
      </c>
      <c r="F899" s="14" t="s"/>
      <c r="G899" s="14">
        <v>1</v>
      </c>
      <c r="H899" s="14" t="s">
        <v>14983</v>
      </c>
      <c r="I899" s="14">
        <v>101.78</v>
      </c>
      <c r="J899" s="95">
        <v>41.82</v>
      </c>
      <c r="K899" s="95">
        <v>141.58</v>
      </c>
      <c r="L899" s="173">
        <v>191.88</v>
      </c>
      <c r="M899" s="17">
        <f>=I899*8.8</f>
        <v>895.664</v>
      </c>
      <c r="N899" s="71">
        <f>=M899-L899-K899-J899*8.8</f>
        <v>194.188</v>
      </c>
      <c r="O899" s="18">
        <f>=N899/M899</f>
        <v>0.216808981939656</v>
      </c>
      <c r="P899" s="14" t="s">
        <v>22</v>
      </c>
      <c r="Q899" s="25" t="s">
        <v>140</v>
      </c>
    </row>
    <row r="900" spans="1:17">
      <c r="A900" s="28">
        <v>45241.0584722222</v>
      </c>
      <c r="B900" s="69" t="s"/>
      <c r="C900" s="29" t="s">
        <v>14984</v>
      </c>
      <c r="D900" s="69" t="s"/>
      <c r="E900" s="30" t="s">
        <v>14982</v>
      </c>
      <c r="F900" s="14" t="s"/>
      <c r="G900" s="14">
        <v>1</v>
      </c>
      <c r="H900" s="14" t="s">
        <v>14985</v>
      </c>
      <c r="I900" s="14">
        <v>0</v>
      </c>
      <c r="J900" s="95">
        <v>0</v>
      </c>
      <c r="K900" s="95">
        <v>0</v>
      </c>
      <c r="L900" s="173">
        <v>0</v>
      </c>
      <c r="M900" s="17">
        <f>=I900*8.8</f>
        <v>0</v>
      </c>
      <c r="N900" s="71">
        <f>=M900-L900-K900-J900*8.8</f>
        <v>0</v>
      </c>
      <c r="O900" s="18" t="e">
        <f>=N900/M900</f>
        <v>#DIV/0!</v>
      </c>
      <c r="P900" s="14" t="s">
        <v>22</v>
      </c>
      <c r="Q900" s="25" t="s">
        <v>140</v>
      </c>
    </row>
    <row r="901" spans="1:16">
      <c r="A901" s="28">
        <v>45241.0852314815</v>
      </c>
      <c r="B901" s="14">
        <v>117362980</v>
      </c>
      <c r="C901" s="29" t="s">
        <v>14986</v>
      </c>
      <c r="D901" s="14" t="s">
        <v>14987</v>
      </c>
      <c r="E901" s="30" t="s">
        <v>14988</v>
      </c>
      <c r="F901" s="14" t="s">
        <v>68</v>
      </c>
      <c r="G901" s="14">
        <v>1</v>
      </c>
      <c r="H901" s="14" t="s">
        <v>5664</v>
      </c>
      <c r="I901" s="14">
        <v>19.12</v>
      </c>
      <c r="J901" s="95">
        <v>8.45</v>
      </c>
      <c r="K901" s="95">
        <v>37.9</v>
      </c>
      <c r="L901" s="173">
        <v>63</v>
      </c>
      <c r="M901" s="17">
        <f>=I901*8.8</f>
        <v>168.256</v>
      </c>
      <c r="N901" s="71">
        <f>=M901-L901-K901-J901*8.8</f>
        <v>-7.00399999999998</v>
      </c>
      <c r="O901" s="18">
        <f>=N901/M901</f>
        <v>-0.041627044503613</v>
      </c>
      <c r="P901" s="14" t="s">
        <v>59</v>
      </c>
    </row>
    <row r="902" spans="1:16">
      <c r="A902" s="28">
        <v>45241.1739930556</v>
      </c>
      <c r="B902" s="14">
        <v>117384575</v>
      </c>
      <c r="C902" s="29" t="s">
        <v>14989</v>
      </c>
      <c r="D902" s="14" t="s">
        <v>14990</v>
      </c>
      <c r="E902" s="30" t="s">
        <v>14991</v>
      </c>
      <c r="F902" s="14" t="s"/>
      <c r="G902" s="14">
        <v>1</v>
      </c>
      <c r="H902" s="14" t="s">
        <v>14992</v>
      </c>
      <c r="I902" s="14">
        <v>18.53</v>
      </c>
      <c r="J902" s="95">
        <v>8.02</v>
      </c>
      <c r="K902" s="95">
        <v>26.19</v>
      </c>
      <c r="L902" s="173">
        <v>22.66</v>
      </c>
      <c r="M902" s="17">
        <f>=I902*8.8</f>
        <v>163.064</v>
      </c>
      <c r="N902" s="71">
        <f>=M902-L902-K902-J902*8.8</f>
        <v>43.638</v>
      </c>
      <c r="O902" s="18">
        <f>=N902/M902</f>
        <v>0.267612716479419</v>
      </c>
      <c r="P902" s="14" t="s">
        <v>162</v>
      </c>
    </row>
    <row r="903" spans="1:16">
      <c r="A903" s="28">
        <v>45241.2440509259</v>
      </c>
      <c r="B903" s="14">
        <v>117402456</v>
      </c>
      <c r="C903" s="29" t="s">
        <v>14993</v>
      </c>
      <c r="D903" s="14" t="s">
        <v>14994</v>
      </c>
      <c r="E903" s="30" t="s">
        <v>14995</v>
      </c>
      <c r="F903" s="14" t="s"/>
      <c r="G903" s="14">
        <v>1</v>
      </c>
      <c r="H903" s="14" t="s">
        <v>14996</v>
      </c>
      <c r="I903" s="14">
        <v>28.39</v>
      </c>
      <c r="J903" s="95">
        <v>12.26</v>
      </c>
      <c r="K903" s="95">
        <v>68.65</v>
      </c>
      <c r="L903" s="173">
        <v>15.13</v>
      </c>
      <c r="M903" s="17">
        <f>=I903*8.8</f>
        <v>249.832</v>
      </c>
      <c r="N903" s="71">
        <f>=M903-L903-K903-J903*8.8</f>
        <v>58.164</v>
      </c>
      <c r="O903" s="18">
        <f>=N903/M903</f>
        <v>0.232812449966377</v>
      </c>
      <c r="P903" s="14" t="s">
        <v>22</v>
      </c>
    </row>
    <row r="904" spans="1:16">
      <c r="A904" s="28">
        <v>45241.2889467593</v>
      </c>
      <c r="B904" s="14">
        <v>117412926</v>
      </c>
      <c r="C904" s="29" t="s">
        <v>14997</v>
      </c>
      <c r="D904" s="14">
        <v>0</v>
      </c>
      <c r="E904" s="14" t="s">
        <v>52</v>
      </c>
      <c r="F904" s="14" t="s">
        <v>48</v>
      </c>
      <c r="G904" s="14">
        <v>2</v>
      </c>
      <c r="H904" s="14" t="s">
        <v>10493</v>
      </c>
      <c r="I904" s="14">
        <v>0</v>
      </c>
      <c r="J904" s="95">
        <v>0</v>
      </c>
      <c r="K904" s="95">
        <v>0</v>
      </c>
      <c r="L904" s="173">
        <v>0</v>
      </c>
      <c r="M904" s="17">
        <f>=I904*8.8</f>
        <v>0</v>
      </c>
      <c r="N904" s="71">
        <f>=M904-L904-K904-J904*8.8</f>
        <v>0</v>
      </c>
      <c r="O904" s="18" t="e">
        <f>=N904/M904</f>
        <v>#DIV/0!</v>
      </c>
      <c r="P904" s="14" t="s">
        <v>162</v>
      </c>
    </row>
    <row r="905" spans="1:16">
      <c r="A905" s="28">
        <v>45241.3534837963</v>
      </c>
      <c r="B905" s="14">
        <v>117426872</v>
      </c>
      <c r="C905" s="29" t="s">
        <v>14998</v>
      </c>
      <c r="D905" s="14" t="s">
        <v>14999</v>
      </c>
      <c r="E905" s="30" t="s">
        <v>15000</v>
      </c>
      <c r="F905" s="14" t="s"/>
      <c r="G905" s="14">
        <v>1</v>
      </c>
      <c r="H905" s="14" t="s">
        <v>15001</v>
      </c>
      <c r="I905" s="14">
        <v>24.09</v>
      </c>
      <c r="J905" s="95">
        <v>9.35</v>
      </c>
      <c r="K905" s="95">
        <v>34</v>
      </c>
      <c r="L905" s="173">
        <v>68</v>
      </c>
      <c r="M905" s="17">
        <f>=I905*8.8</f>
        <v>211.992</v>
      </c>
      <c r="N905" s="71">
        <f>=M905-L905-K905-J905*8.8</f>
        <v>27.712</v>
      </c>
      <c r="O905" s="18">
        <f>=N905/M905</f>
        <v>0.130721914034492</v>
      </c>
      <c r="P905" s="14" t="s">
        <v>269</v>
      </c>
    </row>
    <row r="906" spans="1:16">
      <c r="A906" s="28">
        <v>45241.3965277778</v>
      </c>
      <c r="B906" s="14">
        <v>117435561</v>
      </c>
      <c r="C906" s="29" t="s">
        <v>15002</v>
      </c>
      <c r="D906" s="14" t="s">
        <v>15003</v>
      </c>
      <c r="E906" s="30" t="s">
        <v>15004</v>
      </c>
      <c r="F906" s="14" t="s"/>
      <c r="G906" s="14">
        <v>1</v>
      </c>
      <c r="H906" s="14" t="s">
        <v>15005</v>
      </c>
      <c r="I906" s="14">
        <v>18.84</v>
      </c>
      <c r="J906" s="95">
        <v>8.48</v>
      </c>
      <c r="K906" s="95">
        <v>45.35</v>
      </c>
      <c r="L906" s="173">
        <v>33.96</v>
      </c>
      <c r="M906" s="17">
        <f>=I906*8.8</f>
        <v>165.792</v>
      </c>
      <c r="N906" s="71">
        <f>=M906-L906-K906-J906*8.8</f>
        <v>11.858</v>
      </c>
      <c r="O906" s="18">
        <f>=N906/M906</f>
        <v>0.071523354564756</v>
      </c>
      <c r="P906" s="14" t="s">
        <v>136</v>
      </c>
    </row>
    <row r="907" spans="1:16">
      <c r="A907" s="28">
        <v>45241.4091087963</v>
      </c>
      <c r="B907" s="14">
        <v>117438211</v>
      </c>
      <c r="C907" s="29" t="s">
        <v>15006</v>
      </c>
      <c r="D907" s="14" t="s">
        <v>15007</v>
      </c>
      <c r="E907" s="30" t="s">
        <v>15008</v>
      </c>
      <c r="F907" s="14" t="s"/>
      <c r="G907" s="14">
        <v>2</v>
      </c>
      <c r="H907" s="14" t="s">
        <v>15009</v>
      </c>
      <c r="I907" s="14">
        <v>54.6</v>
      </c>
      <c r="J907" s="95">
        <v>24</v>
      </c>
      <c r="K907" s="95">
        <v>84.75</v>
      </c>
      <c r="L907" s="173">
        <v>107.7</v>
      </c>
      <c r="M907" s="17">
        <f>=I907*8.8</f>
        <v>480.48</v>
      </c>
      <c r="N907" s="71">
        <f>=M907-L907-K907-J907*8.8</f>
        <v>76.8300000000001</v>
      </c>
      <c r="O907" s="18">
        <f>=N907/M907</f>
        <v>0.159902597402598</v>
      </c>
      <c r="P907" s="14" t="s">
        <v>59</v>
      </c>
    </row>
    <row r="908" spans="1:16">
      <c r="A908" s="28">
        <v>45241.4393402778</v>
      </c>
      <c r="B908" s="14">
        <v>117444625</v>
      </c>
      <c r="C908" s="29" t="s">
        <v>15010</v>
      </c>
      <c r="D908" s="14" t="s">
        <v>15011</v>
      </c>
      <c r="E908" s="29" t="s">
        <v>15012</v>
      </c>
      <c r="F908" s="14" t="s">
        <v>57</v>
      </c>
      <c r="G908" s="14">
        <v>1</v>
      </c>
      <c r="H908" s="14" t="s">
        <v>15013</v>
      </c>
      <c r="I908" s="14">
        <v>14.66</v>
      </c>
      <c r="J908" s="95">
        <v>6.4</v>
      </c>
      <c r="K908" s="95">
        <v>48.19</v>
      </c>
      <c r="L908" s="173">
        <v>25.9</v>
      </c>
      <c r="M908" s="17">
        <f>=I908*8.8</f>
        <v>129.008</v>
      </c>
      <c r="N908" s="71">
        <f>=M908-L908-K908-J908*8.8</f>
        <v>-1.402</v>
      </c>
      <c r="O908" s="18">
        <f>=N908/M908</f>
        <v>-0.010867543098102</v>
      </c>
      <c r="P908" s="14" t="s">
        <v>59</v>
      </c>
    </row>
    <row r="909" spans="1:17">
      <c r="A909" s="28">
        <v>45241.5367824074</v>
      </c>
      <c r="B909" s="14">
        <v>117471456</v>
      </c>
      <c r="C909" s="29" t="s">
        <v>15014</v>
      </c>
      <c r="D909" s="14" t="s">
        <v>15015</v>
      </c>
      <c r="E909" s="30" t="s">
        <v>15016</v>
      </c>
      <c r="F909" s="14" t="s"/>
      <c r="G909" s="14">
        <v>1</v>
      </c>
      <c r="H909" s="14" t="s">
        <v>15017</v>
      </c>
      <c r="I909" s="14">
        <v>31.58</v>
      </c>
      <c r="J909" s="95">
        <v>13.71</v>
      </c>
      <c r="K909" s="95">
        <v>65.5</v>
      </c>
      <c r="L909" s="173">
        <v>58</v>
      </c>
      <c r="M909" s="17">
        <f>=I909*8.8</f>
        <v>277.904</v>
      </c>
      <c r="N909" s="71">
        <f>=M909-L909-K909-J909*8.8</f>
        <v>33.756</v>
      </c>
      <c r="O909" s="18">
        <f>=N909/M909</f>
        <v>0.121466405665266</v>
      </c>
      <c r="P909" s="14" t="s">
        <v>22</v>
      </c>
      <c r="Q909" s="25" t="s">
        <v>4611</v>
      </c>
    </row>
    <row r="910" spans="1:16">
      <c r="A910" s="28">
        <v>45241.6684375</v>
      </c>
      <c r="B910" s="14">
        <v>117492213</v>
      </c>
      <c r="C910" s="29" t="s">
        <v>15018</v>
      </c>
      <c r="D910" s="14" t="s">
        <v>15019</v>
      </c>
      <c r="E910" s="30" t="s">
        <v>15020</v>
      </c>
      <c r="F910" s="14" t="s"/>
      <c r="G910" s="14">
        <v>1</v>
      </c>
      <c r="H910" s="14" t="s">
        <v>15021</v>
      </c>
      <c r="I910" s="14">
        <v>17.87</v>
      </c>
      <c r="J910" s="95">
        <v>6.93</v>
      </c>
      <c r="K910" s="95">
        <v>19.3</v>
      </c>
      <c r="L910" s="173">
        <v>32.6</v>
      </c>
      <c r="M910" s="17">
        <f>=I910*8.8</f>
        <v>157.256</v>
      </c>
      <c r="N910" s="71">
        <f>=M910-L910-K910-J910*8.8</f>
        <v>44.372</v>
      </c>
      <c r="O910" s="18">
        <f>=N910/M910</f>
        <v>0.282164114564786</v>
      </c>
      <c r="P910" s="14" t="s">
        <v>269</v>
      </c>
    </row>
    <row r="911" spans="14:14">
      <c r="N911" s="205" t="s"/>
    </row>
    <row r="912" spans="1:16">
      <c r="A912" s="28">
        <v>45241.8782523148</v>
      </c>
      <c r="B912" s="14">
        <v>117520721</v>
      </c>
      <c r="C912" s="29" t="s">
        <v>15022</v>
      </c>
      <c r="D912" s="14" t="s">
        <v>15023</v>
      </c>
      <c r="E912" s="30" t="s">
        <v>15024</v>
      </c>
      <c r="F912" s="14" t="s"/>
      <c r="G912" s="14">
        <v>1</v>
      </c>
      <c r="H912" s="14" t="s">
        <v>15025</v>
      </c>
      <c r="I912" s="14">
        <v>31.47</v>
      </c>
      <c r="J912" s="95">
        <v>14.13</v>
      </c>
      <c r="K912" s="95">
        <v>63.88</v>
      </c>
      <c r="L912" s="173">
        <v>26</v>
      </c>
      <c r="M912" s="17">
        <f>=I912*8.8</f>
        <v>276.936</v>
      </c>
      <c r="N912" s="71">
        <f>=M912-L912-K912-J912*8.8</f>
        <v>62.712</v>
      </c>
      <c r="O912" s="18">
        <f>=N912/M912</f>
        <v>0.226449432359823</v>
      </c>
      <c r="P912" s="14" t="s">
        <v>136</v>
      </c>
    </row>
    <row r="913" spans="1:16">
      <c r="A913" s="28">
        <v>45242.0131365741</v>
      </c>
      <c r="B913" s="14">
        <v>117542327</v>
      </c>
      <c r="C913" s="29" t="s">
        <v>15026</v>
      </c>
      <c r="D913" s="14" t="s">
        <v>15027</v>
      </c>
      <c r="E913" s="30" t="s">
        <v>15028</v>
      </c>
      <c r="F913" s="14" t="s"/>
      <c r="G913" s="14">
        <v>2</v>
      </c>
      <c r="H913" s="14" t="s">
        <v>15029</v>
      </c>
      <c r="I913" s="14">
        <v>37.9</v>
      </c>
      <c r="J913" s="95">
        <v>16.53</v>
      </c>
      <c r="K913" s="95">
        <v>45.47</v>
      </c>
      <c r="L913" s="173">
        <v>90</v>
      </c>
      <c r="M913" s="17">
        <f>=I913*8.8</f>
        <v>333.52</v>
      </c>
      <c r="N913" s="71">
        <f>=M913-L913-K913-J913*8.8</f>
        <v>52.586</v>
      </c>
      <c r="O913" s="18">
        <f>=N913/M913</f>
        <v>0.15766970496522</v>
      </c>
      <c r="P913" s="14" t="s">
        <v>136</v>
      </c>
    </row>
    <row r="914" spans="1:16">
      <c r="A914" s="28">
        <v>45242.0953009259</v>
      </c>
      <c r="B914" s="14">
        <v>117560299</v>
      </c>
      <c r="C914" s="29" t="s">
        <v>14696</v>
      </c>
      <c r="D914" s="14">
        <v>0</v>
      </c>
      <c r="E914" s="14" t="s">
        <v>1333</v>
      </c>
      <c r="F914" s="14" t="s"/>
      <c r="G914" s="14">
        <v>1</v>
      </c>
      <c r="H914" s="14" t="s">
        <v>15030</v>
      </c>
      <c r="I914" s="14">
        <v>0</v>
      </c>
      <c r="J914" s="95">
        <v>0</v>
      </c>
      <c r="K914" s="95">
        <v>0</v>
      </c>
      <c r="L914" s="173">
        <v>0</v>
      </c>
      <c r="M914" s="17">
        <f>=I914*8.8</f>
        <v>0</v>
      </c>
      <c r="N914" s="71">
        <f>=M914-L914-K914-J914*8.8</f>
        <v>0</v>
      </c>
      <c r="O914" s="18" t="e">
        <f>=N914/M914</f>
        <v>#DIV/0!</v>
      </c>
      <c r="P914" s="14" t="s">
        <v>22</v>
      </c>
    </row>
    <row r="915" spans="1:16">
      <c r="A915" s="28">
        <v>45242.1108680556</v>
      </c>
      <c r="B915" s="14">
        <v>117562801</v>
      </c>
      <c r="C915" s="29" t="s">
        <v>15031</v>
      </c>
      <c r="D915" s="14" t="s">
        <v>15032</v>
      </c>
      <c r="E915" s="30" t="s">
        <v>15033</v>
      </c>
      <c r="F915" s="14" t="s"/>
      <c r="G915" s="14">
        <v>1</v>
      </c>
      <c r="H915" s="14" t="s">
        <v>15034</v>
      </c>
      <c r="I915" s="14">
        <v>23.65</v>
      </c>
      <c r="J915" s="95">
        <v>9.89</v>
      </c>
      <c r="K915" s="95">
        <v>21.8</v>
      </c>
      <c r="L915" s="173">
        <v>32</v>
      </c>
      <c r="M915" s="17">
        <f>=I915*8.8</f>
        <v>208.12</v>
      </c>
      <c r="N915" s="71">
        <f>=M915-L915-K915-J915*8.8</f>
        <v>67.288</v>
      </c>
      <c r="O915" s="18">
        <f>=N915/M915</f>
        <v>0.323313472996348</v>
      </c>
      <c r="P915" s="14" t="s">
        <v>162</v>
      </c>
    </row>
    <row r="916" spans="1:16">
      <c r="A916" s="28">
        <v>45242.1650115741</v>
      </c>
      <c r="B916" s="14">
        <v>117574452</v>
      </c>
      <c r="C916" s="29" t="s">
        <v>15035</v>
      </c>
      <c r="D916" s="14" t="s">
        <v>15036</v>
      </c>
      <c r="E916" s="30" t="s">
        <v>15037</v>
      </c>
      <c r="F916" s="14" t="s"/>
      <c r="G916" s="14">
        <v>1</v>
      </c>
      <c r="H916" s="14" t="s">
        <v>15038</v>
      </c>
      <c r="I916" s="14">
        <v>26.3</v>
      </c>
      <c r="J916" s="95">
        <v>11.02</v>
      </c>
      <c r="K916" s="95">
        <v>35.14</v>
      </c>
      <c r="L916" s="173">
        <v>29</v>
      </c>
      <c r="M916" s="17">
        <f>=I916*8.8</f>
        <v>231.44</v>
      </c>
      <c r="N916" s="71">
        <f>=M916-L916-K916-J916*8.8</f>
        <v>70.324</v>
      </c>
      <c r="O916" s="18">
        <f>=N916/M916</f>
        <v>0.303854130660214</v>
      </c>
      <c r="P916" s="14" t="s">
        <v>162</v>
      </c>
    </row>
    <row r="917" spans="1:16">
      <c r="A917" s="28">
        <v>45242.1954282407</v>
      </c>
      <c r="B917" s="14">
        <v>117579253</v>
      </c>
      <c r="C917" s="29" t="s">
        <v>15039</v>
      </c>
      <c r="D917" s="14" t="s">
        <v>15040</v>
      </c>
      <c r="E917" s="30" t="s">
        <v>15041</v>
      </c>
      <c r="F917" s="14" t="s">
        <v>134</v>
      </c>
      <c r="G917" s="14">
        <v>1</v>
      </c>
      <c r="H917" s="14" t="s">
        <v>15042</v>
      </c>
      <c r="I917" s="14">
        <v>31.37</v>
      </c>
      <c r="J917" s="95">
        <v>13.71</v>
      </c>
      <c r="K917" s="95">
        <v>56.2</v>
      </c>
      <c r="L917" s="173">
        <v>125.8</v>
      </c>
      <c r="M917" s="17">
        <f>=I917*8.8</f>
        <v>276.056</v>
      </c>
      <c r="N917" s="71">
        <f>=M917-L917-K917-J917*8.8</f>
        <v>-26.592</v>
      </c>
      <c r="O917" s="18">
        <f>=N917/M917</f>
        <v>-0.096328281218303</v>
      </c>
      <c r="P917" s="14" t="s">
        <v>172</v>
      </c>
    </row>
    <row r="918" spans="1:16">
      <c r="A918" s="28">
        <v>45242.2529861111</v>
      </c>
      <c r="B918" s="14">
        <v>117593304</v>
      </c>
      <c r="C918" s="29" t="s">
        <v>15043</v>
      </c>
      <c r="D918" s="14" t="s">
        <v>15044</v>
      </c>
      <c r="E918" s="30" t="s">
        <v>15045</v>
      </c>
      <c r="F918" s="14" t="s">
        <v>68</v>
      </c>
      <c r="G918" s="14">
        <v>1</v>
      </c>
      <c r="H918" s="14" t="s">
        <v>15046</v>
      </c>
      <c r="I918" s="14">
        <v>21.62</v>
      </c>
      <c r="J918" s="95">
        <v>8.39</v>
      </c>
      <c r="K918" s="95">
        <v>37.88</v>
      </c>
      <c r="L918" s="173">
        <v>50</v>
      </c>
      <c r="M918" s="17">
        <f>=I918*8.8</f>
        <v>190.256</v>
      </c>
      <c r="N918" s="71">
        <f>=M918-L918-K918-J918*8.8</f>
        <v>28.544</v>
      </c>
      <c r="O918" s="18">
        <f>=N918/M918</f>
        <v>0.150029434025734</v>
      </c>
      <c r="P918" s="14" t="s">
        <v>269</v>
      </c>
    </row>
    <row r="919" spans="1:16">
      <c r="A919" s="28">
        <v>45242.2704166667</v>
      </c>
      <c r="B919" s="14">
        <v>117598132</v>
      </c>
      <c r="C919" s="29" t="s">
        <v>15047</v>
      </c>
      <c r="D919" s="14" t="s">
        <v>15048</v>
      </c>
      <c r="E919" s="30" t="s">
        <v>15049</v>
      </c>
      <c r="F919" s="14" t="s"/>
      <c r="G919" s="14">
        <v>1</v>
      </c>
      <c r="H919" s="14" t="s">
        <v>15050</v>
      </c>
      <c r="I919" s="14">
        <v>15.26</v>
      </c>
      <c r="J919" s="95">
        <v>6.63</v>
      </c>
      <c r="K919" s="95">
        <v>33.98</v>
      </c>
      <c r="L919" s="173">
        <v>13.5</v>
      </c>
      <c r="M919" s="17">
        <f>=I919*8.8</f>
        <v>134.288</v>
      </c>
      <c r="N919" s="71">
        <f>=M919-L919-K919-J919*8.8</f>
        <v>28.464</v>
      </c>
      <c r="O919" s="18">
        <f>=N919/M919</f>
        <v>0.211962349577029</v>
      </c>
      <c r="P919" s="14" t="s">
        <v>145</v>
      </c>
    </row>
    <row r="920" spans="1:16">
      <c r="A920" s="28">
        <v>45242.3642476852</v>
      </c>
      <c r="B920" s="14">
        <v>117618221</v>
      </c>
      <c r="C920" s="29" t="s">
        <v>15051</v>
      </c>
      <c r="D920" s="14" t="s">
        <v>15052</v>
      </c>
      <c r="E920" s="30" t="s">
        <v>15053</v>
      </c>
      <c r="F920" s="14" t="s"/>
      <c r="G920" s="14">
        <v>1</v>
      </c>
      <c r="H920" s="14" t="s">
        <v>1210</v>
      </c>
      <c r="I920" s="14">
        <v>12.73</v>
      </c>
      <c r="J920" s="95">
        <v>5.64</v>
      </c>
      <c r="K920" s="95">
        <v>32.65</v>
      </c>
      <c r="L920" s="173">
        <v>3.55</v>
      </c>
      <c r="M920" s="17">
        <f>=I920*8.8</f>
        <v>112.024</v>
      </c>
      <c r="N920" s="71">
        <f>=M920-L920-K920-J920*8.8</f>
        <v>26.192</v>
      </c>
      <c r="O920" s="18">
        <f>=N920/M920</f>
        <v>0.233807041348283</v>
      </c>
      <c r="P920" s="14" t="s">
        <v>136</v>
      </c>
    </row>
    <row r="921" spans="1:16">
      <c r="A921" s="28">
        <v>45242.4208333333</v>
      </c>
      <c r="B921" s="14">
        <v>117629703</v>
      </c>
      <c r="C921" s="29" t="s">
        <v>15054</v>
      </c>
      <c r="D921" s="14" t="s">
        <v>15055</v>
      </c>
      <c r="E921" s="30" t="s">
        <v>15056</v>
      </c>
      <c r="F921" s="14" t="s">
        <v>57</v>
      </c>
      <c r="G921" s="14">
        <v>1</v>
      </c>
      <c r="H921" s="14" t="s">
        <v>15057</v>
      </c>
      <c r="I921" s="14">
        <v>13.65</v>
      </c>
      <c r="J921" s="95">
        <v>5.92</v>
      </c>
      <c r="K921" s="95">
        <v>33.12</v>
      </c>
      <c r="L921" s="173">
        <v>18.05</v>
      </c>
      <c r="M921" s="17">
        <f>=I921*8.8</f>
        <v>120.12</v>
      </c>
      <c r="N921" s="71">
        <f>=M921-L921-K921-J921*8.8</f>
        <v>16.854</v>
      </c>
      <c r="O921" s="18">
        <f>=N921/M921</f>
        <v>0.14030969030969</v>
      </c>
      <c r="P921" s="14" t="s">
        <v>43</v>
      </c>
    </row>
    <row r="922" spans="1:16">
      <c r="A922" s="28">
        <v>45242.4455555556</v>
      </c>
      <c r="B922" s="14">
        <v>117635471</v>
      </c>
      <c r="C922" s="29" t="s">
        <v>15058</v>
      </c>
      <c r="D922" s="14" t="s">
        <v>15059</v>
      </c>
      <c r="E922" s="30" t="s">
        <v>15060</v>
      </c>
      <c r="F922" s="14" t="s"/>
      <c r="G922" s="14">
        <v>2</v>
      </c>
      <c r="H922" s="14" t="s">
        <v>15061</v>
      </c>
      <c r="I922" s="14">
        <v>73.92</v>
      </c>
      <c r="J922" s="95">
        <v>30.38</v>
      </c>
      <c r="K922" s="95">
        <v>73.43</v>
      </c>
      <c r="L922" s="173">
        <v>260</v>
      </c>
      <c r="M922" s="17">
        <f>=I922*8.8</f>
        <v>650.496</v>
      </c>
      <c r="N922" s="71">
        <f>=M922-L922-K922-J922*8.8</f>
        <v>49.7220000000001</v>
      </c>
      <c r="O922" s="18">
        <f>=N922/M922</f>
        <v>0.076437057260921</v>
      </c>
      <c r="P922" s="14" t="s">
        <v>136</v>
      </c>
    </row>
    <row r="923" spans="1:16">
      <c r="A923" s="28">
        <v>45242.5195023148</v>
      </c>
      <c r="B923" s="14">
        <v>117652617</v>
      </c>
      <c r="C923" s="29" t="s">
        <v>15062</v>
      </c>
      <c r="D923" s="14" t="s">
        <v>15063</v>
      </c>
      <c r="E923" s="30" t="s">
        <v>15064</v>
      </c>
      <c r="F923" s="14" t="s">
        <v>15065</v>
      </c>
      <c r="G923" s="14">
        <v>1</v>
      </c>
      <c r="H923" s="14" t="s">
        <v>10763</v>
      </c>
      <c r="I923" s="14">
        <v>25.78</v>
      </c>
      <c r="J923" s="95">
        <v>11.02</v>
      </c>
      <c r="K923" s="95">
        <v>100.32</v>
      </c>
      <c r="L923" s="173">
        <v>85.05</v>
      </c>
      <c r="M923" s="17">
        <f>=I923*8.8</f>
        <v>226.864</v>
      </c>
      <c r="N923" s="71">
        <f>=M923-L923-K923-J923*8.8</f>
        <v>-55.482</v>
      </c>
      <c r="O923" s="18">
        <f>=N923/M923</f>
        <v>-0.244560617815078</v>
      </c>
      <c r="P923" s="14" t="s">
        <v>162</v>
      </c>
    </row>
    <row r="924" spans="1:16">
      <c r="A924" s="28">
        <v>45242.5256018519</v>
      </c>
      <c r="B924" s="14">
        <v>117654324</v>
      </c>
      <c r="C924" s="29" t="s">
        <v>13469</v>
      </c>
      <c r="D924" s="14" t="s">
        <v>15066</v>
      </c>
      <c r="E924" s="30" t="s">
        <v>15067</v>
      </c>
      <c r="F924" s="14" t="s"/>
      <c r="G924" s="14">
        <v>1</v>
      </c>
      <c r="H924" s="14" t="s">
        <v>5867</v>
      </c>
      <c r="I924" s="14">
        <v>29.98</v>
      </c>
      <c r="J924" s="95">
        <v>13.13</v>
      </c>
      <c r="K924" s="95">
        <v>38.6</v>
      </c>
      <c r="L924" s="173">
        <v>72</v>
      </c>
      <c r="M924" s="17">
        <f>=I924*8.8</f>
        <v>263.824</v>
      </c>
      <c r="N924" s="71">
        <f>=M924-L924-K924-J924*8.8</f>
        <v>37.68</v>
      </c>
      <c r="O924" s="18">
        <f>=N924/M924</f>
        <v>0.142822487719085</v>
      </c>
      <c r="P924" s="14" t="s">
        <v>22</v>
      </c>
    </row>
    <row r="925" spans="1:16">
      <c r="A925" s="28">
        <v>45242.9073958333</v>
      </c>
      <c r="B925" s="14">
        <v>117704694</v>
      </c>
      <c r="C925" s="29" t="s">
        <v>15068</v>
      </c>
      <c r="D925" s="14" t="s">
        <v>15069</v>
      </c>
      <c r="E925" s="30" t="s">
        <v>15070</v>
      </c>
      <c r="F925" s="14" t="s"/>
      <c r="G925" s="14">
        <v>1</v>
      </c>
      <c r="H925" s="14" t="s">
        <v>15071</v>
      </c>
      <c r="I925" s="14">
        <v>20.41</v>
      </c>
      <c r="J925" s="95">
        <v>9.04</v>
      </c>
      <c r="K925" s="95">
        <v>61.44</v>
      </c>
      <c r="L925" s="173">
        <v>27.9</v>
      </c>
      <c r="M925" s="17">
        <f>=I925*8.8</f>
        <v>179.608</v>
      </c>
      <c r="N925" s="71">
        <f>=M925-L925-K925-J925*8.8</f>
        <v>10.716</v>
      </c>
      <c r="O925" s="18">
        <f>=N925/M925</f>
        <v>0.059663266669636</v>
      </c>
      <c r="P925" s="14" t="s">
        <v>136</v>
      </c>
    </row>
    <row r="926" spans="1:17">
      <c r="A926" s="28">
        <v>45243.0273842593</v>
      </c>
      <c r="B926" s="14">
        <v>117719166</v>
      </c>
      <c r="C926" s="29" t="s">
        <v>15072</v>
      </c>
      <c r="D926" s="14" t="s">
        <v>15073</v>
      </c>
      <c r="E926" s="30" t="s">
        <v>15074</v>
      </c>
      <c r="F926" s="14" t="s"/>
      <c r="G926" s="14">
        <v>1</v>
      </c>
      <c r="H926" s="14" t="s">
        <v>15075</v>
      </c>
      <c r="I926" s="14">
        <v>93.45</v>
      </c>
      <c r="J926" s="95">
        <v>41.55</v>
      </c>
      <c r="K926" s="95">
        <v>174.67</v>
      </c>
      <c r="L926" s="173">
        <v>110.15</v>
      </c>
      <c r="M926" s="17">
        <f>=I926*8.8</f>
        <v>822.36</v>
      </c>
      <c r="N926" s="71">
        <f>=M926-L926-K926-J926*8.8</f>
        <v>171.9</v>
      </c>
      <c r="O926" s="18">
        <f>=N926/M926</f>
        <v>0.209032540493215</v>
      </c>
      <c r="P926" s="14" t="s">
        <v>59</v>
      </c>
      <c r="Q926" s="25" t="s">
        <v>3083</v>
      </c>
    </row>
    <row r="927" spans="1:16">
      <c r="A927" s="28">
        <v>45243.0495601852</v>
      </c>
      <c r="B927" s="14">
        <v>117722704</v>
      </c>
      <c r="C927" s="29" t="s">
        <v>15076</v>
      </c>
      <c r="D927" s="14" t="s">
        <v>15077</v>
      </c>
      <c r="E927" s="30" t="s">
        <v>15078</v>
      </c>
      <c r="F927" s="14" t="s"/>
      <c r="G927" s="14">
        <v>1</v>
      </c>
      <c r="H927" s="14" t="s">
        <v>15079</v>
      </c>
      <c r="I927" s="14">
        <v>12.6</v>
      </c>
      <c r="J927" s="95">
        <v>5.5</v>
      </c>
      <c r="K927" s="95">
        <v>23.21</v>
      </c>
      <c r="L927" s="173">
        <v>16</v>
      </c>
      <c r="M927" s="17">
        <f>=I927*8.8</f>
        <v>110.88</v>
      </c>
      <c r="N927" s="71">
        <f>=M927-L927-K927-J927*8.8</f>
        <v>23.27</v>
      </c>
      <c r="O927" s="18">
        <f>=N927/M927</f>
        <v>0.209866522366522</v>
      </c>
      <c r="P927" s="14" t="s">
        <v>22</v>
      </c>
    </row>
    <row r="928" spans="1:16">
      <c r="A928" s="28">
        <v>45243.1107986111</v>
      </c>
      <c r="B928" s="14">
        <v>117734435</v>
      </c>
      <c r="C928" s="29" t="s">
        <v>15080</v>
      </c>
      <c r="D928" s="14" t="s">
        <v>15081</v>
      </c>
      <c r="E928" s="29" t="s">
        <v>15082</v>
      </c>
      <c r="F928" s="14" t="s">
        <v>57</v>
      </c>
      <c r="G928" s="14">
        <v>1</v>
      </c>
      <c r="H928" s="14" t="s">
        <v>15083</v>
      </c>
      <c r="I928" s="14">
        <v>13.65</v>
      </c>
      <c r="J928" s="95">
        <v>6.21</v>
      </c>
      <c r="K928" s="95">
        <v>40.46</v>
      </c>
      <c r="L928" s="173">
        <v>18.9</v>
      </c>
      <c r="M928" s="17">
        <f>=I928*8.8</f>
        <v>120.12</v>
      </c>
      <c r="N928" s="71">
        <f>=M928-L928-K928-J928*8.8</f>
        <v>6.11200000000002</v>
      </c>
      <c r="O928" s="18">
        <f>=N928/M928</f>
        <v>0.050882450882451</v>
      </c>
      <c r="P928" s="14" t="s">
        <v>136</v>
      </c>
    </row>
    <row r="929" spans="1:16">
      <c r="A929" s="28">
        <v>45243.1715277778</v>
      </c>
      <c r="B929" s="14">
        <v>117746150</v>
      </c>
      <c r="C929" s="29" t="s">
        <v>15084</v>
      </c>
      <c r="D929" s="14" t="s">
        <v>15085</v>
      </c>
      <c r="E929" s="30" t="s">
        <v>15086</v>
      </c>
      <c r="F929" s="14" t="s">
        <v>68</v>
      </c>
      <c r="G929" s="14">
        <v>1</v>
      </c>
      <c r="H929" s="14" t="s">
        <v>5071</v>
      </c>
      <c r="I929" s="14">
        <v>14.24</v>
      </c>
      <c r="J929" s="95">
        <v>6.49</v>
      </c>
      <c r="K929" s="95">
        <v>34.6</v>
      </c>
      <c r="L929" s="173">
        <v>34</v>
      </c>
      <c r="M929" s="17">
        <f>=I929*8.8</f>
        <v>125.312</v>
      </c>
      <c r="N929" s="71">
        <f>=M929-L929-K929-J929*8.8</f>
        <v>-0.399999999999999</v>
      </c>
      <c r="O929" s="18">
        <f>=N929/M929</f>
        <v>-0.003192032686415</v>
      </c>
      <c r="P929" s="14" t="s">
        <v>136</v>
      </c>
    </row>
    <row r="930" spans="1:16">
      <c r="A930" s="28">
        <v>45243.2356828704</v>
      </c>
      <c r="B930" s="14">
        <v>117758373</v>
      </c>
      <c r="C930" s="29" t="s">
        <v>15087</v>
      </c>
      <c r="D930" s="14" t="s">
        <v>15088</v>
      </c>
      <c r="E930" s="30" t="s">
        <v>15089</v>
      </c>
      <c r="F930" s="14" t="s"/>
      <c r="G930" s="14">
        <v>1</v>
      </c>
      <c r="H930" s="14" t="s">
        <v>15090</v>
      </c>
      <c r="I930" s="14">
        <v>12.6</v>
      </c>
      <c r="J930" s="95">
        <v>5.64</v>
      </c>
      <c r="K930" s="95">
        <v>32.99</v>
      </c>
      <c r="L930" s="173">
        <v>11.5</v>
      </c>
      <c r="M930" s="17">
        <f>=I930*8.8</f>
        <v>110.88</v>
      </c>
      <c r="N930" s="71">
        <f>=M930-L930-K930-J930*8.8</f>
        <v>16.758</v>
      </c>
      <c r="O930" s="18">
        <f>=N930/M930</f>
        <v>0.151136363636364</v>
      </c>
      <c r="P930" s="14" t="s">
        <v>136</v>
      </c>
    </row>
    <row r="931" spans="1:16">
      <c r="A931" s="28">
        <v>45243.310474537</v>
      </c>
      <c r="B931" s="14">
        <v>117771585</v>
      </c>
      <c r="C931" s="29" t="s">
        <v>15091</v>
      </c>
      <c r="D931" s="14" t="s">
        <v>15092</v>
      </c>
      <c r="E931" s="30" t="s">
        <v>15093</v>
      </c>
      <c r="F931" s="14" t="s"/>
      <c r="G931" s="14">
        <v>1</v>
      </c>
      <c r="H931" s="14" t="s">
        <v>15094</v>
      </c>
      <c r="I931" s="14">
        <v>18.8</v>
      </c>
      <c r="J931" s="95">
        <v>8.04</v>
      </c>
      <c r="K931" s="95">
        <v>36.23</v>
      </c>
      <c r="L931" s="173">
        <v>34.73</v>
      </c>
      <c r="M931" s="17">
        <f>=I931*8.8</f>
        <v>165.44</v>
      </c>
      <c r="N931" s="71">
        <f>=M931-L931-K931-J931*8.8</f>
        <v>23.7280000000001</v>
      </c>
      <c r="O931" s="18">
        <f>=N931/M931</f>
        <v>0.143423597678917</v>
      </c>
      <c r="P931" s="14" t="s">
        <v>22</v>
      </c>
    </row>
    <row r="932" spans="1:16">
      <c r="A932" s="28">
        <v>45243.3871643519</v>
      </c>
      <c r="B932" s="14">
        <v>117786801</v>
      </c>
      <c r="C932" s="29" t="s">
        <v>15095</v>
      </c>
      <c r="D932" s="14" t="s">
        <v>15096</v>
      </c>
      <c r="E932" s="30" t="s">
        <v>15097</v>
      </c>
      <c r="F932" s="14" t="s"/>
      <c r="G932" s="14">
        <v>1</v>
      </c>
      <c r="H932" s="14" t="s">
        <v>15098</v>
      </c>
      <c r="I932" s="14">
        <v>13.65</v>
      </c>
      <c r="J932" s="95">
        <v>4.74</v>
      </c>
      <c r="K932" s="95">
        <v>41.68</v>
      </c>
      <c r="L932" s="173">
        <v>22</v>
      </c>
      <c r="M932" s="17">
        <f>=I932*8.8</f>
        <v>120.12</v>
      </c>
      <c r="N932" s="71">
        <f>=M932-L932-K932-J932*8.8</f>
        <v>14.728</v>
      </c>
      <c r="O932" s="18">
        <f>=N932/M932</f>
        <v>0.122610722610723</v>
      </c>
      <c r="P932" s="14" t="s">
        <v>903</v>
      </c>
    </row>
    <row r="933" spans="1:16">
      <c r="A933" s="28">
        <v>45243.3945717593</v>
      </c>
      <c r="B933" s="14">
        <v>117788077</v>
      </c>
      <c r="C933" s="29" t="s">
        <v>15099</v>
      </c>
      <c r="D933" s="14" t="s">
        <v>15100</v>
      </c>
      <c r="E933" s="30" t="s">
        <v>15101</v>
      </c>
      <c r="F933" s="14" t="s">
        <v>68</v>
      </c>
      <c r="G933" s="14">
        <v>1</v>
      </c>
      <c r="H933" s="14" t="s">
        <v>15102</v>
      </c>
      <c r="I933" s="14">
        <v>27.76</v>
      </c>
      <c r="J933" s="95">
        <v>12.43</v>
      </c>
      <c r="K933" s="95">
        <v>49.24</v>
      </c>
      <c r="L933" s="173">
        <v>88</v>
      </c>
      <c r="M933" s="17">
        <f>=I933*8.8</f>
        <v>244.288</v>
      </c>
      <c r="N933" s="71">
        <f>=M933-L933-K933-J933*8.8</f>
        <v>-2.33599999999997</v>
      </c>
      <c r="O933" s="18">
        <f>=N933/M933</f>
        <v>-0.009562483625884</v>
      </c>
      <c r="P933" s="14" t="s">
        <v>136</v>
      </c>
    </row>
    <row r="934" spans="1:16">
      <c r="A934" s="28">
        <v>45243.4392592593</v>
      </c>
      <c r="B934" s="14">
        <v>117797452</v>
      </c>
      <c r="C934" s="29" t="s">
        <v>15103</v>
      </c>
      <c r="D934" s="14" t="s">
        <v>15104</v>
      </c>
      <c r="E934" s="30" t="s">
        <v>15105</v>
      </c>
      <c r="F934" s="14" t="s"/>
      <c r="G934" s="14">
        <v>2</v>
      </c>
      <c r="H934" s="14" t="s">
        <v>15106</v>
      </c>
      <c r="I934" s="14">
        <v>36.12</v>
      </c>
      <c r="J934" s="95">
        <v>15.67</v>
      </c>
      <c r="K934" s="95">
        <v>39.31</v>
      </c>
      <c r="L934" s="173">
        <v>71</v>
      </c>
      <c r="M934" s="17">
        <f>=I934*8.8</f>
        <v>317.856</v>
      </c>
      <c r="N934" s="71">
        <f>=M934-L934-K934-J934*8.8</f>
        <v>69.65</v>
      </c>
      <c r="O934" s="18">
        <f>=N934/M934</f>
        <v>0.219124383368569</v>
      </c>
      <c r="P934" s="14" t="s">
        <v>70</v>
      </c>
    </row>
    <row r="935" spans="1:16">
      <c r="A935" s="28">
        <v>45243.4403009259</v>
      </c>
      <c r="B935" s="14">
        <v>117797420</v>
      </c>
      <c r="C935" s="29" t="s">
        <v>15107</v>
      </c>
      <c r="D935" s="14" t="s">
        <v>15108</v>
      </c>
      <c r="E935" s="30" t="s">
        <v>15109</v>
      </c>
      <c r="F935" s="14" t="s"/>
      <c r="G935" s="14">
        <v>1</v>
      </c>
      <c r="H935" s="14" t="s">
        <v>15110</v>
      </c>
      <c r="I935" s="14">
        <v>34.36</v>
      </c>
      <c r="J935" s="95">
        <v>11.12</v>
      </c>
      <c r="K935" s="95">
        <v>48.8</v>
      </c>
      <c r="L935" s="173">
        <v>112.35</v>
      </c>
      <c r="M935" s="17">
        <f>=I935*8.8</f>
        <v>302.368</v>
      </c>
      <c r="N935" s="71">
        <f>=M935-L935-K935-J935*8.8</f>
        <v>43.362</v>
      </c>
      <c r="O935" s="18">
        <f>=N935/M935</f>
        <v>0.143408032596042</v>
      </c>
      <c r="P935" s="14" t="s">
        <v>269</v>
      </c>
    </row>
    <row r="936" spans="14:14">
      <c r="N936" s="205" t="s"/>
    </row>
    <row r="937" spans="1:16">
      <c r="A937" s="28">
        <v>45244.023599537</v>
      </c>
      <c r="B937" s="14">
        <v>117891773</v>
      </c>
      <c r="C937" s="29" t="s">
        <v>15111</v>
      </c>
      <c r="D937" s="14" t="s">
        <v>15112</v>
      </c>
      <c r="E937" s="30" t="s">
        <v>15113</v>
      </c>
      <c r="F937" s="14" t="s"/>
      <c r="G937" s="14">
        <v>1</v>
      </c>
      <c r="H937" s="14" t="s">
        <v>15114</v>
      </c>
      <c r="I937" s="14">
        <v>26.36</v>
      </c>
      <c r="J937" s="95">
        <v>11.86</v>
      </c>
      <c r="K937" s="95">
        <v>64.49</v>
      </c>
      <c r="L937" s="173">
        <v>30.33</v>
      </c>
      <c r="M937" s="17">
        <f>=I937*8.8</f>
        <v>231.968</v>
      </c>
      <c r="N937" s="71">
        <f>=M937-L937-K937-J937*8.8</f>
        <v>32.78</v>
      </c>
      <c r="O937" s="18">
        <f>=N937/M937</f>
        <v>0.141312594840668</v>
      </c>
      <c r="P937" s="14" t="s">
        <v>136</v>
      </c>
    </row>
    <row r="938" spans="1:16">
      <c r="A938" s="28">
        <v>45244.0973958333</v>
      </c>
      <c r="B938" s="14">
        <v>117910396</v>
      </c>
      <c r="C938" s="29" t="s">
        <v>12987</v>
      </c>
      <c r="D938" s="14" t="s">
        <v>15115</v>
      </c>
      <c r="E938" s="30" t="s">
        <v>15116</v>
      </c>
      <c r="F938" s="14" t="s"/>
      <c r="G938" s="14">
        <v>1</v>
      </c>
      <c r="H938" s="14" t="s">
        <v>12990</v>
      </c>
      <c r="I938" s="14">
        <v>12.6</v>
      </c>
      <c r="J938" s="95">
        <v>5.5</v>
      </c>
      <c r="K938" s="95">
        <v>27.86</v>
      </c>
      <c r="L938" s="173">
        <v>6.5</v>
      </c>
      <c r="M938" s="17">
        <f>=I938*8.8</f>
        <v>110.88</v>
      </c>
      <c r="N938" s="71">
        <f>=M938-L938-K938-J938*8.8</f>
        <v>28.12</v>
      </c>
      <c r="O938" s="18">
        <f>=N938/M938</f>
        <v>0.253607503607504</v>
      </c>
      <c r="P938" s="14" t="s">
        <v>172</v>
      </c>
    </row>
    <row r="939" spans="1:16">
      <c r="A939" s="28">
        <v>45244.1273958333</v>
      </c>
      <c r="B939" s="14">
        <v>117917449</v>
      </c>
      <c r="C939" s="29" t="s">
        <v>13469</v>
      </c>
      <c r="D939" s="14" t="s">
        <v>15117</v>
      </c>
      <c r="E939" s="30" t="s">
        <v>15118</v>
      </c>
      <c r="F939" s="14" t="s"/>
      <c r="G939" s="14">
        <v>1</v>
      </c>
      <c r="H939" s="14" t="s">
        <v>5867</v>
      </c>
      <c r="I939" s="14">
        <v>29.98</v>
      </c>
      <c r="J939" s="95">
        <v>13.13</v>
      </c>
      <c r="K939" s="95">
        <v>40.12</v>
      </c>
      <c r="L939" s="173">
        <v>72</v>
      </c>
      <c r="M939" s="17">
        <f>=I939*8.8</f>
        <v>263.824</v>
      </c>
      <c r="N939" s="71">
        <f>=M939-L939-K939-J939*8.8</f>
        <v>36.16</v>
      </c>
      <c r="O939" s="18">
        <f>=N939/M939</f>
        <v>0.137061071017042</v>
      </c>
      <c r="P939" s="14" t="s">
        <v>22</v>
      </c>
    </row>
    <row r="940" spans="1:16">
      <c r="A940" s="28">
        <v>45244.1407523148</v>
      </c>
      <c r="B940" s="14">
        <v>117920570</v>
      </c>
      <c r="C940" s="29" t="s">
        <v>15119</v>
      </c>
      <c r="D940" s="14" t="s">
        <v>15120</v>
      </c>
      <c r="E940" s="30" t="s">
        <v>15121</v>
      </c>
      <c r="F940" s="14" t="s"/>
      <c r="G940" s="14">
        <v>1</v>
      </c>
      <c r="H940" s="14" t="s">
        <v>4654</v>
      </c>
      <c r="I940" s="14">
        <v>19.28</v>
      </c>
      <c r="J940" s="95">
        <v>8.76</v>
      </c>
      <c r="K940" s="95">
        <v>33.27</v>
      </c>
      <c r="L940" s="173">
        <v>32.9</v>
      </c>
      <c r="M940" s="17">
        <f>=I940*8.8</f>
        <v>169.664</v>
      </c>
      <c r="N940" s="71">
        <f>=M940-L940-K940-J940*8.8</f>
        <v>26.406</v>
      </c>
      <c r="O940" s="18">
        <f>=N940/M940</f>
        <v>0.155637023764617</v>
      </c>
      <c r="P940" s="14" t="s">
        <v>136</v>
      </c>
    </row>
    <row r="941" spans="1:16">
      <c r="A941" s="28">
        <v>45244.2028240741</v>
      </c>
      <c r="B941" s="14">
        <v>117934125</v>
      </c>
      <c r="C941" s="29" t="s">
        <v>15122</v>
      </c>
      <c r="D941" s="14" t="s">
        <v>15123</v>
      </c>
      <c r="E941" s="30" t="s">
        <v>15124</v>
      </c>
      <c r="F941" s="14" t="s">
        <v>68</v>
      </c>
      <c r="G941" s="14">
        <v>1</v>
      </c>
      <c r="H941" s="14" t="s">
        <v>15125</v>
      </c>
      <c r="I941" s="14">
        <v>13.65</v>
      </c>
      <c r="J941" s="95">
        <v>5.8</v>
      </c>
      <c r="K941" s="95">
        <v>26.94</v>
      </c>
      <c r="L941" s="173">
        <v>32</v>
      </c>
      <c r="M941" s="17">
        <f>=I941*8.8</f>
        <v>120.12</v>
      </c>
      <c r="N941" s="71">
        <f>=M941-L941-K941-J941*8.8</f>
        <v>10.14</v>
      </c>
      <c r="O941" s="18">
        <f>=N941/M941</f>
        <v>0.084415584415585</v>
      </c>
      <c r="P941" s="14" t="s">
        <v>487</v>
      </c>
    </row>
    <row r="942" spans="1:16">
      <c r="A942" s="28">
        <v>45244.2384953704</v>
      </c>
      <c r="B942" s="14">
        <v>117944434</v>
      </c>
      <c r="C942" s="29" t="s">
        <v>15126</v>
      </c>
      <c r="D942" s="14" t="s">
        <v>15127</v>
      </c>
      <c r="E942" s="30" t="s">
        <v>15128</v>
      </c>
      <c r="F942" s="14" t="s"/>
      <c r="G942" s="14">
        <v>1</v>
      </c>
      <c r="H942" s="14" t="s">
        <v>15129</v>
      </c>
      <c r="I942" s="14">
        <v>14.53</v>
      </c>
      <c r="J942" s="95">
        <v>6.49</v>
      </c>
      <c r="K942" s="95">
        <v>42.29</v>
      </c>
      <c r="L942" s="173">
        <v>12.99</v>
      </c>
      <c r="M942" s="17">
        <f>=I942*8.8</f>
        <v>127.864</v>
      </c>
      <c r="N942" s="71">
        <f>=M942-L942-K942-J942*8.8</f>
        <v>15.472</v>
      </c>
      <c r="O942" s="18">
        <f>=N942/M942</f>
        <v>0.121003566289182</v>
      </c>
      <c r="P942" s="14" t="s">
        <v>136</v>
      </c>
    </row>
    <row r="943" spans="1:16">
      <c r="A943" s="28">
        <v>45244.3688657407</v>
      </c>
      <c r="B943" s="14">
        <v>117977469</v>
      </c>
      <c r="C943" s="29" t="s">
        <v>15130</v>
      </c>
      <c r="D943" s="14" t="s">
        <v>15131</v>
      </c>
      <c r="E943" s="30" t="s">
        <v>15132</v>
      </c>
      <c r="F943" s="14" t="s">
        <v>32</v>
      </c>
      <c r="G943" s="14">
        <v>1</v>
      </c>
      <c r="H943" s="14" t="s">
        <v>8289</v>
      </c>
      <c r="I943" s="14">
        <v>25.78</v>
      </c>
      <c r="J943" s="95">
        <v>11.13</v>
      </c>
      <c r="K943" s="95">
        <v>102.98</v>
      </c>
      <c r="L943" s="173">
        <v>85.05</v>
      </c>
      <c r="M943" s="17">
        <f>=I943*8.8</f>
        <v>226.864</v>
      </c>
      <c r="N943" s="71">
        <f>=M943-L943-K943-J943*8.8</f>
        <v>-59.11</v>
      </c>
      <c r="O943" s="18">
        <f>=N943/M943</f>
        <v>-0.260552577755836</v>
      </c>
      <c r="P943" s="14" t="s">
        <v>162</v>
      </c>
    </row>
    <row r="944" spans="1:16">
      <c r="A944" s="28">
        <v>45244.385462963</v>
      </c>
      <c r="B944" s="14">
        <v>117981753</v>
      </c>
      <c r="C944" s="29" t="s">
        <v>15133</v>
      </c>
      <c r="D944" s="14" t="s">
        <v>15134</v>
      </c>
      <c r="E944" s="30" t="s">
        <v>15135</v>
      </c>
      <c r="F944" s="14" t="s"/>
      <c r="G944" s="14">
        <v>2</v>
      </c>
      <c r="H944" s="14" t="s">
        <v>15136</v>
      </c>
      <c r="I944" s="14">
        <v>41.9</v>
      </c>
      <c r="J944" s="95">
        <v>18.08</v>
      </c>
      <c r="K944" s="95">
        <v>53.56</v>
      </c>
      <c r="L944" s="173">
        <v>82</v>
      </c>
      <c r="M944" s="17">
        <f>=I944*8.8</f>
        <v>368.72</v>
      </c>
      <c r="N944" s="71">
        <f>=M944-L944-K944-J944*8.8</f>
        <v>74.056</v>
      </c>
      <c r="O944" s="18">
        <f>=N944/M944</f>
        <v>0.200846170535908</v>
      </c>
      <c r="P944" s="14" t="s">
        <v>590</v>
      </c>
    </row>
    <row r="945" spans="1:16">
      <c r="A945" s="28">
        <v>45244.4380324074</v>
      </c>
      <c r="B945" s="14">
        <v>117994596</v>
      </c>
      <c r="C945" s="29" t="s">
        <v>15137</v>
      </c>
      <c r="D945" s="14" t="s">
        <v>15138</v>
      </c>
      <c r="E945" s="30" t="s">
        <v>15139</v>
      </c>
      <c r="F945" s="14" t="s">
        <v>57</v>
      </c>
      <c r="G945" s="14">
        <v>1</v>
      </c>
      <c r="H945" s="14" t="s">
        <v>15140</v>
      </c>
      <c r="I945" s="14">
        <v>15.96</v>
      </c>
      <c r="J945" s="95">
        <v>6.89</v>
      </c>
      <c r="K945" s="95">
        <v>26.78</v>
      </c>
      <c r="L945" s="173">
        <v>36.35</v>
      </c>
      <c r="M945" s="17">
        <f>=I945*8.8</f>
        <v>140.448</v>
      </c>
      <c r="N945" s="71">
        <f>=M945-L945-K945-J945*8.8</f>
        <v>16.686</v>
      </c>
      <c r="O945" s="18">
        <f>=N945/M945</f>
        <v>0.118805536568695</v>
      </c>
      <c r="P945" s="14" t="s">
        <v>22</v>
      </c>
    </row>
    <row r="946" spans="1:16">
      <c r="A946" s="28">
        <v>45244.5441550926</v>
      </c>
      <c r="B946" s="14">
        <v>118023560</v>
      </c>
      <c r="C946" s="29" t="s">
        <v>13305</v>
      </c>
      <c r="D946" s="14" t="s">
        <v>15141</v>
      </c>
      <c r="E946" s="30" t="s">
        <v>15142</v>
      </c>
      <c r="F946" s="14" t="s"/>
      <c r="G946" s="14">
        <v>1</v>
      </c>
      <c r="H946" s="14" t="s">
        <v>13308</v>
      </c>
      <c r="I946" s="14">
        <v>32.83</v>
      </c>
      <c r="J946" s="95">
        <v>14.22</v>
      </c>
      <c r="K946" s="95">
        <v>35.17</v>
      </c>
      <c r="L946" s="173">
        <v>49</v>
      </c>
      <c r="M946" s="17">
        <f>=I946*8.8</f>
        <v>288.904</v>
      </c>
      <c r="N946" s="71">
        <f>=M946-L946-K946-J946*8.8</f>
        <v>79.598</v>
      </c>
      <c r="O946" s="18">
        <f>=N946/M946</f>
        <v>0.275517126796444</v>
      </c>
      <c r="P946" s="14" t="s">
        <v>70</v>
      </c>
    </row>
    <row r="947" spans="1:16">
      <c r="A947" s="28">
        <v>45244.5445486111</v>
      </c>
      <c r="B947" s="14">
        <v>118023787</v>
      </c>
      <c r="C947" s="29" t="s">
        <v>15143</v>
      </c>
      <c r="D947" s="14" t="s">
        <v>15144</v>
      </c>
      <c r="E947" s="30" t="s">
        <v>15145</v>
      </c>
      <c r="F947" s="14" t="s">
        <v>134</v>
      </c>
      <c r="G947" s="14">
        <v>1</v>
      </c>
      <c r="H947" s="14" t="s">
        <v>15146</v>
      </c>
      <c r="I947" s="14">
        <v>38.02</v>
      </c>
      <c r="J947" s="95">
        <v>14.76</v>
      </c>
      <c r="K947" s="95">
        <v>137.36</v>
      </c>
      <c r="L947" s="173">
        <v>88</v>
      </c>
      <c r="M947" s="17">
        <f>=I947*8.8</f>
        <v>334.576</v>
      </c>
      <c r="N947" s="71">
        <f>=M947-L947-K947-J947*8.8</f>
        <v>-20.6719999999999</v>
      </c>
      <c r="O947" s="18">
        <f>=N947/M947</f>
        <v>-0.061785663048156</v>
      </c>
      <c r="P947" s="14" t="s">
        <v>269</v>
      </c>
    </row>
    <row r="948" spans="14:14">
      <c r="N948" s="205" t="s"/>
    </row>
    <row r="949" spans="1:16">
      <c r="A949" s="28">
        <v>45245.0228819444</v>
      </c>
      <c r="B949" s="14">
        <v>118098597</v>
      </c>
      <c r="C949" s="29" t="s">
        <v>15147</v>
      </c>
      <c r="D949" s="14" t="s">
        <v>15148</v>
      </c>
      <c r="E949" s="30" t="s">
        <v>15149</v>
      </c>
      <c r="F949" s="14" t="s"/>
      <c r="G949" s="14">
        <v>1</v>
      </c>
      <c r="H949" s="14" t="s">
        <v>15150</v>
      </c>
      <c r="I949" s="14">
        <v>15.21</v>
      </c>
      <c r="J949" s="95">
        <v>6.76</v>
      </c>
      <c r="K949" s="95">
        <v>34.4</v>
      </c>
      <c r="L949" s="173">
        <v>15.5</v>
      </c>
      <c r="M949" s="17">
        <f>=I949*8.8</f>
        <v>133.848</v>
      </c>
      <c r="N949" s="71">
        <f>=M949-L949-K949-J949*8.8</f>
        <v>24.46</v>
      </c>
      <c r="O949" s="18">
        <f>=N949/M949</f>
        <v>0.182744605821529</v>
      </c>
      <c r="P949" s="14" t="s">
        <v>300</v>
      </c>
    </row>
    <row r="950" spans="1:16">
      <c r="A950" s="28">
        <v>45245.0262847222</v>
      </c>
      <c r="B950" s="14">
        <v>118100163</v>
      </c>
      <c r="C950" s="29" t="s">
        <v>15151</v>
      </c>
      <c r="D950" s="14" t="s">
        <v>15152</v>
      </c>
      <c r="E950" s="30" t="s">
        <v>15153</v>
      </c>
      <c r="F950" s="14" t="s">
        <v>68</v>
      </c>
      <c r="G950" s="14">
        <v>2</v>
      </c>
      <c r="H950" s="14" t="s">
        <v>15154</v>
      </c>
      <c r="I950" s="14">
        <v>28.78</v>
      </c>
      <c r="J950" s="95">
        <v>10.21</v>
      </c>
      <c r="K950" s="95">
        <v>132.58</v>
      </c>
      <c r="L950" s="173">
        <v>50.5</v>
      </c>
      <c r="M950" s="17">
        <f>=I950*8.8</f>
        <v>253.264</v>
      </c>
      <c r="N950" s="71">
        <f>=M950-L950-K950-J950*8.8</f>
        <v>-19.664</v>
      </c>
      <c r="O950" s="18">
        <f>=N950/M950</f>
        <v>-0.077642302103734</v>
      </c>
      <c r="P950" s="14" t="s">
        <v>665</v>
      </c>
    </row>
    <row r="951" spans="1:16">
      <c r="A951" s="28">
        <v>45245.0270833333</v>
      </c>
      <c r="B951" s="14">
        <v>118100265</v>
      </c>
      <c r="C951" s="29" t="s">
        <v>15155</v>
      </c>
      <c r="D951" s="14" t="s">
        <v>15156</v>
      </c>
      <c r="E951" s="30" t="s">
        <v>15157</v>
      </c>
      <c r="F951" s="14" t="s"/>
      <c r="G951" s="14">
        <v>1</v>
      </c>
      <c r="H951" s="14" t="s">
        <v>15158</v>
      </c>
      <c r="I951" s="14">
        <v>34.77</v>
      </c>
      <c r="J951" s="95">
        <v>15.07</v>
      </c>
      <c r="K951" s="95">
        <v>50</v>
      </c>
      <c r="L951" s="173">
        <v>49</v>
      </c>
      <c r="M951" s="17">
        <f>=I951*8.8</f>
        <v>305.976</v>
      </c>
      <c r="N951" s="71">
        <f>=M951-L951-K951-J951*8.8</f>
        <v>74.36</v>
      </c>
      <c r="O951" s="18">
        <f>=N951/M951</f>
        <v>0.243025596778832</v>
      </c>
      <c r="P951" s="14" t="s">
        <v>22</v>
      </c>
    </row>
    <row r="952" spans="1:16">
      <c r="A952" s="28">
        <v>45245.0377199074</v>
      </c>
      <c r="B952" s="14">
        <v>118102407</v>
      </c>
      <c r="C952" s="29" t="s">
        <v>15159</v>
      </c>
      <c r="D952" s="14" t="s">
        <v>15160</v>
      </c>
      <c r="E952" s="30" t="s">
        <v>15161</v>
      </c>
      <c r="F952" s="14" t="s"/>
      <c r="G952" s="14">
        <v>1</v>
      </c>
      <c r="H952" s="14" t="s">
        <v>15162</v>
      </c>
      <c r="I952" s="14">
        <v>65.09</v>
      </c>
      <c r="J952" s="95">
        <v>29.34</v>
      </c>
      <c r="K952" s="95">
        <v>115.42</v>
      </c>
      <c r="L952" s="173">
        <v>98</v>
      </c>
      <c r="M952" s="17">
        <f>=I952*8.8</f>
        <v>572.792</v>
      </c>
      <c r="N952" s="71">
        <f>=M952-L952-K952-J952*8.8</f>
        <v>101.18</v>
      </c>
      <c r="O952" s="18">
        <f>=N952/M952</f>
        <v>0.176643528540901</v>
      </c>
      <c r="P952" s="14" t="s">
        <v>300</v>
      </c>
    </row>
    <row r="953" spans="1:16">
      <c r="A953" s="28">
        <v>45245.0405787037</v>
      </c>
      <c r="B953" s="14">
        <v>118103333</v>
      </c>
      <c r="C953" s="29" t="s">
        <v>15163</v>
      </c>
      <c r="D953" s="14" t="s">
        <v>15164</v>
      </c>
      <c r="E953" s="30" t="s">
        <v>15165</v>
      </c>
      <c r="F953" s="14" t="s"/>
      <c r="G953" s="14">
        <v>1</v>
      </c>
      <c r="H953" s="14" t="s">
        <v>15166</v>
      </c>
      <c r="I953" s="14">
        <v>18.45</v>
      </c>
      <c r="J953" s="95">
        <v>7.16</v>
      </c>
      <c r="K953" s="95">
        <v>24.76</v>
      </c>
      <c r="L953" s="173">
        <v>34.5</v>
      </c>
      <c r="M953" s="17">
        <f>=I953*8.8</f>
        <v>162.36</v>
      </c>
      <c r="N953" s="71">
        <f>=M953-L953-K953-J953*8.8</f>
        <v>40.092</v>
      </c>
      <c r="O953" s="18">
        <f>=N953/M953</f>
        <v>0.246932742054693</v>
      </c>
      <c r="P953" s="14" t="s">
        <v>269</v>
      </c>
    </row>
    <row r="954" spans="1:16">
      <c r="A954" s="28">
        <v>45245.0514467593</v>
      </c>
      <c r="B954" s="14">
        <v>118105667</v>
      </c>
      <c r="C954" s="29" t="s">
        <v>15167</v>
      </c>
      <c r="D954" s="14" t="s">
        <v>15168</v>
      </c>
      <c r="E954" s="30" t="s">
        <v>15169</v>
      </c>
      <c r="F954" s="14" t="s"/>
      <c r="G954" s="14">
        <v>1</v>
      </c>
      <c r="H954" s="14" t="s">
        <v>15170</v>
      </c>
      <c r="I954" s="14">
        <v>59.84</v>
      </c>
      <c r="J954" s="95">
        <v>26.08</v>
      </c>
      <c r="K954" s="95">
        <v>95.68</v>
      </c>
      <c r="L954" s="173">
        <v>128.5</v>
      </c>
      <c r="M954" s="17">
        <f>=I954*8.8</f>
        <v>526.592</v>
      </c>
      <c r="N954" s="71">
        <f>=M954-L954-K954-J954*8.8</f>
        <v>72.9080000000001</v>
      </c>
      <c r="O954" s="18">
        <f>=N954/M954</f>
        <v>0.138452540106952</v>
      </c>
      <c r="P954" s="14" t="s">
        <v>22</v>
      </c>
    </row>
    <row r="955" spans="1:16">
      <c r="A955" s="28">
        <v>45245.1370949074</v>
      </c>
      <c r="B955" s="14">
        <v>118125302</v>
      </c>
      <c r="C955" s="29" t="s">
        <v>15171</v>
      </c>
      <c r="D955" s="14">
        <v>0</v>
      </c>
      <c r="E955" s="14" t="s">
        <v>52</v>
      </c>
      <c r="F955" s="14" t="s">
        <v>32</v>
      </c>
      <c r="G955" s="14">
        <v>1</v>
      </c>
      <c r="H955" s="14" t="s">
        <v>15172</v>
      </c>
      <c r="I955" s="14">
        <v>0</v>
      </c>
      <c r="J955" s="95">
        <v>0</v>
      </c>
      <c r="K955" s="95">
        <v>0</v>
      </c>
      <c r="L955" s="173">
        <v>0</v>
      </c>
      <c r="M955" s="17">
        <f>=I955*8.8</f>
        <v>0</v>
      </c>
      <c r="N955" s="71">
        <f>=M955-L955-K955-J955*8.8</f>
        <v>0</v>
      </c>
      <c r="O955" s="18" t="e">
        <f>=N955/M955</f>
        <v>#DIV/0!</v>
      </c>
      <c r="P955" s="14" t="s">
        <v>22</v>
      </c>
    </row>
    <row r="956" spans="1:16">
      <c r="A956" s="28">
        <v>45245.1859837963</v>
      </c>
      <c r="B956" s="14">
        <v>118136526</v>
      </c>
      <c r="C956" s="29" t="s">
        <v>15173</v>
      </c>
      <c r="D956" s="14" t="s">
        <v>15174</v>
      </c>
      <c r="E956" s="30" t="s">
        <v>15175</v>
      </c>
      <c r="F956" s="14" t="s">
        <v>221</v>
      </c>
      <c r="G956" s="14">
        <v>1</v>
      </c>
      <c r="H956" s="14" t="s">
        <v>15176</v>
      </c>
      <c r="I956" s="14">
        <v>27.51</v>
      </c>
      <c r="J956" s="95">
        <v>12.39</v>
      </c>
      <c r="K956" s="95">
        <v>93.27</v>
      </c>
      <c r="L956" s="173">
        <v>80.75</v>
      </c>
      <c r="M956" s="17">
        <f>=I956*8.8</f>
        <v>242.088</v>
      </c>
      <c r="N956" s="71">
        <f>=M956-L956-K956-J956*8.8</f>
        <v>-40.964</v>
      </c>
      <c r="O956" s="18">
        <f>=N956/M956</f>
        <v>-0.169211195928753</v>
      </c>
      <c r="P956" s="14" t="s">
        <v>136</v>
      </c>
    </row>
    <row r="957" spans="1:16">
      <c r="A957" s="28">
        <v>45245.301712963</v>
      </c>
      <c r="B957" s="14">
        <v>118162116</v>
      </c>
      <c r="C957" s="29" t="s">
        <v>15177</v>
      </c>
      <c r="D957" s="14" t="s">
        <v>15178</v>
      </c>
      <c r="E957" s="30" t="s">
        <v>15179</v>
      </c>
      <c r="F957" s="14" t="s"/>
      <c r="G957" s="14">
        <v>1</v>
      </c>
      <c r="H957" s="14" t="s">
        <v>15180</v>
      </c>
      <c r="I957" s="14">
        <v>37.27</v>
      </c>
      <c r="J957" s="95">
        <v>14.47</v>
      </c>
      <c r="K957" s="95">
        <v>41.7</v>
      </c>
      <c r="L957" s="173">
        <v>99.75</v>
      </c>
      <c r="M957" s="17">
        <f>=I957*8.8</f>
        <v>327.976</v>
      </c>
      <c r="N957" s="71">
        <f>=M957-L957-K957-J957*8.8</f>
        <v>59.1900000000001</v>
      </c>
      <c r="O957" s="18">
        <f>=N957/M957</f>
        <v>0.180470522233334</v>
      </c>
      <c r="P957" s="14" t="s">
        <v>269</v>
      </c>
    </row>
    <row r="958" spans="1:16">
      <c r="A958" s="28">
        <v>45245.3588657407</v>
      </c>
      <c r="B958" s="14">
        <v>118174398</v>
      </c>
      <c r="C958" s="29" t="s">
        <v>15181</v>
      </c>
      <c r="D958" s="14" t="s">
        <v>15182</v>
      </c>
      <c r="E958" s="30" t="s">
        <v>15183</v>
      </c>
      <c r="F958" s="14" t="s"/>
      <c r="G958" s="14">
        <v>1</v>
      </c>
      <c r="H958" s="14" t="s">
        <v>15184</v>
      </c>
      <c r="I958" s="14">
        <v>25.37</v>
      </c>
      <c r="J958" s="95">
        <v>11.13</v>
      </c>
      <c r="K958" s="95">
        <v>53.51</v>
      </c>
      <c r="L958" s="173">
        <v>15</v>
      </c>
      <c r="M958" s="17">
        <f>=I958*8.8</f>
        <v>223.256</v>
      </c>
      <c r="N958" s="71">
        <f>=M958-L958-K958-J958*8.8</f>
        <v>56.802</v>
      </c>
      <c r="O958" s="18">
        <f>=N958/M958</f>
        <v>0.254425412978823</v>
      </c>
      <c r="P958" s="14" t="s">
        <v>22</v>
      </c>
    </row>
    <row r="959" spans="1:16">
      <c r="A959" s="28">
        <v>45245.3770601852</v>
      </c>
      <c r="B959" s="14">
        <v>118178572</v>
      </c>
      <c r="C959" s="29" t="s">
        <v>15185</v>
      </c>
      <c r="D959" s="14" t="s">
        <v>15186</v>
      </c>
      <c r="E959" s="30" t="s">
        <v>15187</v>
      </c>
      <c r="F959" s="14" t="s"/>
      <c r="G959" s="14">
        <v>2</v>
      </c>
      <c r="H959" s="14" t="s">
        <v>15188</v>
      </c>
      <c r="I959" s="14">
        <v>26.8</v>
      </c>
      <c r="J959" s="95">
        <v>11.96</v>
      </c>
      <c r="K959" s="95">
        <v>46.16</v>
      </c>
      <c r="L959" s="173">
        <v>30</v>
      </c>
      <c r="M959" s="17">
        <f>=I959*8.8</f>
        <v>235.84</v>
      </c>
      <c r="N959" s="71">
        <f>=M959-L959-K959-J959*8.8</f>
        <v>54.432</v>
      </c>
      <c r="O959" s="18">
        <f>=N959/M959</f>
        <v>0.230800542740841</v>
      </c>
      <c r="P959" s="14" t="s">
        <v>136</v>
      </c>
    </row>
    <row r="960" spans="1:16">
      <c r="A960" s="28">
        <v>45245.3925462963</v>
      </c>
      <c r="B960" s="14">
        <v>118182082</v>
      </c>
      <c r="C960" s="29" t="s">
        <v>12853</v>
      </c>
      <c r="D960" s="14" t="s">
        <v>15189</v>
      </c>
      <c r="E960" s="30" t="s">
        <v>15190</v>
      </c>
      <c r="F960" s="14" t="s"/>
      <c r="G960" s="14">
        <v>1</v>
      </c>
      <c r="H960" s="14" t="s">
        <v>12856</v>
      </c>
      <c r="I960" s="14">
        <v>15.61</v>
      </c>
      <c r="J960" s="95">
        <v>6.85</v>
      </c>
      <c r="K960" s="95">
        <v>34.56</v>
      </c>
      <c r="L960" s="173">
        <v>20.5</v>
      </c>
      <c r="M960" s="17">
        <f>=I960*8.8</f>
        <v>137.368</v>
      </c>
      <c r="N960" s="71">
        <f>=M960-L960-K960-J960*8.8</f>
        <v>22.028</v>
      </c>
      <c r="O960" s="18">
        <f>=N960/M960</f>
        <v>0.160357579640091</v>
      </c>
      <c r="P960" s="14" t="s">
        <v>43</v>
      </c>
    </row>
    <row r="961" spans="1:16">
      <c r="A961" s="28">
        <v>45245.5173726852</v>
      </c>
      <c r="B961" s="14">
        <v>118214579</v>
      </c>
      <c r="C961" s="29" t="s">
        <v>15191</v>
      </c>
      <c r="D961" s="14" t="s">
        <v>15192</v>
      </c>
      <c r="E961" s="30" t="s">
        <v>15193</v>
      </c>
      <c r="F961" s="14" t="s"/>
      <c r="G961" s="14">
        <v>1</v>
      </c>
      <c r="H961" s="14" t="s">
        <v>15194</v>
      </c>
      <c r="I961" s="14">
        <v>15.73</v>
      </c>
      <c r="J961" s="95">
        <v>7.04</v>
      </c>
      <c r="K961" s="95">
        <v>36.32</v>
      </c>
      <c r="L961" s="173">
        <v>21.58</v>
      </c>
      <c r="M961" s="17">
        <f>=I961*8.8</f>
        <v>138.424</v>
      </c>
      <c r="N961" s="71">
        <f>=M961-L961-K961-J961*8.8</f>
        <v>18.572</v>
      </c>
      <c r="O961" s="18">
        <f>=N961/M961</f>
        <v>0.134167485407155</v>
      </c>
      <c r="P961" s="14" t="s">
        <v>136</v>
      </c>
    </row>
    <row r="962" spans="1:16">
      <c r="A962" s="28">
        <v>45245.5315625</v>
      </c>
      <c r="B962" s="14">
        <v>118217649</v>
      </c>
      <c r="C962" s="29" t="s">
        <v>14911</v>
      </c>
      <c r="D962" s="14" t="s">
        <v>15195</v>
      </c>
      <c r="E962" s="30" t="s">
        <v>15196</v>
      </c>
      <c r="F962" s="14" t="s"/>
      <c r="G962" s="14">
        <v>1</v>
      </c>
      <c r="H962" s="14" t="s">
        <v>14914</v>
      </c>
      <c r="I962" s="14">
        <v>17.26</v>
      </c>
      <c r="J962" s="95">
        <v>7.46</v>
      </c>
      <c r="K962" s="95">
        <v>55.47</v>
      </c>
      <c r="L962" s="173">
        <v>22.5</v>
      </c>
      <c r="M962" s="17">
        <f>=I962*8.8</f>
        <v>151.888</v>
      </c>
      <c r="N962" s="71">
        <f>=M962-L962-K962-J962*8.8</f>
        <v>8.27000000000003</v>
      </c>
      <c r="O962" s="18">
        <f>=N962/M962</f>
        <v>0.054448014326346</v>
      </c>
      <c r="P962" s="14" t="s">
        <v>670</v>
      </c>
    </row>
    <row r="963" spans="1:16">
      <c r="A963" s="28">
        <v>45245.5577314815</v>
      </c>
      <c r="B963" s="14">
        <v>118223110</v>
      </c>
      <c r="C963" s="29" t="s">
        <v>15197</v>
      </c>
      <c r="D963" s="14" t="s">
        <v>15198</v>
      </c>
      <c r="E963" s="30" t="s">
        <v>15199</v>
      </c>
      <c r="F963" s="14" t="s"/>
      <c r="G963" s="14">
        <v>1</v>
      </c>
      <c r="H963" s="14" t="s">
        <v>15200</v>
      </c>
      <c r="I963" s="14">
        <v>13.35</v>
      </c>
      <c r="J963" s="95">
        <v>5.77</v>
      </c>
      <c r="K963" s="95">
        <v>25.59</v>
      </c>
      <c r="L963" s="173">
        <v>14.5</v>
      </c>
      <c r="M963" s="17">
        <f>=I963*8.8</f>
        <v>117.48</v>
      </c>
      <c r="N963" s="71">
        <f>=M963-L963-K963-J963*8.8</f>
        <v>26.614</v>
      </c>
      <c r="O963" s="18">
        <f>=N963/M963</f>
        <v>0.226540687776643</v>
      </c>
      <c r="P963" s="14" t="s">
        <v>109</v>
      </c>
    </row>
    <row r="964" spans="14:14">
      <c r="N964" s="205" t="s"/>
    </row>
    <row r="965" spans="1:16">
      <c r="A965" s="28">
        <v>45245.9545486111</v>
      </c>
      <c r="B965" s="14">
        <v>118268521</v>
      </c>
      <c r="C965" s="29" t="s">
        <v>15201</v>
      </c>
      <c r="D965" s="14" t="s">
        <v>15202</v>
      </c>
      <c r="E965" s="30" t="s">
        <v>15203</v>
      </c>
      <c r="F965" s="14" t="s">
        <v>68</v>
      </c>
      <c r="G965" s="14">
        <v>1</v>
      </c>
      <c r="H965" s="14" t="s">
        <v>15204</v>
      </c>
      <c r="I965" s="14">
        <v>14</v>
      </c>
      <c r="J965" s="95">
        <v>6.05</v>
      </c>
      <c r="K965" s="95">
        <v>32.63</v>
      </c>
      <c r="L965" s="173">
        <v>38.5</v>
      </c>
      <c r="M965" s="17">
        <f>=I965*8.8</f>
        <v>123.2</v>
      </c>
      <c r="N965" s="71">
        <f>=M965-L965-K965-J965*8.8</f>
        <v>-1.16999999999999</v>
      </c>
      <c r="O965" s="18">
        <f>=N965/M965</f>
        <v>-0.009496753246753</v>
      </c>
      <c r="P965" s="14" t="s">
        <v>70</v>
      </c>
    </row>
    <row r="966" spans="1:16">
      <c r="A966" s="28">
        <v>45245.975787037</v>
      </c>
      <c r="B966" s="14">
        <v>118271258</v>
      </c>
      <c r="C966" s="29" t="s">
        <v>15205</v>
      </c>
      <c r="D966" s="14" t="s">
        <v>15206</v>
      </c>
      <c r="E966" s="30" t="s">
        <v>15207</v>
      </c>
      <c r="F966" s="14" t="s">
        <v>68</v>
      </c>
      <c r="G966" s="14">
        <v>1</v>
      </c>
      <c r="H966" s="14" t="s">
        <v>15208</v>
      </c>
      <c r="I966" s="14">
        <v>14.95</v>
      </c>
      <c r="J966" s="95">
        <v>6.61</v>
      </c>
      <c r="K966" s="95">
        <v>36.55</v>
      </c>
      <c r="L966" s="173">
        <v>42</v>
      </c>
      <c r="M966" s="17">
        <f>=I966*8.8</f>
        <v>131.56</v>
      </c>
      <c r="N966" s="71">
        <f>=M966-L966-K966-J966*8.8</f>
        <v>-5.158</v>
      </c>
      <c r="O966" s="18">
        <f>=N966/M966</f>
        <v>-0.039206445728185</v>
      </c>
      <c r="P966" s="14" t="s">
        <v>22</v>
      </c>
    </row>
    <row r="967" spans="1:16">
      <c r="A967" s="28">
        <v>45245.9923032407</v>
      </c>
      <c r="B967" s="14">
        <v>118273756</v>
      </c>
      <c r="C967" s="29" t="s">
        <v>14264</v>
      </c>
      <c r="D967" s="14" t="s">
        <v>15209</v>
      </c>
      <c r="E967" s="30" t="s">
        <v>15210</v>
      </c>
      <c r="F967" s="14" t="s"/>
      <c r="G967" s="14">
        <v>1</v>
      </c>
      <c r="H967" s="14" t="s">
        <v>14267</v>
      </c>
      <c r="I967" s="14">
        <v>20.49</v>
      </c>
      <c r="J967" s="95">
        <v>8.87</v>
      </c>
      <c r="K967" s="95">
        <v>26.89</v>
      </c>
      <c r="L967" s="173">
        <v>23.99</v>
      </c>
      <c r="M967" s="17">
        <f>=I967*8.8</f>
        <v>180.312</v>
      </c>
      <c r="N967" s="71">
        <f>=M967-L967-K967-J967*8.8</f>
        <v>51.376</v>
      </c>
      <c r="O967" s="18">
        <f>=N967/M967</f>
        <v>0.284928346421758</v>
      </c>
      <c r="P967" s="14" t="s">
        <v>22</v>
      </c>
    </row>
    <row r="968" spans="1:16">
      <c r="A968" s="28">
        <v>45246.0552546296</v>
      </c>
      <c r="B968" s="14">
        <v>118283746</v>
      </c>
      <c r="C968" s="29" t="s">
        <v>15211</v>
      </c>
      <c r="D968" s="14" t="s">
        <v>15212</v>
      </c>
      <c r="E968" s="30" t="s">
        <v>15213</v>
      </c>
      <c r="F968" s="14" t="s"/>
      <c r="G968" s="14">
        <v>1</v>
      </c>
      <c r="H968" s="14" t="s">
        <v>15214</v>
      </c>
      <c r="I968" s="14">
        <v>18.16</v>
      </c>
      <c r="J968" s="95">
        <v>7.05</v>
      </c>
      <c r="K968" s="95">
        <v>22.5</v>
      </c>
      <c r="L968" s="173">
        <v>31.5</v>
      </c>
      <c r="M968" s="17">
        <f>=I968*8.8</f>
        <v>159.808</v>
      </c>
      <c r="N968" s="71">
        <f>=M968-L968-K968-J968*8.8</f>
        <v>43.768</v>
      </c>
      <c r="O968" s="18">
        <f>=N968/M968</f>
        <v>0.273878654385262</v>
      </c>
      <c r="P968" s="14" t="s">
        <v>269</v>
      </c>
    </row>
    <row r="969" spans="1:16">
      <c r="A969" s="28">
        <v>45246.0836111111</v>
      </c>
      <c r="B969" s="14">
        <v>118288646</v>
      </c>
      <c r="C969" s="29" t="s">
        <v>15215</v>
      </c>
      <c r="D969" s="14" t="s">
        <v>15216</v>
      </c>
      <c r="E969" s="30" t="s">
        <v>15217</v>
      </c>
      <c r="F969" s="14" t="s">
        <v>48</v>
      </c>
      <c r="G969" s="14">
        <v>2</v>
      </c>
      <c r="H969" s="14" t="s">
        <v>15218</v>
      </c>
      <c r="I969" s="14">
        <v>42.78</v>
      </c>
      <c r="J969" s="95">
        <v>16.61</v>
      </c>
      <c r="K969" s="95">
        <v>25.57</v>
      </c>
      <c r="L969" s="173">
        <v>133.5</v>
      </c>
      <c r="M969" s="17">
        <f>=I969*8.8</f>
        <v>376.464</v>
      </c>
      <c r="N969" s="71">
        <f>=M969-L969-K969-J969*8.8</f>
        <v>71.2260000000001</v>
      </c>
      <c r="O969" s="18">
        <f>=N969/M969</f>
        <v>0.189197373454036</v>
      </c>
      <c r="P969" s="14" t="s">
        <v>269</v>
      </c>
    </row>
    <row r="970" spans="1:16">
      <c r="A970" s="28">
        <v>45246.124375</v>
      </c>
      <c r="B970" s="14">
        <v>118295418</v>
      </c>
      <c r="C970" s="29" t="s">
        <v>14561</v>
      </c>
      <c r="D970" s="14" t="s">
        <v>15219</v>
      </c>
      <c r="E970" s="30" t="s">
        <v>15220</v>
      </c>
      <c r="F970" s="14" t="s"/>
      <c r="G970" s="14">
        <v>2</v>
      </c>
      <c r="H970" s="14" t="s">
        <v>8010</v>
      </c>
      <c r="I970" s="14">
        <v>54.8</v>
      </c>
      <c r="J970" s="95">
        <v>22.71</v>
      </c>
      <c r="K970" s="95">
        <v>119.63</v>
      </c>
      <c r="L970" s="173">
        <v>116.5</v>
      </c>
      <c r="M970" s="17">
        <f>=I970*8.8</f>
        <v>482.24</v>
      </c>
      <c r="N970" s="71">
        <f>=M970-L970-K970-J970*8.8</f>
        <v>46.262</v>
      </c>
      <c r="O970" s="18">
        <f>=N970/M970</f>
        <v>0.095931486396815</v>
      </c>
      <c r="P970" s="14" t="s">
        <v>59</v>
      </c>
    </row>
    <row r="971" spans="1:16">
      <c r="A971" s="28">
        <v>45246.1444907407</v>
      </c>
      <c r="B971" s="14">
        <v>118298193</v>
      </c>
      <c r="C971" s="29" t="s">
        <v>15221</v>
      </c>
      <c r="D971" s="14" t="s">
        <v>15222</v>
      </c>
      <c r="E971" s="30" t="s">
        <v>15223</v>
      </c>
      <c r="F971" s="14" t="s"/>
      <c r="G971" s="14">
        <v>1</v>
      </c>
      <c r="H971" s="14" t="s">
        <v>15224</v>
      </c>
      <c r="I971" s="14">
        <v>45.37</v>
      </c>
      <c r="J971" s="95">
        <v>20.46</v>
      </c>
      <c r="K971" s="95">
        <v>78.4</v>
      </c>
      <c r="L971" s="173">
        <v>85</v>
      </c>
      <c r="M971" s="17">
        <f>=I971*8.8</f>
        <v>399.256</v>
      </c>
      <c r="N971" s="71">
        <f>=M971-L971-K971-J971*8.8</f>
        <v>55.808</v>
      </c>
      <c r="O971" s="18">
        <f>=N971/M971</f>
        <v>0.139779990782856</v>
      </c>
      <c r="P971" s="14" t="s">
        <v>22</v>
      </c>
    </row>
    <row r="972" spans="1:16">
      <c r="A972" s="28">
        <v>45246.1653935185</v>
      </c>
      <c r="B972" s="14">
        <v>118302344</v>
      </c>
      <c r="C972" s="29" t="s">
        <v>12781</v>
      </c>
      <c r="D972" s="14" t="s">
        <v>15225</v>
      </c>
      <c r="E972" s="29" t="s">
        <v>15226</v>
      </c>
      <c r="F972" s="14" t="s"/>
      <c r="G972" s="14">
        <v>1</v>
      </c>
      <c r="H972" s="14" t="s">
        <v>3940</v>
      </c>
      <c r="I972" s="14">
        <v>67.92</v>
      </c>
      <c r="J972" s="95">
        <v>28.92</v>
      </c>
      <c r="K972" s="95">
        <v>81.83</v>
      </c>
      <c r="L972" s="173">
        <v>149</v>
      </c>
      <c r="M972" s="17">
        <f>=I972*8.8</f>
        <v>597.696</v>
      </c>
      <c r="N972" s="71">
        <f>=M972-L972-K972-J972*8.8</f>
        <v>112.37</v>
      </c>
      <c r="O972" s="18">
        <f>=N972/M972</f>
        <v>0.188005273583895</v>
      </c>
      <c r="P972" s="14" t="s">
        <v>162</v>
      </c>
    </row>
    <row r="973" spans="1:16">
      <c r="A973" s="28">
        <v>45246.1840393519</v>
      </c>
      <c r="B973" s="14">
        <v>118305467</v>
      </c>
      <c r="C973" s="29" t="s">
        <v>15227</v>
      </c>
      <c r="D973" s="14" t="s">
        <v>15228</v>
      </c>
      <c r="E973" s="30" t="s">
        <v>15229</v>
      </c>
      <c r="F973" s="14" t="s">
        <v>57</v>
      </c>
      <c r="G973" s="14">
        <v>1</v>
      </c>
      <c r="H973" s="14" t="s">
        <v>15230</v>
      </c>
      <c r="I973" s="14">
        <v>20.17</v>
      </c>
      <c r="J973" s="95">
        <v>9.04</v>
      </c>
      <c r="K973" s="95">
        <v>36.48</v>
      </c>
      <c r="L973" s="173">
        <v>53.42</v>
      </c>
      <c r="M973" s="17">
        <f>=I973*8.8</f>
        <v>177.496</v>
      </c>
      <c r="N973" s="71">
        <f>=M973-L973-K973-J973*8.8</f>
        <v>8.04400000000004</v>
      </c>
      <c r="O973" s="18">
        <f>=N973/M973</f>
        <v>0.045319331139857</v>
      </c>
      <c r="P973" s="14" t="s">
        <v>28</v>
      </c>
    </row>
    <row r="974" spans="1:16">
      <c r="A974" s="28">
        <v>45246.1850925926</v>
      </c>
      <c r="B974" s="14">
        <v>118305981</v>
      </c>
      <c r="C974" s="29" t="s">
        <v>15231</v>
      </c>
      <c r="D974" s="14">
        <v>0</v>
      </c>
      <c r="E974" s="14" t="s">
        <v>52</v>
      </c>
      <c r="F974" s="14" t="s">
        <v>48</v>
      </c>
      <c r="G974" s="14">
        <v>1</v>
      </c>
      <c r="H974" s="14" t="s">
        <v>10559</v>
      </c>
      <c r="I974" s="14">
        <v>0</v>
      </c>
      <c r="J974" s="95">
        <v>0</v>
      </c>
      <c r="K974" s="95">
        <v>0</v>
      </c>
      <c r="L974" s="173">
        <v>0</v>
      </c>
      <c r="M974" s="17">
        <f>=I974*8.8</f>
        <v>0</v>
      </c>
      <c r="N974" s="71">
        <f>=M974-L974-K974-J974*8.8</f>
        <v>0</v>
      </c>
      <c r="O974" s="18" t="e">
        <f>=N974/M974</f>
        <v>#DIV/0!</v>
      </c>
      <c r="P974" s="14" t="s">
        <v>22</v>
      </c>
    </row>
    <row r="975" spans="1:16">
      <c r="A975" s="28">
        <v>45246.2476736111</v>
      </c>
      <c r="B975" s="14">
        <v>118316056</v>
      </c>
      <c r="C975" s="29" t="s">
        <v>15232</v>
      </c>
      <c r="D975" s="14" t="s">
        <v>15233</v>
      </c>
      <c r="E975" s="30" t="s">
        <v>15213</v>
      </c>
      <c r="F975" s="14" t="s"/>
      <c r="G975" s="14">
        <v>1</v>
      </c>
      <c r="H975" s="14" t="s">
        <v>15234</v>
      </c>
      <c r="I975" s="14">
        <v>19.46</v>
      </c>
      <c r="J975" s="95">
        <v>8.68</v>
      </c>
      <c r="K975" s="95">
        <v>29.47</v>
      </c>
      <c r="L975" s="173">
        <v>31.5</v>
      </c>
      <c r="M975" s="17">
        <f>=I975*8.8</f>
        <v>171.248</v>
      </c>
      <c r="N975" s="71">
        <f>=M975-L975-K975-J975*8.8</f>
        <v>33.894</v>
      </c>
      <c r="O975" s="18">
        <f>=N975/M975</f>
        <v>0.1979234793983</v>
      </c>
      <c r="P975" s="14" t="s">
        <v>59</v>
      </c>
    </row>
    <row r="976" spans="1:16">
      <c r="A976" s="28">
        <v>45246.3362615741</v>
      </c>
      <c r="B976" s="14">
        <v>118331446</v>
      </c>
      <c r="C976" s="29" t="s">
        <v>15235</v>
      </c>
      <c r="D976" s="14" t="s">
        <v>15236</v>
      </c>
      <c r="E976" s="30" t="s">
        <v>15237</v>
      </c>
      <c r="F976" s="14" t="s">
        <v>57</v>
      </c>
      <c r="G976" s="14">
        <v>1</v>
      </c>
      <c r="H976" s="14" t="s">
        <v>15238</v>
      </c>
      <c r="I976" s="14">
        <v>15.25</v>
      </c>
      <c r="J976" s="95">
        <v>6.61</v>
      </c>
      <c r="K976" s="95">
        <v>26.35</v>
      </c>
      <c r="L976" s="173">
        <v>27</v>
      </c>
      <c r="M976" s="17">
        <f>=I976*8.8</f>
        <v>134.2</v>
      </c>
      <c r="N976" s="71">
        <f>=M976-L976-K976-J976*8.8</f>
        <v>22.682</v>
      </c>
      <c r="O976" s="18">
        <f>=N976/M976</f>
        <v>0.169016393442623</v>
      </c>
      <c r="P976" s="14" t="s">
        <v>22</v>
      </c>
    </row>
    <row r="977" spans="1:16">
      <c r="A977" s="28">
        <v>45246.3626736111</v>
      </c>
      <c r="B977" s="14">
        <v>118336539</v>
      </c>
      <c r="C977" s="29" t="s">
        <v>15239</v>
      </c>
      <c r="D977" s="14" t="s">
        <v>15240</v>
      </c>
      <c r="E977" s="30" t="s">
        <v>15241</v>
      </c>
      <c r="F977" s="14" t="s"/>
      <c r="G977" s="14">
        <v>1</v>
      </c>
      <c r="H977" s="14" t="s">
        <v>482</v>
      </c>
      <c r="I977" s="14">
        <v>25.92</v>
      </c>
      <c r="J977" s="95">
        <v>11.13</v>
      </c>
      <c r="K977" s="95">
        <v>44.27</v>
      </c>
      <c r="L977" s="173">
        <v>24.85</v>
      </c>
      <c r="M977" s="17">
        <f>=I977*8.8</f>
        <v>228.096</v>
      </c>
      <c r="N977" s="71">
        <f>=M977-L977-K977-J977*8.8</f>
        <v>61.032</v>
      </c>
      <c r="O977" s="18">
        <f>=N977/M977</f>
        <v>0.267571548821549</v>
      </c>
      <c r="P977" s="14" t="s">
        <v>22</v>
      </c>
    </row>
    <row r="978" spans="1:16">
      <c r="A978" s="28">
        <v>45246.4265625</v>
      </c>
      <c r="B978" s="14">
        <v>118348420</v>
      </c>
      <c r="C978" s="29" t="s">
        <v>15242</v>
      </c>
      <c r="D978" s="14" t="s">
        <v>15243</v>
      </c>
      <c r="E978" s="30" t="s">
        <v>15244</v>
      </c>
      <c r="F978" s="14" t="s"/>
      <c r="G978" s="14">
        <v>1</v>
      </c>
      <c r="H978" s="14" t="s">
        <v>15245</v>
      </c>
      <c r="I978" s="14">
        <v>22.46</v>
      </c>
      <c r="J978" s="95">
        <v>9.72</v>
      </c>
      <c r="K978" s="95">
        <v>51.91</v>
      </c>
      <c r="L978" s="173">
        <v>46</v>
      </c>
      <c r="M978" s="17">
        <f>=I978*8.8</f>
        <v>197.648</v>
      </c>
      <c r="N978" s="71">
        <f>=M978-L978-K978-J978*8.8</f>
        <v>14.202</v>
      </c>
      <c r="O978" s="18">
        <f>=N978/M978</f>
        <v>0.071855014976119</v>
      </c>
      <c r="P978" s="14" t="s">
        <v>109</v>
      </c>
    </row>
    <row r="979" spans="1:16">
      <c r="A979" s="28">
        <v>45246.447962963</v>
      </c>
      <c r="B979" s="14">
        <v>118353221</v>
      </c>
      <c r="C979" s="29" t="s">
        <v>13519</v>
      </c>
      <c r="D979" s="14" t="s">
        <v>15246</v>
      </c>
      <c r="E979" s="29" t="s">
        <v>15226</v>
      </c>
      <c r="F979" s="14" t="s"/>
      <c r="G979" s="14">
        <v>1</v>
      </c>
      <c r="H979" s="14" t="s">
        <v>5792</v>
      </c>
      <c r="I979" s="14">
        <v>67.92</v>
      </c>
      <c r="J979" s="95">
        <v>30.32</v>
      </c>
      <c r="K979" s="95">
        <v>68.36</v>
      </c>
      <c r="L979" s="173">
        <v>149</v>
      </c>
      <c r="M979" s="17">
        <f>=I979*8.8</f>
        <v>597.696</v>
      </c>
      <c r="N979" s="71">
        <f>=M979-L979-K979-J979*8.8</f>
        <v>113.52</v>
      </c>
      <c r="O979" s="18">
        <f>=N979/M979</f>
        <v>0.189929328621908</v>
      </c>
      <c r="P979" s="14" t="s">
        <v>22</v>
      </c>
    </row>
    <row r="980" spans="1:16">
      <c r="A980" s="28">
        <v>45246.4593865741</v>
      </c>
      <c r="B980" s="14">
        <v>118355781</v>
      </c>
      <c r="C980" s="29" t="s">
        <v>15247</v>
      </c>
      <c r="D980" s="14" t="s">
        <v>15248</v>
      </c>
      <c r="E980" s="30" t="s">
        <v>15249</v>
      </c>
      <c r="F980" s="14" t="s"/>
      <c r="G980" s="14">
        <v>1</v>
      </c>
      <c r="H980" s="14" t="s">
        <v>15250</v>
      </c>
      <c r="I980" s="14">
        <v>19.93</v>
      </c>
      <c r="J980" s="95">
        <v>7.74</v>
      </c>
      <c r="K980" s="95">
        <v>66.96</v>
      </c>
      <c r="L980" s="173">
        <v>29.38</v>
      </c>
      <c r="M980" s="17">
        <f>=I980*8.8</f>
        <v>175.384</v>
      </c>
      <c r="N980" s="71">
        <f>=M980-L980-K980-J980*8.8</f>
        <v>10.932</v>
      </c>
      <c r="O980" s="18">
        <f>=N980/M980</f>
        <v>0.06233179765543</v>
      </c>
      <c r="P980" s="14" t="s">
        <v>269</v>
      </c>
    </row>
    <row r="981" spans="1:16">
      <c r="A981" s="28">
        <v>45246.4914467593</v>
      </c>
      <c r="B981" s="14">
        <v>118363840</v>
      </c>
      <c r="C981" s="29" t="s">
        <v>15251</v>
      </c>
      <c r="D981" s="14" t="s">
        <v>15252</v>
      </c>
      <c r="E981" s="30" t="s">
        <v>15253</v>
      </c>
      <c r="F981" s="14" t="s"/>
      <c r="G981" s="14">
        <v>1</v>
      </c>
      <c r="H981" s="14" t="s">
        <v>15254</v>
      </c>
      <c r="I981" s="14">
        <v>34.36</v>
      </c>
      <c r="J981" s="95">
        <v>11.12</v>
      </c>
      <c r="K981" s="95">
        <v>70.62</v>
      </c>
      <c r="L981" s="173">
        <v>112.35</v>
      </c>
      <c r="M981" s="17">
        <f>=I981*8.8</f>
        <v>302.368</v>
      </c>
      <c r="N981" s="71">
        <f>=M981-L981-K981-J981*8.8</f>
        <v>21.542</v>
      </c>
      <c r="O981" s="18">
        <f>=N981/M981</f>
        <v>0.071244311567362</v>
      </c>
      <c r="P981" s="14" t="s">
        <v>269</v>
      </c>
    </row>
    <row r="982" spans="14:14">
      <c r="N982" s="205" t="s"/>
    </row>
    <row r="983" spans="1:16">
      <c r="A983" s="28">
        <v>45246.9332175926</v>
      </c>
      <c r="B983" s="14">
        <v>118433219</v>
      </c>
      <c r="C983" s="29" t="s">
        <v>14561</v>
      </c>
      <c r="D983" s="14" t="s">
        <v>15255</v>
      </c>
      <c r="E983" s="30" t="s">
        <v>15256</v>
      </c>
      <c r="F983" s="14" t="s"/>
      <c r="G983" s="14">
        <v>1</v>
      </c>
      <c r="H983" s="14" t="s">
        <v>8010</v>
      </c>
      <c r="I983" s="14">
        <v>27.65</v>
      </c>
      <c r="J983" s="95">
        <v>11.97</v>
      </c>
      <c r="K983" s="95">
        <v>75.92</v>
      </c>
      <c r="L983" s="173">
        <v>60.25</v>
      </c>
      <c r="M983" s="17">
        <f>=I983*8.8</f>
        <v>243.32</v>
      </c>
      <c r="N983" s="71">
        <f>=M983-L983-K983-J983*8.8</f>
        <v>1.81399999999998</v>
      </c>
      <c r="O983" s="18">
        <f>=N983/M983</f>
        <v>0.007455203024823</v>
      </c>
      <c r="P983" s="14" t="s">
        <v>22</v>
      </c>
    </row>
    <row r="984" spans="1:17">
      <c r="A984" s="28">
        <v>45247.0763657407</v>
      </c>
      <c r="B984" s="14">
        <v>118460161</v>
      </c>
      <c r="C984" s="29" t="s">
        <v>15257</v>
      </c>
      <c r="D984" s="14" t="s">
        <v>15258</v>
      </c>
      <c r="E984" s="30" t="s">
        <v>15259</v>
      </c>
      <c r="F984" s="14" t="s"/>
      <c r="G984" s="14">
        <v>1</v>
      </c>
      <c r="H984" s="14" t="s">
        <v>15260</v>
      </c>
      <c r="I984" s="14">
        <v>13.65</v>
      </c>
      <c r="J984" s="95">
        <v>6.05</v>
      </c>
      <c r="K984" s="95">
        <v>39.37</v>
      </c>
      <c r="L984" s="173">
        <v>13.61</v>
      </c>
      <c r="M984" s="17">
        <f>=I984*8.8</f>
        <v>120.12</v>
      </c>
      <c r="N984" s="71">
        <f>=M984-L984-K984-J984*8.8</f>
        <v>13.9</v>
      </c>
      <c r="O984" s="18">
        <f>=N984/M984</f>
        <v>0.115717615717616</v>
      </c>
      <c r="P984" s="14" t="s">
        <v>22</v>
      </c>
      <c r="Q984" s="25" t="s">
        <v>15261</v>
      </c>
    </row>
    <row r="985" spans="1:16">
      <c r="A985" s="28">
        <v>45247.1539351852</v>
      </c>
      <c r="B985" s="14">
        <v>118476229</v>
      </c>
      <c r="C985" s="29" t="s">
        <v>15262</v>
      </c>
      <c r="D985" s="32" t="s">
        <v>15263</v>
      </c>
      <c r="E985" s="30" t="s">
        <v>15264</v>
      </c>
      <c r="F985" s="14" t="s"/>
      <c r="G985" s="14">
        <v>1</v>
      </c>
      <c r="H985" s="14" t="s">
        <v>15265</v>
      </c>
      <c r="I985" s="14">
        <v>47.71</v>
      </c>
      <c r="J985" s="95">
        <v>21.71</v>
      </c>
      <c r="K985" s="95">
        <v>121.25</v>
      </c>
      <c r="L985" s="173">
        <v>43.65</v>
      </c>
      <c r="M985" s="17">
        <f>=I985*8.8</f>
        <v>419.848</v>
      </c>
      <c r="N985" s="71">
        <f>=M985-L985-K985-J985*8.8</f>
        <v>63.9</v>
      </c>
      <c r="O985" s="18">
        <f>=N985/M985</f>
        <v>0.152197938301481</v>
      </c>
      <c r="P985" s="14" t="s">
        <v>59</v>
      </c>
    </row>
    <row r="986" spans="1:16">
      <c r="A986" s="28">
        <v>45247.1614930556</v>
      </c>
      <c r="B986" s="14">
        <v>118478736</v>
      </c>
      <c r="C986" s="29" t="s">
        <v>15266</v>
      </c>
      <c r="D986" s="14" t="s">
        <v>15267</v>
      </c>
      <c r="E986" s="30" t="s">
        <v>15268</v>
      </c>
      <c r="F986" s="14" t="s">
        <v>68</v>
      </c>
      <c r="G986" s="14">
        <v>1</v>
      </c>
      <c r="H986" s="14" t="s">
        <v>15269</v>
      </c>
      <c r="I986" s="14">
        <v>14.11</v>
      </c>
      <c r="J986" s="95">
        <v>6.24</v>
      </c>
      <c r="K986" s="95">
        <v>34.03</v>
      </c>
      <c r="L986" s="173">
        <v>28.8</v>
      </c>
      <c r="M986" s="17">
        <f>=I986*8.8</f>
        <v>124.168</v>
      </c>
      <c r="N986" s="71">
        <f>=M986-L986-K986-J986*8.8</f>
        <v>6.426</v>
      </c>
      <c r="O986" s="18">
        <f>=N986/M986</f>
        <v>0.051752464403067</v>
      </c>
      <c r="P986" s="14" t="s">
        <v>300</v>
      </c>
    </row>
    <row r="987" spans="1:16">
      <c r="A987" s="28">
        <v>45247.2019212963</v>
      </c>
      <c r="B987" s="14">
        <v>118485365</v>
      </c>
      <c r="C987" s="29" t="s">
        <v>15270</v>
      </c>
      <c r="D987" s="14" t="s">
        <v>15271</v>
      </c>
      <c r="E987" s="30" t="s">
        <v>15272</v>
      </c>
      <c r="F987" s="14" t="s"/>
      <c r="G987" s="14">
        <v>1</v>
      </c>
      <c r="H987" s="14" t="s">
        <v>15273</v>
      </c>
      <c r="I987" s="14">
        <v>30.76</v>
      </c>
      <c r="J987" s="95">
        <v>13.78</v>
      </c>
      <c r="K987" s="95">
        <v>82.39</v>
      </c>
      <c r="L987" s="173">
        <v>13.5</v>
      </c>
      <c r="M987" s="17">
        <f>=I987*8.8</f>
        <v>270.688</v>
      </c>
      <c r="N987" s="71">
        <f>=M987-L987-K987-J987*8.8</f>
        <v>53.5340000000001</v>
      </c>
      <c r="O987" s="18">
        <f>=N987/M987</f>
        <v>0.197770126492493</v>
      </c>
      <c r="P987" s="14" t="s">
        <v>300</v>
      </c>
    </row>
    <row r="988" spans="1:16">
      <c r="A988" s="28">
        <v>45247.2443055556</v>
      </c>
      <c r="B988" s="14">
        <v>118497267</v>
      </c>
      <c r="C988" s="29" t="s">
        <v>15274</v>
      </c>
      <c r="D988" s="14" t="s">
        <v>15275</v>
      </c>
      <c r="E988" s="30" t="s">
        <v>15276</v>
      </c>
      <c r="F988" s="14" t="s">
        <v>68</v>
      </c>
      <c r="G988" s="14">
        <v>1</v>
      </c>
      <c r="H988" s="14" t="s">
        <v>15277</v>
      </c>
      <c r="I988" s="14">
        <v>15.56</v>
      </c>
      <c r="J988" s="95">
        <v>5.51</v>
      </c>
      <c r="K988" s="95">
        <v>87.1</v>
      </c>
      <c r="L988" s="173">
        <v>24.28</v>
      </c>
      <c r="M988" s="17">
        <f>=I988*8.8</f>
        <v>136.928</v>
      </c>
      <c r="N988" s="71">
        <f>=M988-L988-K988-J988*8.8</f>
        <v>-22.94</v>
      </c>
      <c r="O988" s="18">
        <f>=N988/M988</f>
        <v>-0.167533302173405</v>
      </c>
      <c r="P988" s="14" t="s">
        <v>665</v>
      </c>
    </row>
    <row r="989" spans="1:16">
      <c r="A989" s="28">
        <v>45247.2628009259</v>
      </c>
      <c r="B989" s="14">
        <v>118500561</v>
      </c>
      <c r="C989" s="29" t="s">
        <v>15278</v>
      </c>
      <c r="D989" s="14" t="s">
        <v>15279</v>
      </c>
      <c r="E989" s="30" t="s">
        <v>10862</v>
      </c>
      <c r="F989" s="14" t="s">
        <v>328</v>
      </c>
      <c r="G989" s="14">
        <v>1</v>
      </c>
      <c r="H989" s="14" t="s">
        <v>15280</v>
      </c>
      <c r="I989" s="14">
        <v>19.99</v>
      </c>
      <c r="J989" s="95">
        <v>8.58</v>
      </c>
      <c r="K989" s="95">
        <v>100.33</v>
      </c>
      <c r="L989" s="173">
        <v>83.3</v>
      </c>
      <c r="M989" s="17">
        <f>=I989*8.8</f>
        <v>175.912</v>
      </c>
      <c r="N989" s="71">
        <f>=M989-L989-K989-J989*8.8</f>
        <v>-83.222</v>
      </c>
      <c r="O989" s="18">
        <f>=N989/M989</f>
        <v>-0.473088817135841</v>
      </c>
      <c r="P989" s="14" t="s">
        <v>22</v>
      </c>
    </row>
    <row r="990" spans="1:16">
      <c r="A990" s="28">
        <v>45247.3406481482</v>
      </c>
      <c r="B990" s="14">
        <v>118517261</v>
      </c>
      <c r="C990" s="29" t="s">
        <v>15281</v>
      </c>
      <c r="D990" s="14" t="s">
        <v>15282</v>
      </c>
      <c r="E990" s="30" t="s">
        <v>15283</v>
      </c>
      <c r="F990" s="14" t="s"/>
      <c r="G990" s="14">
        <v>1</v>
      </c>
      <c r="H990" s="14" t="s">
        <v>15284</v>
      </c>
      <c r="I990" s="14">
        <v>19.16</v>
      </c>
      <c r="J990" s="95">
        <v>8.48</v>
      </c>
      <c r="K990" s="95">
        <v>39.75</v>
      </c>
      <c r="L990" s="173">
        <v>23.06</v>
      </c>
      <c r="M990" s="17">
        <f>=I990*8.8</f>
        <v>168.608</v>
      </c>
      <c r="N990" s="71">
        <f>=M990-L990-K990-J990*8.8</f>
        <v>31.174</v>
      </c>
      <c r="O990" s="18">
        <f>=N990/M990</f>
        <v>0.184890396659708</v>
      </c>
      <c r="P990" s="14" t="s">
        <v>136</v>
      </c>
    </row>
    <row r="991" spans="1:16">
      <c r="A991" s="28">
        <v>45247.5288078704</v>
      </c>
      <c r="B991" s="14">
        <v>118562742</v>
      </c>
      <c r="C991" s="29" t="s">
        <v>15285</v>
      </c>
      <c r="D991" s="14" t="s">
        <v>15286</v>
      </c>
      <c r="E991" s="30" t="s">
        <v>15287</v>
      </c>
      <c r="F991" s="14" t="s">
        <v>57</v>
      </c>
      <c r="G991" s="14">
        <v>1</v>
      </c>
      <c r="H991" s="14" t="s">
        <v>6727</v>
      </c>
      <c r="I991" s="14">
        <v>12.6</v>
      </c>
      <c r="J991" s="95">
        <v>5.57</v>
      </c>
      <c r="K991" s="95">
        <v>22.4</v>
      </c>
      <c r="L991" s="173">
        <v>6.59</v>
      </c>
      <c r="M991" s="17">
        <f>=I991*8.8</f>
        <v>110.88</v>
      </c>
      <c r="N991" s="71">
        <f>=M991-L991-K991-J991*8.8</f>
        <v>32.874</v>
      </c>
      <c r="O991" s="18">
        <f>=N991/M991</f>
        <v>0.296482683982684</v>
      </c>
      <c r="P991" s="14" t="s">
        <v>59</v>
      </c>
    </row>
    <row r="992" spans="1:16">
      <c r="A992" s="28">
        <v>45247.53875</v>
      </c>
      <c r="B992" s="14">
        <v>118565106</v>
      </c>
      <c r="C992" s="29" t="s">
        <v>14125</v>
      </c>
      <c r="D992" s="14" t="s">
        <v>15288</v>
      </c>
      <c r="E992" s="30" t="s">
        <v>15289</v>
      </c>
      <c r="F992" s="14" t="s">
        <v>68</v>
      </c>
      <c r="G992" s="14">
        <v>1</v>
      </c>
      <c r="H992" s="14" t="s">
        <v>14128</v>
      </c>
      <c r="I992" s="14">
        <v>19</v>
      </c>
      <c r="J992" s="95">
        <v>7.38</v>
      </c>
      <c r="K992" s="95">
        <v>49.54</v>
      </c>
      <c r="L992" s="173">
        <v>42.63</v>
      </c>
      <c r="M992" s="17">
        <f>=I992*8.8</f>
        <v>167.2</v>
      </c>
      <c r="N992" s="71">
        <f>=M992-L992-K992-J992*8.8</f>
        <v>10.086</v>
      </c>
      <c r="O992" s="18">
        <f>=N992/M992</f>
        <v>0.060322966507177</v>
      </c>
      <c r="P992" s="14" t="s">
        <v>269</v>
      </c>
    </row>
    <row r="993" spans="14:14">
      <c r="N993" s="205" t="s"/>
    </row>
    <row r="994" spans="1:16">
      <c r="A994" s="28">
        <v>45247.9082291667</v>
      </c>
      <c r="B994" s="14">
        <v>118621362</v>
      </c>
      <c r="C994" s="29" t="s">
        <v>15290</v>
      </c>
      <c r="D994" s="14" t="s">
        <v>15291</v>
      </c>
      <c r="E994" s="30" t="s">
        <v>15292</v>
      </c>
      <c r="F994" s="14" t="s"/>
      <c r="G994" s="14">
        <v>1</v>
      </c>
      <c r="H994" s="14" t="s">
        <v>11159</v>
      </c>
      <c r="I994" s="14">
        <v>18.32</v>
      </c>
      <c r="J994" s="95">
        <v>8.04</v>
      </c>
      <c r="K994" s="95">
        <v>40.07</v>
      </c>
      <c r="L994" s="173">
        <v>26</v>
      </c>
      <c r="M994" s="17">
        <f>=I994*8.8</f>
        <v>161.216</v>
      </c>
      <c r="N994" s="71">
        <f>=M994-L994-K994-J994*8.8</f>
        <v>24.394</v>
      </c>
      <c r="O994" s="18">
        <f>=N994/M994</f>
        <v>0.151312524811433</v>
      </c>
      <c r="P994" s="14" t="s">
        <v>70</v>
      </c>
    </row>
    <row r="995" spans="1:16">
      <c r="A995" s="28">
        <v>45248.0295138889</v>
      </c>
      <c r="B995" s="14">
        <v>118647958</v>
      </c>
      <c r="C995" s="29" t="s">
        <v>15293</v>
      </c>
      <c r="D995" s="14" t="s">
        <v>15294</v>
      </c>
      <c r="E995" s="30" t="s">
        <v>15295</v>
      </c>
      <c r="F995" s="14" t="s"/>
      <c r="G995" s="14">
        <v>1</v>
      </c>
      <c r="H995" s="14" t="s">
        <v>15296</v>
      </c>
      <c r="I995" s="14">
        <v>21.71</v>
      </c>
      <c r="J995" s="95">
        <v>9.47</v>
      </c>
      <c r="K995" s="95">
        <v>34.99</v>
      </c>
      <c r="L995" s="173">
        <v>40</v>
      </c>
      <c r="M995" s="17">
        <f>=I995*8.8</f>
        <v>191.048</v>
      </c>
      <c r="N995" s="71">
        <f>=M995-L995-K995-J995*8.8</f>
        <v>32.722</v>
      </c>
      <c r="O995" s="18">
        <f>=N995/M995</f>
        <v>0.171276328461957</v>
      </c>
      <c r="P995" s="14" t="s">
        <v>22</v>
      </c>
    </row>
    <row r="996" spans="1:16">
      <c r="A996" s="28">
        <v>45248.0936921296</v>
      </c>
      <c r="B996" s="14">
        <v>118666754</v>
      </c>
      <c r="C996" s="29" t="s">
        <v>15297</v>
      </c>
      <c r="D996" s="14" t="s">
        <v>15298</v>
      </c>
      <c r="E996" s="30" t="s">
        <v>15299</v>
      </c>
      <c r="F996" s="14" t="s">
        <v>68</v>
      </c>
      <c r="G996" s="14">
        <v>1</v>
      </c>
      <c r="H996" s="14" t="s">
        <v>15300</v>
      </c>
      <c r="I996" s="14">
        <v>22.26</v>
      </c>
      <c r="J996" s="95">
        <v>9.75</v>
      </c>
      <c r="K996" s="95">
        <v>37.52</v>
      </c>
      <c r="L996" s="173">
        <v>64</v>
      </c>
      <c r="M996" s="17">
        <f>=I996*8.8</f>
        <v>195.888</v>
      </c>
      <c r="N996" s="71">
        <f>=M996-L996-K996-J996*8.8</f>
        <v>8.56800000000001</v>
      </c>
      <c r="O996" s="18">
        <f>=N996/M996</f>
        <v>0.043739279588336</v>
      </c>
      <c r="P996" s="14" t="s">
        <v>22</v>
      </c>
    </row>
    <row r="997" spans="1:16">
      <c r="A997" s="28">
        <v>45248.2246875</v>
      </c>
      <c r="B997" s="14">
        <v>118696862</v>
      </c>
      <c r="C997" s="29" t="s">
        <v>15301</v>
      </c>
      <c r="D997" s="14" t="s">
        <v>15302</v>
      </c>
      <c r="E997" s="211" t="s">
        <v>15303</v>
      </c>
      <c r="F997" s="14" t="s"/>
      <c r="G997" s="14">
        <v>1</v>
      </c>
      <c r="H997" s="14" t="s">
        <v>15304</v>
      </c>
      <c r="I997" s="14">
        <v>19.13</v>
      </c>
      <c r="J997" s="95">
        <v>8.53</v>
      </c>
      <c r="K997" s="95">
        <v>24.77</v>
      </c>
      <c r="L997" s="173">
        <v>7.5</v>
      </c>
      <c r="M997" s="17">
        <f>=I997*8.8</f>
        <v>168.344</v>
      </c>
      <c r="N997" s="71">
        <f>=M997-L997-K997-J997*8.8</f>
        <v>61.01</v>
      </c>
      <c r="O997" s="18">
        <f>=N997/M997</f>
        <v>0.362412678800551</v>
      </c>
      <c r="P997" s="14" t="s">
        <v>300</v>
      </c>
    </row>
    <row r="998" spans="1:16">
      <c r="A998" s="28">
        <v>45248.2518171296</v>
      </c>
      <c r="B998" s="14">
        <v>118705990</v>
      </c>
      <c r="C998" s="29" t="s">
        <v>15305</v>
      </c>
      <c r="D998" s="14" t="s">
        <v>15306</v>
      </c>
      <c r="E998" s="30" t="s">
        <v>15307</v>
      </c>
      <c r="F998" s="14" t="s"/>
      <c r="G998" s="14">
        <v>1</v>
      </c>
      <c r="H998" s="14" t="s">
        <v>15308</v>
      </c>
      <c r="I998" s="14">
        <v>19.24</v>
      </c>
      <c r="J998" s="95">
        <v>8.53</v>
      </c>
      <c r="K998" s="95">
        <v>25.94</v>
      </c>
      <c r="L998" s="173">
        <v>31.6</v>
      </c>
      <c r="M998" s="17">
        <f>=I998*8.8</f>
        <v>169.312</v>
      </c>
      <c r="N998" s="71">
        <f>=M998-L998-K998-J998*8.8</f>
        <v>36.708</v>
      </c>
      <c r="O998" s="18">
        <f>=N998/M998</f>
        <v>0.216806841806842</v>
      </c>
      <c r="P998" s="14" t="s">
        <v>59</v>
      </c>
    </row>
    <row r="999" spans="1:16">
      <c r="A999" s="28">
        <v>45248.2941435185</v>
      </c>
      <c r="B999" s="14">
        <v>118719082</v>
      </c>
      <c r="C999" s="29" t="s">
        <v>15309</v>
      </c>
      <c r="D999" s="14" t="s">
        <v>15310</v>
      </c>
      <c r="E999" s="30" t="s">
        <v>15311</v>
      </c>
      <c r="F999" s="14" t="s"/>
      <c r="G999" s="14">
        <v>1</v>
      </c>
      <c r="H999" s="14" t="s">
        <v>15312</v>
      </c>
      <c r="I999" s="14">
        <v>16.21</v>
      </c>
      <c r="J999" s="95">
        <v>6.3</v>
      </c>
      <c r="K999" s="95">
        <v>30.38</v>
      </c>
      <c r="L999" s="173">
        <v>35</v>
      </c>
      <c r="M999" s="17">
        <f>=I999*8.8</f>
        <v>142.648</v>
      </c>
      <c r="N999" s="71">
        <f>=M999-L999-K999-J999*8.8</f>
        <v>21.828</v>
      </c>
      <c r="O999" s="18">
        <f>=N999/M999</f>
        <v>0.1530200213112</v>
      </c>
      <c r="P999" s="14" t="s">
        <v>269</v>
      </c>
    </row>
    <row r="1000" spans="1:16">
      <c r="A1000" s="28">
        <v>45248.4053125</v>
      </c>
      <c r="B1000" s="14">
        <v>118743696</v>
      </c>
      <c r="C1000" s="29" t="s">
        <v>15313</v>
      </c>
      <c r="D1000" s="14" t="s">
        <v>15314</v>
      </c>
      <c r="E1000" s="30" t="s">
        <v>15315</v>
      </c>
      <c r="F1000" s="14" t="s"/>
      <c r="G1000" s="14">
        <v>1</v>
      </c>
      <c r="H1000" s="14" t="s">
        <v>15316</v>
      </c>
      <c r="I1000" s="14">
        <v>29.86</v>
      </c>
      <c r="J1000" s="95">
        <v>13.13</v>
      </c>
      <c r="K1000" s="95">
        <v>26.15</v>
      </c>
      <c r="L1000" s="173">
        <v>8.85</v>
      </c>
      <c r="M1000" s="17">
        <f>=I1000*8.8</f>
        <v>262.768</v>
      </c>
      <c r="N1000" s="71">
        <f>=M1000-L1000-K1000-J1000*8.8</f>
        <v>112.224</v>
      </c>
      <c r="O1000" s="18">
        <f>=N1000/M1000</f>
        <v>0.427083967606406</v>
      </c>
      <c r="P1000" s="14" t="s">
        <v>114</v>
      </c>
    </row>
    <row r="1001" spans="1:16">
      <c r="A1001" s="28">
        <v>45248.4354861111</v>
      </c>
      <c r="B1001" s="14">
        <v>118753589</v>
      </c>
      <c r="C1001" s="29" t="s">
        <v>15317</v>
      </c>
      <c r="D1001" s="14" t="s">
        <v>15318</v>
      </c>
      <c r="E1001" s="30" t="s">
        <v>15319</v>
      </c>
      <c r="F1001" s="14" t="s">
        <v>68</v>
      </c>
      <c r="G1001" s="14">
        <v>1</v>
      </c>
      <c r="H1001" s="14" t="s">
        <v>15320</v>
      </c>
      <c r="I1001" s="14">
        <v>24.61</v>
      </c>
      <c r="J1001" s="95">
        <v>11.01</v>
      </c>
      <c r="K1001" s="95">
        <v>101.7</v>
      </c>
      <c r="L1001" s="173">
        <v>30.5</v>
      </c>
      <c r="M1001" s="17">
        <f>=I1001*8.8</f>
        <v>216.568</v>
      </c>
      <c r="N1001" s="71">
        <f>=M1001-L1001-K1001-J1001*8.8</f>
        <v>-12.52</v>
      </c>
      <c r="O1001" s="18">
        <f>=N1001/M1001</f>
        <v>-0.05781094159802</v>
      </c>
      <c r="P1001" s="14" t="s">
        <v>136</v>
      </c>
    </row>
    <row r="1002" spans="1:16">
      <c r="A1002" s="28">
        <v>45248.4968055556</v>
      </c>
      <c r="B1002" s="14">
        <v>118769860</v>
      </c>
      <c r="C1002" s="29" t="s">
        <v>15321</v>
      </c>
      <c r="D1002" s="14" t="s">
        <v>15322</v>
      </c>
      <c r="E1002" s="30" t="s">
        <v>15323</v>
      </c>
      <c r="F1002" s="14" t="s"/>
      <c r="G1002" s="14">
        <v>1</v>
      </c>
      <c r="H1002" s="14" t="s">
        <v>15324</v>
      </c>
      <c r="I1002" s="14">
        <v>27.5</v>
      </c>
      <c r="J1002" s="95">
        <v>11.71</v>
      </c>
      <c r="K1002" s="95">
        <v>23.72</v>
      </c>
      <c r="L1002" s="173">
        <v>20.4</v>
      </c>
      <c r="M1002" s="17">
        <f>=I1002*8.8</f>
        <v>242</v>
      </c>
      <c r="N1002" s="71">
        <f>=M1002-L1002-K1002-J1002*8.8</f>
        <v>94.832</v>
      </c>
      <c r="O1002" s="18">
        <f>=N1002/M1002</f>
        <v>0.391867768595041</v>
      </c>
      <c r="P1002" s="14" t="s">
        <v>1413</v>
      </c>
    </row>
    <row r="1003" spans="1:16">
      <c r="A1003" s="28">
        <v>45248.4968055556</v>
      </c>
      <c r="B1003" s="69" t="s"/>
      <c r="C1003" s="29" t="s">
        <v>15325</v>
      </c>
      <c r="D1003" s="69" t="s"/>
      <c r="E1003" s="30" t="s">
        <v>15323</v>
      </c>
      <c r="F1003" s="14" t="s"/>
      <c r="G1003" s="14">
        <v>1</v>
      </c>
      <c r="H1003" s="14" t="s">
        <v>15326</v>
      </c>
      <c r="I1003" s="14">
        <v>0</v>
      </c>
      <c r="J1003" s="95">
        <v>0</v>
      </c>
      <c r="K1003" s="95">
        <v>0</v>
      </c>
      <c r="L1003" s="173">
        <v>0</v>
      </c>
      <c r="M1003" s="17">
        <f>=I1003*8.8</f>
        <v>0</v>
      </c>
      <c r="N1003" s="71">
        <f>=M1003-L1003-K1003-J1003*8.8</f>
        <v>0</v>
      </c>
      <c r="O1003" s="18" t="e">
        <f>=N1003/M1003</f>
        <v>#DIV/0!</v>
      </c>
      <c r="P1003" s="14" t="s">
        <v>1413</v>
      </c>
    </row>
    <row r="1004" spans="1:16">
      <c r="A1004" s="28">
        <v>45248.5645486111</v>
      </c>
      <c r="B1004" s="14">
        <v>118783486</v>
      </c>
      <c r="C1004" s="29" t="s">
        <v>14285</v>
      </c>
      <c r="D1004" s="14" t="s">
        <v>15327</v>
      </c>
      <c r="E1004" s="30" t="s">
        <v>15328</v>
      </c>
      <c r="F1004" s="14" t="s"/>
      <c r="G1004" s="14">
        <v>5</v>
      </c>
      <c r="H1004" s="14" t="s">
        <v>14288</v>
      </c>
      <c r="I1004" s="14">
        <v>323.86</v>
      </c>
      <c r="J1004" s="95">
        <v>128.99</v>
      </c>
      <c r="K1004" s="95">
        <v>139.96</v>
      </c>
      <c r="L1004" s="173">
        <v>296</v>
      </c>
      <c r="M1004" s="17">
        <f>=I1004*8.8</f>
        <v>2849.968</v>
      </c>
      <c r="N1004" s="71">
        <f>=M1004-L1004-K1004-J1004*8.8</f>
        <v>1278.896</v>
      </c>
      <c r="O1004" s="18">
        <f>=N1004/M1004</f>
        <v>0.448740477086059</v>
      </c>
      <c r="P1004" s="14" t="s">
        <v>162</v>
      </c>
    </row>
    <row r="1005" spans="1:16">
      <c r="A1005" s="28">
        <v>45248.5645486111</v>
      </c>
      <c r="B1005" s="77" t="s"/>
      <c r="C1005" s="29" t="s">
        <v>14289</v>
      </c>
      <c r="D1005" s="77" t="s"/>
      <c r="E1005" s="30" t="s">
        <v>15328</v>
      </c>
      <c r="F1005" s="14" t="s"/>
      <c r="G1005" s="14">
        <v>4</v>
      </c>
      <c r="H1005" s="14" t="s">
        <v>14290</v>
      </c>
      <c r="I1005" s="14">
        <v>0</v>
      </c>
      <c r="J1005" s="95">
        <v>0</v>
      </c>
      <c r="K1005" s="95">
        <v>0</v>
      </c>
      <c r="L1005" s="173">
        <v>0</v>
      </c>
      <c r="M1005" s="17">
        <f>=I1005*8.8</f>
        <v>0</v>
      </c>
      <c r="N1005" s="71">
        <f>=M1005-L1005-K1005-J1005*8.8</f>
        <v>0</v>
      </c>
      <c r="O1005" s="18" t="e">
        <f>=N1005/M1005</f>
        <v>#DIV/0!</v>
      </c>
      <c r="P1005" s="14" t="s">
        <v>162</v>
      </c>
    </row>
    <row r="1006" spans="1:16">
      <c r="A1006" s="28">
        <v>45248.5645486111</v>
      </c>
      <c r="B1006" s="77" t="s"/>
      <c r="C1006" s="29" t="s">
        <v>14291</v>
      </c>
      <c r="D1006" s="77" t="s"/>
      <c r="E1006" s="30" t="s">
        <v>15328</v>
      </c>
      <c r="F1006" s="14" t="s"/>
      <c r="G1006" s="14">
        <v>4</v>
      </c>
      <c r="H1006" s="14" t="s">
        <v>14292</v>
      </c>
      <c r="I1006" s="14">
        <v>0</v>
      </c>
      <c r="J1006" s="95">
        <v>0</v>
      </c>
      <c r="K1006" s="95">
        <v>0</v>
      </c>
      <c r="L1006" s="173">
        <v>0</v>
      </c>
      <c r="M1006" s="17">
        <f>=I1006*8.8</f>
        <v>0</v>
      </c>
      <c r="N1006" s="71">
        <f>=M1006-L1006-K1006-J1006*8.8</f>
        <v>0</v>
      </c>
      <c r="O1006" s="18" t="e">
        <f>=N1006/M1006</f>
        <v>#DIV/0!</v>
      </c>
      <c r="P1006" s="14" t="s">
        <v>162</v>
      </c>
    </row>
    <row r="1007" spans="1:16">
      <c r="A1007" s="28">
        <v>45248.5645486111</v>
      </c>
      <c r="B1007" s="69" t="s"/>
      <c r="C1007" s="29" t="s">
        <v>14293</v>
      </c>
      <c r="D1007" s="69" t="s"/>
      <c r="E1007" s="30" t="s">
        <v>15328</v>
      </c>
      <c r="F1007" s="14" t="s"/>
      <c r="G1007" s="14">
        <v>3</v>
      </c>
      <c r="H1007" s="14" t="s">
        <v>15329</v>
      </c>
      <c r="I1007" s="14">
        <v>0</v>
      </c>
      <c r="J1007" s="95">
        <v>0</v>
      </c>
      <c r="K1007" s="95">
        <v>0</v>
      </c>
      <c r="L1007" s="173">
        <v>0</v>
      </c>
      <c r="M1007" s="17">
        <f>=I1007*8.8</f>
        <v>0</v>
      </c>
      <c r="N1007" s="71">
        <f>=M1007-L1007-K1007-J1007*8.8</f>
        <v>0</v>
      </c>
      <c r="O1007" s="18" t="e">
        <f>=N1007/M1007</f>
        <v>#DIV/0!</v>
      </c>
      <c r="P1007" s="14" t="s">
        <v>162</v>
      </c>
    </row>
    <row r="1008" spans="1:16">
      <c r="A1008" s="28">
        <v>45248.5713425926</v>
      </c>
      <c r="B1008" s="14">
        <v>118784891</v>
      </c>
      <c r="C1008" s="29" t="s">
        <v>15330</v>
      </c>
      <c r="D1008" s="14" t="s">
        <v>15331</v>
      </c>
      <c r="E1008" s="30" t="s">
        <v>15332</v>
      </c>
      <c r="F1008" s="14" t="s"/>
      <c r="G1008" s="14">
        <v>1</v>
      </c>
      <c r="H1008" s="14" t="s">
        <v>15333</v>
      </c>
      <c r="I1008" s="14">
        <v>27.15</v>
      </c>
      <c r="J1008" s="95">
        <v>10.54</v>
      </c>
      <c r="K1008" s="95">
        <v>34.29</v>
      </c>
      <c r="L1008" s="173">
        <v>28</v>
      </c>
      <c r="M1008" s="17">
        <f>=I1008*8.8</f>
        <v>238.92</v>
      </c>
      <c r="N1008" s="71">
        <f>=M1008-L1008-K1008-J1008*8.8</f>
        <v>83.878</v>
      </c>
      <c r="O1008" s="18">
        <f>=N1008/M1008</f>
        <v>0.351071488364306</v>
      </c>
      <c r="P1008" s="14" t="s">
        <v>269</v>
      </c>
    </row>
    <row r="1009" spans="1:16">
      <c r="A1009" s="28">
        <v>45248.6110532407</v>
      </c>
      <c r="B1009" s="14">
        <v>118791907</v>
      </c>
      <c r="C1009" s="29" t="s">
        <v>15334</v>
      </c>
      <c r="D1009" s="14" t="s">
        <v>15335</v>
      </c>
      <c r="E1009" s="30" t="s">
        <v>15336</v>
      </c>
      <c r="F1009" s="14" t="s"/>
      <c r="G1009" s="14">
        <v>1</v>
      </c>
      <c r="H1009" s="14" t="s">
        <v>11427</v>
      </c>
      <c r="I1009" s="14">
        <v>18.7</v>
      </c>
      <c r="J1009" s="95">
        <v>7.26</v>
      </c>
      <c r="K1009" s="95">
        <v>23.38</v>
      </c>
      <c r="L1009" s="173">
        <v>21</v>
      </c>
      <c r="M1009" s="17">
        <f>=I1009*8.8</f>
        <v>164.56</v>
      </c>
      <c r="N1009" s="71">
        <f>=M1009-L1009-K1009-J1009*8.8</f>
        <v>56.292</v>
      </c>
      <c r="O1009" s="18">
        <f>=N1009/M1009</f>
        <v>0.342075838599903</v>
      </c>
      <c r="P1009" s="14" t="s">
        <v>269</v>
      </c>
    </row>
    <row r="1010" spans="14:14">
      <c r="N1010" s="205" t="s"/>
    </row>
    <row r="1011" spans="1:16">
      <c r="A1011" s="28">
        <v>45248.8067476852</v>
      </c>
      <c r="B1011" s="14">
        <v>118817590</v>
      </c>
      <c r="C1011" s="29" t="s">
        <v>15337</v>
      </c>
      <c r="D1011" s="14">
        <v>0</v>
      </c>
      <c r="E1011" s="14" t="s">
        <v>52</v>
      </c>
      <c r="F1011" s="14" t="s">
        <v>48</v>
      </c>
      <c r="G1011" s="14">
        <v>1</v>
      </c>
      <c r="H1011" s="14" t="s">
        <v>15338</v>
      </c>
      <c r="I1011" s="14">
        <v>0</v>
      </c>
      <c r="J1011" s="95">
        <v>0</v>
      </c>
      <c r="K1011" s="95">
        <v>0</v>
      </c>
      <c r="L1011" s="173">
        <v>0</v>
      </c>
      <c r="M1011" s="17">
        <f>=I1011*8.8</f>
        <v>0</v>
      </c>
      <c r="N1011" s="71">
        <f>=M1011-L1011-K1011-J1011*8.8</f>
        <v>0</v>
      </c>
      <c r="O1011" s="18" t="e">
        <f>=N1011/M1011</f>
        <v>#DIV/0!</v>
      </c>
      <c r="P1011" s="14" t="s">
        <v>636</v>
      </c>
    </row>
    <row r="1012" spans="1:16">
      <c r="A1012" s="28">
        <v>45249.0032986111</v>
      </c>
      <c r="B1012" s="14">
        <v>118838437</v>
      </c>
      <c r="C1012" s="29" t="s">
        <v>15339</v>
      </c>
      <c r="D1012" s="14" t="s">
        <v>15340</v>
      </c>
      <c r="E1012" s="30" t="s">
        <v>15341</v>
      </c>
      <c r="F1012" s="14" t="s"/>
      <c r="G1012" s="14">
        <v>4</v>
      </c>
      <c r="H1012" s="14" t="s">
        <v>15342</v>
      </c>
      <c r="I1012" s="14">
        <v>57.09</v>
      </c>
      <c r="J1012" s="95">
        <v>24.78</v>
      </c>
      <c r="K1012" s="95">
        <v>32.7</v>
      </c>
      <c r="L1012" s="173">
        <v>36.83</v>
      </c>
      <c r="M1012" s="17">
        <f>=I1012*8.8</f>
        <v>502.392</v>
      </c>
      <c r="N1012" s="71">
        <f>=M1012-L1012-K1012-J1012*8.8</f>
        <v>214.798</v>
      </c>
      <c r="O1012" s="18">
        <f>=N1012/M1012</f>
        <v>0.427550597939458</v>
      </c>
      <c r="P1012" s="14" t="s">
        <v>59</v>
      </c>
    </row>
    <row r="1013" spans="1:16">
      <c r="A1013" s="28">
        <v>45249.3147337963</v>
      </c>
      <c r="B1013" s="14">
        <v>118902514</v>
      </c>
      <c r="C1013" s="29" t="s">
        <v>15343</v>
      </c>
      <c r="D1013" s="14" t="s">
        <v>15344</v>
      </c>
      <c r="E1013" s="30" t="s">
        <v>15345</v>
      </c>
      <c r="F1013" s="14" t="s">
        <v>68</v>
      </c>
      <c r="G1013" s="14">
        <v>1</v>
      </c>
      <c r="H1013" s="14" t="s">
        <v>15346</v>
      </c>
      <c r="I1013" s="14">
        <v>17.31</v>
      </c>
      <c r="J1013" s="95">
        <v>7.71</v>
      </c>
      <c r="K1013" s="95">
        <v>48.5</v>
      </c>
      <c r="L1013" s="173">
        <v>46</v>
      </c>
      <c r="M1013" s="17">
        <f>=I1013*8.8</f>
        <v>152.328</v>
      </c>
      <c r="N1013" s="71">
        <f>=M1013-L1013-K1013-J1013*8.8</f>
        <v>-10.02</v>
      </c>
      <c r="O1013" s="18">
        <f>=N1013/M1013</f>
        <v>-0.065779108240113</v>
      </c>
      <c r="P1013" s="14" t="s">
        <v>300</v>
      </c>
    </row>
    <row r="1014" spans="1:16">
      <c r="A1014" s="28">
        <v>45249.3190277778</v>
      </c>
      <c r="B1014" s="14">
        <v>118903445</v>
      </c>
      <c r="C1014" s="29" t="s">
        <v>14153</v>
      </c>
      <c r="D1014" s="14" t="s">
        <v>15347</v>
      </c>
      <c r="E1014" s="30" t="s">
        <v>15348</v>
      </c>
      <c r="F1014" s="14" t="s"/>
      <c r="G1014" s="14">
        <v>1</v>
      </c>
      <c r="H1014" s="14" t="s">
        <v>14156</v>
      </c>
      <c r="I1014" s="14">
        <v>15.11</v>
      </c>
      <c r="J1014" s="95">
        <v>6.91</v>
      </c>
      <c r="K1014" s="95">
        <v>33.11</v>
      </c>
      <c r="L1014" s="173">
        <v>8.2</v>
      </c>
      <c r="M1014" s="17">
        <f>=I1014*8.8</f>
        <v>132.968</v>
      </c>
      <c r="N1014" s="71">
        <f>=M1014-L1014-K1014-J1014*8.8</f>
        <v>30.85</v>
      </c>
      <c r="O1014" s="18">
        <f>=N1014/M1014</f>
        <v>0.232010709343601</v>
      </c>
      <c r="P1014" s="14" t="s">
        <v>136</v>
      </c>
    </row>
    <row r="1015" spans="1:17">
      <c r="A1015" s="28">
        <v>45249.3425694444</v>
      </c>
      <c r="B1015" s="14">
        <v>118908559</v>
      </c>
      <c r="C1015" s="29" t="s">
        <v>15349</v>
      </c>
      <c r="D1015" s="14" t="s">
        <v>15350</v>
      </c>
      <c r="E1015" s="30" t="s">
        <v>15351</v>
      </c>
      <c r="F1015" s="14" t="s"/>
      <c r="G1015" s="14">
        <v>1</v>
      </c>
      <c r="H1015" s="14" t="s">
        <v>15352</v>
      </c>
      <c r="I1015" s="14">
        <v>20.12</v>
      </c>
      <c r="J1015" s="95">
        <v>7.04</v>
      </c>
      <c r="K1015" s="95">
        <v>49.4</v>
      </c>
      <c r="L1015" s="173">
        <v>15.99</v>
      </c>
      <c r="M1015" s="17">
        <f>=I1015*8.8</f>
        <v>177.056</v>
      </c>
      <c r="N1015" s="71">
        <f>=M1015-L1015-K1015-J1015*8.8</f>
        <v>49.714</v>
      </c>
      <c r="O1015" s="18">
        <f>=N1015/M1015</f>
        <v>0.280781221760347</v>
      </c>
      <c r="P1015" s="14" t="s">
        <v>903</v>
      </c>
      <c r="Q1015" s="25" t="s">
        <v>140</v>
      </c>
    </row>
    <row r="1016" spans="1:16">
      <c r="A1016" s="28">
        <v>45249.3637037037</v>
      </c>
      <c r="B1016" s="14">
        <v>118912789</v>
      </c>
      <c r="C1016" s="29" t="s">
        <v>15353</v>
      </c>
      <c r="D1016" s="14" t="s">
        <v>15354</v>
      </c>
      <c r="E1016" s="30" t="s">
        <v>15355</v>
      </c>
      <c r="F1016" s="14" t="s"/>
      <c r="G1016" s="14">
        <v>1</v>
      </c>
      <c r="H1016" s="14" t="s">
        <v>15356</v>
      </c>
      <c r="I1016" s="14">
        <v>17.17</v>
      </c>
      <c r="J1016" s="95">
        <v>7.63</v>
      </c>
      <c r="K1016" s="95">
        <v>24.77</v>
      </c>
      <c r="L1016" s="173">
        <v>23</v>
      </c>
      <c r="M1016" s="17">
        <f>=I1016*8.8</f>
        <v>151.096</v>
      </c>
      <c r="N1016" s="71">
        <f>=M1016-L1016-K1016-J1016*8.8</f>
        <v>36.182</v>
      </c>
      <c r="O1016" s="18">
        <f>=N1016/M1016</f>
        <v>0.239463652247578</v>
      </c>
      <c r="P1016" s="14" t="s">
        <v>300</v>
      </c>
    </row>
    <row r="1017" spans="1:16">
      <c r="A1017" s="28">
        <v>45249.9122453704</v>
      </c>
      <c r="B1017" s="14">
        <v>118977240</v>
      </c>
      <c r="C1017" s="29" t="s">
        <v>15357</v>
      </c>
      <c r="D1017" s="14" t="s">
        <v>15358</v>
      </c>
      <c r="E1017" s="30" t="s">
        <v>15359</v>
      </c>
      <c r="F1017" s="14" t="s">
        <v>57</v>
      </c>
      <c r="G1017" s="14">
        <v>1</v>
      </c>
      <c r="H1017" s="14" t="s">
        <v>15360</v>
      </c>
      <c r="I1017" s="14">
        <v>14.64</v>
      </c>
      <c r="J1017" s="95">
        <v>6.49</v>
      </c>
      <c r="K1017" s="95">
        <v>31.47</v>
      </c>
      <c r="L1017" s="173">
        <v>13.2</v>
      </c>
      <c r="M1017" s="17">
        <f>=I1017*8.8</f>
        <v>128.832</v>
      </c>
      <c r="N1017" s="71">
        <f>=M1017-L1017-K1017-J1017*8.8</f>
        <v>27.05</v>
      </c>
      <c r="O1017" s="18">
        <f>=N1017/M1017</f>
        <v>0.209963363139593</v>
      </c>
      <c r="P1017" s="14" t="s">
        <v>70</v>
      </c>
    </row>
    <row r="1018" spans="1:16">
      <c r="A1018" s="28">
        <v>45250.0479050926</v>
      </c>
      <c r="B1018" s="14">
        <v>118992624</v>
      </c>
      <c r="C1018" s="29" t="s">
        <v>15361</v>
      </c>
      <c r="D1018" s="14" t="s">
        <v>15362</v>
      </c>
      <c r="E1018" s="30" t="s">
        <v>15363</v>
      </c>
      <c r="F1018" s="14" t="s"/>
      <c r="G1018" s="14">
        <v>3</v>
      </c>
      <c r="H1018" s="14" t="s">
        <v>15364</v>
      </c>
      <c r="I1018" s="14">
        <v>42.94</v>
      </c>
      <c r="J1018" s="95">
        <v>18.64</v>
      </c>
      <c r="K1018" s="95">
        <v>21.8</v>
      </c>
      <c r="L1018" s="173">
        <v>62.5</v>
      </c>
      <c r="M1018" s="17">
        <f>=I1018*8.8</f>
        <v>377.872</v>
      </c>
      <c r="N1018" s="71">
        <f>=M1018-L1018-K1018-J1018*8.8</f>
        <v>129.54</v>
      </c>
      <c r="O1018" s="18">
        <f>=N1018/M1018</f>
        <v>0.342814498031079</v>
      </c>
      <c r="P1018" s="14" t="s">
        <v>59</v>
      </c>
    </row>
    <row r="1019" spans="1:16">
      <c r="A1019" s="28">
        <v>45250.0627199074</v>
      </c>
      <c r="B1019" s="14">
        <v>118995635</v>
      </c>
      <c r="C1019" s="29" t="s">
        <v>15084</v>
      </c>
      <c r="D1019" s="14" t="s">
        <v>15365</v>
      </c>
      <c r="E1019" s="30" t="s">
        <v>15366</v>
      </c>
      <c r="F1019" s="14" t="s">
        <v>57</v>
      </c>
      <c r="G1019" s="14">
        <v>1</v>
      </c>
      <c r="H1019" s="14" t="s">
        <v>5071</v>
      </c>
      <c r="I1019" s="14">
        <v>15.23</v>
      </c>
      <c r="J1019" s="95">
        <v>6.6</v>
      </c>
      <c r="K1019" s="95">
        <v>23.98</v>
      </c>
      <c r="L1019" s="173">
        <v>34</v>
      </c>
      <c r="M1019" s="17">
        <f>=I1019*8.8</f>
        <v>134.024</v>
      </c>
      <c r="N1019" s="71">
        <f>=M1019-L1019-K1019-J1019*8.8</f>
        <v>17.964</v>
      </c>
      <c r="O1019" s="18">
        <f>=N1019/M1019</f>
        <v>0.134035695099385</v>
      </c>
      <c r="P1019" s="14" t="s">
        <v>59</v>
      </c>
    </row>
    <row r="1020" spans="1:16">
      <c r="A1020" s="28">
        <v>45250.0683564815</v>
      </c>
      <c r="B1020" s="14">
        <v>118996550</v>
      </c>
      <c r="C1020" s="29" t="s">
        <v>15367</v>
      </c>
      <c r="D1020" s="14">
        <v>0</v>
      </c>
      <c r="E1020" s="14" t="s">
        <v>52</v>
      </c>
      <c r="F1020" s="14" t="s">
        <v>48</v>
      </c>
      <c r="G1020" s="14">
        <v>1</v>
      </c>
      <c r="H1020" s="14" t="s">
        <v>15368</v>
      </c>
      <c r="I1020" s="14">
        <v>0</v>
      </c>
      <c r="J1020" s="95">
        <v>0</v>
      </c>
      <c r="K1020" s="95">
        <v>0</v>
      </c>
      <c r="L1020" s="173">
        <v>0</v>
      </c>
      <c r="M1020" s="17">
        <f>=I1020*8.8</f>
        <v>0</v>
      </c>
      <c r="N1020" s="71">
        <f>=M1020-L1020-K1020-J1020*8.8</f>
        <v>0</v>
      </c>
      <c r="O1020" s="18" t="e">
        <f>=N1020/M1020</f>
        <v>#DIV/0!</v>
      </c>
      <c r="P1020" s="14" t="s">
        <v>269</v>
      </c>
    </row>
    <row r="1021" spans="1:17">
      <c r="A1021" s="28">
        <v>45250.1108217593</v>
      </c>
      <c r="B1021" s="14">
        <v>119004558</v>
      </c>
      <c r="C1021" s="29" t="s">
        <v>14696</v>
      </c>
      <c r="D1021" s="14" t="s">
        <v>15369</v>
      </c>
      <c r="E1021" s="30" t="s">
        <v>283</v>
      </c>
      <c r="F1021" s="14" t="s">
        <v>48</v>
      </c>
      <c r="G1021" s="14">
        <v>1</v>
      </c>
      <c r="H1021" s="14" t="s">
        <v>15030</v>
      </c>
      <c r="I1021" s="14">
        <v>20.99</v>
      </c>
      <c r="J1021" s="95">
        <v>8.15</v>
      </c>
      <c r="K1021" s="95">
        <v>0</v>
      </c>
      <c r="L1021" s="173">
        <v>0</v>
      </c>
      <c r="M1021" s="17">
        <f>=I1021*8.8</f>
        <v>184.712</v>
      </c>
      <c r="N1021" s="71">
        <f>=M1021-L1021-K1021-J1021*8.8</f>
        <v>112.992</v>
      </c>
      <c r="O1021" s="18">
        <f>=N1021/M1021</f>
        <v>0.611719866603144</v>
      </c>
      <c r="P1021" s="14" t="s">
        <v>269</v>
      </c>
      <c r="Q1021" s="25" t="s">
        <v>15370</v>
      </c>
    </row>
    <row r="1022" spans="1:16">
      <c r="A1022" s="28">
        <v>45250.2849074074</v>
      </c>
      <c r="B1022" s="14">
        <v>119038928</v>
      </c>
      <c r="C1022" s="29" t="s">
        <v>15371</v>
      </c>
      <c r="D1022" s="14" t="s">
        <v>15372</v>
      </c>
      <c r="E1022" s="30" t="s">
        <v>283</v>
      </c>
      <c r="F1022" s="14" t="s">
        <v>48</v>
      </c>
      <c r="G1022" s="14">
        <v>1</v>
      </c>
      <c r="H1022" s="14" t="s">
        <v>15373</v>
      </c>
      <c r="I1022" s="14">
        <v>82.81</v>
      </c>
      <c r="J1022" s="95">
        <v>37.08</v>
      </c>
      <c r="K1022" s="95">
        <v>0</v>
      </c>
      <c r="L1022" s="173">
        <v>0</v>
      </c>
      <c r="M1022" s="17">
        <f>=I1022*8.8</f>
        <v>728.728</v>
      </c>
      <c r="N1022" s="71">
        <f>=M1022-L1022-K1022-J1022*8.8</f>
        <v>402.424</v>
      </c>
      <c r="O1022" s="18">
        <f>=N1022/M1022</f>
        <v>0.552227991788431</v>
      </c>
      <c r="P1022" s="14" t="s">
        <v>300</v>
      </c>
    </row>
    <row r="1023" spans="1:16">
      <c r="A1023" s="28">
        <v>45250.2849074074</v>
      </c>
      <c r="B1023" s="77" t="s"/>
      <c r="C1023" s="29" t="s">
        <v>15374</v>
      </c>
      <c r="D1023" s="77" t="s"/>
      <c r="E1023" s="30" t="s">
        <v>15375</v>
      </c>
      <c r="F1023" s="14" t="s"/>
      <c r="G1023" s="14">
        <v>1</v>
      </c>
      <c r="H1023" s="14" t="s">
        <v>15376</v>
      </c>
      <c r="I1023" s="14">
        <v>0</v>
      </c>
      <c r="J1023" s="95">
        <v>0</v>
      </c>
      <c r="K1023" s="95">
        <v>0</v>
      </c>
      <c r="L1023" s="173">
        <v>0</v>
      </c>
      <c r="M1023" s="17">
        <f>=I1023*8.8</f>
        <v>0</v>
      </c>
      <c r="N1023" s="71">
        <f>=M1023-L1023-K1023-J1023*8.8</f>
        <v>0</v>
      </c>
      <c r="O1023" s="18" t="e">
        <f>=N1023/M1023</f>
        <v>#DIV/0!</v>
      </c>
      <c r="P1023" s="14" t="s">
        <v>300</v>
      </c>
    </row>
    <row r="1024" spans="1:16">
      <c r="A1024" s="28">
        <v>45250.2849074074</v>
      </c>
      <c r="B1024" s="77" t="s"/>
      <c r="C1024" s="29" t="s">
        <v>15377</v>
      </c>
      <c r="D1024" s="77" t="s"/>
      <c r="E1024" s="30" t="s">
        <v>15375</v>
      </c>
      <c r="F1024" s="14" t="s"/>
      <c r="G1024" s="14">
        <v>1</v>
      </c>
      <c r="H1024" s="14" t="s">
        <v>15378</v>
      </c>
      <c r="I1024" s="14">
        <v>0</v>
      </c>
      <c r="J1024" s="95">
        <v>0</v>
      </c>
      <c r="K1024" s="95">
        <v>0</v>
      </c>
      <c r="L1024" s="173">
        <v>0</v>
      </c>
      <c r="M1024" s="17">
        <f>=I1024*8.8</f>
        <v>0</v>
      </c>
      <c r="N1024" s="71">
        <f>=M1024-L1024-K1024-J1024*8.8</f>
        <v>0</v>
      </c>
      <c r="O1024" s="18" t="e">
        <f>=N1024/M1024</f>
        <v>#DIV/0!</v>
      </c>
      <c r="P1024" s="14" t="s">
        <v>300</v>
      </c>
    </row>
    <row r="1025" spans="1:16">
      <c r="A1025" s="28">
        <v>45250.2849074074</v>
      </c>
      <c r="B1025" s="69" t="s"/>
      <c r="C1025" s="29" t="s">
        <v>15379</v>
      </c>
      <c r="D1025" s="69" t="s"/>
      <c r="E1025" s="30" t="s">
        <v>15375</v>
      </c>
      <c r="F1025" s="14" t="s"/>
      <c r="G1025" s="14">
        <v>1</v>
      </c>
      <c r="H1025" s="14" t="s">
        <v>15380</v>
      </c>
      <c r="I1025" s="14">
        <v>0</v>
      </c>
      <c r="J1025" s="95">
        <v>0</v>
      </c>
      <c r="K1025" s="95">
        <v>0</v>
      </c>
      <c r="L1025" s="173">
        <v>0</v>
      </c>
      <c r="M1025" s="17">
        <f>=I1025*8.8</f>
        <v>0</v>
      </c>
      <c r="N1025" s="71">
        <f>=M1025-L1025-K1025-J1025*8.8</f>
        <v>0</v>
      </c>
      <c r="O1025" s="18" t="e">
        <f>=N1025/M1025</f>
        <v>#DIV/0!</v>
      </c>
      <c r="P1025" s="14" t="s">
        <v>300</v>
      </c>
    </row>
    <row r="1026" spans="1:16">
      <c r="A1026" s="28">
        <v>45250.4345486111</v>
      </c>
      <c r="B1026" s="14">
        <v>119069225</v>
      </c>
      <c r="C1026" s="29" t="s">
        <v>15381</v>
      </c>
      <c r="D1026" s="14" t="s">
        <v>15382</v>
      </c>
      <c r="E1026" s="30" t="s">
        <v>15383</v>
      </c>
      <c r="F1026" s="14" t="s"/>
      <c r="G1026" s="14">
        <v>1</v>
      </c>
      <c r="H1026" s="14" t="s">
        <v>15384</v>
      </c>
      <c r="I1026" s="14">
        <v>18.25</v>
      </c>
      <c r="J1026" s="95">
        <v>8.12</v>
      </c>
      <c r="K1026" s="95">
        <v>43.9</v>
      </c>
      <c r="L1026" s="173">
        <v>23</v>
      </c>
      <c r="M1026" s="17">
        <f>=I1026*8.8</f>
        <v>160.6</v>
      </c>
      <c r="N1026" s="71">
        <f>=M1026-L1026-K1026-J1026*8.8</f>
        <v>22.244</v>
      </c>
      <c r="O1026" s="18">
        <f>=N1026/M1026</f>
        <v>0.138505603985056</v>
      </c>
      <c r="P1026" s="14" t="s">
        <v>300</v>
      </c>
    </row>
    <row r="1027" spans="1:16">
      <c r="A1027" s="28">
        <v>45250.4489351852</v>
      </c>
      <c r="B1027" s="14">
        <v>119072308</v>
      </c>
      <c r="C1027" s="29" t="s">
        <v>15385</v>
      </c>
      <c r="D1027" s="14" t="s">
        <v>15386</v>
      </c>
      <c r="E1027" s="30" t="s">
        <v>15387</v>
      </c>
      <c r="F1027" s="14" t="s"/>
      <c r="G1027" s="14">
        <v>1</v>
      </c>
      <c r="H1027" s="14" t="s">
        <v>15388</v>
      </c>
      <c r="I1027" s="14">
        <v>18.08</v>
      </c>
      <c r="J1027" s="95">
        <v>8.04</v>
      </c>
      <c r="K1027" s="95">
        <v>37.54</v>
      </c>
      <c r="L1027" s="173">
        <v>12</v>
      </c>
      <c r="M1027" s="17">
        <f>=I1027*8.8</f>
        <v>159.104</v>
      </c>
      <c r="N1027" s="71">
        <f>=M1027-L1027-K1027-J1027*8.8</f>
        <v>38.812</v>
      </c>
      <c r="O1027" s="18">
        <f>=N1027/M1027</f>
        <v>0.243941069991955</v>
      </c>
      <c r="P1027" s="14" t="s">
        <v>136</v>
      </c>
    </row>
    <row r="1028" spans="1:16">
      <c r="A1028" s="28">
        <v>45250.4892939815</v>
      </c>
      <c r="B1028" s="14">
        <v>119081915</v>
      </c>
      <c r="C1028" s="29" t="s">
        <v>15389</v>
      </c>
      <c r="D1028" s="14" t="s">
        <v>15390</v>
      </c>
      <c r="E1028" s="30" t="s">
        <v>15391</v>
      </c>
      <c r="F1028" s="14" t="s"/>
      <c r="G1028" s="14">
        <v>1</v>
      </c>
      <c r="H1028" s="14" t="s">
        <v>15392</v>
      </c>
      <c r="I1028" s="14">
        <v>15.1</v>
      </c>
      <c r="J1028" s="95">
        <v>6.35</v>
      </c>
      <c r="K1028" s="95">
        <v>30.45</v>
      </c>
      <c r="L1028" s="173">
        <v>24.05</v>
      </c>
      <c r="M1028" s="17">
        <f>=I1028*8.8</f>
        <v>132.88</v>
      </c>
      <c r="N1028" s="71">
        <f>=M1028-L1028-K1028-J1028*8.8</f>
        <v>22.5</v>
      </c>
      <c r="O1028" s="18">
        <f>=N1028/M1028</f>
        <v>0.169325707405178</v>
      </c>
      <c r="P1028" s="14" t="s">
        <v>162</v>
      </c>
    </row>
    <row r="1029" spans="1:16">
      <c r="A1029" s="28">
        <v>45250.5056597222</v>
      </c>
      <c r="B1029" s="14">
        <v>119085552</v>
      </c>
      <c r="C1029" s="29" t="s">
        <v>15393</v>
      </c>
      <c r="D1029" s="14" t="s">
        <v>15394</v>
      </c>
      <c r="E1029" s="30" t="s">
        <v>15395</v>
      </c>
      <c r="F1029" s="14" t="s"/>
      <c r="G1029" s="14">
        <v>1</v>
      </c>
      <c r="H1029" s="14" t="s">
        <v>15396</v>
      </c>
      <c r="I1029" s="14">
        <v>31.73</v>
      </c>
      <c r="J1029" s="95">
        <v>13.68</v>
      </c>
      <c r="K1029" s="95">
        <v>66.1</v>
      </c>
      <c r="L1029" s="173">
        <v>73.26</v>
      </c>
      <c r="M1029" s="17">
        <f>=I1029*8.8</f>
        <v>279.224</v>
      </c>
      <c r="N1029" s="71">
        <f>=M1029-L1029-K1029-J1029*8.8</f>
        <v>19.4800000000001</v>
      </c>
      <c r="O1029" s="18">
        <f>=N1029/M1029</f>
        <v>0.069764776666762</v>
      </c>
      <c r="P1029" s="14" t="s">
        <v>162</v>
      </c>
    </row>
    <row r="1030" spans="1:16">
      <c r="A1030" s="28">
        <v>45250.5056597222</v>
      </c>
      <c r="B1030" s="69" t="s"/>
      <c r="C1030" s="29" t="s">
        <v>15397</v>
      </c>
      <c r="D1030" s="69" t="s"/>
      <c r="E1030" s="30" t="s">
        <v>15395</v>
      </c>
      <c r="F1030" s="14" t="s"/>
      <c r="G1030" s="14">
        <v>1</v>
      </c>
      <c r="H1030" s="14" t="s">
        <v>7932</v>
      </c>
      <c r="I1030" s="14">
        <v>0</v>
      </c>
      <c r="J1030" s="95">
        <v>0</v>
      </c>
      <c r="K1030" s="95">
        <v>0</v>
      </c>
      <c r="L1030" s="173">
        <v>0</v>
      </c>
      <c r="M1030" s="17">
        <f>=I1030*8.8</f>
        <v>0</v>
      </c>
      <c r="N1030" s="71">
        <f>=M1030-L1030-K1030-J1030*8.8</f>
        <v>0</v>
      </c>
      <c r="O1030" s="18" t="e">
        <f>=N1030/M1030</f>
        <v>#DIV/0!</v>
      </c>
      <c r="P1030" s="14" t="s">
        <v>162</v>
      </c>
    </row>
    <row r="1031" spans="1:16">
      <c r="A1031" s="28">
        <v>45250.5237962963</v>
      </c>
      <c r="B1031" s="14">
        <v>119089857</v>
      </c>
      <c r="C1031" s="29" t="s">
        <v>15398</v>
      </c>
      <c r="D1031" s="14" t="s">
        <v>15399</v>
      </c>
      <c r="E1031" s="30" t="s">
        <v>15400</v>
      </c>
      <c r="F1031" s="14" t="s">
        <v>453</v>
      </c>
      <c r="G1031" s="14">
        <v>1</v>
      </c>
      <c r="H1031" s="14" t="s">
        <v>15401</v>
      </c>
      <c r="I1031" s="14">
        <v>16.52</v>
      </c>
      <c r="J1031" s="95">
        <v>6.91</v>
      </c>
      <c r="K1031" s="95">
        <v>76</v>
      </c>
      <c r="L1031" s="173">
        <v>54</v>
      </c>
      <c r="M1031" s="17">
        <f>=I1031*8.8</f>
        <v>145.376</v>
      </c>
      <c r="N1031" s="71">
        <f>=M1031-L1031-K1031-J1031*8.8</f>
        <v>-45.432</v>
      </c>
      <c r="O1031" s="18">
        <f>=N1031/M1031</f>
        <v>-0.312513757429012</v>
      </c>
      <c r="P1031" s="14" t="s">
        <v>162</v>
      </c>
    </row>
    <row r="1032" spans="1:16">
      <c r="A1032" s="28">
        <v>45250.5321759259</v>
      </c>
      <c r="B1032" s="14">
        <v>119090473</v>
      </c>
      <c r="C1032" s="29" t="s">
        <v>15402</v>
      </c>
      <c r="D1032" s="14" t="s">
        <v>15403</v>
      </c>
      <c r="E1032" s="30" t="s">
        <v>15404</v>
      </c>
      <c r="F1032" s="14" t="s">
        <v>453</v>
      </c>
      <c r="G1032" s="14">
        <v>1</v>
      </c>
      <c r="H1032" s="14" t="s">
        <v>15405</v>
      </c>
      <c r="I1032" s="14">
        <v>24.37</v>
      </c>
      <c r="J1032" s="95">
        <v>10.9</v>
      </c>
      <c r="K1032" s="95">
        <v>46.83</v>
      </c>
      <c r="L1032" s="173">
        <v>76</v>
      </c>
      <c r="M1032" s="17">
        <f>=I1032*8.8</f>
        <v>214.456</v>
      </c>
      <c r="N1032" s="71">
        <f>=M1032-L1032-K1032-J1032*8.8</f>
        <v>-4.294</v>
      </c>
      <c r="O1032" s="18">
        <f>=N1032/M1032</f>
        <v>-0.020022755250494</v>
      </c>
      <c r="P1032" s="14" t="s">
        <v>59</v>
      </c>
    </row>
    <row r="1033" spans="1:16">
      <c r="A1033" s="28">
        <v>45250.5466550926</v>
      </c>
      <c r="B1033" s="14">
        <v>119094632</v>
      </c>
      <c r="C1033" s="29" t="s">
        <v>15406</v>
      </c>
      <c r="D1033" s="14" t="s">
        <v>15407</v>
      </c>
      <c r="E1033" s="30" t="s">
        <v>15408</v>
      </c>
      <c r="F1033" s="14" t="s"/>
      <c r="G1033" s="14">
        <v>1</v>
      </c>
      <c r="H1033" s="14" t="s">
        <v>15409</v>
      </c>
      <c r="I1033" s="14">
        <v>19.3</v>
      </c>
      <c r="J1033" s="95">
        <v>8.46</v>
      </c>
      <c r="K1033" s="95">
        <v>25.16</v>
      </c>
      <c r="L1033" s="173">
        <v>38</v>
      </c>
      <c r="M1033" s="17">
        <f>=I1033*8.8</f>
        <v>169.84</v>
      </c>
      <c r="N1033" s="71">
        <f>=M1033-L1033-K1033-J1033*8.8</f>
        <v>32.232</v>
      </c>
      <c r="O1033" s="18">
        <f>=N1033/M1033</f>
        <v>0.189778615167216</v>
      </c>
      <c r="P1033" s="14" t="s">
        <v>22</v>
      </c>
    </row>
    <row r="1034" spans="1:16">
      <c r="A1034" s="28">
        <v>45250.5586574074</v>
      </c>
      <c r="B1034" s="14">
        <v>119097031</v>
      </c>
      <c r="C1034" s="29" t="s">
        <v>15410</v>
      </c>
      <c r="D1034" s="14" t="s">
        <v>15411</v>
      </c>
      <c r="E1034" s="30" t="s">
        <v>15412</v>
      </c>
      <c r="F1034" s="14" t="s">
        <v>57</v>
      </c>
      <c r="G1034" s="14">
        <v>1</v>
      </c>
      <c r="H1034" s="14" t="s">
        <v>15413</v>
      </c>
      <c r="I1034" s="14">
        <v>14.64</v>
      </c>
      <c r="J1034" s="95">
        <v>6.35</v>
      </c>
      <c r="K1034" s="95">
        <v>20.82</v>
      </c>
      <c r="L1034" s="173">
        <v>9.12</v>
      </c>
      <c r="M1034" s="17">
        <f>=I1034*8.8</f>
        <v>128.832</v>
      </c>
      <c r="N1034" s="71">
        <f>=M1034-L1034-K1034-J1034*8.8</f>
        <v>43.012</v>
      </c>
      <c r="O1034" s="18">
        <f>=N1034/M1034</f>
        <v>0.333861152508694</v>
      </c>
      <c r="P1034" s="14" t="s">
        <v>59</v>
      </c>
    </row>
    <row r="1035" spans="14:14">
      <c r="N1035" s="205" t="s"/>
    </row>
    <row r="1036" spans="1:16">
      <c r="A1036" s="28">
        <v>45250.8658680556</v>
      </c>
      <c r="B1036" s="14">
        <v>119132800</v>
      </c>
      <c r="C1036" s="29" t="s">
        <v>15414</v>
      </c>
      <c r="D1036" s="14" t="s">
        <v>15415</v>
      </c>
      <c r="E1036" s="30" t="s">
        <v>15416</v>
      </c>
      <c r="F1036" s="14" t="s"/>
      <c r="G1036" s="14">
        <v>1</v>
      </c>
      <c r="H1036" s="14" t="s">
        <v>15417</v>
      </c>
      <c r="I1036" s="14">
        <v>16.36</v>
      </c>
      <c r="J1036" s="95">
        <v>7.21</v>
      </c>
      <c r="K1036" s="95">
        <v>45.4</v>
      </c>
      <c r="L1036" s="173">
        <v>16.68</v>
      </c>
      <c r="M1036" s="17">
        <f>=I1036*8.8</f>
        <v>143.968</v>
      </c>
      <c r="N1036" s="71">
        <f>=M1036-L1036-K1036-J1036*8.8</f>
        <v>18.44</v>
      </c>
      <c r="O1036" s="18">
        <f>=N1036/M1036</f>
        <v>0.128084018670816</v>
      </c>
      <c r="P1036" s="14" t="s">
        <v>59</v>
      </c>
    </row>
    <row r="1037" spans="1:16">
      <c r="A1037" s="28">
        <v>45251.0311921296</v>
      </c>
      <c r="B1037" s="14">
        <v>119156079</v>
      </c>
      <c r="C1037" s="29" t="s">
        <v>14481</v>
      </c>
      <c r="D1037" s="14" t="s">
        <v>15418</v>
      </c>
      <c r="E1037" s="30" t="s">
        <v>15419</v>
      </c>
      <c r="F1037" s="14" t="s"/>
      <c r="G1037" s="14">
        <v>1</v>
      </c>
      <c r="H1037" s="14" t="s">
        <v>14484</v>
      </c>
      <c r="I1037" s="14">
        <v>19.68</v>
      </c>
      <c r="J1037" s="95">
        <v>8.89</v>
      </c>
      <c r="K1037" s="95">
        <v>62.82</v>
      </c>
      <c r="L1037" s="173">
        <v>24.24</v>
      </c>
      <c r="M1037" s="17">
        <f>=I1037*8.8</f>
        <v>173.184</v>
      </c>
      <c r="N1037" s="71">
        <f>=M1037-L1037-K1037-J1037*8.8</f>
        <v>7.89199999999998</v>
      </c>
      <c r="O1037" s="18">
        <f>=N1037/M1037</f>
        <v>0.045570029563932</v>
      </c>
      <c r="P1037" s="14" t="s">
        <v>136</v>
      </c>
    </row>
    <row r="1038" spans="1:16">
      <c r="A1038" s="28">
        <v>45251.1997453704</v>
      </c>
      <c r="B1038" s="14">
        <v>119185889</v>
      </c>
      <c r="C1038" s="29" t="s">
        <v>15420</v>
      </c>
      <c r="D1038" s="14" t="s">
        <v>15421</v>
      </c>
      <c r="E1038" s="30" t="s">
        <v>15422</v>
      </c>
      <c r="F1038" s="14" t="s"/>
      <c r="G1038" s="14">
        <v>1</v>
      </c>
      <c r="H1038" s="14" t="s">
        <v>15423</v>
      </c>
      <c r="I1038" s="14">
        <v>14.64</v>
      </c>
      <c r="J1038" s="95">
        <v>6.63</v>
      </c>
      <c r="K1038" s="95">
        <v>30.66</v>
      </c>
      <c r="L1038" s="173">
        <v>19.13</v>
      </c>
      <c r="M1038" s="17">
        <f>=I1038*8.8</f>
        <v>128.832</v>
      </c>
      <c r="N1038" s="71">
        <f>=M1038-L1038-K1038-J1038*8.8</f>
        <v>20.698</v>
      </c>
      <c r="O1038" s="18">
        <f>=N1038/M1038</f>
        <v>0.160658842523597</v>
      </c>
      <c r="P1038" s="14" t="s">
        <v>136</v>
      </c>
    </row>
    <row r="1039" spans="1:16">
      <c r="A1039" s="28">
        <v>45251.2347106481</v>
      </c>
      <c r="B1039" s="14">
        <v>119192300</v>
      </c>
      <c r="C1039" s="29" t="s">
        <v>15398</v>
      </c>
      <c r="D1039" s="14" t="s">
        <v>15424</v>
      </c>
      <c r="E1039" s="30" t="s">
        <v>15425</v>
      </c>
      <c r="F1039" s="14" t="s">
        <v>328</v>
      </c>
      <c r="G1039" s="14">
        <v>2</v>
      </c>
      <c r="H1039" s="14" t="s">
        <v>15401</v>
      </c>
      <c r="I1039" s="14">
        <v>32.55</v>
      </c>
      <c r="J1039" s="95">
        <v>13.68</v>
      </c>
      <c r="K1039" s="95">
        <v>126.82</v>
      </c>
      <c r="L1039" s="173">
        <v>106</v>
      </c>
      <c r="M1039" s="17">
        <f>=I1039*8.8</f>
        <v>286.44</v>
      </c>
      <c r="N1039" s="71">
        <f>=M1039-L1039-K1039-J1039*8.8</f>
        <v>-66.764</v>
      </c>
      <c r="O1039" s="18">
        <f>=N1039/M1039</f>
        <v>-0.233081971791649</v>
      </c>
      <c r="P1039" s="14" t="s">
        <v>162</v>
      </c>
    </row>
    <row r="1040" spans="1:16">
      <c r="A1040" s="28">
        <v>45251.3508680556</v>
      </c>
      <c r="B1040" s="14">
        <v>119212993</v>
      </c>
      <c r="C1040" s="29" t="s">
        <v>15426</v>
      </c>
      <c r="D1040" s="14" t="s">
        <v>15427</v>
      </c>
      <c r="E1040" s="30" t="s">
        <v>15428</v>
      </c>
      <c r="F1040" s="14" t="s"/>
      <c r="G1040" s="14">
        <v>1</v>
      </c>
      <c r="H1040" s="14" t="s">
        <v>15429</v>
      </c>
      <c r="I1040" s="14">
        <v>18.14</v>
      </c>
      <c r="J1040" s="95">
        <v>8.04</v>
      </c>
      <c r="K1040" s="95">
        <v>35.18</v>
      </c>
      <c r="L1040" s="173">
        <v>40</v>
      </c>
      <c r="M1040" s="17">
        <f>=I1040*8.8</f>
        <v>159.632</v>
      </c>
      <c r="N1040" s="71">
        <f>=M1040-L1040-K1040-J1040*8.8</f>
        <v>13.7</v>
      </c>
      <c r="O1040" s="18">
        <f>=N1040/M1040</f>
        <v>0.085822391500451</v>
      </c>
      <c r="P1040" s="14" t="s">
        <v>590</v>
      </c>
    </row>
    <row r="1041" spans="1:16">
      <c r="A1041" s="28">
        <v>45251.4075115741</v>
      </c>
      <c r="B1041" s="14">
        <v>119223654</v>
      </c>
      <c r="C1041" s="29" t="s">
        <v>15430</v>
      </c>
      <c r="D1041" s="14" t="s">
        <v>15431</v>
      </c>
      <c r="E1041" s="30" t="s">
        <v>15432</v>
      </c>
      <c r="F1041" s="14" t="s"/>
      <c r="G1041" s="14">
        <v>1</v>
      </c>
      <c r="H1041" s="14" t="s">
        <v>15433</v>
      </c>
      <c r="I1041" s="14">
        <v>23.44</v>
      </c>
      <c r="J1041" s="95">
        <v>10.19</v>
      </c>
      <c r="K1041" s="95">
        <v>35.04</v>
      </c>
      <c r="L1041" s="173">
        <v>39</v>
      </c>
      <c r="M1041" s="17">
        <f>=I1041*8.8</f>
        <v>206.272</v>
      </c>
      <c r="N1041" s="71">
        <f>=M1041-L1041-K1041-J1041*8.8</f>
        <v>42.56</v>
      </c>
      <c r="O1041" s="18">
        <f>=N1041/M1041</f>
        <v>0.206329506670804</v>
      </c>
      <c r="P1041" s="14" t="s">
        <v>22</v>
      </c>
    </row>
    <row r="1042" spans="1:16">
      <c r="A1042" s="28">
        <v>45251.5048611111</v>
      </c>
      <c r="B1042" s="14">
        <v>119244629</v>
      </c>
      <c r="C1042" s="29" t="s">
        <v>15434</v>
      </c>
      <c r="D1042" s="14" t="s">
        <v>15435</v>
      </c>
      <c r="E1042" s="30" t="s">
        <v>15436</v>
      </c>
      <c r="F1042" s="14" t="s">
        <v>328</v>
      </c>
      <c r="G1042" s="14">
        <v>1</v>
      </c>
      <c r="H1042" s="14" t="s">
        <v>15437</v>
      </c>
      <c r="I1042" s="14">
        <v>14.99</v>
      </c>
      <c r="J1042" s="95">
        <v>6.5</v>
      </c>
      <c r="K1042" s="95">
        <v>31.08</v>
      </c>
      <c r="L1042" s="173">
        <v>62</v>
      </c>
      <c r="M1042" s="17">
        <f>=I1042*8.8</f>
        <v>131.912</v>
      </c>
      <c r="N1042" s="71">
        <f>=M1042-L1042-K1042-J1042*8.8</f>
        <v>-18.368</v>
      </c>
      <c r="O1042" s="18">
        <f>=N1042/M1042</f>
        <v>-0.139244344714658</v>
      </c>
      <c r="P1042" s="14" t="s">
        <v>59</v>
      </c>
    </row>
    <row r="1043" spans="1:16">
      <c r="A1043" s="28">
        <v>45251.5567939815</v>
      </c>
      <c r="B1043" s="14">
        <v>119256133</v>
      </c>
      <c r="C1043" s="29" t="s">
        <v>15438</v>
      </c>
      <c r="D1043" s="14" t="s">
        <v>15439</v>
      </c>
      <c r="E1043" s="30" t="s">
        <v>15440</v>
      </c>
      <c r="F1043" s="14" t="s"/>
      <c r="G1043" s="14">
        <v>1</v>
      </c>
      <c r="H1043" s="14" t="s">
        <v>7451</v>
      </c>
      <c r="I1043" s="14">
        <v>58.62</v>
      </c>
      <c r="J1043" s="95">
        <v>25.23</v>
      </c>
      <c r="K1043" s="95">
        <v>73.76</v>
      </c>
      <c r="L1043" s="173">
        <v>85</v>
      </c>
      <c r="M1043" s="17">
        <f>=I1043*8.8</f>
        <v>515.856</v>
      </c>
      <c r="N1043" s="71">
        <f>=M1043-L1043-K1043-J1043*8.8</f>
        <v>135.072</v>
      </c>
      <c r="O1043" s="18">
        <f>=N1043/M1043</f>
        <v>0.261840513631711</v>
      </c>
      <c r="P1043" s="14" t="s">
        <v>22</v>
      </c>
    </row>
    <row r="1044" spans="1:16">
      <c r="A1044" s="28">
        <v>45251.5972106482</v>
      </c>
      <c r="B1044" s="14">
        <v>119265410</v>
      </c>
      <c r="C1044" s="29" t="s">
        <v>15367</v>
      </c>
      <c r="D1044" s="14">
        <v>0</v>
      </c>
      <c r="E1044" s="14" t="s">
        <v>52</v>
      </c>
      <c r="F1044" s="14" t="s">
        <v>48</v>
      </c>
      <c r="G1044" s="14">
        <v>1</v>
      </c>
      <c r="H1044" s="14" t="s">
        <v>15368</v>
      </c>
      <c r="I1044" s="14">
        <v>0</v>
      </c>
      <c r="J1044" s="95">
        <v>0</v>
      </c>
      <c r="K1044" s="95">
        <v>0</v>
      </c>
      <c r="L1044" s="173">
        <v>0</v>
      </c>
      <c r="M1044" s="17">
        <f>=I1044*8.8</f>
        <v>0</v>
      </c>
      <c r="N1044" s="71">
        <f>=M1044-L1044-K1044-J1044*8.8</f>
        <v>0</v>
      </c>
      <c r="O1044" s="18" t="e">
        <f>=N1044/M1044</f>
        <v>#DIV/0!</v>
      </c>
      <c r="P1044" s="14" t="s">
        <v>269</v>
      </c>
    </row>
    <row r="1045" spans="1:17">
      <c r="A1045" s="28">
        <v>45251.6784143519</v>
      </c>
      <c r="B1045" s="14">
        <v>119277764</v>
      </c>
      <c r="C1045" s="29" t="s">
        <v>15441</v>
      </c>
      <c r="D1045" s="14" t="s">
        <v>15442</v>
      </c>
      <c r="E1045" s="30" t="s">
        <v>15443</v>
      </c>
      <c r="F1045" s="14" t="s">
        <v>48</v>
      </c>
      <c r="G1045" s="14">
        <v>1</v>
      </c>
      <c r="H1045" s="14" t="s">
        <v>15444</v>
      </c>
      <c r="I1045" s="14">
        <v>45.47</v>
      </c>
      <c r="J1045" s="95">
        <v>14.72</v>
      </c>
      <c r="K1045" s="95">
        <v>73.35</v>
      </c>
      <c r="L1045" s="173">
        <v>61</v>
      </c>
      <c r="M1045" s="17">
        <f>=I1045*8.8</f>
        <v>400.136</v>
      </c>
      <c r="N1045" s="71">
        <f>=M1045-L1045-K1045-J1045*8.8</f>
        <v>136.25</v>
      </c>
      <c r="O1045" s="18">
        <f>=N1045/M1045</f>
        <v>0.340509226862867</v>
      </c>
      <c r="P1045" s="14" t="s">
        <v>269</v>
      </c>
      <c r="Q1045" s="25" t="s">
        <v>4611</v>
      </c>
    </row>
    <row r="1046" spans="1:16">
      <c r="A1046" s="28">
        <v>45251.6784143519</v>
      </c>
      <c r="B1046" s="69" t="s"/>
      <c r="C1046" s="29" t="s">
        <v>15445</v>
      </c>
      <c r="D1046" s="69" t="s"/>
      <c r="E1046" s="30" t="s">
        <v>15443</v>
      </c>
      <c r="F1046" s="14" t="s"/>
      <c r="G1046" s="14">
        <v>1</v>
      </c>
      <c r="H1046" s="14" t="s">
        <v>15446</v>
      </c>
      <c r="I1046" s="14">
        <v>0</v>
      </c>
      <c r="J1046" s="95">
        <v>0</v>
      </c>
      <c r="K1046" s="95">
        <v>0</v>
      </c>
      <c r="L1046" s="173">
        <v>0</v>
      </c>
      <c r="M1046" s="17">
        <f>=I1046*8.8</f>
        <v>0</v>
      </c>
      <c r="N1046" s="71">
        <f>=M1046-L1046-K1046-J1046*8.8</f>
        <v>0</v>
      </c>
      <c r="O1046" s="18" t="e">
        <f>=N1046/M1046</f>
        <v>#DIV/0!</v>
      </c>
      <c r="P1046" s="14" t="s">
        <v>269</v>
      </c>
    </row>
    <row r="1047" spans="14:14">
      <c r="N1047" s="205" t="s"/>
    </row>
    <row r="1048" spans="1:16">
      <c r="A1048" s="28">
        <v>45251.8376157407</v>
      </c>
      <c r="B1048" s="14">
        <v>119294023</v>
      </c>
      <c r="C1048" s="29" t="s">
        <v>14561</v>
      </c>
      <c r="D1048" s="14" t="s">
        <v>15447</v>
      </c>
      <c r="E1048" s="30" t="s">
        <v>15448</v>
      </c>
      <c r="F1048" s="14" t="s"/>
      <c r="G1048" s="14">
        <v>2</v>
      </c>
      <c r="H1048" s="14" t="s">
        <v>8010</v>
      </c>
      <c r="I1048" s="14">
        <v>56.79</v>
      </c>
      <c r="J1048" s="95">
        <v>23.93</v>
      </c>
      <c r="K1048" s="95">
        <v>50</v>
      </c>
      <c r="L1048" s="173">
        <v>112.5</v>
      </c>
      <c r="M1048" s="17">
        <f>=I1048*8.8</f>
        <v>499.752</v>
      </c>
      <c r="N1048" s="71">
        <f>=M1048-L1048-K1048-J1048*8.8</f>
        <v>126.668</v>
      </c>
      <c r="O1048" s="18">
        <f>=N1048/M1048</f>
        <v>0.253461717011638</v>
      </c>
      <c r="P1048" s="14" t="s">
        <v>162</v>
      </c>
    </row>
    <row r="1049" spans="1:16">
      <c r="A1049" s="28">
        <v>45252.0247916667</v>
      </c>
      <c r="B1049" s="14">
        <v>119321403</v>
      </c>
      <c r="C1049" s="29" t="s">
        <v>15449</v>
      </c>
      <c r="D1049" s="14" t="s">
        <v>15450</v>
      </c>
      <c r="E1049" s="30" t="s">
        <v>15451</v>
      </c>
      <c r="F1049" s="14" t="s">
        <v>453</v>
      </c>
      <c r="G1049" s="14">
        <v>1</v>
      </c>
      <c r="H1049" s="14" t="s">
        <v>15452</v>
      </c>
      <c r="I1049" s="14">
        <v>18.43</v>
      </c>
      <c r="J1049" s="95">
        <v>8.24</v>
      </c>
      <c r="K1049" s="95">
        <v>56.87</v>
      </c>
      <c r="L1049" s="173">
        <v>52</v>
      </c>
      <c r="M1049" s="17">
        <f>=I1049*8.8</f>
        <v>162.184</v>
      </c>
      <c r="N1049" s="71">
        <f>=M1049-L1049-K1049-J1049*8.8</f>
        <v>-19.198</v>
      </c>
      <c r="O1049" s="18">
        <f>=N1049/M1049</f>
        <v>-0.118371725940907</v>
      </c>
      <c r="P1049" s="14" t="s">
        <v>59</v>
      </c>
    </row>
    <row r="1050" spans="1:16">
      <c r="A1050" s="28">
        <v>45252.0324768518</v>
      </c>
      <c r="B1050" s="14">
        <v>119322731</v>
      </c>
      <c r="C1050" s="29" t="s">
        <v>15453</v>
      </c>
      <c r="D1050" s="14" t="s">
        <v>15454</v>
      </c>
      <c r="E1050" s="30" t="s">
        <v>15455</v>
      </c>
      <c r="F1050" s="14" t="s"/>
      <c r="G1050" s="14">
        <v>1</v>
      </c>
      <c r="H1050" s="14" t="s">
        <v>15456</v>
      </c>
      <c r="I1050" s="14">
        <v>23.37</v>
      </c>
      <c r="J1050" s="95">
        <v>10.47</v>
      </c>
      <c r="K1050" s="95">
        <v>38.71</v>
      </c>
      <c r="L1050" s="173">
        <v>48</v>
      </c>
      <c r="M1050" s="17">
        <f>=I1050*8.8</f>
        <v>205.656</v>
      </c>
      <c r="N1050" s="71">
        <f>=M1050-L1050-K1050-J1050*8.8</f>
        <v>26.81</v>
      </c>
      <c r="O1050" s="18">
        <f>=N1050/M1050</f>
        <v>0.130363325164352</v>
      </c>
      <c r="P1050" s="14" t="s">
        <v>59</v>
      </c>
    </row>
    <row r="1051" spans="1:16">
      <c r="A1051" s="28">
        <v>45252.0467939815</v>
      </c>
      <c r="B1051" s="14">
        <v>119324916</v>
      </c>
      <c r="C1051" s="29" t="s">
        <v>12666</v>
      </c>
      <c r="D1051" s="14" t="s">
        <v>15457</v>
      </c>
      <c r="E1051" s="30" t="s">
        <v>15458</v>
      </c>
      <c r="F1051" s="14" t="s"/>
      <c r="G1051" s="14">
        <v>1</v>
      </c>
      <c r="H1051" s="14" t="s">
        <v>12669</v>
      </c>
      <c r="I1051" s="14">
        <v>170.44</v>
      </c>
      <c r="J1051" s="95">
        <v>66.17</v>
      </c>
      <c r="K1051" s="95">
        <v>161.66</v>
      </c>
      <c r="L1051" s="173">
        <v>658</v>
      </c>
      <c r="M1051" s="17">
        <f>=I1051*8.8</f>
        <v>1499.872</v>
      </c>
      <c r="N1051" s="71">
        <f>=M1051-L1051-K1051-J1051*8.8</f>
        <v>97.9160000000001</v>
      </c>
      <c r="O1051" s="18">
        <f>=N1051/M1051</f>
        <v>0.065282904141153</v>
      </c>
      <c r="P1051" s="14" t="s">
        <v>269</v>
      </c>
    </row>
    <row r="1052" spans="1:16">
      <c r="A1052" s="28">
        <v>45252.1014351852</v>
      </c>
      <c r="B1052" s="14">
        <v>119335230</v>
      </c>
      <c r="C1052" s="29" t="s">
        <v>15459</v>
      </c>
      <c r="D1052" s="14" t="s">
        <v>15460</v>
      </c>
      <c r="E1052" s="30" t="s">
        <v>15461</v>
      </c>
      <c r="F1052" s="14" t="s"/>
      <c r="G1052" s="14">
        <v>1</v>
      </c>
      <c r="H1052" s="14" t="s">
        <v>15462</v>
      </c>
      <c r="I1052" s="14">
        <v>29.27</v>
      </c>
      <c r="J1052" s="95">
        <v>11.37</v>
      </c>
      <c r="K1052" s="95">
        <v>57.54</v>
      </c>
      <c r="L1052" s="173">
        <v>52.5</v>
      </c>
      <c r="M1052" s="17">
        <f>=I1052*8.8</f>
        <v>257.576</v>
      </c>
      <c r="N1052" s="71">
        <f>=M1052-L1052-K1052-J1052*8.8</f>
        <v>47.48</v>
      </c>
      <c r="O1052" s="18">
        <f>=N1052/M1052</f>
        <v>0.184333944156288</v>
      </c>
      <c r="P1052" s="14" t="s">
        <v>269</v>
      </c>
    </row>
    <row r="1053" spans="1:16">
      <c r="A1053" s="28">
        <v>45252.2048842593</v>
      </c>
      <c r="B1053" s="14">
        <v>119358987</v>
      </c>
      <c r="C1053" s="29" t="s">
        <v>15278</v>
      </c>
      <c r="D1053" s="14">
        <v>0</v>
      </c>
      <c r="E1053" s="14" t="s">
        <v>52</v>
      </c>
      <c r="F1053" s="14" t="s"/>
      <c r="G1053" s="14">
        <v>1</v>
      </c>
      <c r="H1053" s="14" t="s">
        <v>15280</v>
      </c>
      <c r="I1053" s="14">
        <v>0</v>
      </c>
      <c r="J1053" s="95">
        <v>0</v>
      </c>
      <c r="K1053" s="95">
        <v>0</v>
      </c>
      <c r="L1053" s="173">
        <v>0</v>
      </c>
      <c r="M1053" s="17">
        <f>=I1053*8.8</f>
        <v>0</v>
      </c>
      <c r="N1053" s="71">
        <f>=M1053-L1053-K1053-J1053*8.8</f>
        <v>0</v>
      </c>
      <c r="O1053" s="18" t="e">
        <f>=N1053/M1053</f>
        <v>#DIV/0!</v>
      </c>
      <c r="P1053" s="14" t="s">
        <v>300</v>
      </c>
    </row>
    <row r="1054" spans="1:16">
      <c r="A1054" s="28">
        <v>45252.3173842593</v>
      </c>
      <c r="B1054" s="14">
        <v>119385110</v>
      </c>
      <c r="C1054" s="29" t="s">
        <v>15463</v>
      </c>
      <c r="D1054" s="14" t="s">
        <v>15464</v>
      </c>
      <c r="E1054" s="211" t="s">
        <v>15465</v>
      </c>
      <c r="F1054" s="14" t="s">
        <v>68</v>
      </c>
      <c r="G1054" s="14">
        <v>1</v>
      </c>
      <c r="H1054" s="14" t="s">
        <v>15466</v>
      </c>
      <c r="I1054" s="14">
        <v>14.64</v>
      </c>
      <c r="J1054" s="95">
        <v>6.48</v>
      </c>
      <c r="K1054" s="95">
        <v>26.4</v>
      </c>
      <c r="L1054" s="173">
        <v>36</v>
      </c>
      <c r="M1054" s="17">
        <f>=I1054*8.8</f>
        <v>128.832</v>
      </c>
      <c r="N1054" s="71">
        <f>=M1054-L1054-K1054-J1054*8.8</f>
        <v>9.40800000000001</v>
      </c>
      <c r="O1054" s="18">
        <f>=N1054/M1054</f>
        <v>0.073025335320417</v>
      </c>
      <c r="P1054" s="14" t="s">
        <v>22</v>
      </c>
    </row>
    <row r="1055" spans="1:16">
      <c r="A1055" s="28">
        <v>45252.3585069444</v>
      </c>
      <c r="B1055" s="14">
        <v>119394532</v>
      </c>
      <c r="C1055" s="29" t="s">
        <v>15467</v>
      </c>
      <c r="D1055" s="14" t="s">
        <v>15468</v>
      </c>
      <c r="E1055" s="30" t="s">
        <v>15469</v>
      </c>
      <c r="F1055" s="14" t="s">
        <v>68</v>
      </c>
      <c r="G1055" s="14">
        <v>1</v>
      </c>
      <c r="H1055" s="14" t="s">
        <v>3579</v>
      </c>
      <c r="I1055" s="14">
        <v>14.33</v>
      </c>
      <c r="J1055" s="95">
        <v>6.34</v>
      </c>
      <c r="K1055" s="95">
        <v>58.57</v>
      </c>
      <c r="L1055" s="173">
        <v>19.95</v>
      </c>
      <c r="M1055" s="17">
        <f>=I1055*8.8</f>
        <v>126.104</v>
      </c>
      <c r="N1055" s="71">
        <f>=M1055-L1055-K1055-J1055*8.8</f>
        <v>-8.20799999999999</v>
      </c>
      <c r="O1055" s="18">
        <f>=N1055/M1055</f>
        <v>-0.065089132779293</v>
      </c>
      <c r="P1055" s="14" t="s">
        <v>136</v>
      </c>
    </row>
    <row r="1056" spans="1:16" ht="28.5" customHeight="true">
      <c r="A1056" s="28">
        <v>45252.4137268519</v>
      </c>
      <c r="B1056" s="14">
        <v>119406552</v>
      </c>
      <c r="C1056" s="29" t="s">
        <v>15470</v>
      </c>
      <c r="D1056" s="14" t="s">
        <v>15471</v>
      </c>
      <c r="E1056" s="209" t="s">
        <v>15472</v>
      </c>
      <c r="F1056" s="14" t="s"/>
      <c r="G1056" s="14">
        <v>1</v>
      </c>
      <c r="H1056" s="14" t="s">
        <v>15473</v>
      </c>
      <c r="I1056" s="14">
        <v>153.97</v>
      </c>
      <c r="J1056" s="95">
        <v>65.39</v>
      </c>
      <c r="K1056" s="95">
        <v>134.12</v>
      </c>
      <c r="L1056" s="173">
        <v>236.1</v>
      </c>
      <c r="M1056" s="17">
        <f>=I1056*8.8</f>
        <v>1354.936</v>
      </c>
      <c r="N1056" s="71">
        <f>=M1056-L1056-K1056-J1056*8.8</f>
        <v>409.284</v>
      </c>
      <c r="O1056" s="18">
        <f>=N1056/M1056</f>
        <v>0.302068880006141</v>
      </c>
      <c r="P1056" s="14" t="s">
        <v>70</v>
      </c>
    </row>
    <row r="1057" spans="1:16" ht="28.5" customHeight="true">
      <c r="A1057" s="28">
        <v>45252.4137268519</v>
      </c>
      <c r="B1057" s="69" t="s"/>
      <c r="C1057" s="29" t="s">
        <v>15474</v>
      </c>
      <c r="D1057" s="69" t="s"/>
      <c r="E1057" s="209" t="s">
        <v>15472</v>
      </c>
      <c r="F1057" s="14" t="s"/>
      <c r="G1057" s="14">
        <v>1</v>
      </c>
      <c r="H1057" s="14" t="s">
        <v>15475</v>
      </c>
      <c r="I1057" s="14">
        <v>0</v>
      </c>
      <c r="J1057" s="95">
        <v>0</v>
      </c>
      <c r="K1057" s="95">
        <v>0</v>
      </c>
      <c r="L1057" s="173">
        <v>0</v>
      </c>
      <c r="M1057" s="17">
        <f>=I1057*8.8</f>
        <v>0</v>
      </c>
      <c r="N1057" s="71">
        <f>=M1057-L1057-K1057-J1057*8.8</f>
        <v>0</v>
      </c>
      <c r="O1057" s="18" t="e">
        <f>=N1057/M1057</f>
        <v>#DIV/0!</v>
      </c>
      <c r="P1057" s="14" t="s">
        <v>70</v>
      </c>
    </row>
    <row r="1058" spans="1:16">
      <c r="A1058" s="28">
        <v>45252.4191319444</v>
      </c>
      <c r="B1058" s="14">
        <v>119405596</v>
      </c>
      <c r="C1058" s="29" t="s">
        <v>15476</v>
      </c>
      <c r="D1058" s="14">
        <v>0</v>
      </c>
      <c r="E1058" s="14" t="s">
        <v>52</v>
      </c>
      <c r="F1058" s="14" t="s">
        <v>48</v>
      </c>
      <c r="G1058" s="14">
        <v>1</v>
      </c>
      <c r="H1058" s="14" t="s">
        <v>15477</v>
      </c>
      <c r="I1058" s="14">
        <v>0</v>
      </c>
      <c r="J1058" s="95">
        <v>0</v>
      </c>
      <c r="K1058" s="95">
        <v>0</v>
      </c>
      <c r="L1058" s="173">
        <v>0</v>
      </c>
      <c r="M1058" s="17">
        <f>=I1058*8.8</f>
        <v>0</v>
      </c>
      <c r="N1058" s="71">
        <f>=M1058-L1058-K1058-J1058*8.8</f>
        <v>0</v>
      </c>
      <c r="O1058" s="18" t="e">
        <f>=N1058/M1058</f>
        <v>#DIV/0!</v>
      </c>
      <c r="P1058" s="14" t="s">
        <v>109</v>
      </c>
    </row>
    <row r="1059" spans="1:16">
      <c r="A1059" s="28">
        <v>45252.4882986111</v>
      </c>
      <c r="B1059" s="14">
        <v>119428974</v>
      </c>
      <c r="C1059" s="29" t="s">
        <v>15478</v>
      </c>
      <c r="D1059" s="14" t="s">
        <v>15479</v>
      </c>
      <c r="E1059" s="30" t="s">
        <v>15480</v>
      </c>
      <c r="F1059" s="14" t="s"/>
      <c r="G1059" s="14">
        <v>1</v>
      </c>
      <c r="H1059" s="14" t="s">
        <v>15481</v>
      </c>
      <c r="I1059" s="14">
        <v>14.64</v>
      </c>
      <c r="J1059" s="95">
        <v>6.48</v>
      </c>
      <c r="K1059" s="95">
        <v>27.78</v>
      </c>
      <c r="L1059" s="173">
        <v>6.92</v>
      </c>
      <c r="M1059" s="17">
        <f>=I1059*8.8</f>
        <v>128.832</v>
      </c>
      <c r="N1059" s="71">
        <f>=M1059-L1059-K1059-J1059*8.8</f>
        <v>37.108</v>
      </c>
      <c r="O1059" s="18">
        <f>=N1059/M1059</f>
        <v>0.288034028812717</v>
      </c>
      <c r="P1059" s="14" t="s">
        <v>300</v>
      </c>
    </row>
    <row r="1060" spans="1:17">
      <c r="A1060" s="28">
        <v>45252.4970138889</v>
      </c>
      <c r="B1060" s="14">
        <v>119431927</v>
      </c>
      <c r="C1060" s="29" t="s">
        <v>15482</v>
      </c>
      <c r="D1060" s="14" t="s">
        <v>15483</v>
      </c>
      <c r="E1060" s="30" t="s">
        <v>15484</v>
      </c>
      <c r="F1060" s="14" t="s"/>
      <c r="G1060" s="14">
        <v>1</v>
      </c>
      <c r="H1060" s="14" t="s">
        <v>15485</v>
      </c>
      <c r="I1060" s="14">
        <v>37.01</v>
      </c>
      <c r="J1060" s="95">
        <v>16.19</v>
      </c>
      <c r="K1060" s="95">
        <v>69.49</v>
      </c>
      <c r="L1060" s="173">
        <v>55.94</v>
      </c>
      <c r="M1060" s="17">
        <f>=I1060*8.8</f>
        <v>325.688</v>
      </c>
      <c r="N1060" s="71">
        <f>=M1060-L1060-K1060-J1060*8.8</f>
        <v>57.7859999999999</v>
      </c>
      <c r="O1060" s="18">
        <f>=N1060/M1060</f>
        <v>0.177427476603375</v>
      </c>
      <c r="P1060" s="14" t="s">
        <v>590</v>
      </c>
      <c r="Q1060" s="25" t="s">
        <v>140</v>
      </c>
    </row>
    <row r="1061" spans="1:16">
      <c r="A1061" s="28">
        <v>45252.4970138889</v>
      </c>
      <c r="B1061" s="69" t="s"/>
      <c r="C1061" s="29" t="s">
        <v>15486</v>
      </c>
      <c r="D1061" s="69" t="s"/>
      <c r="E1061" s="30" t="s">
        <v>15484</v>
      </c>
      <c r="F1061" s="14" t="s"/>
      <c r="G1061" s="14">
        <v>1</v>
      </c>
      <c r="H1061" s="14" t="s">
        <v>15487</v>
      </c>
      <c r="I1061" s="14">
        <v>0</v>
      </c>
      <c r="J1061" s="95">
        <v>0</v>
      </c>
      <c r="K1061" s="95">
        <v>0</v>
      </c>
      <c r="L1061" s="173">
        <v>0</v>
      </c>
      <c r="M1061" s="17">
        <f>=I1061*8.8</f>
        <v>0</v>
      </c>
      <c r="N1061" s="71">
        <f>=M1061-L1061-K1061-J1061*8.8</f>
        <v>0</v>
      </c>
      <c r="O1061" s="18" t="e">
        <f>=N1061/M1061</f>
        <v>#DIV/0!</v>
      </c>
      <c r="P1061" s="14" t="s">
        <v>590</v>
      </c>
    </row>
    <row r="1062" spans="1:16">
      <c r="A1062" s="28">
        <v>45252.4996180556</v>
      </c>
      <c r="B1062" s="14">
        <v>119433292</v>
      </c>
      <c r="C1062" s="29" t="s">
        <v>13500</v>
      </c>
      <c r="D1062" s="14" t="s">
        <v>15488</v>
      </c>
      <c r="E1062" s="30" t="s">
        <v>15489</v>
      </c>
      <c r="F1062" s="14" t="s"/>
      <c r="G1062" s="14">
        <v>1</v>
      </c>
      <c r="H1062" s="14" t="s">
        <v>13502</v>
      </c>
      <c r="I1062" s="14">
        <v>19.62</v>
      </c>
      <c r="J1062" s="95">
        <v>8.72</v>
      </c>
      <c r="K1062" s="95">
        <v>35.55</v>
      </c>
      <c r="L1062" s="173">
        <v>31.5</v>
      </c>
      <c r="M1062" s="17">
        <f>=I1062*8.8</f>
        <v>172.656</v>
      </c>
      <c r="N1062" s="71">
        <f>=M1062-L1062-K1062-J1062*8.8</f>
        <v>28.87</v>
      </c>
      <c r="O1062" s="18">
        <f>=N1062/M1062</f>
        <v>0.167211101844129</v>
      </c>
      <c r="P1062" s="14" t="s">
        <v>59</v>
      </c>
    </row>
    <row r="1063" spans="14:14">
      <c r="N1063" s="205" t="s"/>
    </row>
    <row r="1064" spans="1:16">
      <c r="A1064" s="28">
        <v>45252.8605324074</v>
      </c>
      <c r="B1064" s="14">
        <v>119491609</v>
      </c>
      <c r="C1064" s="29" t="s">
        <v>15490</v>
      </c>
      <c r="D1064" s="14" t="s">
        <v>15491</v>
      </c>
      <c r="E1064" s="30" t="s">
        <v>15492</v>
      </c>
      <c r="F1064" s="14" t="s"/>
      <c r="G1064" s="14">
        <v>4</v>
      </c>
      <c r="H1064" s="14" t="s">
        <v>6916</v>
      </c>
      <c r="I1064" s="14">
        <v>52.89</v>
      </c>
      <c r="J1064" s="95">
        <v>18.46</v>
      </c>
      <c r="K1064" s="95">
        <v>39.81</v>
      </c>
      <c r="L1064" s="173">
        <v>15.98</v>
      </c>
      <c r="M1064" s="17">
        <f>=I1064*8.8</f>
        <v>465.432</v>
      </c>
      <c r="N1064" s="71">
        <f>=M1064-L1064-K1064-J1064*8.8</f>
        <v>247.194</v>
      </c>
      <c r="O1064" s="18">
        <f>=N1064/M1064</f>
        <v>0.531106584850204</v>
      </c>
      <c r="P1064" s="14" t="s">
        <v>665</v>
      </c>
    </row>
    <row r="1065" spans="1:16">
      <c r="A1065" s="28">
        <v>45253.090162037</v>
      </c>
      <c r="B1065" s="14">
        <v>119534628</v>
      </c>
      <c r="C1065" s="29" t="s">
        <v>15493</v>
      </c>
      <c r="D1065" s="14" t="s">
        <v>15494</v>
      </c>
      <c r="E1065" s="30" t="s">
        <v>15495</v>
      </c>
      <c r="F1065" s="14" t="s">
        <v>57</v>
      </c>
      <c r="G1065" s="14">
        <v>1</v>
      </c>
      <c r="H1065" s="14" t="s">
        <v>15496</v>
      </c>
      <c r="I1065" s="14">
        <v>14.64</v>
      </c>
      <c r="J1065" s="95">
        <v>6.62</v>
      </c>
      <c r="K1065" s="95">
        <v>36.99</v>
      </c>
      <c r="L1065" s="173">
        <v>27</v>
      </c>
      <c r="M1065" s="17">
        <f>=I1065*8.8</f>
        <v>128.832</v>
      </c>
      <c r="N1065" s="71">
        <f>=M1065-L1065-K1065-J1065*8.8</f>
        <v>6.58600000000001</v>
      </c>
      <c r="O1065" s="18">
        <f>=N1065/M1065</f>
        <v>0.051120839542971</v>
      </c>
      <c r="P1065" s="14" t="s">
        <v>136</v>
      </c>
    </row>
    <row r="1066" spans="1:16">
      <c r="A1066" s="28">
        <v>45253.1395717593</v>
      </c>
      <c r="B1066" s="14">
        <v>119545636</v>
      </c>
      <c r="C1066" s="29" t="s">
        <v>15497</v>
      </c>
      <c r="D1066" s="14" t="s">
        <v>15498</v>
      </c>
      <c r="E1066" s="30" t="s">
        <v>15499</v>
      </c>
      <c r="F1066" s="14" t="s"/>
      <c r="G1066" s="14">
        <v>1</v>
      </c>
      <c r="H1066" s="14" t="s">
        <v>15500</v>
      </c>
      <c r="I1066" s="14">
        <v>16.12</v>
      </c>
      <c r="J1066" s="95">
        <v>7.24</v>
      </c>
      <c r="K1066" s="95">
        <v>26.17</v>
      </c>
      <c r="L1066" s="173">
        <v>17</v>
      </c>
      <c r="M1066" s="17">
        <f>=I1066*8.8</f>
        <v>141.856</v>
      </c>
      <c r="N1066" s="71">
        <f>=M1066-L1066-K1066-J1066*8.8</f>
        <v>34.974</v>
      </c>
      <c r="O1066" s="18">
        <f>=N1066/M1066</f>
        <v>0.246545792916761</v>
      </c>
      <c r="P1066" s="14" t="s">
        <v>59</v>
      </c>
    </row>
    <row r="1067" spans="1:16">
      <c r="A1067" s="28">
        <v>45253.1617361111</v>
      </c>
      <c r="B1067" s="14">
        <v>119550173</v>
      </c>
      <c r="C1067" s="29" t="s">
        <v>15501</v>
      </c>
      <c r="D1067" s="14" t="s">
        <v>15502</v>
      </c>
      <c r="E1067" s="30" t="s">
        <v>15503</v>
      </c>
      <c r="F1067" s="14" t="s"/>
      <c r="G1067" s="14">
        <v>10</v>
      </c>
      <c r="H1067" s="14" t="s">
        <v>15504</v>
      </c>
      <c r="I1067" s="14">
        <v>174.59</v>
      </c>
      <c r="J1067" s="95">
        <v>67.8</v>
      </c>
      <c r="K1067" s="95">
        <v>273.29</v>
      </c>
      <c r="L1067" s="173">
        <v>212.75</v>
      </c>
      <c r="M1067" s="17">
        <f>=I1067*8.8</f>
        <v>1536.392</v>
      </c>
      <c r="N1067" s="71">
        <f>=M1067-L1067-K1067-J1067*8.8</f>
        <v>453.712</v>
      </c>
      <c r="O1067" s="18">
        <f>=N1067/M1067</f>
        <v>0.295310051080714</v>
      </c>
      <c r="P1067" s="14" t="s">
        <v>269</v>
      </c>
    </row>
    <row r="1068" spans="1:16">
      <c r="A1068" s="28">
        <v>45253.176724537</v>
      </c>
      <c r="B1068" s="14">
        <v>119553511</v>
      </c>
      <c r="C1068" s="29" t="s">
        <v>15505</v>
      </c>
      <c r="D1068" s="14" t="s">
        <v>15506</v>
      </c>
      <c r="E1068" s="30" t="s">
        <v>15507</v>
      </c>
      <c r="F1068" s="14" t="s"/>
      <c r="G1068" s="14">
        <v>1</v>
      </c>
      <c r="H1068" s="14" t="s">
        <v>15508</v>
      </c>
      <c r="I1068" s="14">
        <v>14.99</v>
      </c>
      <c r="J1068" s="95">
        <v>6.5</v>
      </c>
      <c r="K1068" s="95">
        <v>34.43</v>
      </c>
      <c r="L1068" s="173">
        <v>15.99</v>
      </c>
      <c r="M1068" s="17">
        <f>=I1068*8.8</f>
        <v>131.912</v>
      </c>
      <c r="N1068" s="71">
        <f>=M1068-L1068-K1068-J1068*8.8</f>
        <v>24.292</v>
      </c>
      <c r="O1068" s="18">
        <f>=N1068/M1068</f>
        <v>0.1841530717448</v>
      </c>
      <c r="P1068" s="14" t="s">
        <v>59</v>
      </c>
    </row>
    <row r="1069" spans="1:16">
      <c r="A1069" s="28">
        <v>45253.1844444444</v>
      </c>
      <c r="B1069" s="14">
        <v>119554976</v>
      </c>
      <c r="C1069" s="29" t="s">
        <v>15509</v>
      </c>
      <c r="D1069" s="14" t="s">
        <v>15510</v>
      </c>
      <c r="E1069" s="30" t="s">
        <v>15511</v>
      </c>
      <c r="F1069" s="14" t="s"/>
      <c r="G1069" s="14">
        <v>1</v>
      </c>
      <c r="H1069" s="14" t="s">
        <v>15512</v>
      </c>
      <c r="I1069" s="14">
        <v>14.64</v>
      </c>
      <c r="J1069" s="95">
        <v>6.48</v>
      </c>
      <c r="K1069" s="95">
        <v>47.06</v>
      </c>
      <c r="L1069" s="173">
        <v>12.8</v>
      </c>
      <c r="M1069" s="17">
        <f>=I1069*8.8</f>
        <v>128.832</v>
      </c>
      <c r="N1069" s="71">
        <f>=M1069-L1069-K1069-J1069*8.8</f>
        <v>11.948</v>
      </c>
      <c r="O1069" s="18">
        <f>=N1069/M1069</f>
        <v>0.092740933929459</v>
      </c>
      <c r="P1069" s="14" t="s">
        <v>300</v>
      </c>
    </row>
    <row r="1070" spans="1:16">
      <c r="A1070" s="28">
        <v>45253.3418402778</v>
      </c>
      <c r="B1070" s="14">
        <v>119581458</v>
      </c>
      <c r="C1070" s="29" t="s">
        <v>15513</v>
      </c>
      <c r="D1070" s="14" t="s">
        <v>15514</v>
      </c>
      <c r="E1070" s="30" t="s">
        <v>15515</v>
      </c>
      <c r="F1070" s="14" t="s"/>
      <c r="G1070" s="14">
        <v>1</v>
      </c>
      <c r="H1070" s="14" t="s">
        <v>15516</v>
      </c>
      <c r="I1070" s="14">
        <v>42.84</v>
      </c>
      <c r="J1070" s="95">
        <v>16.64</v>
      </c>
      <c r="K1070" s="95">
        <v>46.15</v>
      </c>
      <c r="L1070" s="173">
        <v>75</v>
      </c>
      <c r="M1070" s="17">
        <f>=I1070*8.8</f>
        <v>376.992</v>
      </c>
      <c r="N1070" s="71">
        <f>=M1070-L1070-K1070-J1070*8.8</f>
        <v>109.41</v>
      </c>
      <c r="O1070" s="18">
        <f>=N1070/M1070</f>
        <v>0.290218360071301</v>
      </c>
      <c r="P1070" s="14" t="s">
        <v>269</v>
      </c>
    </row>
    <row r="1071" spans="1:16">
      <c r="A1071" s="28">
        <v>45253.3953472222</v>
      </c>
      <c r="B1071" s="14">
        <v>119590989</v>
      </c>
      <c r="C1071" s="29" t="s">
        <v>15517</v>
      </c>
      <c r="D1071" s="14">
        <v>0</v>
      </c>
      <c r="E1071" s="14" t="s">
        <v>52</v>
      </c>
      <c r="F1071" s="14" t="s">
        <v>1257</v>
      </c>
      <c r="G1071" s="14">
        <v>1</v>
      </c>
      <c r="H1071" s="14" t="s">
        <v>10122</v>
      </c>
      <c r="I1071" s="14">
        <v>0</v>
      </c>
      <c r="J1071" s="95">
        <v>0</v>
      </c>
      <c r="K1071" s="95">
        <v>0</v>
      </c>
      <c r="L1071" s="173">
        <v>0</v>
      </c>
      <c r="M1071" s="17">
        <f>=I1071*8.8</f>
        <v>0</v>
      </c>
      <c r="N1071" s="71">
        <f>=M1071-L1071-K1071-J1071*8.8</f>
        <v>0</v>
      </c>
      <c r="O1071" s="18" t="e">
        <f>=N1071/M1071</f>
        <v>#DIV/0!</v>
      </c>
      <c r="P1071" s="14" t="s">
        <v>59</v>
      </c>
    </row>
    <row r="1072" spans="1:16">
      <c r="A1072" s="28">
        <v>45253.4305439815</v>
      </c>
      <c r="B1072" s="14">
        <v>119597162</v>
      </c>
      <c r="C1072" s="29" t="s">
        <v>15518</v>
      </c>
      <c r="D1072" s="14" t="s">
        <v>15519</v>
      </c>
      <c r="E1072" s="30" t="s">
        <v>15520</v>
      </c>
      <c r="F1072" s="14" t="s">
        <v>134</v>
      </c>
      <c r="G1072" s="14">
        <v>1</v>
      </c>
      <c r="H1072" s="14" t="s">
        <v>11293</v>
      </c>
      <c r="I1072" s="14">
        <v>14.47</v>
      </c>
      <c r="J1072" s="95">
        <v>6.37</v>
      </c>
      <c r="K1072" s="95">
        <v>50</v>
      </c>
      <c r="L1072" s="173">
        <v>45.95</v>
      </c>
      <c r="M1072" s="17">
        <f>=I1072*8.8</f>
        <v>127.336</v>
      </c>
      <c r="N1072" s="71">
        <f>=M1072-L1072-K1072-J1072*8.8</f>
        <v>-24.67</v>
      </c>
      <c r="O1072" s="18">
        <f>=N1072/M1072</f>
        <v>-0.193739398127788</v>
      </c>
      <c r="P1072" s="14" t="s">
        <v>59</v>
      </c>
    </row>
    <row r="1073" spans="1:16">
      <c r="A1073" s="28">
        <v>45253.4329050926</v>
      </c>
      <c r="B1073" s="14">
        <v>119597961</v>
      </c>
      <c r="C1073" s="29" t="s">
        <v>15521</v>
      </c>
      <c r="D1073" s="14" t="s">
        <v>15522</v>
      </c>
      <c r="E1073" s="30" t="s">
        <v>15523</v>
      </c>
      <c r="F1073" s="14" t="s"/>
      <c r="G1073" s="14">
        <v>2</v>
      </c>
      <c r="H1073" s="14" t="s">
        <v>15524</v>
      </c>
      <c r="I1073" s="14">
        <v>52.27</v>
      </c>
      <c r="J1073" s="95">
        <v>22.06</v>
      </c>
      <c r="K1073" s="95">
        <v>66.88</v>
      </c>
      <c r="L1073" s="173">
        <v>11.2</v>
      </c>
      <c r="M1073" s="17">
        <f>=I1073*8.8</f>
        <v>459.976</v>
      </c>
      <c r="N1073" s="71">
        <f>=M1073-L1073-K1073-J1073*8.8</f>
        <v>187.768</v>
      </c>
      <c r="O1073" s="18">
        <f>=N1073/M1073</f>
        <v>0.408212602396647</v>
      </c>
      <c r="P1073" s="14" t="s">
        <v>70</v>
      </c>
    </row>
    <row r="1074" spans="1:16">
      <c r="A1074" s="28">
        <v>45253.4388078704</v>
      </c>
      <c r="B1074" s="14">
        <v>119599084</v>
      </c>
      <c r="C1074" s="29" t="s">
        <v>15525</v>
      </c>
      <c r="D1074" s="14" t="s">
        <v>15526</v>
      </c>
      <c r="E1074" s="30" t="s">
        <v>15527</v>
      </c>
      <c r="F1074" s="14" t="s">
        <v>134</v>
      </c>
      <c r="G1074" s="14">
        <v>1</v>
      </c>
      <c r="H1074" s="14" t="s">
        <v>15528</v>
      </c>
      <c r="I1074" s="14">
        <v>36.94</v>
      </c>
      <c r="J1074" s="95">
        <v>15.6</v>
      </c>
      <c r="K1074" s="95">
        <v>23.38</v>
      </c>
      <c r="L1074" s="173">
        <v>153</v>
      </c>
      <c r="M1074" s="17">
        <f>=I1074*8.8</f>
        <v>325.072</v>
      </c>
      <c r="N1074" s="71">
        <f>=M1074-L1074-K1074-J1074*8.8</f>
        <v>11.412</v>
      </c>
      <c r="O1074" s="18">
        <f>=N1074/M1074</f>
        <v>0.035106068809371</v>
      </c>
      <c r="P1074" s="14" t="s">
        <v>162</v>
      </c>
    </row>
    <row r="1075" spans="1:16">
      <c r="A1075" s="28">
        <v>45253.461724537</v>
      </c>
      <c r="B1075" s="14">
        <v>119604702</v>
      </c>
      <c r="C1075" s="29" t="s">
        <v>15529</v>
      </c>
      <c r="D1075" s="14" t="s">
        <v>15530</v>
      </c>
      <c r="E1075" s="29" t="s">
        <v>15531</v>
      </c>
      <c r="F1075" s="14" t="s"/>
      <c r="G1075" s="14">
        <v>1</v>
      </c>
      <c r="H1075" s="14" t="s">
        <v>15532</v>
      </c>
      <c r="I1075" s="14">
        <v>19.74</v>
      </c>
      <c r="J1075" s="95">
        <v>7.67</v>
      </c>
      <c r="K1075" s="95">
        <v>50</v>
      </c>
      <c r="L1075" s="173">
        <v>38</v>
      </c>
      <c r="M1075" s="17">
        <f>=I1075*8.8</f>
        <v>173.712</v>
      </c>
      <c r="N1075" s="71">
        <f>=M1075-L1075-K1075-J1075*8.8</f>
        <v>18.216</v>
      </c>
      <c r="O1075" s="18">
        <f>=N1075/M1075</f>
        <v>0.104863221884498</v>
      </c>
      <c r="P1075" s="14" t="s">
        <v>269</v>
      </c>
    </row>
    <row r="1076" spans="1:16">
      <c r="A1076" s="28">
        <v>45253.5727083333</v>
      </c>
      <c r="B1076" s="14">
        <v>119630989</v>
      </c>
      <c r="C1076" s="29" t="s">
        <v>15062</v>
      </c>
      <c r="D1076" s="14" t="s">
        <v>15533</v>
      </c>
      <c r="E1076" s="30" t="s">
        <v>11225</v>
      </c>
      <c r="F1076" s="14" t="s">
        <v>68</v>
      </c>
      <c r="G1076" s="14">
        <v>1</v>
      </c>
      <c r="H1076" s="14" t="s">
        <v>10763</v>
      </c>
      <c r="I1076" s="14">
        <v>36.27</v>
      </c>
      <c r="J1076" s="95">
        <v>21.15</v>
      </c>
      <c r="K1076" s="95">
        <v>124.2</v>
      </c>
      <c r="L1076" s="173">
        <v>83.3</v>
      </c>
      <c r="M1076" s="17">
        <f>=I1076*8.8</f>
        <v>319.176</v>
      </c>
      <c r="N1076" s="71">
        <f>=M1076-L1076-K1076-J1076*8.8</f>
        <v>-74.444</v>
      </c>
      <c r="O1076" s="18">
        <f>=N1076/M1076</f>
        <v>-0.233238088076798</v>
      </c>
      <c r="P1076" s="14" t="s">
        <v>300</v>
      </c>
    </row>
    <row r="1077" spans="14:14">
      <c r="N1077" s="205" t="s"/>
    </row>
    <row r="1078" spans="1:16">
      <c r="A1078" s="28">
        <v>45254.0478703704</v>
      </c>
      <c r="B1078" s="14">
        <v>119698122</v>
      </c>
      <c r="C1078" s="29" t="s">
        <v>15534</v>
      </c>
      <c r="D1078" s="14" t="s">
        <v>15535</v>
      </c>
      <c r="E1078" s="30" t="s">
        <v>15536</v>
      </c>
      <c r="F1078" s="14" t="s">
        <v>68</v>
      </c>
      <c r="G1078" s="14">
        <v>1</v>
      </c>
      <c r="H1078" s="14" t="s">
        <v>15537</v>
      </c>
      <c r="I1078" s="14">
        <v>15.95</v>
      </c>
      <c r="J1078" s="95">
        <v>7.07</v>
      </c>
      <c r="K1078" s="95">
        <v>50</v>
      </c>
      <c r="L1078" s="173">
        <v>41</v>
      </c>
      <c r="M1078" s="17">
        <f>=I1078*8.8</f>
        <v>140.36</v>
      </c>
      <c r="N1078" s="71">
        <f>=M1078-L1078-K1078-J1078*8.8</f>
        <v>-12.856</v>
      </c>
      <c r="O1078" s="18">
        <f>=N1078/M1078</f>
        <v>-0.091593046451981</v>
      </c>
      <c r="P1078" s="14" t="s">
        <v>300</v>
      </c>
    </row>
    <row r="1079" spans="1:16">
      <c r="A1079" s="28">
        <v>45254.146724537</v>
      </c>
      <c r="B1079" s="14">
        <v>119720428</v>
      </c>
      <c r="C1079" s="29" t="s">
        <v>15538</v>
      </c>
      <c r="D1079" s="14" t="s">
        <v>15539</v>
      </c>
      <c r="E1079" s="30" t="s">
        <v>15540</v>
      </c>
      <c r="F1079" s="14" t="s">
        <v>57</v>
      </c>
      <c r="G1079" s="14">
        <v>1</v>
      </c>
      <c r="H1079" s="14" t="s">
        <v>15541</v>
      </c>
      <c r="I1079" s="14">
        <v>15.1</v>
      </c>
      <c r="J1079" s="95">
        <v>6.47</v>
      </c>
      <c r="K1079" s="95">
        <v>50</v>
      </c>
      <c r="L1079" s="173">
        <v>25.5</v>
      </c>
      <c r="M1079" s="17">
        <f>=I1079*8.8</f>
        <v>132.88</v>
      </c>
      <c r="N1079" s="71">
        <f>=M1079-L1079-K1079-J1079*8.8</f>
        <v>0.443999999999996</v>
      </c>
      <c r="O1079" s="18">
        <f>=N1079/M1079</f>
        <v>0.003341360626129</v>
      </c>
      <c r="P1079" s="14" t="s">
        <v>22</v>
      </c>
    </row>
    <row r="1080" spans="1:16">
      <c r="A1080" s="28">
        <v>45254.2033217593</v>
      </c>
      <c r="B1080" s="14">
        <v>119732294</v>
      </c>
      <c r="C1080" s="29" t="s">
        <v>15542</v>
      </c>
      <c r="D1080" s="14" t="s">
        <v>15543</v>
      </c>
      <c r="E1080" s="30" t="s">
        <v>15544</v>
      </c>
      <c r="F1080" s="14" t="s"/>
      <c r="G1080" s="14">
        <v>1</v>
      </c>
      <c r="H1080" s="14" t="s">
        <v>15545</v>
      </c>
      <c r="I1080" s="14">
        <v>19.02</v>
      </c>
      <c r="J1080" s="95">
        <v>6.16</v>
      </c>
      <c r="K1080" s="95">
        <v>50</v>
      </c>
      <c r="L1080" s="173">
        <v>41</v>
      </c>
      <c r="M1080" s="17">
        <f>=I1080*8.8</f>
        <v>167.376</v>
      </c>
      <c r="N1080" s="71">
        <f>=M1080-L1080-K1080-J1080*8.8</f>
        <v>22.168</v>
      </c>
      <c r="O1080" s="18">
        <f>=N1080/M1080</f>
        <v>0.132444316986904</v>
      </c>
      <c r="P1080" s="14" t="s">
        <v>269</v>
      </c>
    </row>
    <row r="1081" spans="1:16">
      <c r="A1081" s="28">
        <v>45254.2532986111</v>
      </c>
      <c r="B1081" s="14">
        <v>119743059</v>
      </c>
      <c r="C1081" s="29" t="s">
        <v>15546</v>
      </c>
      <c r="D1081" s="14">
        <v>0</v>
      </c>
      <c r="E1081" s="14" t="s">
        <v>52</v>
      </c>
      <c r="F1081" s="14" t="s">
        <v>328</v>
      </c>
      <c r="G1081" s="14">
        <v>1</v>
      </c>
      <c r="H1081" s="14" t="s">
        <v>8052</v>
      </c>
      <c r="I1081" s="14">
        <v>0</v>
      </c>
      <c r="J1081" s="95">
        <v>0</v>
      </c>
      <c r="K1081" s="95">
        <v>0</v>
      </c>
      <c r="L1081" s="173">
        <v>0</v>
      </c>
      <c r="M1081" s="17">
        <f>=I1081*8.8</f>
        <v>0</v>
      </c>
      <c r="N1081" s="71">
        <f>=M1081-L1081-K1081-J1081*8.8</f>
        <v>0</v>
      </c>
      <c r="O1081" s="18" t="e">
        <f>=N1081/M1081</f>
        <v>#DIV/0!</v>
      </c>
      <c r="P1081" s="14" t="s">
        <v>59</v>
      </c>
    </row>
    <row r="1082" spans="1:17">
      <c r="A1082" s="28">
        <v>45254.3491550926</v>
      </c>
      <c r="B1082" s="14">
        <v>119764468</v>
      </c>
      <c r="C1082" s="29" t="s">
        <v>15547</v>
      </c>
      <c r="D1082" s="14" t="s">
        <v>15548</v>
      </c>
      <c r="E1082" s="30" t="s">
        <v>15549</v>
      </c>
      <c r="F1082" s="14" t="s">
        <v>68</v>
      </c>
      <c r="G1082" s="14">
        <v>1</v>
      </c>
      <c r="H1082" s="14" t="s">
        <v>15550</v>
      </c>
      <c r="I1082" s="14">
        <v>23.92</v>
      </c>
      <c r="J1082" s="95">
        <v>9.29</v>
      </c>
      <c r="K1082" s="95">
        <v>50</v>
      </c>
      <c r="L1082" s="173">
        <v>73</v>
      </c>
      <c r="M1082" s="17">
        <f>=I1082*8.8</f>
        <v>210.496</v>
      </c>
      <c r="N1082" s="71">
        <f>=M1082-L1082-K1082-J1082*8.8</f>
        <v>5.74400000000004</v>
      </c>
      <c r="O1082" s="18">
        <f>=N1082/M1082</f>
        <v>0.027287929461843</v>
      </c>
      <c r="P1082" s="14" t="s">
        <v>269</v>
      </c>
      <c r="Q1082" s="25" t="s">
        <v>140</v>
      </c>
    </row>
    <row r="1083" spans="1:16">
      <c r="A1083" s="28">
        <v>45254.4192013889</v>
      </c>
      <c r="B1083" s="14">
        <v>119779658</v>
      </c>
      <c r="C1083" s="29" t="s">
        <v>15551</v>
      </c>
      <c r="D1083" s="14" t="s">
        <v>15552</v>
      </c>
      <c r="E1083" s="30" t="s">
        <v>15553</v>
      </c>
      <c r="F1083" s="14" t="s"/>
      <c r="G1083" s="14">
        <v>1</v>
      </c>
      <c r="H1083" s="14" t="s">
        <v>15554</v>
      </c>
      <c r="I1083" s="14">
        <v>62.98</v>
      </c>
      <c r="J1083" s="95">
        <v>26.29</v>
      </c>
      <c r="K1083" s="95">
        <v>34.73</v>
      </c>
      <c r="L1083" s="173">
        <v>105</v>
      </c>
      <c r="M1083" s="17">
        <f>=I1083*8.8</f>
        <v>554.224</v>
      </c>
      <c r="N1083" s="71">
        <f>=M1083-L1083-K1083-J1083*8.8</f>
        <v>183.142</v>
      </c>
      <c r="O1083" s="18">
        <f>=N1083/M1083</f>
        <v>0.330447616848061</v>
      </c>
      <c r="P1083" s="14" t="s">
        <v>162</v>
      </c>
    </row>
    <row r="1084" spans="1:16">
      <c r="A1084" s="28">
        <v>45254.4388194444</v>
      </c>
      <c r="B1084" s="14">
        <v>119784124</v>
      </c>
      <c r="C1084" s="29" t="s">
        <v>15555</v>
      </c>
      <c r="D1084" s="14" t="s">
        <v>15556</v>
      </c>
      <c r="E1084" s="30" t="s">
        <v>15557</v>
      </c>
      <c r="F1084" s="14" t="s"/>
      <c r="G1084" s="14">
        <v>1</v>
      </c>
      <c r="H1084" s="14" t="s">
        <v>15558</v>
      </c>
      <c r="I1084" s="14">
        <v>18.45</v>
      </c>
      <c r="J1084" s="95">
        <v>7.17</v>
      </c>
      <c r="K1084" s="95">
        <v>50</v>
      </c>
      <c r="L1084" s="173">
        <v>22</v>
      </c>
      <c r="M1084" s="17">
        <f>=I1084*8.8</f>
        <v>162.36</v>
      </c>
      <c r="N1084" s="71">
        <f>=M1084-L1084-K1084-J1084*8.8</f>
        <v>27.264</v>
      </c>
      <c r="O1084" s="18">
        <f>=N1084/M1084</f>
        <v>0.167923133776792</v>
      </c>
      <c r="P1084" s="14" t="s">
        <v>269</v>
      </c>
    </row>
    <row r="1085" spans="1:16">
      <c r="A1085" s="28">
        <v>45254.5733564815</v>
      </c>
      <c r="B1085" s="14">
        <v>119818836</v>
      </c>
      <c r="C1085" s="29" t="s">
        <v>15555</v>
      </c>
      <c r="D1085" s="14" t="s">
        <v>15559</v>
      </c>
      <c r="E1085" s="30" t="s">
        <v>15557</v>
      </c>
      <c r="F1085" s="14" t="s"/>
      <c r="G1085" s="14">
        <v>1</v>
      </c>
      <c r="H1085" s="14" t="s">
        <v>15558</v>
      </c>
      <c r="I1085" s="14">
        <v>18.45</v>
      </c>
      <c r="J1085" s="95">
        <v>7.17</v>
      </c>
      <c r="K1085" s="95">
        <v>50</v>
      </c>
      <c r="L1085" s="173">
        <v>22</v>
      </c>
      <c r="M1085" s="17">
        <f>=I1085*8.8</f>
        <v>162.36</v>
      </c>
      <c r="N1085" s="71">
        <f>=M1085-L1085-K1085-J1085*8.8</f>
        <v>27.264</v>
      </c>
      <c r="O1085" s="18">
        <f>=N1085/M1085</f>
        <v>0.167923133776792</v>
      </c>
      <c r="P1085" s="14" t="s">
        <v>269</v>
      </c>
    </row>
    <row r="1086" spans="14:14">
      <c r="N1086" s="205" t="s"/>
    </row>
    <row r="1087" spans="1:16">
      <c r="A1087" s="28">
        <v>45255.0192361111</v>
      </c>
      <c r="B1087" s="14">
        <v>119883931</v>
      </c>
      <c r="C1087" s="29" t="s">
        <v>15560</v>
      </c>
      <c r="D1087" s="14" t="s">
        <v>15561</v>
      </c>
      <c r="E1087" s="30" t="s">
        <v>15562</v>
      </c>
      <c r="F1087" s="14" t="s"/>
      <c r="G1087" s="14">
        <v>1</v>
      </c>
      <c r="H1087" s="14" t="s">
        <v>15563</v>
      </c>
      <c r="I1087" s="14">
        <v>66.08</v>
      </c>
      <c r="J1087" s="95">
        <v>29.24</v>
      </c>
      <c r="K1087" s="95">
        <v>50</v>
      </c>
      <c r="L1087" s="173">
        <v>193</v>
      </c>
      <c r="M1087" s="17">
        <f>=I1087*8.8</f>
        <v>581.504</v>
      </c>
      <c r="N1087" s="71">
        <f>=M1087-L1087-K1087-J1087*8.8</f>
        <v>81.192</v>
      </c>
      <c r="O1087" s="18">
        <f>=N1087/M1087</f>
        <v>0.139624147039401</v>
      </c>
      <c r="P1087" s="14" t="s">
        <v>22</v>
      </c>
    </row>
    <row r="1088" spans="1:16">
      <c r="A1088" s="28">
        <v>45255.0584837963</v>
      </c>
      <c r="B1088" s="14">
        <v>119888047</v>
      </c>
      <c r="C1088" s="29" t="s">
        <v>14709</v>
      </c>
      <c r="D1088" s="14" t="s">
        <v>15564</v>
      </c>
      <c r="E1088" s="30" t="s">
        <v>15565</v>
      </c>
      <c r="F1088" s="14" t="s"/>
      <c r="G1088" s="14">
        <v>1</v>
      </c>
      <c r="H1088" s="14" t="s">
        <v>14712</v>
      </c>
      <c r="I1088" s="14">
        <v>13.99</v>
      </c>
      <c r="J1088" s="95">
        <v>6.02</v>
      </c>
      <c r="K1088" s="95">
        <v>50</v>
      </c>
      <c r="L1088" s="173">
        <v>9.58</v>
      </c>
      <c r="M1088" s="17">
        <f>=I1088*8.8</f>
        <v>123.112</v>
      </c>
      <c r="N1088" s="71">
        <f>=M1088-L1088-K1088-J1088*8.8</f>
        <v>10.556</v>
      </c>
      <c r="O1088" s="18">
        <f>=N1088/M1088</f>
        <v>0.08574306322698</v>
      </c>
      <c r="P1088" s="14" t="s">
        <v>590</v>
      </c>
    </row>
    <row r="1089" spans="1:16">
      <c r="A1089" s="28">
        <v>45255.0648842593</v>
      </c>
      <c r="B1089" s="14">
        <v>119891374</v>
      </c>
      <c r="C1089" s="29" t="s">
        <v>15566</v>
      </c>
      <c r="D1089" s="14" t="s">
        <v>15567</v>
      </c>
      <c r="E1089" s="30" t="s">
        <v>15568</v>
      </c>
      <c r="F1089" s="14" t="s">
        <v>68</v>
      </c>
      <c r="G1089" s="14">
        <v>1</v>
      </c>
      <c r="H1089" s="14" t="s">
        <v>15569</v>
      </c>
      <c r="I1089" s="14">
        <v>16.11</v>
      </c>
      <c r="J1089" s="95">
        <v>6.88</v>
      </c>
      <c r="K1089" s="95">
        <v>50</v>
      </c>
      <c r="L1089" s="173">
        <v>43.13</v>
      </c>
      <c r="M1089" s="17">
        <f>=I1089*8.8</f>
        <v>141.768</v>
      </c>
      <c r="N1089" s="71">
        <f>=M1089-L1089-K1089-J1089*8.8</f>
        <v>-11.906</v>
      </c>
      <c r="O1089" s="18">
        <f>=N1089/M1089</f>
        <v>-0.083982280909655</v>
      </c>
      <c r="P1089" s="14" t="s">
        <v>162</v>
      </c>
    </row>
    <row r="1090" spans="1:16">
      <c r="A1090" s="28">
        <v>45255.1729282407</v>
      </c>
      <c r="B1090" s="14">
        <v>119923776</v>
      </c>
      <c r="C1090" s="29" t="s">
        <v>15570</v>
      </c>
      <c r="D1090" s="14" t="s">
        <v>15571</v>
      </c>
      <c r="E1090" s="30" t="s">
        <v>15572</v>
      </c>
      <c r="F1090" s="14" t="s"/>
      <c r="G1090" s="14">
        <v>1</v>
      </c>
      <c r="H1090" s="14" t="s">
        <v>15573</v>
      </c>
      <c r="I1090" s="14">
        <v>17.44</v>
      </c>
      <c r="J1090" s="95">
        <v>7.71</v>
      </c>
      <c r="K1090" s="95">
        <v>50</v>
      </c>
      <c r="L1090" s="173">
        <v>29</v>
      </c>
      <c r="M1090" s="17">
        <f>=I1090*8.8</f>
        <v>153.472</v>
      </c>
      <c r="N1090" s="71">
        <f>=M1090-L1090-K1090-J1090*8.8</f>
        <v>6.62400000000004</v>
      </c>
      <c r="O1090" s="18">
        <f>=N1090/M1090</f>
        <v>0.043160967472894</v>
      </c>
      <c r="P1090" s="14" t="s">
        <v>59</v>
      </c>
    </row>
    <row r="1091" spans="1:16">
      <c r="A1091" s="28">
        <v>45255.2541203704</v>
      </c>
      <c r="B1091" s="14">
        <v>119946819</v>
      </c>
      <c r="C1091" s="29" t="s">
        <v>15574</v>
      </c>
      <c r="D1091" s="14" t="s">
        <v>15575</v>
      </c>
      <c r="E1091" s="29" t="s">
        <v>15576</v>
      </c>
      <c r="F1091" s="14" t="s"/>
      <c r="G1091" s="14">
        <v>1</v>
      </c>
      <c r="H1091" s="14" t="s">
        <v>15577</v>
      </c>
      <c r="I1091" s="14">
        <v>20.17</v>
      </c>
      <c r="J1091" s="95">
        <v>7.84</v>
      </c>
      <c r="K1091" s="95">
        <v>50</v>
      </c>
      <c r="L1091" s="173">
        <v>38</v>
      </c>
      <c r="M1091" s="17">
        <f>=I1091*8.8</f>
        <v>177.496</v>
      </c>
      <c r="N1091" s="71">
        <f>=M1091-L1091-K1091-J1091*8.8</f>
        <v>20.504</v>
      </c>
      <c r="O1091" s="18">
        <f>=N1091/M1091</f>
        <v>0.115518096182449</v>
      </c>
      <c r="P1091" s="14" t="s">
        <v>269</v>
      </c>
    </row>
    <row r="1092" spans="1:17">
      <c r="A1092" s="28">
        <v>45255.3699305556</v>
      </c>
      <c r="B1092" s="14">
        <v>119976345</v>
      </c>
      <c r="C1092" s="29" t="s">
        <v>15578</v>
      </c>
      <c r="D1092" s="14" t="s">
        <v>15579</v>
      </c>
      <c r="E1092" s="30" t="s">
        <v>11311</v>
      </c>
      <c r="F1092" s="14" t="s"/>
      <c r="G1092" s="14">
        <v>1</v>
      </c>
      <c r="H1092" s="14" t="s">
        <v>11312</v>
      </c>
      <c r="I1092" s="14">
        <v>26.08</v>
      </c>
      <c r="J1092" s="95">
        <v>10.13</v>
      </c>
      <c r="K1092" s="95">
        <v>50</v>
      </c>
      <c r="L1092" s="173">
        <v>58.5</v>
      </c>
      <c r="M1092" s="17">
        <f>=I1092*8.8</f>
        <v>229.504</v>
      </c>
      <c r="N1092" s="71">
        <f>=M1092-L1092-K1092-J1092*8.8</f>
        <v>31.86</v>
      </c>
      <c r="O1092" s="18">
        <f>=N1092/M1092</f>
        <v>0.138821109871723</v>
      </c>
      <c r="P1092" s="14" t="s">
        <v>269</v>
      </c>
      <c r="Q1092" s="20" t="s"/>
    </row>
    <row r="1093" spans="1:17">
      <c r="A1093" s="28">
        <v>45255.5349652778</v>
      </c>
      <c r="B1093" s="14">
        <v>120023819</v>
      </c>
      <c r="C1093" s="29" t="s">
        <v>15580</v>
      </c>
      <c r="D1093" s="14" t="s">
        <v>15581</v>
      </c>
      <c r="E1093" s="30" t="s">
        <v>15582</v>
      </c>
      <c r="F1093" s="14" t="s"/>
      <c r="G1093" s="14">
        <v>1</v>
      </c>
      <c r="H1093" s="14" t="s">
        <v>15583</v>
      </c>
      <c r="I1093" s="14">
        <v>18.14</v>
      </c>
      <c r="J1093" s="95">
        <v>7.84</v>
      </c>
      <c r="K1093" s="95">
        <v>50</v>
      </c>
      <c r="L1093" s="173">
        <v>13.2</v>
      </c>
      <c r="M1093" s="17">
        <f>=I1093*8.8</f>
        <v>159.632</v>
      </c>
      <c r="N1093" s="71">
        <f>=M1093-L1093-K1093-J1093*8.8</f>
        <v>27.44</v>
      </c>
      <c r="O1093" s="18">
        <f>=N1093/M1093</f>
        <v>0.171895359326451</v>
      </c>
      <c r="P1093" s="14" t="s">
        <v>162</v>
      </c>
      <c r="Q1093" s="20" t="s">
        <v>44</v>
      </c>
    </row>
    <row r="1094" spans="1:16">
      <c r="A1094" s="28">
        <v>45255.6271296296</v>
      </c>
      <c r="B1094" s="14">
        <v>120047595</v>
      </c>
      <c r="C1094" s="29" t="s">
        <v>15584</v>
      </c>
      <c r="D1094" s="14" t="s">
        <v>15585</v>
      </c>
      <c r="E1094" s="30" t="s">
        <v>15586</v>
      </c>
      <c r="F1094" s="14" t="s"/>
      <c r="G1094" s="14">
        <v>1</v>
      </c>
      <c r="H1094" s="14" t="s">
        <v>15587</v>
      </c>
      <c r="I1094" s="14">
        <v>18.25</v>
      </c>
      <c r="J1094" s="95">
        <v>8.12</v>
      </c>
      <c r="K1094" s="95">
        <v>50</v>
      </c>
      <c r="L1094" s="173">
        <v>20</v>
      </c>
      <c r="M1094" s="17">
        <f>=I1094*8.8</f>
        <v>160.6</v>
      </c>
      <c r="N1094" s="71">
        <f>=M1094-L1094-K1094-J1094*8.8</f>
        <v>19.144</v>
      </c>
      <c r="O1094" s="18">
        <f>=N1094/M1094</f>
        <v>0.11920298879203</v>
      </c>
      <c r="P1094" s="14" t="s">
        <v>300</v>
      </c>
    </row>
    <row r="1095" spans="1:16">
      <c r="A1095" s="28">
        <v>45255.6310763889</v>
      </c>
      <c r="B1095" s="14">
        <v>120048803</v>
      </c>
      <c r="C1095" s="29" t="s">
        <v>15588</v>
      </c>
      <c r="D1095" s="14" t="s">
        <v>15589</v>
      </c>
      <c r="E1095" s="30" t="s">
        <v>15590</v>
      </c>
      <c r="F1095" s="14" t="s">
        <v>32</v>
      </c>
      <c r="G1095" s="14">
        <v>1</v>
      </c>
      <c r="H1095" s="14" t="s">
        <v>15591</v>
      </c>
      <c r="I1095" s="14">
        <v>33.02</v>
      </c>
      <c r="J1095" s="95">
        <v>14.57</v>
      </c>
      <c r="K1095" s="95">
        <v>50</v>
      </c>
      <c r="L1095" s="173">
        <v>148</v>
      </c>
      <c r="M1095" s="17">
        <f>=I1095*8.8</f>
        <v>290.576</v>
      </c>
      <c r="N1095" s="71">
        <f>=M1095-L1095-K1095-J1095*8.8</f>
        <v>-35.6399999999999</v>
      </c>
      <c r="O1095" s="18">
        <f>=N1095/M1095</f>
        <v>-0.122652937613567</v>
      </c>
      <c r="P1095" s="14" t="s">
        <v>59</v>
      </c>
    </row>
    <row r="1096" spans="1:16">
      <c r="A1096" s="28">
        <v>45255.6635300926</v>
      </c>
      <c r="B1096" s="14">
        <v>120055370</v>
      </c>
      <c r="C1096" s="29" t="s">
        <v>15592</v>
      </c>
      <c r="D1096" s="14" t="s">
        <v>15593</v>
      </c>
      <c r="E1096" s="30" t="s">
        <v>15594</v>
      </c>
      <c r="F1096" s="14" t="s"/>
      <c r="G1096" s="14">
        <v>1</v>
      </c>
      <c r="H1096" s="14" t="s">
        <v>15595</v>
      </c>
      <c r="I1096" s="14">
        <v>35.35</v>
      </c>
      <c r="J1096" s="95">
        <v>11.44</v>
      </c>
      <c r="K1096" s="95">
        <v>50</v>
      </c>
      <c r="L1096" s="173">
        <v>121.85</v>
      </c>
      <c r="M1096" s="17">
        <f>=I1096*8.8</f>
        <v>311.08</v>
      </c>
      <c r="N1096" s="71">
        <f>=M1096-L1096-K1096-J1096*8.8</f>
        <v>38.5580000000001</v>
      </c>
      <c r="O1096" s="18">
        <f>=N1096/M1096</f>
        <v>0.123948823453774</v>
      </c>
      <c r="P1096" s="14" t="s">
        <v>269</v>
      </c>
    </row>
    <row r="1097" spans="14:14">
      <c r="N1097" s="205" t="s"/>
    </row>
    <row r="1098" spans="1:16">
      <c r="A1098" s="28">
        <v>45255.6021643518</v>
      </c>
      <c r="B1098" s="14">
        <v>120041146</v>
      </c>
      <c r="C1098" s="29" t="s">
        <v>15596</v>
      </c>
      <c r="D1098" s="14">
        <v>0</v>
      </c>
      <c r="E1098" s="14" t="s">
        <v>52</v>
      </c>
      <c r="F1098" s="14" t="s">
        <v>48</v>
      </c>
      <c r="G1098" s="14">
        <v>1</v>
      </c>
      <c r="H1098" s="14" t="s">
        <v>15597</v>
      </c>
      <c r="I1098" s="14">
        <v>0</v>
      </c>
      <c r="J1098" s="95">
        <v>0</v>
      </c>
      <c r="K1098" s="95">
        <v>0</v>
      </c>
      <c r="L1098" s="173">
        <v>0</v>
      </c>
      <c r="M1098" s="17">
        <f>=I1098*8.8</f>
        <v>0</v>
      </c>
      <c r="N1098" s="71">
        <f>=M1098-L1098-K1098-J1098*8.8</f>
        <v>0</v>
      </c>
      <c r="O1098" s="18" t="e">
        <f>=N1098/M1098</f>
        <v>#DIV/0!</v>
      </c>
      <c r="P1098" s="14" t="s">
        <v>145</v>
      </c>
    </row>
    <row r="1099" spans="1:17">
      <c r="A1099" s="28">
        <v>45255.9517013889</v>
      </c>
      <c r="B1099" s="14">
        <v>120100793</v>
      </c>
      <c r="C1099" s="29" t="s">
        <v>15072</v>
      </c>
      <c r="D1099" s="14" t="s">
        <v>15598</v>
      </c>
      <c r="E1099" s="30" t="s">
        <v>15599</v>
      </c>
      <c r="F1099" s="14" t="s"/>
      <c r="G1099" s="14">
        <v>1</v>
      </c>
      <c r="H1099" s="14" t="s">
        <v>15075</v>
      </c>
      <c r="I1099" s="14">
        <v>94.44</v>
      </c>
      <c r="J1099" s="95">
        <v>40.44</v>
      </c>
      <c r="K1099" s="95">
        <v>50</v>
      </c>
      <c r="L1099" s="173">
        <v>96.85</v>
      </c>
      <c r="M1099" s="17">
        <f>=I1099*8.8</f>
        <v>831.072</v>
      </c>
      <c r="N1099" s="71">
        <f>=M1099-L1099-K1099-J1099*8.8</f>
        <v>328.35</v>
      </c>
      <c r="O1099" s="18">
        <f>=N1099/M1099</f>
        <v>0.395092121982211</v>
      </c>
      <c r="P1099" s="14" t="s">
        <v>22</v>
      </c>
      <c r="Q1099" s="25" t="s">
        <v>15600</v>
      </c>
    </row>
    <row r="1100" spans="1:16">
      <c r="A1100" s="28">
        <v>45256.0641203704</v>
      </c>
      <c r="B1100" s="14">
        <v>120126483</v>
      </c>
      <c r="C1100" s="29" t="s">
        <v>15601</v>
      </c>
      <c r="D1100" s="14" t="s">
        <v>15602</v>
      </c>
      <c r="E1100" s="30" t="s">
        <v>11396</v>
      </c>
      <c r="F1100" s="14" t="s"/>
      <c r="G1100" s="14">
        <v>1</v>
      </c>
      <c r="H1100" s="14" t="s">
        <v>11178</v>
      </c>
      <c r="I1100" s="14">
        <v>48.18</v>
      </c>
      <c r="J1100" s="95">
        <v>20.78</v>
      </c>
      <c r="K1100" s="95">
        <v>50</v>
      </c>
      <c r="L1100" s="173">
        <v>93.9</v>
      </c>
      <c r="M1100" s="17">
        <f>=I1100*8.8</f>
        <v>423.984</v>
      </c>
      <c r="N1100" s="71">
        <f>=M1100-L1100-K1100-J1100*8.8</f>
        <v>97.22</v>
      </c>
      <c r="O1100" s="18">
        <f>=N1100/M1100</f>
        <v>0.229301105702102</v>
      </c>
      <c r="P1100" s="14" t="s">
        <v>70</v>
      </c>
    </row>
    <row r="1101" spans="1:16">
      <c r="A1101" s="28">
        <v>45256.0839351852</v>
      </c>
      <c r="B1101" s="14">
        <v>120131512</v>
      </c>
      <c r="C1101" s="29" t="s">
        <v>15603</v>
      </c>
      <c r="D1101" s="14" t="s">
        <v>15604</v>
      </c>
      <c r="E1101" s="30" t="s">
        <v>15605</v>
      </c>
      <c r="F1101" s="14" t="s"/>
      <c r="G1101" s="14">
        <v>1</v>
      </c>
      <c r="H1101" s="14" t="s">
        <v>15606</v>
      </c>
      <c r="I1101" s="14">
        <v>15.99</v>
      </c>
      <c r="J1101" s="95">
        <v>7</v>
      </c>
      <c r="K1101" s="95">
        <v>50</v>
      </c>
      <c r="L1101" s="173">
        <v>9.28</v>
      </c>
      <c r="M1101" s="17">
        <f>=I1101*8.8</f>
        <v>140.712</v>
      </c>
      <c r="N1101" s="71">
        <f>=M1101-L1101-K1101-J1101*8.8</f>
        <v>19.832</v>
      </c>
      <c r="O1101" s="18">
        <f>=N1101/M1101</f>
        <v>0.140940360452556</v>
      </c>
      <c r="P1101" s="14" t="s">
        <v>22</v>
      </c>
    </row>
    <row r="1102" spans="1:16">
      <c r="A1102" s="28">
        <v>45256.1107407407</v>
      </c>
      <c r="B1102" s="14">
        <v>120138384</v>
      </c>
      <c r="C1102" s="29" t="s">
        <v>15607</v>
      </c>
      <c r="D1102" s="14" t="s">
        <v>15608</v>
      </c>
      <c r="E1102" s="30" t="s">
        <v>15609</v>
      </c>
      <c r="F1102" s="14" t="s"/>
      <c r="G1102" s="14">
        <v>1</v>
      </c>
      <c r="H1102" s="14" t="s">
        <v>15610</v>
      </c>
      <c r="I1102" s="14">
        <v>20.7</v>
      </c>
      <c r="J1102" s="95">
        <v>9.17</v>
      </c>
      <c r="K1102" s="95">
        <v>50</v>
      </c>
      <c r="L1102" s="173">
        <v>17.5</v>
      </c>
      <c r="M1102" s="17">
        <f>=I1102*8.8</f>
        <v>182.16</v>
      </c>
      <c r="N1102" s="71">
        <f>=M1102-L1102-K1102-J1102*8.8</f>
        <v>33.964</v>
      </c>
      <c r="O1102" s="18">
        <f>=N1102/M1102</f>
        <v>0.18645147123408</v>
      </c>
      <c r="P1102" s="14" t="s">
        <v>59</v>
      </c>
    </row>
    <row r="1103" spans="1:16">
      <c r="A1103" s="28">
        <v>45256.1152893519</v>
      </c>
      <c r="B1103" s="14">
        <v>120139823</v>
      </c>
      <c r="C1103" s="29" t="s">
        <v>12529</v>
      </c>
      <c r="D1103" s="14" t="s">
        <v>15611</v>
      </c>
      <c r="E1103" s="14" t="s">
        <v>345</v>
      </c>
      <c r="F1103" s="14" t="s"/>
      <c r="G1103" s="14">
        <v>1</v>
      </c>
      <c r="H1103" s="14" t="s">
        <v>3862</v>
      </c>
      <c r="I1103" s="14">
        <v>17.75</v>
      </c>
      <c r="J1103" s="95">
        <v>7.94</v>
      </c>
      <c r="K1103" s="95">
        <v>50</v>
      </c>
      <c r="L1103" s="173">
        <v>0</v>
      </c>
      <c r="M1103" s="17">
        <f>=I1103*8.8</f>
        <v>156.2</v>
      </c>
      <c r="N1103" s="71">
        <f>=M1103-L1103-K1103-J1103*8.8</f>
        <v>36.328</v>
      </c>
      <c r="O1103" s="18">
        <f>=N1103/M1103</f>
        <v>0.232573623559539</v>
      </c>
      <c r="P1103" s="14" t="s">
        <v>59</v>
      </c>
    </row>
    <row r="1104" spans="1:16">
      <c r="A1104" s="28">
        <v>45256.1363888889</v>
      </c>
      <c r="B1104" s="14">
        <v>120145072</v>
      </c>
      <c r="C1104" s="29" t="s">
        <v>15555</v>
      </c>
      <c r="D1104" s="14" t="s">
        <v>15612</v>
      </c>
      <c r="E1104" s="30" t="s">
        <v>15613</v>
      </c>
      <c r="F1104" s="14" t="s"/>
      <c r="G1104" s="14">
        <v>1</v>
      </c>
      <c r="H1104" s="14" t="s">
        <v>15558</v>
      </c>
      <c r="I1104" s="14">
        <v>18.45</v>
      </c>
      <c r="J1104" s="95">
        <v>8.18</v>
      </c>
      <c r="K1104" s="95">
        <v>50</v>
      </c>
      <c r="L1104" s="173">
        <v>25</v>
      </c>
      <c r="M1104" s="17">
        <f>=I1104*8.8</f>
        <v>162.36</v>
      </c>
      <c r="N1104" s="71">
        <f>=M1104-L1104-K1104-J1104*8.8</f>
        <v>15.376</v>
      </c>
      <c r="O1104" s="18">
        <f>=N1104/M1104</f>
        <v>0.09470312884947</v>
      </c>
      <c r="P1104" s="14" t="s">
        <v>59</v>
      </c>
    </row>
    <row r="1105" spans="1:16">
      <c r="A1105" s="28">
        <v>45256.1565625</v>
      </c>
      <c r="B1105" s="14">
        <v>120150889</v>
      </c>
      <c r="C1105" s="29" t="s">
        <v>15614</v>
      </c>
      <c r="D1105" s="14" t="s">
        <v>15615</v>
      </c>
      <c r="E1105" s="30" t="s">
        <v>15616</v>
      </c>
      <c r="F1105" s="14" t="s"/>
      <c r="G1105" s="14">
        <v>1</v>
      </c>
      <c r="H1105" s="14" t="s">
        <v>15617</v>
      </c>
      <c r="I1105" s="14">
        <v>15.12</v>
      </c>
      <c r="J1105" s="95">
        <v>6.59</v>
      </c>
      <c r="K1105" s="95">
        <v>50</v>
      </c>
      <c r="L1105" s="173">
        <v>17</v>
      </c>
      <c r="M1105" s="17">
        <f>=I1105*8.8</f>
        <v>133.056</v>
      </c>
      <c r="N1105" s="71">
        <f>=M1105-L1105-K1105-J1105*8.8</f>
        <v>8.06400000000001</v>
      </c>
      <c r="O1105" s="18">
        <f>=N1105/M1105</f>
        <v>0.060606060606061</v>
      </c>
      <c r="P1105" s="14" t="s">
        <v>59</v>
      </c>
    </row>
    <row r="1106" spans="1:16">
      <c r="A1106" s="28">
        <v>45256.1989930556</v>
      </c>
      <c r="B1106" s="14">
        <v>120158636</v>
      </c>
      <c r="C1106" s="29" t="s">
        <v>15618</v>
      </c>
      <c r="D1106" s="14" t="s">
        <v>15619</v>
      </c>
      <c r="E1106" s="30" t="s">
        <v>15620</v>
      </c>
      <c r="F1106" s="14" t="s"/>
      <c r="G1106" s="14">
        <v>1</v>
      </c>
      <c r="H1106" s="14" t="s">
        <v>15621</v>
      </c>
      <c r="I1106" s="14">
        <v>14.64</v>
      </c>
      <c r="J1106" s="95">
        <v>6.21</v>
      </c>
      <c r="K1106" s="95">
        <v>50</v>
      </c>
      <c r="L1106" s="173">
        <v>10.8</v>
      </c>
      <c r="M1106" s="17">
        <f>=I1106*8.8</f>
        <v>128.832</v>
      </c>
      <c r="N1106" s="71">
        <f>=M1106-L1106-K1106-J1106*8.8</f>
        <v>13.384</v>
      </c>
      <c r="O1106" s="18">
        <f>=N1106/M1106</f>
        <v>0.103887232985594</v>
      </c>
      <c r="P1106" s="14" t="s">
        <v>487</v>
      </c>
    </row>
    <row r="1107" spans="1:16">
      <c r="A1107" s="28">
        <v>45256.214375</v>
      </c>
      <c r="B1107" s="14">
        <v>120161390</v>
      </c>
      <c r="C1107" s="29" t="s">
        <v>15622</v>
      </c>
      <c r="D1107" s="14" t="s">
        <v>15623</v>
      </c>
      <c r="E1107" s="30" t="s">
        <v>15624</v>
      </c>
      <c r="F1107" s="14" t="s"/>
      <c r="G1107" s="14">
        <v>1</v>
      </c>
      <c r="H1107" s="14" t="s">
        <v>15625</v>
      </c>
      <c r="I1107" s="14">
        <v>22.77</v>
      </c>
      <c r="J1107" s="95">
        <v>10.15</v>
      </c>
      <c r="K1107" s="95">
        <v>50</v>
      </c>
      <c r="L1107" s="173">
        <v>35.15</v>
      </c>
      <c r="M1107" s="17">
        <f>=I1107*8.8</f>
        <v>200.376</v>
      </c>
      <c r="N1107" s="71">
        <f>=M1107-L1107-K1107-J1107*8.8</f>
        <v>25.906</v>
      </c>
      <c r="O1107" s="18">
        <f>=N1107/M1107</f>
        <v>0.129286940551763</v>
      </c>
      <c r="P1107" s="14" t="s">
        <v>59</v>
      </c>
    </row>
    <row r="1108" spans="1:16">
      <c r="A1108" s="28">
        <v>45256.2351851852</v>
      </c>
      <c r="B1108" s="14">
        <v>120164522</v>
      </c>
      <c r="C1108" s="29" t="s">
        <v>15626</v>
      </c>
      <c r="D1108" s="14" t="s">
        <v>15627</v>
      </c>
      <c r="E1108" s="30" t="s">
        <v>15628</v>
      </c>
      <c r="F1108" s="14" t="s"/>
      <c r="G1108" s="14">
        <v>1</v>
      </c>
      <c r="H1108" s="14" t="s">
        <v>15629</v>
      </c>
      <c r="I1108" s="14">
        <v>21.4</v>
      </c>
      <c r="J1108" s="95">
        <v>9.41</v>
      </c>
      <c r="K1108" s="95">
        <v>50</v>
      </c>
      <c r="L1108" s="173">
        <v>53</v>
      </c>
      <c r="M1108" s="17">
        <f>=I1108*8.8</f>
        <v>188.32</v>
      </c>
      <c r="N1108" s="71">
        <f>=M1108-L1108-K1108-J1108*8.8</f>
        <v>2.51199999999999</v>
      </c>
      <c r="O1108" s="18">
        <f>=N1108/M1108</f>
        <v>0.013338997451147</v>
      </c>
      <c r="P1108" s="14" t="s">
        <v>59</v>
      </c>
    </row>
    <row r="1109" spans="1:16">
      <c r="A1109" s="28">
        <v>45256.2822453704</v>
      </c>
      <c r="B1109" s="14">
        <v>120172634</v>
      </c>
      <c r="C1109" s="29" t="s">
        <v>15630</v>
      </c>
      <c r="D1109" s="14" t="s">
        <v>15631</v>
      </c>
      <c r="E1109" s="30" t="s">
        <v>15632</v>
      </c>
      <c r="F1109" s="14" t="s">
        <v>68</v>
      </c>
      <c r="G1109" s="14">
        <v>1</v>
      </c>
      <c r="H1109" s="14" t="s">
        <v>15633</v>
      </c>
      <c r="I1109" s="14">
        <v>18.25</v>
      </c>
      <c r="J1109" s="95">
        <v>7.08</v>
      </c>
      <c r="K1109" s="95">
        <v>50</v>
      </c>
      <c r="L1109" s="173">
        <v>61</v>
      </c>
      <c r="M1109" s="17">
        <f>=I1109*8.8</f>
        <v>160.6</v>
      </c>
      <c r="N1109" s="71">
        <f>=M1109-L1109-K1109-J1109*8.8</f>
        <v>-12.704</v>
      </c>
      <c r="O1109" s="18">
        <f>=N1109/M1109</f>
        <v>-0.079103362391034</v>
      </c>
      <c r="P1109" s="14" t="s">
        <v>269</v>
      </c>
    </row>
    <row r="1110" spans="1:16">
      <c r="A1110" s="28">
        <v>45256.3468171296</v>
      </c>
      <c r="B1110" s="14">
        <v>120183540</v>
      </c>
      <c r="C1110" s="29" t="s">
        <v>15634</v>
      </c>
      <c r="D1110" s="14" t="s">
        <v>15635</v>
      </c>
      <c r="E1110" s="30" t="s">
        <v>15636</v>
      </c>
      <c r="F1110" s="14" t="s"/>
      <c r="G1110" s="14">
        <v>1</v>
      </c>
      <c r="H1110" s="14" t="s">
        <v>15637</v>
      </c>
      <c r="I1110" s="14">
        <v>18.25</v>
      </c>
      <c r="J1110" s="95">
        <v>7.94</v>
      </c>
      <c r="K1110" s="95">
        <v>50</v>
      </c>
      <c r="L1110" s="173">
        <v>24.64</v>
      </c>
      <c r="M1110" s="17">
        <f>=I1110*8.8</f>
        <v>160.6</v>
      </c>
      <c r="N1110" s="71">
        <f>=M1110-L1110-K1110-J1110*8.8</f>
        <v>16.088</v>
      </c>
      <c r="O1110" s="18">
        <f>=N1110/M1110</f>
        <v>0.100174346201744</v>
      </c>
      <c r="P1110" s="14" t="s">
        <v>59</v>
      </c>
    </row>
    <row r="1111" spans="1:16">
      <c r="A1111" s="28">
        <v>45256.3522685185</v>
      </c>
      <c r="B1111" s="14">
        <v>120184211</v>
      </c>
      <c r="C1111" s="29" t="s">
        <v>15638</v>
      </c>
      <c r="D1111" s="14" t="s">
        <v>15639</v>
      </c>
      <c r="E1111" s="30" t="s">
        <v>15640</v>
      </c>
      <c r="F1111" s="14" t="s"/>
      <c r="G1111" s="14">
        <v>1</v>
      </c>
      <c r="H1111" s="14" t="s">
        <v>15641</v>
      </c>
      <c r="I1111" s="14">
        <v>18.25</v>
      </c>
      <c r="J1111" s="95">
        <v>7.84</v>
      </c>
      <c r="K1111" s="95">
        <v>50</v>
      </c>
      <c r="L1111" s="173">
        <v>26</v>
      </c>
      <c r="M1111" s="17">
        <f>=I1111*8.8</f>
        <v>160.6</v>
      </c>
      <c r="N1111" s="71">
        <f>=M1111-L1111-K1111-J1111*8.8</f>
        <v>15.608</v>
      </c>
      <c r="O1111" s="18">
        <f>=N1111/M1111</f>
        <v>0.097185554171856</v>
      </c>
      <c r="P1111" s="14" t="s">
        <v>70</v>
      </c>
    </row>
    <row r="1112" spans="1:16">
      <c r="A1112" s="28">
        <v>45256.3910185185</v>
      </c>
      <c r="B1112" s="14">
        <v>120191906</v>
      </c>
      <c r="C1112" s="29" t="s">
        <v>15642</v>
      </c>
      <c r="D1112" s="14" t="s">
        <v>15643</v>
      </c>
      <c r="E1112" s="30" t="s">
        <v>15644</v>
      </c>
      <c r="F1112" s="14" t="s"/>
      <c r="G1112" s="14">
        <v>1</v>
      </c>
      <c r="H1112" s="14" t="s">
        <v>15645</v>
      </c>
      <c r="I1112" s="14">
        <v>44.34</v>
      </c>
      <c r="J1112" s="95">
        <v>19.37</v>
      </c>
      <c r="K1112" s="95">
        <v>50</v>
      </c>
      <c r="L1112" s="173">
        <v>93</v>
      </c>
      <c r="M1112" s="17">
        <f>=I1112*8.8</f>
        <v>390.192</v>
      </c>
      <c r="N1112" s="71">
        <f>=M1112-L1112-K1112-J1112*8.8</f>
        <v>76.7360000000001</v>
      </c>
      <c r="O1112" s="18">
        <f>=N1112/M1112</f>
        <v>0.196662156066757</v>
      </c>
      <c r="P1112" s="14" t="s">
        <v>162</v>
      </c>
    </row>
    <row r="1113" spans="1:16">
      <c r="A1113" s="28">
        <v>45256.4232407407</v>
      </c>
      <c r="B1113" s="14">
        <v>120197574</v>
      </c>
      <c r="C1113" s="29" t="s">
        <v>15646</v>
      </c>
      <c r="D1113" s="14" t="s">
        <v>15647</v>
      </c>
      <c r="E1113" s="30" t="s">
        <v>15648</v>
      </c>
      <c r="F1113" s="14" t="s"/>
      <c r="G1113" s="14">
        <v>1</v>
      </c>
      <c r="H1113" s="14" t="s">
        <v>15649</v>
      </c>
      <c r="I1113" s="14">
        <v>19.24</v>
      </c>
      <c r="J1113" s="95">
        <v>8.34</v>
      </c>
      <c r="K1113" s="95">
        <v>50</v>
      </c>
      <c r="L1113" s="173">
        <v>31.97</v>
      </c>
      <c r="M1113" s="17">
        <f>=I1113*8.8</f>
        <v>169.312</v>
      </c>
      <c r="N1113" s="71">
        <f>=M1113-L1113-K1113-J1113*8.8</f>
        <v>13.95</v>
      </c>
      <c r="O1113" s="18">
        <f>=N1113/M1113</f>
        <v>0.08239226989227</v>
      </c>
      <c r="P1113" s="14" t="s">
        <v>590</v>
      </c>
    </row>
    <row r="1114" spans="1:17">
      <c r="A1114" s="28">
        <v>45256.5530787037</v>
      </c>
      <c r="B1114" s="14">
        <v>120221992</v>
      </c>
      <c r="C1114" s="29" t="s">
        <v>15650</v>
      </c>
      <c r="D1114" s="14" t="s">
        <v>15651</v>
      </c>
      <c r="E1114" s="30" t="s">
        <v>15652</v>
      </c>
      <c r="F1114" s="14" t="s"/>
      <c r="G1114" s="14">
        <v>1</v>
      </c>
      <c r="H1114" s="14" t="s">
        <v>15653</v>
      </c>
      <c r="I1114" s="14">
        <v>13.99</v>
      </c>
      <c r="J1114" s="95">
        <v>6.16</v>
      </c>
      <c r="K1114" s="95">
        <v>50</v>
      </c>
      <c r="L1114" s="173">
        <v>12.9</v>
      </c>
      <c r="M1114" s="17">
        <f>=I1114*8.8</f>
        <v>123.112</v>
      </c>
      <c r="N1114" s="71">
        <f>=M1114-L1114-K1114-J1114*8.8</f>
        <v>6.004</v>
      </c>
      <c r="O1114" s="18">
        <f>=N1114/M1114</f>
        <v>0.04876860094873</v>
      </c>
      <c r="P1114" s="14" t="s">
        <v>1413</v>
      </c>
      <c r="Q1114" s="25" t="s">
        <v>167</v>
      </c>
    </row>
    <row r="1115" spans="14:14">
      <c r="N1115" s="205" t="s"/>
    </row>
    <row r="1116" spans="1:16">
      <c r="A1116" s="28">
        <v>45256.9213310185</v>
      </c>
      <c r="B1116" s="14">
        <v>120274141</v>
      </c>
      <c r="C1116" s="29" t="s">
        <v>15654</v>
      </c>
      <c r="D1116" s="14">
        <v>0</v>
      </c>
      <c r="E1116" s="14" t="s">
        <v>52</v>
      </c>
      <c r="F1116" s="14" t="s">
        <v>48</v>
      </c>
      <c r="G1116" s="14">
        <v>1</v>
      </c>
      <c r="H1116" s="14" t="s">
        <v>15655</v>
      </c>
      <c r="I1116" s="14">
        <v>0</v>
      </c>
      <c r="J1116" s="95">
        <v>0</v>
      </c>
      <c r="K1116" s="95">
        <v>0</v>
      </c>
      <c r="L1116" s="173">
        <v>0</v>
      </c>
      <c r="M1116" s="17">
        <f>=I1116*8.8</f>
        <v>0</v>
      </c>
      <c r="N1116" s="71">
        <f>=M1116-L1116-K1116-J1116*8.8</f>
        <v>0</v>
      </c>
      <c r="O1116" s="18" t="e">
        <f>=N1116/M1116</f>
        <v>#DIV/0!</v>
      </c>
      <c r="P1116" s="14" t="s">
        <v>269</v>
      </c>
    </row>
    <row r="1117" spans="1:16">
      <c r="A1117" s="28">
        <v>45256.9692361111</v>
      </c>
      <c r="B1117" s="14">
        <v>120282126</v>
      </c>
      <c r="C1117" s="29" t="s">
        <v>15656</v>
      </c>
      <c r="D1117" s="14" t="s">
        <v>15657</v>
      </c>
      <c r="E1117" s="30" t="s">
        <v>15658</v>
      </c>
      <c r="F1117" s="14" t="s"/>
      <c r="G1117" s="14">
        <v>1</v>
      </c>
      <c r="H1117" s="14" t="s">
        <v>15659</v>
      </c>
      <c r="I1117" s="14">
        <v>41.73</v>
      </c>
      <c r="J1117" s="95">
        <v>18.23</v>
      </c>
      <c r="K1117" s="95">
        <v>50</v>
      </c>
      <c r="L1117" s="173">
        <v>108</v>
      </c>
      <c r="M1117" s="17">
        <f>=I1117*8.8</f>
        <v>367.224</v>
      </c>
      <c r="N1117" s="71">
        <f>=M1117-L1117-K1117-J1117*8.8</f>
        <v>48.8</v>
      </c>
      <c r="O1117" s="18">
        <f>=N1117/M1117</f>
        <v>0.132888917935647</v>
      </c>
      <c r="P1117" s="14" t="s">
        <v>114</v>
      </c>
    </row>
    <row r="1118" spans="1:16">
      <c r="A1118" s="28">
        <v>45257.0132060185</v>
      </c>
      <c r="B1118" s="14">
        <v>120291179</v>
      </c>
      <c r="C1118" s="29" t="s">
        <v>15660</v>
      </c>
      <c r="D1118" s="14" t="s">
        <v>15661</v>
      </c>
      <c r="E1118" s="30" t="s">
        <v>15662</v>
      </c>
      <c r="F1118" s="14" t="s">
        <v>57</v>
      </c>
      <c r="G1118" s="14">
        <v>1</v>
      </c>
      <c r="H1118" s="14" t="s">
        <v>15663</v>
      </c>
      <c r="I1118" s="14">
        <v>18.7</v>
      </c>
      <c r="J1118" s="95">
        <v>8.18</v>
      </c>
      <c r="K1118" s="95">
        <v>50</v>
      </c>
      <c r="L1118" s="173">
        <v>42</v>
      </c>
      <c r="M1118" s="17">
        <f>=I1118*8.8</f>
        <v>164.56</v>
      </c>
      <c r="N1118" s="71">
        <f>=M1118-L1118-K1118-J1118*8.8</f>
        <v>0.575999999999993</v>
      </c>
      <c r="O1118" s="18">
        <f>=N1118/M1118</f>
        <v>0.003500243072436</v>
      </c>
      <c r="P1118" s="14" t="s">
        <v>59</v>
      </c>
    </row>
    <row r="1119" spans="1:16">
      <c r="A1119" s="28">
        <v>45257.0422916667</v>
      </c>
      <c r="B1119" s="14">
        <v>120298022</v>
      </c>
      <c r="C1119" s="29" t="s">
        <v>15660</v>
      </c>
      <c r="D1119" s="14" t="s">
        <v>15664</v>
      </c>
      <c r="E1119" s="30" t="s">
        <v>15662</v>
      </c>
      <c r="F1119" s="14" t="s"/>
      <c r="G1119" s="14">
        <v>1</v>
      </c>
      <c r="H1119" s="14" t="s">
        <v>15663</v>
      </c>
      <c r="I1119" s="14">
        <v>18.7</v>
      </c>
      <c r="J1119" s="95">
        <v>8.18</v>
      </c>
      <c r="K1119" s="95">
        <v>50</v>
      </c>
      <c r="L1119" s="173">
        <v>42</v>
      </c>
      <c r="M1119" s="17">
        <f>=I1119*8.8</f>
        <v>164.56</v>
      </c>
      <c r="N1119" s="71">
        <f>=M1119-L1119-K1119-J1119*8.8</f>
        <v>0.575999999999993</v>
      </c>
      <c r="O1119" s="18">
        <f>=N1119/M1119</f>
        <v>0.003500243072436</v>
      </c>
      <c r="P1119" s="14" t="s">
        <v>59</v>
      </c>
    </row>
    <row r="1120" spans="1:16">
      <c r="A1120" s="28">
        <v>45257.0526967593</v>
      </c>
      <c r="B1120" s="14">
        <v>120298764</v>
      </c>
      <c r="C1120" s="29" t="s">
        <v>15665</v>
      </c>
      <c r="D1120" s="14" t="s">
        <v>15666</v>
      </c>
      <c r="E1120" s="30" t="s">
        <v>15667</v>
      </c>
      <c r="F1120" s="14" t="s"/>
      <c r="G1120" s="14">
        <v>1</v>
      </c>
      <c r="H1120" s="14" t="s">
        <v>15668</v>
      </c>
      <c r="I1120" s="14">
        <v>32.43</v>
      </c>
      <c r="J1120" s="95">
        <v>14.02</v>
      </c>
      <c r="K1120" s="95">
        <v>50</v>
      </c>
      <c r="L1120" s="173">
        <v>77</v>
      </c>
      <c r="M1120" s="17">
        <f>=I1120*8.8</f>
        <v>285.384</v>
      </c>
      <c r="N1120" s="71">
        <f>=M1120-L1120-K1120-J1120*8.8</f>
        <v>35.008</v>
      </c>
      <c r="O1120" s="18">
        <f>=N1120/M1120</f>
        <v>0.122669806296078</v>
      </c>
      <c r="P1120" s="14" t="s">
        <v>145</v>
      </c>
    </row>
    <row r="1121" spans="1:16">
      <c r="A1121" s="28">
        <v>45257.108599537</v>
      </c>
      <c r="B1121" s="14">
        <v>120316641</v>
      </c>
      <c r="C1121" s="29" t="s">
        <v>14561</v>
      </c>
      <c r="D1121" s="14" t="s">
        <v>15669</v>
      </c>
      <c r="E1121" s="30" t="s">
        <v>15670</v>
      </c>
      <c r="F1121" s="14" t="s"/>
      <c r="G1121" s="14">
        <v>1</v>
      </c>
      <c r="H1121" s="14" t="s">
        <v>8010</v>
      </c>
      <c r="I1121" s="14">
        <v>28.64</v>
      </c>
      <c r="J1121" s="95">
        <v>12.61</v>
      </c>
      <c r="K1121" s="95">
        <v>50</v>
      </c>
      <c r="L1121" s="173">
        <v>60.25</v>
      </c>
      <c r="M1121" s="17">
        <f>=I1121*8.8</f>
        <v>252.032</v>
      </c>
      <c r="N1121" s="71">
        <f>=M1121-L1121-K1121-J1121*8.8</f>
        <v>30.814</v>
      </c>
      <c r="O1121" s="18">
        <f>=N1121/M1121</f>
        <v>0.122262252412392</v>
      </c>
      <c r="P1121" s="14" t="s">
        <v>59</v>
      </c>
    </row>
    <row r="1122" spans="1:16">
      <c r="A1122" s="28">
        <v>45257.191712963</v>
      </c>
      <c r="B1122" s="14">
        <v>120341718</v>
      </c>
      <c r="C1122" s="29" t="s">
        <v>15671</v>
      </c>
      <c r="D1122" s="14" t="s">
        <v>15672</v>
      </c>
      <c r="E1122" s="30" t="s">
        <v>15673</v>
      </c>
      <c r="F1122" s="14" t="s"/>
      <c r="G1122" s="14">
        <v>1</v>
      </c>
      <c r="H1122" s="14" t="s">
        <v>15674</v>
      </c>
      <c r="I1122" s="14">
        <v>20.35</v>
      </c>
      <c r="J1122" s="95">
        <v>8.69</v>
      </c>
      <c r="K1122" s="95">
        <v>50</v>
      </c>
      <c r="L1122" s="173">
        <v>21.66</v>
      </c>
      <c r="M1122" s="17">
        <f>=I1122*8.8</f>
        <v>179.08</v>
      </c>
      <c r="N1122" s="71">
        <f>=M1122-L1122-K1122-J1122*8.8</f>
        <v>30.948</v>
      </c>
      <c r="O1122" s="18">
        <f>=N1122/M1122</f>
        <v>0.172816618271164</v>
      </c>
      <c r="P1122" s="14" t="s">
        <v>162</v>
      </c>
    </row>
    <row r="1123" spans="1:16">
      <c r="A1123" s="28">
        <v>45257.2075115741</v>
      </c>
      <c r="B1123" s="14">
        <v>120346093</v>
      </c>
      <c r="C1123" s="29" t="s">
        <v>15675</v>
      </c>
      <c r="D1123" s="14" t="s">
        <v>15676</v>
      </c>
      <c r="E1123" s="30" t="s">
        <v>15677</v>
      </c>
      <c r="F1123" s="14" t="s">
        <v>68</v>
      </c>
      <c r="G1123" s="14">
        <v>1</v>
      </c>
      <c r="H1123" s="14" t="s">
        <v>15678</v>
      </c>
      <c r="I1123" s="14">
        <v>18.07</v>
      </c>
      <c r="J1123" s="95">
        <v>8.01</v>
      </c>
      <c r="K1123" s="95">
        <v>50</v>
      </c>
      <c r="L1123" s="173">
        <v>38</v>
      </c>
      <c r="M1123" s="17">
        <f>=I1123*8.8</f>
        <v>159.016</v>
      </c>
      <c r="N1123" s="71">
        <f>=M1123-L1123-K1123-J1123*8.8</f>
        <v>0.52800000000002</v>
      </c>
      <c r="O1123" s="18">
        <f>=N1123/M1123</f>
        <v>0.003320420586608</v>
      </c>
      <c r="P1123" s="14" t="s">
        <v>590</v>
      </c>
    </row>
    <row r="1124" spans="1:16">
      <c r="A1124" s="28">
        <v>45257.2076967593</v>
      </c>
      <c r="B1124" s="14">
        <v>120346218</v>
      </c>
      <c r="C1124" s="29" t="s">
        <v>15679</v>
      </c>
      <c r="D1124" s="14" t="s">
        <v>15680</v>
      </c>
      <c r="E1124" s="30" t="s">
        <v>15681</v>
      </c>
      <c r="F1124" s="14" t="s"/>
      <c r="G1124" s="14">
        <v>1</v>
      </c>
      <c r="H1124" s="14" t="s">
        <v>15682</v>
      </c>
      <c r="I1124" s="14">
        <v>30.54</v>
      </c>
      <c r="J1124" s="95">
        <v>13.59</v>
      </c>
      <c r="K1124" s="95">
        <v>50</v>
      </c>
      <c r="L1124" s="173">
        <v>25.38</v>
      </c>
      <c r="M1124" s="17">
        <f>=I1124*8.8</f>
        <v>268.752</v>
      </c>
      <c r="N1124" s="71">
        <f>=M1124-L1124-K1124-J1124*8.8</f>
        <v>73.78</v>
      </c>
      <c r="O1124" s="18">
        <f>=N1124/M1124</f>
        <v>0.274528189557659</v>
      </c>
      <c r="P1124" s="14" t="s">
        <v>59</v>
      </c>
    </row>
    <row r="1125" spans="1:16">
      <c r="A1125" s="28">
        <v>45257.2744097222</v>
      </c>
      <c r="B1125" s="14">
        <v>120364937</v>
      </c>
      <c r="C1125" s="29" t="s">
        <v>15683</v>
      </c>
      <c r="D1125" s="14" t="s">
        <v>15684</v>
      </c>
      <c r="E1125" s="30" t="s">
        <v>15685</v>
      </c>
      <c r="F1125" s="14" t="s">
        <v>32</v>
      </c>
      <c r="G1125" s="14">
        <v>1</v>
      </c>
      <c r="H1125" s="14" t="s">
        <v>15686</v>
      </c>
      <c r="I1125" s="14">
        <v>14.99</v>
      </c>
      <c r="J1125" s="95">
        <v>6.44</v>
      </c>
      <c r="K1125" s="95">
        <v>50</v>
      </c>
      <c r="L1125" s="173">
        <v>64</v>
      </c>
      <c r="M1125" s="17">
        <f>=I1125*8.8</f>
        <v>131.912</v>
      </c>
      <c r="N1125" s="71">
        <f>=M1125-L1125-K1125-J1125*8.8</f>
        <v>-38.76</v>
      </c>
      <c r="O1125" s="18">
        <f>=N1125/M1125</f>
        <v>-0.293832251804233</v>
      </c>
      <c r="P1125" s="14" t="s">
        <v>162</v>
      </c>
    </row>
    <row r="1126" spans="1:17">
      <c r="A1126" s="28">
        <v>45257.3134490741</v>
      </c>
      <c r="B1126" s="14">
        <v>120376482</v>
      </c>
      <c r="C1126" s="29" t="s">
        <v>15687</v>
      </c>
      <c r="D1126" s="14" t="s">
        <v>15688</v>
      </c>
      <c r="E1126" s="30" t="s">
        <v>15689</v>
      </c>
      <c r="F1126" s="14" t="s"/>
      <c r="G1126" s="14">
        <v>1</v>
      </c>
      <c r="H1126" s="14" t="s">
        <v>8110</v>
      </c>
      <c r="I1126" s="14">
        <v>51.84</v>
      </c>
      <c r="J1126" s="95">
        <v>22.18</v>
      </c>
      <c r="K1126" s="95">
        <v>50</v>
      </c>
      <c r="L1126" s="173">
        <v>52</v>
      </c>
      <c r="M1126" s="17">
        <f>=I1126*8.8</f>
        <v>456.192</v>
      </c>
      <c r="N1126" s="71">
        <f>=M1126-L1126-K1126-J1126*8.8</f>
        <v>159.008</v>
      </c>
      <c r="O1126" s="18">
        <f>=N1126/M1126</f>
        <v>0.348554994388328</v>
      </c>
      <c r="P1126" s="14" t="s">
        <v>22</v>
      </c>
      <c r="Q1126" s="25" t="s">
        <v>2969</v>
      </c>
    </row>
    <row r="1127" spans="1:16">
      <c r="A1127" s="28">
        <v>45257.3261226852</v>
      </c>
      <c r="B1127" s="14">
        <v>120380473</v>
      </c>
      <c r="C1127" s="29" t="s">
        <v>14035</v>
      </c>
      <c r="D1127" s="14" t="s">
        <v>15690</v>
      </c>
      <c r="E1127" s="30" t="s">
        <v>15691</v>
      </c>
      <c r="F1127" s="14" t="s"/>
      <c r="G1127" s="14">
        <v>1</v>
      </c>
      <c r="H1127" s="14" t="s">
        <v>14038</v>
      </c>
      <c r="I1127" s="14">
        <v>20.57</v>
      </c>
      <c r="J1127" s="95">
        <v>8.97</v>
      </c>
      <c r="K1127" s="95">
        <v>50</v>
      </c>
      <c r="L1127" s="173">
        <v>17</v>
      </c>
      <c r="M1127" s="17">
        <f>=I1127*8.8</f>
        <v>181.016</v>
      </c>
      <c r="N1127" s="71">
        <f>=M1127-L1127-K1127-J1127*8.8</f>
        <v>35.08</v>
      </c>
      <c r="O1127" s="18">
        <f>=N1127/M1127</f>
        <v>0.193795023644319</v>
      </c>
      <c r="P1127" s="14" t="s">
        <v>70</v>
      </c>
    </row>
    <row r="1128" spans="1:16">
      <c r="A1128" s="28">
        <v>45257.3631365741</v>
      </c>
      <c r="B1128" s="14">
        <v>120390806</v>
      </c>
      <c r="C1128" s="29" t="s">
        <v>15692</v>
      </c>
      <c r="D1128" s="14" t="s">
        <v>15693</v>
      </c>
      <c r="E1128" s="30" t="s">
        <v>15694</v>
      </c>
      <c r="F1128" s="14" t="s"/>
      <c r="G1128" s="14">
        <v>2</v>
      </c>
      <c r="H1128" s="14" t="s">
        <v>15695</v>
      </c>
      <c r="I1128" s="14">
        <v>28.79</v>
      </c>
      <c r="J1128" s="95">
        <v>12.48</v>
      </c>
      <c r="K1128" s="95">
        <v>50</v>
      </c>
      <c r="L1128" s="173">
        <v>74</v>
      </c>
      <c r="M1128" s="17">
        <f>=I1128*8.8</f>
        <v>253.352</v>
      </c>
      <c r="N1128" s="71">
        <f>=M1128-L1128-K1128-J1128*8.8</f>
        <v>19.528</v>
      </c>
      <c r="O1128" s="18">
        <f>=N1128/M1128</f>
        <v>0.077078531055606</v>
      </c>
      <c r="P1128" s="14" t="s">
        <v>59</v>
      </c>
    </row>
    <row r="1129" spans="1:16">
      <c r="A1129" s="28">
        <v>45257.4149884259</v>
      </c>
      <c r="B1129" s="14">
        <v>120405737</v>
      </c>
      <c r="C1129" s="29" t="s">
        <v>15232</v>
      </c>
      <c r="D1129" s="14" t="s">
        <v>15696</v>
      </c>
      <c r="E1129" s="30" t="s">
        <v>15697</v>
      </c>
      <c r="F1129" s="14" t="s"/>
      <c r="G1129" s="14">
        <v>1</v>
      </c>
      <c r="H1129" s="14" t="s">
        <v>15698</v>
      </c>
      <c r="I1129" s="14">
        <v>20.45</v>
      </c>
      <c r="J1129" s="95">
        <v>8.92</v>
      </c>
      <c r="K1129" s="95">
        <v>50</v>
      </c>
      <c r="L1129" s="173">
        <v>36.4</v>
      </c>
      <c r="M1129" s="17">
        <f>=I1129*8.8</f>
        <v>179.96</v>
      </c>
      <c r="N1129" s="71">
        <f>=M1129-L1129-K1129-J1129*8.8</f>
        <v>15.064</v>
      </c>
      <c r="O1129" s="18">
        <f>=N1129/M1129</f>
        <v>0.083707490553456</v>
      </c>
      <c r="P1129" s="14" t="s">
        <v>59</v>
      </c>
    </row>
    <row r="1130" spans="1:16">
      <c r="A1130" s="28">
        <v>45257.4406018519</v>
      </c>
      <c r="B1130" s="14">
        <v>120412849</v>
      </c>
      <c r="C1130" s="29" t="s">
        <v>12686</v>
      </c>
      <c r="D1130" s="14" t="s">
        <v>15699</v>
      </c>
      <c r="E1130" s="30" t="s">
        <v>15700</v>
      </c>
      <c r="F1130" s="14" t="s"/>
      <c r="G1130" s="14">
        <v>1</v>
      </c>
      <c r="H1130" s="14" t="s">
        <v>12689</v>
      </c>
      <c r="I1130" s="14">
        <v>61.89</v>
      </c>
      <c r="J1130" s="95">
        <v>27.95</v>
      </c>
      <c r="K1130" s="95">
        <v>50</v>
      </c>
      <c r="L1130" s="173">
        <v>85</v>
      </c>
      <c r="M1130" s="17">
        <f>=I1130*8.8</f>
        <v>544.632</v>
      </c>
      <c r="N1130" s="71">
        <f>=M1130-L1130-K1130-J1130*8.8</f>
        <v>163.672</v>
      </c>
      <c r="O1130" s="18">
        <f>=N1130/M1130</f>
        <v>0.300518515254337</v>
      </c>
      <c r="P1130" s="14" t="s">
        <v>136</v>
      </c>
    </row>
    <row r="1131" spans="1:16">
      <c r="A1131" s="28">
        <v>45257.4509259259</v>
      </c>
      <c r="B1131" s="14">
        <v>120415964</v>
      </c>
      <c r="C1131" s="29" t="s">
        <v>15701</v>
      </c>
      <c r="D1131" s="14" t="s">
        <v>15702</v>
      </c>
      <c r="E1131" s="30" t="s">
        <v>15703</v>
      </c>
      <c r="F1131" s="14" t="s"/>
      <c r="G1131" s="14">
        <v>1</v>
      </c>
      <c r="H1131" s="14" t="s">
        <v>15704</v>
      </c>
      <c r="I1131" s="14">
        <v>63.32</v>
      </c>
      <c r="J1131" s="95">
        <v>27.8</v>
      </c>
      <c r="K1131" s="95">
        <v>50</v>
      </c>
      <c r="L1131" s="173">
        <v>82.66</v>
      </c>
      <c r="M1131" s="17">
        <f>=I1131*8.8</f>
        <v>557.216</v>
      </c>
      <c r="N1131" s="71">
        <f>=M1131-L1131-K1131-J1131*8.8</f>
        <v>179.916</v>
      </c>
      <c r="O1131" s="18">
        <f>=N1131/M1131</f>
        <v>0.322883765003159</v>
      </c>
      <c r="P1131" s="14" t="s">
        <v>22</v>
      </c>
    </row>
    <row r="1132" spans="1:16">
      <c r="A1132" s="28">
        <v>45257.4892592593</v>
      </c>
      <c r="B1132" s="14">
        <v>120434135</v>
      </c>
      <c r="C1132" s="29" t="s">
        <v>15705</v>
      </c>
      <c r="D1132" s="14" t="s">
        <v>15706</v>
      </c>
      <c r="E1132" s="30" t="s">
        <v>15707</v>
      </c>
      <c r="F1132" s="14" t="s"/>
      <c r="G1132" s="14">
        <v>1</v>
      </c>
      <c r="H1132" s="14" t="s">
        <v>15708</v>
      </c>
      <c r="I1132" s="14">
        <v>18.87</v>
      </c>
      <c r="J1132" s="95">
        <v>8.41</v>
      </c>
      <c r="K1132" s="95">
        <v>50</v>
      </c>
      <c r="L1132" s="173">
        <v>47</v>
      </c>
      <c r="M1132" s="17">
        <f>=I1132*8.8</f>
        <v>166.056</v>
      </c>
      <c r="N1132" s="71">
        <f>=M1132-L1132-K1132-J1132*8.8</f>
        <v>-4.952</v>
      </c>
      <c r="O1132" s="18">
        <f>=N1132/M1132</f>
        <v>-0.029821265115383</v>
      </c>
      <c r="P1132" s="14" t="s">
        <v>300</v>
      </c>
    </row>
    <row r="1133" spans="1:16">
      <c r="A1133" s="28">
        <v>45257.5054050926</v>
      </c>
      <c r="B1133" s="14">
        <v>120440248</v>
      </c>
      <c r="C1133" s="29" t="s">
        <v>15709</v>
      </c>
      <c r="D1133" s="14" t="s">
        <v>15710</v>
      </c>
      <c r="E1133" s="30" t="s">
        <v>15711</v>
      </c>
      <c r="F1133" s="14" t="s">
        <v>68</v>
      </c>
      <c r="G1133" s="14">
        <v>1</v>
      </c>
      <c r="H1133" s="14" t="s">
        <v>15712</v>
      </c>
      <c r="I1133" s="14">
        <v>20.35</v>
      </c>
      <c r="J1133" s="95">
        <v>8.92</v>
      </c>
      <c r="K1133" s="95">
        <v>50</v>
      </c>
      <c r="L1133" s="173">
        <v>58.5</v>
      </c>
      <c r="M1133" s="17">
        <f>=I1133*8.8</f>
        <v>179.08</v>
      </c>
      <c r="N1133" s="71">
        <f>=M1133-L1133-K1133-J1133*8.8</f>
        <v>-7.91599999999997</v>
      </c>
      <c r="O1133" s="18">
        <f>=N1133/M1133</f>
        <v>-0.044203707840071</v>
      </c>
      <c r="P1133" s="14" t="s">
        <v>59</v>
      </c>
    </row>
    <row r="1134" spans="1:16">
      <c r="A1134" s="28">
        <v>45257.5271296296</v>
      </c>
      <c r="B1134" s="14">
        <v>120447996</v>
      </c>
      <c r="C1134" s="29" t="s">
        <v>15713</v>
      </c>
      <c r="D1134" s="14" t="s">
        <v>15714</v>
      </c>
      <c r="E1134" s="209" t="s">
        <v>15715</v>
      </c>
      <c r="F1134" s="14" t="s"/>
      <c r="G1134" s="14">
        <v>1</v>
      </c>
      <c r="H1134" s="14" t="s">
        <v>15716</v>
      </c>
      <c r="I1134" s="14">
        <v>20.35</v>
      </c>
      <c r="J1134" s="95">
        <v>8.92</v>
      </c>
      <c r="K1134" s="95">
        <v>50</v>
      </c>
      <c r="L1134" s="173">
        <v>13.32</v>
      </c>
      <c r="M1134" s="17">
        <f>=I1134*8.8</f>
        <v>179.08</v>
      </c>
      <c r="N1134" s="71">
        <f>=M1134-L1134-K1134-J1134*8.8</f>
        <v>37.264</v>
      </c>
      <c r="O1134" s="18">
        <f>=N1134/M1134</f>
        <v>0.208085771722136</v>
      </c>
      <c r="P1134" s="14" t="s">
        <v>59</v>
      </c>
    </row>
    <row r="1135" spans="1:16">
      <c r="A1135" s="28">
        <v>45257.5350578704</v>
      </c>
      <c r="B1135" s="14">
        <v>120450729</v>
      </c>
      <c r="C1135" s="29" t="s">
        <v>15717</v>
      </c>
      <c r="D1135" s="14" t="s">
        <v>15718</v>
      </c>
      <c r="E1135" s="30" t="s">
        <v>15719</v>
      </c>
      <c r="F1135" s="14" t="s">
        <v>68</v>
      </c>
      <c r="G1135" s="14">
        <v>1</v>
      </c>
      <c r="H1135" s="14" t="s">
        <v>15720</v>
      </c>
      <c r="I1135" s="14">
        <v>16.52</v>
      </c>
      <c r="J1135" s="95">
        <v>7.28</v>
      </c>
      <c r="K1135" s="95">
        <v>50</v>
      </c>
      <c r="L1135" s="173">
        <v>35.5</v>
      </c>
      <c r="M1135" s="17">
        <f>=I1135*8.8</f>
        <v>145.376</v>
      </c>
      <c r="N1135" s="71">
        <f>=M1135-L1135-K1135-J1135*8.8</f>
        <v>-4.188</v>
      </c>
      <c r="O1135" s="18">
        <f>=N1135/M1135</f>
        <v>-0.028808056350429</v>
      </c>
      <c r="P1135" s="14" t="s">
        <v>22</v>
      </c>
    </row>
    <row r="1136" spans="1:16">
      <c r="A1136" s="28">
        <v>45257.6323726852</v>
      </c>
      <c r="B1136" s="14">
        <v>120474884</v>
      </c>
      <c r="C1136" s="29" t="s">
        <v>15107</v>
      </c>
      <c r="D1136" s="14" t="s">
        <v>15721</v>
      </c>
      <c r="E1136" s="30" t="s">
        <v>15722</v>
      </c>
      <c r="F1136" s="14" t="s"/>
      <c r="G1136" s="14">
        <v>1</v>
      </c>
      <c r="H1136" s="14" t="s">
        <v>15110</v>
      </c>
      <c r="I1136" s="14">
        <v>35.35</v>
      </c>
      <c r="J1136" s="95">
        <v>15.15</v>
      </c>
      <c r="K1136" s="95">
        <v>50</v>
      </c>
      <c r="L1136" s="173">
        <v>121.85</v>
      </c>
      <c r="M1136" s="17">
        <f>=I1136*8.8</f>
        <v>311.08</v>
      </c>
      <c r="N1136" s="71">
        <f>=M1136-L1136-K1136-J1136*8.8</f>
        <v>5.91000000000003</v>
      </c>
      <c r="O1136" s="18">
        <f>=N1136/M1136</f>
        <v>0.018998328404269</v>
      </c>
      <c r="P1136" s="14" t="s">
        <v>22</v>
      </c>
    </row>
    <row r="1137" spans="14:14">
      <c r="N1137" s="205" t="s"/>
    </row>
    <row r="1138" spans="1:16">
      <c r="A1138" s="28">
        <v>45257.8852199074</v>
      </c>
      <c r="B1138" s="14">
        <v>120511109</v>
      </c>
      <c r="C1138" s="29" t="s">
        <v>15723</v>
      </c>
      <c r="D1138" s="14" t="s"/>
      <c r="E1138" s="29" t="s">
        <v>15724</v>
      </c>
      <c r="F1138" s="14" t="s"/>
      <c r="G1138" s="14">
        <v>1</v>
      </c>
      <c r="H1138" s="14" t="s">
        <v>15725</v>
      </c>
      <c r="I1138" s="14">
        <v>18.79</v>
      </c>
      <c r="J1138" s="95">
        <v>8.18</v>
      </c>
      <c r="K1138" s="95">
        <v>50</v>
      </c>
      <c r="L1138" s="173">
        <v>35.5</v>
      </c>
      <c r="M1138" s="17">
        <f>=I1138*8.8</f>
        <v>165.352</v>
      </c>
      <c r="N1138" s="71">
        <f>=M1138-L1138-K1138-J1138*8.8</f>
        <v>7.868</v>
      </c>
      <c r="O1138" s="18">
        <f>=N1138/M1138</f>
        <v>0.047583337365136</v>
      </c>
      <c r="P1138" s="14" t="s">
        <v>59</v>
      </c>
    </row>
    <row r="1139" spans="1:16">
      <c r="A1139" s="28">
        <v>45257.9866319444</v>
      </c>
      <c r="B1139" s="14">
        <v>120528499</v>
      </c>
      <c r="C1139" s="29" t="s">
        <v>14546</v>
      </c>
      <c r="D1139" s="14" t="s"/>
      <c r="E1139" s="30" t="s">
        <v>15726</v>
      </c>
      <c r="F1139" s="14" t="s"/>
      <c r="G1139" s="14">
        <v>1</v>
      </c>
      <c r="H1139" s="14" t="s">
        <v>14549</v>
      </c>
      <c r="I1139" s="14">
        <v>16.11</v>
      </c>
      <c r="J1139" s="95">
        <v>7</v>
      </c>
      <c r="K1139" s="95">
        <v>50</v>
      </c>
      <c r="L1139" s="173">
        <v>39.25</v>
      </c>
      <c r="M1139" s="17">
        <f>=I1139*8.8</f>
        <v>141.768</v>
      </c>
      <c r="N1139" s="71">
        <f>=M1139-L1139-K1139-J1139*8.8</f>
        <v>-9.08200000000001</v>
      </c>
      <c r="O1139" s="18">
        <f>=N1139/M1139</f>
        <v>-0.064062411827775</v>
      </c>
      <c r="P1139" s="14" t="s">
        <v>162</v>
      </c>
    </row>
    <row r="1140" spans="1:16">
      <c r="A1140" s="28">
        <v>45258.026712963</v>
      </c>
      <c r="B1140" s="14">
        <v>120537639</v>
      </c>
      <c r="C1140" s="29" t="s">
        <v>15727</v>
      </c>
      <c r="D1140" s="14" t="s"/>
      <c r="E1140" s="30" t="s">
        <v>15728</v>
      </c>
      <c r="F1140" s="14" t="s">
        <v>15729</v>
      </c>
      <c r="G1140" s="14">
        <v>1</v>
      </c>
      <c r="H1140" s="14" t="s">
        <v>15730</v>
      </c>
      <c r="I1140" s="14">
        <v>15.99</v>
      </c>
      <c r="J1140" s="95">
        <v>6.96</v>
      </c>
      <c r="K1140" s="95">
        <v>50</v>
      </c>
      <c r="L1140" s="173">
        <v>40</v>
      </c>
      <c r="M1140" s="17">
        <f>=I1140*8.8</f>
        <v>140.712</v>
      </c>
      <c r="N1140" s="71">
        <f>=M1140-L1140-K1140-J1140*8.8</f>
        <v>-10.536</v>
      </c>
      <c r="O1140" s="18">
        <f>=N1140/M1140</f>
        <v>-0.074876343169026</v>
      </c>
      <c r="P1140" s="14" t="s">
        <v>59</v>
      </c>
    </row>
    <row r="1141" spans="1:16">
      <c r="A1141" s="28">
        <v>45258.0960416667</v>
      </c>
      <c r="B1141" s="14">
        <v>120557196</v>
      </c>
      <c r="C1141" s="29" t="s">
        <v>15731</v>
      </c>
      <c r="D1141" s="14" t="s"/>
      <c r="E1141" s="30" t="s">
        <v>15732</v>
      </c>
      <c r="F1141" s="14" t="s"/>
      <c r="G1141" s="14">
        <v>1</v>
      </c>
      <c r="H1141" s="14" t="s">
        <v>15733</v>
      </c>
      <c r="I1141" s="14">
        <v>30.98</v>
      </c>
      <c r="J1141" s="95">
        <v>13.84</v>
      </c>
      <c r="K1141" s="95">
        <v>50</v>
      </c>
      <c r="L1141" s="173">
        <v>72</v>
      </c>
      <c r="M1141" s="17">
        <f>=I1141*8.8</f>
        <v>272.624</v>
      </c>
      <c r="N1141" s="71">
        <f>=M1141-L1141-K1141-J1141*8.8</f>
        <v>28.832</v>
      </c>
      <c r="O1141" s="18">
        <f>=N1141/M1141</f>
        <v>0.105757380127942</v>
      </c>
      <c r="P1141" s="14" t="s">
        <v>59</v>
      </c>
    </row>
    <row r="1142" spans="1:16">
      <c r="A1142" s="28">
        <v>45258.1116666667</v>
      </c>
      <c r="B1142" s="14">
        <v>120561565</v>
      </c>
      <c r="C1142" s="29" t="s">
        <v>15734</v>
      </c>
      <c r="D1142" s="14" t="s"/>
      <c r="E1142" s="30" t="s">
        <v>15735</v>
      </c>
      <c r="F1142" s="14" t="s"/>
      <c r="G1142" s="14">
        <v>1</v>
      </c>
      <c r="H1142" s="14" t="s">
        <v>15736</v>
      </c>
      <c r="I1142" s="14">
        <v>35.52</v>
      </c>
      <c r="J1142" s="95">
        <v>15.15</v>
      </c>
      <c r="K1142" s="95">
        <v>50</v>
      </c>
      <c r="L1142" s="173">
        <v>79</v>
      </c>
      <c r="M1142" s="17">
        <f>=I1142*8.8</f>
        <v>312.576</v>
      </c>
      <c r="N1142" s="71">
        <f>=M1142-L1142-K1142-J1142*8.8</f>
        <v>50.2560000000001</v>
      </c>
      <c r="O1142" s="18">
        <f>=N1142/M1142</f>
        <v>0.160780098280098</v>
      </c>
      <c r="P1142" s="14" t="s">
        <v>162</v>
      </c>
    </row>
    <row r="1143" spans="1:16">
      <c r="A1143" s="28">
        <v>45258.1325115741</v>
      </c>
      <c r="B1143" s="14">
        <v>120567095</v>
      </c>
      <c r="C1143" s="29" t="s">
        <v>12820</v>
      </c>
      <c r="D1143" s="14" t="s"/>
      <c r="E1143" s="30" t="s">
        <v>15737</v>
      </c>
      <c r="F1143" s="14" t="s"/>
      <c r="G1143" s="14">
        <v>1</v>
      </c>
      <c r="H1143" s="14" t="s">
        <v>12823</v>
      </c>
      <c r="I1143" s="14">
        <v>15.1</v>
      </c>
      <c r="J1143" s="95">
        <v>6.44</v>
      </c>
      <c r="K1143" s="95">
        <v>50</v>
      </c>
      <c r="L1143" s="173">
        <v>28.8</v>
      </c>
      <c r="M1143" s="17">
        <f>=I1143*8.8</f>
        <v>132.88</v>
      </c>
      <c r="N1143" s="71">
        <f>=M1143-L1143-K1143-J1143*8.8</f>
        <v>-2.59200000000001</v>
      </c>
      <c r="O1143" s="18">
        <f>=N1143/M1143</f>
        <v>-0.019506321493077</v>
      </c>
      <c r="P1143" s="14" t="s">
        <v>162</v>
      </c>
    </row>
    <row r="1144" spans="1:16">
      <c r="A1144" s="28">
        <v>45258.2383333333</v>
      </c>
      <c r="B1144" s="14">
        <v>120593695</v>
      </c>
      <c r="C1144" s="29" t="s">
        <v>15738</v>
      </c>
      <c r="D1144" s="14" t="s"/>
      <c r="E1144" s="30" t="s">
        <v>15739</v>
      </c>
      <c r="F1144" s="14" t="s">
        <v>15729</v>
      </c>
      <c r="G1144" s="14">
        <v>1</v>
      </c>
      <c r="H1144" s="14" t="s">
        <v>15740</v>
      </c>
      <c r="I1144" s="14">
        <v>35.75</v>
      </c>
      <c r="J1144" s="95">
        <v>15.15</v>
      </c>
      <c r="K1144" s="95">
        <v>50</v>
      </c>
      <c r="L1144" s="173">
        <v>139</v>
      </c>
      <c r="M1144" s="17">
        <f>=I1144*8.8</f>
        <v>314.6</v>
      </c>
      <c r="N1144" s="71">
        <f>=M1144-L1144-K1144-J1144*8.8</f>
        <v>-7.72</v>
      </c>
      <c r="O1144" s="18">
        <f>=N1144/M1144</f>
        <v>-0.02453909726637</v>
      </c>
      <c r="P1144" s="14" t="s">
        <v>162</v>
      </c>
    </row>
    <row r="1145" spans="1:16">
      <c r="A1145" s="28">
        <v>45258.2664467593</v>
      </c>
      <c r="B1145" s="14">
        <v>120602128</v>
      </c>
      <c r="C1145" s="29" t="s">
        <v>15741</v>
      </c>
      <c r="D1145" s="14" t="s"/>
      <c r="E1145" s="30" t="s">
        <v>15742</v>
      </c>
      <c r="F1145" s="14" t="s">
        <v>11554</v>
      </c>
      <c r="G1145" s="14">
        <v>1</v>
      </c>
      <c r="H1145" s="14" t="s">
        <v>15743</v>
      </c>
      <c r="I1145" s="14">
        <v>14.64</v>
      </c>
      <c r="J1145" s="95">
        <v>6.59</v>
      </c>
      <c r="K1145" s="95">
        <v>50</v>
      </c>
      <c r="L1145" s="173">
        <v>26.18</v>
      </c>
      <c r="M1145" s="17">
        <f>=I1145*8.8</f>
        <v>128.832</v>
      </c>
      <c r="N1145" s="71">
        <f>=M1145-L1145-K1145-J1145*8.8</f>
        <v>-5.33999999999999</v>
      </c>
      <c r="O1145" s="18">
        <f>=N1145/M1145</f>
        <v>-0.041449329359165</v>
      </c>
      <c r="P1145" s="14" t="s">
        <v>136</v>
      </c>
    </row>
    <row r="1146" spans="1:16">
      <c r="A1146" s="28">
        <v>45258.2877314815</v>
      </c>
      <c r="B1146" s="14">
        <v>120608063</v>
      </c>
      <c r="C1146" s="29" t="s">
        <v>15744</v>
      </c>
      <c r="D1146" s="14" t="s"/>
      <c r="E1146" s="30" t="s">
        <v>15745</v>
      </c>
      <c r="F1146" s="14" t="s"/>
      <c r="G1146" s="14">
        <v>1</v>
      </c>
      <c r="H1146" s="14" t="s">
        <v>15746</v>
      </c>
      <c r="I1146" s="14">
        <v>20.54</v>
      </c>
      <c r="J1146" s="95">
        <v>9.17</v>
      </c>
      <c r="K1146" s="95">
        <v>50</v>
      </c>
      <c r="L1146" s="173">
        <v>36.54</v>
      </c>
      <c r="M1146" s="17">
        <f>=I1146*8.8</f>
        <v>180.752</v>
      </c>
      <c r="N1146" s="71">
        <f>=M1146-L1146-K1146-J1146*8.8</f>
        <v>13.516</v>
      </c>
      <c r="O1146" s="18">
        <f>=N1146/M1146</f>
        <v>0.074776489333451</v>
      </c>
      <c r="P1146" s="14" t="s">
        <v>59</v>
      </c>
    </row>
    <row r="1147" spans="1:16">
      <c r="A1147" s="28">
        <v>45258.3182175926</v>
      </c>
      <c r="B1147" s="14">
        <v>120616438</v>
      </c>
      <c r="C1147" s="29" t="s">
        <v>15747</v>
      </c>
      <c r="D1147" s="14" t="s"/>
      <c r="E1147" s="30" t="s">
        <v>15748</v>
      </c>
      <c r="F1147" s="14" t="s"/>
      <c r="G1147" s="14">
        <v>1</v>
      </c>
      <c r="H1147" s="14" t="s">
        <v>15749</v>
      </c>
      <c r="I1147" s="14">
        <v>14.99</v>
      </c>
      <c r="J1147" s="95">
        <v>6.59</v>
      </c>
      <c r="K1147" s="95">
        <v>50</v>
      </c>
      <c r="L1147" s="173">
        <v>18.5</v>
      </c>
      <c r="M1147" s="17">
        <f>=I1147*8.8</f>
        <v>131.912</v>
      </c>
      <c r="N1147" s="71">
        <f>=M1147-L1147-K1147-J1147*8.8</f>
        <v>5.42</v>
      </c>
      <c r="O1147" s="18">
        <f>=N1147/M1147</f>
        <v>0.041087998059312</v>
      </c>
      <c r="P1147" s="14" t="s">
        <v>59</v>
      </c>
    </row>
    <row r="1148" spans="1:16">
      <c r="A1148" s="28">
        <v>45258.4011458333</v>
      </c>
      <c r="B1148" s="14">
        <v>120638135</v>
      </c>
      <c r="C1148" s="29" t="s">
        <v>15750</v>
      </c>
      <c r="D1148" s="14" t="s"/>
      <c r="E1148" s="30" t="s">
        <v>15732</v>
      </c>
      <c r="F1148" s="14" t="s"/>
      <c r="G1148" s="14">
        <v>1</v>
      </c>
      <c r="H1148" s="14" t="s">
        <v>15751</v>
      </c>
      <c r="I1148" s="14">
        <v>26.82</v>
      </c>
      <c r="J1148" s="95">
        <v>11.87</v>
      </c>
      <c r="K1148" s="95">
        <v>50</v>
      </c>
      <c r="L1148" s="173">
        <v>72</v>
      </c>
      <c r="M1148" s="17">
        <f>=I1148*8.8</f>
        <v>236.016</v>
      </c>
      <c r="N1148" s="71">
        <f>=M1148-L1148-K1148-J1148*8.8</f>
        <v>9.56000000000002</v>
      </c>
      <c r="O1148" s="18">
        <f>=N1148/M1148</f>
        <v>0.040505728425192</v>
      </c>
      <c r="P1148" s="14" t="s">
        <v>59</v>
      </c>
    </row>
    <row r="1149" spans="1:16">
      <c r="A1149" s="28">
        <v>45258.4212037037</v>
      </c>
      <c r="B1149" s="14">
        <v>120642831</v>
      </c>
      <c r="C1149" s="29" t="s">
        <v>15529</v>
      </c>
      <c r="D1149" s="14" t="s"/>
      <c r="E1149" s="29" t="s">
        <v>15724</v>
      </c>
      <c r="F1149" s="14" t="s"/>
      <c r="G1149" s="14">
        <v>1</v>
      </c>
      <c r="H1149" s="14" t="s">
        <v>15532</v>
      </c>
      <c r="I1149" s="14">
        <v>19.74</v>
      </c>
      <c r="J1149" s="95">
        <v>7.67</v>
      </c>
      <c r="K1149" s="95">
        <v>50</v>
      </c>
      <c r="L1149" s="173">
        <v>35.5</v>
      </c>
      <c r="M1149" s="17">
        <f>=I1149*8.8</f>
        <v>173.712</v>
      </c>
      <c r="N1149" s="71">
        <f>=M1149-L1149-K1149-J1149*8.8</f>
        <v>20.716</v>
      </c>
      <c r="O1149" s="18">
        <f>=N1149/M1149</f>
        <v>0.119254858616561</v>
      </c>
      <c r="P1149" s="14" t="s">
        <v>269</v>
      </c>
    </row>
    <row r="1150" spans="1:16">
      <c r="A1150" s="28">
        <v>45258.4388310185</v>
      </c>
      <c r="B1150" s="14">
        <v>120647238</v>
      </c>
      <c r="C1150" s="29" t="s">
        <v>15752</v>
      </c>
      <c r="D1150" s="14" t="s"/>
      <c r="E1150" s="30" t="s">
        <v>15753</v>
      </c>
      <c r="F1150" s="14" t="s">
        <v>15754</v>
      </c>
      <c r="G1150" s="14">
        <v>1</v>
      </c>
      <c r="H1150" s="14" t="s">
        <v>15755</v>
      </c>
      <c r="I1150" s="14">
        <v>18.25</v>
      </c>
      <c r="J1150" s="95">
        <v>7.94</v>
      </c>
      <c r="K1150" s="95">
        <v>50</v>
      </c>
      <c r="L1150" s="173">
        <v>42.5</v>
      </c>
      <c r="M1150" s="17">
        <f>=I1150*8.8</f>
        <v>160.6</v>
      </c>
      <c r="N1150" s="71">
        <f>=M1150-L1150-K1150-J1150*8.8</f>
        <v>-1.77199999999999</v>
      </c>
      <c r="O1150" s="18">
        <f>=N1150/M1150</f>
        <v>-0.011033623910336</v>
      </c>
      <c r="P1150" s="14" t="s">
        <v>59</v>
      </c>
    </row>
    <row r="1151" spans="1:16">
      <c r="A1151" s="28">
        <v>45258.4466550926</v>
      </c>
      <c r="B1151" s="14">
        <v>120648638</v>
      </c>
      <c r="C1151" s="29" t="s">
        <v>15756</v>
      </c>
      <c r="D1151" s="14" t="s"/>
      <c r="E1151" s="14" t="s"/>
      <c r="F1151" s="14" t="s">
        <v>15757</v>
      </c>
      <c r="G1151" s="14">
        <v>1</v>
      </c>
      <c r="H1151" s="14" t="s">
        <v>15758</v>
      </c>
      <c r="I1151" s="14">
        <v>17.75</v>
      </c>
      <c r="J1151" s="95">
        <v>7.9</v>
      </c>
      <c r="K1151" s="95">
        <v>50</v>
      </c>
      <c r="L1151" s="173" t="s"/>
      <c r="M1151" s="17">
        <f>=I1151*8.8</f>
        <v>156.2</v>
      </c>
      <c r="N1151" s="71">
        <f>=M1151-L1151-K1151-J1151*8.8</f>
        <v>36.68</v>
      </c>
      <c r="O1151" s="18">
        <f>=N1151/M1151</f>
        <v>0.2348271446863</v>
      </c>
      <c r="P1151" s="14" t="s">
        <v>300</v>
      </c>
    </row>
    <row r="1152" spans="1:16">
      <c r="A1152" s="28">
        <v>45258.5029976852</v>
      </c>
      <c r="B1152" s="14">
        <v>120664150</v>
      </c>
      <c r="C1152" s="29" t="s">
        <v>15759</v>
      </c>
      <c r="D1152" s="14" t="s"/>
      <c r="E1152" s="30" t="s">
        <v>15760</v>
      </c>
      <c r="F1152" s="14" t="s"/>
      <c r="G1152" s="14">
        <v>1</v>
      </c>
      <c r="H1152" s="14" t="s">
        <v>15761</v>
      </c>
      <c r="I1152" s="14">
        <v>14.64</v>
      </c>
      <c r="J1152" s="95">
        <v>6.34</v>
      </c>
      <c r="K1152" s="95">
        <v>50</v>
      </c>
      <c r="L1152" s="173">
        <v>9.08</v>
      </c>
      <c r="M1152" s="17">
        <f>=I1152*8.8</f>
        <v>128.832</v>
      </c>
      <c r="N1152" s="71">
        <f>=M1152-L1152-K1152-J1152*8.8</f>
        <v>13.96</v>
      </c>
      <c r="O1152" s="18">
        <f>=N1152/M1152</f>
        <v>0.108358171882762</v>
      </c>
      <c r="P1152" s="14" t="s">
        <v>59</v>
      </c>
    </row>
    <row r="1153" spans="1:16">
      <c r="A1153" s="28">
        <v>45258.5336342593</v>
      </c>
      <c r="B1153" s="14">
        <v>120672226</v>
      </c>
      <c r="C1153" s="29" t="s">
        <v>15762</v>
      </c>
      <c r="D1153" s="14" t="s"/>
      <c r="E1153" s="30" t="s">
        <v>15763</v>
      </c>
      <c r="F1153" s="14" t="s">
        <v>15754</v>
      </c>
      <c r="G1153" s="14">
        <v>1</v>
      </c>
      <c r="H1153" s="14" t="s">
        <v>15764</v>
      </c>
      <c r="I1153" s="14">
        <v>15.78</v>
      </c>
      <c r="J1153" s="95">
        <v>7.01</v>
      </c>
      <c r="K1153" s="95">
        <v>50</v>
      </c>
      <c r="L1153" s="173">
        <v>43</v>
      </c>
      <c r="M1153" s="17">
        <f>=I1153*8.8</f>
        <v>138.864</v>
      </c>
      <c r="N1153" s="71">
        <f>=M1153-L1153-K1153-J1153*8.8</f>
        <v>-15.824</v>
      </c>
      <c r="O1153" s="18">
        <f>=N1153/M1153</f>
        <v>-0.113953220417099</v>
      </c>
      <c r="P1153" s="14" t="s">
        <v>300</v>
      </c>
    </row>
    <row r="1154" spans="1:16">
      <c r="A1154" s="28">
        <v>45258.5458101852</v>
      </c>
      <c r="B1154" s="14">
        <v>120675089</v>
      </c>
      <c r="C1154" s="29" t="s">
        <v>15765</v>
      </c>
      <c r="D1154" s="14" t="s"/>
      <c r="E1154" s="30" t="s">
        <v>15766</v>
      </c>
      <c r="F1154" s="14" t="s">
        <v>8358</v>
      </c>
      <c r="G1154" s="14">
        <v>1</v>
      </c>
      <c r="H1154" s="14" t="s">
        <v>15767</v>
      </c>
      <c r="I1154" s="14">
        <v>18.25</v>
      </c>
      <c r="J1154" s="95">
        <v>7.84</v>
      </c>
      <c r="K1154" s="95">
        <v>50</v>
      </c>
      <c r="L1154" s="173">
        <v>45.82</v>
      </c>
      <c r="M1154" s="17">
        <f>=I1154*8.8</f>
        <v>160.6</v>
      </c>
      <c r="N1154" s="71">
        <f>=M1154-L1154-K1154-J1154*8.8</f>
        <v>-4.21199999999998</v>
      </c>
      <c r="O1154" s="18">
        <f>=N1154/M1154</f>
        <v>-0.026226650062266</v>
      </c>
      <c r="P1154" s="14" t="s">
        <v>70</v>
      </c>
    </row>
    <row r="1155" spans="1:16">
      <c r="A1155" s="28">
        <v>45258.5511574074</v>
      </c>
      <c r="B1155" s="14">
        <v>120676967</v>
      </c>
      <c r="C1155" s="29" t="s">
        <v>15768</v>
      </c>
      <c r="D1155" s="14" t="s"/>
      <c r="E1155" s="30" t="s">
        <v>15769</v>
      </c>
      <c r="F1155" s="14" t="s"/>
      <c r="G1155" s="14">
        <v>1</v>
      </c>
      <c r="H1155" s="14" t="s">
        <v>15770</v>
      </c>
      <c r="I1155" s="14">
        <v>31.41</v>
      </c>
      <c r="J1155" s="95">
        <v>13.83</v>
      </c>
      <c r="K1155" s="95">
        <v>50</v>
      </c>
      <c r="L1155" s="173">
        <v>81</v>
      </c>
      <c r="M1155" s="17">
        <f>=I1155*8.8</f>
        <v>276.408</v>
      </c>
      <c r="N1155" s="71">
        <f>=M1155-L1155-K1155-J1155*8.8</f>
        <v>23.704</v>
      </c>
      <c r="O1155" s="18">
        <f>=N1155/M1155</f>
        <v>0.085757286330352</v>
      </c>
      <c r="P1155" s="14" t="s">
        <v>59</v>
      </c>
    </row>
    <row r="1156" spans="1:16">
      <c r="A1156" s="28">
        <v>45258.5637615741</v>
      </c>
      <c r="B1156" s="14">
        <v>120679429</v>
      </c>
      <c r="C1156" s="29" t="s">
        <v>15771</v>
      </c>
      <c r="D1156" s="14" t="s"/>
      <c r="E1156" s="30" t="s">
        <v>15772</v>
      </c>
      <c r="F1156" s="14" t="s"/>
      <c r="G1156" s="14">
        <v>1</v>
      </c>
      <c r="H1156" s="14" t="s">
        <v>15773</v>
      </c>
      <c r="I1156" s="14">
        <v>18.34</v>
      </c>
      <c r="J1156" s="95">
        <v>8.18</v>
      </c>
      <c r="K1156" s="95">
        <v>50</v>
      </c>
      <c r="L1156" s="173">
        <v>20.25</v>
      </c>
      <c r="M1156" s="17">
        <f>=I1156*8.8</f>
        <v>161.392</v>
      </c>
      <c r="N1156" s="71">
        <f>=M1156-L1156-K1156-J1156*8.8</f>
        <v>19.158</v>
      </c>
      <c r="O1156" s="18">
        <f>=N1156/M1156</f>
        <v>0.118704768513929</v>
      </c>
      <c r="P1156" s="14" t="s">
        <v>59</v>
      </c>
    </row>
    <row r="1157" spans="1:16">
      <c r="A1157" s="28">
        <v>45258.6127314815</v>
      </c>
      <c r="B1157" s="14">
        <v>120689235</v>
      </c>
      <c r="C1157" s="29" t="s">
        <v>15774</v>
      </c>
      <c r="D1157" s="14" t="s"/>
      <c r="E1157" s="14" t="s"/>
      <c r="F1157" s="14" t="s">
        <v>3442</v>
      </c>
      <c r="G1157" s="14">
        <v>1</v>
      </c>
      <c r="H1157" s="14" t="s">
        <v>15775</v>
      </c>
      <c r="I1157" s="14">
        <v>21.4</v>
      </c>
      <c r="J1157" s="95">
        <v>9.54</v>
      </c>
      <c r="K1157" s="95">
        <v>50</v>
      </c>
      <c r="L1157" s="173" t="s"/>
      <c r="M1157" s="17">
        <f>=I1157*8.8</f>
        <v>188.32</v>
      </c>
      <c r="N1157" s="71">
        <f>=M1157-L1157-K1157-J1157*8.8</f>
        <v>54.368</v>
      </c>
      <c r="O1157" s="18">
        <f>=N1157/M1157</f>
        <v>0.288700084961767</v>
      </c>
      <c r="P1157" s="14" t="s">
        <v>59</v>
      </c>
    </row>
    <row r="1158" spans="1:16">
      <c r="A1158" s="28">
        <v>45258.6173611111</v>
      </c>
      <c r="B1158" s="14">
        <v>120690009</v>
      </c>
      <c r="C1158" s="29" t="s">
        <v>15776</v>
      </c>
      <c r="D1158" s="14" t="s"/>
      <c r="E1158" s="30" t="s">
        <v>15777</v>
      </c>
      <c r="F1158" s="14" t="s">
        <v>15778</v>
      </c>
      <c r="G1158" s="14">
        <v>1</v>
      </c>
      <c r="H1158" s="14" t="s">
        <v>15779</v>
      </c>
      <c r="I1158" s="14">
        <v>19.95</v>
      </c>
      <c r="J1158" s="95">
        <v>8.55</v>
      </c>
      <c r="K1158" s="95">
        <v>50</v>
      </c>
      <c r="L1158" s="173" t="s"/>
      <c r="M1158" s="17">
        <f>=I1158*8.8</f>
        <v>175.56</v>
      </c>
      <c r="N1158" s="71">
        <f>=M1158-L1158-K1158-J1158*8.8</f>
        <v>50.32</v>
      </c>
      <c r="O1158" s="18">
        <f>=N1158/M1158</f>
        <v>0.286625655046708</v>
      </c>
      <c r="P1158" s="14" t="s">
        <v>22</v>
      </c>
    </row>
    <row r="1159" spans="14:14">
      <c r="N1159" s="205" t="s"/>
    </row>
    <row r="1160" spans="14:14">
      <c r="N1160" s="205" t="s"/>
    </row>
    <row r="1161" spans="14:14">
      <c r="N1161" s="205" t="s"/>
    </row>
    <row r="1162" spans="14:14">
      <c r="N1162" s="205" t="s"/>
    </row>
    <row r="1163" spans="14:14">
      <c r="N1163" s="205" t="s"/>
    </row>
    <row r="1164" spans="14:14">
      <c r="N1164" s="205" t="s"/>
    </row>
    <row r="1165" spans="14:14">
      <c r="N1165" s="205" t="s"/>
    </row>
    <row r="1166" spans="14:14">
      <c r="N1166" s="205" t="s"/>
    </row>
    <row r="1167" spans="14:14">
      <c r="N1167" s="205" t="s"/>
    </row>
    <row r="1168" spans="14:14">
      <c r="N1168" s="205" t="s"/>
    </row>
    <row r="1169" spans="14:14">
      <c r="N1169" s="205" t="s"/>
    </row>
    <row r="1170" spans="14:14">
      <c r="N1170" s="205" t="s"/>
    </row>
    <row r="1171" spans="14:14">
      <c r="N1171" s="205" t="s"/>
    </row>
    <row r="1172" spans="14:14">
      <c r="N1172" s="205" t="s"/>
    </row>
    <row r="1173" spans="14:14">
      <c r="N1173" s="205" t="s"/>
    </row>
    <row r="1174" spans="14:14">
      <c r="N1174" s="205" t="s"/>
    </row>
    <row r="1175" spans="14:14">
      <c r="N1175" s="205" t="s"/>
    </row>
    <row r="1176" spans="14:14">
      <c r="N1176" s="205" t="s"/>
    </row>
    <row r="1177" spans="14:14">
      <c r="N1177" s="205" t="s"/>
    </row>
    <row r="1178" spans="14:14">
      <c r="N1178" s="205" t="s"/>
    </row>
    <row r="1179" spans="14:14">
      <c r="N1179" s="205" t="s"/>
    </row>
    <row r="1180" spans="14:14">
      <c r="N1180" s="205" t="s"/>
    </row>
    <row r="1181" spans="14:14">
      <c r="N1181" s="205" t="s"/>
    </row>
    <row r="1182" spans="14:14">
      <c r="N1182" s="205" t="s"/>
    </row>
    <row r="1183" spans="14:14">
      <c r="N1183" s="205" t="s"/>
    </row>
    <row r="1184" spans="14:14">
      <c r="N1184" s="205" t="s"/>
    </row>
    <row r="1185" spans="14:14">
      <c r="N1185" s="205" t="s"/>
    </row>
    <row r="1186" spans="14:14">
      <c r="N1186" s="205" t="s"/>
    </row>
    <row r="1187" spans="14:14">
      <c r="N1187" s="205" t="s"/>
    </row>
    <row r="1188" spans="14:14">
      <c r="N1188" s="205" t="s"/>
    </row>
    <row r="1189" spans="14:14">
      <c r="N1189" s="205" t="s"/>
    </row>
    <row r="1190" spans="14:14">
      <c r="N1190" s="205" t="s"/>
    </row>
    <row r="1191" spans="14:14">
      <c r="N1191" s="205" t="s"/>
    </row>
  </sheetData>
  <mergeCells count="56">
    <mergeCell ref="D61:D62"/>
    <mergeCell ref="D81:D82"/>
    <mergeCell ref="B81:B82"/>
    <mergeCell ref="E100:E101"/>
    <mergeCell ref="D100:D101"/>
    <mergeCell ref="D116:D117"/>
    <mergeCell ref="B116:B117"/>
    <mergeCell ref="B213:B214"/>
    <mergeCell ref="D213:D214"/>
    <mergeCell ref="B250:B251"/>
    <mergeCell ref="D250:D251"/>
    <mergeCell ref="B306:B307"/>
    <mergeCell ref="D306:D307"/>
    <mergeCell ref="B343:B344"/>
    <mergeCell ref="D343:D344"/>
    <mergeCell ref="B365:B366"/>
    <mergeCell ref="D365:D366"/>
    <mergeCell ref="B406:B407"/>
    <mergeCell ref="D406:D407"/>
    <mergeCell ref="B533:B534"/>
    <mergeCell ref="D533:D534"/>
    <mergeCell ref="B558:B559"/>
    <mergeCell ref="D558:D559"/>
    <mergeCell ref="B595:B596"/>
    <mergeCell ref="D595:D596"/>
    <mergeCell ref="B609:B610"/>
    <mergeCell ref="D609:D610"/>
    <mergeCell ref="B673:B676"/>
    <mergeCell ref="D673:D676"/>
    <mergeCell ref="B687:B688"/>
    <mergeCell ref="D687:D688"/>
    <mergeCell ref="B753:B754"/>
    <mergeCell ref="B783:B784"/>
    <mergeCell ref="D783:D784"/>
    <mergeCell ref="B839:B841"/>
    <mergeCell ref="D839:D841"/>
    <mergeCell ref="B876:B880"/>
    <mergeCell ref="B881:B882"/>
    <mergeCell ref="D876:D880"/>
    <mergeCell ref="D881:D882"/>
    <mergeCell ref="B899:B900"/>
    <mergeCell ref="D899:D900"/>
    <mergeCell ref="B1002:B1003"/>
    <mergeCell ref="B1004:B1007"/>
    <mergeCell ref="D1002:D1003"/>
    <mergeCell ref="D1004:D1007"/>
    <mergeCell ref="B1022:B1025"/>
    <mergeCell ref="B1029:B1030"/>
    <mergeCell ref="D1022:D1025"/>
    <mergeCell ref="D1029:D1030"/>
    <mergeCell ref="B1045:B1046"/>
    <mergeCell ref="D1045:D1046"/>
    <mergeCell ref="B1060:B1061"/>
    <mergeCell ref="B1056:B1057"/>
    <mergeCell ref="D1056:D1057"/>
    <mergeCell ref="D1060:D1061"/>
  </mergeCells>
  <conditionalFormatting sqref="E259">
    <cfRule type="duplicateValues" dxfId="0" priority="1"/>
  </conditionalFormatting>
  <conditionalFormatting sqref="N1:N27 N29 N31:N36 N38:N51 N52:O52 N53:N1191">
    <cfRule type="cellIs" dxfId="1" priority="2" operator="lessThan">
      <formula>10</formula>
    </cfRule>
  </conditionalFormatting>
  <conditionalFormatting sqref="I1:I27 I29 I39:I1191">
    <cfRule type="cellIs" dxfId="1" priority="3" operator="greaterThan">
      <formula>50</formula>
    </cfRule>
  </conditionalFormatting>
  <conditionalFormatting sqref="G1:G27 G29 G39:G1191">
    <cfRule type="cellIs" dxfId="2" priority="4" operator="greaterThan">
      <formula>1</formula>
    </cfRule>
  </conditionalFormatting>
  <conditionalFormatting sqref="B1:E1059 B1060:C1061 D1060:D1061 E1060:E1061 B1062:E1191">
    <cfRule type="duplicateValues" dxfId="0" priority="5"/>
  </conditionalFormatting>
  <hyperlinks>
    <hyperlink ref="R52" r:id="rId0"/>
  </hyperlinks>
</worksheet>
</file>

<file path=xl/worksheets/sheet2.xml><?xml version="1.0" encoding="utf-8"?>
<worksheet xmlns="http://schemas.openxmlformats.org/spreadsheetml/2006/main">
  <sheetPr codeName="2店">
    <tabColor rgb="FFFFFFFF"/>
  </sheetPr>
  <dimension ref="P2229"/>
  <sheetViews>
    <sheetView showGridLines="true" rightToLeft="false" workbookViewId="0">
      <pane ySplit="1" topLeftCell="A2" state="frozen"/>
    </sheetView>
  </sheetViews>
  <cols>
    <col min="1" max="1" width="16.8633" style="20" customWidth="true"/>
    <col min="2" max="2" width="13.7109" style="20" customWidth="true"/>
    <col min="3" max="3" width="15.9141" style="20" customWidth="true"/>
    <col min="4" max="4" width="18.0742" style="20" customWidth="true"/>
    <col min="5" max="5" width="24.5508" style="20" customWidth="true"/>
    <col min="6" max="6" width="19.9609" style="20" customWidth="true"/>
    <col min="7" max="7" width="4.72266" style="20" customWidth="true"/>
    <col min="8" max="8" width="90.7812" style="20" customWidth="true"/>
    <col min="9" max="9" width="6.47266" style="20" customWidth="true"/>
    <col min="10" max="10" width="10.2539" style="20" customWidth="true"/>
    <col min="11" max="11" width="10.3828" style="20" customWidth="true"/>
    <col min="12" max="13" width="8.71094" style="20" customWidth="true"/>
    <col min="14" max="14" width="8.71094" style="223" customWidth="true"/>
    <col min="15" max="16" width="8.71094" style="20" customWidth="true"/>
  </cols>
  <sheetData>
    <row r="1" spans="1:33" ht="36" customHeight="true">
      <c r="A1" s="3" t="s">
        <v>1</v>
      </c>
      <c r="B1" s="3" t="s">
        <v>2</v>
      </c>
      <c r="C1" s="3" t="s">
        <v>3</v>
      </c>
      <c r="D1" s="3" t="s">
        <v>4</v>
      </c>
      <c r="E1" s="4" t="s">
        <v>5</v>
      </c>
      <c r="F1" s="3" t="s">
        <v>6</v>
      </c>
      <c r="G1" s="3" t="s">
        <v>7</v>
      </c>
      <c r="H1" s="3" t="s">
        <v>8</v>
      </c>
      <c r="I1" s="3" t="s">
        <v>9</v>
      </c>
      <c r="J1" s="3" t="s">
        <v>10</v>
      </c>
      <c r="K1" s="3" t="s">
        <v>11</v>
      </c>
      <c r="L1" s="5" t="s">
        <v>12</v>
      </c>
      <c r="M1" s="3" t="s">
        <v>13</v>
      </c>
      <c r="N1" s="6" t="s">
        <v>14</v>
      </c>
      <c r="O1" s="7" t="s">
        <v>15</v>
      </c>
      <c r="P1" s="3" t="s">
        <v>16</v>
      </c>
      <c r="Q1" s="3" t="s">
        <v>17</v>
      </c>
      <c r="R1" s="3" t="s"/>
      <c r="S1" s="3" t="s"/>
      <c r="T1" s="3" t="s"/>
      <c r="U1" s="3" t="s"/>
      <c r="V1" s="3" t="s"/>
      <c r="W1" s="3" t="s"/>
      <c r="X1" s="3" t="s"/>
      <c r="Y1" s="3" t="s"/>
      <c r="Z1" s="3" t="s"/>
      <c r="AA1" s="3" t="s"/>
      <c r="AB1" s="3" t="s"/>
      <c r="AC1" s="3" t="s"/>
      <c r="AD1" s="8" t="s"/>
      <c r="AE1" s="8" t="s"/>
      <c r="AF1" s="8" t="s"/>
      <c r="AG1" s="8" t="s"/>
    </row>
    <row r="2" spans="1:17">
      <c r="A2" s="9">
        <v>45147.4266666667</v>
      </c>
      <c r="B2" s="10">
        <v>99272404</v>
      </c>
      <c r="C2" s="11" t="s">
        <v>3448</v>
      </c>
      <c r="D2" s="12" t="s">
        <v>3449</v>
      </c>
      <c r="E2" s="23" t="s">
        <v>3450</v>
      </c>
      <c r="G2" s="10">
        <v>1</v>
      </c>
      <c r="H2" s="10" t="s">
        <v>3451</v>
      </c>
      <c r="I2" s="10">
        <v>14.71</v>
      </c>
      <c r="J2" s="17">
        <f>=I2*7*0.185</f>
        <v>19.04945</v>
      </c>
      <c r="K2" s="15">
        <v>24.61</v>
      </c>
      <c r="L2" s="16">
        <v>23</v>
      </c>
      <c r="M2" s="17">
        <f>=I2*7</f>
        <v>102.97</v>
      </c>
      <c r="N2" s="17">
        <f>=M2-L2-K2-J2</f>
        <v>36.31055</v>
      </c>
      <c r="O2" s="18">
        <f>=N2/M2</f>
        <v>0.352632320093231</v>
      </c>
      <c r="P2" s="10" t="s">
        <v>50</v>
      </c>
      <c r="Q2" s="25" t="s">
        <v>167</v>
      </c>
    </row>
    <row r="3" spans="1:17">
      <c r="A3" s="21">
        <v>45147.4619097222</v>
      </c>
      <c r="B3" s="12">
        <v>99279148</v>
      </c>
      <c r="C3" s="22" t="s">
        <v>3452</v>
      </c>
      <c r="D3" s="12" t="s">
        <v>3453</v>
      </c>
      <c r="E3" s="23" t="s">
        <v>3454</v>
      </c>
      <c r="G3" s="12">
        <v>1</v>
      </c>
      <c r="H3" s="12" t="s">
        <v>3455</v>
      </c>
      <c r="I3" s="10">
        <v>16.8</v>
      </c>
      <c r="J3" s="17">
        <f>=I3*7*0.185</f>
        <v>21.756</v>
      </c>
      <c r="K3" s="15">
        <v>27.64</v>
      </c>
      <c r="L3" s="16">
        <v>30.9</v>
      </c>
      <c r="M3" s="17">
        <f>=I3*7</f>
        <v>117.6</v>
      </c>
      <c r="N3" s="17">
        <f>=M3-L3-K3-J3</f>
        <v>37.304</v>
      </c>
      <c r="O3" s="18">
        <f>=N3/M3</f>
        <v>0.317210884353742</v>
      </c>
      <c r="P3" s="12" t="s">
        <v>28</v>
      </c>
      <c r="Q3" s="25" t="s">
        <v>3456</v>
      </c>
    </row>
    <row r="4" spans="1:16">
      <c r="A4" s="9">
        <v>45147.6057523148</v>
      </c>
      <c r="B4" s="10">
        <v>99304414</v>
      </c>
      <c r="C4" s="11" t="s">
        <v>3457</v>
      </c>
      <c r="D4" s="12" t="s">
        <v>3458</v>
      </c>
      <c r="E4" s="84" t="s">
        <v>3459</v>
      </c>
      <c r="G4" s="10">
        <v>1</v>
      </c>
      <c r="H4" s="10" t="s">
        <v>3460</v>
      </c>
      <c r="I4" s="10">
        <v>20.81</v>
      </c>
      <c r="J4" s="17">
        <f>=I4*7*0.185</f>
        <v>26.94895</v>
      </c>
      <c r="K4" s="15">
        <v>40.17</v>
      </c>
      <c r="L4" s="16">
        <v>14</v>
      </c>
      <c r="M4" s="17">
        <f>=I4*7</f>
        <v>145.67</v>
      </c>
      <c r="N4" s="17">
        <f>=M4-L4-K4-J4</f>
        <v>64.55105</v>
      </c>
      <c r="O4" s="18">
        <f>=N4/M4</f>
        <v>0.443132079357452</v>
      </c>
      <c r="P4" s="10" t="s">
        <v>43</v>
      </c>
    </row>
    <row r="5" spans="1:16">
      <c r="A5" s="85" t="s"/>
      <c r="B5" s="86" t="s"/>
      <c r="C5" s="86" t="s"/>
      <c r="D5" s="87" t="s"/>
      <c r="F5" s="87" t="s"/>
      <c r="G5" s="86" t="s"/>
      <c r="H5" s="88" t="s"/>
      <c r="I5" s="16" t="s"/>
      <c r="J5" s="17" t="s"/>
      <c r="K5" s="24" t="s"/>
      <c r="L5" s="16" t="s"/>
      <c r="M5" s="17" t="s"/>
      <c r="N5" s="17" t="s"/>
      <c r="O5" s="18" t="s"/>
      <c r="P5" s="89" t="s"/>
    </row>
    <row r="6" spans="1:16">
      <c r="A6" s="21">
        <v>45148.2338310185</v>
      </c>
      <c r="B6" s="12">
        <v>99383364</v>
      </c>
      <c r="C6" s="22" t="s">
        <v>3461</v>
      </c>
      <c r="D6" s="12" t="s">
        <v>3462</v>
      </c>
      <c r="E6" s="23" t="s">
        <v>3463</v>
      </c>
      <c r="G6" s="12">
        <v>1</v>
      </c>
      <c r="H6" s="12" t="s">
        <v>3464</v>
      </c>
      <c r="I6" s="12">
        <v>19</v>
      </c>
      <c r="J6" s="17">
        <f>=I6*7*0.185</f>
        <v>24.605</v>
      </c>
      <c r="K6" s="15">
        <v>27.65</v>
      </c>
      <c r="L6" s="16">
        <v>35</v>
      </c>
      <c r="M6" s="17">
        <f>=I6*7</f>
        <v>133</v>
      </c>
      <c r="N6" s="17">
        <f>=M6-L6-K6-J6</f>
        <v>45.745</v>
      </c>
      <c r="O6" s="18">
        <f>=N6/M6</f>
        <v>0.343947368421053</v>
      </c>
      <c r="P6" s="12" t="s">
        <v>300</v>
      </c>
    </row>
    <row r="7" spans="1:16">
      <c r="A7" s="9">
        <v>45148.447650463</v>
      </c>
      <c r="B7" s="10">
        <v>99425486</v>
      </c>
      <c r="C7" s="11" t="s">
        <v>3465</v>
      </c>
      <c r="E7" s="20" t="s">
        <v>1333</v>
      </c>
      <c r="F7" s="25" t="s">
        <v>48</v>
      </c>
      <c r="G7" s="10">
        <v>1</v>
      </c>
      <c r="H7" s="10" t="s">
        <v>3466</v>
      </c>
      <c r="I7" s="10">
        <v>17.61</v>
      </c>
      <c r="J7" s="17">
        <f>=I7*7*0.185</f>
        <v>22.80495</v>
      </c>
      <c r="K7" s="15">
        <v>0</v>
      </c>
      <c r="L7" s="16">
        <v>0</v>
      </c>
      <c r="M7" s="17">
        <f>=I7*7</f>
        <v>123.27</v>
      </c>
      <c r="N7" s="17">
        <f>=M7-L7-K7-J7</f>
        <v>100.46505</v>
      </c>
      <c r="O7" s="18">
        <f>=N7/M7</f>
        <v>0.815</v>
      </c>
      <c r="P7" s="10" t="s">
        <v>59</v>
      </c>
    </row>
    <row r="8" spans="14:14">
      <c r="N8" s="33" t="s"/>
    </row>
    <row r="9" spans="1:16">
      <c r="A9" s="9">
        <v>45148.9785069444</v>
      </c>
      <c r="B9" s="10">
        <v>99485133</v>
      </c>
      <c r="C9" s="11" t="s">
        <v>3467</v>
      </c>
      <c r="D9" s="12" t="s">
        <v>3468</v>
      </c>
      <c r="E9" s="23" t="s">
        <v>3469</v>
      </c>
      <c r="G9" s="10">
        <v>1</v>
      </c>
      <c r="H9" s="10" t="s">
        <v>3018</v>
      </c>
      <c r="I9" s="10">
        <v>30.51</v>
      </c>
      <c r="J9" s="17">
        <f>=I9*7*0.185</f>
        <v>39.51045</v>
      </c>
      <c r="K9" s="15">
        <v>55.3</v>
      </c>
      <c r="L9" s="16">
        <v>59</v>
      </c>
      <c r="M9" s="17">
        <f>=I9*7</f>
        <v>213.57</v>
      </c>
      <c r="N9" s="17">
        <f>=M9-L9-K9-J9</f>
        <v>59.75955</v>
      </c>
      <c r="O9" s="18">
        <f>=N9/M9</f>
        <v>0.279812473662031</v>
      </c>
      <c r="P9" s="10" t="s">
        <v>50</v>
      </c>
    </row>
    <row r="10" spans="1:16">
      <c r="A10" s="9">
        <v>45148.9977199074</v>
      </c>
      <c r="B10" s="10">
        <v>99487931</v>
      </c>
      <c r="C10" s="11" t="s">
        <v>3470</v>
      </c>
      <c r="D10" s="12" t="s">
        <v>3471</v>
      </c>
      <c r="E10" s="23" t="s">
        <v>3472</v>
      </c>
      <c r="G10" s="10">
        <v>1</v>
      </c>
      <c r="H10" s="10" t="s">
        <v>3473</v>
      </c>
      <c r="I10" s="10">
        <v>23.75</v>
      </c>
      <c r="J10" s="17">
        <f>=I10*7*0.185</f>
        <v>30.75625</v>
      </c>
      <c r="K10" s="15">
        <v>81.84</v>
      </c>
      <c r="L10" s="16">
        <v>15.95</v>
      </c>
      <c r="M10" s="17">
        <f>=I10*7</f>
        <v>166.25</v>
      </c>
      <c r="N10" s="17">
        <f>=M10-L10-K10-J10</f>
        <v>37.70375</v>
      </c>
      <c r="O10" s="18">
        <f>=N10/M10</f>
        <v>0.226789473684211</v>
      </c>
      <c r="P10" s="10" t="s">
        <v>59</v>
      </c>
    </row>
    <row r="11" spans="1:17">
      <c r="A11" s="9">
        <v>45149.1433912037</v>
      </c>
      <c r="B11" s="10">
        <v>99511876</v>
      </c>
      <c r="C11" s="11" t="s">
        <v>3474</v>
      </c>
      <c r="D11" s="12" t="s">
        <v>3475</v>
      </c>
      <c r="E11" s="90" t="s">
        <v>3476</v>
      </c>
      <c r="F11" s="25" t="s">
        <v>3477</v>
      </c>
      <c r="G11" s="10">
        <v>1</v>
      </c>
      <c r="H11" s="10" t="s">
        <v>3478</v>
      </c>
      <c r="I11" s="10">
        <v>21.62</v>
      </c>
      <c r="J11" s="17">
        <f>=I11*7*0.185</f>
        <v>27.9979</v>
      </c>
      <c r="K11" s="15">
        <v>32.06</v>
      </c>
      <c r="L11" s="16">
        <v>59</v>
      </c>
      <c r="M11" s="17">
        <f>=I11*7</f>
        <v>151.34</v>
      </c>
      <c r="N11" s="17">
        <f>=M11-L11-K11-J11</f>
        <v>32.2821</v>
      </c>
      <c r="O11" s="18">
        <f>=N11/M11</f>
        <v>0.213308444561914</v>
      </c>
      <c r="P11" s="10" t="s">
        <v>269</v>
      </c>
      <c r="Q11" s="91" t="s">
        <v>140</v>
      </c>
    </row>
    <row r="12" spans="1:16">
      <c r="A12" s="9">
        <v>45149.2208101852</v>
      </c>
      <c r="B12" s="10">
        <v>99526181</v>
      </c>
      <c r="C12" s="11" t="s">
        <v>3479</v>
      </c>
      <c r="D12" s="68" t="s">
        <v>3480</v>
      </c>
      <c r="E12" s="23" t="s">
        <v>3481</v>
      </c>
      <c r="G12" s="10">
        <v>1</v>
      </c>
      <c r="H12" s="10" t="s">
        <v>3482</v>
      </c>
      <c r="I12" s="10">
        <v>52.32</v>
      </c>
      <c r="J12" s="17">
        <f>=I12*7*0.185</f>
        <v>67.7544</v>
      </c>
      <c r="K12" s="15">
        <v>50.05</v>
      </c>
      <c r="L12" s="16">
        <v>69</v>
      </c>
      <c r="M12" s="17">
        <f>=I12*7</f>
        <v>366.24</v>
      </c>
      <c r="N12" s="17">
        <f>=M12-L12-K12-J12</f>
        <v>179.4356</v>
      </c>
      <c r="O12" s="18">
        <f>=N12/M12</f>
        <v>0.489939930100481</v>
      </c>
      <c r="P12" s="10" t="s">
        <v>22</v>
      </c>
    </row>
    <row r="13" spans="1:16">
      <c r="A13" s="21">
        <v>45149.2208101852</v>
      </c>
      <c r="B13" s="12" t="s"/>
      <c r="C13" s="22" t="s">
        <v>3483</v>
      </c>
      <c r="D13" s="77" t="s"/>
      <c r="E13" s="23" t="s">
        <v>3481</v>
      </c>
      <c r="G13" s="12">
        <v>1</v>
      </c>
      <c r="H13" s="12" t="s">
        <v>3484</v>
      </c>
      <c r="I13" s="12" t="s"/>
      <c r="J13" s="17">
        <f>=I13*7*0.185</f>
        <v>0</v>
      </c>
      <c r="K13" s="15">
        <v>0</v>
      </c>
      <c r="L13" s="16">
        <v>0</v>
      </c>
      <c r="M13" s="17">
        <f>=I13*7</f>
        <v>0</v>
      </c>
      <c r="N13" s="17">
        <f>=M13-L13-K13-J13</f>
        <v>0</v>
      </c>
      <c r="O13" s="18" t="e">
        <f>=N13/M13</f>
        <v>#DIV/0!</v>
      </c>
      <c r="P13" s="12" t="s">
        <v>22</v>
      </c>
    </row>
    <row r="14" spans="1:16">
      <c r="A14" s="21">
        <v>45149.2208101852</v>
      </c>
      <c r="B14" s="12" t="s"/>
      <c r="C14" s="22" t="s">
        <v>3485</v>
      </c>
      <c r="D14" s="69" t="s"/>
      <c r="E14" s="23" t="s">
        <v>3481</v>
      </c>
      <c r="G14" s="12">
        <v>1</v>
      </c>
      <c r="H14" s="10" t="s">
        <v>3486</v>
      </c>
      <c r="I14" s="12" t="s"/>
      <c r="J14" s="17">
        <f>=I14*7*0.185</f>
        <v>0</v>
      </c>
      <c r="K14" s="15">
        <v>0</v>
      </c>
      <c r="L14" s="16">
        <v>0</v>
      </c>
      <c r="M14" s="17">
        <f>=I14*7</f>
        <v>0</v>
      </c>
      <c r="N14" s="17">
        <f>=M14-L14-K14-J14</f>
        <v>0</v>
      </c>
      <c r="O14" s="18" t="e">
        <f>=N14/M14</f>
        <v>#DIV/0!</v>
      </c>
      <c r="P14" s="12" t="s">
        <v>22</v>
      </c>
    </row>
    <row r="15" spans="1:16">
      <c r="A15" s="21">
        <v>45149.3523148148</v>
      </c>
      <c r="B15" s="12">
        <v>99549213</v>
      </c>
      <c r="C15" s="22" t="s">
        <v>3487</v>
      </c>
      <c r="D15" s="12" t="s">
        <v>3488</v>
      </c>
      <c r="E15" s="23" t="s">
        <v>3489</v>
      </c>
      <c r="G15" s="12">
        <v>1</v>
      </c>
      <c r="H15" s="10" t="s">
        <v>3490</v>
      </c>
      <c r="I15" s="12">
        <v>19.93</v>
      </c>
      <c r="J15" s="17">
        <f>=I15*7*0.185</f>
        <v>25.80935</v>
      </c>
      <c r="K15" s="15">
        <v>21.78</v>
      </c>
      <c r="L15" s="16">
        <v>21</v>
      </c>
      <c r="M15" s="17">
        <f>=I15*7</f>
        <v>139.51</v>
      </c>
      <c r="N15" s="17">
        <f>=M15-L15-K15-J15</f>
        <v>70.92065</v>
      </c>
      <c r="O15" s="18">
        <f>=N15/M15</f>
        <v>0.508355315031181</v>
      </c>
      <c r="P15" s="12" t="s">
        <v>269</v>
      </c>
    </row>
    <row r="16" spans="1:16">
      <c r="A16" s="21">
        <v>45149.3636111111</v>
      </c>
      <c r="B16" s="12">
        <v>99551058</v>
      </c>
      <c r="C16" s="22" t="s">
        <v>3491</v>
      </c>
      <c r="D16" s="12" t="s">
        <v>3492</v>
      </c>
      <c r="E16" s="23" t="s">
        <v>3493</v>
      </c>
      <c r="G16" s="12">
        <v>1</v>
      </c>
      <c r="H16" s="12" t="s">
        <v>3494</v>
      </c>
      <c r="I16" s="12">
        <v>36.83</v>
      </c>
      <c r="J16" s="17">
        <f>=I16*7*0.185</f>
        <v>47.69485</v>
      </c>
      <c r="K16" s="15">
        <v>48.4</v>
      </c>
      <c r="L16" s="16">
        <v>45</v>
      </c>
      <c r="M16" s="17">
        <f>=I16*7</f>
        <v>257.81</v>
      </c>
      <c r="N16" s="17">
        <f>=M16-L16-K16-J16</f>
        <v>116.71515</v>
      </c>
      <c r="O16" s="18">
        <f>=N16/M16</f>
        <v>0.452717699080718</v>
      </c>
      <c r="P16" s="12" t="s">
        <v>50</v>
      </c>
    </row>
    <row r="17" spans="1:16">
      <c r="A17" s="21">
        <v>45149.4501041667</v>
      </c>
      <c r="B17" s="12">
        <v>99566040</v>
      </c>
      <c r="C17" s="22" t="s">
        <v>3495</v>
      </c>
      <c r="D17" s="12" t="s">
        <v>3496</v>
      </c>
      <c r="E17" s="23" t="s">
        <v>3497</v>
      </c>
      <c r="G17" s="12">
        <v>1</v>
      </c>
      <c r="H17" s="12" t="s">
        <v>3498</v>
      </c>
      <c r="I17" s="12">
        <v>31.78</v>
      </c>
      <c r="J17" s="17">
        <f>=I17*7*0.185</f>
        <v>41.1551</v>
      </c>
      <c r="K17" s="15">
        <v>53.26</v>
      </c>
      <c r="L17" s="16">
        <v>43.15</v>
      </c>
      <c r="M17" s="17">
        <f>=I17*7</f>
        <v>222.46</v>
      </c>
      <c r="N17" s="17">
        <f>=M17-L17-K17-J17</f>
        <v>84.8949</v>
      </c>
      <c r="O17" s="18">
        <f>=N17/M17</f>
        <v>0.38161871797177</v>
      </c>
      <c r="P17" s="12" t="s">
        <v>59</v>
      </c>
    </row>
    <row r="18" spans="1:16">
      <c r="A18" s="21">
        <v>45149.6285648148</v>
      </c>
      <c r="B18" s="12">
        <v>99591435</v>
      </c>
      <c r="C18" s="22" t="s">
        <v>3499</v>
      </c>
      <c r="D18" s="12" t="s">
        <v>3500</v>
      </c>
      <c r="E18" s="23" t="s">
        <v>3501</v>
      </c>
      <c r="G18" s="12">
        <v>1</v>
      </c>
      <c r="H18" s="12" t="s">
        <v>3502</v>
      </c>
      <c r="I18" s="12">
        <v>19.09</v>
      </c>
      <c r="J18" s="17">
        <f>=I18*7*0.185</f>
        <v>24.72155</v>
      </c>
      <c r="K18" s="15">
        <v>19.6</v>
      </c>
      <c r="L18" s="16">
        <v>35.4</v>
      </c>
      <c r="M18" s="17">
        <f>=I18*7</f>
        <v>133.63</v>
      </c>
      <c r="N18" s="17">
        <f>=M18-L18-K18-J18</f>
        <v>53.90845</v>
      </c>
      <c r="O18" s="18">
        <f>=N18/M18</f>
        <v>0.403415774900846</v>
      </c>
      <c r="P18" s="12" t="s">
        <v>269</v>
      </c>
    </row>
    <row r="19" spans="1:16">
      <c r="A19" s="21">
        <v>45149.635474537</v>
      </c>
      <c r="B19" s="12">
        <v>99591906</v>
      </c>
      <c r="C19" s="22" t="s">
        <v>3503</v>
      </c>
      <c r="D19" s="12" t="s">
        <v>3504</v>
      </c>
      <c r="E19" s="23" t="s">
        <v>3505</v>
      </c>
      <c r="F19" s="25" t="s"/>
      <c r="G19" s="12">
        <v>1</v>
      </c>
      <c r="H19" s="12" t="s">
        <v>3506</v>
      </c>
      <c r="I19" s="12">
        <v>23.65</v>
      </c>
      <c r="J19" s="17">
        <f>=I19*7*0.185</f>
        <v>30.62675</v>
      </c>
      <c r="K19" s="15">
        <v>31.3</v>
      </c>
      <c r="L19" s="16">
        <v>29.5</v>
      </c>
      <c r="M19" s="17">
        <f>=I19*7</f>
        <v>165.55</v>
      </c>
      <c r="N19" s="17">
        <f>=M19-L19-K19-J19</f>
        <v>74.12325</v>
      </c>
      <c r="O19" s="18">
        <f>=N19/M19</f>
        <v>0.447739353669586</v>
      </c>
      <c r="P19" s="12" t="s">
        <v>50</v>
      </c>
    </row>
    <row r="20" spans="14:14">
      <c r="N20" s="33" t="s"/>
    </row>
    <row r="21" spans="1:17">
      <c r="A21" s="21">
        <v>45150.2212037037</v>
      </c>
      <c r="B21" s="12">
        <v>99662269</v>
      </c>
      <c r="C21" s="22" t="s">
        <v>3507</v>
      </c>
      <c r="D21" s="12" t="s">
        <v>3508</v>
      </c>
      <c r="E21" s="23" t="s">
        <v>3509</v>
      </c>
      <c r="G21" s="12">
        <v>1</v>
      </c>
      <c r="H21" s="12" t="s">
        <v>3510</v>
      </c>
      <c r="I21" s="12">
        <v>18.99</v>
      </c>
      <c r="J21" s="17">
        <f>=I21*7*0.185</f>
        <v>24.59205</v>
      </c>
      <c r="K21" s="15">
        <v>35.77</v>
      </c>
      <c r="L21" s="16">
        <v>37.97</v>
      </c>
      <c r="M21" s="17">
        <f>=I21*7</f>
        <v>132.93</v>
      </c>
      <c r="N21" s="17">
        <f>=M21-L21-K21-J21</f>
        <v>34.59795</v>
      </c>
      <c r="O21" s="18">
        <f>=N21/M21</f>
        <v>0.260271947641616</v>
      </c>
      <c r="P21" s="12" t="s">
        <v>136</v>
      </c>
      <c r="Q21" s="25" t="s">
        <v>3511</v>
      </c>
    </row>
    <row r="22" spans="1:16">
      <c r="A22" s="21">
        <v>45150.2547916667</v>
      </c>
      <c r="B22" s="12">
        <v>99670233</v>
      </c>
      <c r="C22" s="22" t="s">
        <v>3512</v>
      </c>
      <c r="D22" s="12" t="s">
        <v>3513</v>
      </c>
      <c r="E22" s="23" t="s">
        <v>3514</v>
      </c>
      <c r="G22" s="12">
        <v>1</v>
      </c>
      <c r="H22" s="12" t="s">
        <v>3515</v>
      </c>
      <c r="I22" s="12">
        <v>27.23</v>
      </c>
      <c r="J22" s="17">
        <f>=I22*7*0.185</f>
        <v>35.26285</v>
      </c>
      <c r="K22" s="15">
        <v>32.87</v>
      </c>
      <c r="L22" s="16">
        <v>40</v>
      </c>
      <c r="M22" s="17">
        <f>=I22*7</f>
        <v>190.61</v>
      </c>
      <c r="N22" s="17">
        <f>=M22-L22-K22-J22</f>
        <v>82.47715</v>
      </c>
      <c r="O22" s="18">
        <f>=N22/M22</f>
        <v>0.432701065001836</v>
      </c>
      <c r="P22" s="12" t="s">
        <v>70</v>
      </c>
    </row>
    <row r="23" spans="1:16">
      <c r="A23" s="21">
        <v>45150.3454861111</v>
      </c>
      <c r="B23" s="12">
        <v>99686127</v>
      </c>
      <c r="C23" s="22" t="s">
        <v>3516</v>
      </c>
      <c r="D23" s="12" t="s">
        <v>3517</v>
      </c>
      <c r="E23" s="23" t="s">
        <v>3518</v>
      </c>
      <c r="G23" s="12">
        <v>1</v>
      </c>
      <c r="H23" s="12" t="s">
        <v>3519</v>
      </c>
      <c r="I23" s="12">
        <v>33.78</v>
      </c>
      <c r="J23" s="17">
        <f>=I23*7*0.185</f>
        <v>43.7451</v>
      </c>
      <c r="K23" s="15">
        <v>41.79</v>
      </c>
      <c r="L23" s="16">
        <v>35.1</v>
      </c>
      <c r="M23" s="17">
        <f>=I23*7</f>
        <v>236.46</v>
      </c>
      <c r="N23" s="17">
        <f>=M23-L23-K23-J23</f>
        <v>115.8249</v>
      </c>
      <c r="O23" s="18">
        <f>=N23/M23</f>
        <v>0.489828723674194</v>
      </c>
      <c r="P23" s="12" t="s">
        <v>172</v>
      </c>
    </row>
    <row r="24" spans="1:16">
      <c r="A24" s="21">
        <v>45150.4614699074</v>
      </c>
      <c r="B24" s="12">
        <v>99703960</v>
      </c>
      <c r="C24" s="22" t="s">
        <v>3520</v>
      </c>
      <c r="D24" s="12" t="s">
        <v>3521</v>
      </c>
      <c r="E24" s="23" t="s">
        <v>3522</v>
      </c>
      <c r="G24" s="12">
        <v>1</v>
      </c>
      <c r="H24" s="12" t="s">
        <v>3523</v>
      </c>
      <c r="I24" s="12">
        <v>50.47</v>
      </c>
      <c r="J24" s="17">
        <f>=I24*7*0.185</f>
        <v>65.35865</v>
      </c>
      <c r="K24" s="15">
        <v>117.43</v>
      </c>
      <c r="L24" s="16">
        <v>148</v>
      </c>
      <c r="M24" s="17">
        <f>=I24*7</f>
        <v>353.29</v>
      </c>
      <c r="N24" s="17">
        <f>=M24-L24-K24-J24</f>
        <v>22.50135</v>
      </c>
      <c r="O24" s="18">
        <f>=N24/M24</f>
        <v>0.063690877183051</v>
      </c>
      <c r="P24" s="12" t="s">
        <v>172</v>
      </c>
    </row>
    <row r="25" spans="14:14">
      <c r="N25" s="33" t="s"/>
    </row>
    <row r="26" spans="1:16">
      <c r="A26" s="21">
        <v>45150.8880671296</v>
      </c>
      <c r="B26" s="12">
        <v>99756911</v>
      </c>
      <c r="C26" s="22" t="s">
        <v>3524</v>
      </c>
      <c r="D26" s="12" t="s">
        <v>3525</v>
      </c>
      <c r="E26" s="92" t="s">
        <v>3526</v>
      </c>
      <c r="F26" s="12" t="s"/>
      <c r="G26" s="12">
        <v>1</v>
      </c>
      <c r="H26" s="12" t="s">
        <v>3527</v>
      </c>
      <c r="I26" s="12">
        <v>17.21</v>
      </c>
      <c r="J26" s="17">
        <f>=I26*7*0.185</f>
        <v>22.28695</v>
      </c>
      <c r="K26" s="15">
        <v>49.15</v>
      </c>
      <c r="L26" s="16">
        <v>25</v>
      </c>
      <c r="M26" s="17">
        <f>=I26*7</f>
        <v>120.47</v>
      </c>
      <c r="N26" s="17">
        <f>=M26-L26-K26-J26</f>
        <v>24.03305</v>
      </c>
      <c r="O26" s="18">
        <f>=N26/M26</f>
        <v>0.199494064912426</v>
      </c>
      <c r="P26" s="12" t="s">
        <v>136</v>
      </c>
    </row>
    <row r="27" spans="1:16">
      <c r="A27" s="21">
        <v>45150.9760185185</v>
      </c>
      <c r="B27" s="12">
        <v>99769406</v>
      </c>
      <c r="C27" s="22" t="s">
        <v>3528</v>
      </c>
      <c r="D27" s="12" t="s">
        <v>3529</v>
      </c>
      <c r="E27" s="92" t="s">
        <v>3530</v>
      </c>
      <c r="F27" s="12" t="s">
        <v>48</v>
      </c>
      <c r="G27" s="12">
        <v>1</v>
      </c>
      <c r="H27" s="12" t="s">
        <v>334</v>
      </c>
      <c r="I27" s="12">
        <v>25.99</v>
      </c>
      <c r="J27" s="17">
        <f>=I27*7*0.185</f>
        <v>33.65705</v>
      </c>
      <c r="K27" s="15">
        <v>47.84</v>
      </c>
      <c r="L27" s="93">
        <v>52</v>
      </c>
      <c r="M27" s="17">
        <f>=I27*7</f>
        <v>181.93</v>
      </c>
      <c r="N27" s="17">
        <f>=M27-L27-K27-J27</f>
        <v>48.43295</v>
      </c>
      <c r="O27" s="18">
        <f>=N27/M27</f>
        <v>0.266217501236739</v>
      </c>
      <c r="P27" s="12" t="s">
        <v>136</v>
      </c>
    </row>
    <row r="28" spans="1:16">
      <c r="A28" s="21">
        <v>45150.9999537037</v>
      </c>
      <c r="B28" s="12">
        <v>99773709</v>
      </c>
      <c r="C28" s="22" t="s">
        <v>3531</v>
      </c>
      <c r="D28" s="12" t="s">
        <v>3532</v>
      </c>
      <c r="E28" s="92" t="s">
        <v>3533</v>
      </c>
      <c r="F28" s="12" t="s"/>
      <c r="G28" s="12">
        <v>1</v>
      </c>
      <c r="H28" s="12" t="s">
        <v>3534</v>
      </c>
      <c r="I28" s="12">
        <v>14</v>
      </c>
      <c r="J28" s="17">
        <f>=I28*7*0.185</f>
        <v>18.13</v>
      </c>
      <c r="K28" s="15">
        <v>33.4</v>
      </c>
      <c r="L28" s="16">
        <v>10.01</v>
      </c>
      <c r="M28" s="17">
        <f>=I28*7</f>
        <v>98</v>
      </c>
      <c r="N28" s="17">
        <f>=M28-L28-K28-J28</f>
        <v>36.46</v>
      </c>
      <c r="O28" s="18">
        <f>=N28/M28</f>
        <v>0.372040816326531</v>
      </c>
      <c r="P28" s="12" t="s">
        <v>50</v>
      </c>
    </row>
    <row r="29" spans="1:16">
      <c r="A29" s="21">
        <v>45151.0396296296</v>
      </c>
      <c r="B29" s="12">
        <v>99781932</v>
      </c>
      <c r="C29" s="22" t="s">
        <v>3535</v>
      </c>
      <c r="D29" s="12" t="s">
        <v>3536</v>
      </c>
      <c r="E29" s="92" t="s">
        <v>3537</v>
      </c>
      <c r="F29" s="12" t="s"/>
      <c r="G29" s="12">
        <v>1</v>
      </c>
      <c r="H29" s="12" t="s">
        <v>3538</v>
      </c>
      <c r="I29" s="12">
        <v>24.13</v>
      </c>
      <c r="J29" s="17">
        <f>=I29*7*0.185</f>
        <v>31.24835</v>
      </c>
      <c r="K29" s="15">
        <v>33.34</v>
      </c>
      <c r="L29" s="16">
        <v>34</v>
      </c>
      <c r="M29" s="17">
        <f>=I29*7</f>
        <v>168.91</v>
      </c>
      <c r="N29" s="17">
        <f>=M29-L29-K29-J29</f>
        <v>70.32165</v>
      </c>
      <c r="O29" s="18">
        <f>=N29/M29</f>
        <v>0.416326150020721</v>
      </c>
      <c r="P29" s="12" t="s">
        <v>665</v>
      </c>
    </row>
    <row r="30" spans="1:16">
      <c r="A30" s="21">
        <v>45151.0782986111</v>
      </c>
      <c r="B30" s="12">
        <v>99789691</v>
      </c>
      <c r="C30" s="22" t="s">
        <v>3539</v>
      </c>
      <c r="D30" s="12" t="s">
        <v>3540</v>
      </c>
      <c r="E30" s="92" t="s">
        <v>3541</v>
      </c>
      <c r="F30" s="12" t="s"/>
      <c r="G30" s="12">
        <v>1</v>
      </c>
      <c r="H30" s="12" t="s">
        <v>3542</v>
      </c>
      <c r="I30" s="12">
        <v>21.02</v>
      </c>
      <c r="J30" s="17">
        <f>=I30*7*0.185</f>
        <v>27.2209</v>
      </c>
      <c r="K30" s="15">
        <v>37.06</v>
      </c>
      <c r="L30" s="16">
        <v>0</v>
      </c>
      <c r="M30" s="17">
        <f>=I30*7</f>
        <v>147.14</v>
      </c>
      <c r="N30" s="17">
        <f>=M30-L30-K30-J30</f>
        <v>82.8591</v>
      </c>
      <c r="O30" s="18">
        <f>=N30/M30</f>
        <v>0.563131031670518</v>
      </c>
      <c r="P30" s="12" t="s">
        <v>269</v>
      </c>
    </row>
    <row r="31" spans="1:16">
      <c r="A31" s="21">
        <v>45151.1242708333</v>
      </c>
      <c r="B31" s="12">
        <v>99798955</v>
      </c>
      <c r="C31" s="22" t="s">
        <v>3543</v>
      </c>
      <c r="D31" s="12" t="s">
        <v>3544</v>
      </c>
      <c r="E31" s="92" t="s">
        <v>3545</v>
      </c>
      <c r="F31" s="12" t="s"/>
      <c r="G31" s="12">
        <v>1</v>
      </c>
      <c r="H31" s="12" t="s">
        <v>3546</v>
      </c>
      <c r="I31" s="12">
        <v>14.6</v>
      </c>
      <c r="J31" s="17">
        <f>=I31*7*0.185</f>
        <v>18.907</v>
      </c>
      <c r="K31" s="15">
        <v>30.57</v>
      </c>
      <c r="L31" s="16">
        <v>4.78</v>
      </c>
      <c r="M31" s="17">
        <f>=I31*7</f>
        <v>102.2</v>
      </c>
      <c r="N31" s="17">
        <f>=M31-L31-K31-J31</f>
        <v>47.943</v>
      </c>
      <c r="O31" s="18">
        <f>=N31/M31</f>
        <v>0.469109589041096</v>
      </c>
      <c r="P31" s="12" t="s">
        <v>172</v>
      </c>
    </row>
    <row r="32" spans="1:16">
      <c r="A32" s="21">
        <v>45151.1449884259</v>
      </c>
      <c r="B32" s="12">
        <v>99801726</v>
      </c>
      <c r="C32" s="22" t="s">
        <v>3547</v>
      </c>
      <c r="D32" s="12" t="s">
        <v>3548</v>
      </c>
      <c r="E32" s="92" t="s">
        <v>3549</v>
      </c>
      <c r="F32" s="12" t="s"/>
      <c r="G32" s="12">
        <v>1</v>
      </c>
      <c r="H32" s="12" t="s">
        <v>3550</v>
      </c>
      <c r="I32" s="12">
        <v>25.4</v>
      </c>
      <c r="J32" s="17">
        <f>=I32*7*0.185</f>
        <v>32.893</v>
      </c>
      <c r="K32" s="15">
        <v>70.06</v>
      </c>
      <c r="L32" s="16">
        <v>36</v>
      </c>
      <c r="M32" s="17">
        <f>=I32*7</f>
        <v>177.8</v>
      </c>
      <c r="N32" s="17">
        <f>=M32-L32-K32-J32</f>
        <v>38.847</v>
      </c>
      <c r="O32" s="18">
        <f>=N32/M32</f>
        <v>0.218487064116985</v>
      </c>
      <c r="P32" s="12" t="s">
        <v>136</v>
      </c>
    </row>
    <row r="33" spans="1:16">
      <c r="A33" s="21">
        <v>45151.1962152778</v>
      </c>
      <c r="B33" s="12">
        <v>99812508</v>
      </c>
      <c r="C33" s="22" t="s">
        <v>3551</v>
      </c>
      <c r="D33" s="12" t="s">
        <v>3552</v>
      </c>
      <c r="E33" s="92" t="s">
        <v>3553</v>
      </c>
      <c r="F33" s="12" t="s">
        <v>3554</v>
      </c>
      <c r="G33" s="12">
        <v>3</v>
      </c>
      <c r="H33" s="12" t="s">
        <v>3555</v>
      </c>
      <c r="I33" s="12">
        <v>129.72</v>
      </c>
      <c r="J33" s="17">
        <f>=I33*7*0.185</f>
        <v>167.9874</v>
      </c>
      <c r="K33" s="15">
        <v>222.14</v>
      </c>
      <c r="L33" s="16">
        <v>113</v>
      </c>
      <c r="M33" s="17">
        <f>=I33*7</f>
        <v>908.04</v>
      </c>
      <c r="N33" s="17">
        <f>=M33-L33-K33-J33</f>
        <v>404.9126</v>
      </c>
      <c r="O33" s="18">
        <f>=N33/M33</f>
        <v>0.445919342760231</v>
      </c>
      <c r="P33" s="12" t="s">
        <v>50</v>
      </c>
    </row>
    <row r="34" spans="1:17">
      <c r="A34" s="21">
        <v>45151.1978819444</v>
      </c>
      <c r="B34" s="12">
        <v>99812849</v>
      </c>
      <c r="C34" s="22" t="s">
        <v>3556</v>
      </c>
      <c r="D34" s="12" t="s">
        <v>3557</v>
      </c>
      <c r="E34" s="81" t="s">
        <v>3558</v>
      </c>
      <c r="F34" s="12" t="s">
        <v>3559</v>
      </c>
      <c r="G34" s="12">
        <v>1</v>
      </c>
      <c r="H34" s="12" t="s">
        <v>3560</v>
      </c>
      <c r="I34" s="12">
        <v>19.44</v>
      </c>
      <c r="J34" s="17">
        <f>=I34*7*0.185</f>
        <v>25.1748</v>
      </c>
      <c r="K34" s="15">
        <v>25.8</v>
      </c>
      <c r="L34" s="16">
        <v>82</v>
      </c>
      <c r="M34" s="17">
        <f>=I34*7</f>
        <v>136.08</v>
      </c>
      <c r="N34" s="17">
        <f>=M34-L34-K34-J34</f>
        <v>3.10520000000001</v>
      </c>
      <c r="O34" s="18">
        <f>=N34/M34</f>
        <v>0.022818930041152</v>
      </c>
      <c r="P34" s="12" t="s">
        <v>59</v>
      </c>
      <c r="Q34" s="25" t="s">
        <v>3561</v>
      </c>
    </row>
    <row r="35" spans="1:16">
      <c r="A35" s="21">
        <v>45151.276712963</v>
      </c>
      <c r="B35" s="12">
        <v>99830465</v>
      </c>
      <c r="C35" s="22" t="s">
        <v>3562</v>
      </c>
      <c r="D35" s="12" t="s">
        <v>3563</v>
      </c>
      <c r="E35" s="92" t="s">
        <v>3564</v>
      </c>
      <c r="F35" s="12" t="s"/>
      <c r="G35" s="12">
        <v>1</v>
      </c>
      <c r="H35" s="12" t="s">
        <v>3565</v>
      </c>
      <c r="I35" s="12">
        <v>21.02</v>
      </c>
      <c r="J35" s="17">
        <f>=I35*7*0.185</f>
        <v>27.2209</v>
      </c>
      <c r="K35" s="15">
        <v>39.77</v>
      </c>
      <c r="L35" s="16">
        <v>28.05</v>
      </c>
      <c r="M35" s="17">
        <f>=I35*7</f>
        <v>147.14</v>
      </c>
      <c r="N35" s="17">
        <f>=M35-L35-K35-J35</f>
        <v>52.0991</v>
      </c>
      <c r="O35" s="18">
        <f>=N35/M35</f>
        <v>0.354078428707354</v>
      </c>
      <c r="P35" s="12" t="s">
        <v>136</v>
      </c>
    </row>
    <row r="36" spans="1:16">
      <c r="A36" s="21">
        <v>45151.3855902778</v>
      </c>
      <c r="B36" s="12">
        <v>99851588</v>
      </c>
      <c r="C36" s="22" t="s">
        <v>3539</v>
      </c>
      <c r="D36" s="12" t="s">
        <v>3566</v>
      </c>
      <c r="E36" s="92" t="s">
        <v>3541</v>
      </c>
      <c r="F36" s="12" t="s"/>
      <c r="G36" s="12">
        <v>3</v>
      </c>
      <c r="H36" s="12" t="s">
        <v>3542</v>
      </c>
      <c r="I36" s="12">
        <v>57.06</v>
      </c>
      <c r="J36" s="17">
        <f>=I36*7*0.185</f>
        <v>73.8927</v>
      </c>
      <c r="K36" s="15">
        <v>83.04</v>
      </c>
      <c r="L36" s="16">
        <v>227.64</v>
      </c>
      <c r="M36" s="17">
        <f>=I36*7</f>
        <v>399.42</v>
      </c>
      <c r="N36" s="17">
        <f>=M36-L36-K36-J36</f>
        <v>14.8473</v>
      </c>
      <c r="O36" s="18">
        <f>=N36/M36</f>
        <v>0.037172149616945</v>
      </c>
      <c r="P36" s="12" t="s">
        <v>269</v>
      </c>
    </row>
    <row r="37" spans="1:16">
      <c r="A37" s="21">
        <v>45151.4833564815</v>
      </c>
      <c r="B37" s="12">
        <v>99868740</v>
      </c>
      <c r="C37" s="22" t="s">
        <v>3567</v>
      </c>
      <c r="D37" s="65" t="s">
        <v>3568</v>
      </c>
      <c r="E37" s="92" t="s">
        <v>3569</v>
      </c>
      <c r="F37" s="65" t="s">
        <v>3570</v>
      </c>
      <c r="G37" s="12">
        <v>1</v>
      </c>
      <c r="H37" s="12" t="s">
        <v>3571</v>
      </c>
      <c r="I37" s="12">
        <v>17.55</v>
      </c>
      <c r="J37" s="17">
        <f>=I37*7*0.185</f>
        <v>22.72725</v>
      </c>
      <c r="K37" s="15">
        <v>43.6</v>
      </c>
      <c r="L37" s="16">
        <v>67.5</v>
      </c>
      <c r="M37" s="17">
        <f>=I37*7</f>
        <v>122.85</v>
      </c>
      <c r="N37" s="17">
        <f>=M37-L37-K37-J37</f>
        <v>-10.97725</v>
      </c>
      <c r="O37" s="18">
        <f>=N37/M37</f>
        <v>-0.089354904354904</v>
      </c>
      <c r="P37" s="12" t="s">
        <v>59</v>
      </c>
    </row>
    <row r="38" spans="1:16">
      <c r="A38" s="21">
        <v>45151.4975810185</v>
      </c>
      <c r="B38" s="12">
        <v>99871067</v>
      </c>
      <c r="C38" s="22" t="s">
        <v>3572</v>
      </c>
      <c r="D38" s="12" t="s">
        <v>3573</v>
      </c>
      <c r="E38" s="92" t="s">
        <v>3574</v>
      </c>
      <c r="F38" s="12" t="s"/>
      <c r="G38" s="12">
        <v>1</v>
      </c>
      <c r="H38" s="12" t="s">
        <v>3575</v>
      </c>
      <c r="I38" s="12">
        <v>15.79</v>
      </c>
      <c r="J38" s="17">
        <f>=I38*7*0.185</f>
        <v>20.44805</v>
      </c>
      <c r="K38" s="15">
        <v>23.25</v>
      </c>
      <c r="L38" s="16">
        <v>6.22</v>
      </c>
      <c r="M38" s="17">
        <f>=I38*7</f>
        <v>110.53</v>
      </c>
      <c r="N38" s="17">
        <f>=M38-L38-K38-J38</f>
        <v>60.61195</v>
      </c>
      <c r="O38" s="18">
        <f>=N38/M38</f>
        <v>0.548375554148195</v>
      </c>
      <c r="P38" s="12" t="s">
        <v>59</v>
      </c>
    </row>
    <row r="39" spans="1:16">
      <c r="A39" s="21">
        <v>45151.6416898148</v>
      </c>
      <c r="B39" s="12">
        <v>99892667</v>
      </c>
      <c r="C39" s="22" t="s">
        <v>3576</v>
      </c>
      <c r="D39" s="12" t="s">
        <v>3577</v>
      </c>
      <c r="E39" s="92" t="s">
        <v>3578</v>
      </c>
      <c r="F39" s="12" t="s"/>
      <c r="G39" s="12">
        <v>1</v>
      </c>
      <c r="H39" s="12" t="s">
        <v>3579</v>
      </c>
      <c r="I39" s="12">
        <v>15.75</v>
      </c>
      <c r="J39" s="17">
        <f>=I39*7*0.185</f>
        <v>20.39625</v>
      </c>
      <c r="K39" s="15">
        <v>43.37</v>
      </c>
      <c r="L39" s="16">
        <v>20</v>
      </c>
      <c r="M39" s="17">
        <f>=I39*7</f>
        <v>110.25</v>
      </c>
      <c r="N39" s="17">
        <f>=M39-L39-K39-J39</f>
        <v>26.48375</v>
      </c>
      <c r="O39" s="18">
        <f>=N39/M39</f>
        <v>0.240215419501134</v>
      </c>
      <c r="P39" s="12" t="s">
        <v>28</v>
      </c>
    </row>
    <row r="40" spans="1:16">
      <c r="A40" s="21">
        <v>45151.9912268519</v>
      </c>
      <c r="B40" s="12">
        <v>99932370</v>
      </c>
      <c r="C40" s="22" t="s">
        <v>3580</v>
      </c>
      <c r="D40" s="12" t="s">
        <v>3581</v>
      </c>
      <c r="E40" s="92" t="s">
        <v>3582</v>
      </c>
      <c r="F40" s="12" t="s"/>
      <c r="G40" s="12">
        <v>1</v>
      </c>
      <c r="H40" s="12" t="s">
        <v>3583</v>
      </c>
      <c r="I40" s="12">
        <v>22.28</v>
      </c>
      <c r="J40" s="17">
        <f>=I40*7*0.185</f>
        <v>28.8526</v>
      </c>
      <c r="K40" s="15">
        <v>21.92</v>
      </c>
      <c r="L40" s="16">
        <v>9.79</v>
      </c>
      <c r="M40" s="17">
        <f>=I40*7</f>
        <v>155.96</v>
      </c>
      <c r="N40" s="17">
        <f>=M40-L40-K40-J40</f>
        <v>95.3974</v>
      </c>
      <c r="O40" s="18">
        <f>=N40/M40</f>
        <v>0.611678635547576</v>
      </c>
      <c r="P40" s="12" t="s">
        <v>28</v>
      </c>
    </row>
    <row r="41" spans="1:17">
      <c r="A41" s="21">
        <v>45152.0424305556</v>
      </c>
      <c r="B41" s="12">
        <v>99943881</v>
      </c>
      <c r="C41" s="22" t="s">
        <v>3584</v>
      </c>
      <c r="D41" s="12" t="s">
        <v>3585</v>
      </c>
      <c r="E41" s="92" t="s">
        <v>3586</v>
      </c>
      <c r="F41" s="12" t="s"/>
      <c r="G41" s="12">
        <v>1</v>
      </c>
      <c r="H41" s="12" t="s">
        <v>3587</v>
      </c>
      <c r="I41" s="12">
        <v>21.63</v>
      </c>
      <c r="J41" s="17">
        <f>=I41*7*0.185</f>
        <v>28.01085</v>
      </c>
      <c r="K41" s="15">
        <v>33.24</v>
      </c>
      <c r="L41" s="16">
        <v>47</v>
      </c>
      <c r="M41" s="17">
        <f>=I41*7</f>
        <v>151.41</v>
      </c>
      <c r="N41" s="17">
        <f>=M41-L41-K41-J41</f>
        <v>43.15915</v>
      </c>
      <c r="O41" s="18">
        <f>=N41/M41</f>
        <v>0.285048213460141</v>
      </c>
      <c r="P41" s="12" t="s">
        <v>145</v>
      </c>
      <c r="Q41" s="25" t="s">
        <v>3588</v>
      </c>
    </row>
    <row r="42" spans="1:16">
      <c r="A42" s="21">
        <v>45152.085775463</v>
      </c>
      <c r="B42" s="12">
        <v>99953356</v>
      </c>
      <c r="C42" s="22" t="s">
        <v>3589</v>
      </c>
      <c r="D42" s="12" t="s">
        <v>3590</v>
      </c>
      <c r="E42" s="92" t="s">
        <v>3591</v>
      </c>
      <c r="F42" s="12" t="s"/>
      <c r="G42" s="12">
        <v>3</v>
      </c>
      <c r="H42" s="12" t="s">
        <v>3592</v>
      </c>
      <c r="I42" s="12">
        <v>63.12</v>
      </c>
      <c r="J42" s="17">
        <f>=I42*7*0.185</f>
        <v>81.7404</v>
      </c>
      <c r="K42" s="15">
        <v>66.12</v>
      </c>
      <c r="L42" s="16">
        <v>94</v>
      </c>
      <c r="M42" s="17">
        <f>=I42*7</f>
        <v>441.84</v>
      </c>
      <c r="N42" s="17">
        <f>=M42-L42-K42-J42</f>
        <v>199.9796</v>
      </c>
      <c r="O42" s="18">
        <f>=N42/M42</f>
        <v>0.452606373347818</v>
      </c>
      <c r="P42" s="12" t="s">
        <v>22</v>
      </c>
    </row>
    <row r="43" spans="1:16">
      <c r="A43" s="21">
        <v>45152.0912152778</v>
      </c>
      <c r="B43" s="12">
        <v>99954538</v>
      </c>
      <c r="C43" s="22" t="s">
        <v>3593</v>
      </c>
      <c r="D43" s="12" t="s">
        <v>3594</v>
      </c>
      <c r="E43" s="92" t="s">
        <v>3595</v>
      </c>
      <c r="F43" s="12" t="s"/>
      <c r="G43" s="12">
        <v>1</v>
      </c>
      <c r="H43" s="12" t="s">
        <v>3596</v>
      </c>
      <c r="I43" s="12">
        <v>14.6</v>
      </c>
      <c r="J43" s="17">
        <f>=I43*7*0.185</f>
        <v>18.907</v>
      </c>
      <c r="K43" s="15">
        <v>31.39</v>
      </c>
      <c r="L43" s="16">
        <v>15.2</v>
      </c>
      <c r="M43" s="17">
        <f>=I43*7</f>
        <v>102.2</v>
      </c>
      <c r="N43" s="17">
        <f>=M43-L43-K43-J43</f>
        <v>36.703</v>
      </c>
      <c r="O43" s="18">
        <f>=N43/M43</f>
        <v>0.35912915851272</v>
      </c>
      <c r="P43" s="12" t="s">
        <v>50</v>
      </c>
    </row>
    <row r="44" spans="1:16">
      <c r="A44" s="21">
        <v>45152.1606481481</v>
      </c>
      <c r="B44" s="12">
        <v>99969240</v>
      </c>
      <c r="C44" s="22" t="s">
        <v>3597</v>
      </c>
      <c r="D44" s="12" t="s">
        <v>3598</v>
      </c>
      <c r="E44" s="92" t="s">
        <v>3599</v>
      </c>
      <c r="F44" s="12" t="s"/>
      <c r="G44" s="12">
        <v>1</v>
      </c>
      <c r="H44" s="12" t="s">
        <v>3600</v>
      </c>
      <c r="I44" s="12">
        <v>14</v>
      </c>
      <c r="J44" s="17">
        <f>=I44*7*0.185</f>
        <v>18.13</v>
      </c>
      <c r="K44" s="15">
        <v>34.4</v>
      </c>
      <c r="L44" s="16">
        <v>18.45</v>
      </c>
      <c r="M44" s="17">
        <f>=I44*7</f>
        <v>98</v>
      </c>
      <c r="N44" s="17">
        <f>=M44-L44-K44-J44</f>
        <v>27.02</v>
      </c>
      <c r="O44" s="18">
        <f>=N44/M44</f>
        <v>0.275714285714286</v>
      </c>
      <c r="P44" s="12" t="s">
        <v>59</v>
      </c>
    </row>
    <row r="45" spans="1:17">
      <c r="A45" s="21">
        <v>45152.2732638889</v>
      </c>
      <c r="B45" s="12">
        <v>99996781</v>
      </c>
      <c r="C45" s="22" t="s">
        <v>3601</v>
      </c>
      <c r="D45" s="12" t="s">
        <v>3602</v>
      </c>
      <c r="E45" s="92" t="s">
        <v>3603</v>
      </c>
      <c r="F45" s="12" t="s"/>
      <c r="G45" s="12">
        <v>1</v>
      </c>
      <c r="H45" s="12" t="s">
        <v>3604</v>
      </c>
      <c r="I45" s="12">
        <v>26.1</v>
      </c>
      <c r="J45" s="17">
        <f>=I45*7*0.185</f>
        <v>33.7995</v>
      </c>
      <c r="K45" s="15">
        <v>59.4</v>
      </c>
      <c r="L45" s="16">
        <v>29.75</v>
      </c>
      <c r="M45" s="17">
        <f>=I45*7</f>
        <v>182.7</v>
      </c>
      <c r="N45" s="17">
        <f>=M45-L45-K45-J45</f>
        <v>59.7505</v>
      </c>
      <c r="O45" s="18">
        <f>=N45/M45</f>
        <v>0.327041598248495</v>
      </c>
      <c r="P45" s="12" t="s">
        <v>50</v>
      </c>
      <c r="Q45" s="25" t="s">
        <v>3605</v>
      </c>
    </row>
    <row r="46" spans="1:16">
      <c r="A46" s="21">
        <v>45152.2774189815</v>
      </c>
      <c r="B46" s="12">
        <v>99997679</v>
      </c>
      <c r="C46" s="22" t="s">
        <v>3606</v>
      </c>
      <c r="D46" s="12" t="s">
        <v>3607</v>
      </c>
      <c r="E46" s="92" t="s">
        <v>3608</v>
      </c>
      <c r="F46" s="12" t="s"/>
      <c r="G46" s="12">
        <v>1</v>
      </c>
      <c r="H46" s="12" t="s">
        <v>3609</v>
      </c>
      <c r="I46" s="12">
        <v>33.91</v>
      </c>
      <c r="J46" s="17">
        <f>=I46*7*0.185</f>
        <v>43.91345</v>
      </c>
      <c r="K46" s="15">
        <v>27.72</v>
      </c>
      <c r="L46" s="16">
        <v>11.8</v>
      </c>
      <c r="M46" s="17">
        <f>=I46*7</f>
        <v>237.37</v>
      </c>
      <c r="N46" s="17">
        <f>=M46-L46-K46-J46</f>
        <v>153.93655</v>
      </c>
      <c r="O46" s="18">
        <f>=N46/M46</f>
        <v>0.648508868011964</v>
      </c>
      <c r="P46" s="12" t="s">
        <v>43</v>
      </c>
    </row>
    <row r="47" spans="1:16">
      <c r="A47" s="21">
        <v>45152.2989814815</v>
      </c>
      <c r="B47" s="12">
        <v>100002225</v>
      </c>
      <c r="C47" s="22" t="s">
        <v>3610</v>
      </c>
      <c r="D47" s="12" t="s">
        <v>3611</v>
      </c>
      <c r="E47" s="92" t="s">
        <v>3612</v>
      </c>
      <c r="F47" s="12" t="s"/>
      <c r="G47" s="12">
        <v>1</v>
      </c>
      <c r="H47" s="12" t="s">
        <v>3613</v>
      </c>
      <c r="I47" s="12">
        <v>48.3</v>
      </c>
      <c r="J47" s="17">
        <f>=I47*7*0.185</f>
        <v>62.5485</v>
      </c>
      <c r="K47" s="15">
        <v>53.69</v>
      </c>
      <c r="L47" s="16">
        <v>42.5</v>
      </c>
      <c r="M47" s="17">
        <f>=I47*7</f>
        <v>338.1</v>
      </c>
      <c r="N47" s="17">
        <f>=M47-L47-K47-J47</f>
        <v>179.3615</v>
      </c>
      <c r="O47" s="18">
        <f>=N47/M47</f>
        <v>0.530498373262348</v>
      </c>
      <c r="P47" s="12" t="s">
        <v>70</v>
      </c>
    </row>
    <row r="48" spans="1:16">
      <c r="A48" s="21">
        <v>45152.322025463</v>
      </c>
      <c r="B48" s="12">
        <v>100007595</v>
      </c>
      <c r="C48" s="22" t="s">
        <v>3567</v>
      </c>
      <c r="D48" s="65" t="s">
        <v>3614</v>
      </c>
      <c r="E48" s="92" t="s">
        <v>3569</v>
      </c>
      <c r="F48" s="65" t="s">
        <v>3570</v>
      </c>
      <c r="G48" s="12">
        <v>1</v>
      </c>
      <c r="H48" s="12" t="s">
        <v>3571</v>
      </c>
      <c r="I48" s="12">
        <v>17.55</v>
      </c>
      <c r="J48" s="17">
        <f>=I48*7*0.185</f>
        <v>22.72725</v>
      </c>
      <c r="K48" s="15">
        <v>43.6</v>
      </c>
      <c r="L48" s="16">
        <v>0</v>
      </c>
      <c r="M48" s="17">
        <f>=I48*7</f>
        <v>122.85</v>
      </c>
      <c r="N48" s="17">
        <f>=M48-L48-K48-J48</f>
        <v>56.52275</v>
      </c>
      <c r="O48" s="18">
        <f>=N48/M48</f>
        <v>0.460095645095645</v>
      </c>
      <c r="P48" s="12" t="s">
        <v>59</v>
      </c>
    </row>
    <row r="49" spans="1:16">
      <c r="A49" s="21">
        <v>45152.3232523148</v>
      </c>
      <c r="B49" s="12">
        <v>100007601</v>
      </c>
      <c r="C49" s="22" t="s">
        <v>3615</v>
      </c>
      <c r="D49" s="12" t="s">
        <v>3616</v>
      </c>
      <c r="E49" s="92" t="s">
        <v>3617</v>
      </c>
      <c r="F49" s="12" t="s"/>
      <c r="G49" s="12">
        <v>1</v>
      </c>
      <c r="H49" s="12" t="s">
        <v>3618</v>
      </c>
      <c r="I49" s="12">
        <v>23.66</v>
      </c>
      <c r="J49" s="17">
        <f>=I49*7*0.185</f>
        <v>30.6397</v>
      </c>
      <c r="K49" s="15">
        <v>32.09</v>
      </c>
      <c r="L49" s="16">
        <v>52</v>
      </c>
      <c r="M49" s="17">
        <f>=I49*7</f>
        <v>165.62</v>
      </c>
      <c r="N49" s="17">
        <f>=M49-L49-K49-J49</f>
        <v>50.8903</v>
      </c>
      <c r="O49" s="18">
        <f>=N49/M49</f>
        <v>0.307271464798937</v>
      </c>
      <c r="P49" s="12" t="s">
        <v>269</v>
      </c>
    </row>
    <row r="50" spans="1:17">
      <c r="A50" s="21">
        <v>45152.4091087963</v>
      </c>
      <c r="B50" s="12">
        <v>100025859</v>
      </c>
      <c r="C50" s="22" t="s">
        <v>3619</v>
      </c>
      <c r="D50" s="12" t="s">
        <v>3620</v>
      </c>
      <c r="E50" s="92" t="s">
        <v>3621</v>
      </c>
      <c r="F50" s="12" t="s"/>
      <c r="G50" s="12">
        <v>1</v>
      </c>
      <c r="H50" s="12" t="s">
        <v>3622</v>
      </c>
      <c r="I50" s="12">
        <v>21.06</v>
      </c>
      <c r="J50" s="17">
        <f>=I50*7*0.185</f>
        <v>27.2727</v>
      </c>
      <c r="K50" s="15">
        <v>39.66</v>
      </c>
      <c r="L50" s="16">
        <v>25.2</v>
      </c>
      <c r="M50" s="17">
        <f>=I50*7</f>
        <v>147.42</v>
      </c>
      <c r="N50" s="17">
        <f>=M50-L50-K50-J50</f>
        <v>55.2873</v>
      </c>
      <c r="O50" s="18">
        <f>=N50/M50</f>
        <v>0.37503256003256</v>
      </c>
      <c r="P50" s="12" t="s">
        <v>136</v>
      </c>
      <c r="Q50" s="25" t="s">
        <v>3623</v>
      </c>
    </row>
    <row r="51" spans="1:16">
      <c r="A51" s="21">
        <v>45152.4614699074</v>
      </c>
      <c r="B51" s="12">
        <v>100038190</v>
      </c>
      <c r="C51" s="22" t="s">
        <v>3567</v>
      </c>
      <c r="D51" s="65" t="s">
        <v>3624</v>
      </c>
      <c r="E51" s="92" t="s">
        <v>3569</v>
      </c>
      <c r="F51" s="12" t="s">
        <v>3570</v>
      </c>
      <c r="G51" s="12">
        <v>1</v>
      </c>
      <c r="H51" s="12" t="s">
        <v>3571</v>
      </c>
      <c r="I51" s="12">
        <v>17.55</v>
      </c>
      <c r="J51" s="17">
        <f>=I51*7*0.185</f>
        <v>22.72725</v>
      </c>
      <c r="K51" s="15">
        <v>56.4</v>
      </c>
      <c r="L51" s="16">
        <v>0</v>
      </c>
      <c r="M51" s="17">
        <f>=I51*7</f>
        <v>122.85</v>
      </c>
      <c r="N51" s="17">
        <f>=M51-L51-K51-J51</f>
        <v>43.72275</v>
      </c>
      <c r="O51" s="18">
        <f>=N51/M51</f>
        <v>0.355903540903541</v>
      </c>
      <c r="P51" s="12" t="s">
        <v>50</v>
      </c>
    </row>
    <row r="52" spans="1:16">
      <c r="A52" s="21">
        <v>45152.4703125</v>
      </c>
      <c r="B52" s="12">
        <v>100039757</v>
      </c>
      <c r="C52" s="22" t="s">
        <v>3625</v>
      </c>
      <c r="D52" s="12" t="s">
        <v>3626</v>
      </c>
      <c r="E52" s="92" t="s">
        <v>3627</v>
      </c>
      <c r="F52" s="12" t="s"/>
      <c r="G52" s="12">
        <v>2</v>
      </c>
      <c r="H52" s="12" t="s">
        <v>3628</v>
      </c>
      <c r="I52" s="12">
        <v>24.5</v>
      </c>
      <c r="J52" s="17">
        <f>=I52*7*0.185</f>
        <v>31.7275</v>
      </c>
      <c r="K52" s="15">
        <v>31.34</v>
      </c>
      <c r="L52" s="16">
        <v>33</v>
      </c>
      <c r="M52" s="17">
        <f>=I52*7</f>
        <v>171.5</v>
      </c>
      <c r="N52" s="17">
        <f>=M52-L52-K52-J52</f>
        <v>75.4325</v>
      </c>
      <c r="O52" s="18">
        <f>=N52/M52</f>
        <v>0.439839650145773</v>
      </c>
      <c r="P52" s="12" t="s">
        <v>43</v>
      </c>
    </row>
    <row r="53" spans="1:17">
      <c r="A53" s="21">
        <v>45152.5859837963</v>
      </c>
      <c r="B53" s="12">
        <v>100061242</v>
      </c>
      <c r="C53" s="22" t="s">
        <v>3629</v>
      </c>
      <c r="D53" s="12" t="s">
        <v>3630</v>
      </c>
      <c r="E53" s="92" t="s">
        <v>3631</v>
      </c>
      <c r="F53" s="12" t="s"/>
      <c r="G53" s="12">
        <v>1</v>
      </c>
      <c r="H53" s="12" t="s">
        <v>3632</v>
      </c>
      <c r="I53" s="12">
        <v>28.52</v>
      </c>
      <c r="J53" s="17">
        <f>=I53*7*0.185</f>
        <v>36.9334</v>
      </c>
      <c r="K53" s="15">
        <v>39.46</v>
      </c>
      <c r="L53" s="16">
        <v>20.2</v>
      </c>
      <c r="M53" s="17">
        <f>=I53*7</f>
        <v>199.64</v>
      </c>
      <c r="N53" s="17">
        <f>=M53-L53-K53-J53</f>
        <v>103.0466</v>
      </c>
      <c r="O53" s="18">
        <f>=N53/M53</f>
        <v>0.516162091765177</v>
      </c>
      <c r="P53" s="12" t="s">
        <v>28</v>
      </c>
      <c r="Q53" s="25" t="s">
        <v>3633</v>
      </c>
    </row>
    <row r="54" spans="14:14">
      <c r="N54" s="33" t="s"/>
    </row>
    <row r="55" spans="1:17">
      <c r="A55" s="21">
        <v>45152.9667939815</v>
      </c>
      <c r="B55" s="12">
        <v>100098683</v>
      </c>
      <c r="C55" s="22" t="s">
        <v>3634</v>
      </c>
      <c r="D55" s="12" t="s">
        <v>3635</v>
      </c>
      <c r="E55" s="92" t="s">
        <v>3636</v>
      </c>
      <c r="F55" s="12" t="s"/>
      <c r="G55" s="12">
        <v>1</v>
      </c>
      <c r="H55" s="12" t="s">
        <v>3637</v>
      </c>
      <c r="I55" s="12">
        <v>23.63</v>
      </c>
      <c r="J55" s="17">
        <f>=I55*7*0.185</f>
        <v>30.60085</v>
      </c>
      <c r="K55" s="15">
        <v>28.25</v>
      </c>
      <c r="L55" s="16">
        <v>0</v>
      </c>
      <c r="M55" s="17">
        <f>=I55*7</f>
        <v>165.41</v>
      </c>
      <c r="N55" s="17">
        <f>=M55-L55-K55-J55</f>
        <v>106.55915</v>
      </c>
      <c r="O55" s="18">
        <f>=N55/M55</f>
        <v>0.644212260443746</v>
      </c>
      <c r="P55" s="12" t="s">
        <v>300</v>
      </c>
      <c r="Q55" s="25" t="s">
        <v>3638</v>
      </c>
    </row>
    <row r="56" spans="1:16">
      <c r="A56" s="21">
        <v>45153.049537037</v>
      </c>
      <c r="B56" s="12">
        <v>100111994</v>
      </c>
      <c r="C56" s="22" t="s">
        <v>3639</v>
      </c>
      <c r="D56" s="12" t="s">
        <v>3640</v>
      </c>
      <c r="E56" s="92" t="s">
        <v>3641</v>
      </c>
      <c r="F56" s="12" t="s"/>
      <c r="G56" s="12">
        <v>1</v>
      </c>
      <c r="H56" s="12" t="s">
        <v>2212</v>
      </c>
      <c r="I56" s="12">
        <v>20.78</v>
      </c>
      <c r="J56" s="17">
        <f>=I56*7*0.185</f>
        <v>26.9101</v>
      </c>
      <c r="K56" s="15">
        <v>50.34</v>
      </c>
      <c r="L56" s="16">
        <v>28.9</v>
      </c>
      <c r="M56" s="17">
        <f>=I56*7</f>
        <v>145.46</v>
      </c>
      <c r="N56" s="17">
        <f>=M56-L56-K56-J56</f>
        <v>39.3099</v>
      </c>
      <c r="O56" s="18">
        <f>=N56/M56</f>
        <v>0.270245428296439</v>
      </c>
      <c r="P56" s="12" t="s">
        <v>50</v>
      </c>
    </row>
    <row r="57" spans="1:16">
      <c r="A57" s="21">
        <v>45153.0844328704</v>
      </c>
      <c r="B57" s="12">
        <v>100119407</v>
      </c>
      <c r="C57" s="22" t="s">
        <v>3642</v>
      </c>
      <c r="D57" s="12" t="s">
        <v>3643</v>
      </c>
      <c r="E57" s="92" t="s">
        <v>3644</v>
      </c>
      <c r="F57" s="12" t="s"/>
      <c r="G57" s="12">
        <v>1</v>
      </c>
      <c r="H57" s="12" t="s">
        <v>3645</v>
      </c>
      <c r="I57" s="12">
        <v>19.04</v>
      </c>
      <c r="J57" s="17">
        <f>=I57*7*0.185</f>
        <v>24.6568</v>
      </c>
      <c r="K57" s="15">
        <v>42.49</v>
      </c>
      <c r="L57" s="16">
        <v>39.48</v>
      </c>
      <c r="M57" s="17">
        <f>=I57*7</f>
        <v>133.28</v>
      </c>
      <c r="N57" s="17">
        <f>=M57-L57-K57-J57</f>
        <v>26.6532</v>
      </c>
      <c r="O57" s="18">
        <f>=N57/M57</f>
        <v>0.199978991596639</v>
      </c>
      <c r="P57" s="12" t="s">
        <v>22</v>
      </c>
    </row>
    <row r="58" spans="1:16">
      <c r="A58" s="21">
        <v>45153.1127893519</v>
      </c>
      <c r="B58" s="12">
        <v>100125680</v>
      </c>
      <c r="C58" s="22" t="s">
        <v>3646</v>
      </c>
      <c r="D58" s="12" t="s">
        <v>3647</v>
      </c>
      <c r="E58" s="92" t="s">
        <v>3648</v>
      </c>
      <c r="F58" s="12" t="s"/>
      <c r="G58" s="12">
        <v>1</v>
      </c>
      <c r="H58" s="12" t="s">
        <v>3649</v>
      </c>
      <c r="I58" s="12">
        <v>19</v>
      </c>
      <c r="J58" s="17">
        <f>=I58*7*0.185</f>
        <v>24.605</v>
      </c>
      <c r="K58" s="15">
        <v>41.41</v>
      </c>
      <c r="L58" s="16">
        <v>10.63</v>
      </c>
      <c r="M58" s="17">
        <f>=I58*7</f>
        <v>133</v>
      </c>
      <c r="N58" s="17">
        <f>=M58-L58-K58-J58</f>
        <v>56.355</v>
      </c>
      <c r="O58" s="18">
        <f>=N58/M58</f>
        <v>0.423721804511278</v>
      </c>
      <c r="P58" s="12" t="s">
        <v>59</v>
      </c>
    </row>
    <row r="59" spans="1:16">
      <c r="A59" s="21">
        <v>45153.1532060185</v>
      </c>
      <c r="B59" s="12">
        <v>100134449</v>
      </c>
      <c r="C59" s="22" t="s">
        <v>3650</v>
      </c>
      <c r="D59" s="12" t="s">
        <v>3651</v>
      </c>
      <c r="E59" s="92" t="s">
        <v>3652</v>
      </c>
      <c r="F59" s="12" t="s"/>
      <c r="G59" s="12">
        <v>1</v>
      </c>
      <c r="H59" s="12" t="s">
        <v>3653</v>
      </c>
      <c r="I59" s="12">
        <v>38.05</v>
      </c>
      <c r="J59" s="17">
        <f>=I59*7*0.185</f>
        <v>49.27475</v>
      </c>
      <c r="K59" s="15">
        <v>35.89</v>
      </c>
      <c r="L59" s="16">
        <v>64</v>
      </c>
      <c r="M59" s="17">
        <f>=I59*7</f>
        <v>266.35</v>
      </c>
      <c r="N59" s="17">
        <f>=M59-L59-K59-J59</f>
        <v>117.18525</v>
      </c>
      <c r="O59" s="18">
        <f>=N59/M59</f>
        <v>0.439967148488831</v>
      </c>
      <c r="P59" s="12" t="s">
        <v>50</v>
      </c>
    </row>
    <row r="60" spans="1:16">
      <c r="A60" s="21">
        <v>45153.1719444444</v>
      </c>
      <c r="B60" s="12">
        <v>100138765</v>
      </c>
      <c r="C60" s="22" t="s">
        <v>3654</v>
      </c>
      <c r="D60" s="12" t="s">
        <v>3655</v>
      </c>
      <c r="E60" s="92" t="s">
        <v>3656</v>
      </c>
      <c r="F60" s="12" t="s"/>
      <c r="G60" s="12">
        <v>1</v>
      </c>
      <c r="H60" s="12" t="s">
        <v>3657</v>
      </c>
      <c r="I60" s="12">
        <v>26.31</v>
      </c>
      <c r="J60" s="17">
        <f>=I60*7*0.185</f>
        <v>34.07145</v>
      </c>
      <c r="K60" s="15">
        <v>47.51</v>
      </c>
      <c r="L60" s="16">
        <v>44</v>
      </c>
      <c r="M60" s="17">
        <f>=I60*7</f>
        <v>184.17</v>
      </c>
      <c r="N60" s="17">
        <f>=M60-L60-K60-J60</f>
        <v>58.58855</v>
      </c>
      <c r="O60" s="18">
        <f>=N60/M60</f>
        <v>0.318122115436825</v>
      </c>
      <c r="P60" s="12" t="s">
        <v>22</v>
      </c>
    </row>
    <row r="61" spans="1:16">
      <c r="A61" s="21">
        <v>45153.204537037</v>
      </c>
      <c r="B61" s="12">
        <v>100145002</v>
      </c>
      <c r="C61" s="22" t="s">
        <v>3658</v>
      </c>
      <c r="D61" s="12" t="s">
        <v>3659</v>
      </c>
      <c r="E61" s="92" t="s">
        <v>3660</v>
      </c>
      <c r="F61" s="12" t="s"/>
      <c r="G61" s="12">
        <v>1</v>
      </c>
      <c r="H61" s="12" t="s">
        <v>3661</v>
      </c>
      <c r="I61" s="12">
        <v>18.91</v>
      </c>
      <c r="J61" s="17">
        <f>=I61*7*0.185</f>
        <v>24.48845</v>
      </c>
      <c r="K61" s="15">
        <v>49.87</v>
      </c>
      <c r="L61" s="16">
        <v>14.5</v>
      </c>
      <c r="M61" s="17">
        <f>=I61*7</f>
        <v>132.37</v>
      </c>
      <c r="N61" s="17">
        <f>=M61-L61-K61-J61</f>
        <v>43.51155</v>
      </c>
      <c r="O61" s="18">
        <f>=N61/M61</f>
        <v>0.328711566064818</v>
      </c>
      <c r="P61" s="12" t="s">
        <v>136</v>
      </c>
    </row>
    <row r="62" spans="1:17">
      <c r="A62" s="21">
        <v>45153.2356597222</v>
      </c>
      <c r="B62" s="12">
        <v>100152110</v>
      </c>
      <c r="C62" s="22" t="s">
        <v>3662</v>
      </c>
      <c r="D62" s="12" t="s">
        <v>3663</v>
      </c>
      <c r="E62" s="92" t="s">
        <v>3636</v>
      </c>
      <c r="F62" s="12" t="s"/>
      <c r="G62" s="12">
        <v>1</v>
      </c>
      <c r="H62" s="12" t="s">
        <v>3445</v>
      </c>
      <c r="I62" s="12">
        <v>33.01</v>
      </c>
      <c r="J62" s="17">
        <f>=I62*7*0.185</f>
        <v>42.74795</v>
      </c>
      <c r="K62" s="15">
        <v>33.31</v>
      </c>
      <c r="L62" s="16">
        <v>63.8</v>
      </c>
      <c r="M62" s="17">
        <f>=I62*7</f>
        <v>231.07</v>
      </c>
      <c r="N62" s="17">
        <f>=M62-L62-K62-J62</f>
        <v>91.21205</v>
      </c>
      <c r="O62" s="18">
        <f>=N62/M62</f>
        <v>0.394737741809841</v>
      </c>
      <c r="P62" s="12" t="s">
        <v>172</v>
      </c>
      <c r="Q62" s="25" t="s">
        <v>3638</v>
      </c>
    </row>
    <row r="63" spans="1:16">
      <c r="A63" s="21">
        <v>45153.2592824074</v>
      </c>
      <c r="B63" s="12">
        <v>100156573</v>
      </c>
      <c r="C63" s="22" t="s">
        <v>3664</v>
      </c>
      <c r="D63" s="12" t="s">
        <v>3665</v>
      </c>
      <c r="E63" s="92" t="s">
        <v>3666</v>
      </c>
      <c r="F63" s="12" t="s">
        <v>328</v>
      </c>
      <c r="G63" s="12">
        <v>1</v>
      </c>
      <c r="H63" s="12" t="s">
        <v>3667</v>
      </c>
      <c r="I63" s="12">
        <v>51.15</v>
      </c>
      <c r="J63" s="17">
        <f>=I63*7*0.185</f>
        <v>66.23925</v>
      </c>
      <c r="K63" s="15">
        <v>27.48</v>
      </c>
      <c r="L63" s="16">
        <v>270</v>
      </c>
      <c r="M63" s="17">
        <f>=I63*7</f>
        <v>358.05</v>
      </c>
      <c r="N63" s="17">
        <f>=M63-L63-K63-J63</f>
        <v>-5.66924999999999</v>
      </c>
      <c r="O63" s="18">
        <f>=N63/M63</f>
        <v>-0.015833682446586</v>
      </c>
      <c r="P63" s="12" t="s">
        <v>269</v>
      </c>
    </row>
    <row r="64" spans="1:16">
      <c r="A64" s="21">
        <v>45153.3381134259</v>
      </c>
      <c r="B64" s="12">
        <v>100172924</v>
      </c>
      <c r="C64" s="22" t="s">
        <v>3668</v>
      </c>
      <c r="D64" s="12" t="s">
        <v>3669</v>
      </c>
      <c r="E64" s="92" t="s">
        <v>3670</v>
      </c>
      <c r="F64" s="12" t="s"/>
      <c r="G64" s="12">
        <v>1</v>
      </c>
      <c r="H64" s="12" t="s">
        <v>3671</v>
      </c>
      <c r="I64" s="12">
        <v>15.75</v>
      </c>
      <c r="J64" s="17">
        <f>=I64*7*0.185</f>
        <v>20.39625</v>
      </c>
      <c r="K64" s="15">
        <v>29.27</v>
      </c>
      <c r="L64" s="16">
        <v>5.87</v>
      </c>
      <c r="M64" s="17">
        <f>=I64*7</f>
        <v>110.25</v>
      </c>
      <c r="N64" s="17">
        <f>=M64-L64-K64-J64</f>
        <v>54.71375</v>
      </c>
      <c r="O64" s="18">
        <f>=N64/M64</f>
        <v>0.496269841269841</v>
      </c>
      <c r="P64" s="12" t="s">
        <v>172</v>
      </c>
    </row>
    <row r="65" spans="1:16">
      <c r="A65" s="21">
        <v>45153.3432175926</v>
      </c>
      <c r="B65" s="12">
        <v>100174025</v>
      </c>
      <c r="C65" s="22" t="s">
        <v>3672</v>
      </c>
      <c r="D65" s="12" t="s">
        <v>3673</v>
      </c>
      <c r="E65" s="92" t="s">
        <v>3674</v>
      </c>
      <c r="F65" s="12" t="s"/>
      <c r="G65" s="12">
        <v>1</v>
      </c>
      <c r="H65" s="12" t="s">
        <v>3675</v>
      </c>
      <c r="I65" s="12">
        <v>69.95</v>
      </c>
      <c r="J65" s="17">
        <f>=I65*7*0.185</f>
        <v>90.58525</v>
      </c>
      <c r="K65" s="15">
        <v>98.71</v>
      </c>
      <c r="L65" s="16">
        <v>77.1</v>
      </c>
      <c r="M65" s="17">
        <f>=I65*7</f>
        <v>489.65</v>
      </c>
      <c r="N65" s="17">
        <f>=M65-L65-K65-J65</f>
        <v>223.25475</v>
      </c>
      <c r="O65" s="18">
        <f>=N65/M65</f>
        <v>0.455947615643827</v>
      </c>
      <c r="P65" s="12" t="s">
        <v>608</v>
      </c>
    </row>
    <row r="66" spans="1:17">
      <c r="A66" s="21">
        <v>45153.3710300926</v>
      </c>
      <c r="B66" s="12">
        <v>100179614</v>
      </c>
      <c r="C66" s="22" t="s">
        <v>3676</v>
      </c>
      <c r="D66" s="12" t="s">
        <v>3677</v>
      </c>
      <c r="E66" s="94" t="s">
        <v>3678</v>
      </c>
      <c r="F66" s="12" t="s"/>
      <c r="G66" s="12">
        <v>1</v>
      </c>
      <c r="H66" s="12" t="s">
        <v>3679</v>
      </c>
      <c r="I66" s="12">
        <v>20.06</v>
      </c>
      <c r="J66" s="17">
        <f>=I66*7*0.185</f>
        <v>25.9777</v>
      </c>
      <c r="K66" s="15">
        <v>54.98</v>
      </c>
      <c r="L66" s="16">
        <v>26.2</v>
      </c>
      <c r="M66" s="17">
        <f>=I66*7</f>
        <v>140.42</v>
      </c>
      <c r="N66" s="17">
        <f>=M66-L66-K66-J66</f>
        <v>33.2623</v>
      </c>
      <c r="O66" s="18">
        <f>=N66/M66</f>
        <v>0.236877225466458</v>
      </c>
      <c r="P66" s="12" t="s">
        <v>50</v>
      </c>
      <c r="Q66" s="25" t="s">
        <v>3680</v>
      </c>
    </row>
    <row r="67" spans="1:16">
      <c r="A67" s="21">
        <v>45153.3714930556</v>
      </c>
      <c r="B67" s="12">
        <v>100179617</v>
      </c>
      <c r="C67" s="22" t="s">
        <v>3681</v>
      </c>
      <c r="D67" s="12" t="s">
        <v>3682</v>
      </c>
      <c r="E67" s="92" t="s">
        <v>3683</v>
      </c>
      <c r="F67" s="12" t="s"/>
      <c r="G67" s="12">
        <v>1</v>
      </c>
      <c r="H67" s="12" t="s">
        <v>3684</v>
      </c>
      <c r="I67" s="12">
        <v>42.28</v>
      </c>
      <c r="J67" s="17">
        <f>=I67*7*0.185</f>
        <v>54.7526</v>
      </c>
      <c r="K67" s="15">
        <v>43.2</v>
      </c>
      <c r="L67" s="16">
        <v>103</v>
      </c>
      <c r="M67" s="17">
        <f>=I67*7</f>
        <v>295.96</v>
      </c>
      <c r="N67" s="17">
        <f>=M67-L67-K67-J67</f>
        <v>95.0074000000001</v>
      </c>
      <c r="O67" s="18">
        <f>=N67/M67</f>
        <v>0.321014326260306</v>
      </c>
      <c r="P67" s="12" t="s">
        <v>28</v>
      </c>
    </row>
    <row r="68" spans="1:16">
      <c r="A68" s="21">
        <v>45153.4010185185</v>
      </c>
      <c r="B68" s="12">
        <v>100185353</v>
      </c>
      <c r="C68" s="22" t="s">
        <v>3685</v>
      </c>
      <c r="D68" s="12" t="s">
        <v>3686</v>
      </c>
      <c r="E68" s="92" t="s">
        <v>3687</v>
      </c>
      <c r="F68" s="12" t="s"/>
      <c r="G68" s="12">
        <v>1</v>
      </c>
      <c r="H68" s="12" t="s">
        <v>3688</v>
      </c>
      <c r="I68" s="12">
        <v>17.23</v>
      </c>
      <c r="J68" s="17">
        <f>=I68*7*0.185</f>
        <v>22.31285</v>
      </c>
      <c r="K68" s="15">
        <v>24.28</v>
      </c>
      <c r="L68" s="16">
        <v>12</v>
      </c>
      <c r="M68" s="17">
        <f>=I68*7</f>
        <v>120.61</v>
      </c>
      <c r="N68" s="17">
        <f>=M68-L68-K68-J68</f>
        <v>62.01715</v>
      </c>
      <c r="O68" s="18">
        <f>=N68/M68</f>
        <v>0.514195754912528</v>
      </c>
      <c r="P68" s="12" t="s">
        <v>28</v>
      </c>
    </row>
    <row r="69" spans="1:16">
      <c r="A69" s="21">
        <v>45153.4664699074</v>
      </c>
      <c r="B69" s="12">
        <v>100199202</v>
      </c>
      <c r="C69" s="22" t="s">
        <v>3689</v>
      </c>
      <c r="D69" s="12" t="s">
        <v>3690</v>
      </c>
      <c r="E69" s="92" t="s">
        <v>3691</v>
      </c>
      <c r="F69" s="12" t="s"/>
      <c r="G69" s="12">
        <v>1</v>
      </c>
      <c r="H69" s="12" t="s">
        <v>3692</v>
      </c>
      <c r="I69" s="12">
        <v>37.93</v>
      </c>
      <c r="J69" s="17">
        <f>=I69*7*0.185</f>
        <v>49.11935</v>
      </c>
      <c r="K69" s="15">
        <v>28.96</v>
      </c>
      <c r="L69" s="16">
        <v>34</v>
      </c>
      <c r="M69" s="17">
        <f>=I69*7</f>
        <v>265.51</v>
      </c>
      <c r="N69" s="17">
        <f>=M69-L69-K69-J69</f>
        <v>153.43065</v>
      </c>
      <c r="O69" s="18">
        <f>=N69/M69</f>
        <v>0.577871454935784</v>
      </c>
      <c r="P69" s="12" t="s">
        <v>269</v>
      </c>
    </row>
    <row r="70" spans="1:17">
      <c r="A70" s="21">
        <v>45153.4759375</v>
      </c>
      <c r="B70" s="12">
        <v>100200992</v>
      </c>
      <c r="C70" s="22" t="s">
        <v>3693</v>
      </c>
      <c r="D70" s="12" t="s">
        <v>3694</v>
      </c>
      <c r="E70" s="92" t="s">
        <v>3695</v>
      </c>
      <c r="G70" s="12">
        <v>2</v>
      </c>
      <c r="H70" s="12" t="s">
        <v>3696</v>
      </c>
      <c r="I70" s="12">
        <v>25</v>
      </c>
      <c r="J70" s="17">
        <f>=I70*7*0.185</f>
        <v>32.375</v>
      </c>
      <c r="K70" s="15">
        <v>67.71</v>
      </c>
      <c r="L70" s="16">
        <v>30.44</v>
      </c>
      <c r="M70" s="17">
        <f>=I70*7</f>
        <v>175</v>
      </c>
      <c r="N70" s="17">
        <f>=M70-L70-K70-J70</f>
        <v>44.475</v>
      </c>
      <c r="O70" s="18">
        <f>=N70/M70</f>
        <v>0.254142857142857</v>
      </c>
      <c r="P70" s="12" t="s">
        <v>104</v>
      </c>
      <c r="Q70" s="12" t="s"/>
    </row>
    <row r="71" spans="1:17">
      <c r="A71" s="21">
        <v>45153.4887037037</v>
      </c>
      <c r="B71" s="12">
        <v>100203236</v>
      </c>
      <c r="C71" s="22" t="s">
        <v>3697</v>
      </c>
      <c r="D71" s="12" t="s">
        <v>3698</v>
      </c>
      <c r="E71" s="92" t="s">
        <v>3699</v>
      </c>
      <c r="F71" s="12" t="s"/>
      <c r="G71" s="12">
        <v>1</v>
      </c>
      <c r="H71" s="12" t="s">
        <v>3700</v>
      </c>
      <c r="I71" s="12">
        <v>27.8</v>
      </c>
      <c r="J71" s="17">
        <f>=I71*7*0.185</f>
        <v>36.001</v>
      </c>
      <c r="K71" s="15">
        <v>52.08</v>
      </c>
      <c r="L71" s="16">
        <v>64.9</v>
      </c>
      <c r="M71" s="17">
        <f>=I71*7</f>
        <v>194.6</v>
      </c>
      <c r="N71" s="17">
        <f>=M71-L71-K71-J71</f>
        <v>41.619</v>
      </c>
      <c r="O71" s="18">
        <f>=N71/M71</f>
        <v>0.213869475847893</v>
      </c>
      <c r="P71" s="12" t="s">
        <v>59</v>
      </c>
      <c r="Q71" s="25" t="s">
        <v>140</v>
      </c>
    </row>
    <row r="72" spans="1:16">
      <c r="A72" s="21">
        <v>45153.4905324074</v>
      </c>
      <c r="B72" s="12">
        <v>100203522</v>
      </c>
      <c r="C72" s="22" t="s">
        <v>3701</v>
      </c>
      <c r="D72" s="12" t="s">
        <v>3702</v>
      </c>
      <c r="E72" s="92" t="s">
        <v>3703</v>
      </c>
      <c r="F72" s="12" t="s"/>
      <c r="G72" s="12">
        <v>2</v>
      </c>
      <c r="H72" s="12" t="s">
        <v>3704</v>
      </c>
      <c r="I72" s="12">
        <v>40.18</v>
      </c>
      <c r="J72" s="17">
        <f>=I72*7*0.185</f>
        <v>52.0331</v>
      </c>
      <c r="K72" s="15">
        <v>75.93</v>
      </c>
      <c r="L72" s="16">
        <v>38.6</v>
      </c>
      <c r="M72" s="17">
        <f>=I72*7</f>
        <v>281.26</v>
      </c>
      <c r="N72" s="17">
        <f>=M72-L72-K72-J72</f>
        <v>114.6969</v>
      </c>
      <c r="O72" s="18">
        <f>=N72/M72</f>
        <v>0.407796700561758</v>
      </c>
      <c r="P72" s="12" t="s">
        <v>172</v>
      </c>
    </row>
    <row r="73" spans="11:14">
      <c r="K73" s="95" t="s"/>
      <c r="N73" s="33" t="s"/>
    </row>
    <row r="74" spans="1:17">
      <c r="A74" s="21">
        <v>45153.9352083333</v>
      </c>
      <c r="B74" s="12">
        <v>100250694</v>
      </c>
      <c r="C74" s="22" t="s">
        <v>3705</v>
      </c>
      <c r="D74" s="12" t="s">
        <v>3706</v>
      </c>
      <c r="E74" s="92" t="s">
        <v>3707</v>
      </c>
      <c r="F74" s="12" t="s">
        <v>134</v>
      </c>
      <c r="G74" s="12">
        <v>1</v>
      </c>
      <c r="H74" s="12" t="s">
        <v>3708</v>
      </c>
      <c r="I74" s="12">
        <v>13.75</v>
      </c>
      <c r="J74" s="17">
        <f>=I74*7*0.185</f>
        <v>17.80625</v>
      </c>
      <c r="K74" s="15">
        <v>25.66</v>
      </c>
      <c r="L74" s="16">
        <v>22.5</v>
      </c>
      <c r="M74" s="17">
        <f>=I74*7</f>
        <v>96.25</v>
      </c>
      <c r="N74" s="17">
        <f>=M74-L74-K74-J74</f>
        <v>30.28375</v>
      </c>
      <c r="O74" s="18">
        <f>=N74/M74</f>
        <v>0.314636363636364</v>
      </c>
      <c r="P74" s="12" t="s">
        <v>28</v>
      </c>
      <c r="Q74" s="25" t="s">
        <v>3709</v>
      </c>
    </row>
    <row r="75" spans="1:16">
      <c r="A75" s="21">
        <v>45153.965162037</v>
      </c>
      <c r="B75" s="12">
        <v>100255754</v>
      </c>
      <c r="C75" s="22" t="s">
        <v>3710</v>
      </c>
      <c r="D75" s="12" t="s">
        <v>3711</v>
      </c>
      <c r="E75" s="92" t="s">
        <v>3712</v>
      </c>
      <c r="F75" s="12" t="s"/>
      <c r="G75" s="12">
        <v>1</v>
      </c>
      <c r="H75" s="12" t="s">
        <v>1557</v>
      </c>
      <c r="I75" s="12">
        <v>53.18</v>
      </c>
      <c r="J75" s="17">
        <f>=I75*7*0.185</f>
        <v>68.8681</v>
      </c>
      <c r="K75" s="15">
        <v>94.62</v>
      </c>
      <c r="L75" s="16">
        <v>73.8</v>
      </c>
      <c r="M75" s="17">
        <f>=I75*7</f>
        <v>372.26</v>
      </c>
      <c r="N75" s="17">
        <f>=M75-L75-K75-J75</f>
        <v>134.9719</v>
      </c>
      <c r="O75" s="18">
        <f>=N75/M75</f>
        <v>0.362574276043625</v>
      </c>
      <c r="P75" s="12" t="s">
        <v>136</v>
      </c>
    </row>
    <row r="76" spans="1:16">
      <c r="A76" s="21">
        <v>45154.0037037037</v>
      </c>
      <c r="B76" s="12">
        <v>100263667</v>
      </c>
      <c r="C76" s="22" t="s">
        <v>3713</v>
      </c>
      <c r="D76" s="12" t="s">
        <v>3714</v>
      </c>
      <c r="E76" s="92" t="s">
        <v>3715</v>
      </c>
      <c r="F76" s="12" t="s"/>
      <c r="G76" s="12">
        <v>1</v>
      </c>
      <c r="H76" s="12" t="s">
        <v>3716</v>
      </c>
      <c r="I76" s="12">
        <v>32.88</v>
      </c>
      <c r="J76" s="17">
        <f>=I76*7*0.185</f>
        <v>42.5796</v>
      </c>
      <c r="K76" s="15">
        <v>46.5</v>
      </c>
      <c r="L76" s="16">
        <v>64.05</v>
      </c>
      <c r="M76" s="17">
        <f>=I76*7</f>
        <v>230.16</v>
      </c>
      <c r="N76" s="17">
        <f>=M76-L76-K76-J76</f>
        <v>77.0304</v>
      </c>
      <c r="O76" s="18">
        <f>=N76/M76</f>
        <v>0.334681960375391</v>
      </c>
      <c r="P76" s="12" t="s">
        <v>269</v>
      </c>
    </row>
    <row r="77" spans="1:17">
      <c r="A77" s="21">
        <v>45154.0104282407</v>
      </c>
      <c r="B77" s="12">
        <v>100264889</v>
      </c>
      <c r="C77" s="22" t="s">
        <v>3717</v>
      </c>
      <c r="D77" s="12" t="s">
        <v>3718</v>
      </c>
      <c r="E77" s="96" t="s">
        <v>3719</v>
      </c>
      <c r="F77" s="12" t="s"/>
      <c r="G77" s="12">
        <v>1</v>
      </c>
      <c r="H77" s="12" t="s">
        <v>3720</v>
      </c>
      <c r="I77" s="12">
        <v>17.52</v>
      </c>
      <c r="J77" s="17">
        <f>=I77*7*0.185</f>
        <v>22.6884</v>
      </c>
      <c r="K77" s="15">
        <v>26.84</v>
      </c>
      <c r="L77" s="16">
        <v>18.37</v>
      </c>
      <c r="M77" s="17">
        <f>=I77*7</f>
        <v>122.64</v>
      </c>
      <c r="N77" s="17">
        <f>=M77-L77-K77-J77</f>
        <v>54.7416</v>
      </c>
      <c r="O77" s="18">
        <f>=N77/M77</f>
        <v>0.446360078277886</v>
      </c>
      <c r="P77" s="12" t="s">
        <v>269</v>
      </c>
      <c r="Q77" s="25" t="s">
        <v>3561</v>
      </c>
    </row>
    <row r="78" spans="1:16">
      <c r="A78" s="21">
        <v>45154.0269444444</v>
      </c>
      <c r="B78" s="12">
        <v>100268144</v>
      </c>
      <c r="C78" s="22" t="s">
        <v>3721</v>
      </c>
      <c r="D78" s="12" t="s">
        <v>3722</v>
      </c>
      <c r="E78" s="92" t="s">
        <v>3723</v>
      </c>
      <c r="F78" s="12" t="s"/>
      <c r="G78" s="12">
        <v>1</v>
      </c>
      <c r="H78" s="12" t="s">
        <v>3724</v>
      </c>
      <c r="I78" s="12">
        <v>22.17</v>
      </c>
      <c r="J78" s="17">
        <f>=I78*7*0.185</f>
        <v>28.71015</v>
      </c>
      <c r="K78" s="15">
        <v>24.77</v>
      </c>
      <c r="L78" s="16">
        <v>53</v>
      </c>
      <c r="M78" s="17">
        <f>=I78*7</f>
        <v>155.19</v>
      </c>
      <c r="N78" s="17">
        <f>=M78-L78-K78-J78</f>
        <v>48.70985</v>
      </c>
      <c r="O78" s="18">
        <f>=N78/M78</f>
        <v>0.313872350022553</v>
      </c>
      <c r="P78" s="12" t="s">
        <v>114</v>
      </c>
    </row>
    <row r="79" spans="1:17">
      <c r="A79" s="21">
        <v>45154.1038425926</v>
      </c>
      <c r="B79" s="12">
        <v>100282566</v>
      </c>
      <c r="C79" s="22" t="s">
        <v>3520</v>
      </c>
      <c r="D79" s="12" t="s">
        <v>3725</v>
      </c>
      <c r="E79" s="92" t="s">
        <v>3726</v>
      </c>
      <c r="F79" s="12" t="s"/>
      <c r="G79" s="12">
        <v>1</v>
      </c>
      <c r="H79" s="12" t="s">
        <v>3523</v>
      </c>
      <c r="I79" s="12">
        <v>50.47</v>
      </c>
      <c r="J79" s="17">
        <f>=I79*7*0.185</f>
        <v>65.35865</v>
      </c>
      <c r="K79" s="15">
        <v>101.98</v>
      </c>
      <c r="L79" s="16">
        <v>288</v>
      </c>
      <c r="M79" s="17">
        <f>=I79*7</f>
        <v>353.29</v>
      </c>
      <c r="N79" s="17">
        <f>=M79-L79-K79-J79</f>
        <v>-102.04865</v>
      </c>
      <c r="O79" s="18">
        <f>=N79/M79</f>
        <v>-0.288852359251606</v>
      </c>
      <c r="P79" s="12" t="s">
        <v>300</v>
      </c>
      <c r="Q79" s="25" t="s">
        <v>3727</v>
      </c>
    </row>
    <row r="80" spans="1:16">
      <c r="A80" s="21">
        <v>45154.1160763889</v>
      </c>
      <c r="B80" s="12">
        <v>100285303</v>
      </c>
      <c r="C80" s="22" t="s">
        <v>3728</v>
      </c>
      <c r="D80" s="12" t="s">
        <v>3729</v>
      </c>
      <c r="E80" s="92" t="s">
        <v>3730</v>
      </c>
      <c r="F80" s="12" t="s"/>
      <c r="G80" s="12">
        <v>1</v>
      </c>
      <c r="H80" s="12" t="s">
        <v>3731</v>
      </c>
      <c r="I80" s="12">
        <v>20.31</v>
      </c>
      <c r="J80" s="17">
        <f>=I80*7*0.185</f>
        <v>26.30145</v>
      </c>
      <c r="K80" s="15">
        <v>33.68</v>
      </c>
      <c r="L80" s="16">
        <v>44.9</v>
      </c>
      <c r="M80" s="17">
        <f>=I80*7</f>
        <v>142.17</v>
      </c>
      <c r="N80" s="17">
        <f>=M80-L80-K80-J80</f>
        <v>37.28855</v>
      </c>
      <c r="O80" s="18">
        <f>=N80/M80</f>
        <v>0.262281423647746</v>
      </c>
      <c r="P80" s="12" t="s">
        <v>136</v>
      </c>
    </row>
    <row r="81" spans="1:16">
      <c r="A81" s="21">
        <v>45154.1765046296</v>
      </c>
      <c r="B81" s="12">
        <v>100297572</v>
      </c>
      <c r="C81" s="22" t="s">
        <v>3732</v>
      </c>
      <c r="D81" s="12" t="s">
        <v>3733</v>
      </c>
      <c r="E81" s="92" t="s">
        <v>3734</v>
      </c>
      <c r="F81" s="12" t="s"/>
      <c r="G81" s="12">
        <v>1</v>
      </c>
      <c r="H81" s="12" t="s">
        <v>3735</v>
      </c>
      <c r="I81" s="12">
        <v>27.94</v>
      </c>
      <c r="J81" s="17">
        <f>=I81*7*0.185</f>
        <v>36.1823</v>
      </c>
      <c r="K81" s="15">
        <v>34.88</v>
      </c>
      <c r="L81" s="16">
        <v>31.75</v>
      </c>
      <c r="M81" s="17">
        <f>=I81*7</f>
        <v>195.58</v>
      </c>
      <c r="N81" s="17">
        <f>=M81-L81-K81-J81</f>
        <v>92.7677</v>
      </c>
      <c r="O81" s="18">
        <f>=N81/M81</f>
        <v>0.474320993966663</v>
      </c>
      <c r="P81" s="12" t="s">
        <v>50</v>
      </c>
    </row>
    <row r="82" spans="1:16">
      <c r="A82" s="21">
        <v>45154.2019907407</v>
      </c>
      <c r="B82" s="12">
        <v>100302072</v>
      </c>
      <c r="C82" s="22" t="s">
        <v>3736</v>
      </c>
      <c r="D82" s="12" t="s">
        <v>3737</v>
      </c>
      <c r="E82" s="92" t="s">
        <v>3738</v>
      </c>
      <c r="F82" s="12" t="s">
        <v>3739</v>
      </c>
      <c r="G82" s="12">
        <v>1</v>
      </c>
      <c r="H82" s="12" t="s">
        <v>3740</v>
      </c>
      <c r="I82" s="12">
        <v>14.6</v>
      </c>
      <c r="J82" s="17">
        <f>=I82*7*0.185</f>
        <v>18.907</v>
      </c>
      <c r="K82" s="15">
        <v>42.78</v>
      </c>
      <c r="L82" s="16">
        <v>9.5</v>
      </c>
      <c r="M82" s="17">
        <f>=I82*7</f>
        <v>102.2</v>
      </c>
      <c r="N82" s="17">
        <f>=M82-L82-K82-J82</f>
        <v>31.013</v>
      </c>
      <c r="O82" s="18">
        <f>=N82/M82</f>
        <v>0.303454011741683</v>
      </c>
      <c r="P82" s="12" t="s">
        <v>22</v>
      </c>
    </row>
    <row r="83" spans="1:17">
      <c r="A83" s="21">
        <v>45154.2261226852</v>
      </c>
      <c r="B83" s="12">
        <v>100307915</v>
      </c>
      <c r="C83" s="22" t="s">
        <v>3520</v>
      </c>
      <c r="D83" s="12" t="s">
        <v>3741</v>
      </c>
      <c r="E83" s="92" t="s">
        <v>3726</v>
      </c>
      <c r="F83" s="12" t="s"/>
      <c r="G83" s="12">
        <v>1</v>
      </c>
      <c r="H83" s="12" t="s">
        <v>3523</v>
      </c>
      <c r="I83" s="12">
        <v>50.47</v>
      </c>
      <c r="J83" s="17">
        <f>=I83*7*0.185</f>
        <v>65.35865</v>
      </c>
      <c r="K83" s="15">
        <v>113.92</v>
      </c>
      <c r="L83" s="16">
        <v>0</v>
      </c>
      <c r="M83" s="17">
        <f>=I83*7</f>
        <v>353.29</v>
      </c>
      <c r="N83" s="17">
        <f>=M83-L83-K83-J83</f>
        <v>174.01135</v>
      </c>
      <c r="O83" s="18">
        <f>=N83/M83</f>
        <v>0.492545359336522</v>
      </c>
      <c r="P83" s="12" t="s">
        <v>172</v>
      </c>
      <c r="Q83" s="25" t="s">
        <v>3742</v>
      </c>
    </row>
    <row r="84" spans="1:16">
      <c r="A84" s="21">
        <v>45154.2271064815</v>
      </c>
      <c r="B84" s="12">
        <v>100308162</v>
      </c>
      <c r="C84" s="22" t="s">
        <v>3499</v>
      </c>
      <c r="D84" s="12" t="s">
        <v>3743</v>
      </c>
      <c r="E84" s="92" t="s">
        <v>3744</v>
      </c>
      <c r="F84" s="12" t="s"/>
      <c r="G84" s="12">
        <v>1</v>
      </c>
      <c r="H84" s="12" t="s">
        <v>3502</v>
      </c>
      <c r="I84" s="12">
        <v>19.09</v>
      </c>
      <c r="J84" s="17">
        <f>=I84*7*0.185</f>
        <v>24.72155</v>
      </c>
      <c r="K84" s="15">
        <v>28.96</v>
      </c>
      <c r="L84" s="16">
        <v>65.8</v>
      </c>
      <c r="M84" s="17">
        <f>=I84*7</f>
        <v>133.63</v>
      </c>
      <c r="N84" s="17">
        <f>=M84-L84-K84-J84</f>
        <v>14.14845</v>
      </c>
      <c r="O84" s="18">
        <f>=N84/M84</f>
        <v>0.105877796901893</v>
      </c>
      <c r="P84" s="12" t="s">
        <v>136</v>
      </c>
    </row>
    <row r="85" spans="1:16">
      <c r="A85" s="21">
        <v>45154.2604861111</v>
      </c>
      <c r="B85" s="12">
        <v>100315192</v>
      </c>
      <c r="C85" s="22" t="s">
        <v>3745</v>
      </c>
      <c r="D85" s="12" t="s">
        <v>3746</v>
      </c>
      <c r="E85" s="92" t="s">
        <v>3747</v>
      </c>
      <c r="F85" s="12" t="s"/>
      <c r="G85" s="12">
        <v>1</v>
      </c>
      <c r="H85" s="12" t="s">
        <v>3748</v>
      </c>
      <c r="I85" s="12">
        <v>26.39</v>
      </c>
      <c r="J85" s="17">
        <f>=I85*7*0.185</f>
        <v>34.17505</v>
      </c>
      <c r="K85" s="15">
        <v>37.9</v>
      </c>
      <c r="L85" s="16">
        <v>52</v>
      </c>
      <c r="M85" s="17">
        <f>=I85*7</f>
        <v>184.73</v>
      </c>
      <c r="N85" s="17">
        <f>=M85-L85-K85-J85</f>
        <v>60.65495</v>
      </c>
      <c r="O85" s="18">
        <f>=N85/M85</f>
        <v>0.328343799058085</v>
      </c>
      <c r="P85" s="12" t="s">
        <v>50</v>
      </c>
    </row>
    <row r="86" spans="1:16">
      <c r="A86" s="21">
        <v>45154.2724074074</v>
      </c>
      <c r="B86" s="12">
        <v>100317684</v>
      </c>
      <c r="C86" s="22" t="s">
        <v>3749</v>
      </c>
      <c r="D86" s="12" t="s">
        <v>3750</v>
      </c>
      <c r="E86" s="92" t="s">
        <v>3751</v>
      </c>
      <c r="F86" s="12" t="s"/>
      <c r="G86" s="12">
        <v>1</v>
      </c>
      <c r="H86" s="12" t="s">
        <v>3752</v>
      </c>
      <c r="I86" s="12">
        <v>21.1</v>
      </c>
      <c r="J86" s="17">
        <f>=I86*7*0.185</f>
        <v>27.3245</v>
      </c>
      <c r="K86" s="15">
        <v>68.36</v>
      </c>
      <c r="L86" s="16">
        <v>16.8</v>
      </c>
      <c r="M86" s="17">
        <f>=I86*7</f>
        <v>147.7</v>
      </c>
      <c r="N86" s="17">
        <f>=M86-L86-K86-J86</f>
        <v>35.2155</v>
      </c>
      <c r="O86" s="18">
        <f>=N86/M86</f>
        <v>0.23842586323629</v>
      </c>
      <c r="P86" s="12" t="s">
        <v>172</v>
      </c>
    </row>
    <row r="87" spans="1:16">
      <c r="A87" s="21">
        <v>45154.347349537</v>
      </c>
      <c r="B87" s="12">
        <v>100332556</v>
      </c>
      <c r="C87" s="22" t="s">
        <v>3499</v>
      </c>
      <c r="D87" s="12" t="s">
        <v>3753</v>
      </c>
      <c r="E87" s="92" t="s">
        <v>3744</v>
      </c>
      <c r="F87" s="12" t="s"/>
      <c r="G87" s="12">
        <v>1</v>
      </c>
      <c r="H87" s="12" t="s">
        <v>3502</v>
      </c>
      <c r="I87" s="12">
        <v>19.09</v>
      </c>
      <c r="J87" s="17">
        <f>=I87*7*0.185</f>
        <v>24.72155</v>
      </c>
      <c r="K87" s="15">
        <v>17.87</v>
      </c>
      <c r="L87" s="16">
        <v>0</v>
      </c>
      <c r="M87" s="17">
        <f>=I87*7</f>
        <v>133.63</v>
      </c>
      <c r="N87" s="17">
        <f>=M87-L87-K87-J87</f>
        <v>91.03845</v>
      </c>
      <c r="O87" s="18">
        <f>=N87/M87</f>
        <v>0.681272543590511</v>
      </c>
      <c r="P87" s="12" t="s">
        <v>269</v>
      </c>
    </row>
    <row r="88" spans="1:16">
      <c r="A88" s="21">
        <v>45154.4490046296</v>
      </c>
      <c r="B88" s="12">
        <v>100351949</v>
      </c>
      <c r="C88" s="22" t="s">
        <v>3754</v>
      </c>
      <c r="D88" s="12" t="s">
        <v>3755</v>
      </c>
      <c r="E88" s="92" t="s">
        <v>3756</v>
      </c>
      <c r="F88" s="26" t="s">
        <v>3757</v>
      </c>
      <c r="G88" s="12">
        <v>1</v>
      </c>
      <c r="H88" s="12" t="s">
        <v>3758</v>
      </c>
      <c r="I88" s="12">
        <v>18.92</v>
      </c>
      <c r="J88" s="17">
        <f>=I88*7*0.185</f>
        <v>24.5014</v>
      </c>
      <c r="K88" s="15">
        <v>75.35</v>
      </c>
      <c r="L88" s="16">
        <v>18</v>
      </c>
      <c r="M88" s="17">
        <f>=I88*7</f>
        <v>132.44</v>
      </c>
      <c r="N88" s="17">
        <f>=M88-L88-K88-J88</f>
        <v>14.5886</v>
      </c>
      <c r="O88" s="18">
        <f>=N88/M88</f>
        <v>0.110152521896708</v>
      </c>
      <c r="P88" s="12" t="s">
        <v>28</v>
      </c>
    </row>
    <row r="89" spans="1:16">
      <c r="A89" s="21">
        <v>45154.4812268519</v>
      </c>
      <c r="B89" s="12">
        <v>100358133</v>
      </c>
      <c r="C89" s="22" t="s">
        <v>3759</v>
      </c>
      <c r="D89" s="12" t="s">
        <v>3760</v>
      </c>
      <c r="E89" s="92" t="s">
        <v>3761</v>
      </c>
      <c r="F89" s="12" t="s"/>
      <c r="G89" s="12">
        <v>1</v>
      </c>
      <c r="H89" s="12" t="s">
        <v>3762</v>
      </c>
      <c r="I89" s="12">
        <v>17.82</v>
      </c>
      <c r="J89" s="17">
        <f>=I89*7*0.185</f>
        <v>23.0769</v>
      </c>
      <c r="K89" s="15">
        <v>29.4</v>
      </c>
      <c r="L89" s="16">
        <v>9.6</v>
      </c>
      <c r="M89" s="17">
        <f>=I89*7</f>
        <v>124.74</v>
      </c>
      <c r="N89" s="17">
        <f>=M89-L89-K89-J89</f>
        <v>62.6631</v>
      </c>
      <c r="O89" s="18">
        <f>=N89/M89</f>
        <v>0.502349687349687</v>
      </c>
      <c r="P89" s="12" t="s">
        <v>28</v>
      </c>
    </row>
    <row r="90" spans="1:16">
      <c r="A90" s="21">
        <v>45154.498900463</v>
      </c>
      <c r="B90" s="12">
        <v>100362232</v>
      </c>
      <c r="C90" s="22" t="s">
        <v>3763</v>
      </c>
      <c r="D90" s="12" t="s">
        <v>3764</v>
      </c>
      <c r="E90" s="92" t="s">
        <v>3765</v>
      </c>
      <c r="F90" s="12" t="s"/>
      <c r="G90" s="12">
        <v>1</v>
      </c>
      <c r="H90" s="12" t="s">
        <v>3766</v>
      </c>
      <c r="I90" s="12">
        <v>14.6</v>
      </c>
      <c r="J90" s="17">
        <f>=I90*7*0.185</f>
        <v>18.907</v>
      </c>
      <c r="K90" s="15">
        <v>23.19</v>
      </c>
      <c r="L90" s="16">
        <v>8.4</v>
      </c>
      <c r="M90" s="17">
        <f>=I90*7</f>
        <v>102.2</v>
      </c>
      <c r="N90" s="17">
        <f>=M90-L90-K90-J90</f>
        <v>51.703</v>
      </c>
      <c r="O90" s="18">
        <f>=N90/M90</f>
        <v>0.505900195694716</v>
      </c>
      <c r="P90" s="12" t="s">
        <v>59</v>
      </c>
    </row>
    <row r="91" spans="1:16">
      <c r="A91" s="21">
        <v>45154.6172453704</v>
      </c>
      <c r="B91" s="12">
        <v>100380369</v>
      </c>
      <c r="C91" s="22" t="s">
        <v>3767</v>
      </c>
      <c r="D91" s="12" t="s">
        <v>3768</v>
      </c>
      <c r="E91" s="92" t="s">
        <v>3769</v>
      </c>
      <c r="F91" s="12" t="s"/>
      <c r="G91" s="12">
        <v>3</v>
      </c>
      <c r="H91" s="12" t="s">
        <v>3770</v>
      </c>
      <c r="I91" s="12">
        <v>44.64</v>
      </c>
      <c r="J91" s="17">
        <f>=I91*7*0.185</f>
        <v>57.8088</v>
      </c>
      <c r="K91" s="15">
        <v>78.68</v>
      </c>
      <c r="L91" s="16">
        <v>68.4</v>
      </c>
      <c r="M91" s="17">
        <f>=I91*7</f>
        <v>312.48</v>
      </c>
      <c r="N91" s="17">
        <f>=M91-L91-K91-J91</f>
        <v>107.5912</v>
      </c>
      <c r="O91" s="18">
        <f>=N91/M91</f>
        <v>0.34431387608807</v>
      </c>
      <c r="P91" s="12" t="s">
        <v>50</v>
      </c>
    </row>
    <row r="92" spans="11:14">
      <c r="K92" s="95" t="s"/>
      <c r="N92" s="33" t="s"/>
    </row>
    <row r="93" spans="1:16">
      <c r="A93" s="21">
        <v>45154.9562615741</v>
      </c>
      <c r="B93" s="12">
        <v>100409679</v>
      </c>
      <c r="C93" s="22" t="s">
        <v>3771</v>
      </c>
      <c r="D93" s="12" t="s">
        <v>3772</v>
      </c>
      <c r="E93" s="92" t="s">
        <v>3773</v>
      </c>
      <c r="F93" s="12" t="s"/>
      <c r="G93" s="12">
        <v>1</v>
      </c>
      <c r="H93" s="12" t="s">
        <v>3774</v>
      </c>
      <c r="I93" s="12">
        <v>28.07</v>
      </c>
      <c r="J93" s="17">
        <f>=I93*7*0.185</f>
        <v>36.35065</v>
      </c>
      <c r="K93" s="15">
        <v>45.97</v>
      </c>
      <c r="L93" s="16">
        <v>50</v>
      </c>
      <c r="M93" s="17">
        <f>=I93*7</f>
        <v>196.49</v>
      </c>
      <c r="N93" s="17">
        <f>=M93-L93-K93-J93</f>
        <v>64.16935</v>
      </c>
      <c r="O93" s="18">
        <f>=N93/M93</f>
        <v>0.326578197363734</v>
      </c>
      <c r="P93" s="12" t="s">
        <v>50</v>
      </c>
    </row>
    <row r="94" spans="1:16">
      <c r="A94" s="21">
        <v>45154.984212963</v>
      </c>
      <c r="B94" s="12">
        <v>100414593</v>
      </c>
      <c r="C94" s="22" t="s">
        <v>3775</v>
      </c>
      <c r="D94" s="12" t="s">
        <v>3776</v>
      </c>
      <c r="E94" s="92" t="s">
        <v>3777</v>
      </c>
      <c r="F94" s="12" t="s">
        <v>3739</v>
      </c>
      <c r="G94" s="12">
        <v>1</v>
      </c>
      <c r="H94" s="12" t="s">
        <v>217</v>
      </c>
      <c r="I94" s="12">
        <v>18.86</v>
      </c>
      <c r="J94" s="17">
        <f>=I94*7*0.185</f>
        <v>24.4237</v>
      </c>
      <c r="K94" s="15">
        <v>22.47</v>
      </c>
      <c r="L94" s="16">
        <v>56.5</v>
      </c>
      <c r="M94" s="17">
        <f>=I94*7</f>
        <v>132.02</v>
      </c>
      <c r="N94" s="17">
        <f>=M94-L94-K94-J94</f>
        <v>28.6263</v>
      </c>
      <c r="O94" s="18">
        <f>=N94/M94</f>
        <v>0.216833055597637</v>
      </c>
      <c r="P94" s="12" t="s">
        <v>269</v>
      </c>
    </row>
    <row r="95" spans="1:16">
      <c r="A95" s="21">
        <v>45154.9849768518</v>
      </c>
      <c r="B95" s="12">
        <v>100414781</v>
      </c>
      <c r="C95" s="22" t="s">
        <v>3778</v>
      </c>
      <c r="D95" s="12" t="s">
        <v>3779</v>
      </c>
      <c r="E95" s="92" t="s">
        <v>3780</v>
      </c>
      <c r="F95" s="12" t="s"/>
      <c r="G95" s="12">
        <v>1</v>
      </c>
      <c r="H95" s="12" t="s">
        <v>3781</v>
      </c>
      <c r="I95" s="12">
        <v>57.9</v>
      </c>
      <c r="J95" s="17">
        <f>=I95*7*0.185</f>
        <v>74.9805</v>
      </c>
      <c r="K95" s="15">
        <v>96.38</v>
      </c>
      <c r="L95" s="16">
        <v>173</v>
      </c>
      <c r="M95" s="17">
        <f>=I95*7</f>
        <v>405.3</v>
      </c>
      <c r="N95" s="17">
        <f>=M95-L95-K95-J95</f>
        <v>60.9395</v>
      </c>
      <c r="O95" s="18">
        <f>=N95/M95</f>
        <v>0.150356526030101</v>
      </c>
      <c r="P95" s="12" t="s">
        <v>50</v>
      </c>
    </row>
    <row r="96" spans="1:16">
      <c r="A96" s="21">
        <v>45155.0159490741</v>
      </c>
      <c r="B96" s="12">
        <v>100420597</v>
      </c>
      <c r="C96" s="22" t="s">
        <v>3782</v>
      </c>
      <c r="D96" s="12" t="s">
        <v>3783</v>
      </c>
      <c r="E96" s="92" t="s">
        <v>3784</v>
      </c>
      <c r="F96" s="12" t="s"/>
      <c r="G96" s="12">
        <v>1</v>
      </c>
      <c r="H96" s="12" t="s">
        <v>3785</v>
      </c>
      <c r="I96" s="12">
        <v>39.97</v>
      </c>
      <c r="J96" s="17">
        <f>=I96*7*0.185</f>
        <v>51.76115</v>
      </c>
      <c r="K96" s="15">
        <v>41.88</v>
      </c>
      <c r="L96" s="16">
        <v>32</v>
      </c>
      <c r="M96" s="17">
        <f>=I96*7</f>
        <v>279.79</v>
      </c>
      <c r="N96" s="17">
        <f>=M96-L96-K96-J96</f>
        <v>154.14885</v>
      </c>
      <c r="O96" s="18">
        <f>=N96/M96</f>
        <v>0.550944815754673</v>
      </c>
      <c r="P96" s="12" t="s">
        <v>114</v>
      </c>
    </row>
    <row r="97" spans="1:16">
      <c r="A97" s="21">
        <v>45155.0299305556</v>
      </c>
      <c r="B97" s="12">
        <v>100423317</v>
      </c>
      <c r="C97" s="22" t="s">
        <v>3786</v>
      </c>
      <c r="D97" s="12" t="s">
        <v>3787</v>
      </c>
      <c r="E97" s="92" t="s">
        <v>3788</v>
      </c>
      <c r="F97" s="12" t="s"/>
      <c r="G97" s="12">
        <v>1</v>
      </c>
      <c r="H97" s="12" t="s">
        <v>3789</v>
      </c>
      <c r="I97" s="12">
        <v>15.53</v>
      </c>
      <c r="J97" s="17">
        <f>=I97*7*0.185</f>
        <v>20.11135</v>
      </c>
      <c r="K97" s="15">
        <v>35.23</v>
      </c>
      <c r="L97" s="16">
        <v>8.25</v>
      </c>
      <c r="M97" s="17">
        <f>=I97*7</f>
        <v>108.71</v>
      </c>
      <c r="N97" s="17">
        <f>=M97-L97-K97-J97</f>
        <v>45.11865</v>
      </c>
      <c r="O97" s="18">
        <f>=N97/M97</f>
        <v>0.415036795143041</v>
      </c>
      <c r="P97" s="12" t="s">
        <v>28</v>
      </c>
    </row>
    <row r="98" spans="1:16">
      <c r="A98" s="21">
        <v>45155.0562152778</v>
      </c>
      <c r="B98" s="12">
        <v>100428322</v>
      </c>
      <c r="C98" s="22" t="s">
        <v>3790</v>
      </c>
      <c r="D98" s="12" t="s">
        <v>3791</v>
      </c>
      <c r="E98" s="92" t="s">
        <v>3792</v>
      </c>
      <c r="F98" s="12" t="s"/>
      <c r="G98" s="12">
        <v>2</v>
      </c>
      <c r="H98" s="12" t="s">
        <v>3793</v>
      </c>
      <c r="I98" s="12">
        <v>25</v>
      </c>
      <c r="J98" s="17">
        <f>=I98*7*0.185</f>
        <v>32.375</v>
      </c>
      <c r="K98" s="15">
        <v>37.84</v>
      </c>
      <c r="L98" s="16">
        <v>22.78</v>
      </c>
      <c r="M98" s="17">
        <f>=I98*7</f>
        <v>175</v>
      </c>
      <c r="N98" s="17">
        <f>=M98-L98-K98-J98</f>
        <v>82.005</v>
      </c>
      <c r="O98" s="18">
        <f>=N98/M98</f>
        <v>0.4686</v>
      </c>
      <c r="P98" s="12" t="s">
        <v>59</v>
      </c>
    </row>
    <row r="99" spans="1:16">
      <c r="A99" s="21">
        <v>45155.0934259259</v>
      </c>
      <c r="B99" s="12">
        <v>100435816</v>
      </c>
      <c r="C99" s="22" t="s">
        <v>3794</v>
      </c>
      <c r="D99" s="12" t="s">
        <v>3795</v>
      </c>
      <c r="E99" s="92" t="s">
        <v>3796</v>
      </c>
      <c r="F99" s="12" t="s"/>
      <c r="G99" s="12">
        <v>1</v>
      </c>
      <c r="H99" s="12" t="s">
        <v>3797</v>
      </c>
      <c r="I99" s="12">
        <v>14</v>
      </c>
      <c r="J99" s="17">
        <f>=I99*7*0.185</f>
        <v>18.13</v>
      </c>
      <c r="K99" s="15">
        <v>33.47</v>
      </c>
      <c r="L99" s="16">
        <v>14.83</v>
      </c>
      <c r="M99" s="17">
        <f>=I99*7</f>
        <v>98</v>
      </c>
      <c r="N99" s="17">
        <f>=M99-L99-K99-J99</f>
        <v>31.57</v>
      </c>
      <c r="O99" s="18">
        <f>=N99/M99</f>
        <v>0.322142857142857</v>
      </c>
      <c r="P99" s="12" t="s">
        <v>22</v>
      </c>
    </row>
    <row r="100" spans="1:16">
      <c r="A100" s="21">
        <v>45155.1222800926</v>
      </c>
      <c r="B100" s="12">
        <v>100441763</v>
      </c>
      <c r="C100" s="22" t="s">
        <v>3798</v>
      </c>
      <c r="D100" s="12" t="s">
        <v>3799</v>
      </c>
      <c r="E100" s="92" t="s">
        <v>3800</v>
      </c>
      <c r="F100" s="12" t="s"/>
      <c r="G100" s="12">
        <v>1</v>
      </c>
      <c r="H100" s="12" t="s">
        <v>3801</v>
      </c>
      <c r="I100" s="12">
        <v>18.69</v>
      </c>
      <c r="J100" s="17">
        <f>=I100*7*0.185</f>
        <v>24.20355</v>
      </c>
      <c r="K100" s="15">
        <v>28.94</v>
      </c>
      <c r="L100" s="16">
        <v>28</v>
      </c>
      <c r="M100" s="17">
        <f>=I100*7</f>
        <v>130.83</v>
      </c>
      <c r="N100" s="17">
        <f>=M100-L100-K100-J100</f>
        <v>49.68645</v>
      </c>
      <c r="O100" s="18">
        <f>=N100/M100</f>
        <v>0.379778720476955</v>
      </c>
      <c r="P100" s="12" t="s">
        <v>22</v>
      </c>
    </row>
    <row r="101" spans="1:16">
      <c r="A101" s="21">
        <v>45155.1292013889</v>
      </c>
      <c r="B101" s="12">
        <v>100443238</v>
      </c>
      <c r="C101" s="22" t="s">
        <v>3802</v>
      </c>
      <c r="D101" s="12" t="s">
        <v>3803</v>
      </c>
      <c r="E101" s="92" t="s">
        <v>3804</v>
      </c>
      <c r="F101" s="12" t="s"/>
      <c r="G101" s="12">
        <v>1</v>
      </c>
      <c r="H101" s="12" t="s">
        <v>3805</v>
      </c>
      <c r="I101" s="12">
        <v>14.6</v>
      </c>
      <c r="J101" s="17">
        <f>=I101*7*0.185</f>
        <v>18.907</v>
      </c>
      <c r="K101" s="15">
        <v>27.7</v>
      </c>
      <c r="L101" s="16">
        <v>14</v>
      </c>
      <c r="M101" s="17">
        <f>=I101*7</f>
        <v>102.2</v>
      </c>
      <c r="N101" s="17">
        <f>=M101-L101-K101-J101</f>
        <v>41.593</v>
      </c>
      <c r="O101" s="18">
        <f>=N101/M101</f>
        <v>0.406976516634051</v>
      </c>
      <c r="P101" s="12" t="s">
        <v>22</v>
      </c>
    </row>
    <row r="102" spans="1:16">
      <c r="A102" s="21">
        <v>45155.1740277778</v>
      </c>
      <c r="B102" s="12">
        <v>100451925</v>
      </c>
      <c r="C102" s="22" t="s">
        <v>3806</v>
      </c>
      <c r="D102" s="12" t="s">
        <v>3807</v>
      </c>
      <c r="E102" s="92" t="s">
        <v>3808</v>
      </c>
      <c r="F102" s="12" t="s"/>
      <c r="G102" s="12">
        <v>1</v>
      </c>
      <c r="H102" s="12" t="s">
        <v>3809</v>
      </c>
      <c r="I102" s="12">
        <v>22.89</v>
      </c>
      <c r="J102" s="17">
        <f>=I102*7*0.185</f>
        <v>29.64255</v>
      </c>
      <c r="K102" s="15">
        <v>22.06</v>
      </c>
      <c r="L102" s="16">
        <v>46</v>
      </c>
      <c r="M102" s="17">
        <f>=I102*7</f>
        <v>160.23</v>
      </c>
      <c r="N102" s="17">
        <f>=M102-L102-K102-J102</f>
        <v>62.52745</v>
      </c>
      <c r="O102" s="18">
        <f>=N102/M102</f>
        <v>0.390235598826687</v>
      </c>
      <c r="P102" s="12" t="s">
        <v>269</v>
      </c>
    </row>
    <row r="103" spans="1:16">
      <c r="A103" s="21">
        <v>45155.1880902778</v>
      </c>
      <c r="B103" s="12">
        <v>100454064</v>
      </c>
      <c r="C103" s="22" t="s">
        <v>3810</v>
      </c>
      <c r="D103" s="12" t="s">
        <v>3811</v>
      </c>
      <c r="E103" s="92" t="s">
        <v>3812</v>
      </c>
      <c r="F103" s="12" t="s"/>
      <c r="G103" s="12">
        <v>1</v>
      </c>
      <c r="H103" s="12" t="s">
        <v>3813</v>
      </c>
      <c r="I103" s="12">
        <v>40.22</v>
      </c>
      <c r="J103" s="17">
        <f>=I103*7*0.185</f>
        <v>52.0849</v>
      </c>
      <c r="K103" s="15">
        <v>68.24</v>
      </c>
      <c r="L103" s="16">
        <v>40.8</v>
      </c>
      <c r="M103" s="17">
        <f>=I103*7</f>
        <v>281.54</v>
      </c>
      <c r="N103" s="17">
        <f>=M103-L103-K103-J103</f>
        <v>120.4151</v>
      </c>
      <c r="O103" s="18">
        <f>=N103/M103</f>
        <v>0.427701569936776</v>
      </c>
      <c r="P103" s="12" t="s">
        <v>269</v>
      </c>
    </row>
    <row r="104" spans="1:16">
      <c r="A104" s="21">
        <v>45155.1912037037</v>
      </c>
      <c r="B104" s="12">
        <v>100455705</v>
      </c>
      <c r="C104" s="22" t="s">
        <v>3775</v>
      </c>
      <c r="D104" s="12" t="s">
        <v>3814</v>
      </c>
      <c r="E104" s="92" t="s">
        <v>3777</v>
      </c>
      <c r="F104" s="12" t="s">
        <v>3739</v>
      </c>
      <c r="G104" s="12">
        <v>1</v>
      </c>
      <c r="H104" s="12" t="s">
        <v>217</v>
      </c>
      <c r="I104" s="12">
        <v>18.86</v>
      </c>
      <c r="J104" s="17">
        <f>=I104*7*0.185</f>
        <v>24.4237</v>
      </c>
      <c r="K104" s="15">
        <v>22.71</v>
      </c>
      <c r="L104" s="16">
        <v>0</v>
      </c>
      <c r="M104" s="17">
        <f>=I104*7</f>
        <v>132.02</v>
      </c>
      <c r="N104" s="17">
        <f>=M104-L104-K104-J104</f>
        <v>84.8863</v>
      </c>
      <c r="O104" s="18">
        <f>=N104/M104</f>
        <v>0.642980608998637</v>
      </c>
      <c r="P104" s="12" t="s">
        <v>269</v>
      </c>
    </row>
    <row r="105" spans="1:16">
      <c r="A105" s="21">
        <v>45155.2258333333</v>
      </c>
      <c r="B105" s="12">
        <v>100463280</v>
      </c>
      <c r="C105" s="22" t="s">
        <v>3815</v>
      </c>
      <c r="D105" s="12" t="s">
        <v>3816</v>
      </c>
      <c r="E105" s="92" t="s">
        <v>3817</v>
      </c>
      <c r="F105" s="12" t="s"/>
      <c r="G105" s="12">
        <v>1</v>
      </c>
      <c r="H105" s="12" t="s">
        <v>3818</v>
      </c>
      <c r="I105" s="12">
        <v>14.6</v>
      </c>
      <c r="J105" s="17">
        <f>=I105*7*0.185</f>
        <v>18.907</v>
      </c>
      <c r="K105" s="15">
        <v>19.7</v>
      </c>
      <c r="L105" s="16">
        <v>18</v>
      </c>
      <c r="M105" s="17">
        <f>=I105*7</f>
        <v>102.2</v>
      </c>
      <c r="N105" s="17">
        <f>=M105-L105-K105-J105</f>
        <v>45.593</v>
      </c>
      <c r="O105" s="18">
        <f>=N105/M105</f>
        <v>0.446115459882583</v>
      </c>
      <c r="P105" s="12" t="s">
        <v>50</v>
      </c>
    </row>
    <row r="106" spans="1:16">
      <c r="A106" s="21">
        <v>45155.2709375</v>
      </c>
      <c r="B106" s="12">
        <v>100472891</v>
      </c>
      <c r="C106" s="22" t="s">
        <v>3819</v>
      </c>
      <c r="D106" s="12" t="s">
        <v>3820</v>
      </c>
      <c r="E106" s="92" t="s">
        <v>3821</v>
      </c>
      <c r="F106" s="26" t="s">
        <v>68</v>
      </c>
      <c r="G106" s="12">
        <v>2</v>
      </c>
      <c r="H106" s="12" t="s">
        <v>3822</v>
      </c>
      <c r="I106" s="12">
        <v>40.84</v>
      </c>
      <c r="J106" s="17">
        <f>=I106*7*0.185</f>
        <v>52.8878</v>
      </c>
      <c r="K106" s="15">
        <v>189.09</v>
      </c>
      <c r="L106" s="16">
        <v>52.5</v>
      </c>
      <c r="M106" s="17">
        <f>=I106*7</f>
        <v>285.88</v>
      </c>
      <c r="N106" s="17">
        <f>=M106-L106-K106-J106</f>
        <v>-8.59780000000001</v>
      </c>
      <c r="O106" s="18">
        <f>=N106/M106</f>
        <v>-0.030074856583182</v>
      </c>
      <c r="P106" s="12" t="s">
        <v>50</v>
      </c>
    </row>
    <row r="107" spans="1:16">
      <c r="A107" s="21">
        <v>45155.2839236111</v>
      </c>
      <c r="B107" s="12">
        <v>100475759</v>
      </c>
      <c r="C107" s="22" t="s">
        <v>3823</v>
      </c>
      <c r="D107" s="12" t="s">
        <v>3824</v>
      </c>
      <c r="E107" s="92" t="s">
        <v>3825</v>
      </c>
      <c r="F107" s="12" t="s"/>
      <c r="G107" s="12">
        <v>1</v>
      </c>
      <c r="H107" s="12" t="s">
        <v>3826</v>
      </c>
      <c r="I107" s="12">
        <v>20.77</v>
      </c>
      <c r="J107" s="17">
        <f>=I107*7*0.185</f>
        <v>26.89715</v>
      </c>
      <c r="K107" s="15">
        <v>59.78</v>
      </c>
      <c r="L107" s="16">
        <v>27.5</v>
      </c>
      <c r="M107" s="17">
        <f>=I107*7</f>
        <v>145.39</v>
      </c>
      <c r="N107" s="17">
        <f>=M107-L107-K107-J107</f>
        <v>31.21285</v>
      </c>
      <c r="O107" s="18">
        <f>=N107/M107</f>
        <v>0.214683609601761</v>
      </c>
      <c r="P107" s="12" t="s">
        <v>50</v>
      </c>
    </row>
    <row r="108" spans="1:16">
      <c r="A108" s="21">
        <v>45155.3036805556</v>
      </c>
      <c r="B108" s="12">
        <v>100480045</v>
      </c>
      <c r="C108" s="22" t="s">
        <v>3827</v>
      </c>
      <c r="D108" s="12" t="s">
        <v>3828</v>
      </c>
      <c r="E108" s="92" t="s">
        <v>3829</v>
      </c>
      <c r="F108" s="12" t="s">
        <v>328</v>
      </c>
      <c r="G108" s="12">
        <v>1</v>
      </c>
      <c r="H108" s="12" t="s">
        <v>2672</v>
      </c>
      <c r="I108" s="12">
        <v>19.01</v>
      </c>
      <c r="J108" s="17">
        <f>=I108*7*0.185</f>
        <v>24.61795</v>
      </c>
      <c r="K108" s="15">
        <v>66.14</v>
      </c>
      <c r="L108" s="16">
        <v>62.72</v>
      </c>
      <c r="M108" s="17">
        <f>=I108*7</f>
        <v>133.07</v>
      </c>
      <c r="N108" s="17">
        <f>=M108-L108-K108-J108</f>
        <v>-20.40795</v>
      </c>
      <c r="O108" s="18">
        <f>=N108/M108</f>
        <v>-0.153362515969039</v>
      </c>
      <c r="P108" s="12" t="s">
        <v>22</v>
      </c>
    </row>
    <row r="109" spans="1:16">
      <c r="A109" s="21">
        <v>45155.3039351852</v>
      </c>
      <c r="B109" s="12">
        <v>100479840</v>
      </c>
      <c r="C109" s="22" t="s">
        <v>3830</v>
      </c>
      <c r="D109" s="12" t="s">
        <v>3831</v>
      </c>
      <c r="E109" s="92" t="s">
        <v>3832</v>
      </c>
      <c r="F109" s="12" t="s"/>
      <c r="G109" s="12">
        <v>1</v>
      </c>
      <c r="H109" s="12" t="s">
        <v>3833</v>
      </c>
      <c r="I109" s="12">
        <v>19.49</v>
      </c>
      <c r="J109" s="17">
        <f>=I109*7*0.185</f>
        <v>25.23955</v>
      </c>
      <c r="K109" s="15">
        <v>24.97</v>
      </c>
      <c r="L109" s="16">
        <v>16</v>
      </c>
      <c r="M109" s="17">
        <f>=I109*7</f>
        <v>136.43</v>
      </c>
      <c r="N109" s="17">
        <f>=M109-L109-K109-J109</f>
        <v>70.22045</v>
      </c>
      <c r="O109" s="18">
        <f>=N109/M109</f>
        <v>0.514699479586601</v>
      </c>
      <c r="P109" s="12" t="s">
        <v>487</v>
      </c>
    </row>
    <row r="110" spans="1:17">
      <c r="A110" s="21">
        <v>45155.3381481481</v>
      </c>
      <c r="B110" s="12">
        <v>100486706</v>
      </c>
      <c r="C110" s="22" t="s">
        <v>3834</v>
      </c>
      <c r="D110" s="12" t="s">
        <v>3835</v>
      </c>
      <c r="E110" s="92" t="s">
        <v>3836</v>
      </c>
      <c r="F110" s="12" t="s"/>
      <c r="G110" s="12">
        <v>4</v>
      </c>
      <c r="H110" s="12" t="s">
        <v>3837</v>
      </c>
      <c r="I110" s="12">
        <v>88.64</v>
      </c>
      <c r="J110" s="17">
        <f>=I110*7*0.185</f>
        <v>114.7888</v>
      </c>
      <c r="K110" s="15">
        <v>193.24</v>
      </c>
      <c r="L110" s="16">
        <v>117.8</v>
      </c>
      <c r="M110" s="17">
        <f>=I110*7</f>
        <v>620.48</v>
      </c>
      <c r="N110" s="17">
        <f>=M110-L110-K110-J110</f>
        <v>194.6512</v>
      </c>
      <c r="O110" s="18">
        <f>=N110/M110</f>
        <v>0.313710675605982</v>
      </c>
      <c r="P110" s="12" t="s">
        <v>28</v>
      </c>
      <c r="Q110" s="25" t="s">
        <v>3838</v>
      </c>
    </row>
    <row r="111" spans="1:16">
      <c r="A111" s="21">
        <v>45155.3581712963</v>
      </c>
      <c r="B111" s="12">
        <v>100490749</v>
      </c>
      <c r="C111" s="22" t="s">
        <v>3839</v>
      </c>
      <c r="D111" s="12" t="s">
        <v>3840</v>
      </c>
      <c r="E111" s="92" t="s">
        <v>3841</v>
      </c>
      <c r="F111" s="12" t="s"/>
      <c r="G111" s="12">
        <v>1</v>
      </c>
      <c r="H111" s="12" t="s">
        <v>3842</v>
      </c>
      <c r="I111" s="12">
        <v>14</v>
      </c>
      <c r="J111" s="17">
        <f>=I111*7*0.185</f>
        <v>18.13</v>
      </c>
      <c r="K111" s="15">
        <v>32.04</v>
      </c>
      <c r="L111" s="16">
        <v>8.64</v>
      </c>
      <c r="M111" s="17">
        <f>=I111*7</f>
        <v>98</v>
      </c>
      <c r="N111" s="17">
        <f>=M111-L111-K111-J111</f>
        <v>39.19</v>
      </c>
      <c r="O111" s="18">
        <f>=N111/M111</f>
        <v>0.399897959183673</v>
      </c>
      <c r="P111" s="12" t="s">
        <v>136</v>
      </c>
    </row>
    <row r="112" spans="1:17">
      <c r="A112" s="21">
        <v>45155.3944560185</v>
      </c>
      <c r="B112" s="12">
        <v>100497719</v>
      </c>
      <c r="C112" s="22" t="s">
        <v>3843</v>
      </c>
      <c r="D112" s="12" t="s">
        <v>3844</v>
      </c>
      <c r="E112" s="97" t="s">
        <v>3845</v>
      </c>
      <c r="F112" s="12" t="s">
        <v>3477</v>
      </c>
      <c r="G112" s="12">
        <v>1</v>
      </c>
      <c r="H112" s="12" t="s">
        <v>3846</v>
      </c>
      <c r="I112" s="12">
        <v>18.72</v>
      </c>
      <c r="J112" s="17">
        <f>=I112*7*0.185</f>
        <v>24.2424</v>
      </c>
      <c r="K112" s="15">
        <v>32.61</v>
      </c>
      <c r="L112" s="16">
        <v>29.7</v>
      </c>
      <c r="M112" s="17">
        <f>=I112*7</f>
        <v>131.04</v>
      </c>
      <c r="N112" s="17">
        <f>=M112-L112-K112-J112</f>
        <v>44.4876</v>
      </c>
      <c r="O112" s="18">
        <f>=N112/M112</f>
        <v>0.339496336996337</v>
      </c>
      <c r="P112" s="12" t="s">
        <v>22</v>
      </c>
      <c r="Q112" s="25" t="s">
        <v>140</v>
      </c>
    </row>
    <row r="113" spans="1:16">
      <c r="A113" s="21">
        <v>45155.4140046296</v>
      </c>
      <c r="B113" s="12">
        <v>100502018</v>
      </c>
      <c r="C113" s="22" t="s">
        <v>3847</v>
      </c>
      <c r="D113" s="12" t="s">
        <v>3848</v>
      </c>
      <c r="E113" s="92" t="s">
        <v>3849</v>
      </c>
      <c r="F113" s="12" t="s"/>
      <c r="G113" s="12">
        <v>1</v>
      </c>
      <c r="H113" s="12" t="s">
        <v>3850</v>
      </c>
      <c r="I113" s="12">
        <v>28.25</v>
      </c>
      <c r="J113" s="17">
        <f>=I113*7*0.185</f>
        <v>36.58375</v>
      </c>
      <c r="K113" s="15">
        <v>48.68</v>
      </c>
      <c r="L113" s="16">
        <v>47.2</v>
      </c>
      <c r="M113" s="17">
        <f>=I113*7</f>
        <v>197.75</v>
      </c>
      <c r="N113" s="17">
        <f>=M113-L113-K113-J113</f>
        <v>65.28625</v>
      </c>
      <c r="O113" s="18">
        <f>=N113/M113</f>
        <v>0.330145385587863</v>
      </c>
      <c r="P113" s="12" t="s">
        <v>269</v>
      </c>
    </row>
    <row r="114" spans="1:16">
      <c r="A114" s="21">
        <v>45155.4561226852</v>
      </c>
      <c r="B114" s="12">
        <v>100510568</v>
      </c>
      <c r="C114" s="22" t="s">
        <v>3851</v>
      </c>
      <c r="D114" s="12" t="s">
        <v>3852</v>
      </c>
      <c r="E114" s="22" t="s">
        <v>3853</v>
      </c>
      <c r="F114" s="12" t="s"/>
      <c r="G114" s="12">
        <v>1</v>
      </c>
      <c r="H114" s="12" t="s">
        <v>3854</v>
      </c>
      <c r="I114" s="12">
        <v>63.49</v>
      </c>
      <c r="J114" s="17">
        <f>=I114*7*0.185</f>
        <v>82.21955</v>
      </c>
      <c r="K114" s="15">
        <v>25.71</v>
      </c>
      <c r="L114" s="16">
        <v>169</v>
      </c>
      <c r="M114" s="17">
        <f>=I114*7</f>
        <v>444.43</v>
      </c>
      <c r="N114" s="17">
        <f>=M114-L114-K114-J114</f>
        <v>167.50045</v>
      </c>
      <c r="O114" s="18">
        <f>=N114/M114</f>
        <v>0.376888261368494</v>
      </c>
      <c r="P114" s="12" t="s">
        <v>50</v>
      </c>
    </row>
    <row r="115" spans="1:16">
      <c r="A115" s="21">
        <v>45155.4701388889</v>
      </c>
      <c r="B115" s="12">
        <v>100514216</v>
      </c>
      <c r="C115" s="22" t="s">
        <v>3855</v>
      </c>
      <c r="D115" s="12" t="s">
        <v>3856</v>
      </c>
      <c r="E115" s="92" t="s">
        <v>3857</v>
      </c>
      <c r="F115" s="12" t="s"/>
      <c r="G115" s="12">
        <v>2</v>
      </c>
      <c r="H115" s="12" t="s">
        <v>3858</v>
      </c>
      <c r="I115" s="12">
        <v>53.14</v>
      </c>
      <c r="J115" s="17">
        <f>=I115*7*0.185</f>
        <v>68.8163</v>
      </c>
      <c r="K115" s="15">
        <v>52.5</v>
      </c>
      <c r="L115" s="16">
        <v>26.2</v>
      </c>
      <c r="M115" s="17">
        <f>=I115*7</f>
        <v>371.98</v>
      </c>
      <c r="N115" s="17">
        <f>=M115-L115-K115-J115</f>
        <v>224.4637</v>
      </c>
      <c r="O115" s="18">
        <f>=N115/M115</f>
        <v>0.603429485456207</v>
      </c>
      <c r="P115" s="12" t="s">
        <v>50</v>
      </c>
    </row>
    <row r="116" spans="1:17">
      <c r="A116" s="21">
        <v>45155.4727083333</v>
      </c>
      <c r="B116" s="12">
        <v>100514525</v>
      </c>
      <c r="C116" s="22" t="s">
        <v>3859</v>
      </c>
      <c r="D116" s="12" t="s">
        <v>3860</v>
      </c>
      <c r="E116" s="92" t="s">
        <v>3861</v>
      </c>
      <c r="F116" s="12" t="s"/>
      <c r="G116" s="12">
        <v>1</v>
      </c>
      <c r="H116" s="12" t="s">
        <v>3862</v>
      </c>
      <c r="I116" s="12">
        <v>19.8</v>
      </c>
      <c r="J116" s="17">
        <f>=I116*7*0.185</f>
        <v>25.641</v>
      </c>
      <c r="K116" s="15">
        <v>58</v>
      </c>
      <c r="L116" s="16">
        <v>30.8</v>
      </c>
      <c r="M116" s="17">
        <f>=I116*7</f>
        <v>138.6</v>
      </c>
      <c r="N116" s="17">
        <f>=M116-L116-K116-J116</f>
        <v>24.159</v>
      </c>
      <c r="O116" s="18">
        <f>=N116/M116</f>
        <v>0.174307359307359</v>
      </c>
      <c r="P116" s="12" t="s">
        <v>50</v>
      </c>
      <c r="Q116" s="25" t="s">
        <v>3863</v>
      </c>
    </row>
    <row r="117" spans="1:16">
      <c r="A117" s="21">
        <v>45155.5213541667</v>
      </c>
      <c r="B117" s="12">
        <v>100524510</v>
      </c>
      <c r="C117" s="22" t="s">
        <v>3864</v>
      </c>
      <c r="D117" s="12" t="s">
        <v>3865</v>
      </c>
      <c r="E117" s="92" t="s">
        <v>3866</v>
      </c>
      <c r="F117" s="12" t="s"/>
      <c r="G117" s="12">
        <v>1</v>
      </c>
      <c r="H117" s="12" t="s">
        <v>3867</v>
      </c>
      <c r="I117" s="12">
        <v>30.1</v>
      </c>
      <c r="J117" s="17">
        <f>=I117*7*0.185</f>
        <v>38.9795</v>
      </c>
      <c r="K117" s="15">
        <v>37.4</v>
      </c>
      <c r="L117" s="16">
        <v>40</v>
      </c>
      <c r="M117" s="17">
        <f>=I117*7</f>
        <v>210.7</v>
      </c>
      <c r="N117" s="17">
        <f>=M117-L117-K117-J117</f>
        <v>94.3205</v>
      </c>
      <c r="O117" s="18">
        <f>=N117/M117</f>
        <v>0.44765306122449</v>
      </c>
      <c r="P117" s="12" t="s">
        <v>50</v>
      </c>
    </row>
    <row r="118" spans="1:16">
      <c r="A118" s="21">
        <v>45155.5265162037</v>
      </c>
      <c r="B118" s="12">
        <v>100523878</v>
      </c>
      <c r="C118" s="22" t="s">
        <v>3868</v>
      </c>
      <c r="D118" s="12" t="s">
        <v>3869</v>
      </c>
      <c r="E118" s="92" t="s">
        <v>3870</v>
      </c>
      <c r="F118" s="12" t="s"/>
      <c r="G118" s="12">
        <v>3</v>
      </c>
      <c r="H118" s="12" t="s">
        <v>3871</v>
      </c>
      <c r="I118" s="12">
        <v>55.62</v>
      </c>
      <c r="J118" s="17">
        <f>=I118*7*0.185</f>
        <v>72.0279</v>
      </c>
      <c r="K118" s="15">
        <v>35.5</v>
      </c>
      <c r="L118" s="16">
        <v>98</v>
      </c>
      <c r="M118" s="17">
        <f>=I118*7</f>
        <v>389.34</v>
      </c>
      <c r="N118" s="17">
        <f>=M118-L118-K118-J118</f>
        <v>183.8121</v>
      </c>
      <c r="O118" s="18">
        <f>=N118/M118</f>
        <v>0.472112035752812</v>
      </c>
      <c r="P118" s="12" t="s">
        <v>50</v>
      </c>
    </row>
    <row r="119" spans="1:16">
      <c r="A119" s="21">
        <v>45155.5764583333</v>
      </c>
      <c r="B119" s="12">
        <v>100533348</v>
      </c>
      <c r="C119" s="22" t="s">
        <v>3775</v>
      </c>
      <c r="D119" s="12" t="s">
        <v>3872</v>
      </c>
      <c r="E119" s="92" t="s">
        <v>3777</v>
      </c>
      <c r="F119" s="12" t="s">
        <v>3739</v>
      </c>
      <c r="G119" s="12">
        <v>1</v>
      </c>
      <c r="H119" s="12" t="s">
        <v>217</v>
      </c>
      <c r="I119" s="12">
        <v>18.86</v>
      </c>
      <c r="J119" s="17">
        <f>=I119*7*0.185</f>
        <v>24.4237</v>
      </c>
      <c r="K119" s="15">
        <v>22.95</v>
      </c>
      <c r="L119" s="16">
        <v>0</v>
      </c>
      <c r="M119" s="17">
        <f>=I119*7</f>
        <v>132.02</v>
      </c>
      <c r="N119" s="17">
        <f>=M119-L119-K119-J119</f>
        <v>84.6463</v>
      </c>
      <c r="O119" s="18">
        <f>=N119/M119</f>
        <v>0.641162702620815</v>
      </c>
      <c r="P119" s="12" t="s">
        <v>269</v>
      </c>
    </row>
    <row r="120" spans="11:14">
      <c r="K120" s="95" t="s"/>
      <c r="N120" s="33" t="s"/>
    </row>
    <row r="121" spans="1:16">
      <c r="A121" s="28">
        <v>45155.8477777778</v>
      </c>
      <c r="B121" s="14">
        <v>100557314</v>
      </c>
      <c r="C121" s="29" t="s">
        <v>3873</v>
      </c>
      <c r="D121" s="14" t="s">
        <v>3874</v>
      </c>
      <c r="E121" s="98" t="s">
        <v>3875</v>
      </c>
      <c r="F121" s="14" t="s">
        <v>1334</v>
      </c>
      <c r="G121" s="14">
        <v>1</v>
      </c>
      <c r="H121" s="14" t="s">
        <v>3876</v>
      </c>
      <c r="I121" s="14">
        <v>21.82</v>
      </c>
      <c r="J121" s="17">
        <f>=I121*7*0.185</f>
        <v>28.2569</v>
      </c>
      <c r="K121" s="15">
        <v>23.92</v>
      </c>
      <c r="L121" s="16">
        <v>23</v>
      </c>
      <c r="M121" s="17">
        <f>=I121*7</f>
        <v>152.74</v>
      </c>
      <c r="N121" s="17">
        <f>=M121-L121-K121-J121</f>
        <v>77.5631</v>
      </c>
      <c r="O121" s="18">
        <f>=N121/M121</f>
        <v>0.507811313342936</v>
      </c>
      <c r="P121" s="14" t="s">
        <v>59</v>
      </c>
    </row>
    <row r="122" spans="1:16">
      <c r="A122" s="28">
        <v>45155.9222685185</v>
      </c>
      <c r="B122" s="14">
        <v>100564594</v>
      </c>
      <c r="C122" s="29" t="s">
        <v>3877</v>
      </c>
      <c r="D122" s="14" t="s">
        <v>3878</v>
      </c>
      <c r="E122" s="98" t="s">
        <v>3879</v>
      </c>
      <c r="F122" s="14" t="s"/>
      <c r="G122" s="14">
        <v>2</v>
      </c>
      <c r="H122" s="14" t="s">
        <v>3880</v>
      </c>
      <c r="I122" s="14">
        <v>54.02</v>
      </c>
      <c r="J122" s="17">
        <f>=I122*7*0.185</f>
        <v>69.9559</v>
      </c>
      <c r="K122" s="15">
        <v>59.03</v>
      </c>
      <c r="L122" s="16">
        <v>71</v>
      </c>
      <c r="M122" s="17">
        <f>=I122*7</f>
        <v>378.14</v>
      </c>
      <c r="N122" s="17">
        <f>=M122-L122-K122-J122</f>
        <v>178.1541</v>
      </c>
      <c r="O122" s="18">
        <f>=N122/M122</f>
        <v>0.471132649283334</v>
      </c>
      <c r="P122" s="14" t="s">
        <v>50</v>
      </c>
    </row>
    <row r="123" spans="1:16">
      <c r="A123" s="28">
        <v>45155.9773611111</v>
      </c>
      <c r="B123" s="14">
        <v>100573111</v>
      </c>
      <c r="C123" s="29" t="s">
        <v>3881</v>
      </c>
      <c r="D123" s="14" t="s">
        <v>3882</v>
      </c>
      <c r="E123" s="98" t="s">
        <v>3883</v>
      </c>
      <c r="F123" s="14" t="s"/>
      <c r="G123" s="14">
        <v>1</v>
      </c>
      <c r="H123" s="14" t="s">
        <v>3884</v>
      </c>
      <c r="I123" s="14">
        <v>23.74</v>
      </c>
      <c r="J123" s="17">
        <f>=I123*7*0.185</f>
        <v>30.7433</v>
      </c>
      <c r="K123" s="15">
        <v>47.48</v>
      </c>
      <c r="L123" s="16">
        <v>31.5</v>
      </c>
      <c r="M123" s="17">
        <f>=I123*7</f>
        <v>166.18</v>
      </c>
      <c r="N123" s="17">
        <f>=M123-L123-K123-J123</f>
        <v>56.4567</v>
      </c>
      <c r="O123" s="18">
        <f>=N123/M123</f>
        <v>0.339732218076784</v>
      </c>
      <c r="P123" s="14" t="s">
        <v>50</v>
      </c>
    </row>
    <row r="124" spans="1:17">
      <c r="A124" s="28">
        <v>45156.0315046296</v>
      </c>
      <c r="B124" s="14">
        <v>100583568</v>
      </c>
      <c r="C124" s="29" t="s">
        <v>3885</v>
      </c>
      <c r="D124" s="14" t="s">
        <v>3886</v>
      </c>
      <c r="E124" s="98" t="s">
        <v>3887</v>
      </c>
      <c r="F124" s="14" t="s"/>
      <c r="G124" s="14">
        <v>1</v>
      </c>
      <c r="H124" s="14" t="s">
        <v>3888</v>
      </c>
      <c r="I124" s="14">
        <v>16.25</v>
      </c>
      <c r="J124" s="17">
        <f>=I124*7*0.185</f>
        <v>21.04375</v>
      </c>
      <c r="K124" s="15">
        <v>29.53</v>
      </c>
      <c r="L124" s="16">
        <v>13.8</v>
      </c>
      <c r="M124" s="17">
        <f>=I124*7</f>
        <v>113.75</v>
      </c>
      <c r="N124" s="17">
        <f>=M124-L124-K124-J124</f>
        <v>49.37625</v>
      </c>
      <c r="O124" s="18">
        <f>=N124/M124</f>
        <v>0.434076923076923</v>
      </c>
      <c r="P124" s="14" t="s">
        <v>22</v>
      </c>
      <c r="Q124" s="25" t="s">
        <v>3889</v>
      </c>
    </row>
    <row r="125" spans="1:16">
      <c r="A125" s="28">
        <v>45156.0352662037</v>
      </c>
      <c r="B125" s="14">
        <v>100584733</v>
      </c>
      <c r="C125" s="29" t="s">
        <v>3890</v>
      </c>
      <c r="D125" s="14" t="s">
        <v>3891</v>
      </c>
      <c r="E125" s="98" t="s">
        <v>3892</v>
      </c>
      <c r="F125" s="14" t="s"/>
      <c r="G125" s="14">
        <v>1</v>
      </c>
      <c r="H125" s="14" t="s">
        <v>3893</v>
      </c>
      <c r="I125" s="14">
        <v>16.88</v>
      </c>
      <c r="J125" s="17">
        <f>=I125*7*0.185</f>
        <v>21.8596</v>
      </c>
      <c r="K125" s="15">
        <v>35.14</v>
      </c>
      <c r="L125" s="16">
        <v>26.05</v>
      </c>
      <c r="M125" s="17">
        <f>=I125*7</f>
        <v>118.16</v>
      </c>
      <c r="N125" s="17">
        <f>=M125-L125-K125-J125</f>
        <v>35.1104</v>
      </c>
      <c r="O125" s="18">
        <f>=N125/M125</f>
        <v>0.297142857142857</v>
      </c>
      <c r="P125" s="14" t="s">
        <v>104</v>
      </c>
    </row>
    <row r="126" spans="1:16">
      <c r="A126" s="28">
        <v>45156.0521180556</v>
      </c>
      <c r="B126" s="14">
        <v>100587939</v>
      </c>
      <c r="C126" s="29" t="s">
        <v>3894</v>
      </c>
      <c r="D126" s="14" t="s">
        <v>3895</v>
      </c>
      <c r="E126" s="98" t="s">
        <v>3896</v>
      </c>
      <c r="F126" s="14" t="s"/>
      <c r="G126" s="14">
        <v>2</v>
      </c>
      <c r="H126" s="14" t="s">
        <v>3897</v>
      </c>
      <c r="I126" s="14">
        <v>102.08</v>
      </c>
      <c r="J126" s="17">
        <f>=I126*7*0.185</f>
        <v>132.1936</v>
      </c>
      <c r="K126" s="15">
        <v>62.58</v>
      </c>
      <c r="L126" s="16">
        <v>166</v>
      </c>
      <c r="M126" s="17">
        <f>=I126*7</f>
        <v>714.56</v>
      </c>
      <c r="N126" s="17">
        <f>=M126-L126-K126-J126</f>
        <v>353.7864</v>
      </c>
      <c r="O126" s="18">
        <f>=N126/M126</f>
        <v>0.495110837438424</v>
      </c>
      <c r="P126" s="14" t="s">
        <v>22</v>
      </c>
    </row>
    <row r="127" spans="1:17">
      <c r="A127" s="28">
        <v>45156.0545949074</v>
      </c>
      <c r="B127" s="14">
        <v>100588243</v>
      </c>
      <c r="C127" s="29" t="s">
        <v>3898</v>
      </c>
      <c r="D127" s="14" t="s">
        <v>3899</v>
      </c>
      <c r="E127" s="98" t="s">
        <v>3900</v>
      </c>
      <c r="F127" s="14" t="s">
        <v>48</v>
      </c>
      <c r="G127" s="14">
        <v>1</v>
      </c>
      <c r="H127" s="14" t="s">
        <v>3901</v>
      </c>
      <c r="I127" s="14">
        <v>22.86</v>
      </c>
      <c r="J127" s="17">
        <f>=I127*7*0.185</f>
        <v>29.6037</v>
      </c>
      <c r="K127" s="15">
        <v>0</v>
      </c>
      <c r="L127" s="16">
        <v>26.05</v>
      </c>
      <c r="M127" s="17">
        <f>=I127*7</f>
        <v>160.02</v>
      </c>
      <c r="N127" s="17">
        <f>=M127-L127-K127-J127</f>
        <v>104.3663</v>
      </c>
      <c r="O127" s="18">
        <f>=N127/M127</f>
        <v>0.652207849018873</v>
      </c>
      <c r="P127" s="14" t="s">
        <v>172</v>
      </c>
      <c r="Q127" s="25" t="s">
        <v>3902</v>
      </c>
    </row>
    <row r="128" spans="1:16">
      <c r="A128" s="28">
        <v>45156.055162037</v>
      </c>
      <c r="B128" s="14">
        <v>100588342</v>
      </c>
      <c r="C128" s="29" t="s">
        <v>3749</v>
      </c>
      <c r="D128" s="14" t="s">
        <v>3903</v>
      </c>
      <c r="E128" s="98" t="s">
        <v>3904</v>
      </c>
      <c r="F128" s="14" t="s"/>
      <c r="G128" s="14">
        <v>1</v>
      </c>
      <c r="H128" s="14" t="s">
        <v>3752</v>
      </c>
      <c r="I128" s="14">
        <v>21.1</v>
      </c>
      <c r="J128" s="17">
        <f>=I128*7*0.185</f>
        <v>27.3245</v>
      </c>
      <c r="K128" s="15">
        <v>63.15</v>
      </c>
      <c r="L128" s="16">
        <v>21.8</v>
      </c>
      <c r="M128" s="17">
        <f>=I128*7</f>
        <v>147.7</v>
      </c>
      <c r="N128" s="17">
        <f>=M128-L128-K128-J128</f>
        <v>35.4255</v>
      </c>
      <c r="O128" s="18">
        <f>=N128/M128</f>
        <v>0.239847664184157</v>
      </c>
      <c r="P128" s="14" t="s">
        <v>50</v>
      </c>
    </row>
    <row r="129" spans="1:17">
      <c r="A129" s="28">
        <v>45156.0813773148</v>
      </c>
      <c r="B129" s="14">
        <v>100593566</v>
      </c>
      <c r="C129" s="29" t="s">
        <v>3905</v>
      </c>
      <c r="D129" s="14" t="s">
        <v>3906</v>
      </c>
      <c r="E129" s="29" t="s">
        <v>3836</v>
      </c>
      <c r="F129" s="14" t="s"/>
      <c r="G129" s="14">
        <v>3</v>
      </c>
      <c r="H129" s="14" t="s">
        <v>3907</v>
      </c>
      <c r="I129" s="14">
        <v>71.1</v>
      </c>
      <c r="J129" s="17">
        <f>=I129*7*0.185</f>
        <v>92.0745</v>
      </c>
      <c r="K129" s="15">
        <v>183.83</v>
      </c>
      <c r="L129" s="16">
        <v>0</v>
      </c>
      <c r="M129" s="17">
        <f>=I129*7</f>
        <v>497.7</v>
      </c>
      <c r="N129" s="17">
        <f>=M129-L129-K129-J129</f>
        <v>221.7955</v>
      </c>
      <c r="O129" s="18">
        <f>=N129/M129</f>
        <v>0.445640948362467</v>
      </c>
      <c r="P129" s="14" t="s">
        <v>50</v>
      </c>
      <c r="Q129" s="25" t="s">
        <v>3908</v>
      </c>
    </row>
    <row r="130" spans="1:16">
      <c r="A130" s="28">
        <v>45156.0933564815</v>
      </c>
      <c r="B130" s="14">
        <v>100595502</v>
      </c>
      <c r="C130" s="29" t="s">
        <v>3520</v>
      </c>
      <c r="D130" s="14" t="s">
        <v>3909</v>
      </c>
      <c r="E130" s="98" t="s">
        <v>3910</v>
      </c>
      <c r="F130" s="14" t="s"/>
      <c r="G130" s="14">
        <v>1</v>
      </c>
      <c r="H130" s="14" t="s">
        <v>3523</v>
      </c>
      <c r="I130" s="14">
        <v>50.47</v>
      </c>
      <c r="J130" s="17">
        <f>=I130*7*0.185</f>
        <v>65.35865</v>
      </c>
      <c r="K130" s="15">
        <v>126.36</v>
      </c>
      <c r="L130" s="16">
        <v>148</v>
      </c>
      <c r="M130" s="17">
        <f>=I130*7</f>
        <v>353.29</v>
      </c>
      <c r="N130" s="17">
        <f>=M130-L130-K130-J130</f>
        <v>13.57135</v>
      </c>
      <c r="O130" s="18">
        <f>=N130/M130</f>
        <v>0.038414192306604</v>
      </c>
      <c r="P130" s="14" t="s">
        <v>50</v>
      </c>
    </row>
    <row r="131" spans="1:16">
      <c r="A131" s="28">
        <v>45156.1148032407</v>
      </c>
      <c r="B131" s="14">
        <v>100599978</v>
      </c>
      <c r="C131" s="29" t="s">
        <v>3911</v>
      </c>
      <c r="D131" s="14" t="s">
        <v>3912</v>
      </c>
      <c r="E131" s="98" t="s">
        <v>3913</v>
      </c>
      <c r="F131" s="14" t="s"/>
      <c r="G131" s="14">
        <v>1</v>
      </c>
      <c r="H131" s="14" t="s">
        <v>3914</v>
      </c>
      <c r="I131" s="14">
        <v>22.24</v>
      </c>
      <c r="J131" s="17">
        <f>=I131*7*0.185</f>
        <v>28.8008</v>
      </c>
      <c r="K131" s="15">
        <v>22.87</v>
      </c>
      <c r="L131" s="16">
        <v>36</v>
      </c>
      <c r="M131" s="17">
        <f>=I131*7</f>
        <v>155.68</v>
      </c>
      <c r="N131" s="17">
        <f>=M131-L131-K131-J131</f>
        <v>68.0092</v>
      </c>
      <c r="O131" s="18">
        <f>=N131/M131</f>
        <v>0.436852517985611</v>
      </c>
      <c r="P131" s="14" t="s">
        <v>269</v>
      </c>
    </row>
    <row r="132" spans="1:16">
      <c r="A132" s="28">
        <v>45156.1436921296</v>
      </c>
      <c r="B132" s="14">
        <v>100605957</v>
      </c>
      <c r="C132" s="29" t="s">
        <v>3915</v>
      </c>
      <c r="D132" s="14" t="s">
        <v>3916</v>
      </c>
      <c r="E132" s="98" t="s">
        <v>3917</v>
      </c>
      <c r="F132" s="14" t="s"/>
      <c r="G132" s="14">
        <v>1</v>
      </c>
      <c r="H132" s="14" t="s">
        <v>3918</v>
      </c>
      <c r="I132" s="14">
        <v>20.78</v>
      </c>
      <c r="J132" s="17">
        <f>=I132*7*0.185</f>
        <v>26.9101</v>
      </c>
      <c r="K132" s="15">
        <v>61.77</v>
      </c>
      <c r="L132" s="16">
        <v>42</v>
      </c>
      <c r="M132" s="17">
        <f>=I132*7</f>
        <v>145.46</v>
      </c>
      <c r="N132" s="17">
        <f>=M132-L132-K132-J132</f>
        <v>14.7799</v>
      </c>
      <c r="O132" s="18">
        <f>=N132/M132</f>
        <v>0.101608002199918</v>
      </c>
      <c r="P132" s="14" t="s">
        <v>59</v>
      </c>
    </row>
    <row r="133" spans="1:16">
      <c r="A133" s="28">
        <v>45156.1522800926</v>
      </c>
      <c r="B133" s="14">
        <v>100607531</v>
      </c>
      <c r="C133" s="29" t="s">
        <v>3919</v>
      </c>
      <c r="D133" s="14" t="s">
        <v>3920</v>
      </c>
      <c r="E133" s="98" t="s">
        <v>3921</v>
      </c>
      <c r="F133" s="14" t="s"/>
      <c r="G133" s="14">
        <v>1</v>
      </c>
      <c r="H133" s="14" t="s">
        <v>3184</v>
      </c>
      <c r="I133" s="14">
        <v>56.15</v>
      </c>
      <c r="J133" s="17">
        <f>=I133*7*0.185</f>
        <v>72.71425</v>
      </c>
      <c r="K133" s="15">
        <v>76.13</v>
      </c>
      <c r="L133" s="16">
        <v>102</v>
      </c>
      <c r="M133" s="17">
        <f>=I133*7</f>
        <v>393.05</v>
      </c>
      <c r="N133" s="17">
        <f>=M133-L133-K133-J133</f>
        <v>142.20575</v>
      </c>
      <c r="O133" s="18">
        <f>=N133/M133</f>
        <v>0.361800661493449</v>
      </c>
      <c r="P133" s="14" t="s">
        <v>22</v>
      </c>
    </row>
    <row r="134" spans="1:16">
      <c r="A134" s="28">
        <v>45156.165625</v>
      </c>
      <c r="B134" s="14">
        <v>100609838</v>
      </c>
      <c r="C134" s="29" t="s">
        <v>3819</v>
      </c>
      <c r="D134" s="14" t="s">
        <v>3922</v>
      </c>
      <c r="E134" s="98" t="s">
        <v>3923</v>
      </c>
      <c r="F134" s="14" t="s"/>
      <c r="G134" s="14">
        <v>1</v>
      </c>
      <c r="H134" s="14" t="s">
        <v>3822</v>
      </c>
      <c r="I134" s="14">
        <v>21.92</v>
      </c>
      <c r="J134" s="17">
        <f>=I134*7*0.185</f>
        <v>28.3864</v>
      </c>
      <c r="K134" s="15">
        <v>105.48</v>
      </c>
      <c r="L134" s="16">
        <v>26.5</v>
      </c>
      <c r="M134" s="17">
        <f>=I134*7</f>
        <v>153.44</v>
      </c>
      <c r="N134" s="17">
        <f>=M134-L134-K134-J134</f>
        <v>-6.92640000000001</v>
      </c>
      <c r="O134" s="18">
        <f>=N134/M134</f>
        <v>-0.045140771637122</v>
      </c>
      <c r="P134" s="14" t="s">
        <v>50</v>
      </c>
    </row>
    <row r="135" spans="1:16">
      <c r="A135" s="28">
        <v>45156.1979513889</v>
      </c>
      <c r="B135" s="14">
        <v>100616109</v>
      </c>
      <c r="C135" s="29" t="s">
        <v>3924</v>
      </c>
      <c r="D135" s="14" t="s">
        <v>3925</v>
      </c>
      <c r="E135" s="98" t="s">
        <v>3926</v>
      </c>
      <c r="F135" s="14" t="s"/>
      <c r="G135" s="14">
        <v>1</v>
      </c>
      <c r="H135" s="14" t="s">
        <v>3927</v>
      </c>
      <c r="I135" s="14">
        <v>16.77</v>
      </c>
      <c r="J135" s="17">
        <f>=I135*7*0.185</f>
        <v>21.71715</v>
      </c>
      <c r="K135" s="15">
        <v>24.77</v>
      </c>
      <c r="L135" s="16">
        <v>31.4</v>
      </c>
      <c r="M135" s="17">
        <f>=I135*7</f>
        <v>117.39</v>
      </c>
      <c r="N135" s="17">
        <f>=M135-L135-K135-J135</f>
        <v>39.50285</v>
      </c>
      <c r="O135" s="18">
        <f>=N135/M135</f>
        <v>0.336509498253684</v>
      </c>
      <c r="P135" s="14" t="s">
        <v>269</v>
      </c>
    </row>
    <row r="136" spans="1:33" s="221">
      <c r="A136" s="99">
        <v>45156.2224652778</v>
      </c>
      <c r="B136" s="100">
        <v>100621587</v>
      </c>
      <c r="C136" s="101" t="s">
        <v>3928</v>
      </c>
      <c r="D136" s="102" t="s">
        <v>3929</v>
      </c>
      <c r="E136" s="103" t="s">
        <v>3930</v>
      </c>
      <c r="F136" s="104" t="s">
        <v>284</v>
      </c>
      <c r="G136" s="100">
        <v>3</v>
      </c>
      <c r="H136" s="100" t="s">
        <v>3931</v>
      </c>
      <c r="I136" s="100" t="s"/>
      <c r="J136" s="40">
        <v>67.24935</v>
      </c>
      <c r="K136" s="38">
        <v>0</v>
      </c>
      <c r="L136" s="39">
        <v>102.05</v>
      </c>
      <c r="M136" s="40">
        <f>=I136*7</f>
        <v>0</v>
      </c>
      <c r="N136" s="40">
        <f>=M136-L136-K136-J136</f>
        <v>-169.29935</v>
      </c>
      <c r="O136" s="41" t="e">
        <f>=N136/M136</f>
        <v>#DIV/0!</v>
      </c>
      <c r="P136" s="100" t="s">
        <v>59</v>
      </c>
      <c r="Q136" s="43" t="s"/>
      <c r="R136" s="43" t="s"/>
      <c r="S136" s="43" t="s"/>
      <c r="T136" s="43" t="s"/>
      <c r="U136" s="43" t="s"/>
      <c r="V136" s="43" t="s"/>
      <c r="W136" s="43" t="s"/>
      <c r="X136" s="43" t="s"/>
      <c r="Y136" s="43" t="s"/>
      <c r="Z136" s="43" t="s"/>
      <c r="AA136" s="43" t="s"/>
      <c r="AB136" s="43" t="s"/>
      <c r="AC136" s="43" t="s"/>
      <c r="AD136" s="43" t="s"/>
      <c r="AE136" s="43" t="s"/>
      <c r="AF136" s="43" t="s"/>
      <c r="AG136" s="43" t="s"/>
    </row>
    <row r="137" spans="1:17">
      <c r="A137" s="28">
        <v>45156.230775463</v>
      </c>
      <c r="B137" s="14">
        <v>100623252</v>
      </c>
      <c r="C137" s="29" t="s">
        <v>3932</v>
      </c>
      <c r="D137" s="14" t="s">
        <v>3933</v>
      </c>
      <c r="E137" s="98" t="s">
        <v>3934</v>
      </c>
      <c r="F137" s="14" t="s"/>
      <c r="G137" s="14">
        <v>1</v>
      </c>
      <c r="H137" s="14" t="s">
        <v>3935</v>
      </c>
      <c r="I137" s="14">
        <v>38.05</v>
      </c>
      <c r="J137" s="17">
        <f>=I137*7*0.185</f>
        <v>49.27475</v>
      </c>
      <c r="K137" s="15">
        <v>43.34</v>
      </c>
      <c r="L137" s="16">
        <v>99.75</v>
      </c>
      <c r="M137" s="17">
        <f>=I137*7</f>
        <v>266.35</v>
      </c>
      <c r="N137" s="17">
        <f>=M137-L137-K137-J137</f>
        <v>73.98525</v>
      </c>
      <c r="O137" s="18">
        <f>=N137/M137</f>
        <v>0.277774544771917</v>
      </c>
      <c r="P137" s="14" t="s">
        <v>269</v>
      </c>
      <c r="Q137" s="25" t="s">
        <v>3936</v>
      </c>
    </row>
    <row r="138" spans="1:16">
      <c r="A138" s="28">
        <v>45156.2334606481</v>
      </c>
      <c r="B138" s="14">
        <v>100623827</v>
      </c>
      <c r="C138" s="29" t="s">
        <v>3937</v>
      </c>
      <c r="D138" s="14" t="s">
        <v>3938</v>
      </c>
      <c r="E138" s="98" t="s">
        <v>3939</v>
      </c>
      <c r="F138" s="14" t="s"/>
      <c r="G138" s="14">
        <v>1</v>
      </c>
      <c r="H138" s="14" t="s">
        <v>3940</v>
      </c>
      <c r="I138" s="14">
        <v>57.9</v>
      </c>
      <c r="J138" s="17">
        <f>=I138*7*0.185</f>
        <v>74.9805</v>
      </c>
      <c r="K138" s="15">
        <v>59.96</v>
      </c>
      <c r="L138" s="16">
        <v>173</v>
      </c>
      <c r="M138" s="17">
        <f>=I138*7</f>
        <v>405.3</v>
      </c>
      <c r="N138" s="17">
        <f>=M138-L138-K138-J138</f>
        <v>97.3595</v>
      </c>
      <c r="O138" s="18">
        <f>=N138/M138</f>
        <v>0.240215889464594</v>
      </c>
      <c r="P138" s="14" t="s">
        <v>269</v>
      </c>
    </row>
    <row r="139" spans="1:17">
      <c r="A139" s="28">
        <v>45156.2629398148</v>
      </c>
      <c r="B139" s="14">
        <v>100629170</v>
      </c>
      <c r="C139" s="29" t="s">
        <v>3941</v>
      </c>
      <c r="D139" s="14" t="s">
        <v>3942</v>
      </c>
      <c r="E139" s="98" t="s">
        <v>3943</v>
      </c>
      <c r="F139" s="14" t="s"/>
      <c r="G139" s="14">
        <v>1</v>
      </c>
      <c r="H139" s="14" t="s">
        <v>3944</v>
      </c>
      <c r="I139" s="14">
        <v>14.6</v>
      </c>
      <c r="J139" s="17">
        <f>=I139*7*0.185</f>
        <v>18.907</v>
      </c>
      <c r="K139" s="15">
        <v>26.75</v>
      </c>
      <c r="L139" s="16">
        <v>0</v>
      </c>
      <c r="M139" s="17">
        <f>=I139*7</f>
        <v>102.2</v>
      </c>
      <c r="N139" s="17">
        <f>=M139-L139-K139-J139</f>
        <v>56.543</v>
      </c>
      <c r="O139" s="18">
        <f>=N139/M139</f>
        <v>0.55325831702544</v>
      </c>
      <c r="P139" s="14" t="s">
        <v>43</v>
      </c>
      <c r="Q139" s="25" t="s">
        <v>3945</v>
      </c>
    </row>
    <row r="140" spans="1:17">
      <c r="A140" s="28">
        <v>45156.2695138889</v>
      </c>
      <c r="B140" s="14">
        <v>100630117</v>
      </c>
      <c r="C140" s="29" t="s">
        <v>3946</v>
      </c>
      <c r="D140" s="32" t="s">
        <v>3947</v>
      </c>
      <c r="E140" s="98" t="s">
        <v>3948</v>
      </c>
      <c r="F140" s="14" t="s">
        <v>1334</v>
      </c>
      <c r="G140" s="14">
        <v>4</v>
      </c>
      <c r="H140" s="14" t="s">
        <v>3405</v>
      </c>
      <c r="I140" s="14">
        <v>105.92</v>
      </c>
      <c r="J140" s="17">
        <f>=I140*7*0.185</f>
        <v>137.1664</v>
      </c>
      <c r="K140" s="15">
        <v>208.13</v>
      </c>
      <c r="L140" s="16">
        <v>141</v>
      </c>
      <c r="M140" s="17">
        <f>=I140*7</f>
        <v>741.44</v>
      </c>
      <c r="N140" s="17">
        <f>=M140-L140-K140-J140</f>
        <v>255.1436</v>
      </c>
      <c r="O140" s="18">
        <f>=N140/M140</f>
        <v>0.344119011653</v>
      </c>
      <c r="P140" s="14" t="s">
        <v>50</v>
      </c>
      <c r="Q140" s="25" t="s"/>
    </row>
    <row r="141" spans="1:16">
      <c r="A141" s="28">
        <v>45156.3334143519</v>
      </c>
      <c r="B141" s="14">
        <v>100641764</v>
      </c>
      <c r="C141" s="29" t="s">
        <v>3949</v>
      </c>
      <c r="D141" s="14" t="s">
        <v>3950</v>
      </c>
      <c r="E141" s="98" t="s">
        <v>3951</v>
      </c>
      <c r="F141" s="14" t="s"/>
      <c r="G141" s="14">
        <v>1</v>
      </c>
      <c r="H141" s="14" t="s">
        <v>3952</v>
      </c>
      <c r="I141" s="14">
        <v>29.26</v>
      </c>
      <c r="J141" s="17">
        <f>=I141*7*0.185</f>
        <v>37.8917</v>
      </c>
      <c r="K141" s="15">
        <v>28.74</v>
      </c>
      <c r="L141" s="16">
        <v>27</v>
      </c>
      <c r="M141" s="17">
        <f>=I141*7</f>
        <v>204.82</v>
      </c>
      <c r="N141" s="17">
        <f>=M141-L141-K141-J141</f>
        <v>111.1883</v>
      </c>
      <c r="O141" s="18">
        <f>=N141/M141</f>
        <v>0.542858607557856</v>
      </c>
      <c r="P141" s="14" t="s">
        <v>136</v>
      </c>
    </row>
    <row r="142" spans="1:16">
      <c r="A142" s="28">
        <v>45156.4644675926</v>
      </c>
      <c r="B142" s="14">
        <v>100665855</v>
      </c>
      <c r="C142" s="29" t="s">
        <v>3953</v>
      </c>
      <c r="D142" s="14" t="s">
        <v>3954</v>
      </c>
      <c r="E142" s="98" t="s">
        <v>3955</v>
      </c>
      <c r="F142" s="14" t="s"/>
      <c r="G142" s="14">
        <v>1</v>
      </c>
      <c r="H142" s="14" t="s">
        <v>3956</v>
      </c>
      <c r="I142" s="14">
        <v>19.99</v>
      </c>
      <c r="J142" s="17">
        <f>=I142*7*0.185</f>
        <v>25.88705</v>
      </c>
      <c r="K142" s="15">
        <v>29.13</v>
      </c>
      <c r="L142" s="16">
        <v>2.65</v>
      </c>
      <c r="M142" s="17">
        <f>=I142*7</f>
        <v>139.93</v>
      </c>
      <c r="N142" s="17">
        <f>=M142-L142-K142-J142</f>
        <v>82.26295</v>
      </c>
      <c r="O142" s="18">
        <f>=N142/M142</f>
        <v>0.587886443221611</v>
      </c>
      <c r="P142" s="14" t="s">
        <v>136</v>
      </c>
    </row>
    <row r="143" spans="1:17">
      <c r="A143" s="28">
        <v>45156.4807175926</v>
      </c>
      <c r="B143" s="14">
        <v>100668786</v>
      </c>
      <c r="C143" s="29" t="s">
        <v>3957</v>
      </c>
      <c r="D143" s="14" t="s">
        <v>3958</v>
      </c>
      <c r="E143" s="98" t="s">
        <v>3959</v>
      </c>
      <c r="F143" s="14" t="s"/>
      <c r="G143" s="14">
        <v>1</v>
      </c>
      <c r="H143" s="14" t="s">
        <v>3960</v>
      </c>
      <c r="I143" s="14">
        <v>54.89</v>
      </c>
      <c r="J143" s="17">
        <f>=I143*7*0.185</f>
        <v>71.08255</v>
      </c>
      <c r="K143" s="15">
        <v>71.88</v>
      </c>
      <c r="L143" s="16">
        <v>107.25</v>
      </c>
      <c r="M143" s="17">
        <f>=I143*7</f>
        <v>384.23</v>
      </c>
      <c r="N143" s="17">
        <f>=M143-L143-K143-J143</f>
        <v>134.01745</v>
      </c>
      <c r="O143" s="18">
        <f>=N143/M143</f>
        <v>0.348794862452177</v>
      </c>
      <c r="P143" s="14" t="s">
        <v>269</v>
      </c>
      <c r="Q143" s="25" t="s">
        <v>3961</v>
      </c>
    </row>
    <row r="144" spans="1:16">
      <c r="A144" s="28">
        <v>45156.4911805556</v>
      </c>
      <c r="B144" s="14">
        <v>100670658</v>
      </c>
      <c r="C144" s="29" t="s">
        <v>3962</v>
      </c>
      <c r="D144" s="14" t="s">
        <v>3963</v>
      </c>
      <c r="E144" s="98" t="s">
        <v>3964</v>
      </c>
      <c r="F144" s="14" t="s"/>
      <c r="G144" s="14">
        <v>2</v>
      </c>
      <c r="H144" s="14" t="s">
        <v>3534</v>
      </c>
      <c r="I144" s="14">
        <v>27</v>
      </c>
      <c r="J144" s="17">
        <f>=I144*7*0.185</f>
        <v>34.965</v>
      </c>
      <c r="K144" s="15">
        <v>47.5</v>
      </c>
      <c r="L144" s="16">
        <v>38.02</v>
      </c>
      <c r="M144" s="17">
        <f>=I144*7</f>
        <v>189</v>
      </c>
      <c r="N144" s="17">
        <f>=M144-L144-K144-J144</f>
        <v>68.515</v>
      </c>
      <c r="O144" s="18">
        <f>=N144/M144</f>
        <v>0.362513227513227</v>
      </c>
      <c r="P144" s="14" t="s">
        <v>50</v>
      </c>
    </row>
    <row r="145" spans="1:16">
      <c r="A145" s="28">
        <v>45156.5263310185</v>
      </c>
      <c r="B145" s="14">
        <v>100676661</v>
      </c>
      <c r="C145" s="29" t="s">
        <v>3965</v>
      </c>
      <c r="D145" s="14" t="s">
        <v>3966</v>
      </c>
      <c r="E145" s="98" t="s">
        <v>3967</v>
      </c>
      <c r="F145" s="14" t="s"/>
      <c r="G145" s="14">
        <v>1</v>
      </c>
      <c r="H145" s="14" t="s">
        <v>3172</v>
      </c>
      <c r="I145" s="14">
        <v>25.67</v>
      </c>
      <c r="J145" s="17">
        <f>=I145*7*0.185</f>
        <v>33.24265</v>
      </c>
      <c r="K145" s="15">
        <v>30.48</v>
      </c>
      <c r="L145" s="16">
        <v>21.8</v>
      </c>
      <c r="M145" s="17">
        <f>=I145*7</f>
        <v>179.69</v>
      </c>
      <c r="N145" s="17">
        <f>=M145-L145-K145-J145</f>
        <v>94.16735</v>
      </c>
      <c r="O145" s="18">
        <f>=N145/M145</f>
        <v>0.52405448272024</v>
      </c>
      <c r="P145" s="14" t="s">
        <v>269</v>
      </c>
    </row>
    <row r="146" spans="1:17">
      <c r="A146" s="28">
        <v>45156.6158680556</v>
      </c>
      <c r="B146" s="14">
        <v>100687988</v>
      </c>
      <c r="C146" s="29" t="s">
        <v>3968</v>
      </c>
      <c r="D146" s="14" t="s">
        <v>3969</v>
      </c>
      <c r="E146" s="98" t="s">
        <v>3970</v>
      </c>
      <c r="F146" s="14" t="s"/>
      <c r="G146" s="14">
        <v>1</v>
      </c>
      <c r="H146" s="14" t="s">
        <v>3971</v>
      </c>
      <c r="I146" s="14">
        <v>18.99</v>
      </c>
      <c r="J146" s="17">
        <f>=I146*7*0.185</f>
        <v>24.59205</v>
      </c>
      <c r="K146" s="15">
        <v>31.76</v>
      </c>
      <c r="L146" s="16">
        <v>40.56</v>
      </c>
      <c r="M146" s="17">
        <f>=I146*7</f>
        <v>132.93</v>
      </c>
      <c r="N146" s="17">
        <f>=M146-L146-K146-J146</f>
        <v>36.01795</v>
      </c>
      <c r="O146" s="18">
        <f>=N146/M146</f>
        <v>0.270954261641465</v>
      </c>
      <c r="P146" s="14" t="s">
        <v>50</v>
      </c>
      <c r="Q146" s="25" t="s">
        <v>3972</v>
      </c>
    </row>
    <row r="147" spans="11:14">
      <c r="K147" s="95" t="s"/>
      <c r="N147" s="33" t="s"/>
    </row>
    <row r="148" spans="1:33" s="221">
      <c r="A148" s="99">
        <v>45156.7769675926</v>
      </c>
      <c r="B148" s="100">
        <v>100704708</v>
      </c>
      <c r="C148" s="101" t="s">
        <v>3973</v>
      </c>
      <c r="D148" s="100" t="s">
        <v>3974</v>
      </c>
      <c r="E148" s="103" t="s">
        <v>3975</v>
      </c>
      <c r="F148" s="100" t="s">
        <v>3976</v>
      </c>
      <c r="G148" s="100">
        <v>1</v>
      </c>
      <c r="H148" s="100" t="s">
        <v>3977</v>
      </c>
      <c r="I148" s="100">
        <v>0</v>
      </c>
      <c r="J148" s="40">
        <v>111.91</v>
      </c>
      <c r="K148" s="38">
        <v>28.46</v>
      </c>
      <c r="L148" s="39">
        <v>49</v>
      </c>
      <c r="M148" s="40">
        <f>=I148*7</f>
        <v>0</v>
      </c>
      <c r="N148" s="40">
        <f>=M148-L148-K148-J148</f>
        <v>-189.37</v>
      </c>
      <c r="O148" s="41" t="e">
        <f>=N148/M148</f>
        <v>#DIV/0!</v>
      </c>
      <c r="P148" s="100" t="s">
        <v>50</v>
      </c>
      <c r="Q148" s="43" t="s"/>
      <c r="R148" s="43" t="s"/>
      <c r="S148" s="43" t="s"/>
      <c r="T148" s="43" t="s"/>
      <c r="U148" s="43" t="s"/>
      <c r="V148" s="43" t="s"/>
      <c r="W148" s="43" t="s"/>
      <c r="X148" s="43" t="s"/>
      <c r="Y148" s="43" t="s"/>
      <c r="Z148" s="43" t="s"/>
      <c r="AA148" s="43" t="s"/>
      <c r="AB148" s="43" t="s"/>
      <c r="AC148" s="43" t="s"/>
      <c r="AD148" s="43" t="s"/>
      <c r="AE148" s="43" t="s"/>
      <c r="AF148" s="43" t="s"/>
      <c r="AG148" s="43" t="s"/>
    </row>
    <row r="149" spans="1:17">
      <c r="A149" s="28">
        <v>45156.9245949074</v>
      </c>
      <c r="B149" s="14">
        <v>100716526</v>
      </c>
      <c r="C149" s="29" t="s">
        <v>3978</v>
      </c>
      <c r="D149" s="14" t="s">
        <v>3979</v>
      </c>
      <c r="E149" s="98" t="s">
        <v>3980</v>
      </c>
      <c r="F149" s="14" t="s"/>
      <c r="G149" s="14">
        <v>1</v>
      </c>
      <c r="H149" s="14" t="s">
        <v>3981</v>
      </c>
      <c r="I149" s="14">
        <v>53.67</v>
      </c>
      <c r="J149" s="17">
        <f>=I149*7*0.185</f>
        <v>69.50265</v>
      </c>
      <c r="K149" s="15">
        <v>122.67</v>
      </c>
      <c r="L149" s="16">
        <v>70</v>
      </c>
      <c r="M149" s="17">
        <f>=I149*7</f>
        <v>375.69</v>
      </c>
      <c r="N149" s="17">
        <f>=M149-L149-K149-J149</f>
        <v>113.51735</v>
      </c>
      <c r="O149" s="18">
        <f>=N149/M149</f>
        <v>0.302156964518619</v>
      </c>
      <c r="P149" s="14" t="s">
        <v>50</v>
      </c>
      <c r="Q149" s="25" t="s">
        <v>3982</v>
      </c>
    </row>
    <row r="150" spans="1:16">
      <c r="A150" s="28">
        <v>45156.933287037</v>
      </c>
      <c r="B150" s="14">
        <v>100717808</v>
      </c>
      <c r="C150" s="29" t="s">
        <v>3983</v>
      </c>
      <c r="D150" s="14" t="s">
        <v>3984</v>
      </c>
      <c r="E150" s="98" t="s">
        <v>3985</v>
      </c>
      <c r="F150" s="14" t="s"/>
      <c r="G150" s="14">
        <v>1</v>
      </c>
      <c r="H150" s="14" t="s">
        <v>2076</v>
      </c>
      <c r="I150" s="14">
        <v>47.8</v>
      </c>
      <c r="J150" s="17">
        <f>=I150*7*0.185</f>
        <v>61.901</v>
      </c>
      <c r="K150" s="15">
        <v>29.67</v>
      </c>
      <c r="L150" s="16">
        <v>68</v>
      </c>
      <c r="M150" s="17">
        <f>=I150*7</f>
        <v>334.6</v>
      </c>
      <c r="N150" s="17">
        <f>=M150-L150-K150-J150</f>
        <v>175.029</v>
      </c>
      <c r="O150" s="18">
        <f>=N150/M150</f>
        <v>0.523099222952779</v>
      </c>
      <c r="P150" s="14" t="s">
        <v>50</v>
      </c>
    </row>
    <row r="151" spans="1:16">
      <c r="A151" s="28">
        <v>45156.9503240741</v>
      </c>
      <c r="B151" s="14">
        <v>100719488</v>
      </c>
      <c r="C151" s="29" t="s">
        <v>3986</v>
      </c>
      <c r="D151" s="14" t="s">
        <v>3987</v>
      </c>
      <c r="E151" s="98" t="s">
        <v>3988</v>
      </c>
      <c r="F151" s="14" t="s"/>
      <c r="G151" s="14">
        <v>2</v>
      </c>
      <c r="H151" s="14" t="s">
        <v>3989</v>
      </c>
      <c r="I151" s="14">
        <v>28.5</v>
      </c>
      <c r="J151" s="17">
        <f>=I151*7*0.185</f>
        <v>36.9075</v>
      </c>
      <c r="K151" s="15">
        <v>37.91</v>
      </c>
      <c r="L151" s="16">
        <v>17</v>
      </c>
      <c r="M151" s="17">
        <f>=I151*7</f>
        <v>199.5</v>
      </c>
      <c r="N151" s="17">
        <f>=M151-L151-K151-J151</f>
        <v>107.6825</v>
      </c>
      <c r="O151" s="18">
        <f>=N151/M151</f>
        <v>0.539761904761905</v>
      </c>
      <c r="P151" s="14" t="s">
        <v>50</v>
      </c>
    </row>
    <row r="152" spans="1:16">
      <c r="A152" s="28">
        <v>45156.9703819444</v>
      </c>
      <c r="B152" s="14">
        <v>100722623</v>
      </c>
      <c r="C152" s="29" t="s">
        <v>3990</v>
      </c>
      <c r="D152" s="14" t="s">
        <v>3991</v>
      </c>
      <c r="E152" s="98" t="s">
        <v>3992</v>
      </c>
      <c r="F152" s="14" t="s"/>
      <c r="G152" s="14">
        <v>2</v>
      </c>
      <c r="H152" s="14" t="s">
        <v>3993</v>
      </c>
      <c r="I152" s="14">
        <v>47.72</v>
      </c>
      <c r="J152" s="17">
        <f>=I152*7*0.185</f>
        <v>61.7974</v>
      </c>
      <c r="K152" s="15">
        <v>63.23</v>
      </c>
      <c r="L152" s="16">
        <v>9.38</v>
      </c>
      <c r="M152" s="17">
        <f>=I152*7</f>
        <v>334.04</v>
      </c>
      <c r="N152" s="17">
        <f>=M152-L152-K152-J152</f>
        <v>199.6326</v>
      </c>
      <c r="O152" s="18">
        <f>=N152/M152</f>
        <v>0.597630822655969</v>
      </c>
      <c r="P152" s="14" t="s">
        <v>50</v>
      </c>
    </row>
    <row r="153" spans="1:16">
      <c r="A153" s="28">
        <v>45156.9820601852</v>
      </c>
      <c r="B153" s="14">
        <v>100724042</v>
      </c>
      <c r="C153" s="29" t="s">
        <v>3994</v>
      </c>
      <c r="D153" s="14" t="s">
        <v>3995</v>
      </c>
      <c r="E153" s="98" t="s">
        <v>787</v>
      </c>
      <c r="F153" s="14" t="s">
        <v>3996</v>
      </c>
      <c r="G153" s="14">
        <v>1</v>
      </c>
      <c r="H153" s="14" t="s">
        <v>788</v>
      </c>
      <c r="I153" s="14">
        <v>25.39</v>
      </c>
      <c r="J153" s="17">
        <f>=I153*7*0.185</f>
        <v>32.88005</v>
      </c>
      <c r="K153" s="15">
        <v>45.92</v>
      </c>
      <c r="L153" s="16">
        <v>22</v>
      </c>
      <c r="M153" s="17">
        <f>=I153*7</f>
        <v>177.73</v>
      </c>
      <c r="N153" s="17">
        <f>=M153-L153-K153-J153</f>
        <v>76.92995</v>
      </c>
      <c r="O153" s="18">
        <f>=N153/M153</f>
        <v>0.432847296460924</v>
      </c>
      <c r="P153" s="14" t="s">
        <v>50</v>
      </c>
    </row>
    <row r="154" spans="1:16">
      <c r="A154" s="28">
        <v>45156.9866898148</v>
      </c>
      <c r="B154" s="14">
        <v>100724986</v>
      </c>
      <c r="C154" s="29" t="s">
        <v>3997</v>
      </c>
      <c r="D154" s="14" t="s">
        <v>3998</v>
      </c>
      <c r="E154" s="98" t="s">
        <v>3999</v>
      </c>
      <c r="F154" s="14" t="s"/>
      <c r="G154" s="14">
        <v>2</v>
      </c>
      <c r="H154" s="14" t="s">
        <v>4000</v>
      </c>
      <c r="I154" s="14">
        <v>26.2</v>
      </c>
      <c r="J154" s="17">
        <f>=I154*7*0.185</f>
        <v>33.929</v>
      </c>
      <c r="K154" s="15">
        <v>60.23</v>
      </c>
      <c r="L154" s="16">
        <v>21.4</v>
      </c>
      <c r="M154" s="17">
        <f>=I154*7</f>
        <v>183.4</v>
      </c>
      <c r="N154" s="17">
        <f>=M154-L154-K154-J154</f>
        <v>67.841</v>
      </c>
      <c r="O154" s="18">
        <f>=N154/M154</f>
        <v>0.369907306434024</v>
      </c>
      <c r="P154" s="14" t="s">
        <v>50</v>
      </c>
    </row>
    <row r="155" spans="1:16">
      <c r="A155" s="28">
        <v>45156.9995023148</v>
      </c>
      <c r="B155" s="14">
        <v>100727111</v>
      </c>
      <c r="C155" s="29" t="s">
        <v>4001</v>
      </c>
      <c r="D155" s="14" t="s">
        <v>4002</v>
      </c>
      <c r="E155" s="98" t="s">
        <v>4003</v>
      </c>
      <c r="F155" s="14" t="s"/>
      <c r="G155" s="14">
        <v>1</v>
      </c>
      <c r="H155" s="14" t="s">
        <v>4004</v>
      </c>
      <c r="I155" s="14">
        <v>38.94</v>
      </c>
      <c r="J155" s="17">
        <f>=I155*7*0.185</f>
        <v>50.4273</v>
      </c>
      <c r="K155" s="15">
        <v>124.76</v>
      </c>
      <c r="L155" s="16">
        <v>31.85</v>
      </c>
      <c r="M155" s="17">
        <f>=I155*7</f>
        <v>272.58</v>
      </c>
      <c r="N155" s="17">
        <f>=M155-L155-K155-J155</f>
        <v>65.5427</v>
      </c>
      <c r="O155" s="18">
        <f>=N155/M155</f>
        <v>0.240453077995451</v>
      </c>
      <c r="P155" s="14" t="s">
        <v>590</v>
      </c>
    </row>
    <row r="156" spans="1:16">
      <c r="A156" s="28">
        <v>45157.0161458333</v>
      </c>
      <c r="B156" s="14">
        <v>100729925</v>
      </c>
      <c r="C156" s="29" t="s">
        <v>4005</v>
      </c>
      <c r="D156" s="14" t="s">
        <v>4006</v>
      </c>
      <c r="E156" s="98" t="s">
        <v>4007</v>
      </c>
      <c r="F156" s="14" t="s"/>
      <c r="G156" s="14">
        <v>1</v>
      </c>
      <c r="H156" s="14" t="s">
        <v>4008</v>
      </c>
      <c r="I156" s="14">
        <v>16.87</v>
      </c>
      <c r="J156" s="17">
        <f>=I156*7*0.185</f>
        <v>21.84665</v>
      </c>
      <c r="K156" s="15">
        <v>19.94</v>
      </c>
      <c r="L156" s="16">
        <v>7.32</v>
      </c>
      <c r="M156" s="17">
        <f>=I156*7</f>
        <v>118.09</v>
      </c>
      <c r="N156" s="17">
        <f>=M156-L156-K156-J156</f>
        <v>68.98335</v>
      </c>
      <c r="O156" s="18">
        <f>=N156/M156</f>
        <v>0.584159115928529</v>
      </c>
      <c r="P156" s="14" t="s">
        <v>59</v>
      </c>
    </row>
    <row r="157" spans="1:16">
      <c r="A157" s="28">
        <v>45157.0177314815</v>
      </c>
      <c r="B157" s="14">
        <v>100730032</v>
      </c>
      <c r="C157" s="29" t="s">
        <v>4009</v>
      </c>
      <c r="D157" s="14" t="s">
        <v>4010</v>
      </c>
      <c r="E157" s="98" t="s">
        <v>4011</v>
      </c>
      <c r="F157" s="14" t="s"/>
      <c r="G157" s="14">
        <v>1</v>
      </c>
      <c r="H157" s="14" t="s">
        <v>4012</v>
      </c>
      <c r="I157" s="14">
        <v>24.18</v>
      </c>
      <c r="J157" s="17">
        <f>=I157*7*0.185</f>
        <v>31.3131</v>
      </c>
      <c r="K157" s="15">
        <v>25.41</v>
      </c>
      <c r="L157" s="16">
        <v>13.5</v>
      </c>
      <c r="M157" s="17">
        <f>=I157*7</f>
        <v>169.26</v>
      </c>
      <c r="N157" s="17">
        <f>=M157-L157-K157-J157</f>
        <v>99.0369</v>
      </c>
      <c r="O157" s="18">
        <f>=N157/M157</f>
        <v>0.585116979794399</v>
      </c>
      <c r="P157" s="14" t="s">
        <v>50</v>
      </c>
    </row>
    <row r="158" spans="1:16">
      <c r="A158" s="28">
        <v>45157.0346064815</v>
      </c>
      <c r="B158" s="14">
        <v>100733192</v>
      </c>
      <c r="C158" s="29" t="s">
        <v>4013</v>
      </c>
      <c r="D158" s="14" t="s">
        <v>4014</v>
      </c>
      <c r="E158" s="98" t="s">
        <v>4015</v>
      </c>
      <c r="F158" s="14" t="s"/>
      <c r="G158" s="14">
        <v>8</v>
      </c>
      <c r="H158" s="14" t="s">
        <v>4016</v>
      </c>
      <c r="I158" s="14">
        <v>104.44</v>
      </c>
      <c r="J158" s="17">
        <f>=I158*7*0.185</f>
        <v>135.2498</v>
      </c>
      <c r="K158" s="15">
        <v>421.8</v>
      </c>
      <c r="L158" s="16">
        <v>51.44</v>
      </c>
      <c r="M158" s="17">
        <f>=I158*7</f>
        <v>731.08</v>
      </c>
      <c r="N158" s="17">
        <f>=M158-L158-K158-J158</f>
        <v>122.5902</v>
      </c>
      <c r="O158" s="18">
        <f>=N158/M158</f>
        <v>0.167683700826175</v>
      </c>
      <c r="P158" s="14" t="s">
        <v>50</v>
      </c>
    </row>
    <row r="159" spans="1:17">
      <c r="A159" s="28">
        <v>45157.0865509259</v>
      </c>
      <c r="B159" s="14">
        <v>100742682</v>
      </c>
      <c r="C159" s="29" t="s">
        <v>4017</v>
      </c>
      <c r="D159" s="14" t="s">
        <v>4018</v>
      </c>
      <c r="E159" s="98" t="s">
        <v>4019</v>
      </c>
      <c r="F159" s="14" t="s"/>
      <c r="G159" s="14">
        <v>1</v>
      </c>
      <c r="H159" s="14" t="s">
        <v>4020</v>
      </c>
      <c r="I159" s="14">
        <v>35.5</v>
      </c>
      <c r="J159" s="17">
        <f>=I159*7*0.185</f>
        <v>45.9725</v>
      </c>
      <c r="K159" s="15">
        <v>34.4</v>
      </c>
      <c r="L159" s="16">
        <v>75</v>
      </c>
      <c r="M159" s="17">
        <f>=I159*7</f>
        <v>248.5</v>
      </c>
      <c r="N159" s="17">
        <f>=M159-L159-K159-J159</f>
        <v>93.1275</v>
      </c>
      <c r="O159" s="18">
        <f>=N159/M159</f>
        <v>0.374758551307847</v>
      </c>
      <c r="P159" s="14" t="s">
        <v>50</v>
      </c>
      <c r="Q159" s="25" t="s">
        <v>4021</v>
      </c>
    </row>
    <row r="160" spans="1:16">
      <c r="A160" s="28">
        <v>45157.0880092593</v>
      </c>
      <c r="B160" s="14">
        <v>100742940</v>
      </c>
      <c r="C160" s="29" t="s">
        <v>4022</v>
      </c>
      <c r="D160" s="14" t="s">
        <v>4023</v>
      </c>
      <c r="E160" s="98" t="s">
        <v>4024</v>
      </c>
      <c r="F160" s="14" t="s">
        <v>68</v>
      </c>
      <c r="G160" s="14">
        <v>1</v>
      </c>
      <c r="H160" s="14" t="s">
        <v>4025</v>
      </c>
      <c r="I160" s="14">
        <v>25.59</v>
      </c>
      <c r="J160" s="17">
        <f>=I160*7*0.185</f>
        <v>33.13905</v>
      </c>
      <c r="K160" s="15">
        <v>113.55</v>
      </c>
      <c r="L160" s="16">
        <v>51.5</v>
      </c>
      <c r="M160" s="17">
        <f>=I160*7</f>
        <v>179.13</v>
      </c>
      <c r="N160" s="17">
        <f>=M160-L160-K160-J160</f>
        <v>-19.05905</v>
      </c>
      <c r="O160" s="18">
        <f>=N160/M160</f>
        <v>-0.106397867470552</v>
      </c>
      <c r="P160" s="14" t="s">
        <v>50</v>
      </c>
    </row>
    <row r="161" spans="1:16">
      <c r="A161" s="28">
        <v>45157.0880092593</v>
      </c>
      <c r="B161" s="14" t="s"/>
      <c r="C161" s="29" t="s">
        <v>4026</v>
      </c>
      <c r="D161" s="69" t="s"/>
      <c r="E161" s="98" t="s">
        <v>4024</v>
      </c>
      <c r="F161" s="14" t="s"/>
      <c r="G161" s="14">
        <v>1</v>
      </c>
      <c r="H161" s="14" t="s">
        <v>4027</v>
      </c>
      <c r="I161" s="14" t="s"/>
      <c r="J161" s="17">
        <f>=I161*7*0.185</f>
        <v>0</v>
      </c>
      <c r="K161" s="15">
        <v>0</v>
      </c>
      <c r="L161" s="16">
        <v>0</v>
      </c>
      <c r="M161" s="17">
        <f>=I161*7</f>
        <v>0</v>
      </c>
      <c r="N161" s="17">
        <f>=M161-L161-K161-J161</f>
        <v>0</v>
      </c>
      <c r="O161" s="18" t="e">
        <f>=N161/M161</f>
        <v>#DIV/0!</v>
      </c>
      <c r="P161" s="14" t="s">
        <v>50</v>
      </c>
    </row>
    <row r="162" spans="1:16">
      <c r="A162" s="28">
        <v>45157.0917708333</v>
      </c>
      <c r="B162" s="14">
        <v>100743668</v>
      </c>
      <c r="C162" s="29" t="s">
        <v>4028</v>
      </c>
      <c r="D162" s="14" t="s">
        <v>4029</v>
      </c>
      <c r="E162" s="98" t="s">
        <v>4030</v>
      </c>
      <c r="F162" s="14" t="s">
        <v>48</v>
      </c>
      <c r="G162" s="14">
        <v>1</v>
      </c>
      <c r="H162" s="14" t="s">
        <v>4031</v>
      </c>
      <c r="I162" s="14" t="s"/>
      <c r="J162" s="17">
        <f>=I162*7*0.185</f>
        <v>0</v>
      </c>
      <c r="K162" s="15">
        <v>48.98</v>
      </c>
      <c r="L162" s="16">
        <v>0</v>
      </c>
      <c r="M162" s="17">
        <f>=I162*7</f>
        <v>0</v>
      </c>
      <c r="N162" s="17">
        <f>=M162-L162-K162-J162</f>
        <v>-48.98</v>
      </c>
      <c r="O162" s="18" t="e">
        <f>=N162/M162</f>
        <v>#DIV/0!</v>
      </c>
      <c r="P162" s="14" t="s">
        <v>50</v>
      </c>
    </row>
    <row r="163" spans="1:16">
      <c r="A163" s="28">
        <v>45157.1050810185</v>
      </c>
      <c r="B163" s="14">
        <v>100745865</v>
      </c>
      <c r="C163" s="29" t="s">
        <v>4032</v>
      </c>
      <c r="D163" s="14" t="s">
        <v>4033</v>
      </c>
      <c r="E163" s="98" t="s">
        <v>4034</v>
      </c>
      <c r="F163" s="14" t="s"/>
      <c r="G163" s="14">
        <v>1</v>
      </c>
      <c r="H163" s="14" t="s">
        <v>4035</v>
      </c>
      <c r="I163" s="14">
        <v>19.46</v>
      </c>
      <c r="J163" s="17">
        <f>=I163*7*0.185</f>
        <v>25.2007</v>
      </c>
      <c r="K163" s="15">
        <v>33.53</v>
      </c>
      <c r="L163" s="16">
        <v>22.51</v>
      </c>
      <c r="M163" s="17">
        <f>=I163*7</f>
        <v>136.22</v>
      </c>
      <c r="N163" s="17">
        <f>=M163-L163-K163-J163</f>
        <v>54.9793</v>
      </c>
      <c r="O163" s="18">
        <f>=N163/M163</f>
        <v>0.403606665687858</v>
      </c>
      <c r="P163" s="14" t="s">
        <v>50</v>
      </c>
    </row>
    <row r="164" spans="1:16">
      <c r="A164" s="28">
        <v>45157.1141203704</v>
      </c>
      <c r="B164" s="14">
        <v>100747320</v>
      </c>
      <c r="C164" s="29" t="s">
        <v>4036</v>
      </c>
      <c r="D164" s="14" t="s">
        <v>4037</v>
      </c>
      <c r="E164" s="98" t="s">
        <v>4038</v>
      </c>
      <c r="F164" s="14" t="s"/>
      <c r="G164" s="14">
        <v>1</v>
      </c>
      <c r="H164" s="14" t="s">
        <v>4039</v>
      </c>
      <c r="I164" s="14">
        <v>16.61</v>
      </c>
      <c r="J164" s="17">
        <f>=I164*7*0.185</f>
        <v>21.50995</v>
      </c>
      <c r="K164" s="15">
        <v>24.24</v>
      </c>
      <c r="L164" s="16">
        <v>23.9</v>
      </c>
      <c r="M164" s="17">
        <f>=I164*7</f>
        <v>116.27</v>
      </c>
      <c r="N164" s="17">
        <f>=M164-L164-K164-J164</f>
        <v>46.62005</v>
      </c>
      <c r="O164" s="18">
        <f>=N164/M164</f>
        <v>0.400963705169003</v>
      </c>
      <c r="P164" s="14" t="s">
        <v>59</v>
      </c>
    </row>
    <row r="165" spans="1:16">
      <c r="A165" s="28">
        <v>45157.1197569444</v>
      </c>
      <c r="B165" s="14">
        <v>100748361</v>
      </c>
      <c r="C165" s="29" t="s">
        <v>4040</v>
      </c>
      <c r="D165" s="14" t="s">
        <v>4041</v>
      </c>
      <c r="E165" s="98" t="s">
        <v>4042</v>
      </c>
      <c r="F165" s="14" t="s">
        <v>68</v>
      </c>
      <c r="G165" s="14">
        <v>1</v>
      </c>
      <c r="H165" s="14" t="s">
        <v>4043</v>
      </c>
      <c r="I165" s="14">
        <v>17.94</v>
      </c>
      <c r="J165" s="17">
        <f>=I165*7*0.185</f>
        <v>23.2323</v>
      </c>
      <c r="K165" s="15">
        <v>43.31</v>
      </c>
      <c r="L165" s="16">
        <v>46</v>
      </c>
      <c r="M165" s="17">
        <f>=I165*7</f>
        <v>125.58</v>
      </c>
      <c r="N165" s="17">
        <f>=M165-L165-K165-J165</f>
        <v>13.0377</v>
      </c>
      <c r="O165" s="18">
        <f>=N165/M165</f>
        <v>0.103819875776398</v>
      </c>
      <c r="P165" s="14" t="s">
        <v>172</v>
      </c>
    </row>
    <row r="166" spans="1:16">
      <c r="A166" s="28">
        <v>45157.1249537037</v>
      </c>
      <c r="B166" s="14">
        <v>100749253</v>
      </c>
      <c r="C166" s="29" t="s">
        <v>4044</v>
      </c>
      <c r="D166" s="14" t="s">
        <v>4045</v>
      </c>
      <c r="E166" s="98" t="s">
        <v>4046</v>
      </c>
      <c r="F166" s="14" t="s"/>
      <c r="G166" s="14">
        <v>1</v>
      </c>
      <c r="H166" s="14" t="s">
        <v>4047</v>
      </c>
      <c r="I166" s="14">
        <v>18.48</v>
      </c>
      <c r="J166" s="17">
        <f>=I166*7*0.185</f>
        <v>23.9316</v>
      </c>
      <c r="K166" s="15">
        <v>57</v>
      </c>
      <c r="L166" s="16">
        <v>42.16</v>
      </c>
      <c r="M166" s="17">
        <f>=I166*7</f>
        <v>129.36</v>
      </c>
      <c r="N166" s="17">
        <f>=M166-L166-K166-J166</f>
        <v>6.26840000000001</v>
      </c>
      <c r="O166" s="18">
        <f>=N166/M166</f>
        <v>0.048457019171305</v>
      </c>
      <c r="P166" s="14" t="s">
        <v>50</v>
      </c>
    </row>
    <row r="167" spans="1:16">
      <c r="A167" s="28">
        <v>45157.1701041667</v>
      </c>
      <c r="B167" s="14">
        <v>100756703</v>
      </c>
      <c r="C167" s="29" t="s">
        <v>4048</v>
      </c>
      <c r="D167" s="14" t="s">
        <v>4049</v>
      </c>
      <c r="E167" s="98" t="s">
        <v>4050</v>
      </c>
      <c r="F167" s="14" t="s"/>
      <c r="G167" s="14">
        <v>3</v>
      </c>
      <c r="H167" s="14" t="s">
        <v>4051</v>
      </c>
      <c r="I167" s="14">
        <v>43.44</v>
      </c>
      <c r="J167" s="17">
        <f>=I167*7*0.185</f>
        <v>56.2548</v>
      </c>
      <c r="K167" s="15">
        <v>32.82</v>
      </c>
      <c r="L167" s="16">
        <v>55.2</v>
      </c>
      <c r="M167" s="17">
        <f>=I167*7</f>
        <v>304.08</v>
      </c>
      <c r="N167" s="17">
        <f>=M167-L167-K167-J167</f>
        <v>159.8052</v>
      </c>
      <c r="O167" s="18">
        <f>=N167/M167</f>
        <v>0.525536700868193</v>
      </c>
      <c r="P167" s="14" t="s">
        <v>50</v>
      </c>
    </row>
    <row r="168" spans="1:16">
      <c r="A168" s="28">
        <v>45157.1750231482</v>
      </c>
      <c r="B168" s="14">
        <v>100757817</v>
      </c>
      <c r="C168" s="29" t="s">
        <v>4052</v>
      </c>
      <c r="D168" s="14" t="s">
        <v>4053</v>
      </c>
      <c r="E168" s="98" t="s">
        <v>4054</v>
      </c>
      <c r="F168" s="14" t="s"/>
      <c r="G168" s="14">
        <v>1</v>
      </c>
      <c r="H168" s="14" t="s">
        <v>4055</v>
      </c>
      <c r="I168" s="14">
        <v>27.93</v>
      </c>
      <c r="J168" s="17">
        <f>=I168*7*0.185</f>
        <v>36.16935</v>
      </c>
      <c r="K168" s="15">
        <v>52.43</v>
      </c>
      <c r="L168" s="16">
        <v>14.7</v>
      </c>
      <c r="M168" s="17">
        <f>=I168*7</f>
        <v>195.51</v>
      </c>
      <c r="N168" s="17">
        <f>=M168-L168-K168-J168</f>
        <v>92.21065</v>
      </c>
      <c r="O168" s="18">
        <f>=N168/M168</f>
        <v>0.471641604010025</v>
      </c>
      <c r="P168" s="14" t="s">
        <v>50</v>
      </c>
    </row>
    <row r="169" spans="1:16">
      <c r="A169" s="28">
        <v>45157.1895833333</v>
      </c>
      <c r="B169" s="14">
        <v>100760350</v>
      </c>
      <c r="C169" s="29" t="s">
        <v>4056</v>
      </c>
      <c r="D169" s="32" t="s">
        <v>4057</v>
      </c>
      <c r="E169" s="98" t="s">
        <v>4058</v>
      </c>
      <c r="F169" s="14" t="s"/>
      <c r="G169" s="14">
        <v>1</v>
      </c>
      <c r="H169" s="14" t="s">
        <v>4059</v>
      </c>
      <c r="I169" s="14">
        <v>43.67</v>
      </c>
      <c r="J169" s="17">
        <f>=I169*7*0.185</f>
        <v>56.55265</v>
      </c>
      <c r="K169" s="15">
        <v>81.9</v>
      </c>
      <c r="L169" s="16">
        <v>122</v>
      </c>
      <c r="M169" s="17">
        <f>=I169*7</f>
        <v>305.69</v>
      </c>
      <c r="N169" s="17">
        <f>=M169-L169-K169-J169</f>
        <v>45.23735</v>
      </c>
      <c r="O169" s="18">
        <f>=N169/M169</f>
        <v>0.147984395956688</v>
      </c>
      <c r="P169" s="14" t="s">
        <v>50</v>
      </c>
    </row>
    <row r="170" spans="1:16">
      <c r="A170" s="28">
        <v>45157.2003703704</v>
      </c>
      <c r="B170" s="14">
        <v>100761955</v>
      </c>
      <c r="C170" s="29" t="s">
        <v>4060</v>
      </c>
      <c r="D170" s="14" t="s">
        <v>4061</v>
      </c>
      <c r="E170" s="29" t="s">
        <v>4062</v>
      </c>
      <c r="F170" s="14" t="s"/>
      <c r="G170" s="14">
        <v>1</v>
      </c>
      <c r="H170" s="14" t="s">
        <v>4063</v>
      </c>
      <c r="I170" s="14">
        <v>23.37</v>
      </c>
      <c r="J170" s="17">
        <f>=I170*7*0.185</f>
        <v>30.26415</v>
      </c>
      <c r="K170" s="15">
        <v>43.1</v>
      </c>
      <c r="L170" s="16">
        <v>21</v>
      </c>
      <c r="M170" s="17">
        <f>=I170*7</f>
        <v>163.59</v>
      </c>
      <c r="N170" s="17">
        <f>=M170-L170-K170-J170</f>
        <v>69.22585</v>
      </c>
      <c r="O170" s="18">
        <f>=N170/M170</f>
        <v>0.423166758359313</v>
      </c>
      <c r="P170" s="14" t="s">
        <v>50</v>
      </c>
    </row>
    <row r="171" spans="1:16">
      <c r="A171" s="28">
        <v>45157.2244560185</v>
      </c>
      <c r="B171" s="14">
        <v>100766587</v>
      </c>
      <c r="C171" s="29" t="s">
        <v>4064</v>
      </c>
      <c r="D171" s="14" t="s">
        <v>4065</v>
      </c>
      <c r="E171" s="29" t="s">
        <v>4066</v>
      </c>
      <c r="F171" s="14" t="s"/>
      <c r="G171" s="14">
        <v>1</v>
      </c>
      <c r="H171" s="14" t="s">
        <v>4067</v>
      </c>
      <c r="I171" s="14">
        <v>25.15</v>
      </c>
      <c r="J171" s="17">
        <f>=I171*7*0.185</f>
        <v>32.56925</v>
      </c>
      <c r="K171" s="15">
        <v>48.3</v>
      </c>
      <c r="L171" s="16">
        <v>20.6</v>
      </c>
      <c r="M171" s="17">
        <f>=I171*7</f>
        <v>176.05</v>
      </c>
      <c r="N171" s="17">
        <f>=M171-L171-K171-J171</f>
        <v>74.58075</v>
      </c>
      <c r="O171" s="18">
        <f>=N171/M171</f>
        <v>0.42363391082079</v>
      </c>
      <c r="P171" s="14" t="s">
        <v>50</v>
      </c>
    </row>
    <row r="172" spans="1:17">
      <c r="A172" s="28">
        <v>45157.3477777778</v>
      </c>
      <c r="B172" s="14">
        <v>100786843</v>
      </c>
      <c r="C172" s="29" t="s">
        <v>4068</v>
      </c>
      <c r="D172" s="14" t="s">
        <v>4069</v>
      </c>
      <c r="E172" s="29" t="s">
        <v>4070</v>
      </c>
      <c r="F172" s="14" t="s"/>
      <c r="G172" s="14">
        <v>1</v>
      </c>
      <c r="H172" s="14" t="s">
        <v>4071</v>
      </c>
      <c r="I172" s="14">
        <v>13.75</v>
      </c>
      <c r="J172" s="17">
        <f>=I172*7*0.185</f>
        <v>17.80625</v>
      </c>
      <c r="K172" s="15">
        <v>32.12</v>
      </c>
      <c r="L172" s="16">
        <v>24.6</v>
      </c>
      <c r="M172" s="17">
        <f>=I172*7</f>
        <v>96.25</v>
      </c>
      <c r="N172" s="17">
        <f>=M172-L172-K172-J172</f>
        <v>21.72375</v>
      </c>
      <c r="O172" s="18">
        <f>=N172/M172</f>
        <v>0.225701298701299</v>
      </c>
      <c r="P172" s="14" t="s">
        <v>300</v>
      </c>
      <c r="Q172" s="25" t="s">
        <v>167</v>
      </c>
    </row>
    <row r="173" spans="1:16">
      <c r="A173" s="28">
        <v>45157.3588541667</v>
      </c>
      <c r="B173" s="14">
        <v>100788510</v>
      </c>
      <c r="C173" s="29" t="s">
        <v>4072</v>
      </c>
      <c r="D173" s="14" t="s">
        <v>4073</v>
      </c>
      <c r="E173" s="29" t="s">
        <v>4074</v>
      </c>
      <c r="F173" s="14" t="s"/>
      <c r="G173" s="14">
        <v>2</v>
      </c>
      <c r="H173" s="14" t="s">
        <v>4075</v>
      </c>
      <c r="I173" s="14">
        <v>48.2</v>
      </c>
      <c r="J173" s="17">
        <f>=I173*7*0.185</f>
        <v>62.419</v>
      </c>
      <c r="K173" s="15">
        <v>98.63</v>
      </c>
      <c r="L173" s="16">
        <v>112.5</v>
      </c>
      <c r="M173" s="17">
        <f>=I173*7</f>
        <v>337.4</v>
      </c>
      <c r="N173" s="17">
        <f>=M173-L173-K173-J173</f>
        <v>63.851</v>
      </c>
      <c r="O173" s="18">
        <f>=N173/M173</f>
        <v>0.189244220509781</v>
      </c>
      <c r="P173" s="14" t="s">
        <v>50</v>
      </c>
    </row>
    <row r="174" spans="1:16">
      <c r="A174" s="28">
        <v>45157.3684259259</v>
      </c>
      <c r="B174" s="14">
        <v>100789341</v>
      </c>
      <c r="C174" s="29" t="s">
        <v>4076</v>
      </c>
      <c r="D174" s="14" t="s">
        <v>4077</v>
      </c>
      <c r="E174" s="29" t="s">
        <v>4078</v>
      </c>
      <c r="F174" s="14" t="s"/>
      <c r="G174" s="14">
        <v>1</v>
      </c>
      <c r="H174" s="14" t="s">
        <v>3542</v>
      </c>
      <c r="I174" s="14">
        <v>20.52</v>
      </c>
      <c r="J174" s="17">
        <f>=I174*7*0.185</f>
        <v>26.5734</v>
      </c>
      <c r="K174" s="15">
        <v>43.43</v>
      </c>
      <c r="L174" s="16">
        <v>60.41</v>
      </c>
      <c r="M174" s="17">
        <f>=I174*7</f>
        <v>143.64</v>
      </c>
      <c r="N174" s="17">
        <f>=M174-L174-K174-J174</f>
        <v>13.2266</v>
      </c>
      <c r="O174" s="18">
        <f>=N174/M174</f>
        <v>0.092081592871067</v>
      </c>
      <c r="P174" s="14" t="s">
        <v>59</v>
      </c>
    </row>
    <row r="175" spans="1:16">
      <c r="A175" s="28">
        <v>45157.450462963</v>
      </c>
      <c r="B175" s="14">
        <v>100802537</v>
      </c>
      <c r="C175" s="29" t="s">
        <v>4048</v>
      </c>
      <c r="D175" s="14" t="s">
        <v>4079</v>
      </c>
      <c r="E175" s="98" t="s">
        <v>4050</v>
      </c>
      <c r="F175" s="14" t="s">
        <v>48</v>
      </c>
      <c r="G175" s="14">
        <v>1</v>
      </c>
      <c r="H175" s="14" t="s">
        <v>4051</v>
      </c>
      <c r="I175" s="14">
        <v>16.48</v>
      </c>
      <c r="J175" s="17">
        <f>=I175*7*0.185</f>
        <v>21.3416</v>
      </c>
      <c r="K175" s="15">
        <v>23.89</v>
      </c>
      <c r="L175" s="16">
        <v>0</v>
      </c>
      <c r="M175" s="17">
        <f>=I175*7</f>
        <v>115.36</v>
      </c>
      <c r="N175" s="17">
        <f>=M175-L175-K175-J175</f>
        <v>70.1284</v>
      </c>
      <c r="O175" s="18">
        <f>=N175/M175</f>
        <v>0.607909153952843</v>
      </c>
      <c r="P175" s="14" t="s">
        <v>50</v>
      </c>
    </row>
    <row r="176" spans="1:16">
      <c r="A176" s="28">
        <v>45157.4667939815</v>
      </c>
      <c r="B176" s="14">
        <v>100805138</v>
      </c>
      <c r="C176" s="29" t="s">
        <v>4080</v>
      </c>
      <c r="D176" s="14" t="s">
        <v>4081</v>
      </c>
      <c r="E176" s="29" t="s">
        <v>4074</v>
      </c>
      <c r="F176" s="14" t="s"/>
      <c r="G176" s="14">
        <v>1</v>
      </c>
      <c r="H176" s="14" t="s">
        <v>4082</v>
      </c>
      <c r="I176" s="14">
        <v>39.38</v>
      </c>
      <c r="J176" s="17">
        <f>=I176*7*0.185</f>
        <v>50.9971</v>
      </c>
      <c r="K176" s="15">
        <v>45.56</v>
      </c>
      <c r="L176" s="16">
        <v>0</v>
      </c>
      <c r="M176" s="17">
        <f>=I176*7</f>
        <v>275.66</v>
      </c>
      <c r="N176" s="17">
        <f>=M176-L176-K176-J176</f>
        <v>179.1029</v>
      </c>
      <c r="O176" s="18">
        <f>=N176/M176</f>
        <v>0.649723935282595</v>
      </c>
      <c r="P176" s="14" t="s">
        <v>269</v>
      </c>
    </row>
    <row r="177" spans="1:16">
      <c r="A177" s="28">
        <v>45157.4667939815</v>
      </c>
      <c r="B177" s="14" t="s"/>
      <c r="C177" s="29" t="s">
        <v>4083</v>
      </c>
      <c r="D177" s="69" t="s"/>
      <c r="E177" s="29" t="s">
        <v>4074</v>
      </c>
      <c r="F177" s="14" t="s"/>
      <c r="G177" s="14">
        <v>1</v>
      </c>
      <c r="H177" s="14" t="s">
        <v>4084</v>
      </c>
      <c r="I177" s="14" t="s"/>
      <c r="J177" s="17">
        <f>=I177*7*0.185</f>
        <v>0</v>
      </c>
      <c r="K177" s="15">
        <v>0</v>
      </c>
      <c r="L177" s="16">
        <v>0</v>
      </c>
      <c r="M177" s="17">
        <f>=I177*7</f>
        <v>0</v>
      </c>
      <c r="N177" s="17">
        <f>=M177-L177-K177-J177</f>
        <v>0</v>
      </c>
      <c r="O177" s="18" t="e">
        <f>=N177/M177</f>
        <v>#DIV/0!</v>
      </c>
      <c r="P177" s="14" t="s">
        <v>269</v>
      </c>
    </row>
    <row r="178" spans="1:16">
      <c r="A178" s="28">
        <v>45157.5336226852</v>
      </c>
      <c r="B178" s="14">
        <v>100814611</v>
      </c>
      <c r="C178" s="29" t="s">
        <v>4085</v>
      </c>
      <c r="D178" s="14" t="s">
        <v>4086</v>
      </c>
      <c r="E178" s="29" t="s">
        <v>4087</v>
      </c>
      <c r="F178" s="14" t="s">
        <v>48</v>
      </c>
      <c r="G178" s="14">
        <v>1</v>
      </c>
      <c r="H178" s="14" t="s">
        <v>4088</v>
      </c>
      <c r="I178" s="14">
        <v>52.62</v>
      </c>
      <c r="J178" s="17">
        <f>=I178*7*0.185</f>
        <v>68.1429</v>
      </c>
      <c r="K178" s="15">
        <v>36.75</v>
      </c>
      <c r="L178" s="16">
        <v>51</v>
      </c>
      <c r="M178" s="17">
        <f>=I178*7</f>
        <v>368.34</v>
      </c>
      <c r="N178" s="17">
        <f>=M178-L178-K178-J178</f>
        <v>212.4471</v>
      </c>
      <c r="O178" s="18">
        <f>=N178/M178</f>
        <v>0.576769017755335</v>
      </c>
      <c r="P178" s="14" t="s">
        <v>269</v>
      </c>
    </row>
    <row r="179" spans="1:16">
      <c r="A179" s="28">
        <v>45157.5336226852</v>
      </c>
      <c r="B179" s="14" t="s"/>
      <c r="C179" s="29" t="s">
        <v>4089</v>
      </c>
      <c r="D179" s="69" t="s"/>
      <c r="E179" s="29" t="s">
        <v>4087</v>
      </c>
      <c r="F179" s="14" t="s"/>
      <c r="G179" s="14">
        <v>1</v>
      </c>
      <c r="H179" s="14" t="s">
        <v>4090</v>
      </c>
      <c r="I179" s="14" t="s"/>
      <c r="J179" s="17">
        <f>=I179*7*0.185</f>
        <v>0</v>
      </c>
      <c r="K179" s="15">
        <v>0</v>
      </c>
      <c r="L179" s="16">
        <v>0</v>
      </c>
      <c r="M179" s="17">
        <f>=I179*7</f>
        <v>0</v>
      </c>
      <c r="N179" s="17">
        <f>=M179-L179-K179-J179</f>
        <v>0</v>
      </c>
      <c r="O179" s="18" t="e">
        <f>=N179/M179</f>
        <v>#DIV/0!</v>
      </c>
      <c r="P179" s="14" t="s">
        <v>269</v>
      </c>
    </row>
    <row r="180" spans="1:17">
      <c r="A180" s="28">
        <v>45157.5343518519</v>
      </c>
      <c r="B180" s="14">
        <v>100814961</v>
      </c>
      <c r="C180" s="29" t="s">
        <v>4091</v>
      </c>
      <c r="D180" s="14" t="s">
        <v>4092</v>
      </c>
      <c r="E180" s="105" t="s">
        <v>4093</v>
      </c>
      <c r="F180" s="14" t="s"/>
      <c r="G180" s="14">
        <v>1</v>
      </c>
      <c r="H180" s="14" t="s">
        <v>4094</v>
      </c>
      <c r="I180" s="14">
        <v>23.46</v>
      </c>
      <c r="J180" s="17">
        <f>=I180*7*0.185</f>
        <v>30.3807</v>
      </c>
      <c r="K180" s="15">
        <v>46.97</v>
      </c>
      <c r="L180" s="16">
        <v>48.2</v>
      </c>
      <c r="M180" s="17">
        <f>=I180*7</f>
        <v>164.22</v>
      </c>
      <c r="N180" s="17">
        <f>=M180-L180-K180-J180</f>
        <v>38.6693</v>
      </c>
      <c r="O180" s="18">
        <f>=N180/M180</f>
        <v>0.235472536840823</v>
      </c>
      <c r="P180" s="14" t="s">
        <v>22</v>
      </c>
      <c r="Q180" s="25" t="s">
        <v>4095</v>
      </c>
    </row>
    <row r="181" spans="1:16">
      <c r="A181" s="28">
        <v>45157.6545949074</v>
      </c>
      <c r="B181" s="14">
        <v>100825886</v>
      </c>
      <c r="C181" s="29" t="s">
        <v>4096</v>
      </c>
      <c r="D181" s="14" t="s">
        <v>4097</v>
      </c>
      <c r="E181" s="29" t="s">
        <v>4098</v>
      </c>
      <c r="F181" s="14" t="s"/>
      <c r="G181" s="14">
        <v>1</v>
      </c>
      <c r="H181" s="14" t="s">
        <v>4099</v>
      </c>
      <c r="I181" s="14">
        <v>15.28</v>
      </c>
      <c r="J181" s="17">
        <f>=I181*7*0.185</f>
        <v>19.7876</v>
      </c>
      <c r="K181" s="15">
        <v>29.43</v>
      </c>
      <c r="L181" s="16">
        <v>28</v>
      </c>
      <c r="M181" s="17">
        <f>=I181*7</f>
        <v>106.96</v>
      </c>
      <c r="N181" s="17">
        <f>=M181-L181-K181-J181</f>
        <v>29.7424</v>
      </c>
      <c r="O181" s="18">
        <f>=N181/M181</f>
        <v>0.278070306656694</v>
      </c>
      <c r="P181" s="14" t="s">
        <v>269</v>
      </c>
    </row>
    <row r="182" spans="11:14">
      <c r="K182" s="95" t="s"/>
      <c r="N182" s="33" t="s"/>
    </row>
    <row r="183" spans="1:16">
      <c r="A183" s="28">
        <v>45157.8407986111</v>
      </c>
      <c r="B183" s="14">
        <v>100833597</v>
      </c>
      <c r="C183" s="29" t="s">
        <v>4100</v>
      </c>
      <c r="D183" s="14" t="s">
        <v>4101</v>
      </c>
      <c r="E183" s="98" t="s">
        <v>4102</v>
      </c>
      <c r="F183" s="14" t="s">
        <v>48</v>
      </c>
      <c r="G183" s="14">
        <v>1</v>
      </c>
      <c r="H183" s="14" t="s">
        <v>4103</v>
      </c>
      <c r="I183" s="14">
        <v>21.11</v>
      </c>
      <c r="J183" s="17">
        <f>=I183*7*0.185</f>
        <v>27.33745</v>
      </c>
      <c r="K183" s="15">
        <v>34.51</v>
      </c>
      <c r="L183" s="16">
        <v>25.01</v>
      </c>
      <c r="M183" s="17">
        <f>=I183*7</f>
        <v>147.77</v>
      </c>
      <c r="N183" s="17">
        <f>=M183-L183-K183-J183</f>
        <v>60.91255</v>
      </c>
      <c r="O183" s="18">
        <f>=N183/M183</f>
        <v>0.412211883332205</v>
      </c>
      <c r="P183" s="14" t="s">
        <v>104</v>
      </c>
    </row>
    <row r="184" spans="1:16">
      <c r="A184" s="28">
        <v>45157.8672800926</v>
      </c>
      <c r="B184" s="14">
        <v>100834817</v>
      </c>
      <c r="C184" s="29" t="s">
        <v>4104</v>
      </c>
      <c r="D184" s="14" t="s">
        <v>4105</v>
      </c>
      <c r="E184" s="98" t="s">
        <v>4106</v>
      </c>
      <c r="F184" s="14" t="s"/>
      <c r="G184" s="14">
        <v>1</v>
      </c>
      <c r="H184" s="14" t="s">
        <v>4107</v>
      </c>
      <c r="I184" s="14">
        <v>19.52</v>
      </c>
      <c r="J184" s="17">
        <f>=I184*7*0.185</f>
        <v>25.2784</v>
      </c>
      <c r="K184" s="15">
        <v>50.63</v>
      </c>
      <c r="L184" s="16">
        <v>16.1</v>
      </c>
      <c r="M184" s="17">
        <f>=I184*7</f>
        <v>136.64</v>
      </c>
      <c r="N184" s="17">
        <f>=M184-L184-K184-J184</f>
        <v>44.6316</v>
      </c>
      <c r="O184" s="18">
        <f>=N184/M184</f>
        <v>0.326636416861827</v>
      </c>
      <c r="P184" s="14" t="s">
        <v>43</v>
      </c>
    </row>
    <row r="185" spans="1:16">
      <c r="A185" s="28">
        <v>45157.9104513889</v>
      </c>
      <c r="B185" s="14">
        <v>100837629</v>
      </c>
      <c r="C185" s="29" t="s">
        <v>4108</v>
      </c>
      <c r="D185" s="14" t="s">
        <v>4109</v>
      </c>
      <c r="E185" s="98" t="s">
        <v>4110</v>
      </c>
      <c r="F185" s="14" t="s"/>
      <c r="G185" s="14">
        <v>1</v>
      </c>
      <c r="H185" s="14" t="s">
        <v>4111</v>
      </c>
      <c r="I185" s="14">
        <v>47.85</v>
      </c>
      <c r="J185" s="17">
        <f>=I185*7*0.185</f>
        <v>61.96575</v>
      </c>
      <c r="K185" s="15">
        <v>55.34</v>
      </c>
      <c r="L185" s="16">
        <v>39</v>
      </c>
      <c r="M185" s="17">
        <f>=I185*7</f>
        <v>334.95</v>
      </c>
      <c r="N185" s="17">
        <f>=M185-L185-K185-J185</f>
        <v>178.64425</v>
      </c>
      <c r="O185" s="18">
        <f>=N185/M185</f>
        <v>0.533346021794298</v>
      </c>
      <c r="P185" s="14" t="s">
        <v>136</v>
      </c>
    </row>
    <row r="186" spans="1:16">
      <c r="A186" s="28">
        <v>45157.9327546296</v>
      </c>
      <c r="B186" s="14">
        <v>100839539</v>
      </c>
      <c r="C186" s="29" t="s">
        <v>4112</v>
      </c>
      <c r="D186" s="14" t="s">
        <v>4113</v>
      </c>
      <c r="E186" s="98" t="s">
        <v>4114</v>
      </c>
      <c r="F186" s="14" t="s"/>
      <c r="G186" s="14">
        <v>1</v>
      </c>
      <c r="H186" s="14" t="s">
        <v>4115</v>
      </c>
      <c r="I186" s="14">
        <v>14</v>
      </c>
      <c r="J186" s="17">
        <f>=I186*7*0.185</f>
        <v>18.13</v>
      </c>
      <c r="K186" s="15">
        <v>22.03</v>
      </c>
      <c r="L186" s="16">
        <v>12</v>
      </c>
      <c r="M186" s="17">
        <f>=I186*7</f>
        <v>98</v>
      </c>
      <c r="N186" s="17">
        <f>=M186-L186-K186-J186</f>
        <v>45.84</v>
      </c>
      <c r="O186" s="18">
        <f>=N186/M186</f>
        <v>0.467755102040816</v>
      </c>
      <c r="P186" s="14" t="s">
        <v>59</v>
      </c>
    </row>
    <row r="187" spans="1:16">
      <c r="A187" s="28">
        <v>45157.9578356482</v>
      </c>
      <c r="B187" s="14">
        <v>100842379</v>
      </c>
      <c r="C187" s="29" t="s">
        <v>4116</v>
      </c>
      <c r="D187" s="14" t="s">
        <v>4117</v>
      </c>
      <c r="E187" s="98" t="s">
        <v>4118</v>
      </c>
      <c r="F187" s="14" t="s"/>
      <c r="G187" s="14">
        <v>1</v>
      </c>
      <c r="H187" s="14" t="s">
        <v>4119</v>
      </c>
      <c r="I187" s="14">
        <v>22.38</v>
      </c>
      <c r="J187" s="17">
        <f>=I187*7*0.185</f>
        <v>28.9821</v>
      </c>
      <c r="K187" s="15">
        <v>26.26</v>
      </c>
      <c r="L187" s="16">
        <v>29.7</v>
      </c>
      <c r="M187" s="17">
        <f>=I187*7</f>
        <v>156.66</v>
      </c>
      <c r="N187" s="17">
        <f>=M187-L187-K187-J187</f>
        <v>71.7179</v>
      </c>
      <c r="O187" s="18">
        <f>=N187/M187</f>
        <v>0.457793310353632</v>
      </c>
      <c r="P187" s="14" t="s">
        <v>300</v>
      </c>
    </row>
    <row r="188" spans="1:16">
      <c r="A188" s="28">
        <v>45157.9620601852</v>
      </c>
      <c r="B188" s="14">
        <v>100842828</v>
      </c>
      <c r="C188" s="29" t="s">
        <v>4120</v>
      </c>
      <c r="D188" s="14" t="s">
        <v>4121</v>
      </c>
      <c r="E188" s="98" t="s">
        <v>4122</v>
      </c>
      <c r="F188" s="14" t="s">
        <v>4123</v>
      </c>
      <c r="G188" s="14">
        <v>2</v>
      </c>
      <c r="H188" s="14" t="s">
        <v>660</v>
      </c>
      <c r="I188" s="14">
        <v>28.24</v>
      </c>
      <c r="J188" s="17">
        <f>=I188*7*0.185</f>
        <v>36.5708</v>
      </c>
      <c r="K188" s="15">
        <v>43.58</v>
      </c>
      <c r="L188" s="16">
        <v>37.06</v>
      </c>
      <c r="M188" s="17">
        <f>=I188*7</f>
        <v>197.68</v>
      </c>
      <c r="N188" s="17">
        <f>=M188-L188-K188-J188</f>
        <v>80.4692</v>
      </c>
      <c r="O188" s="18">
        <f>=N188/M188</f>
        <v>0.407067988668555</v>
      </c>
      <c r="P188" s="14" t="s">
        <v>50</v>
      </c>
    </row>
    <row r="189" spans="1:16">
      <c r="A189" s="28">
        <v>45157.9748148148</v>
      </c>
      <c r="B189" s="14">
        <v>100844401</v>
      </c>
      <c r="C189" s="29" t="s">
        <v>4124</v>
      </c>
      <c r="D189" s="14" t="s">
        <v>4125</v>
      </c>
      <c r="E189" s="98" t="s">
        <v>4126</v>
      </c>
      <c r="F189" s="14" t="s"/>
      <c r="G189" s="14">
        <v>1</v>
      </c>
      <c r="H189" s="14" t="s">
        <v>4127</v>
      </c>
      <c r="I189" s="14">
        <v>53.67</v>
      </c>
      <c r="J189" s="17">
        <f>=I189*7*0.185</f>
        <v>69.50265</v>
      </c>
      <c r="K189" s="15">
        <v>121.95</v>
      </c>
      <c r="L189" s="16">
        <v>70</v>
      </c>
      <c r="M189" s="17">
        <f>=I189*7</f>
        <v>375.69</v>
      </c>
      <c r="N189" s="17">
        <f>=M189-L189-K189-J189</f>
        <v>114.23735</v>
      </c>
      <c r="O189" s="18">
        <f>=N189/M189</f>
        <v>0.304073438207032</v>
      </c>
      <c r="P189" s="14" t="s">
        <v>50</v>
      </c>
    </row>
    <row r="190" spans="1:16">
      <c r="A190" s="28">
        <v>45157.9857060185</v>
      </c>
      <c r="B190" s="14">
        <v>100845794</v>
      </c>
      <c r="C190" s="29" t="s">
        <v>4128</v>
      </c>
      <c r="D190" s="14" t="s">
        <v>4129</v>
      </c>
      <c r="E190" s="98" t="s">
        <v>4130</v>
      </c>
      <c r="F190" s="14" t="s">
        <v>48</v>
      </c>
      <c r="G190" s="14">
        <v>1</v>
      </c>
      <c r="H190" s="14" t="s">
        <v>4131</v>
      </c>
      <c r="I190" s="14">
        <v>33.71</v>
      </c>
      <c r="J190" s="17">
        <f>=I190*7*0.185</f>
        <v>43.65445</v>
      </c>
      <c r="K190" s="15">
        <v>44.38</v>
      </c>
      <c r="L190" s="16">
        <v>32</v>
      </c>
      <c r="M190" s="17">
        <f>=I190*7</f>
        <v>235.97</v>
      </c>
      <c r="N190" s="17">
        <f>=M190-L190-K190-J190</f>
        <v>115.93555</v>
      </c>
      <c r="O190" s="18">
        <f>=N190/M190</f>
        <v>0.491314785777853</v>
      </c>
      <c r="P190" s="14" t="s">
        <v>50</v>
      </c>
    </row>
    <row r="191" spans="1:16">
      <c r="A191" s="28">
        <v>45158.0045486111</v>
      </c>
      <c r="B191" s="14">
        <v>100848669</v>
      </c>
      <c r="C191" s="29" t="s">
        <v>4132</v>
      </c>
      <c r="D191" s="14" t="s">
        <v>4133</v>
      </c>
      <c r="E191" s="98" t="s">
        <v>4134</v>
      </c>
      <c r="F191" s="14" t="s"/>
      <c r="G191" s="14">
        <v>1</v>
      </c>
      <c r="H191" s="14" t="s">
        <v>4135</v>
      </c>
      <c r="I191" s="14">
        <v>20</v>
      </c>
      <c r="J191" s="17">
        <f>=I191*7*0.185</f>
        <v>25.9</v>
      </c>
      <c r="K191" s="15">
        <v>35.41</v>
      </c>
      <c r="L191" s="16">
        <v>30.7</v>
      </c>
      <c r="M191" s="17">
        <f>=I191*7</f>
        <v>140</v>
      </c>
      <c r="N191" s="17">
        <f>=M191-L191-K191-J191</f>
        <v>47.99</v>
      </c>
      <c r="O191" s="18">
        <f>=N191/M191</f>
        <v>0.342785714285714</v>
      </c>
      <c r="P191" s="14" t="s">
        <v>50</v>
      </c>
    </row>
    <row r="192" spans="1:16">
      <c r="A192" s="28">
        <v>45158.0173958333</v>
      </c>
      <c r="B192" s="14">
        <v>100850373</v>
      </c>
      <c r="C192" s="29" t="s">
        <v>4136</v>
      </c>
      <c r="D192" s="14" t="s">
        <v>4137</v>
      </c>
      <c r="E192" s="98" t="s">
        <v>4138</v>
      </c>
      <c r="F192" s="14" t="s"/>
      <c r="G192" s="14">
        <v>1</v>
      </c>
      <c r="H192" s="14" t="s">
        <v>4139</v>
      </c>
      <c r="I192" s="14">
        <v>38.09</v>
      </c>
      <c r="J192" s="17">
        <f>=I192*7*0.185</f>
        <v>49.32655</v>
      </c>
      <c r="K192" s="15">
        <v>45.8</v>
      </c>
      <c r="L192" s="16">
        <v>92</v>
      </c>
      <c r="M192" s="17">
        <f>=I192*7</f>
        <v>266.63</v>
      </c>
      <c r="N192" s="17">
        <f>=M192-L192-K192-J192</f>
        <v>79.50345</v>
      </c>
      <c r="O192" s="18">
        <f>=N192/M192</f>
        <v>0.298178937103852</v>
      </c>
      <c r="P192" s="14" t="s">
        <v>50</v>
      </c>
    </row>
    <row r="193" spans="1:16">
      <c r="A193" s="28">
        <v>45158.0465509259</v>
      </c>
      <c r="B193" s="14">
        <v>100854983</v>
      </c>
      <c r="C193" s="29" t="s">
        <v>4140</v>
      </c>
      <c r="D193" s="14" t="s">
        <v>4141</v>
      </c>
      <c r="E193" s="98" t="s">
        <v>4142</v>
      </c>
      <c r="F193" s="14" t="s"/>
      <c r="G193" s="14">
        <v>1</v>
      </c>
      <c r="H193" s="14" t="s">
        <v>4143</v>
      </c>
      <c r="I193" s="14">
        <v>15.62</v>
      </c>
      <c r="J193" s="17">
        <f>=I193*7*0.185</f>
        <v>20.2279</v>
      </c>
      <c r="K193" s="15">
        <v>23.84</v>
      </c>
      <c r="L193" s="16">
        <v>23</v>
      </c>
      <c r="M193" s="17">
        <f>=I193*7</f>
        <v>109.34</v>
      </c>
      <c r="N193" s="17">
        <f>=M193-L193-K193-J193</f>
        <v>42.2721</v>
      </c>
      <c r="O193" s="18">
        <f>=N193/M193</f>
        <v>0.386611487104445</v>
      </c>
      <c r="P193" s="14" t="s">
        <v>104</v>
      </c>
    </row>
    <row r="194" spans="1:16">
      <c r="A194" s="28">
        <v>45158.0475462963</v>
      </c>
      <c r="B194" s="14">
        <v>100854870</v>
      </c>
      <c r="C194" s="29" t="s">
        <v>4144</v>
      </c>
      <c r="D194" s="14">
        <v>0</v>
      </c>
      <c r="E194" s="14" t="s">
        <v>4145</v>
      </c>
      <c r="F194" s="14" t="s">
        <v>48</v>
      </c>
      <c r="G194" s="14">
        <v>1</v>
      </c>
      <c r="H194" s="14" t="s">
        <v>1286</v>
      </c>
      <c r="I194" s="14">
        <v>0</v>
      </c>
      <c r="J194" s="17">
        <f>=I194*7*0.185</f>
        <v>0</v>
      </c>
      <c r="K194" s="15">
        <v>0</v>
      </c>
      <c r="L194" s="16">
        <v>0</v>
      </c>
      <c r="M194" s="17">
        <f>=I194*7</f>
        <v>0</v>
      </c>
      <c r="N194" s="17">
        <f>=M194-L194-K194-J194</f>
        <v>0</v>
      </c>
      <c r="O194" s="18" t="e">
        <f>=N194/M194</f>
        <v>#DIV/0!</v>
      </c>
      <c r="P194" s="14" t="s">
        <v>59</v>
      </c>
    </row>
    <row r="195" spans="1:16">
      <c r="A195" s="28">
        <v>45158.0608796296</v>
      </c>
      <c r="B195" s="14">
        <v>100857111</v>
      </c>
      <c r="C195" s="29" t="s">
        <v>4146</v>
      </c>
      <c r="D195" s="14" t="s">
        <v>4147</v>
      </c>
      <c r="E195" s="98" t="s">
        <v>4148</v>
      </c>
      <c r="F195" s="14" t="s"/>
      <c r="G195" s="14">
        <v>1</v>
      </c>
      <c r="H195" s="14" t="s">
        <v>4149</v>
      </c>
      <c r="I195" s="14">
        <v>20.51</v>
      </c>
      <c r="J195" s="17">
        <f>=I195*7*0.185</f>
        <v>26.56045</v>
      </c>
      <c r="K195" s="15">
        <v>53.33</v>
      </c>
      <c r="L195" s="16">
        <v>15</v>
      </c>
      <c r="M195" s="17">
        <f>=I195*7</f>
        <v>143.57</v>
      </c>
      <c r="N195" s="17">
        <f>=M195-L195-K195-J195</f>
        <v>48.67955</v>
      </c>
      <c r="O195" s="18">
        <f>=N195/M195</f>
        <v>0.339064916068817</v>
      </c>
      <c r="P195" s="14" t="s">
        <v>50</v>
      </c>
    </row>
    <row r="196" spans="1:16">
      <c r="A196" s="28">
        <v>45158.0926157407</v>
      </c>
      <c r="B196" s="14">
        <v>100862506</v>
      </c>
      <c r="C196" s="29" t="s">
        <v>4150</v>
      </c>
      <c r="D196" s="14" t="s">
        <v>4151</v>
      </c>
      <c r="E196" s="98" t="s">
        <v>4152</v>
      </c>
      <c r="F196" s="14" t="s"/>
      <c r="G196" s="14">
        <v>1</v>
      </c>
      <c r="H196" s="14" t="s">
        <v>4153</v>
      </c>
      <c r="I196" s="14">
        <v>14.69</v>
      </c>
      <c r="J196" s="17">
        <f>=I196*7*0.185</f>
        <v>19.02355</v>
      </c>
      <c r="K196" s="15">
        <v>48.57</v>
      </c>
      <c r="L196" s="16">
        <v>28</v>
      </c>
      <c r="M196" s="17">
        <f>=I196*7</f>
        <v>102.83</v>
      </c>
      <c r="N196" s="17">
        <f>=M196-L196-K196-J196</f>
        <v>7.23645</v>
      </c>
      <c r="O196" s="18">
        <f>=N196/M196</f>
        <v>0.070372945638432</v>
      </c>
      <c r="P196" s="14" t="s">
        <v>43</v>
      </c>
    </row>
    <row r="197" spans="1:16">
      <c r="A197" s="28">
        <v>45158.1077893519</v>
      </c>
      <c r="B197" s="14">
        <v>100864674</v>
      </c>
      <c r="C197" s="29" t="s">
        <v>4154</v>
      </c>
      <c r="D197" s="14" t="s">
        <v>4155</v>
      </c>
      <c r="E197" s="98" t="s">
        <v>4156</v>
      </c>
      <c r="F197" s="14" t="s"/>
      <c r="G197" s="14">
        <v>5</v>
      </c>
      <c r="H197" s="14" t="s">
        <v>4157</v>
      </c>
      <c r="I197" s="14">
        <v>140.75</v>
      </c>
      <c r="J197" s="17">
        <f>=I197*7*0.185</f>
        <v>182.27125</v>
      </c>
      <c r="K197" s="15">
        <v>135.83</v>
      </c>
      <c r="L197" s="16">
        <v>39</v>
      </c>
      <c r="M197" s="17">
        <f>=I197*7</f>
        <v>985.25</v>
      </c>
      <c r="N197" s="17">
        <f>=M197-L197-K197-J197</f>
        <v>628.14875</v>
      </c>
      <c r="O197" s="18">
        <f>=N197/M197</f>
        <v>0.637552651611266</v>
      </c>
      <c r="P197" s="14" t="s">
        <v>50</v>
      </c>
    </row>
    <row r="198" spans="1:16">
      <c r="A198" s="28">
        <v>45158.1132060185</v>
      </c>
      <c r="B198" s="14">
        <v>100865688</v>
      </c>
      <c r="C198" s="29" t="s">
        <v>4158</v>
      </c>
      <c r="D198" s="14" t="s">
        <v>4159</v>
      </c>
      <c r="E198" s="98" t="s">
        <v>4160</v>
      </c>
      <c r="F198" s="14" t="s"/>
      <c r="G198" s="14">
        <v>1</v>
      </c>
      <c r="H198" s="14" t="s">
        <v>4161</v>
      </c>
      <c r="I198" s="14">
        <v>16.25</v>
      </c>
      <c r="J198" s="17">
        <f>=I198*7*0.185</f>
        <v>21.04375</v>
      </c>
      <c r="K198" s="15">
        <v>37.61</v>
      </c>
      <c r="L198" s="16">
        <v>14</v>
      </c>
      <c r="M198" s="17">
        <f>=I198*7</f>
        <v>113.75</v>
      </c>
      <c r="N198" s="17">
        <f>=M198-L198-K198-J198</f>
        <v>41.09625</v>
      </c>
      <c r="O198" s="18">
        <f>=N198/M198</f>
        <v>0.361285714285714</v>
      </c>
      <c r="P198" s="14" t="s">
        <v>670</v>
      </c>
    </row>
    <row r="199" spans="1:16">
      <c r="A199" s="28">
        <v>45158.1273726852</v>
      </c>
      <c r="B199" s="14">
        <v>100868224</v>
      </c>
      <c r="C199" s="29" t="s">
        <v>4162</v>
      </c>
      <c r="D199" s="14" t="s">
        <v>4163</v>
      </c>
      <c r="E199" s="98" t="s">
        <v>4164</v>
      </c>
      <c r="F199" s="14" t="s"/>
      <c r="G199" s="14">
        <v>1</v>
      </c>
      <c r="H199" s="14" t="s">
        <v>4165</v>
      </c>
      <c r="I199" s="14">
        <v>23.06</v>
      </c>
      <c r="J199" s="17">
        <f>=I199*7*0.185</f>
        <v>29.8627</v>
      </c>
      <c r="K199" s="15">
        <v>28.8</v>
      </c>
      <c r="L199" s="16">
        <v>21.6</v>
      </c>
      <c r="M199" s="17">
        <f>=I199*7</f>
        <v>161.42</v>
      </c>
      <c r="N199" s="17">
        <f>=M199-L199-K199-J199</f>
        <v>81.1573</v>
      </c>
      <c r="O199" s="18">
        <f>=N199/M199</f>
        <v>0.502771032090199</v>
      </c>
      <c r="P199" s="14" t="s">
        <v>50</v>
      </c>
    </row>
    <row r="200" spans="1:16">
      <c r="A200" s="28">
        <v>45158.1379861111</v>
      </c>
      <c r="B200" s="14">
        <v>100869405</v>
      </c>
      <c r="C200" s="29" t="s">
        <v>4166</v>
      </c>
      <c r="D200" s="14" t="s">
        <v>4167</v>
      </c>
      <c r="E200" s="98" t="s">
        <v>4168</v>
      </c>
      <c r="F200" s="14" t="s"/>
      <c r="G200" s="14">
        <v>1</v>
      </c>
      <c r="H200" s="14" t="s">
        <v>4169</v>
      </c>
      <c r="I200" s="14">
        <v>32.58</v>
      </c>
      <c r="J200" s="17">
        <f>=I200*7*0.185</f>
        <v>42.1911</v>
      </c>
      <c r="K200" s="15">
        <v>50.68</v>
      </c>
      <c r="L200" s="16">
        <v>27.1</v>
      </c>
      <c r="M200" s="17">
        <f>=I200*7</f>
        <v>228.06</v>
      </c>
      <c r="N200" s="17">
        <f>=M200-L200-K200-J200</f>
        <v>108.0889</v>
      </c>
      <c r="O200" s="18">
        <f>=N200/M200</f>
        <v>0.473949399280891</v>
      </c>
      <c r="P200" s="14" t="s">
        <v>50</v>
      </c>
    </row>
    <row r="201" spans="1:16">
      <c r="A201" s="28">
        <v>45158.1736458333</v>
      </c>
      <c r="B201" s="14">
        <v>100875598</v>
      </c>
      <c r="C201" s="29" t="s">
        <v>3654</v>
      </c>
      <c r="D201" s="14" t="s">
        <v>4170</v>
      </c>
      <c r="E201" s="98" t="s">
        <v>4171</v>
      </c>
      <c r="F201" s="14" t="s"/>
      <c r="G201" s="14">
        <v>1</v>
      </c>
      <c r="H201" s="14" t="s">
        <v>3657</v>
      </c>
      <c r="I201" s="14">
        <v>26.31</v>
      </c>
      <c r="J201" s="17">
        <f>=I201*7*0.185</f>
        <v>34.07145</v>
      </c>
      <c r="K201" s="15">
        <v>48.27</v>
      </c>
      <c r="L201" s="16">
        <v>44</v>
      </c>
      <c r="M201" s="17">
        <f>=I201*7</f>
        <v>184.17</v>
      </c>
      <c r="N201" s="17">
        <f>=M201-L201-K201-J201</f>
        <v>57.82855</v>
      </c>
      <c r="O201" s="18">
        <f>=N201/M201</f>
        <v>0.313995493294239</v>
      </c>
      <c r="P201" s="14" t="s">
        <v>22</v>
      </c>
    </row>
    <row r="202" spans="1:16">
      <c r="A202" s="28">
        <v>45158.1796180556</v>
      </c>
      <c r="B202" s="14">
        <v>100876509</v>
      </c>
      <c r="C202" s="29" t="s">
        <v>4172</v>
      </c>
      <c r="D202" s="14" t="s">
        <v>4173</v>
      </c>
      <c r="E202" s="98" t="s">
        <v>4174</v>
      </c>
      <c r="F202" s="14" t="s"/>
      <c r="G202" s="14">
        <v>1</v>
      </c>
      <c r="H202" s="14" t="s">
        <v>4175</v>
      </c>
      <c r="I202" s="14">
        <v>59.96</v>
      </c>
      <c r="J202" s="17">
        <f>=I202*7*0.185</f>
        <v>77.6482</v>
      </c>
      <c r="K202" s="15">
        <v>28.92</v>
      </c>
      <c r="L202" s="16">
        <v>42.6</v>
      </c>
      <c r="M202" s="17">
        <f>=I202*7</f>
        <v>419.72</v>
      </c>
      <c r="N202" s="17">
        <f>=M202-L202-K202-J202</f>
        <v>270.5518</v>
      </c>
      <c r="O202" s="18">
        <f>=N202/M202</f>
        <v>0.644600686171733</v>
      </c>
      <c r="P202" s="14" t="s">
        <v>300</v>
      </c>
    </row>
    <row r="203" spans="1:16">
      <c r="A203" s="28">
        <v>45158.1796180556</v>
      </c>
      <c r="B203" s="77" t="s"/>
      <c r="C203" s="29" t="s">
        <v>4176</v>
      </c>
      <c r="D203" s="77" t="s"/>
      <c r="E203" s="98" t="s">
        <v>4174</v>
      </c>
      <c r="F203" s="14" t="s"/>
      <c r="G203" s="14">
        <v>1</v>
      </c>
      <c r="H203" s="14" t="s">
        <v>4177</v>
      </c>
      <c r="I203" s="14" t="s"/>
      <c r="J203" s="17">
        <f>=I203*7*0.185</f>
        <v>0</v>
      </c>
      <c r="K203" s="15">
        <v>0</v>
      </c>
      <c r="L203" s="16">
        <v>0</v>
      </c>
      <c r="M203" s="17">
        <f>=I203*7</f>
        <v>0</v>
      </c>
      <c r="N203" s="17">
        <f>=M203-L203-K203-J203</f>
        <v>0</v>
      </c>
      <c r="O203" s="18" t="e">
        <f>=N203/M203</f>
        <v>#DIV/0!</v>
      </c>
      <c r="P203" s="14" t="s">
        <v>300</v>
      </c>
    </row>
    <row r="204" spans="1:16">
      <c r="A204" s="28">
        <v>45158.1796180556</v>
      </c>
      <c r="B204" s="69" t="s"/>
      <c r="C204" s="29" t="s">
        <v>4178</v>
      </c>
      <c r="D204" s="69" t="s"/>
      <c r="E204" s="98" t="s">
        <v>4174</v>
      </c>
      <c r="F204" s="14" t="s"/>
      <c r="G204" s="14">
        <v>2</v>
      </c>
      <c r="H204" s="14" t="s">
        <v>4175</v>
      </c>
      <c r="I204" s="14" t="s"/>
      <c r="J204" s="17">
        <f>=I204*7*0.185</f>
        <v>0</v>
      </c>
      <c r="K204" s="15">
        <v>0</v>
      </c>
      <c r="L204" s="16">
        <v>0</v>
      </c>
      <c r="M204" s="17">
        <f>=I204*7</f>
        <v>0</v>
      </c>
      <c r="N204" s="17">
        <f>=M204-L204-K204-J204</f>
        <v>0</v>
      </c>
      <c r="O204" s="18" t="e">
        <f>=N204/M204</f>
        <v>#DIV/0!</v>
      </c>
      <c r="P204" s="14" t="s">
        <v>300</v>
      </c>
    </row>
    <row r="205" spans="1:17">
      <c r="A205" s="28">
        <v>45158.1855439815</v>
      </c>
      <c r="B205" s="14">
        <v>100877288</v>
      </c>
      <c r="C205" s="29" t="s">
        <v>4179</v>
      </c>
      <c r="D205" s="14" t="s">
        <v>4180</v>
      </c>
      <c r="E205" s="98" t="s">
        <v>4181</v>
      </c>
      <c r="F205" s="14" t="s"/>
      <c r="G205" s="14">
        <v>1</v>
      </c>
      <c r="H205" s="14" t="s">
        <v>4182</v>
      </c>
      <c r="I205" s="14">
        <v>32.23</v>
      </c>
      <c r="J205" s="17">
        <f>=I205*7*0.185</f>
        <v>41.73785</v>
      </c>
      <c r="K205" s="15">
        <v>41.02</v>
      </c>
      <c r="L205" s="16">
        <v>20.16</v>
      </c>
      <c r="M205" s="17">
        <f>=I205*7</f>
        <v>225.61</v>
      </c>
      <c r="N205" s="17">
        <f>=M205-L205-K205-J205</f>
        <v>122.69215</v>
      </c>
      <c r="O205" s="18">
        <f>=N205/M205</f>
        <v>0.543824076946944</v>
      </c>
      <c r="P205" s="14" t="s">
        <v>50</v>
      </c>
      <c r="Q205" s="25" t="s">
        <v>3709</v>
      </c>
    </row>
    <row r="206" spans="1:16">
      <c r="A206" s="28">
        <v>45158.1881597222</v>
      </c>
      <c r="B206" s="14">
        <v>100877848</v>
      </c>
      <c r="C206" s="29" t="s">
        <v>4183</v>
      </c>
      <c r="D206" s="14" t="s">
        <v>4184</v>
      </c>
      <c r="E206" s="98" t="s">
        <v>4185</v>
      </c>
      <c r="F206" s="14" t="s">
        <v>134</v>
      </c>
      <c r="G206" s="14">
        <v>1</v>
      </c>
      <c r="H206" s="14" t="s">
        <v>750</v>
      </c>
      <c r="I206" s="14">
        <v>31.68</v>
      </c>
      <c r="J206" s="17">
        <f>=I206*7*0.185</f>
        <v>41.0256</v>
      </c>
      <c r="K206" s="15">
        <v>135.9</v>
      </c>
      <c r="L206" s="16">
        <v>56</v>
      </c>
      <c r="M206" s="17">
        <f>=I206*7</f>
        <v>221.76</v>
      </c>
      <c r="N206" s="17">
        <f>=M206-L206-K206-J206</f>
        <v>-11.1656</v>
      </c>
      <c r="O206" s="18">
        <f>=N206/M206</f>
        <v>-0.050349927849928</v>
      </c>
      <c r="P206" s="14" t="s">
        <v>50</v>
      </c>
    </row>
    <row r="207" spans="1:16">
      <c r="A207" s="28">
        <v>45158.2051157407</v>
      </c>
      <c r="B207" s="14">
        <v>100880302</v>
      </c>
      <c r="C207" s="29" t="s">
        <v>4060</v>
      </c>
      <c r="D207" s="14" t="s">
        <v>4186</v>
      </c>
      <c r="E207" s="98" t="s">
        <v>4187</v>
      </c>
      <c r="F207" s="14" t="s"/>
      <c r="G207" s="14">
        <v>1</v>
      </c>
      <c r="H207" s="14" t="s">
        <v>4063</v>
      </c>
      <c r="I207" s="14">
        <v>23.37</v>
      </c>
      <c r="J207" s="17">
        <f>=I207*7*0.185</f>
        <v>30.26415</v>
      </c>
      <c r="K207" s="15">
        <v>43.8</v>
      </c>
      <c r="L207" s="16">
        <v>28</v>
      </c>
      <c r="M207" s="17">
        <f>=I207*7</f>
        <v>163.59</v>
      </c>
      <c r="N207" s="17">
        <f>=M207-L207-K207-J207</f>
        <v>61.52585</v>
      </c>
      <c r="O207" s="18">
        <f>=N207/M207</f>
        <v>0.376097866617764</v>
      </c>
      <c r="P207" s="14" t="s">
        <v>50</v>
      </c>
    </row>
    <row r="208" spans="1:16">
      <c r="A208" s="28">
        <v>45158.2503472222</v>
      </c>
      <c r="B208" s="14">
        <v>100889875</v>
      </c>
      <c r="C208" s="29" t="s">
        <v>4188</v>
      </c>
      <c r="D208" s="14" t="s">
        <v>4189</v>
      </c>
      <c r="E208" s="98" t="s">
        <v>4190</v>
      </c>
      <c r="F208" s="14" t="s"/>
      <c r="G208" s="14">
        <v>1</v>
      </c>
      <c r="H208" s="14" t="s">
        <v>4191</v>
      </c>
      <c r="I208" s="14">
        <v>17.64</v>
      </c>
      <c r="J208" s="17">
        <f>=I208*7*0.185</f>
        <v>22.8438</v>
      </c>
      <c r="K208" s="15">
        <v>27.64</v>
      </c>
      <c r="L208" s="16">
        <v>22.05</v>
      </c>
      <c r="M208" s="17">
        <f>=I208*7</f>
        <v>123.48</v>
      </c>
      <c r="N208" s="17">
        <f>=M208-L208-K208-J208</f>
        <v>50.9462</v>
      </c>
      <c r="O208" s="18">
        <f>=N208/M208</f>
        <v>0.412586653709103</v>
      </c>
      <c r="P208" s="14" t="s">
        <v>22</v>
      </c>
    </row>
    <row r="209" spans="1:16">
      <c r="A209" s="28">
        <v>45158.2838078704</v>
      </c>
      <c r="B209" s="14">
        <v>100895369</v>
      </c>
      <c r="C209" s="29" t="s">
        <v>4192</v>
      </c>
      <c r="D209" s="14" t="s">
        <v>4193</v>
      </c>
      <c r="E209" s="98" t="s">
        <v>4194</v>
      </c>
      <c r="F209" s="14" t="s"/>
      <c r="G209" s="14">
        <v>1</v>
      </c>
      <c r="H209" s="14" t="s">
        <v>4195</v>
      </c>
      <c r="I209" s="14">
        <v>21.81</v>
      </c>
      <c r="J209" s="17">
        <f>=I209*7*0.185</f>
        <v>28.24395</v>
      </c>
      <c r="K209" s="15">
        <v>41.03</v>
      </c>
      <c r="L209" s="16">
        <v>21.8</v>
      </c>
      <c r="M209" s="17">
        <f>=I209*7</f>
        <v>152.67</v>
      </c>
      <c r="N209" s="17">
        <f>=M209-L209-K209-J209</f>
        <v>61.59605</v>
      </c>
      <c r="O209" s="18">
        <f>=N209/M209</f>
        <v>0.403458767275824</v>
      </c>
      <c r="P209" s="14" t="s">
        <v>136</v>
      </c>
    </row>
    <row r="210" spans="1:17">
      <c r="A210" s="28">
        <v>45158.2894791667</v>
      </c>
      <c r="B210" s="14">
        <v>100896072</v>
      </c>
      <c r="C210" s="29" t="s">
        <v>4196</v>
      </c>
      <c r="D210" s="32" t="s">
        <v>4197</v>
      </c>
      <c r="E210" s="105" t="s">
        <v>4198</v>
      </c>
      <c r="F210" s="14" t="s"/>
      <c r="G210" s="14">
        <v>1</v>
      </c>
      <c r="H210" s="14" t="s">
        <v>3109</v>
      </c>
      <c r="I210" s="14">
        <v>40.68</v>
      </c>
      <c r="J210" s="17">
        <f>=I210*7*0.185</f>
        <v>52.6806</v>
      </c>
      <c r="K210" s="15">
        <v>120.68</v>
      </c>
      <c r="L210" s="16">
        <v>53.25</v>
      </c>
      <c r="M210" s="17">
        <f>=I210*7</f>
        <v>284.76</v>
      </c>
      <c r="N210" s="17">
        <f>=M210-L210-K210-J210</f>
        <v>58.1494</v>
      </c>
      <c r="O210" s="18">
        <f>=N210/M210</f>
        <v>0.204204944514679</v>
      </c>
      <c r="P210" s="14" t="s">
        <v>50</v>
      </c>
      <c r="Q210" s="106" t="s">
        <v>4199</v>
      </c>
    </row>
    <row r="211" spans="1:16">
      <c r="A211" s="28">
        <v>45158.2987037037</v>
      </c>
      <c r="B211" s="14">
        <v>100897915</v>
      </c>
      <c r="C211" s="29" t="s">
        <v>3567</v>
      </c>
      <c r="D211" s="14" t="s">
        <v>4200</v>
      </c>
      <c r="E211" s="98" t="s">
        <v>4201</v>
      </c>
      <c r="F211" s="14" t="s"/>
      <c r="G211" s="14">
        <v>1</v>
      </c>
      <c r="H211" s="14" t="s">
        <v>3571</v>
      </c>
      <c r="I211" s="14">
        <v>17.55</v>
      </c>
      <c r="J211" s="17">
        <f>=I211*7*0.185</f>
        <v>22.72725</v>
      </c>
      <c r="K211" s="15">
        <v>58.9</v>
      </c>
      <c r="L211" s="16">
        <v>31.5</v>
      </c>
      <c r="M211" s="17">
        <f>=I211*7</f>
        <v>122.85</v>
      </c>
      <c r="N211" s="17">
        <f>=M211-L211-K211-J211</f>
        <v>9.72275000000001</v>
      </c>
      <c r="O211" s="18">
        <f>=N211/M211</f>
        <v>0.079143264143264</v>
      </c>
      <c r="P211" s="14" t="s">
        <v>50</v>
      </c>
    </row>
    <row r="212" spans="1:16">
      <c r="A212" s="28">
        <v>45158.3070717593</v>
      </c>
      <c r="B212" s="14">
        <v>100898880</v>
      </c>
      <c r="C212" s="29" t="s">
        <v>4202</v>
      </c>
      <c r="D212" s="14" t="s">
        <v>4203</v>
      </c>
      <c r="E212" s="29" t="s">
        <v>4070</v>
      </c>
      <c r="F212" s="14" t="s"/>
      <c r="G212" s="14">
        <v>1</v>
      </c>
      <c r="H212" s="14" t="s">
        <v>4204</v>
      </c>
      <c r="I212" s="14">
        <v>17</v>
      </c>
      <c r="J212" s="17">
        <f>=I212*7*0.185</f>
        <v>22.015</v>
      </c>
      <c r="K212" s="15">
        <v>34.43</v>
      </c>
      <c r="L212" s="16">
        <v>0</v>
      </c>
      <c r="M212" s="17">
        <f>=I212*7</f>
        <v>119</v>
      </c>
      <c r="N212" s="17">
        <f>=M212-L212-K212-J212</f>
        <v>62.555</v>
      </c>
      <c r="O212" s="18">
        <f>=N212/M212</f>
        <v>0.525672268907563</v>
      </c>
      <c r="P212" s="14" t="s">
        <v>50</v>
      </c>
    </row>
    <row r="213" spans="1:16">
      <c r="A213" s="28">
        <v>45158.3224652778</v>
      </c>
      <c r="B213" s="14">
        <v>100901996</v>
      </c>
      <c r="C213" s="29" t="s">
        <v>4205</v>
      </c>
      <c r="D213" s="14" t="s">
        <v>4206</v>
      </c>
      <c r="E213" s="98" t="s">
        <v>4207</v>
      </c>
      <c r="F213" s="14" t="s"/>
      <c r="G213" s="14">
        <v>1</v>
      </c>
      <c r="H213" s="14" t="s">
        <v>4208</v>
      </c>
      <c r="I213" s="14">
        <v>27.46</v>
      </c>
      <c r="J213" s="17">
        <f>=I213*7*0.185</f>
        <v>35.5607</v>
      </c>
      <c r="K213" s="15">
        <v>67.98</v>
      </c>
      <c r="L213" s="16">
        <v>38</v>
      </c>
      <c r="M213" s="17">
        <f>=I213*7</f>
        <v>192.22</v>
      </c>
      <c r="N213" s="17">
        <f>=M213-L213-K213-J213</f>
        <v>50.6793</v>
      </c>
      <c r="O213" s="18">
        <f>=N213/M213</f>
        <v>0.263652585579024</v>
      </c>
      <c r="P213" s="14" t="s">
        <v>136</v>
      </c>
    </row>
    <row r="214" spans="1:16">
      <c r="A214" s="28">
        <v>45158.3357638889</v>
      </c>
      <c r="B214" s="14">
        <v>100903984</v>
      </c>
      <c r="C214" s="29" t="s">
        <v>4209</v>
      </c>
      <c r="D214" s="14" t="s">
        <v>4210</v>
      </c>
      <c r="E214" s="98" t="s">
        <v>4211</v>
      </c>
      <c r="F214" s="14" t="s"/>
      <c r="G214" s="14">
        <v>1</v>
      </c>
      <c r="H214" s="14" t="s">
        <v>4212</v>
      </c>
      <c r="I214" s="14">
        <v>22.92</v>
      </c>
      <c r="J214" s="17">
        <f>=I214*7*0.185</f>
        <v>29.6814</v>
      </c>
      <c r="K214" s="15">
        <v>54.86</v>
      </c>
      <c r="L214" s="16">
        <v>33.5</v>
      </c>
      <c r="M214" s="17">
        <f>=I214*7</f>
        <v>160.44</v>
      </c>
      <c r="N214" s="17">
        <f>=M214-L214-K214-J214</f>
        <v>42.3986</v>
      </c>
      <c r="O214" s="18">
        <f>=N214/M214</f>
        <v>0.264264522562952</v>
      </c>
      <c r="P214" s="14" t="s">
        <v>43</v>
      </c>
    </row>
    <row r="215" spans="1:16">
      <c r="A215" s="28">
        <v>45158.3379166667</v>
      </c>
      <c r="B215" s="14">
        <v>100903006</v>
      </c>
      <c r="C215" s="29" t="s">
        <v>4213</v>
      </c>
      <c r="D215" s="14" t="s">
        <v>4214</v>
      </c>
      <c r="E215" s="98" t="s">
        <v>4215</v>
      </c>
      <c r="F215" s="26" t="s">
        <v>328</v>
      </c>
      <c r="G215" s="14">
        <v>1</v>
      </c>
      <c r="H215" s="14" t="s">
        <v>4216</v>
      </c>
      <c r="I215" s="14">
        <v>28.51</v>
      </c>
      <c r="J215" s="17">
        <f>=I215*7*0.185</f>
        <v>36.92045</v>
      </c>
      <c r="K215" s="15">
        <v>48.68</v>
      </c>
      <c r="L215" s="16">
        <v>105</v>
      </c>
      <c r="M215" s="17">
        <f>=I215*7</f>
        <v>199.57</v>
      </c>
      <c r="N215" s="17">
        <f>=M215-L215-K215-J215</f>
        <v>8.96955000000002</v>
      </c>
      <c r="O215" s="18">
        <f>=N215/M215</f>
        <v>0.044944380417899</v>
      </c>
      <c r="P215" s="14" t="s">
        <v>50</v>
      </c>
    </row>
    <row r="216" spans="1:16">
      <c r="A216" s="28">
        <v>45158.3712384259</v>
      </c>
      <c r="B216" s="14">
        <v>100909088</v>
      </c>
      <c r="C216" s="29" t="s">
        <v>4217</v>
      </c>
      <c r="D216" s="14" t="s">
        <v>4218</v>
      </c>
      <c r="E216" s="98" t="s">
        <v>4219</v>
      </c>
      <c r="F216" s="14" t="s"/>
      <c r="G216" s="14">
        <v>1</v>
      </c>
      <c r="H216" s="14" t="s">
        <v>4220</v>
      </c>
      <c r="I216" s="14">
        <v>57.15</v>
      </c>
      <c r="J216" s="17">
        <f>=I216*7*0.185</f>
        <v>74.00925</v>
      </c>
      <c r="K216" s="15">
        <v>61.5</v>
      </c>
      <c r="L216" s="16">
        <v>75.75</v>
      </c>
      <c r="M216" s="17">
        <f>=I216*7</f>
        <v>400.05</v>
      </c>
      <c r="N216" s="17">
        <f>=M216-L216-K216-J216</f>
        <v>188.79075</v>
      </c>
      <c r="O216" s="18">
        <f>=N216/M216</f>
        <v>0.471917885264342</v>
      </c>
      <c r="P216" s="14" t="s">
        <v>50</v>
      </c>
    </row>
    <row r="217" spans="1:16">
      <c r="A217" s="28">
        <v>45158.3822453704</v>
      </c>
      <c r="B217" s="14">
        <v>100910952</v>
      </c>
      <c r="C217" s="29" t="s">
        <v>4048</v>
      </c>
      <c r="D217" s="14" t="s">
        <v>4221</v>
      </c>
      <c r="E217" s="98" t="s">
        <v>4222</v>
      </c>
      <c r="F217" s="14" t="s"/>
      <c r="G217" s="14">
        <v>1</v>
      </c>
      <c r="H217" s="14" t="s">
        <v>4051</v>
      </c>
      <c r="I217" s="14">
        <v>16.48</v>
      </c>
      <c r="J217" s="17">
        <f>=I217*7*0.185</f>
        <v>21.3416</v>
      </c>
      <c r="K217" s="15">
        <v>23.89</v>
      </c>
      <c r="L217" s="16">
        <v>17</v>
      </c>
      <c r="M217" s="17">
        <f>=I217*7</f>
        <v>115.36</v>
      </c>
      <c r="N217" s="17">
        <f>=M217-L217-K217-J217</f>
        <v>53.1284</v>
      </c>
      <c r="O217" s="18">
        <f>=N217/M217</f>
        <v>0.460544382801664</v>
      </c>
      <c r="P217" s="14" t="s">
        <v>50</v>
      </c>
    </row>
    <row r="218" spans="1:16">
      <c r="A218" s="28">
        <v>45158.4135763889</v>
      </c>
      <c r="B218" s="14">
        <v>100915171</v>
      </c>
      <c r="C218" s="29" t="s">
        <v>4223</v>
      </c>
      <c r="D218" s="14" t="s">
        <v>4224</v>
      </c>
      <c r="E218" s="98" t="s">
        <v>4030</v>
      </c>
      <c r="F218" s="14" t="s"/>
      <c r="G218" s="14">
        <v>1</v>
      </c>
      <c r="H218" s="14" t="s">
        <v>4225</v>
      </c>
      <c r="I218" s="14" t="s"/>
      <c r="J218" s="17">
        <f>=I218*7*0.185</f>
        <v>0</v>
      </c>
      <c r="K218" s="15">
        <v>51.26</v>
      </c>
      <c r="L218" s="16">
        <v>52.6</v>
      </c>
      <c r="M218" s="17">
        <f>=I218*7</f>
        <v>0</v>
      </c>
      <c r="N218" s="17">
        <f>=M218-L218-K218-J218</f>
        <v>-103.86</v>
      </c>
      <c r="O218" s="18" t="e">
        <f>=N218/M218</f>
        <v>#DIV/0!</v>
      </c>
      <c r="P218" s="14" t="s">
        <v>50</v>
      </c>
    </row>
    <row r="219" spans="1:16">
      <c r="A219" s="28">
        <v>45158.4429398148</v>
      </c>
      <c r="B219" s="14">
        <v>100919486</v>
      </c>
      <c r="C219" s="29" t="s">
        <v>4226</v>
      </c>
      <c r="D219" s="14" t="s">
        <v>4227</v>
      </c>
      <c r="E219" s="98" t="s">
        <v>4228</v>
      </c>
      <c r="F219" s="14" t="s"/>
      <c r="G219" s="14">
        <v>1</v>
      </c>
      <c r="H219" s="14" t="s">
        <v>4229</v>
      </c>
      <c r="I219" s="14">
        <v>19.2</v>
      </c>
      <c r="J219" s="17">
        <f>=I219*7*0.185</f>
        <v>24.864</v>
      </c>
      <c r="K219" s="15">
        <v>27.6</v>
      </c>
      <c r="L219" s="16">
        <v>27</v>
      </c>
      <c r="M219" s="17">
        <f>=I219*7</f>
        <v>134.4</v>
      </c>
      <c r="N219" s="17">
        <f>=M219-L219-K219-J219</f>
        <v>54.936</v>
      </c>
      <c r="O219" s="18">
        <f>=N219/M219</f>
        <v>0.40875</v>
      </c>
      <c r="P219" s="14" t="s">
        <v>59</v>
      </c>
    </row>
    <row r="220" spans="1:16">
      <c r="A220" s="28">
        <v>45158.5190740741</v>
      </c>
      <c r="B220" s="14">
        <v>100929731</v>
      </c>
      <c r="C220" s="29" t="s">
        <v>4230</v>
      </c>
      <c r="D220" s="14" t="s">
        <v>4231</v>
      </c>
      <c r="E220" s="29" t="s">
        <v>4232</v>
      </c>
      <c r="F220" s="14" t="s">
        <v>4233</v>
      </c>
      <c r="G220" s="14">
        <v>1</v>
      </c>
      <c r="H220" s="14" t="s">
        <v>4234</v>
      </c>
      <c r="I220" s="14">
        <v>54.44</v>
      </c>
      <c r="J220" s="17">
        <f>=I220*7*0.185</f>
        <v>70.4998</v>
      </c>
      <c r="K220" s="15">
        <v>70.5</v>
      </c>
      <c r="L220" s="16">
        <v>118.75</v>
      </c>
      <c r="M220" s="17">
        <f>=I220*7</f>
        <v>381.08</v>
      </c>
      <c r="N220" s="17">
        <f>=M220-L220-K220-J220</f>
        <v>121.3302</v>
      </c>
      <c r="O220" s="18">
        <f>=N220/M220</f>
        <v>0.318385115986145</v>
      </c>
      <c r="P220" s="14" t="s">
        <v>59</v>
      </c>
    </row>
    <row r="221" spans="1:16">
      <c r="A221" s="28">
        <v>45158.5581712963</v>
      </c>
      <c r="B221" s="14">
        <v>100935045</v>
      </c>
      <c r="C221" s="29" t="s">
        <v>4235</v>
      </c>
      <c r="D221" s="14" t="s">
        <v>4236</v>
      </c>
      <c r="E221" s="98" t="s">
        <v>4237</v>
      </c>
      <c r="F221" s="14" t="s"/>
      <c r="G221" s="14">
        <v>1</v>
      </c>
      <c r="H221" s="14" t="s">
        <v>4238</v>
      </c>
      <c r="I221" s="14">
        <v>36.3</v>
      </c>
      <c r="J221" s="17">
        <f>=I221*7*0.185</f>
        <v>47.0085</v>
      </c>
      <c r="K221" s="15">
        <v>32.94</v>
      </c>
      <c r="L221" s="16">
        <v>60</v>
      </c>
      <c r="M221" s="17">
        <f>=I221*7</f>
        <v>254.1</v>
      </c>
      <c r="N221" s="17">
        <f>=M221-L221-K221-J221</f>
        <v>114.1515</v>
      </c>
      <c r="O221" s="18">
        <f>=N221/M221</f>
        <v>0.449238488783943</v>
      </c>
      <c r="P221" s="14" t="s">
        <v>59</v>
      </c>
    </row>
    <row r="222" spans="1:17">
      <c r="A222" s="28">
        <v>45158.5742708333</v>
      </c>
      <c r="B222" s="14">
        <v>100936849</v>
      </c>
      <c r="C222" s="29" t="s">
        <v>4239</v>
      </c>
      <c r="D222" s="14" t="s">
        <v>4240</v>
      </c>
      <c r="E222" s="98" t="s">
        <v>4241</v>
      </c>
      <c r="F222" s="14" t="s">
        <v>4242</v>
      </c>
      <c r="G222" s="14">
        <v>1</v>
      </c>
      <c r="H222" s="107" t="s">
        <v>4243</v>
      </c>
      <c r="I222" s="14">
        <v>87.46</v>
      </c>
      <c r="J222" s="17">
        <f>=I222*7*0.185</f>
        <v>113.2607</v>
      </c>
      <c r="K222" s="15">
        <v>108.49</v>
      </c>
      <c r="L222" s="16">
        <v>190</v>
      </c>
      <c r="M222" s="17">
        <f>=I222*7</f>
        <v>612.22</v>
      </c>
      <c r="N222" s="17">
        <f>=M222-L222-K222-J222</f>
        <v>200.4693</v>
      </c>
      <c r="O222" s="18">
        <f>=N222/M222</f>
        <v>0.327446506157917</v>
      </c>
      <c r="P222" s="14" t="s">
        <v>70</v>
      </c>
      <c r="Q222" s="25" t="s">
        <v>140</v>
      </c>
    </row>
    <row r="223" spans="1:16">
      <c r="A223" s="28">
        <v>45158.7128587963</v>
      </c>
      <c r="B223" s="14">
        <v>100947317</v>
      </c>
      <c r="C223" s="29" t="s">
        <v>4244</v>
      </c>
      <c r="D223" s="14" t="s">
        <v>4245</v>
      </c>
      <c r="E223" s="98" t="s">
        <v>4246</v>
      </c>
      <c r="F223" s="14" t="s"/>
      <c r="G223" s="14">
        <v>1</v>
      </c>
      <c r="H223" s="14" t="s">
        <v>4247</v>
      </c>
      <c r="I223" s="14">
        <v>29.81</v>
      </c>
      <c r="J223" s="17">
        <f>=I223*7*0.185</f>
        <v>38.60395</v>
      </c>
      <c r="K223" s="15">
        <v>38.19</v>
      </c>
      <c r="L223" s="16">
        <v>40</v>
      </c>
      <c r="M223" s="17">
        <f>=I223*7</f>
        <v>208.67</v>
      </c>
      <c r="N223" s="17">
        <f>=M223-L223-K223-J223</f>
        <v>91.87605</v>
      </c>
      <c r="O223" s="18">
        <f>=N223/M223</f>
        <v>0.440293525662529</v>
      </c>
      <c r="P223" s="14" t="s">
        <v>172</v>
      </c>
    </row>
    <row r="224" spans="1:16">
      <c r="A224" s="21" t="s"/>
      <c r="B224" s="12" t="s"/>
      <c r="C224" s="22" t="s"/>
      <c r="D224" s="12" t="s"/>
      <c r="E224" s="12" t="s"/>
      <c r="F224" s="12" t="s"/>
      <c r="G224" s="12" t="s"/>
      <c r="H224" s="12" t="s"/>
      <c r="I224" s="12" t="s"/>
      <c r="J224" s="71" t="s"/>
      <c r="K224" s="75" t="s"/>
      <c r="L224" s="73" t="s"/>
      <c r="M224" s="71" t="s"/>
      <c r="N224" s="71" t="s"/>
      <c r="O224" s="74" t="s"/>
      <c r="P224" s="12" t="s"/>
    </row>
    <row r="225" spans="1:16">
      <c r="A225" s="21">
        <v>45158.8939351852</v>
      </c>
      <c r="B225" s="12">
        <v>100956824</v>
      </c>
      <c r="C225" s="22" t="s">
        <v>4248</v>
      </c>
      <c r="D225" s="12" t="s">
        <v>4249</v>
      </c>
      <c r="E225" s="92" t="s">
        <v>4250</v>
      </c>
      <c r="F225" s="12" t="s">
        <v>68</v>
      </c>
      <c r="G225" s="12">
        <v>1</v>
      </c>
      <c r="H225" s="12" t="s">
        <v>4251</v>
      </c>
      <c r="I225" s="12">
        <v>14</v>
      </c>
      <c r="J225" s="17">
        <f>=I225*7*0.185</f>
        <v>18.13</v>
      </c>
      <c r="K225" s="15">
        <v>31.14</v>
      </c>
      <c r="L225" s="16">
        <v>60</v>
      </c>
      <c r="M225" s="17">
        <f>=I225*7</f>
        <v>98</v>
      </c>
      <c r="N225" s="17">
        <f>=M225-L225-K225-J225</f>
        <v>-11.27</v>
      </c>
      <c r="O225" s="18">
        <f>=N225/M225</f>
        <v>-0.115</v>
      </c>
      <c r="P225" s="12" t="s">
        <v>59</v>
      </c>
    </row>
    <row r="226" spans="1:16">
      <c r="A226" s="21">
        <v>45158.9662268519</v>
      </c>
      <c r="B226" s="12">
        <v>100961996</v>
      </c>
      <c r="C226" s="22" t="s">
        <v>4252</v>
      </c>
      <c r="D226" s="12" t="s">
        <v>4253</v>
      </c>
      <c r="E226" s="92" t="s">
        <v>4254</v>
      </c>
      <c r="F226" s="12" t="s"/>
      <c r="G226" s="12">
        <v>3</v>
      </c>
      <c r="H226" s="12" t="s">
        <v>4255</v>
      </c>
      <c r="I226" s="12">
        <v>37.8</v>
      </c>
      <c r="J226" s="17">
        <f>=I226*7*0.185</f>
        <v>48.951</v>
      </c>
      <c r="K226" s="15">
        <v>24.96</v>
      </c>
      <c r="L226" s="16">
        <v>27.5</v>
      </c>
      <c r="M226" s="17">
        <f>=I226*7</f>
        <v>264.6</v>
      </c>
      <c r="N226" s="17">
        <f>=M226-L226-K226-J226</f>
        <v>163.189</v>
      </c>
      <c r="O226" s="18">
        <f>=N226/M226</f>
        <v>0.616738473167045</v>
      </c>
      <c r="P226" s="12" t="s">
        <v>50</v>
      </c>
    </row>
    <row r="227" spans="1:16">
      <c r="A227" s="21">
        <v>45159.0008564815</v>
      </c>
      <c r="B227" s="12">
        <v>100966200</v>
      </c>
      <c r="C227" s="22" t="s">
        <v>4256</v>
      </c>
      <c r="D227" s="12" t="s">
        <v>4257</v>
      </c>
      <c r="E227" s="92" t="s">
        <v>4258</v>
      </c>
      <c r="F227" s="12" t="s"/>
      <c r="G227" s="12">
        <v>1</v>
      </c>
      <c r="H227" s="12" t="s">
        <v>4259</v>
      </c>
      <c r="I227" s="12">
        <v>19.96</v>
      </c>
      <c r="J227" s="17">
        <f>=I227*7*0.185</f>
        <v>25.8482</v>
      </c>
      <c r="K227" s="15">
        <v>26.67</v>
      </c>
      <c r="L227" s="16">
        <v>26.5</v>
      </c>
      <c r="M227" s="17">
        <f>=I227*7</f>
        <v>139.72</v>
      </c>
      <c r="N227" s="17">
        <f>=M227-L227-K227-J227</f>
        <v>60.7018</v>
      </c>
      <c r="O227" s="18">
        <f>=N227/M227</f>
        <v>0.434453192098483</v>
      </c>
      <c r="P227" s="12" t="s">
        <v>59</v>
      </c>
    </row>
    <row r="228" spans="1:16">
      <c r="A228" s="21">
        <v>45159.0187731482</v>
      </c>
      <c r="B228" s="12">
        <v>100968945</v>
      </c>
      <c r="C228" s="22" t="s">
        <v>4108</v>
      </c>
      <c r="D228" s="12" t="s">
        <v>4260</v>
      </c>
      <c r="E228" s="92" t="s">
        <v>4261</v>
      </c>
      <c r="F228" s="12" t="s"/>
      <c r="G228" s="12">
        <v>1</v>
      </c>
      <c r="H228" s="12" t="s">
        <v>4111</v>
      </c>
      <c r="I228" s="12">
        <v>47.85</v>
      </c>
      <c r="J228" s="17">
        <f>=I228*7*0.185</f>
        <v>61.96575</v>
      </c>
      <c r="K228" s="15">
        <v>58.99</v>
      </c>
      <c r="L228" s="16">
        <v>44</v>
      </c>
      <c r="M228" s="17">
        <f>=I228*7</f>
        <v>334.95</v>
      </c>
      <c r="N228" s="17">
        <f>=M228-L228-K228-J228</f>
        <v>169.99425</v>
      </c>
      <c r="O228" s="18">
        <f>=N228/M228</f>
        <v>0.507521271831617</v>
      </c>
      <c r="P228" s="12" t="s">
        <v>70</v>
      </c>
    </row>
    <row r="229" spans="1:16">
      <c r="A229" s="21">
        <v>45159.0197453704</v>
      </c>
      <c r="B229" s="12">
        <v>100968991</v>
      </c>
      <c r="C229" s="22" t="s">
        <v>4262</v>
      </c>
      <c r="D229" s="12" t="s">
        <v>4263</v>
      </c>
      <c r="E229" s="92" t="s">
        <v>4264</v>
      </c>
      <c r="F229" s="12" t="s">
        <v>4265</v>
      </c>
      <c r="G229" s="12">
        <v>1</v>
      </c>
      <c r="H229" s="12" t="s">
        <v>4266</v>
      </c>
      <c r="I229" s="12">
        <v>14.6</v>
      </c>
      <c r="J229" s="17">
        <f>=I229*7*0.185</f>
        <v>18.907</v>
      </c>
      <c r="K229" s="15">
        <v>31.87</v>
      </c>
      <c r="L229" s="16">
        <v>21.5</v>
      </c>
      <c r="M229" s="17">
        <f>=I229*7</f>
        <v>102.2</v>
      </c>
      <c r="N229" s="17">
        <f>=M229-L229-K229-J229</f>
        <v>29.923</v>
      </c>
      <c r="O229" s="18">
        <f>=N229/M229</f>
        <v>0.292788649706458</v>
      </c>
      <c r="P229" s="12" t="s">
        <v>28</v>
      </c>
    </row>
    <row r="230" spans="1:16">
      <c r="A230" s="21">
        <v>45159.0919560185</v>
      </c>
      <c r="B230" s="12">
        <v>100980206</v>
      </c>
      <c r="C230" s="22" t="s">
        <v>4267</v>
      </c>
      <c r="D230" s="12" t="s">
        <v>4268</v>
      </c>
      <c r="E230" s="92" t="s">
        <v>4269</v>
      </c>
      <c r="F230" s="12" t="s">
        <v>134</v>
      </c>
      <c r="G230" s="12">
        <v>1</v>
      </c>
      <c r="H230" s="12" t="s">
        <v>4270</v>
      </c>
      <c r="I230" s="12">
        <v>14.36</v>
      </c>
      <c r="J230" s="17">
        <f>=I230*7*0.185</f>
        <v>18.5962</v>
      </c>
      <c r="K230" s="15">
        <v>40.59</v>
      </c>
      <c r="L230" s="16">
        <v>38</v>
      </c>
      <c r="M230" s="17">
        <f>=I230*7</f>
        <v>100.52</v>
      </c>
      <c r="N230" s="17">
        <f>=M230-L230-K230-J230</f>
        <v>3.33379999999999</v>
      </c>
      <c r="O230" s="18">
        <f>=N230/M230</f>
        <v>0.03316553919618</v>
      </c>
      <c r="P230" s="12" t="s">
        <v>487</v>
      </c>
    </row>
    <row r="231" spans="1:16">
      <c r="A231" s="21">
        <v>45159.1012152778</v>
      </c>
      <c r="B231" s="12">
        <v>100982364</v>
      </c>
      <c r="C231" s="22" t="s">
        <v>4271</v>
      </c>
      <c r="D231" s="12" t="s">
        <v>4272</v>
      </c>
      <c r="E231" s="92" t="s">
        <v>4273</v>
      </c>
      <c r="F231" s="12" t="s">
        <v>4274</v>
      </c>
      <c r="G231" s="12">
        <v>1</v>
      </c>
      <c r="H231" s="12" t="s">
        <v>4275</v>
      </c>
      <c r="I231" s="12">
        <v>14.6</v>
      </c>
      <c r="J231" s="17">
        <f>=I231*7*0.185</f>
        <v>18.907</v>
      </c>
      <c r="K231" s="15">
        <v>28.74</v>
      </c>
      <c r="L231" s="16">
        <v>19.35</v>
      </c>
      <c r="M231" s="17">
        <f>=I231*7</f>
        <v>102.2</v>
      </c>
      <c r="N231" s="17">
        <f>=M231-L231-K231-J231</f>
        <v>35.203</v>
      </c>
      <c r="O231" s="18">
        <f>=N231/M231</f>
        <v>0.344452054794521</v>
      </c>
      <c r="P231" s="12" t="s">
        <v>136</v>
      </c>
    </row>
    <row r="232" spans="1:16">
      <c r="A232" s="21">
        <v>45159.1020138889</v>
      </c>
      <c r="B232" s="12">
        <v>100982945</v>
      </c>
      <c r="C232" s="22" t="s">
        <v>4276</v>
      </c>
      <c r="D232" s="12" t="s">
        <v>4277</v>
      </c>
      <c r="E232" s="92" t="s">
        <v>4278</v>
      </c>
      <c r="F232" s="12" t="s"/>
      <c r="G232" s="12">
        <v>1</v>
      </c>
      <c r="H232" s="12" t="s">
        <v>4279</v>
      </c>
      <c r="I232" s="12">
        <v>17.49</v>
      </c>
      <c r="J232" s="17">
        <f>=I232*7*0.185</f>
        <v>22.64955</v>
      </c>
      <c r="K232" s="15">
        <v>50.01</v>
      </c>
      <c r="L232" s="16">
        <v>32.5</v>
      </c>
      <c r="M232" s="17">
        <f>=I232*7</f>
        <v>122.43</v>
      </c>
      <c r="N232" s="17">
        <f>=M232-L232-K232-J232</f>
        <v>17.27045</v>
      </c>
      <c r="O232" s="18">
        <f>=N232/M232</f>
        <v>0.141063873233685</v>
      </c>
      <c r="P232" s="12" t="s">
        <v>50</v>
      </c>
    </row>
    <row r="233" spans="1:17">
      <c r="A233" s="21">
        <v>45159.1384722222</v>
      </c>
      <c r="B233" s="12">
        <v>100989510</v>
      </c>
      <c r="C233" s="22" t="s">
        <v>4280</v>
      </c>
      <c r="D233" s="12" t="s">
        <v>4281</v>
      </c>
      <c r="E233" s="92" t="s">
        <v>4282</v>
      </c>
      <c r="F233" s="12" t="s"/>
      <c r="G233" s="12">
        <v>1</v>
      </c>
      <c r="H233" s="12" t="s">
        <v>4283</v>
      </c>
      <c r="I233" s="12">
        <v>46.2</v>
      </c>
      <c r="J233" s="17">
        <f>=I233*7*0.185</f>
        <v>59.829</v>
      </c>
      <c r="K233" s="15">
        <v>49.11</v>
      </c>
      <c r="L233" s="16">
        <v>58</v>
      </c>
      <c r="M233" s="17">
        <f>=I233*7</f>
        <v>323.4</v>
      </c>
      <c r="N233" s="17">
        <f>=M233-L233-K233-J233</f>
        <v>156.461</v>
      </c>
      <c r="O233" s="18">
        <f>=N233/M233</f>
        <v>0.483800247371676</v>
      </c>
      <c r="P233" s="12" t="s">
        <v>70</v>
      </c>
      <c r="Q233" s="25" t="s">
        <v>4284</v>
      </c>
    </row>
    <row r="234" spans="1:16">
      <c r="A234" s="21">
        <v>45159.1563888889</v>
      </c>
      <c r="B234" s="12">
        <v>100992278</v>
      </c>
      <c r="C234" s="22" t="s">
        <v>4285</v>
      </c>
      <c r="D234" s="12" t="s">
        <v>4286</v>
      </c>
      <c r="E234" s="92" t="s">
        <v>4287</v>
      </c>
      <c r="F234" s="12" t="s"/>
      <c r="G234" s="12">
        <v>1</v>
      </c>
      <c r="H234" s="12" t="s">
        <v>4288</v>
      </c>
      <c r="I234" s="12">
        <v>19.96</v>
      </c>
      <c r="J234" s="17">
        <f>=I234*7*0.185</f>
        <v>25.8482</v>
      </c>
      <c r="K234" s="15">
        <v>17.15</v>
      </c>
      <c r="L234" s="16">
        <v>15.5</v>
      </c>
      <c r="M234" s="17">
        <f>=I234*7</f>
        <v>139.72</v>
      </c>
      <c r="N234" s="17">
        <f>=M234-L234-K234-J234</f>
        <v>81.2218</v>
      </c>
      <c r="O234" s="18">
        <f>=N234/M234</f>
        <v>0.58131835098769</v>
      </c>
      <c r="P234" s="12" t="s">
        <v>590</v>
      </c>
    </row>
    <row r="235" spans="1:16">
      <c r="A235" s="21">
        <v>45159.1630324074</v>
      </c>
      <c r="B235" s="12">
        <v>100993613</v>
      </c>
      <c r="C235" s="22" t="s">
        <v>4289</v>
      </c>
      <c r="D235" s="12" t="s">
        <v>4290</v>
      </c>
      <c r="E235" s="92" t="s">
        <v>4291</v>
      </c>
      <c r="F235" s="12" t="s"/>
      <c r="G235" s="12">
        <v>1</v>
      </c>
      <c r="H235" s="12" t="s">
        <v>4292</v>
      </c>
      <c r="I235" s="12">
        <v>15</v>
      </c>
      <c r="J235" s="17">
        <f>=I235*7*0.185</f>
        <v>19.425</v>
      </c>
      <c r="K235" s="15">
        <v>37.91</v>
      </c>
      <c r="L235" s="16">
        <v>10.8</v>
      </c>
      <c r="M235" s="17">
        <f>=I235*7</f>
        <v>105</v>
      </c>
      <c r="N235" s="17">
        <f>=M235-L235-K235-J235</f>
        <v>36.865</v>
      </c>
      <c r="O235" s="18">
        <f>=N235/M235</f>
        <v>0.351095238095238</v>
      </c>
      <c r="P235" s="12" t="s">
        <v>136</v>
      </c>
    </row>
    <row r="236" spans="1:16">
      <c r="A236" s="21">
        <v>45159.1970023148</v>
      </c>
      <c r="B236" s="12">
        <v>101000760</v>
      </c>
      <c r="C236" s="22" t="s">
        <v>4293</v>
      </c>
      <c r="D236" s="12" t="s">
        <v>4294</v>
      </c>
      <c r="E236" s="92" t="s">
        <v>4295</v>
      </c>
      <c r="F236" s="12" t="s"/>
      <c r="G236" s="12">
        <v>1</v>
      </c>
      <c r="H236" s="12" t="s">
        <v>4296</v>
      </c>
      <c r="I236" s="12">
        <v>16.56</v>
      </c>
      <c r="J236" s="17">
        <f>=I236*7*0.185</f>
        <v>21.4452</v>
      </c>
      <c r="K236" s="15">
        <v>28</v>
      </c>
      <c r="L236" s="16">
        <v>16</v>
      </c>
      <c r="M236" s="17">
        <f>=I236*7</f>
        <v>115.92</v>
      </c>
      <c r="N236" s="17">
        <f>=M236-L236-K236-J236</f>
        <v>50.4748</v>
      </c>
      <c r="O236" s="18">
        <f>=N236/M236</f>
        <v>0.435427881297446</v>
      </c>
      <c r="P236" s="12" t="s">
        <v>50</v>
      </c>
    </row>
    <row r="237" spans="1:16">
      <c r="A237" s="21">
        <v>45159.2264236111</v>
      </c>
      <c r="B237" s="12">
        <v>101007426</v>
      </c>
      <c r="C237" s="22" t="s">
        <v>4297</v>
      </c>
      <c r="D237" s="12" t="s">
        <v>4298</v>
      </c>
      <c r="E237" s="92" t="s">
        <v>4299</v>
      </c>
      <c r="F237" s="12" t="s">
        <v>4300</v>
      </c>
      <c r="G237" s="12">
        <v>1</v>
      </c>
      <c r="H237" s="12" t="s">
        <v>4301</v>
      </c>
      <c r="I237" s="12">
        <v>40.87</v>
      </c>
      <c r="J237" s="17">
        <f>=I237*7*0.185</f>
        <v>52.92665</v>
      </c>
      <c r="K237" s="15">
        <v>103.28</v>
      </c>
      <c r="L237" s="16">
        <v>55</v>
      </c>
      <c r="M237" s="17">
        <f>=I237*7</f>
        <v>286.09</v>
      </c>
      <c r="N237" s="17">
        <f>=M237-L237-K237-J237</f>
        <v>74.88335</v>
      </c>
      <c r="O237" s="18">
        <f>=N237/M237</f>
        <v>0.261747527001992</v>
      </c>
      <c r="P237" s="12" t="s">
        <v>50</v>
      </c>
    </row>
    <row r="238" spans="1:16">
      <c r="A238" s="21">
        <v>45159.2322916667</v>
      </c>
      <c r="B238" s="12">
        <v>101008873</v>
      </c>
      <c r="C238" s="22" t="s">
        <v>4302</v>
      </c>
      <c r="D238" s="12" t="s">
        <v>4303</v>
      </c>
      <c r="E238" s="92" t="s">
        <v>4304</v>
      </c>
      <c r="F238" s="12" t="s"/>
      <c r="G238" s="12">
        <v>1</v>
      </c>
      <c r="H238" s="12" t="s">
        <v>4305</v>
      </c>
      <c r="I238" s="12">
        <v>16.23</v>
      </c>
      <c r="J238" s="17">
        <f>=I238*7*0.185</f>
        <v>21.01785</v>
      </c>
      <c r="K238" s="15">
        <v>38.35</v>
      </c>
      <c r="L238" s="16">
        <v>22.13</v>
      </c>
      <c r="M238" s="17">
        <f>=I238*7</f>
        <v>113.61</v>
      </c>
      <c r="N238" s="17">
        <f>=M238-L238-K238-J238</f>
        <v>32.11215</v>
      </c>
      <c r="O238" s="18">
        <f>=N238/M238</f>
        <v>0.282652495378928</v>
      </c>
      <c r="P238" s="12" t="s">
        <v>300</v>
      </c>
    </row>
    <row r="239" spans="1:16">
      <c r="A239" s="21">
        <v>45159.2360648148</v>
      </c>
      <c r="B239" s="12">
        <v>101009704</v>
      </c>
      <c r="C239" s="22" t="s">
        <v>4306</v>
      </c>
      <c r="D239" s="12" t="s">
        <v>4307</v>
      </c>
      <c r="E239" s="92" t="s">
        <v>4308</v>
      </c>
      <c r="F239" s="12" t="s"/>
      <c r="G239" s="12">
        <v>1</v>
      </c>
      <c r="H239" s="12" t="s">
        <v>4309</v>
      </c>
      <c r="I239" s="12">
        <v>22</v>
      </c>
      <c r="J239" s="17">
        <f>=I239*7*0.185</f>
        <v>28.49</v>
      </c>
      <c r="K239" s="15">
        <v>83.1</v>
      </c>
      <c r="L239" s="16">
        <v>38</v>
      </c>
      <c r="M239" s="17">
        <f>=I239*7</f>
        <v>154</v>
      </c>
      <c r="N239" s="17">
        <f>=M239-L239-K239-J239</f>
        <v>4.41000000000001</v>
      </c>
      <c r="O239" s="18">
        <f>=N239/M239</f>
        <v>0.028636363636364</v>
      </c>
      <c r="P239" s="12" t="s">
        <v>22</v>
      </c>
    </row>
    <row r="240" spans="1:16">
      <c r="A240" s="21">
        <v>45159.2407291667</v>
      </c>
      <c r="B240" s="12">
        <v>101010496</v>
      </c>
      <c r="C240" s="22" t="s">
        <v>4310</v>
      </c>
      <c r="D240" s="12" t="s">
        <v>4311</v>
      </c>
      <c r="E240" s="92" t="s">
        <v>4312</v>
      </c>
      <c r="F240" s="12" t="s"/>
      <c r="G240" s="12">
        <v>2</v>
      </c>
      <c r="H240" s="12" t="s">
        <v>4313</v>
      </c>
      <c r="I240" s="12">
        <v>56.96</v>
      </c>
      <c r="J240" s="17">
        <f>=I240*7*0.185</f>
        <v>73.7632</v>
      </c>
      <c r="K240" s="15">
        <v>91.73</v>
      </c>
      <c r="L240" s="16">
        <v>57.5</v>
      </c>
      <c r="M240" s="17">
        <f>=I240*7</f>
        <v>398.72</v>
      </c>
      <c r="N240" s="17">
        <f>=M240-L240-K240-J240</f>
        <v>175.7268</v>
      </c>
      <c r="O240" s="18">
        <f>=N240/M240</f>
        <v>0.440727327447833</v>
      </c>
      <c r="P240" s="12" t="s">
        <v>50</v>
      </c>
    </row>
    <row r="241" spans="1:16">
      <c r="A241" s="21">
        <v>45159.2425694444</v>
      </c>
      <c r="B241" s="12">
        <v>101010537</v>
      </c>
      <c r="C241" s="22" t="s">
        <v>4248</v>
      </c>
      <c r="D241" s="12" t="s">
        <v>4314</v>
      </c>
      <c r="E241" s="92" t="s">
        <v>4250</v>
      </c>
      <c r="F241" s="12" t="s"/>
      <c r="G241" s="12">
        <v>1</v>
      </c>
      <c r="H241" s="12" t="s">
        <v>4251</v>
      </c>
      <c r="I241" s="12">
        <v>14</v>
      </c>
      <c r="J241" s="17">
        <f>=I241*7*0.185</f>
        <v>18.13</v>
      </c>
      <c r="K241" s="15">
        <v>38.92</v>
      </c>
      <c r="L241" s="16">
        <v>0</v>
      </c>
      <c r="M241" s="17">
        <f>=I241*7</f>
        <v>98</v>
      </c>
      <c r="N241" s="17">
        <f>=M241-L241-K241-J241</f>
        <v>40.95</v>
      </c>
      <c r="O241" s="18">
        <f>=N241/M241</f>
        <v>0.417857142857143</v>
      </c>
      <c r="P241" s="12" t="s">
        <v>50</v>
      </c>
    </row>
    <row r="242" spans="1:16">
      <c r="A242" s="21">
        <v>45159.2436574074</v>
      </c>
      <c r="B242" s="12">
        <v>101011033</v>
      </c>
      <c r="C242" s="22" t="s">
        <v>4315</v>
      </c>
      <c r="D242" s="12" t="s">
        <v>4316</v>
      </c>
      <c r="E242" s="92" t="s">
        <v>4317</v>
      </c>
      <c r="F242" s="12" t="s"/>
      <c r="G242" s="12">
        <v>1</v>
      </c>
      <c r="H242" s="12" t="s">
        <v>4318</v>
      </c>
      <c r="I242" s="12">
        <v>28.57</v>
      </c>
      <c r="J242" s="17">
        <f>=I242*7*0.185</f>
        <v>36.99815</v>
      </c>
      <c r="K242" s="15">
        <v>45.23</v>
      </c>
      <c r="L242" s="16">
        <v>51</v>
      </c>
      <c r="M242" s="17">
        <f>=I242*7</f>
        <v>199.99</v>
      </c>
      <c r="N242" s="17">
        <f>=M242-L242-K242-J242</f>
        <v>66.76185</v>
      </c>
      <c r="O242" s="18">
        <f>=N242/M242</f>
        <v>0.333825941297065</v>
      </c>
      <c r="P242" s="12" t="s">
        <v>59</v>
      </c>
    </row>
    <row r="243" spans="1:16">
      <c r="A243" s="21">
        <v>45159.2481828704</v>
      </c>
      <c r="B243" s="12">
        <v>101011954</v>
      </c>
      <c r="C243" s="22" t="s">
        <v>4319</v>
      </c>
      <c r="D243" s="12" t="s">
        <v>4320</v>
      </c>
      <c r="E243" s="92" t="s">
        <v>4321</v>
      </c>
      <c r="F243" s="12" t="s"/>
      <c r="G243" s="12">
        <v>2</v>
      </c>
      <c r="H243" s="12" t="s">
        <v>4322</v>
      </c>
      <c r="I243" s="12">
        <v>67.28</v>
      </c>
      <c r="J243" s="17">
        <f>=I243*7*0.185</f>
        <v>87.1276</v>
      </c>
      <c r="K243" s="15">
        <v>142.56</v>
      </c>
      <c r="L243" s="16">
        <v>87.8</v>
      </c>
      <c r="M243" s="17">
        <f>=I243*7</f>
        <v>470.96</v>
      </c>
      <c r="N243" s="17">
        <f>=M243-L243-K243-J243</f>
        <v>153.4724</v>
      </c>
      <c r="O243" s="18">
        <f>=N243/M243</f>
        <v>0.325871411584848</v>
      </c>
      <c r="P243" s="12" t="s">
        <v>50</v>
      </c>
    </row>
    <row r="244" spans="1:16">
      <c r="A244" s="21">
        <v>45159.2845833333</v>
      </c>
      <c r="B244" s="12">
        <v>101018089</v>
      </c>
      <c r="C244" s="22" t="s">
        <v>4323</v>
      </c>
      <c r="D244" s="12" t="s">
        <v>4324</v>
      </c>
      <c r="E244" s="92" t="s">
        <v>4325</v>
      </c>
      <c r="F244" s="12" t="s"/>
      <c r="G244" s="12">
        <v>1</v>
      </c>
      <c r="H244" s="12" t="s">
        <v>4326</v>
      </c>
      <c r="I244" s="12">
        <v>30.72</v>
      </c>
      <c r="J244" s="17">
        <f>=I244*7*0.185</f>
        <v>39.7824</v>
      </c>
      <c r="K244" s="15">
        <v>43.76</v>
      </c>
      <c r="L244" s="16">
        <v>71</v>
      </c>
      <c r="M244" s="17">
        <f>=I244*7</f>
        <v>215.04</v>
      </c>
      <c r="N244" s="17">
        <f>=M244-L244-K244-J244</f>
        <v>60.4976</v>
      </c>
      <c r="O244" s="18">
        <f>=N244/M244</f>
        <v>0.281331845238095</v>
      </c>
      <c r="P244" s="12" t="s">
        <v>59</v>
      </c>
    </row>
    <row r="245" spans="1:16">
      <c r="A245" s="21">
        <v>45159.2856481481</v>
      </c>
      <c r="B245" s="12">
        <v>101018434</v>
      </c>
      <c r="C245" s="22" t="s">
        <v>4327</v>
      </c>
      <c r="D245" s="12" t="s">
        <v>4328</v>
      </c>
      <c r="E245" s="92" t="s">
        <v>4329</v>
      </c>
      <c r="F245" s="26" t="s">
        <v>68</v>
      </c>
      <c r="G245" s="12">
        <v>1</v>
      </c>
      <c r="H245" s="12" t="s">
        <v>4330</v>
      </c>
      <c r="I245" s="12">
        <v>16.52</v>
      </c>
      <c r="J245" s="17">
        <f>=I245*7*0.185</f>
        <v>21.3934</v>
      </c>
      <c r="K245" s="15">
        <v>48.24</v>
      </c>
      <c r="L245" s="16">
        <v>40.4</v>
      </c>
      <c r="M245" s="17">
        <f>=I245*7</f>
        <v>115.64</v>
      </c>
      <c r="N245" s="17">
        <f>=M245-L245-K245-J245</f>
        <v>5.60660000000001</v>
      </c>
      <c r="O245" s="18">
        <f>=N245/M245</f>
        <v>0.048483223797994</v>
      </c>
      <c r="P245" s="12" t="s">
        <v>50</v>
      </c>
    </row>
    <row r="246" spans="1:16">
      <c r="A246" s="21">
        <v>45159.2964930556</v>
      </c>
      <c r="B246" s="12">
        <v>101020144</v>
      </c>
      <c r="C246" s="22" t="s">
        <v>3915</v>
      </c>
      <c r="D246" s="12" t="s">
        <v>4331</v>
      </c>
      <c r="E246" s="92" t="s">
        <v>4332</v>
      </c>
      <c r="F246" s="12" t="s"/>
      <c r="G246" s="12">
        <v>2</v>
      </c>
      <c r="H246" s="12" t="s">
        <v>3918</v>
      </c>
      <c r="I246" s="12">
        <v>38.56</v>
      </c>
      <c r="J246" s="17">
        <f>=I246*7*0.185</f>
        <v>49.9352</v>
      </c>
      <c r="K246" s="15">
        <v>114.82</v>
      </c>
      <c r="L246" s="16">
        <v>77</v>
      </c>
      <c r="M246" s="17">
        <f>=I246*7</f>
        <v>269.92</v>
      </c>
      <c r="N246" s="17">
        <f>=M246-L246-K246-J246</f>
        <v>28.1648</v>
      </c>
      <c r="O246" s="18">
        <f>=N246/M246</f>
        <v>0.104344991108477</v>
      </c>
      <c r="P246" s="12" t="s">
        <v>22</v>
      </c>
    </row>
    <row r="247" spans="1:16">
      <c r="A247" s="21">
        <v>45159.3693402778</v>
      </c>
      <c r="B247" s="12">
        <v>101031921</v>
      </c>
      <c r="C247" s="22" t="s">
        <v>4333</v>
      </c>
      <c r="D247" s="12" t="s">
        <v>4334</v>
      </c>
      <c r="E247" s="92" t="s">
        <v>4335</v>
      </c>
      <c r="F247" s="12" t="s">
        <v>3739</v>
      </c>
      <c r="G247" s="12">
        <v>1</v>
      </c>
      <c r="H247" s="12" t="s">
        <v>4336</v>
      </c>
      <c r="I247" s="12">
        <v>19.17</v>
      </c>
      <c r="J247" s="17">
        <f>=I247*7*0.185</f>
        <v>24.82515</v>
      </c>
      <c r="K247" s="15">
        <v>61.97</v>
      </c>
      <c r="L247" s="16">
        <v>25</v>
      </c>
      <c r="M247" s="17">
        <f>=I247*7</f>
        <v>134.19</v>
      </c>
      <c r="N247" s="17">
        <f>=M247-L247-K247-J247</f>
        <v>22.39485</v>
      </c>
      <c r="O247" s="18">
        <f>=N247/M247</f>
        <v>0.166889112452493</v>
      </c>
      <c r="P247" s="12" t="s">
        <v>50</v>
      </c>
    </row>
    <row r="248" spans="1:16">
      <c r="A248" s="21">
        <v>45159.3764236111</v>
      </c>
      <c r="B248" s="12">
        <v>101034215</v>
      </c>
      <c r="C248" s="22" t="s">
        <v>3855</v>
      </c>
      <c r="D248" s="12" t="s">
        <v>4337</v>
      </c>
      <c r="E248" s="92" t="s">
        <v>4338</v>
      </c>
      <c r="F248" s="12" t="s"/>
      <c r="G248" s="12">
        <v>1</v>
      </c>
      <c r="H248" s="12" t="s">
        <v>3858</v>
      </c>
      <c r="I248" s="12">
        <v>28.07</v>
      </c>
      <c r="J248" s="17">
        <f>=I248*7*0.185</f>
        <v>36.35065</v>
      </c>
      <c r="K248" s="15">
        <v>37.66</v>
      </c>
      <c r="L248" s="16">
        <v>16.6</v>
      </c>
      <c r="M248" s="17">
        <f>=I248*7</f>
        <v>196.49</v>
      </c>
      <c r="N248" s="17">
        <f>=M248-L248-K248-J248</f>
        <v>105.87935</v>
      </c>
      <c r="O248" s="18">
        <f>=N248/M248</f>
        <v>0.538853631228052</v>
      </c>
      <c r="P248" s="12" t="s">
        <v>50</v>
      </c>
    </row>
    <row r="249" spans="1:16">
      <c r="A249" s="21">
        <v>45159.3970949074</v>
      </c>
      <c r="B249" s="12">
        <v>101037542</v>
      </c>
      <c r="C249" s="22" t="s">
        <v>4339</v>
      </c>
      <c r="D249" s="12" t="s">
        <v>4340</v>
      </c>
      <c r="E249" s="92" t="s">
        <v>4341</v>
      </c>
      <c r="F249" s="12" t="s"/>
      <c r="G249" s="12">
        <v>2</v>
      </c>
      <c r="H249" s="12" t="s">
        <v>4342</v>
      </c>
      <c r="I249" s="12">
        <v>45.26</v>
      </c>
      <c r="J249" s="17">
        <f>=I249*7*0.185</f>
        <v>58.6117</v>
      </c>
      <c r="K249" s="15">
        <v>89.28</v>
      </c>
      <c r="L249" s="16">
        <v>61</v>
      </c>
      <c r="M249" s="17">
        <f>=I249*7</f>
        <v>316.82</v>
      </c>
      <c r="N249" s="17">
        <f>=M249-L249-K249-J249</f>
        <v>107.9283</v>
      </c>
      <c r="O249" s="18">
        <f>=N249/M249</f>
        <v>0.340661258758917</v>
      </c>
      <c r="P249" s="12" t="s">
        <v>50</v>
      </c>
    </row>
    <row r="250" spans="1:16">
      <c r="A250" s="21">
        <v>45159.4409027778</v>
      </c>
      <c r="B250" s="12">
        <v>101045489</v>
      </c>
      <c r="C250" s="22" t="s">
        <v>4343</v>
      </c>
      <c r="D250" s="12" t="s">
        <v>4344</v>
      </c>
      <c r="E250" s="92" t="s">
        <v>4345</v>
      </c>
      <c r="F250" s="12" t="s"/>
      <c r="G250" s="12">
        <v>1</v>
      </c>
      <c r="H250" s="12" t="s">
        <v>4346</v>
      </c>
      <c r="I250" s="12">
        <v>14.6</v>
      </c>
      <c r="J250" s="17">
        <f>=I250*7*0.185</f>
        <v>18.907</v>
      </c>
      <c r="K250" s="15">
        <v>25.5</v>
      </c>
      <c r="L250" s="16">
        <v>17</v>
      </c>
      <c r="M250" s="17">
        <f>=I250*7</f>
        <v>102.2</v>
      </c>
      <c r="N250" s="17">
        <f>=M250-L250-K250-J250</f>
        <v>40.793</v>
      </c>
      <c r="O250" s="18">
        <f>=N250/M250</f>
        <v>0.399148727984344</v>
      </c>
      <c r="P250" s="12" t="s">
        <v>50</v>
      </c>
    </row>
    <row r="251" spans="1:17">
      <c r="A251" s="21">
        <v>45159.4548148148</v>
      </c>
      <c r="B251" s="12">
        <v>101047880</v>
      </c>
      <c r="C251" s="22" t="s">
        <v>4347</v>
      </c>
      <c r="D251" s="12" t="s">
        <v>4348</v>
      </c>
      <c r="E251" s="92" t="s">
        <v>4282</v>
      </c>
      <c r="F251" s="12" t="s"/>
      <c r="G251" s="12">
        <v>1</v>
      </c>
      <c r="H251" s="12" t="s">
        <v>4349</v>
      </c>
      <c r="I251" s="12">
        <v>47.33</v>
      </c>
      <c r="J251" s="17">
        <f>=I251*7*0.185</f>
        <v>61.29235</v>
      </c>
      <c r="K251" s="15">
        <v>48.57</v>
      </c>
      <c r="L251" s="16">
        <v>0</v>
      </c>
      <c r="M251" s="17">
        <f>=I251*7</f>
        <v>331.31</v>
      </c>
      <c r="N251" s="17">
        <f>=M251-L251-K251-J251</f>
        <v>221.44765</v>
      </c>
      <c r="O251" s="18">
        <f>=N251/M251</f>
        <v>0.668400138842776</v>
      </c>
      <c r="P251" s="12" t="s">
        <v>70</v>
      </c>
      <c r="Q251" s="25" t="s">
        <v>4350</v>
      </c>
    </row>
    <row r="252" spans="1:16">
      <c r="A252" s="21">
        <v>45159.4709953704</v>
      </c>
      <c r="B252" s="12">
        <v>101050838</v>
      </c>
      <c r="C252" s="22" t="s">
        <v>3775</v>
      </c>
      <c r="D252" s="12" t="s">
        <v>4351</v>
      </c>
      <c r="E252" s="92" t="s">
        <v>4352</v>
      </c>
      <c r="F252" s="12" t="s"/>
      <c r="G252" s="12">
        <v>1</v>
      </c>
      <c r="H252" s="12" t="s">
        <v>217</v>
      </c>
      <c r="I252" s="12">
        <v>18.86</v>
      </c>
      <c r="J252" s="17">
        <f>=I252*7*0.185</f>
        <v>24.4237</v>
      </c>
      <c r="K252" s="15">
        <v>22.95</v>
      </c>
      <c r="L252" s="16">
        <v>23.5</v>
      </c>
      <c r="M252" s="17">
        <f>=I252*7</f>
        <v>132.02</v>
      </c>
      <c r="N252" s="17">
        <f>=M252-L252-K252-J252</f>
        <v>61.1463</v>
      </c>
      <c r="O252" s="18">
        <f>=N252/M252</f>
        <v>0.463159369792456</v>
      </c>
      <c r="P252" s="12" t="s">
        <v>269</v>
      </c>
    </row>
    <row r="253" spans="1:16">
      <c r="A253" s="21">
        <v>45159.4714467593</v>
      </c>
      <c r="B253" s="12">
        <v>101051160</v>
      </c>
      <c r="C253" s="22" t="s">
        <v>4353</v>
      </c>
      <c r="D253" s="12" t="s">
        <v>4354</v>
      </c>
      <c r="E253" s="92" t="s">
        <v>4355</v>
      </c>
      <c r="F253" s="12" t="s"/>
      <c r="G253" s="12">
        <v>1</v>
      </c>
      <c r="H253" s="12" t="s">
        <v>4356</v>
      </c>
      <c r="I253" s="12">
        <v>15.04</v>
      </c>
      <c r="J253" s="17">
        <f>=I253*7*0.185</f>
        <v>19.4768</v>
      </c>
      <c r="K253" s="15">
        <v>31.49</v>
      </c>
      <c r="L253" s="16">
        <v>17.95</v>
      </c>
      <c r="M253" s="17">
        <f>=I253*7</f>
        <v>105.28</v>
      </c>
      <c r="N253" s="17">
        <f>=M253-L253-K253-J253</f>
        <v>36.3632</v>
      </c>
      <c r="O253" s="18">
        <f>=N253/M253</f>
        <v>0.345395136778116</v>
      </c>
      <c r="P253" s="12" t="s">
        <v>59</v>
      </c>
    </row>
    <row r="254" spans="1:16">
      <c r="A254" s="21">
        <v>45159.5758564815</v>
      </c>
      <c r="B254" s="12">
        <v>101067656</v>
      </c>
      <c r="C254" s="22" t="s">
        <v>4357</v>
      </c>
      <c r="D254" s="12" t="s">
        <v>4358</v>
      </c>
      <c r="E254" s="92" t="s">
        <v>4359</v>
      </c>
      <c r="F254" s="12" t="s"/>
      <c r="G254" s="12">
        <v>1</v>
      </c>
      <c r="H254" s="12" t="s">
        <v>4360</v>
      </c>
      <c r="I254" s="12">
        <v>15.82</v>
      </c>
      <c r="J254" s="17">
        <f>=I254*7*0.185</f>
        <v>20.4869</v>
      </c>
      <c r="K254" s="15">
        <v>22.11</v>
      </c>
      <c r="L254" s="16">
        <v>23</v>
      </c>
      <c r="M254" s="17">
        <f>=I254*7</f>
        <v>110.74</v>
      </c>
      <c r="N254" s="17">
        <f>=M254-L254-K254-J254</f>
        <v>45.1431</v>
      </c>
      <c r="O254" s="18">
        <f>=N254/M254</f>
        <v>0.407649449160195</v>
      </c>
      <c r="P254" s="12" t="s">
        <v>50</v>
      </c>
    </row>
    <row r="255" spans="1:16">
      <c r="A255" s="21" t="s"/>
      <c r="B255" s="12" t="s"/>
      <c r="C255" s="22" t="s"/>
      <c r="D255" s="12" t="s"/>
      <c r="E255" s="12" t="s"/>
      <c r="F255" s="12" t="s"/>
      <c r="G255" s="12" t="s"/>
      <c r="H255" s="12" t="s"/>
      <c r="I255" s="12" t="s"/>
      <c r="J255" s="71" t="s"/>
      <c r="K255" s="72" t="s"/>
      <c r="L255" s="73" t="s"/>
      <c r="M255" s="71" t="s"/>
      <c r="N255" s="71" t="s"/>
      <c r="O255" s="74" t="s"/>
      <c r="P255" s="12" t="s"/>
    </row>
    <row r="256" spans="1:16">
      <c r="A256" s="21">
        <v>45159.7886805556</v>
      </c>
      <c r="B256" s="12">
        <v>101084682</v>
      </c>
      <c r="C256" s="22" t="s">
        <v>4361</v>
      </c>
      <c r="D256" s="12" t="s">
        <v>4362</v>
      </c>
      <c r="E256" s="92" t="s">
        <v>4363</v>
      </c>
      <c r="F256" s="12" t="s"/>
      <c r="G256" s="12">
        <v>1</v>
      </c>
      <c r="H256" s="12" t="s">
        <v>4364</v>
      </c>
      <c r="I256" s="12">
        <v>42.23</v>
      </c>
      <c r="J256" s="17">
        <f>=I256*7*0.185</f>
        <v>54.68785</v>
      </c>
      <c r="K256" s="75">
        <v>49.35</v>
      </c>
      <c r="L256" s="16">
        <v>96.25</v>
      </c>
      <c r="M256" s="17">
        <f>=I256*7</f>
        <v>295.61</v>
      </c>
      <c r="N256" s="17">
        <f>=M256-L256-K256-J256</f>
        <v>95.32215</v>
      </c>
      <c r="O256" s="18">
        <f>=N256/M256</f>
        <v>0.322459152261425</v>
      </c>
      <c r="P256" s="12" t="s">
        <v>22</v>
      </c>
    </row>
    <row r="257" spans="1:16">
      <c r="A257" s="21">
        <v>45159.8803587963</v>
      </c>
      <c r="B257" s="12">
        <v>101089394</v>
      </c>
      <c r="C257" s="22" t="s">
        <v>4365</v>
      </c>
      <c r="D257" s="12" t="s">
        <v>4366</v>
      </c>
      <c r="E257" s="92" t="s">
        <v>4367</v>
      </c>
      <c r="F257" s="12" t="s"/>
      <c r="G257" s="12">
        <v>2</v>
      </c>
      <c r="H257" s="12" t="s">
        <v>4368</v>
      </c>
      <c r="I257" s="12">
        <v>27</v>
      </c>
      <c r="J257" s="17">
        <f>=I257*7*0.185</f>
        <v>34.965</v>
      </c>
      <c r="K257" s="75">
        <v>50.69</v>
      </c>
      <c r="L257" s="16">
        <v>28</v>
      </c>
      <c r="M257" s="17">
        <f>=I257*7</f>
        <v>189</v>
      </c>
      <c r="N257" s="17">
        <f>=M257-L257-K257-J257</f>
        <v>75.345</v>
      </c>
      <c r="O257" s="18">
        <f>=N257/M257</f>
        <v>0.398650793650794</v>
      </c>
      <c r="P257" s="12" t="s">
        <v>136</v>
      </c>
    </row>
    <row r="258" spans="1:16">
      <c r="A258" s="21">
        <v>45159.8921875</v>
      </c>
      <c r="B258" s="12">
        <v>101090426</v>
      </c>
      <c r="C258" s="22" t="s">
        <v>4369</v>
      </c>
      <c r="D258" s="12" t="s">
        <v>4370</v>
      </c>
      <c r="E258" s="92" t="s">
        <v>4371</v>
      </c>
      <c r="F258" s="12" t="s"/>
      <c r="G258" s="12">
        <v>1</v>
      </c>
      <c r="H258" s="12" t="s">
        <v>4372</v>
      </c>
      <c r="I258" s="12">
        <v>15</v>
      </c>
      <c r="J258" s="17">
        <f>=I258*7*0.185</f>
        <v>19.425</v>
      </c>
      <c r="K258" s="75">
        <v>26.9</v>
      </c>
      <c r="L258" s="16">
        <v>18</v>
      </c>
      <c r="M258" s="17">
        <f>=I258*7</f>
        <v>105</v>
      </c>
      <c r="N258" s="17">
        <f>=M258-L258-K258-J258</f>
        <v>40.675</v>
      </c>
      <c r="O258" s="18">
        <f>=N258/M258</f>
        <v>0.387380952380952</v>
      </c>
      <c r="P258" s="12" t="s">
        <v>70</v>
      </c>
    </row>
    <row r="259" spans="1:16">
      <c r="A259" s="21">
        <v>45159.9130439815</v>
      </c>
      <c r="B259" s="12">
        <v>101092326</v>
      </c>
      <c r="C259" s="22" t="s">
        <v>3806</v>
      </c>
      <c r="D259" s="12" t="s">
        <v>4373</v>
      </c>
      <c r="E259" s="92" t="s">
        <v>4374</v>
      </c>
      <c r="F259" s="12" t="s"/>
      <c r="G259" s="12">
        <v>1</v>
      </c>
      <c r="H259" s="12" t="s">
        <v>3809</v>
      </c>
      <c r="I259" s="12">
        <v>22.89</v>
      </c>
      <c r="J259" s="17">
        <f>=I259*7*0.185</f>
        <v>29.64255</v>
      </c>
      <c r="K259" s="75">
        <v>33.52</v>
      </c>
      <c r="L259" s="16">
        <v>46</v>
      </c>
      <c r="M259" s="17">
        <f>=I259*7</f>
        <v>160.23</v>
      </c>
      <c r="N259" s="17">
        <f>=M259-L259-K259-J259</f>
        <v>51.06745</v>
      </c>
      <c r="O259" s="18">
        <f>=N259/M259</f>
        <v>0.318713411970293</v>
      </c>
      <c r="P259" s="12" t="s">
        <v>50</v>
      </c>
    </row>
    <row r="260" spans="1:16">
      <c r="A260" s="21">
        <v>45159.9328703704</v>
      </c>
      <c r="B260" s="12">
        <v>101094397</v>
      </c>
      <c r="C260" s="22" t="s">
        <v>4375</v>
      </c>
      <c r="D260" s="12" t="s">
        <v>4376</v>
      </c>
      <c r="E260" s="92" t="s">
        <v>4377</v>
      </c>
      <c r="F260" s="12" t="s">
        <v>4378</v>
      </c>
      <c r="G260" s="12">
        <v>1</v>
      </c>
      <c r="H260" s="12" t="s">
        <v>4379</v>
      </c>
      <c r="I260" s="12">
        <v>41.62</v>
      </c>
      <c r="J260" s="17">
        <f>=I260*7*0.185</f>
        <v>53.8979</v>
      </c>
      <c r="K260" s="75">
        <v>32.77</v>
      </c>
      <c r="L260" s="16">
        <v>81</v>
      </c>
      <c r="M260" s="17">
        <f>=I260*7</f>
        <v>291.34</v>
      </c>
      <c r="N260" s="17">
        <f>=M260-L260-K260-J260</f>
        <v>123.6721</v>
      </c>
      <c r="O260" s="18">
        <f>=N260/M260</f>
        <v>0.42449406192078</v>
      </c>
      <c r="P260" s="12" t="s">
        <v>59</v>
      </c>
    </row>
    <row r="261" spans="1:16">
      <c r="A261" s="21">
        <v>45160.0263773148</v>
      </c>
      <c r="B261" s="12">
        <v>101113055</v>
      </c>
      <c r="C261" s="22" t="s">
        <v>4380</v>
      </c>
      <c r="D261" s="12" t="s">
        <v>4381</v>
      </c>
      <c r="E261" s="92" t="s">
        <v>4382</v>
      </c>
      <c r="F261" s="12" t="s"/>
      <c r="G261" s="12">
        <v>1</v>
      </c>
      <c r="H261" s="12" t="s">
        <v>4383</v>
      </c>
      <c r="I261" s="12">
        <v>19.44</v>
      </c>
      <c r="J261" s="17">
        <f>=I261*7*0.185</f>
        <v>25.1748</v>
      </c>
      <c r="K261" s="75">
        <v>26.61</v>
      </c>
      <c r="L261" s="16">
        <v>27</v>
      </c>
      <c r="M261" s="17">
        <f>=I261*7</f>
        <v>136.08</v>
      </c>
      <c r="N261" s="17">
        <f>=M261-L261-K261-J261</f>
        <v>57.2952</v>
      </c>
      <c r="O261" s="18">
        <f>=N261/M261</f>
        <v>0.421040564373898</v>
      </c>
      <c r="P261" s="12" t="s">
        <v>59</v>
      </c>
    </row>
    <row r="262" spans="1:16">
      <c r="A262" s="21">
        <v>45160.0335763889</v>
      </c>
      <c r="B262" s="12">
        <v>101114547</v>
      </c>
      <c r="C262" s="22" t="s">
        <v>4384</v>
      </c>
      <c r="D262" s="12" t="s">
        <v>4385</v>
      </c>
      <c r="E262" s="92" t="s">
        <v>4386</v>
      </c>
      <c r="F262" s="12" t="s"/>
      <c r="G262" s="12">
        <v>1</v>
      </c>
      <c r="H262" s="12" t="s">
        <v>4387</v>
      </c>
      <c r="I262" s="12">
        <v>30.12</v>
      </c>
      <c r="J262" s="17">
        <f>=I262*7*0.185</f>
        <v>39.0054</v>
      </c>
      <c r="K262" s="75">
        <v>32.7</v>
      </c>
      <c r="L262" s="16">
        <v>42.4</v>
      </c>
      <c r="M262" s="17">
        <f>=I262*7</f>
        <v>210.84</v>
      </c>
      <c r="N262" s="17">
        <f>=M262-L262-K262-J262</f>
        <v>96.7346</v>
      </c>
      <c r="O262" s="18">
        <f>=N262/M262</f>
        <v>0.4588057294631</v>
      </c>
      <c r="P262" s="12" t="s">
        <v>59</v>
      </c>
    </row>
    <row r="263" spans="1:17">
      <c r="A263" s="21">
        <v>45160.0523263889</v>
      </c>
      <c r="B263" s="12">
        <v>101117912</v>
      </c>
      <c r="C263" s="22" t="s">
        <v>4388</v>
      </c>
      <c r="D263" s="12" t="s">
        <v>4389</v>
      </c>
      <c r="E263" s="92" t="s">
        <v>4390</v>
      </c>
      <c r="F263" s="12" t="s"/>
      <c r="G263" s="12">
        <v>1</v>
      </c>
      <c r="H263" s="12" t="s">
        <v>4391</v>
      </c>
      <c r="I263" s="12">
        <v>30.63</v>
      </c>
      <c r="J263" s="17">
        <f>=I263*7*0.185</f>
        <v>39.66585</v>
      </c>
      <c r="K263" s="75">
        <v>36.5</v>
      </c>
      <c r="L263" s="16">
        <v>45.03</v>
      </c>
      <c r="M263" s="17">
        <f>=I263*7</f>
        <v>214.41</v>
      </c>
      <c r="N263" s="17">
        <f>=M263-L263-K263-J263</f>
        <v>93.21415</v>
      </c>
      <c r="O263" s="18">
        <f>=N263/M263</f>
        <v>0.434747213282963</v>
      </c>
      <c r="P263" s="12" t="s">
        <v>59</v>
      </c>
      <c r="Q263" s="25" t="s">
        <v>4392</v>
      </c>
    </row>
    <row r="264" spans="1:16">
      <c r="A264" s="21">
        <v>45160.0632175926</v>
      </c>
      <c r="B264" s="12">
        <v>101120085</v>
      </c>
      <c r="C264" s="22" t="s">
        <v>4393</v>
      </c>
      <c r="D264" s="12" t="s">
        <v>4394</v>
      </c>
      <c r="E264" s="92" t="s">
        <v>4395</v>
      </c>
      <c r="F264" s="12" t="s"/>
      <c r="G264" s="12">
        <v>1</v>
      </c>
      <c r="H264" s="12" t="s">
        <v>4396</v>
      </c>
      <c r="I264" s="12">
        <v>16.88</v>
      </c>
      <c r="J264" s="17">
        <f>=I264*7*0.185</f>
        <v>21.8596</v>
      </c>
      <c r="K264" s="75">
        <v>32.31</v>
      </c>
      <c r="L264" s="16">
        <v>17.5</v>
      </c>
      <c r="M264" s="17">
        <f>=I264*7</f>
        <v>118.16</v>
      </c>
      <c r="N264" s="17">
        <f>=M264-L264-K264-J264</f>
        <v>46.4904</v>
      </c>
      <c r="O264" s="18">
        <f>=N264/M264</f>
        <v>0.393452945159106</v>
      </c>
      <c r="P264" s="12" t="s">
        <v>136</v>
      </c>
    </row>
    <row r="265" spans="1:16">
      <c r="A265" s="21">
        <v>45160.0721990741</v>
      </c>
      <c r="B265" s="12">
        <v>101121394</v>
      </c>
      <c r="C265" s="22" t="s">
        <v>4397</v>
      </c>
      <c r="D265" s="12" t="s">
        <v>4398</v>
      </c>
      <c r="E265" s="92" t="s">
        <v>4399</v>
      </c>
      <c r="F265" s="12" t="s"/>
      <c r="G265" s="12">
        <v>1</v>
      </c>
      <c r="H265" s="12" t="s">
        <v>4400</v>
      </c>
      <c r="I265" s="12">
        <v>47.61</v>
      </c>
      <c r="J265" s="17">
        <f>=I265*7*0.185</f>
        <v>61.65495</v>
      </c>
      <c r="K265" s="75">
        <v>48.06</v>
      </c>
      <c r="L265" s="16">
        <v>158</v>
      </c>
      <c r="M265" s="17">
        <f>=I265*7</f>
        <v>333.27</v>
      </c>
      <c r="N265" s="17">
        <f>=M265-L265-K265-J265</f>
        <v>65.55505</v>
      </c>
      <c r="O265" s="18">
        <f>=N265/M265</f>
        <v>0.196702523479461</v>
      </c>
      <c r="P265" s="12" t="s">
        <v>300</v>
      </c>
    </row>
    <row r="266" spans="1:16">
      <c r="A266" s="21">
        <v>45160.0736458333</v>
      </c>
      <c r="B266" s="12">
        <v>101121930</v>
      </c>
      <c r="C266" s="22" t="s">
        <v>4401</v>
      </c>
      <c r="D266" s="12" t="s">
        <v>4402</v>
      </c>
      <c r="E266" s="92" t="s">
        <v>4403</v>
      </c>
      <c r="F266" s="12" t="s">
        <v>134</v>
      </c>
      <c r="G266" s="12">
        <v>1</v>
      </c>
      <c r="H266" s="12" t="s">
        <v>1798</v>
      </c>
      <c r="I266" s="12">
        <v>13.75</v>
      </c>
      <c r="J266" s="17">
        <f>=I266*7*0.185</f>
        <v>17.80625</v>
      </c>
      <c r="K266" s="75">
        <v>29.5</v>
      </c>
      <c r="L266" s="16">
        <v>38</v>
      </c>
      <c r="M266" s="17">
        <f>=I266*7</f>
        <v>96.25</v>
      </c>
      <c r="N266" s="17">
        <f>=M266-L266-K266-J266</f>
        <v>10.94375</v>
      </c>
      <c r="O266" s="18">
        <f>=N266/M266</f>
        <v>0.113701298701299</v>
      </c>
      <c r="P266" s="12" t="s">
        <v>269</v>
      </c>
    </row>
    <row r="267" spans="1:16">
      <c r="A267" s="21">
        <v>45160.0849074074</v>
      </c>
      <c r="B267" s="12">
        <v>101123670</v>
      </c>
      <c r="C267" s="22" t="s">
        <v>4404</v>
      </c>
      <c r="D267" s="12" t="s">
        <v>4405</v>
      </c>
      <c r="E267" s="22" t="s">
        <v>4406</v>
      </c>
      <c r="F267" s="12" t="s">
        <v>4407</v>
      </c>
      <c r="G267" s="12">
        <v>1</v>
      </c>
      <c r="H267" s="12" t="s">
        <v>4408</v>
      </c>
      <c r="I267" s="12">
        <v>14</v>
      </c>
      <c r="J267" s="17">
        <f>=I267*7*0.185</f>
        <v>18.13</v>
      </c>
      <c r="K267" s="75">
        <v>26.12</v>
      </c>
      <c r="L267" s="16">
        <v>2.9</v>
      </c>
      <c r="M267" s="17">
        <f>=I267*7</f>
        <v>98</v>
      </c>
      <c r="N267" s="17">
        <f>=M267-L267-K267-J267</f>
        <v>50.85</v>
      </c>
      <c r="O267" s="18">
        <f>=N267/M267</f>
        <v>0.518877551020408</v>
      </c>
      <c r="P267" s="12" t="s">
        <v>50</v>
      </c>
    </row>
    <row r="268" spans="1:16">
      <c r="A268" s="21">
        <v>45160.0906018519</v>
      </c>
      <c r="B268" s="12">
        <v>101125217</v>
      </c>
      <c r="C268" s="22" t="s">
        <v>4353</v>
      </c>
      <c r="D268" s="12" t="s">
        <v>4409</v>
      </c>
      <c r="E268" s="92" t="s">
        <v>4410</v>
      </c>
      <c r="F268" s="12" t="s"/>
      <c r="G268" s="12">
        <v>1</v>
      </c>
      <c r="H268" s="12" t="s">
        <v>4356</v>
      </c>
      <c r="I268" s="12">
        <v>15.04</v>
      </c>
      <c r="J268" s="17">
        <f>=I268*7*0.185</f>
        <v>19.4768</v>
      </c>
      <c r="K268" s="75">
        <v>38.24</v>
      </c>
      <c r="L268" s="16">
        <v>22.95</v>
      </c>
      <c r="M268" s="17">
        <f>=I268*7</f>
        <v>105.28</v>
      </c>
      <c r="N268" s="17">
        <f>=M268-L268-K268-J268</f>
        <v>24.6132</v>
      </c>
      <c r="O268" s="18">
        <f>=N268/M268</f>
        <v>0.233787993920973</v>
      </c>
      <c r="P268" s="12" t="s">
        <v>50</v>
      </c>
    </row>
    <row r="269" spans="1:16">
      <c r="A269" s="21">
        <v>45160.1082291667</v>
      </c>
      <c r="B269" s="12">
        <v>101128025</v>
      </c>
      <c r="C269" s="22" t="s">
        <v>4411</v>
      </c>
      <c r="D269" s="12" t="s">
        <v>4412</v>
      </c>
      <c r="E269" s="92" t="s">
        <v>4413</v>
      </c>
      <c r="F269" s="12" t="s"/>
      <c r="G269" s="12">
        <v>1</v>
      </c>
      <c r="H269" s="12" t="s">
        <v>4414</v>
      </c>
      <c r="I269" s="12">
        <v>64.12</v>
      </c>
      <c r="J269" s="17">
        <f>=I269*7*0.185</f>
        <v>83.0354</v>
      </c>
      <c r="K269" s="75">
        <v>54.98</v>
      </c>
      <c r="L269" s="16">
        <v>52</v>
      </c>
      <c r="M269" s="17">
        <f>=I269*7</f>
        <v>448.84</v>
      </c>
      <c r="N269" s="17">
        <f>=M269-L269-K269-J269</f>
        <v>258.8246</v>
      </c>
      <c r="O269" s="18">
        <f>=N269/M269</f>
        <v>0.576652259156938</v>
      </c>
      <c r="P269" s="12" t="s">
        <v>50</v>
      </c>
    </row>
    <row r="270" spans="1:16">
      <c r="A270" s="21">
        <v>45160.1601736111</v>
      </c>
      <c r="B270" s="12">
        <v>101137614</v>
      </c>
      <c r="C270" s="22" t="s">
        <v>4415</v>
      </c>
      <c r="D270" s="12" t="s">
        <v>4416</v>
      </c>
      <c r="E270" s="92" t="s">
        <v>4417</v>
      </c>
      <c r="F270" s="12" t="s">
        <v>134</v>
      </c>
      <c r="G270" s="12">
        <v>1</v>
      </c>
      <c r="H270" s="12" t="s">
        <v>3822</v>
      </c>
      <c r="I270" s="12">
        <v>21.67</v>
      </c>
      <c r="J270" s="17">
        <f>=I270*7*0.185</f>
        <v>28.06265</v>
      </c>
      <c r="K270" s="75">
        <v>106.02</v>
      </c>
      <c r="L270" s="16">
        <v>26.5</v>
      </c>
      <c r="M270" s="17">
        <f>=I270*7</f>
        <v>151.69</v>
      </c>
      <c r="N270" s="17">
        <f>=M270-L270-K270-J270</f>
        <v>-8.89265</v>
      </c>
      <c r="O270" s="18">
        <f>=N270/M270</f>
        <v>-0.058623838090843</v>
      </c>
      <c r="P270" s="12" t="s">
        <v>50</v>
      </c>
    </row>
    <row r="271" spans="1:16">
      <c r="A271" s="21">
        <v>45160.1642708333</v>
      </c>
      <c r="B271" s="12">
        <v>101138782</v>
      </c>
      <c r="C271" s="22" t="s">
        <v>4418</v>
      </c>
      <c r="D271" s="65" t="s">
        <v>4419</v>
      </c>
      <c r="E271" s="92" t="s">
        <v>4420</v>
      </c>
      <c r="F271" s="12" t="s"/>
      <c r="G271" s="12">
        <v>1</v>
      </c>
      <c r="H271" s="12" t="s">
        <v>4421</v>
      </c>
      <c r="I271" s="12">
        <v>24.07</v>
      </c>
      <c r="J271" s="17">
        <f>=I271*7*0.185</f>
        <v>31.17065</v>
      </c>
      <c r="K271" s="75">
        <v>51.33</v>
      </c>
      <c r="L271" s="16">
        <v>22</v>
      </c>
      <c r="M271" s="17">
        <f>=I271*7</f>
        <v>168.49</v>
      </c>
      <c r="N271" s="17">
        <f>=M271-L271-K271-J271</f>
        <v>63.98935</v>
      </c>
      <c r="O271" s="18">
        <f>=N271/M271</f>
        <v>0.379781292658318</v>
      </c>
      <c r="P271" s="12" t="s">
        <v>59</v>
      </c>
    </row>
    <row r="272" spans="1:16">
      <c r="A272" s="21">
        <v>45160.1882407407</v>
      </c>
      <c r="B272" s="12">
        <v>101143079</v>
      </c>
      <c r="C272" s="22" t="s">
        <v>4422</v>
      </c>
      <c r="D272" s="12" t="s">
        <v>4423</v>
      </c>
      <c r="E272" s="92" t="s">
        <v>4424</v>
      </c>
      <c r="F272" s="12" t="s"/>
      <c r="G272" s="12">
        <v>1</v>
      </c>
      <c r="H272" s="12" t="s">
        <v>4425</v>
      </c>
      <c r="I272" s="12">
        <v>19.8</v>
      </c>
      <c r="J272" s="17">
        <f>=I272*7*0.185</f>
        <v>25.641</v>
      </c>
      <c r="K272" s="75">
        <v>28.64</v>
      </c>
      <c r="L272" s="16">
        <v>13.2</v>
      </c>
      <c r="M272" s="17">
        <f>=I272*7</f>
        <v>138.6</v>
      </c>
      <c r="N272" s="17">
        <f>=M272-L272-K272-J272</f>
        <v>71.119</v>
      </c>
      <c r="O272" s="18">
        <f>=N272/M272</f>
        <v>0.513124098124098</v>
      </c>
      <c r="P272" s="12" t="s">
        <v>670</v>
      </c>
    </row>
    <row r="273" spans="1:16">
      <c r="A273" s="21">
        <v>45160.203125</v>
      </c>
      <c r="B273" s="12">
        <v>101146674</v>
      </c>
      <c r="C273" s="22" t="s">
        <v>4426</v>
      </c>
      <c r="D273" s="65" t="s">
        <v>4427</v>
      </c>
      <c r="E273" s="92" t="s">
        <v>4428</v>
      </c>
      <c r="F273" s="12" t="s">
        <v>48</v>
      </c>
      <c r="G273" s="12">
        <v>1</v>
      </c>
      <c r="H273" s="12" t="s">
        <v>770</v>
      </c>
      <c r="I273" s="12">
        <v>28.27</v>
      </c>
      <c r="J273" s="17">
        <f>=I273*7*0.185</f>
        <v>36.60965</v>
      </c>
      <c r="K273" s="75">
        <v>34.91</v>
      </c>
      <c r="L273" s="16">
        <v>14</v>
      </c>
      <c r="M273" s="17">
        <f>=I273*7</f>
        <v>197.89</v>
      </c>
      <c r="N273" s="17">
        <f>=M273-L273-K273-J273</f>
        <v>112.37035</v>
      </c>
      <c r="O273" s="18">
        <f>=N273/M273</f>
        <v>0.567842488251049</v>
      </c>
      <c r="P273" s="12" t="s">
        <v>59</v>
      </c>
    </row>
    <row r="274" spans="1:16">
      <c r="A274" s="21">
        <v>45160.2165393519</v>
      </c>
      <c r="B274" s="12">
        <v>101150054</v>
      </c>
      <c r="C274" s="22" t="s">
        <v>4429</v>
      </c>
      <c r="D274" s="12" t="s">
        <v>4430</v>
      </c>
      <c r="E274" s="92" t="s">
        <v>4431</v>
      </c>
      <c r="F274" s="12" t="s">
        <v>68</v>
      </c>
      <c r="G274" s="12">
        <v>1</v>
      </c>
      <c r="H274" s="12" t="s">
        <v>4432</v>
      </c>
      <c r="I274" s="12">
        <v>17.68</v>
      </c>
      <c r="J274" s="17">
        <f>=I274*7*0.185</f>
        <v>22.8956</v>
      </c>
      <c r="K274" s="75">
        <v>62.83</v>
      </c>
      <c r="L274" s="16">
        <v>52.75</v>
      </c>
      <c r="M274" s="17">
        <f>=I274*7</f>
        <v>123.76</v>
      </c>
      <c r="N274" s="17">
        <f>=M274-L274-K274-J274</f>
        <v>-14.7156</v>
      </c>
      <c r="O274" s="18">
        <f>=N274/M274</f>
        <v>-0.118904330963155</v>
      </c>
      <c r="P274" s="12" t="s">
        <v>300</v>
      </c>
    </row>
    <row r="275" spans="1:16">
      <c r="A275" s="21">
        <v>45160.2269907407</v>
      </c>
      <c r="B275" s="12">
        <v>101152296</v>
      </c>
      <c r="C275" s="22" t="s">
        <v>4433</v>
      </c>
      <c r="D275" s="12" t="s">
        <v>4434</v>
      </c>
      <c r="E275" s="92" t="s">
        <v>4435</v>
      </c>
      <c r="F275" s="12" t="s"/>
      <c r="G275" s="12">
        <v>1</v>
      </c>
      <c r="H275" s="12" t="s">
        <v>4436</v>
      </c>
      <c r="I275" s="12">
        <v>31.74</v>
      </c>
      <c r="J275" s="17">
        <f>=I275*7*0.185</f>
        <v>41.1033</v>
      </c>
      <c r="K275" s="75">
        <v>50.16</v>
      </c>
      <c r="L275" s="16">
        <v>48.18</v>
      </c>
      <c r="M275" s="17">
        <f>=I275*7</f>
        <v>222.18</v>
      </c>
      <c r="N275" s="17">
        <f>=M275-L275-K275-J275</f>
        <v>82.7367</v>
      </c>
      <c r="O275" s="18">
        <f>=N275/M275</f>
        <v>0.372385903321631</v>
      </c>
      <c r="P275" s="12" t="s">
        <v>22</v>
      </c>
    </row>
    <row r="276" spans="1:16">
      <c r="A276" s="21">
        <v>45160.3382175926</v>
      </c>
      <c r="B276" s="12">
        <v>101172782</v>
      </c>
      <c r="C276" s="22" t="s">
        <v>4437</v>
      </c>
      <c r="D276" s="12" t="s">
        <v>4438</v>
      </c>
      <c r="E276" s="92" t="s">
        <v>4439</v>
      </c>
      <c r="F276" s="12" t="s"/>
      <c r="G276" s="12">
        <v>2</v>
      </c>
      <c r="H276" s="12" t="s">
        <v>4440</v>
      </c>
      <c r="I276" s="12">
        <v>69.62</v>
      </c>
      <c r="J276" s="17">
        <f>=I276*7*0.185</f>
        <v>90.1579</v>
      </c>
      <c r="K276" s="75">
        <v>55.22</v>
      </c>
      <c r="L276" s="16">
        <v>210.2</v>
      </c>
      <c r="M276" s="17">
        <f>=I276*7</f>
        <v>487.34</v>
      </c>
      <c r="N276" s="17">
        <f>=M276-L276-K276-J276</f>
        <v>131.7621</v>
      </c>
      <c r="O276" s="18">
        <f>=N276/M276</f>
        <v>0.270369967579103</v>
      </c>
      <c r="P276" s="12" t="s">
        <v>114</v>
      </c>
    </row>
    <row r="277" spans="1:16">
      <c r="A277" s="21">
        <v>45160.3402199074</v>
      </c>
      <c r="B277" s="12">
        <v>101173015</v>
      </c>
      <c r="C277" s="22" t="s">
        <v>4441</v>
      </c>
      <c r="D277" s="68" t="s">
        <v>4442</v>
      </c>
      <c r="E277" s="92" t="s">
        <v>4443</v>
      </c>
      <c r="F277" s="12" t="s"/>
      <c r="G277" s="12">
        <v>1</v>
      </c>
      <c r="H277" s="12" t="s">
        <v>4444</v>
      </c>
      <c r="I277" s="12">
        <v>62.21</v>
      </c>
      <c r="J277" s="17">
        <f>=I277*7*0.185</f>
        <v>80.56195</v>
      </c>
      <c r="K277" s="75">
        <v>48.07</v>
      </c>
      <c r="L277" s="16">
        <v>68.6</v>
      </c>
      <c r="M277" s="17">
        <f>=I277*7</f>
        <v>435.47</v>
      </c>
      <c r="N277" s="17">
        <f>=M277-L277-K277-J277</f>
        <v>238.23805</v>
      </c>
      <c r="O277" s="18">
        <f>=N277/M277</f>
        <v>0.547082577445059</v>
      </c>
      <c r="P277" s="12" t="s">
        <v>50</v>
      </c>
    </row>
    <row r="278" spans="1:16">
      <c r="A278" s="21">
        <v>45160.3402199074</v>
      </c>
      <c r="B278" s="12" t="s"/>
      <c r="C278" s="22" t="s">
        <v>4445</v>
      </c>
      <c r="D278" s="77" t="s"/>
      <c r="E278" s="92" t="s">
        <v>4443</v>
      </c>
      <c r="F278" s="12" t="s"/>
      <c r="G278" s="12">
        <v>1</v>
      </c>
      <c r="H278" s="12" t="s">
        <v>4446</v>
      </c>
      <c r="I278" s="12" t="s"/>
      <c r="J278" s="17">
        <f>=I278*7*0.185</f>
        <v>0</v>
      </c>
      <c r="K278" s="75">
        <v>0</v>
      </c>
      <c r="L278" s="16">
        <v>0</v>
      </c>
      <c r="M278" s="17">
        <f>=I278*7</f>
        <v>0</v>
      </c>
      <c r="N278" s="17">
        <f>=M278-L278-K278-J278</f>
        <v>0</v>
      </c>
      <c r="O278" s="18" t="e">
        <f>=N278/M278</f>
        <v>#DIV/0!</v>
      </c>
      <c r="P278" s="12" t="s">
        <v>50</v>
      </c>
    </row>
    <row r="279" spans="1:16">
      <c r="A279" s="21">
        <v>45160.3402199074</v>
      </c>
      <c r="B279" s="12" t="s"/>
      <c r="C279" s="22" t="s">
        <v>4447</v>
      </c>
      <c r="D279" s="77" t="s"/>
      <c r="E279" s="92" t="s">
        <v>4443</v>
      </c>
      <c r="F279" s="12" t="s"/>
      <c r="G279" s="12">
        <v>1</v>
      </c>
      <c r="H279" s="12" t="s">
        <v>4448</v>
      </c>
      <c r="I279" s="12" t="s"/>
      <c r="J279" s="17">
        <f>=I279*7*0.185</f>
        <v>0</v>
      </c>
      <c r="K279" s="75">
        <v>0</v>
      </c>
      <c r="L279" s="16">
        <v>0</v>
      </c>
      <c r="M279" s="17">
        <f>=I279*7</f>
        <v>0</v>
      </c>
      <c r="N279" s="17">
        <f>=M279-L279-K279-J279</f>
        <v>0</v>
      </c>
      <c r="O279" s="18" t="e">
        <f>=N279/M279</f>
        <v>#DIV/0!</v>
      </c>
      <c r="P279" s="12" t="s">
        <v>50</v>
      </c>
    </row>
    <row r="280" spans="1:16">
      <c r="A280" s="21">
        <v>45160.3402199074</v>
      </c>
      <c r="B280" s="12" t="s"/>
      <c r="C280" s="22" t="s">
        <v>4449</v>
      </c>
      <c r="D280" s="69" t="s"/>
      <c r="E280" s="92" t="s">
        <v>4443</v>
      </c>
      <c r="F280" s="12" t="s"/>
      <c r="G280" s="12">
        <v>1</v>
      </c>
      <c r="H280" s="12" t="s">
        <v>4450</v>
      </c>
      <c r="I280" s="12" t="s"/>
      <c r="J280" s="17">
        <f>=I280*7*0.185</f>
        <v>0</v>
      </c>
      <c r="K280" s="75">
        <v>0</v>
      </c>
      <c r="L280" s="16">
        <v>0</v>
      </c>
      <c r="M280" s="17">
        <f>=I280*7</f>
        <v>0</v>
      </c>
      <c r="N280" s="17">
        <f>=M280-L280-K280-J280</f>
        <v>0</v>
      </c>
      <c r="O280" s="18" t="e">
        <f>=N280/M280</f>
        <v>#DIV/0!</v>
      </c>
      <c r="P280" s="12" t="s">
        <v>50</v>
      </c>
    </row>
    <row r="281" spans="1:16">
      <c r="A281" s="21">
        <v>45160.3556828704</v>
      </c>
      <c r="B281" s="12">
        <v>101175330</v>
      </c>
      <c r="C281" s="22" t="s">
        <v>3547</v>
      </c>
      <c r="D281" s="12" t="s">
        <v>4451</v>
      </c>
      <c r="E281" s="92" t="s">
        <v>4452</v>
      </c>
      <c r="F281" s="12" t="s"/>
      <c r="G281" s="12">
        <v>1</v>
      </c>
      <c r="H281" s="12" t="s">
        <v>3550</v>
      </c>
      <c r="I281" s="12">
        <v>25.4</v>
      </c>
      <c r="J281" s="17">
        <f>=I281*7*0.185</f>
        <v>32.893</v>
      </c>
      <c r="K281" s="75">
        <v>68.45</v>
      </c>
      <c r="L281" s="16">
        <v>69</v>
      </c>
      <c r="M281" s="17">
        <f>=I281*7</f>
        <v>177.8</v>
      </c>
      <c r="N281" s="17">
        <f>=M281-L281-K281-J281</f>
        <v>7.45699999999999</v>
      </c>
      <c r="O281" s="18">
        <f>=N281/M281</f>
        <v>0.041940382452193</v>
      </c>
      <c r="P281" s="12" t="s">
        <v>300</v>
      </c>
    </row>
    <row r="282" spans="1:16">
      <c r="A282" s="21">
        <v>45160.3569097222</v>
      </c>
      <c r="B282" s="12">
        <v>101175486</v>
      </c>
      <c r="C282" s="22" t="s">
        <v>4453</v>
      </c>
      <c r="D282" s="12" t="s">
        <v>4454</v>
      </c>
      <c r="E282" s="92" t="s">
        <v>4455</v>
      </c>
      <c r="F282" s="12" t="s"/>
      <c r="G282" s="12">
        <v>1</v>
      </c>
      <c r="H282" s="12" t="s">
        <v>4456</v>
      </c>
      <c r="I282" s="12">
        <v>22.86</v>
      </c>
      <c r="J282" s="17">
        <f>=I282*7*0.185</f>
        <v>29.6037</v>
      </c>
      <c r="K282" s="75">
        <v>23.37</v>
      </c>
      <c r="L282" s="16">
        <v>13.27</v>
      </c>
      <c r="M282" s="17">
        <f>=I282*7</f>
        <v>160.02</v>
      </c>
      <c r="N282" s="17">
        <f>=M282-L282-K282-J282</f>
        <v>93.7763</v>
      </c>
      <c r="O282" s="18">
        <f>=N282/M282</f>
        <v>0.586028621422322</v>
      </c>
      <c r="P282" s="12" t="s">
        <v>59</v>
      </c>
    </row>
    <row r="283" spans="1:17">
      <c r="A283" s="21">
        <v>45160.4238425926</v>
      </c>
      <c r="B283" s="12">
        <v>101187461</v>
      </c>
      <c r="C283" s="22" t="s">
        <v>4457</v>
      </c>
      <c r="D283" s="12" t="s">
        <v>4458</v>
      </c>
      <c r="E283" s="96" t="s">
        <v>4459</v>
      </c>
      <c r="F283" s="12" t="s"/>
      <c r="G283" s="12">
        <v>2</v>
      </c>
      <c r="H283" s="12" t="s">
        <v>4460</v>
      </c>
      <c r="I283" s="12">
        <v>47.7</v>
      </c>
      <c r="J283" s="17">
        <f>=I283*7*0.185</f>
        <v>61.7715</v>
      </c>
      <c r="K283" s="75">
        <v>101.8</v>
      </c>
      <c r="L283" s="16">
        <v>81.98</v>
      </c>
      <c r="M283" s="17">
        <f>=I283*7</f>
        <v>333.9</v>
      </c>
      <c r="N283" s="17">
        <f>=M283-L283-K283-J283</f>
        <v>88.3485</v>
      </c>
      <c r="O283" s="18">
        <f>=N283/M283</f>
        <v>0.264595687331536</v>
      </c>
      <c r="P283" s="12" t="s">
        <v>59</v>
      </c>
      <c r="Q283" s="25" t="s">
        <v>3561</v>
      </c>
    </row>
    <row r="284" spans="1:16">
      <c r="A284" s="21">
        <v>45160.4298148148</v>
      </c>
      <c r="B284" s="12">
        <v>101188791</v>
      </c>
      <c r="C284" s="22" t="s">
        <v>4461</v>
      </c>
      <c r="D284" s="12" t="s">
        <v>4462</v>
      </c>
      <c r="E284" s="92" t="s">
        <v>4463</v>
      </c>
      <c r="F284" s="12" t="s">
        <v>68</v>
      </c>
      <c r="G284" s="12">
        <v>1</v>
      </c>
      <c r="H284" s="12" t="s">
        <v>4464</v>
      </c>
      <c r="I284" s="12">
        <v>20.2</v>
      </c>
      <c r="J284" s="17">
        <f>=I284*7*0.185</f>
        <v>26.159</v>
      </c>
      <c r="K284" s="75">
        <v>99.89</v>
      </c>
      <c r="L284" s="16">
        <v>19.5</v>
      </c>
      <c r="M284" s="17">
        <f>=I284*7</f>
        <v>141.4</v>
      </c>
      <c r="N284" s="17">
        <f>=M284-L284-K284-J284</f>
        <v>-4.149</v>
      </c>
      <c r="O284" s="18">
        <f>=N284/M284</f>
        <v>-0.029342291371994</v>
      </c>
      <c r="P284" s="12" t="s">
        <v>43</v>
      </c>
    </row>
    <row r="285" spans="1:16">
      <c r="A285" s="21">
        <v>45160.4341435185</v>
      </c>
      <c r="B285" s="12">
        <v>101189792</v>
      </c>
      <c r="C285" s="22" t="s">
        <v>3547</v>
      </c>
      <c r="D285" s="12" t="s">
        <v>4465</v>
      </c>
      <c r="E285" s="92" t="s">
        <v>4452</v>
      </c>
      <c r="F285" s="12" t="s"/>
      <c r="G285" s="12">
        <v>1</v>
      </c>
      <c r="H285" s="12" t="s">
        <v>3550</v>
      </c>
      <c r="I285" s="12">
        <v>25.4</v>
      </c>
      <c r="J285" s="17">
        <f>=I285*7*0.185</f>
        <v>32.893</v>
      </c>
      <c r="K285" s="75">
        <v>71.32</v>
      </c>
      <c r="L285" s="16">
        <v>0</v>
      </c>
      <c r="M285" s="17">
        <f>=I285*7</f>
        <v>177.8</v>
      </c>
      <c r="N285" s="17">
        <f>=M285-L285-K285-J285</f>
        <v>73.587</v>
      </c>
      <c r="O285" s="18">
        <f>=N285/M285</f>
        <v>0.413875140607424</v>
      </c>
      <c r="P285" s="12" t="s">
        <v>136</v>
      </c>
    </row>
    <row r="286" spans="1:16">
      <c r="A286" s="21">
        <v>45160.436412037</v>
      </c>
      <c r="B286" s="12">
        <v>101189997</v>
      </c>
      <c r="C286" s="22" t="s">
        <v>3834</v>
      </c>
      <c r="D286" s="12" t="s">
        <v>4466</v>
      </c>
      <c r="E286" s="92" t="s">
        <v>4467</v>
      </c>
      <c r="F286" s="12" t="s"/>
      <c r="G286" s="12">
        <v>1</v>
      </c>
      <c r="H286" s="12" t="s">
        <v>3837</v>
      </c>
      <c r="I286" s="12">
        <v>24.41</v>
      </c>
      <c r="J286" s="17">
        <f>=I286*7*0.185</f>
        <v>31.61095</v>
      </c>
      <c r="K286" s="75">
        <v>72.98</v>
      </c>
      <c r="L286" s="16">
        <v>19.4</v>
      </c>
      <c r="M286" s="17">
        <f>=I286*7</f>
        <v>170.87</v>
      </c>
      <c r="N286" s="17">
        <f>=M286-L286-K286-J286</f>
        <v>46.87905</v>
      </c>
      <c r="O286" s="18">
        <f>=N286/M286</f>
        <v>0.274355065254287</v>
      </c>
      <c r="P286" s="12" t="s">
        <v>50</v>
      </c>
    </row>
    <row r="287" spans="1:16">
      <c r="A287" s="21">
        <v>45160.4571412037</v>
      </c>
      <c r="B287" s="12">
        <v>101195216</v>
      </c>
      <c r="C287" s="22" t="s">
        <v>4468</v>
      </c>
      <c r="D287" s="12" t="s">
        <v>4469</v>
      </c>
      <c r="E287" s="92" t="s">
        <v>4470</v>
      </c>
      <c r="F287" s="12" t="s"/>
      <c r="G287" s="12">
        <v>1</v>
      </c>
      <c r="H287" s="12" t="s">
        <v>4471</v>
      </c>
      <c r="I287" s="12">
        <v>24.6</v>
      </c>
      <c r="J287" s="17">
        <f>=I287*7*0.185</f>
        <v>31.857</v>
      </c>
      <c r="K287" s="75">
        <v>20.73</v>
      </c>
      <c r="L287" s="16">
        <v>37.83</v>
      </c>
      <c r="M287" s="17">
        <f>=I287*7</f>
        <v>172.2</v>
      </c>
      <c r="N287" s="17">
        <f>=M287-L287-K287-J287</f>
        <v>81.783</v>
      </c>
      <c r="O287" s="18">
        <f>=N287/M287</f>
        <v>0.47493031358885</v>
      </c>
      <c r="P287" s="12" t="s">
        <v>269</v>
      </c>
    </row>
    <row r="288" spans="1:16">
      <c r="A288" s="21">
        <v>45160.4708101852</v>
      </c>
      <c r="B288" s="12">
        <v>101198043</v>
      </c>
      <c r="C288" s="22" t="s">
        <v>4472</v>
      </c>
      <c r="D288" s="12" t="s">
        <v>4473</v>
      </c>
      <c r="E288" s="92" t="s">
        <v>4474</v>
      </c>
      <c r="F288" s="12" t="s"/>
      <c r="G288" s="12">
        <v>1</v>
      </c>
      <c r="H288" s="12" t="s">
        <v>4475</v>
      </c>
      <c r="I288" s="12">
        <v>29.1</v>
      </c>
      <c r="J288" s="17">
        <f>=I288*7*0.185</f>
        <v>37.6845</v>
      </c>
      <c r="K288" s="75">
        <v>24.58</v>
      </c>
      <c r="L288" s="16">
        <v>48</v>
      </c>
      <c r="M288" s="17">
        <f>=I288*7</f>
        <v>203.7</v>
      </c>
      <c r="N288" s="17">
        <f>=M288-L288-K288-J288</f>
        <v>93.4355</v>
      </c>
      <c r="O288" s="18">
        <f>=N288/M288</f>
        <v>0.458691703485518</v>
      </c>
      <c r="P288" s="12" t="s">
        <v>59</v>
      </c>
    </row>
    <row r="289" spans="1:16">
      <c r="A289" s="21">
        <v>45160.5115046296</v>
      </c>
      <c r="B289" s="12">
        <v>101205217</v>
      </c>
      <c r="C289" s="22" t="s">
        <v>3499</v>
      </c>
      <c r="D289" s="12" t="s">
        <v>4476</v>
      </c>
      <c r="E289" s="92" t="s">
        <v>4477</v>
      </c>
      <c r="F289" s="12" t="s"/>
      <c r="G289" s="12">
        <v>1</v>
      </c>
      <c r="H289" s="12" t="s">
        <v>3502</v>
      </c>
      <c r="I289" s="12">
        <v>19.09</v>
      </c>
      <c r="J289" s="17">
        <f>=I289*7*0.185</f>
        <v>24.72155</v>
      </c>
      <c r="K289" s="75">
        <v>27.82</v>
      </c>
      <c r="L289" s="16">
        <v>35.4</v>
      </c>
      <c r="M289" s="17">
        <f>=I289*7</f>
        <v>133.63</v>
      </c>
      <c r="N289" s="17">
        <f>=M289-L289-K289-J289</f>
        <v>45.68845</v>
      </c>
      <c r="O289" s="18">
        <f>=N289/M289</f>
        <v>0.34190264162239</v>
      </c>
      <c r="P289" s="12" t="s">
        <v>50</v>
      </c>
    </row>
    <row r="290" spans="1:16">
      <c r="A290" s="21">
        <v>45160.5119444444</v>
      </c>
      <c r="B290" s="12">
        <v>101205013</v>
      </c>
      <c r="C290" s="22" t="s">
        <v>4478</v>
      </c>
      <c r="D290" s="68" t="s">
        <v>4479</v>
      </c>
      <c r="E290" s="92" t="s">
        <v>4480</v>
      </c>
      <c r="F290" s="12" t="s"/>
      <c r="G290" s="12">
        <v>1</v>
      </c>
      <c r="H290" s="12" t="s">
        <v>4481</v>
      </c>
      <c r="I290" s="12">
        <v>33.44</v>
      </c>
      <c r="J290" s="17">
        <f>=I290*7*0.185</f>
        <v>43.3048</v>
      </c>
      <c r="K290" s="75">
        <v>31.31</v>
      </c>
      <c r="L290" s="16">
        <v>25.8</v>
      </c>
      <c r="M290" s="17">
        <f>=I290*7</f>
        <v>234.08</v>
      </c>
      <c r="N290" s="17">
        <f>=M290-L290-K290-J290</f>
        <v>133.6652</v>
      </c>
      <c r="O290" s="18">
        <f>=N290/M290</f>
        <v>0.571023581681476</v>
      </c>
      <c r="P290" s="12" t="s">
        <v>70</v>
      </c>
    </row>
    <row r="291" spans="1:16">
      <c r="A291" s="21">
        <v>45160.5119444444</v>
      </c>
      <c r="B291" s="12" t="s"/>
      <c r="C291" s="22" t="s">
        <v>4482</v>
      </c>
      <c r="D291" s="69" t="s"/>
      <c r="E291" s="92" t="s">
        <v>4480</v>
      </c>
      <c r="F291" s="12" t="s"/>
      <c r="G291" s="12">
        <v>1</v>
      </c>
      <c r="H291" s="12" t="s">
        <v>4483</v>
      </c>
      <c r="I291" s="12" t="s"/>
      <c r="J291" s="17">
        <f>=I291*7*0.185</f>
        <v>0</v>
      </c>
      <c r="K291" s="75">
        <v>0</v>
      </c>
      <c r="L291" s="16">
        <v>0</v>
      </c>
      <c r="M291" s="17">
        <f>=I291*7</f>
        <v>0</v>
      </c>
      <c r="N291" s="17">
        <f>=M291-L291-K291-J291</f>
        <v>0</v>
      </c>
      <c r="O291" s="18" t="e">
        <f>=N291/M291</f>
        <v>#DIV/0!</v>
      </c>
      <c r="P291" s="12" t="s">
        <v>70</v>
      </c>
    </row>
    <row r="292" spans="1:16">
      <c r="A292" s="21">
        <v>45160.5392361111</v>
      </c>
      <c r="B292" s="12">
        <v>101209510</v>
      </c>
      <c r="C292" s="22" t="s">
        <v>4484</v>
      </c>
      <c r="D292" s="12" t="s">
        <v>4485</v>
      </c>
      <c r="E292" s="92" t="s">
        <v>4486</v>
      </c>
      <c r="F292" s="12" t="s"/>
      <c r="G292" s="12">
        <v>1</v>
      </c>
      <c r="H292" s="12" t="s">
        <v>4487</v>
      </c>
      <c r="I292" s="12">
        <v>25.48</v>
      </c>
      <c r="J292" s="17">
        <f>=I292*7*0.185</f>
        <v>32.9966</v>
      </c>
      <c r="K292" s="75">
        <v>46.54</v>
      </c>
      <c r="L292" s="16">
        <v>24.2</v>
      </c>
      <c r="M292" s="17">
        <f>=I292*7</f>
        <v>178.36</v>
      </c>
      <c r="N292" s="17">
        <f>=M292-L292-K292-J292</f>
        <v>74.6234</v>
      </c>
      <c r="O292" s="18">
        <f>=N292/M292</f>
        <v>0.418386409508859</v>
      </c>
      <c r="P292" s="12" t="s">
        <v>59</v>
      </c>
    </row>
    <row r="293" spans="1:17">
      <c r="A293" s="21">
        <v>45160.5929513889</v>
      </c>
      <c r="B293" s="12">
        <v>101215960</v>
      </c>
      <c r="C293" s="22" t="s">
        <v>4488</v>
      </c>
      <c r="D293" s="12" t="s">
        <v>4489</v>
      </c>
      <c r="E293" s="92" t="s">
        <v>4490</v>
      </c>
      <c r="F293" s="12" t="s">
        <v>615</v>
      </c>
      <c r="G293" s="12">
        <v>1</v>
      </c>
      <c r="H293" s="12" t="s">
        <v>4491</v>
      </c>
      <c r="I293" s="12">
        <v>0</v>
      </c>
      <c r="J293" s="17">
        <f>=I293*7*0.185</f>
        <v>0</v>
      </c>
      <c r="K293" s="75">
        <v>0</v>
      </c>
      <c r="L293" s="16">
        <v>0</v>
      </c>
      <c r="M293" s="17">
        <f>=I293*7</f>
        <v>0</v>
      </c>
      <c r="N293" s="17">
        <f>=M293-L293-K293-J293</f>
        <v>0</v>
      </c>
      <c r="O293" s="18" t="e">
        <f>=N293/M293</f>
        <v>#DIV/0!</v>
      </c>
      <c r="P293" s="12" t="s">
        <v>22</v>
      </c>
      <c r="Q293" s="25" t="s">
        <v>4492</v>
      </c>
    </row>
    <row r="294" spans="1:16">
      <c r="A294" s="21" t="s"/>
      <c r="B294" s="12" t="s"/>
      <c r="C294" s="22" t="s"/>
      <c r="D294" s="12" t="s"/>
      <c r="E294" s="12" t="s"/>
      <c r="F294" s="12" t="s"/>
      <c r="G294" s="12" t="s"/>
      <c r="H294" s="12" t="s"/>
      <c r="I294" s="12" t="s"/>
      <c r="J294" s="71" t="s"/>
      <c r="K294" s="72" t="s"/>
      <c r="L294" s="73" t="s"/>
      <c r="M294" s="71" t="s"/>
      <c r="N294" s="71" t="s"/>
      <c r="O294" s="74" t="s"/>
      <c r="P294" s="12" t="s"/>
    </row>
    <row r="295" spans="1:16">
      <c r="A295" s="21">
        <v>45160.8523263889</v>
      </c>
      <c r="B295" s="12">
        <v>101238165</v>
      </c>
      <c r="C295" s="22" t="s">
        <v>4493</v>
      </c>
      <c r="D295" s="12" t="s">
        <v>4494</v>
      </c>
      <c r="E295" s="92" t="s">
        <v>4495</v>
      </c>
      <c r="F295" s="12" t="s"/>
      <c r="G295" s="12">
        <v>1</v>
      </c>
      <c r="H295" s="12" t="s">
        <v>4496</v>
      </c>
      <c r="I295" s="12">
        <v>14.76</v>
      </c>
      <c r="J295" s="17">
        <f>=I295*7*0.185</f>
        <v>19.1142</v>
      </c>
      <c r="K295" s="75">
        <v>28.18</v>
      </c>
      <c r="L295" s="16">
        <v>12</v>
      </c>
      <c r="M295" s="17">
        <f>=I295*7</f>
        <v>103.32</v>
      </c>
      <c r="N295" s="17">
        <f>=M295-L295-K295-J295</f>
        <v>44.0258</v>
      </c>
      <c r="O295" s="18">
        <f>=N295/M295</f>
        <v>0.426111111111111</v>
      </c>
      <c r="P295" s="12" t="s">
        <v>50</v>
      </c>
    </row>
    <row r="296" spans="1:16">
      <c r="A296" s="21">
        <v>45160.8692361111</v>
      </c>
      <c r="B296" s="12">
        <v>101239119</v>
      </c>
      <c r="C296" s="22" t="s">
        <v>3815</v>
      </c>
      <c r="D296" s="12" t="s">
        <v>4497</v>
      </c>
      <c r="E296" s="92" t="s">
        <v>4498</v>
      </c>
      <c r="F296" s="12" t="s"/>
      <c r="G296" s="12">
        <v>2</v>
      </c>
      <c r="H296" s="12" t="s">
        <v>3818</v>
      </c>
      <c r="I296" s="12">
        <v>26.2</v>
      </c>
      <c r="J296" s="17">
        <f>=I296*7*0.185</f>
        <v>33.929</v>
      </c>
      <c r="K296" s="75">
        <v>31.83</v>
      </c>
      <c r="L296" s="16">
        <v>40</v>
      </c>
      <c r="M296" s="17">
        <f>=I296*7</f>
        <v>183.4</v>
      </c>
      <c r="N296" s="17">
        <f>=M296-L296-K296-J296</f>
        <v>77.641</v>
      </c>
      <c r="O296" s="18">
        <f>=N296/M296</f>
        <v>0.423342420937841</v>
      </c>
      <c r="P296" s="12" t="s">
        <v>665</v>
      </c>
    </row>
    <row r="297" spans="1:16">
      <c r="A297" s="21">
        <v>45160.9567013889</v>
      </c>
      <c r="B297" s="12">
        <v>101248660</v>
      </c>
      <c r="C297" s="22" t="s">
        <v>4499</v>
      </c>
      <c r="D297" s="12" t="s">
        <v>4500</v>
      </c>
      <c r="E297" s="92" t="s">
        <v>4501</v>
      </c>
      <c r="F297" s="12" t="s"/>
      <c r="G297" s="12">
        <v>1</v>
      </c>
      <c r="H297" s="12" t="s">
        <v>4502</v>
      </c>
      <c r="I297" s="12">
        <v>14.6</v>
      </c>
      <c r="J297" s="17">
        <f>=I297*7*0.185</f>
        <v>18.907</v>
      </c>
      <c r="K297" s="75">
        <v>26.61</v>
      </c>
      <c r="L297" s="16">
        <v>20.16</v>
      </c>
      <c r="M297" s="17">
        <f>=I297*7</f>
        <v>102.2</v>
      </c>
      <c r="N297" s="17">
        <f>=M297-L297-K297-J297</f>
        <v>36.523</v>
      </c>
      <c r="O297" s="18">
        <f>=N297/M297</f>
        <v>0.357367906066536</v>
      </c>
      <c r="P297" s="12" t="s">
        <v>59</v>
      </c>
    </row>
    <row r="298" spans="1:16">
      <c r="A298" s="21">
        <v>45160.9596759259</v>
      </c>
      <c r="B298" s="12">
        <v>101251265</v>
      </c>
      <c r="C298" s="22" t="s">
        <v>4150</v>
      </c>
      <c r="D298" s="12" t="s">
        <v>4503</v>
      </c>
      <c r="E298" s="92" t="s">
        <v>4504</v>
      </c>
      <c r="F298" s="12" t="s"/>
      <c r="G298" s="12">
        <v>1</v>
      </c>
      <c r="H298" s="12" t="s">
        <v>4153</v>
      </c>
      <c r="I298" s="12">
        <v>14.69</v>
      </c>
      <c r="J298" s="17">
        <f>=I298*7*0.185</f>
        <v>19.02355</v>
      </c>
      <c r="K298" s="75">
        <v>49.11</v>
      </c>
      <c r="L298" s="16">
        <v>28</v>
      </c>
      <c r="M298" s="17">
        <f>=I298*7</f>
        <v>102.83</v>
      </c>
      <c r="N298" s="17">
        <f>=M298-L298-K298-J298</f>
        <v>6.69645</v>
      </c>
      <c r="O298" s="18">
        <f>=N298/M298</f>
        <v>0.065121559856073</v>
      </c>
      <c r="P298" s="12" t="s">
        <v>43</v>
      </c>
    </row>
    <row r="299" spans="1:16">
      <c r="A299" s="21">
        <v>45161.0039814815</v>
      </c>
      <c r="B299" s="12">
        <v>101260482</v>
      </c>
      <c r="C299" s="22" t="s">
        <v>4505</v>
      </c>
      <c r="D299" s="12" t="s">
        <v>4506</v>
      </c>
      <c r="E299" s="92" t="s">
        <v>4507</v>
      </c>
      <c r="F299" s="12" t="s"/>
      <c r="G299" s="12">
        <v>2</v>
      </c>
      <c r="H299" s="12" t="s">
        <v>4508</v>
      </c>
      <c r="I299" s="12">
        <v>67.28</v>
      </c>
      <c r="J299" s="17">
        <f>=I299*7*0.185</f>
        <v>87.1276</v>
      </c>
      <c r="K299" s="75">
        <v>55.6</v>
      </c>
      <c r="L299" s="16">
        <v>145.2</v>
      </c>
      <c r="M299" s="17">
        <f>=I299*7</f>
        <v>470.96</v>
      </c>
      <c r="N299" s="17">
        <f>=M299-L299-K299-J299</f>
        <v>183.0324</v>
      </c>
      <c r="O299" s="18">
        <f>=N299/M299</f>
        <v>0.388636826906744</v>
      </c>
      <c r="P299" s="12" t="s">
        <v>50</v>
      </c>
    </row>
    <row r="300" spans="1:16">
      <c r="A300" s="21">
        <v>45161.0298958333</v>
      </c>
      <c r="B300" s="12">
        <v>101264430</v>
      </c>
      <c r="C300" s="22" t="s">
        <v>4509</v>
      </c>
      <c r="D300" s="12" t="s">
        <v>4510</v>
      </c>
      <c r="E300" s="92" t="s">
        <v>4511</v>
      </c>
      <c r="F300" s="12" t="s"/>
      <c r="G300" s="12">
        <v>1</v>
      </c>
      <c r="H300" s="12" t="s">
        <v>4512</v>
      </c>
      <c r="I300" s="12">
        <v>14</v>
      </c>
      <c r="J300" s="17">
        <f>=I300*7*0.185</f>
        <v>18.13</v>
      </c>
      <c r="K300" s="75">
        <v>28.86</v>
      </c>
      <c r="L300" s="16">
        <v>2.61</v>
      </c>
      <c r="M300" s="17">
        <f>=I300*7</f>
        <v>98</v>
      </c>
      <c r="N300" s="17">
        <f>=M300-L300-K300-J300</f>
        <v>48.4</v>
      </c>
      <c r="O300" s="18">
        <f>=N300/M300</f>
        <v>0.493877551020408</v>
      </c>
      <c r="P300" s="12" t="s">
        <v>43</v>
      </c>
    </row>
    <row r="301" spans="1:16">
      <c r="A301" s="21">
        <v>45161.0476851852</v>
      </c>
      <c r="B301" s="12">
        <v>101267883</v>
      </c>
      <c r="C301" s="22" t="s">
        <v>4513</v>
      </c>
      <c r="D301" s="12" t="s">
        <v>4514</v>
      </c>
      <c r="E301" s="92" t="s">
        <v>4515</v>
      </c>
      <c r="F301" s="12" t="s"/>
      <c r="G301" s="12">
        <v>1</v>
      </c>
      <c r="H301" s="12" t="s">
        <v>4516</v>
      </c>
      <c r="I301" s="12">
        <v>18.46</v>
      </c>
      <c r="J301" s="17">
        <f>=I301*7*0.185</f>
        <v>23.9057</v>
      </c>
      <c r="K301" s="75">
        <v>28.47</v>
      </c>
      <c r="L301" s="16">
        <v>40</v>
      </c>
      <c r="M301" s="17">
        <f>=I301*7</f>
        <v>129.22</v>
      </c>
      <c r="N301" s="17">
        <f>=M301-L301-K301-J301</f>
        <v>36.8443</v>
      </c>
      <c r="O301" s="18">
        <f>=N301/M301</f>
        <v>0.28512846308621</v>
      </c>
      <c r="P301" s="12" t="s">
        <v>59</v>
      </c>
    </row>
    <row r="302" spans="1:16">
      <c r="A302" s="21">
        <v>45161.0793287037</v>
      </c>
      <c r="B302" s="12">
        <v>101273068</v>
      </c>
      <c r="C302" s="22" t="s">
        <v>4517</v>
      </c>
      <c r="D302" s="12" t="s">
        <v>4518</v>
      </c>
      <c r="E302" s="92" t="s">
        <v>4519</v>
      </c>
      <c r="F302" s="12" t="s">
        <v>1334</v>
      </c>
      <c r="G302" s="12">
        <v>1</v>
      </c>
      <c r="H302" s="12" t="s">
        <v>4520</v>
      </c>
      <c r="I302" s="12">
        <v>28.5</v>
      </c>
      <c r="J302" s="17">
        <f>=I302*7*0.185</f>
        <v>36.9075</v>
      </c>
      <c r="K302" s="75">
        <v>75.73</v>
      </c>
      <c r="L302" s="16">
        <v>36.3</v>
      </c>
      <c r="M302" s="17">
        <f>=I302*7</f>
        <v>199.5</v>
      </c>
      <c r="N302" s="17">
        <f>=M302-L302-K302-J302</f>
        <v>50.5625</v>
      </c>
      <c r="O302" s="18">
        <f>=N302/M302</f>
        <v>0.25344611528822</v>
      </c>
      <c r="P302" s="12" t="s">
        <v>104</v>
      </c>
    </row>
    <row r="303" spans="1:16">
      <c r="A303" s="21">
        <v>45161.0895949074</v>
      </c>
      <c r="B303" s="12">
        <v>101274580</v>
      </c>
      <c r="C303" s="22" t="s">
        <v>4521</v>
      </c>
      <c r="D303" s="12" t="s">
        <v>4522</v>
      </c>
      <c r="E303" s="92" t="s">
        <v>4523</v>
      </c>
      <c r="F303" s="12" t="s"/>
      <c r="G303" s="12">
        <v>1</v>
      </c>
      <c r="H303" s="12" t="s">
        <v>4524</v>
      </c>
      <c r="I303" s="12">
        <v>14.38</v>
      </c>
      <c r="J303" s="17">
        <f>=I303*7*0.185</f>
        <v>18.6221</v>
      </c>
      <c r="K303" s="75">
        <v>23.72</v>
      </c>
      <c r="L303" s="16">
        <v>6.28</v>
      </c>
      <c r="M303" s="17">
        <f>=I303*7</f>
        <v>100.66</v>
      </c>
      <c r="N303" s="17">
        <f>=M303-L303-K303-J303</f>
        <v>52.0379</v>
      </c>
      <c r="O303" s="18">
        <f>=N303/M303</f>
        <v>0.51696701768329</v>
      </c>
      <c r="P303" s="12" t="s">
        <v>104</v>
      </c>
    </row>
    <row r="304" spans="1:16">
      <c r="A304" s="21">
        <v>45161.1851736111</v>
      </c>
      <c r="B304" s="12">
        <v>101290599</v>
      </c>
      <c r="C304" s="22" t="s">
        <v>4525</v>
      </c>
      <c r="D304" s="12" t="s">
        <v>4526</v>
      </c>
      <c r="E304" s="92" t="s">
        <v>4527</v>
      </c>
      <c r="F304" s="12" t="s"/>
      <c r="G304" s="12">
        <v>1</v>
      </c>
      <c r="H304" s="12" t="s">
        <v>4528</v>
      </c>
      <c r="I304" s="12">
        <v>21.63</v>
      </c>
      <c r="J304" s="17">
        <f>=I304*7*0.185</f>
        <v>28.01085</v>
      </c>
      <c r="K304" s="75">
        <v>73.73</v>
      </c>
      <c r="L304" s="16">
        <v>33.38</v>
      </c>
      <c r="M304" s="17">
        <f>=I304*7</f>
        <v>151.41</v>
      </c>
      <c r="N304" s="17">
        <f>=M304-L304-K304-J304</f>
        <v>16.28915</v>
      </c>
      <c r="O304" s="18">
        <f>=N304/M304</f>
        <v>0.107583052638531</v>
      </c>
      <c r="P304" s="12" t="s">
        <v>670</v>
      </c>
    </row>
    <row r="305" spans="1:16">
      <c r="A305" s="21">
        <v>45161.2132523148</v>
      </c>
      <c r="B305" s="12">
        <v>101297280</v>
      </c>
      <c r="C305" s="22" t="s">
        <v>4529</v>
      </c>
      <c r="D305" s="12" t="s">
        <v>4530</v>
      </c>
      <c r="E305" s="22" t="s">
        <v>4531</v>
      </c>
      <c r="F305" s="12" t="s">
        <v>4532</v>
      </c>
      <c r="G305" s="12">
        <v>1</v>
      </c>
      <c r="H305" s="12" t="s">
        <v>4533</v>
      </c>
      <c r="I305" s="12">
        <v>69.31</v>
      </c>
      <c r="J305" s="17">
        <f>=I305*7*0.185</f>
        <v>89.75645</v>
      </c>
      <c r="K305" s="75">
        <v>43.79</v>
      </c>
      <c r="L305" s="16">
        <v>104.85</v>
      </c>
      <c r="M305" s="17">
        <f>=I305*7</f>
        <v>485.17</v>
      </c>
      <c r="N305" s="17">
        <f>=M305-L305-K305-J305</f>
        <v>246.77355</v>
      </c>
      <c r="O305" s="18">
        <f>=N305/M305</f>
        <v>0.508633159511099</v>
      </c>
      <c r="P305" s="12" t="s">
        <v>50</v>
      </c>
    </row>
    <row r="306" spans="1:16">
      <c r="A306" s="21">
        <v>45161.2173726852</v>
      </c>
      <c r="B306" s="12">
        <v>101297876</v>
      </c>
      <c r="C306" s="22" t="s">
        <v>4534</v>
      </c>
      <c r="D306" s="12" t="s">
        <v>4535</v>
      </c>
      <c r="E306" s="92" t="s">
        <v>4536</v>
      </c>
      <c r="F306" s="12" t="s"/>
      <c r="G306" s="12">
        <v>2</v>
      </c>
      <c r="H306" s="12" t="s">
        <v>4537</v>
      </c>
      <c r="I306" s="12">
        <v>25</v>
      </c>
      <c r="J306" s="17">
        <f>=I306*7*0.185</f>
        <v>32.375</v>
      </c>
      <c r="K306" s="75">
        <v>57.52</v>
      </c>
      <c r="L306" s="16">
        <v>38</v>
      </c>
      <c r="M306" s="17">
        <f>=I306*7</f>
        <v>175</v>
      </c>
      <c r="N306" s="17">
        <f>=M306-L306-K306-J306</f>
        <v>47.105</v>
      </c>
      <c r="O306" s="18">
        <f>=N306/M306</f>
        <v>0.269171428571429</v>
      </c>
      <c r="P306" s="12" t="s">
        <v>43</v>
      </c>
    </row>
    <row r="307" spans="1:16">
      <c r="A307" s="21">
        <v>45161.283125</v>
      </c>
      <c r="B307" s="12">
        <v>101310822</v>
      </c>
      <c r="C307" s="22" t="s">
        <v>4538</v>
      </c>
      <c r="D307" s="12" t="s">
        <v>4539</v>
      </c>
      <c r="E307" s="92" t="s">
        <v>4540</v>
      </c>
      <c r="F307" s="12" t="s">
        <v>3739</v>
      </c>
      <c r="G307" s="12">
        <v>1</v>
      </c>
      <c r="H307" s="12" t="s">
        <v>993</v>
      </c>
      <c r="I307" s="12">
        <v>18.79</v>
      </c>
      <c r="J307" s="17">
        <f>=I307*7*0.185</f>
        <v>24.33305</v>
      </c>
      <c r="K307" s="75">
        <v>31.4</v>
      </c>
      <c r="L307" s="16">
        <v>35</v>
      </c>
      <c r="M307" s="17">
        <f>=I307*7</f>
        <v>131.53</v>
      </c>
      <c r="N307" s="17">
        <f>=M307-L307-K307-J307</f>
        <v>40.79695</v>
      </c>
      <c r="O307" s="18">
        <f>=N307/M307</f>
        <v>0.31017220405991</v>
      </c>
      <c r="P307" s="12" t="s">
        <v>22</v>
      </c>
    </row>
    <row r="308" spans="1:16">
      <c r="A308" s="21">
        <v>45161.2835416667</v>
      </c>
      <c r="B308" s="12">
        <v>101311258</v>
      </c>
      <c r="C308" s="22" t="s">
        <v>4541</v>
      </c>
      <c r="D308" s="12">
        <v>0</v>
      </c>
      <c r="E308" s="12" t="s">
        <v>1333</v>
      </c>
      <c r="F308" s="12" t="s"/>
      <c r="G308" s="12">
        <v>1</v>
      </c>
      <c r="H308" s="12" t="s">
        <v>4542</v>
      </c>
      <c r="I308" s="12">
        <v>0</v>
      </c>
      <c r="J308" s="17">
        <f>=I308*7*0.185</f>
        <v>0</v>
      </c>
      <c r="K308" s="75">
        <v>0</v>
      </c>
      <c r="L308" s="16">
        <v>0</v>
      </c>
      <c r="M308" s="17">
        <f>=I308*7</f>
        <v>0</v>
      </c>
      <c r="N308" s="17">
        <f>=M308-L308-K308-J308</f>
        <v>0</v>
      </c>
      <c r="O308" s="18" t="e">
        <f>=N308/M308</f>
        <v>#DIV/0!</v>
      </c>
      <c r="P308" s="12" t="s">
        <v>22</v>
      </c>
    </row>
    <row r="309" spans="1:16">
      <c r="A309" s="21">
        <v>45161.3884027778</v>
      </c>
      <c r="B309" s="12">
        <v>101328181</v>
      </c>
      <c r="C309" s="22" t="s">
        <v>4543</v>
      </c>
      <c r="D309" s="12" t="s">
        <v>4544</v>
      </c>
      <c r="E309" s="92" t="s">
        <v>4545</v>
      </c>
      <c r="F309" s="12" t="s"/>
      <c r="G309" s="12">
        <v>1</v>
      </c>
      <c r="H309" s="12" t="s">
        <v>4546</v>
      </c>
      <c r="I309" s="12">
        <v>25.92</v>
      </c>
      <c r="J309" s="17">
        <f>=I309*7*0.185</f>
        <v>33.5664</v>
      </c>
      <c r="K309" s="75">
        <v>47.16</v>
      </c>
      <c r="L309" s="16">
        <v>28</v>
      </c>
      <c r="M309" s="17">
        <f>=I309*7</f>
        <v>181.44</v>
      </c>
      <c r="N309" s="17">
        <f>=M309-L309-K309-J309</f>
        <v>72.7136</v>
      </c>
      <c r="O309" s="18">
        <f>=N309/M309</f>
        <v>0.400758377425044</v>
      </c>
      <c r="P309" s="12" t="s">
        <v>28</v>
      </c>
    </row>
    <row r="310" spans="1:16">
      <c r="A310" s="21">
        <v>45161.4105324074</v>
      </c>
      <c r="B310" s="12">
        <v>101331388</v>
      </c>
      <c r="C310" s="22" t="s">
        <v>4547</v>
      </c>
      <c r="D310" s="12" t="s">
        <v>4548</v>
      </c>
      <c r="E310" s="92" t="s">
        <v>4549</v>
      </c>
      <c r="F310" s="12" t="s"/>
      <c r="G310" s="12">
        <v>1</v>
      </c>
      <c r="H310" s="12" t="s">
        <v>4550</v>
      </c>
      <c r="I310" s="12">
        <v>18.39</v>
      </c>
      <c r="J310" s="17">
        <f>=I310*7*0.185</f>
        <v>23.81505</v>
      </c>
      <c r="K310" s="75">
        <v>20.06</v>
      </c>
      <c r="L310" s="16">
        <v>12.49</v>
      </c>
      <c r="M310" s="17">
        <f>=I310*7</f>
        <v>128.73</v>
      </c>
      <c r="N310" s="17">
        <f>=M310-L310-K310-J310</f>
        <v>72.36495</v>
      </c>
      <c r="O310" s="18">
        <f>=N310/M310</f>
        <v>0.562145187601958</v>
      </c>
      <c r="P310" s="12" t="s">
        <v>59</v>
      </c>
    </row>
    <row r="311" spans="1:16">
      <c r="A311" s="21">
        <v>45161.4369444444</v>
      </c>
      <c r="B311" s="12">
        <v>101336197</v>
      </c>
      <c r="C311" s="22" t="s">
        <v>4551</v>
      </c>
      <c r="D311" s="12" t="s">
        <v>4552</v>
      </c>
      <c r="E311" s="92" t="s">
        <v>4553</v>
      </c>
      <c r="F311" s="12" t="s"/>
      <c r="G311" s="12">
        <v>1</v>
      </c>
      <c r="H311" s="12" t="s">
        <v>4554</v>
      </c>
      <c r="I311" s="12">
        <v>18.36</v>
      </c>
      <c r="J311" s="17">
        <f>=I311*7*0.185</f>
        <v>23.7762</v>
      </c>
      <c r="K311" s="75">
        <v>29.73</v>
      </c>
      <c r="L311" s="16">
        <v>21</v>
      </c>
      <c r="M311" s="17">
        <f>=I311*7</f>
        <v>128.52</v>
      </c>
      <c r="N311" s="17">
        <f>=M311-L311-K311-J311</f>
        <v>54.0138</v>
      </c>
      <c r="O311" s="18">
        <f>=N311/M311</f>
        <v>0.420275443510738</v>
      </c>
      <c r="P311" s="12" t="s">
        <v>28</v>
      </c>
    </row>
    <row r="312" spans="1:16">
      <c r="A312" s="21">
        <v>45161.440775463</v>
      </c>
      <c r="B312" s="12">
        <v>101336856</v>
      </c>
      <c r="C312" s="22" t="s">
        <v>4555</v>
      </c>
      <c r="D312" s="12" t="s">
        <v>4556</v>
      </c>
      <c r="E312" s="92" t="s">
        <v>4557</v>
      </c>
      <c r="F312" s="12" t="s"/>
      <c r="G312" s="12">
        <v>1</v>
      </c>
      <c r="H312" s="12" t="s">
        <v>4558</v>
      </c>
      <c r="I312" s="12">
        <v>16.25</v>
      </c>
      <c r="J312" s="17">
        <f>=I312*7*0.185</f>
        <v>21.04375</v>
      </c>
      <c r="K312" s="75">
        <v>19.77</v>
      </c>
      <c r="L312" s="16">
        <v>31.24</v>
      </c>
      <c r="M312" s="17">
        <f>=I312*7</f>
        <v>113.75</v>
      </c>
      <c r="N312" s="17">
        <f>=M312-L312-K312-J312</f>
        <v>41.69625</v>
      </c>
      <c r="O312" s="18">
        <f>=N312/M312</f>
        <v>0.36656043956044</v>
      </c>
      <c r="P312" s="12" t="s">
        <v>59</v>
      </c>
    </row>
    <row r="313" spans="1:16">
      <c r="A313" s="21">
        <v>45161.4725694445</v>
      </c>
      <c r="B313" s="12">
        <v>101342501</v>
      </c>
      <c r="C313" s="22" t="s">
        <v>3499</v>
      </c>
      <c r="D313" s="12" t="s">
        <v>4559</v>
      </c>
      <c r="E313" s="92" t="s">
        <v>4560</v>
      </c>
      <c r="F313" s="12" t="s"/>
      <c r="G313" s="12">
        <v>1</v>
      </c>
      <c r="H313" s="12" t="s">
        <v>3502</v>
      </c>
      <c r="I313" s="12">
        <v>19.09</v>
      </c>
      <c r="J313" s="17">
        <f>=I313*7*0.185</f>
        <v>24.72155</v>
      </c>
      <c r="K313" s="75">
        <v>26.94</v>
      </c>
      <c r="L313" s="16">
        <v>35.4</v>
      </c>
      <c r="M313" s="17">
        <f>=I313*7</f>
        <v>133.63</v>
      </c>
      <c r="N313" s="17">
        <f>=M313-L313-K313-J313</f>
        <v>46.56845</v>
      </c>
      <c r="O313" s="18">
        <f>=N313/M313</f>
        <v>0.348487989223977</v>
      </c>
      <c r="P313" s="12" t="s">
        <v>22</v>
      </c>
    </row>
    <row r="314" spans="1:16">
      <c r="A314" s="21">
        <v>45161.4867939815</v>
      </c>
      <c r="B314" s="12">
        <v>101344561</v>
      </c>
      <c r="C314" s="22" t="s">
        <v>4353</v>
      </c>
      <c r="D314" s="12" t="s">
        <v>4561</v>
      </c>
      <c r="E314" s="92" t="s">
        <v>4562</v>
      </c>
      <c r="F314" s="12" t="s"/>
      <c r="G314" s="12">
        <v>1</v>
      </c>
      <c r="H314" s="12" t="s">
        <v>4356</v>
      </c>
      <c r="I314" s="12">
        <v>15.04</v>
      </c>
      <c r="J314" s="17">
        <f>=I314*7*0.185</f>
        <v>19.4768</v>
      </c>
      <c r="K314" s="75">
        <v>38.16</v>
      </c>
      <c r="L314" s="16">
        <v>22.95</v>
      </c>
      <c r="M314" s="17">
        <f>=I314*7</f>
        <v>105.28</v>
      </c>
      <c r="N314" s="17">
        <f>=M314-L314-K314-J314</f>
        <v>24.6932</v>
      </c>
      <c r="O314" s="18">
        <f>=N314/M314</f>
        <v>0.234547872340426</v>
      </c>
      <c r="P314" s="12" t="s">
        <v>50</v>
      </c>
    </row>
    <row r="315" spans="1:16">
      <c r="A315" s="21">
        <v>45161.5340625</v>
      </c>
      <c r="B315" s="12">
        <v>101352789</v>
      </c>
      <c r="C315" s="22" t="s">
        <v>4563</v>
      </c>
      <c r="D315" s="12" t="s">
        <v>4564</v>
      </c>
      <c r="E315" s="92" t="s">
        <v>4565</v>
      </c>
      <c r="F315" s="12" t="s">
        <v>48</v>
      </c>
      <c r="G315" s="12">
        <v>1</v>
      </c>
      <c r="H315" s="12" t="s">
        <v>4566</v>
      </c>
      <c r="I315" s="12">
        <v>142.32</v>
      </c>
      <c r="J315" s="17">
        <f>=I315*7*0.185</f>
        <v>184.3044</v>
      </c>
      <c r="K315" s="75">
        <v>174.98</v>
      </c>
      <c r="L315" s="16">
        <v>315</v>
      </c>
      <c r="M315" s="17">
        <f>=I315*7</f>
        <v>996.24</v>
      </c>
      <c r="N315" s="17">
        <f>=M315-L315-K315-J315</f>
        <v>321.9556</v>
      </c>
      <c r="O315" s="18">
        <f>=N315/M315</f>
        <v>0.323170721914398</v>
      </c>
      <c r="P315" s="12" t="s">
        <v>50</v>
      </c>
    </row>
    <row r="316" spans="1:16">
      <c r="A316" s="21" t="s"/>
      <c r="B316" s="12" t="s"/>
      <c r="C316" s="22" t="s"/>
      <c r="D316" s="12" t="s"/>
      <c r="E316" s="12" t="s"/>
      <c r="F316" s="12" t="s"/>
      <c r="G316" s="12" t="s"/>
      <c r="H316" s="12" t="s"/>
      <c r="I316" s="12" t="s"/>
      <c r="J316" s="71" t="s"/>
      <c r="K316" s="72" t="s"/>
      <c r="L316" s="73" t="s"/>
      <c r="M316" s="71" t="s"/>
      <c r="N316" s="71" t="s"/>
      <c r="O316" s="74" t="s"/>
      <c r="P316" s="12" t="s"/>
    </row>
    <row r="317" spans="1:16">
      <c r="A317" s="21">
        <v>45161.8629398148</v>
      </c>
      <c r="B317" s="12">
        <v>101378009</v>
      </c>
      <c r="C317" s="22" t="s">
        <v>4567</v>
      </c>
      <c r="D317" s="12" t="s">
        <v>4568</v>
      </c>
      <c r="E317" s="92" t="s">
        <v>4569</v>
      </c>
      <c r="F317" s="12" t="s"/>
      <c r="G317" s="12">
        <v>1</v>
      </c>
      <c r="H317" s="12" t="s">
        <v>4570</v>
      </c>
      <c r="I317" s="12">
        <v>24.82</v>
      </c>
      <c r="J317" s="17">
        <f>=I317*7*0.185</f>
        <v>32.1419</v>
      </c>
      <c r="K317" s="75">
        <v>49.18</v>
      </c>
      <c r="L317" s="16">
        <v>22</v>
      </c>
      <c r="M317" s="17">
        <f>=I317*7</f>
        <v>173.74</v>
      </c>
      <c r="N317" s="17">
        <f>=M317-L317-K317-J317</f>
        <v>70.4181</v>
      </c>
      <c r="O317" s="18">
        <f>=N317/M317</f>
        <v>0.40530735581904</v>
      </c>
      <c r="P317" s="12" t="s">
        <v>114</v>
      </c>
    </row>
    <row r="318" spans="1:16">
      <c r="A318" s="21">
        <v>45161.9656597222</v>
      </c>
      <c r="B318" s="12">
        <v>101386822</v>
      </c>
      <c r="C318" s="22" t="s">
        <v>4415</v>
      </c>
      <c r="D318" s="12" t="s">
        <v>4571</v>
      </c>
      <c r="E318" s="92" t="s">
        <v>4572</v>
      </c>
      <c r="F318" s="26" t="s">
        <v>134</v>
      </c>
      <c r="G318" s="12">
        <v>1</v>
      </c>
      <c r="H318" s="12" t="s">
        <v>3822</v>
      </c>
      <c r="I318" s="12">
        <v>21.67</v>
      </c>
      <c r="J318" s="17">
        <f>=I318*7*0.185</f>
        <v>28.06265</v>
      </c>
      <c r="K318" s="75">
        <v>104.58</v>
      </c>
      <c r="L318" s="16">
        <v>0</v>
      </c>
      <c r="M318" s="17">
        <f>=I318*7</f>
        <v>151.69</v>
      </c>
      <c r="N318" s="17">
        <f>=M318-L318-K318-J318</f>
        <v>19.04735</v>
      </c>
      <c r="O318" s="18">
        <f>=N318/M318</f>
        <v>0.125567604983849</v>
      </c>
      <c r="P318" s="12" t="s">
        <v>50</v>
      </c>
    </row>
    <row r="319" spans="1:16">
      <c r="A319" s="21">
        <v>45161.9901967593</v>
      </c>
      <c r="B319" s="12">
        <v>101390244</v>
      </c>
      <c r="C319" s="22" t="s">
        <v>3915</v>
      </c>
      <c r="D319" s="12" t="s">
        <v>4573</v>
      </c>
      <c r="E319" s="92" t="s">
        <v>4574</v>
      </c>
      <c r="F319" s="12" t="s"/>
      <c r="G319" s="12">
        <v>2</v>
      </c>
      <c r="H319" s="12" t="s">
        <v>3918</v>
      </c>
      <c r="I319" s="12">
        <v>38.56</v>
      </c>
      <c r="J319" s="17">
        <f>=I319*7*0.185</f>
        <v>49.9352</v>
      </c>
      <c r="K319" s="75">
        <v>108.24</v>
      </c>
      <c r="L319" s="16">
        <v>77</v>
      </c>
      <c r="M319" s="17">
        <f>=I319*7</f>
        <v>269.92</v>
      </c>
      <c r="N319" s="17">
        <f>=M319-L319-K319-J319</f>
        <v>34.7448</v>
      </c>
      <c r="O319" s="18">
        <f>=N319/M319</f>
        <v>0.128722584469472</v>
      </c>
      <c r="P319" s="12" t="s">
        <v>145</v>
      </c>
    </row>
    <row r="320" spans="1:16">
      <c r="A320" s="21">
        <v>45162.0010300926</v>
      </c>
      <c r="B320" s="12">
        <v>101391947</v>
      </c>
      <c r="C320" s="22" t="s">
        <v>4415</v>
      </c>
      <c r="D320" s="12" t="s">
        <v>4575</v>
      </c>
      <c r="E320" s="92" t="s">
        <v>4572</v>
      </c>
      <c r="F320" s="12" t="s"/>
      <c r="G320" s="12">
        <v>3</v>
      </c>
      <c r="H320" s="12" t="s">
        <v>3822</v>
      </c>
      <c r="I320" s="12">
        <v>59.01</v>
      </c>
      <c r="J320" s="17">
        <f>=I320*7*0.185</f>
        <v>76.41795</v>
      </c>
      <c r="K320" s="75">
        <v>285.84</v>
      </c>
      <c r="L320" s="93">
        <v>130.5</v>
      </c>
      <c r="M320" s="17">
        <f>=I320*7</f>
        <v>413.07</v>
      </c>
      <c r="N320" s="17">
        <f>=M320-L320-K320-J320</f>
        <v>-79.68795</v>
      </c>
      <c r="O320" s="18">
        <f>=N320/M320</f>
        <v>-0.192916333793304</v>
      </c>
      <c r="P320" s="12" t="s">
        <v>50</v>
      </c>
    </row>
    <row r="321" spans="1:16">
      <c r="A321" s="21">
        <v>45162.0051967593</v>
      </c>
      <c r="B321" s="12">
        <v>101392702</v>
      </c>
      <c r="C321" s="22" t="s">
        <v>4576</v>
      </c>
      <c r="D321" s="12" t="s">
        <v>4577</v>
      </c>
      <c r="E321" s="92" t="s">
        <v>4578</v>
      </c>
      <c r="F321" s="12" t="s">
        <v>4579</v>
      </c>
      <c r="G321" s="12">
        <v>1</v>
      </c>
      <c r="H321" s="12" t="s">
        <v>4580</v>
      </c>
      <c r="I321" s="12">
        <v>14.6</v>
      </c>
      <c r="J321" s="17">
        <f>=I321*7*0.185</f>
        <v>18.907</v>
      </c>
      <c r="K321" s="75">
        <v>35.25</v>
      </c>
      <c r="L321" s="16">
        <v>12</v>
      </c>
      <c r="M321" s="17">
        <f>=I321*7</f>
        <v>102.2</v>
      </c>
      <c r="N321" s="17">
        <f>=M321-L321-K321-J321</f>
        <v>36.043</v>
      </c>
      <c r="O321" s="18">
        <f>=N321/M321</f>
        <v>0.352671232876712</v>
      </c>
      <c r="P321" s="12" t="s">
        <v>50</v>
      </c>
    </row>
    <row r="322" spans="1:16">
      <c r="A322" s="21">
        <v>45162.0328125</v>
      </c>
      <c r="B322" s="12">
        <v>101396741</v>
      </c>
      <c r="C322" s="22" t="s">
        <v>4581</v>
      </c>
      <c r="D322" s="12" t="s">
        <v>4582</v>
      </c>
      <c r="E322" s="92" t="s">
        <v>4583</v>
      </c>
      <c r="F322" s="12" t="s"/>
      <c r="G322" s="12">
        <v>1</v>
      </c>
      <c r="H322" s="12" t="s">
        <v>4584</v>
      </c>
      <c r="I322" s="12">
        <v>17.64</v>
      </c>
      <c r="J322" s="17">
        <f>=I322*7*0.185</f>
        <v>22.8438</v>
      </c>
      <c r="K322" s="75">
        <v>47.18</v>
      </c>
      <c r="L322" s="16">
        <v>16.06</v>
      </c>
      <c r="M322" s="17">
        <f>=I322*7</f>
        <v>123.48</v>
      </c>
      <c r="N322" s="17">
        <f>=M322-L322-K322-J322</f>
        <v>37.3962</v>
      </c>
      <c r="O322" s="18">
        <f>=N322/M322</f>
        <v>0.302852283770651</v>
      </c>
      <c r="P322" s="12" t="s">
        <v>43</v>
      </c>
    </row>
    <row r="323" spans="1:17">
      <c r="A323" s="21">
        <v>45162.034525463</v>
      </c>
      <c r="B323" s="12">
        <v>101397062</v>
      </c>
      <c r="C323" s="22" t="s">
        <v>4585</v>
      </c>
      <c r="D323" s="12" t="s">
        <v>4586</v>
      </c>
      <c r="E323" s="92" t="s">
        <v>4587</v>
      </c>
      <c r="F323" s="12" t="s"/>
      <c r="G323" s="12">
        <v>1</v>
      </c>
      <c r="H323" s="12" t="s">
        <v>4588</v>
      </c>
      <c r="I323" s="12">
        <v>19.81</v>
      </c>
      <c r="J323" s="17">
        <f>=I323*7*0.185</f>
        <v>25.65395</v>
      </c>
      <c r="K323" s="75">
        <v>30.44</v>
      </c>
      <c r="L323" s="16">
        <v>26.16</v>
      </c>
      <c r="M323" s="17">
        <f>=I323*7</f>
        <v>138.67</v>
      </c>
      <c r="N323" s="17">
        <f>=M323-L323-K323-J323</f>
        <v>56.41605</v>
      </c>
      <c r="O323" s="18">
        <f>=N323/M323</f>
        <v>0.406836734693878</v>
      </c>
      <c r="P323" s="12" t="s">
        <v>59</v>
      </c>
      <c r="Q323" s="25" t="s">
        <v>167</v>
      </c>
    </row>
    <row r="324" spans="1:16">
      <c r="A324" s="21">
        <v>45162.0577662037</v>
      </c>
      <c r="B324" s="12">
        <v>101400472</v>
      </c>
      <c r="C324" s="22" t="s">
        <v>3520</v>
      </c>
      <c r="D324" s="12" t="s">
        <v>4589</v>
      </c>
      <c r="E324" s="92" t="s">
        <v>4590</v>
      </c>
      <c r="F324" s="12" t="s"/>
      <c r="G324" s="12">
        <v>1</v>
      </c>
      <c r="H324" s="12" t="s">
        <v>3523</v>
      </c>
      <c r="I324" s="12">
        <v>50.47</v>
      </c>
      <c r="J324" s="17">
        <f>=I324*7*0.185</f>
        <v>65.35865</v>
      </c>
      <c r="K324" s="75">
        <v>123.61</v>
      </c>
      <c r="L324" s="16">
        <v>148</v>
      </c>
      <c r="M324" s="17">
        <f>=I324*7</f>
        <v>353.29</v>
      </c>
      <c r="N324" s="17">
        <f>=M324-L324-K324-J324</f>
        <v>16.32135</v>
      </c>
      <c r="O324" s="18">
        <f>=N324/M324</f>
        <v>0.046198165812788</v>
      </c>
      <c r="P324" s="12" t="s">
        <v>43</v>
      </c>
    </row>
    <row r="325" spans="1:16">
      <c r="A325" s="21">
        <v>45162.1123611111</v>
      </c>
      <c r="B325" s="12">
        <v>101408953</v>
      </c>
      <c r="C325" s="22" t="s">
        <v>4415</v>
      </c>
      <c r="D325" s="12" t="s">
        <v>4591</v>
      </c>
      <c r="E325" s="92" t="s">
        <v>4572</v>
      </c>
      <c r="F325" s="12" t="s"/>
      <c r="G325" s="12">
        <v>1</v>
      </c>
      <c r="H325" s="12" t="s">
        <v>3822</v>
      </c>
      <c r="I325" s="12">
        <v>21.67</v>
      </c>
      <c r="J325" s="17">
        <f>=I325*7*0.185</f>
        <v>28.06265</v>
      </c>
      <c r="K325" s="75">
        <v>104.31</v>
      </c>
      <c r="L325" s="16">
        <v>0</v>
      </c>
      <c r="M325" s="17">
        <f>=I325*7</f>
        <v>151.69</v>
      </c>
      <c r="N325" s="17">
        <f>=M325-L325-K325-J325</f>
        <v>19.31735</v>
      </c>
      <c r="O325" s="18">
        <f>=N325/M325</f>
        <v>0.127347550926231</v>
      </c>
      <c r="P325" s="12" t="s">
        <v>50</v>
      </c>
    </row>
    <row r="326" spans="1:16">
      <c r="A326" s="21">
        <v>45162.120787037</v>
      </c>
      <c r="B326" s="12">
        <v>101410056</v>
      </c>
      <c r="C326" s="22" t="s">
        <v>4592</v>
      </c>
      <c r="D326" s="12" t="s">
        <v>4593</v>
      </c>
      <c r="E326" s="92" t="s">
        <v>4594</v>
      </c>
      <c r="F326" s="12" t="s"/>
      <c r="G326" s="12">
        <v>1</v>
      </c>
      <c r="H326" s="12" t="s">
        <v>4595</v>
      </c>
      <c r="I326" s="12">
        <v>20.56</v>
      </c>
      <c r="J326" s="17">
        <f>=I326*7*0.185</f>
        <v>26.6252</v>
      </c>
      <c r="K326" s="75">
        <v>18.9</v>
      </c>
      <c r="L326" s="16">
        <v>38</v>
      </c>
      <c r="M326" s="17">
        <f>=I326*7</f>
        <v>143.92</v>
      </c>
      <c r="N326" s="17">
        <f>=M326-L326-K326-J326</f>
        <v>60.3948</v>
      </c>
      <c r="O326" s="18">
        <f>=N326/M326</f>
        <v>0.419641467481934</v>
      </c>
      <c r="P326" s="12" t="s">
        <v>59</v>
      </c>
    </row>
    <row r="327" spans="1:16">
      <c r="A327" s="21">
        <v>45162.2259606482</v>
      </c>
      <c r="B327" s="12">
        <v>101426996</v>
      </c>
      <c r="C327" s="22" t="s">
        <v>4596</v>
      </c>
      <c r="D327" s="12" t="s">
        <v>4597</v>
      </c>
      <c r="E327" s="92" t="s">
        <v>4598</v>
      </c>
      <c r="F327" s="12" t="s"/>
      <c r="G327" s="12">
        <v>1</v>
      </c>
      <c r="H327" s="12" t="s">
        <v>4599</v>
      </c>
      <c r="I327" s="12">
        <v>54.22</v>
      </c>
      <c r="J327" s="17">
        <f>=I327*7*0.185</f>
        <v>70.2149</v>
      </c>
      <c r="K327" s="75">
        <v>38.28</v>
      </c>
      <c r="L327" s="16">
        <v>39</v>
      </c>
      <c r="M327" s="17">
        <f>=I327*7</f>
        <v>379.54</v>
      </c>
      <c r="N327" s="17">
        <f>=M327-L327-K327-J327</f>
        <v>232.0451</v>
      </c>
      <c r="O327" s="18">
        <f>=N327/M327</f>
        <v>0.611385097749908</v>
      </c>
      <c r="P327" s="12" t="s">
        <v>22</v>
      </c>
    </row>
    <row r="328" spans="1:16">
      <c r="A328" s="21">
        <v>45162.244224537</v>
      </c>
      <c r="B328" s="12">
        <v>101430472</v>
      </c>
      <c r="C328" s="22" t="s">
        <v>4600</v>
      </c>
      <c r="D328" s="12" t="s">
        <v>4601</v>
      </c>
      <c r="E328" s="92" t="s">
        <v>4602</v>
      </c>
      <c r="F328" s="12" t="s"/>
      <c r="G328" s="12">
        <v>1</v>
      </c>
      <c r="H328" s="12" t="s">
        <v>4603</v>
      </c>
      <c r="I328" s="12">
        <v>18.57</v>
      </c>
      <c r="J328" s="17">
        <f>=I328*7*0.185</f>
        <v>24.04815</v>
      </c>
      <c r="K328" s="75">
        <v>28</v>
      </c>
      <c r="L328" s="16">
        <v>8</v>
      </c>
      <c r="M328" s="17">
        <f>=I328*7</f>
        <v>129.99</v>
      </c>
      <c r="N328" s="17">
        <f>=M328-L328-K328-J328</f>
        <v>69.94185</v>
      </c>
      <c r="O328" s="18">
        <f>=N328/M328</f>
        <v>0.538055619663051</v>
      </c>
      <c r="P328" s="12" t="s">
        <v>50</v>
      </c>
    </row>
    <row r="329" spans="1:16">
      <c r="A329" s="21">
        <v>45162.3660300926</v>
      </c>
      <c r="B329" s="12">
        <v>101454037</v>
      </c>
      <c r="C329" s="22" t="s">
        <v>4604</v>
      </c>
      <c r="D329" s="12" t="s">
        <v>4605</v>
      </c>
      <c r="E329" s="92" t="s">
        <v>4606</v>
      </c>
      <c r="F329" s="12" t="s"/>
      <c r="G329" s="12">
        <v>1</v>
      </c>
      <c r="H329" s="12" t="s">
        <v>4607</v>
      </c>
      <c r="I329" s="12">
        <v>63.26</v>
      </c>
      <c r="J329" s="17">
        <f>=I329*7*0.185</f>
        <v>81.9217</v>
      </c>
      <c r="K329" s="75">
        <v>152.02</v>
      </c>
      <c r="L329" s="16">
        <v>205</v>
      </c>
      <c r="M329" s="17">
        <f>=I329*7</f>
        <v>442.82</v>
      </c>
      <c r="N329" s="17">
        <f>=M329-L329-K329-J329</f>
        <v>3.87829999999998</v>
      </c>
      <c r="O329" s="18">
        <f>=N329/M329</f>
        <v>0.008758186170453</v>
      </c>
      <c r="P329" s="12" t="s">
        <v>59</v>
      </c>
    </row>
    <row r="330" spans="1:17">
      <c r="A330" s="21">
        <v>45162.4116087963</v>
      </c>
      <c r="B330" s="12">
        <v>101464096</v>
      </c>
      <c r="C330" s="22" t="s">
        <v>4608</v>
      </c>
      <c r="D330" s="65" t="s">
        <v>4609</v>
      </c>
      <c r="E330" s="92" t="s">
        <v>4610</v>
      </c>
      <c r="F330" s="12" t="s"/>
      <c r="G330" s="12">
        <v>1</v>
      </c>
      <c r="H330" s="12" t="s">
        <v>933</v>
      </c>
      <c r="I330" s="12">
        <v>32.44</v>
      </c>
      <c r="J330" s="17">
        <f>=I330*7*0.185</f>
        <v>42.0098</v>
      </c>
      <c r="K330" s="75">
        <v>115.68</v>
      </c>
      <c r="L330" s="16">
        <v>0</v>
      </c>
      <c r="M330" s="17">
        <f>=I330*7</f>
        <v>227.08</v>
      </c>
      <c r="N330" s="17">
        <f>=M330-L330-K330-J330</f>
        <v>69.3902</v>
      </c>
      <c r="O330" s="18">
        <f>=N330/M330</f>
        <v>0.30557600845517</v>
      </c>
      <c r="P330" s="12" t="s">
        <v>665</v>
      </c>
      <c r="Q330" s="25" t="s">
        <v>4611</v>
      </c>
    </row>
    <row r="331" spans="1:16">
      <c r="A331" s="21">
        <v>45162.4417939815</v>
      </c>
      <c r="B331" s="12">
        <v>101469097</v>
      </c>
      <c r="C331" s="22" t="s">
        <v>3775</v>
      </c>
      <c r="D331" s="12" t="s">
        <v>4612</v>
      </c>
      <c r="E331" s="92" t="s">
        <v>4613</v>
      </c>
      <c r="F331" s="12" t="s"/>
      <c r="G331" s="12">
        <v>1</v>
      </c>
      <c r="H331" s="12" t="s">
        <v>217</v>
      </c>
      <c r="I331" s="12">
        <v>18.86</v>
      </c>
      <c r="J331" s="17">
        <f>=I331*7*0.185</f>
        <v>24.4237</v>
      </c>
      <c r="K331" s="75">
        <v>22.89</v>
      </c>
      <c r="L331" s="16">
        <v>23.5</v>
      </c>
      <c r="M331" s="17">
        <f>=I331*7</f>
        <v>132.02</v>
      </c>
      <c r="N331" s="17">
        <f>=M331-L331-K331-J331</f>
        <v>61.2063</v>
      </c>
      <c r="O331" s="18">
        <f>=N331/M331</f>
        <v>0.463613846386911</v>
      </c>
      <c r="P331" s="12" t="s">
        <v>269</v>
      </c>
    </row>
    <row r="332" spans="1:16">
      <c r="A332" s="21" t="s"/>
      <c r="B332" s="12" t="s"/>
      <c r="C332" s="22" t="s"/>
      <c r="D332" s="12" t="s"/>
      <c r="E332" s="12" t="s"/>
      <c r="F332" s="12" t="s"/>
      <c r="G332" s="12" t="s"/>
      <c r="H332" s="12" t="s"/>
      <c r="I332" s="12" t="s"/>
      <c r="J332" s="71" t="s"/>
      <c r="K332" s="72" t="s"/>
      <c r="L332" s="73" t="s"/>
      <c r="M332" s="71" t="s"/>
      <c r="N332" s="71" t="s"/>
      <c r="O332" s="74" t="s"/>
      <c r="P332" s="12" t="s"/>
    </row>
    <row r="333" spans="1:16">
      <c r="A333" s="21">
        <v>45162.9570023148</v>
      </c>
      <c r="B333" s="12">
        <v>101513289</v>
      </c>
      <c r="C333" s="22" t="s">
        <v>4614</v>
      </c>
      <c r="D333" s="12" t="s">
        <v>4615</v>
      </c>
      <c r="E333" s="92" t="s">
        <v>4616</v>
      </c>
      <c r="F333" s="12" t="s"/>
      <c r="G333" s="12">
        <v>1</v>
      </c>
      <c r="H333" s="12" t="s">
        <v>277</v>
      </c>
      <c r="I333" s="12">
        <v>14.6</v>
      </c>
      <c r="J333" s="17">
        <f>=I333*7*0.185</f>
        <v>18.907</v>
      </c>
      <c r="K333" s="75">
        <v>22.08</v>
      </c>
      <c r="L333" s="16">
        <v>3.54</v>
      </c>
      <c r="M333" s="17">
        <f>=I333*7</f>
        <v>102.2</v>
      </c>
      <c r="N333" s="17">
        <f>=M333-L333-K333-J333</f>
        <v>57.673</v>
      </c>
      <c r="O333" s="18">
        <f>=N333/M333</f>
        <v>0.564315068493151</v>
      </c>
      <c r="P333" s="12" t="s">
        <v>28</v>
      </c>
    </row>
    <row r="334" spans="1:16">
      <c r="A334" s="21">
        <v>45162.9948958333</v>
      </c>
      <c r="B334" s="12">
        <v>101517969</v>
      </c>
      <c r="C334" s="22" t="s">
        <v>4276</v>
      </c>
      <c r="D334" s="65" t="s">
        <v>4617</v>
      </c>
      <c r="E334" s="92" t="s">
        <v>4618</v>
      </c>
      <c r="F334" s="12" t="s"/>
      <c r="G334" s="12">
        <v>2</v>
      </c>
      <c r="H334" s="12" t="s">
        <v>4279</v>
      </c>
      <c r="I334" s="12">
        <v>31.98</v>
      </c>
      <c r="J334" s="17">
        <f>=I334*7*0.185</f>
        <v>41.4141</v>
      </c>
      <c r="K334" s="75">
        <v>84.6</v>
      </c>
      <c r="L334" s="16">
        <v>75</v>
      </c>
      <c r="M334" s="17">
        <f>=I334*7</f>
        <v>223.86</v>
      </c>
      <c r="N334" s="17">
        <f>=M334-L334-K334-J334</f>
        <v>22.8459</v>
      </c>
      <c r="O334" s="18">
        <f>=N334/M334</f>
        <v>0.102054409005629</v>
      </c>
      <c r="P334" s="12" t="s">
        <v>300</v>
      </c>
    </row>
    <row r="335" spans="1:16">
      <c r="A335" s="21">
        <v>45163.0197569444</v>
      </c>
      <c r="B335" s="12">
        <v>101521203</v>
      </c>
      <c r="C335" s="22" t="s">
        <v>4619</v>
      </c>
      <c r="D335" s="12" t="s">
        <v>4620</v>
      </c>
      <c r="E335" s="92" t="s">
        <v>4621</v>
      </c>
      <c r="F335" s="12" t="s"/>
      <c r="G335" s="12">
        <v>1</v>
      </c>
      <c r="H335" s="12" t="s">
        <v>4622</v>
      </c>
      <c r="I335" s="12">
        <v>16.98</v>
      </c>
      <c r="J335" s="17">
        <f>=I335*7*0.185</f>
        <v>21.9891</v>
      </c>
      <c r="K335" s="75">
        <v>26.32</v>
      </c>
      <c r="L335" s="16">
        <v>16</v>
      </c>
      <c r="M335" s="17">
        <f>=I335*7</f>
        <v>118.86</v>
      </c>
      <c r="N335" s="17">
        <f>=M335-L335-K335-J335</f>
        <v>54.5509</v>
      </c>
      <c r="O335" s="18">
        <f>=N335/M335</f>
        <v>0.458950866565707</v>
      </c>
      <c r="P335" s="12" t="s">
        <v>28</v>
      </c>
    </row>
    <row r="336" spans="1:16">
      <c r="A336" s="21">
        <v>45163.068287037</v>
      </c>
      <c r="B336" s="12">
        <v>101528541</v>
      </c>
      <c r="C336" s="22" t="s">
        <v>4623</v>
      </c>
      <c r="D336" s="12" t="s">
        <v>4624</v>
      </c>
      <c r="E336" s="92" t="s">
        <v>4625</v>
      </c>
      <c r="F336" s="12" t="s"/>
      <c r="G336" s="12">
        <v>1</v>
      </c>
      <c r="H336" s="12" t="s">
        <v>4626</v>
      </c>
      <c r="I336" s="12">
        <v>15.75</v>
      </c>
      <c r="J336" s="17">
        <f>=I336*7*0.185</f>
        <v>20.39625</v>
      </c>
      <c r="K336" s="75">
        <v>31.06</v>
      </c>
      <c r="L336" s="16">
        <v>15.28</v>
      </c>
      <c r="M336" s="17">
        <f>=I336*7</f>
        <v>110.25</v>
      </c>
      <c r="N336" s="17">
        <f>=M336-L336-K336-J336</f>
        <v>43.51375</v>
      </c>
      <c r="O336" s="18">
        <f>=N336/M336</f>
        <v>0.39468253968254</v>
      </c>
      <c r="P336" s="12" t="s">
        <v>172</v>
      </c>
    </row>
    <row r="337" spans="1:16">
      <c r="A337" s="21">
        <v>45163.0769212963</v>
      </c>
      <c r="B337" s="12">
        <v>101529660</v>
      </c>
      <c r="C337" s="22" t="s">
        <v>4052</v>
      </c>
      <c r="D337" s="12" t="s">
        <v>4627</v>
      </c>
      <c r="E337" s="92" t="s">
        <v>4628</v>
      </c>
      <c r="F337" s="12" t="s"/>
      <c r="G337" s="12">
        <v>1</v>
      </c>
      <c r="H337" s="12" t="s">
        <v>4055</v>
      </c>
      <c r="I337" s="12">
        <v>27.93</v>
      </c>
      <c r="J337" s="17">
        <f>=I337*7*0.185</f>
        <v>36.16935</v>
      </c>
      <c r="K337" s="75">
        <v>52.73</v>
      </c>
      <c r="L337" s="16">
        <v>14.7</v>
      </c>
      <c r="M337" s="17">
        <f>=I337*7</f>
        <v>195.51</v>
      </c>
      <c r="N337" s="17">
        <f>=M337-L337-K337-J337</f>
        <v>91.91065</v>
      </c>
      <c r="O337" s="18">
        <f>=N337/M337</f>
        <v>0.470107155644213</v>
      </c>
      <c r="P337" s="12" t="s">
        <v>50</v>
      </c>
    </row>
    <row r="338" spans="1:16">
      <c r="A338" s="21">
        <v>45163.0890740741</v>
      </c>
      <c r="B338" s="12">
        <v>101531653</v>
      </c>
      <c r="C338" s="22" t="s">
        <v>4629</v>
      </c>
      <c r="D338" s="12" t="s">
        <v>4630</v>
      </c>
      <c r="E338" s="92" t="s">
        <v>4631</v>
      </c>
      <c r="F338" s="12" t="s"/>
      <c r="G338" s="12">
        <v>1</v>
      </c>
      <c r="H338" s="12" t="s">
        <v>4632</v>
      </c>
      <c r="I338" s="12">
        <v>22.31</v>
      </c>
      <c r="J338" s="17">
        <f>=I338*7*0.185</f>
        <v>28.89145</v>
      </c>
      <c r="K338" s="75">
        <v>31.66</v>
      </c>
      <c r="L338" s="16">
        <v>17.8</v>
      </c>
      <c r="M338" s="17">
        <f>=I338*7</f>
        <v>156.17</v>
      </c>
      <c r="N338" s="17">
        <f>=M338-L338-K338-J338</f>
        <v>77.81855</v>
      </c>
      <c r="O338" s="18">
        <f>=N338/M338</f>
        <v>0.498293846449382</v>
      </c>
      <c r="P338" s="12" t="s">
        <v>50</v>
      </c>
    </row>
    <row r="339" spans="1:16">
      <c r="A339" s="21">
        <v>45163.101724537</v>
      </c>
      <c r="B339" s="12">
        <v>101533382</v>
      </c>
      <c r="C339" s="22" t="s">
        <v>4633</v>
      </c>
      <c r="D339" s="12" t="s">
        <v>4634</v>
      </c>
      <c r="E339" s="92" t="s">
        <v>4635</v>
      </c>
      <c r="F339" s="12" t="s"/>
      <c r="G339" s="12">
        <v>1</v>
      </c>
      <c r="H339" s="12" t="s">
        <v>4636</v>
      </c>
      <c r="I339" s="12">
        <v>16</v>
      </c>
      <c r="J339" s="17">
        <f>=I339*7*0.185</f>
        <v>20.72</v>
      </c>
      <c r="K339" s="75">
        <v>29.71</v>
      </c>
      <c r="L339" s="16">
        <v>15</v>
      </c>
      <c r="M339" s="17">
        <f>=I339*7</f>
        <v>112</v>
      </c>
      <c r="N339" s="17">
        <f>=M339-L339-K339-J339</f>
        <v>46.57</v>
      </c>
      <c r="O339" s="18">
        <f>=N339/M339</f>
        <v>0.415803571428571</v>
      </c>
      <c r="P339" s="12" t="s">
        <v>43</v>
      </c>
    </row>
    <row r="340" spans="1:16">
      <c r="A340" s="21">
        <v>45163.1035648148</v>
      </c>
      <c r="B340" s="12">
        <v>101533553</v>
      </c>
      <c r="C340" s="22" t="s">
        <v>4637</v>
      </c>
      <c r="D340" s="12" t="s">
        <v>4638</v>
      </c>
      <c r="E340" s="92" t="s">
        <v>4639</v>
      </c>
      <c r="F340" s="12" t="s"/>
      <c r="G340" s="12">
        <v>1</v>
      </c>
      <c r="H340" s="12" t="s">
        <v>4640</v>
      </c>
      <c r="I340" s="12">
        <v>34.32</v>
      </c>
      <c r="J340" s="17">
        <f>=I340*7*0.185</f>
        <v>44.4444</v>
      </c>
      <c r="K340" s="75">
        <v>50.13</v>
      </c>
      <c r="L340" s="16">
        <v>46</v>
      </c>
      <c r="M340" s="17">
        <f>=I340*7</f>
        <v>240.24</v>
      </c>
      <c r="N340" s="17">
        <f>=M340-L340-K340-J340</f>
        <v>99.6656</v>
      </c>
      <c r="O340" s="18">
        <f>=N340/M340</f>
        <v>0.414858474858475</v>
      </c>
      <c r="P340" s="12" t="s">
        <v>487</v>
      </c>
    </row>
    <row r="341" spans="1:16">
      <c r="A341" s="21">
        <v>45163.1052430556</v>
      </c>
      <c r="B341" s="12">
        <v>101533869</v>
      </c>
      <c r="C341" s="22" t="s">
        <v>4641</v>
      </c>
      <c r="D341" s="12" t="s">
        <v>4642</v>
      </c>
      <c r="E341" s="92" t="s">
        <v>4643</v>
      </c>
      <c r="F341" s="12" t="s"/>
      <c r="G341" s="12">
        <v>1</v>
      </c>
      <c r="H341" s="12" t="s">
        <v>4644</v>
      </c>
      <c r="I341" s="12">
        <v>21.93</v>
      </c>
      <c r="J341" s="17">
        <f>=I341*7*0.185</f>
        <v>28.39935</v>
      </c>
      <c r="K341" s="75">
        <v>32.99</v>
      </c>
      <c r="L341" s="16">
        <v>7.1</v>
      </c>
      <c r="M341" s="17">
        <f>=I341*7</f>
        <v>153.51</v>
      </c>
      <c r="N341" s="17">
        <f>=M341-L341-K341-J341</f>
        <v>85.02065</v>
      </c>
      <c r="O341" s="18">
        <f>=N341/M341</f>
        <v>0.553844374959286</v>
      </c>
      <c r="P341" s="12" t="s">
        <v>22</v>
      </c>
    </row>
    <row r="342" spans="1:16">
      <c r="A342" s="21">
        <v>45163.1075694444</v>
      </c>
      <c r="B342" s="12">
        <v>101534318</v>
      </c>
      <c r="C342" s="22" t="s">
        <v>4645</v>
      </c>
      <c r="D342" s="12" t="s">
        <v>4646</v>
      </c>
      <c r="E342" s="92" t="s">
        <v>4647</v>
      </c>
      <c r="F342" s="12" t="s"/>
      <c r="G342" s="12">
        <v>1</v>
      </c>
      <c r="H342" s="12" t="s">
        <v>4648</v>
      </c>
      <c r="I342" s="12">
        <v>17.06</v>
      </c>
      <c r="J342" s="17">
        <f>=I342*7*0.185</f>
        <v>22.0927</v>
      </c>
      <c r="K342" s="75">
        <v>21.39</v>
      </c>
      <c r="L342" s="16">
        <v>29.8</v>
      </c>
      <c r="M342" s="17">
        <f>=I342*7</f>
        <v>119.42</v>
      </c>
      <c r="N342" s="17">
        <f>=M342-L342-K342-J342</f>
        <v>46.1373</v>
      </c>
      <c r="O342" s="18">
        <f>=N342/M342</f>
        <v>0.386344833361246</v>
      </c>
      <c r="P342" s="12" t="s">
        <v>59</v>
      </c>
    </row>
    <row r="343" spans="1:16">
      <c r="A343" s="21">
        <v>45163.1263194444</v>
      </c>
      <c r="B343" s="12">
        <v>101537195</v>
      </c>
      <c r="C343" s="22" t="s">
        <v>4415</v>
      </c>
      <c r="D343" s="12" t="s">
        <v>4649</v>
      </c>
      <c r="E343" s="92" t="s">
        <v>4650</v>
      </c>
      <c r="F343" s="12" t="s"/>
      <c r="G343" s="12">
        <v>3</v>
      </c>
      <c r="H343" s="12" t="s">
        <v>3822</v>
      </c>
      <c r="I343" s="12">
        <v>59.01</v>
      </c>
      <c r="J343" s="17">
        <f>=I343*7*0.185</f>
        <v>76.41795</v>
      </c>
      <c r="K343" s="75">
        <v>292.77</v>
      </c>
      <c r="L343" s="16">
        <v>78.5</v>
      </c>
      <c r="M343" s="17">
        <f>=I343*7</f>
        <v>413.07</v>
      </c>
      <c r="N343" s="17">
        <f>=M343-L343-K343-J343</f>
        <v>-34.61795</v>
      </c>
      <c r="O343" s="18">
        <f>=N343/M343</f>
        <v>-0.083806497688043</v>
      </c>
      <c r="P343" s="12" t="s">
        <v>50</v>
      </c>
    </row>
    <row r="344" spans="1:16">
      <c r="A344" s="21">
        <v>45163.1317361111</v>
      </c>
      <c r="B344" s="12">
        <v>101538063</v>
      </c>
      <c r="C344" s="22" t="s">
        <v>4651</v>
      </c>
      <c r="D344" s="12" t="s">
        <v>4652</v>
      </c>
      <c r="E344" s="92" t="s">
        <v>4653</v>
      </c>
      <c r="F344" s="12" t="s"/>
      <c r="G344" s="12">
        <v>1</v>
      </c>
      <c r="H344" s="26" t="s">
        <v>4654</v>
      </c>
      <c r="I344" s="12">
        <v>22.77</v>
      </c>
      <c r="J344" s="17">
        <f>=I344*7*0.185</f>
        <v>29.48715</v>
      </c>
      <c r="K344" s="75">
        <v>26.27</v>
      </c>
      <c r="L344" s="16">
        <v>26</v>
      </c>
      <c r="M344" s="17">
        <f>=I344*7</f>
        <v>159.39</v>
      </c>
      <c r="N344" s="17">
        <f>=M344-L344-K344-J344</f>
        <v>77.63285</v>
      </c>
      <c r="O344" s="18">
        <f>=N344/M344</f>
        <v>0.487062237279629</v>
      </c>
      <c r="P344" s="12" t="s">
        <v>28</v>
      </c>
    </row>
    <row r="345" spans="1:16">
      <c r="A345" s="21">
        <v>45163.1363310185</v>
      </c>
      <c r="B345" s="12">
        <v>101538349</v>
      </c>
      <c r="C345" s="22" t="s">
        <v>4655</v>
      </c>
      <c r="D345" s="68" t="s">
        <v>4656</v>
      </c>
      <c r="E345" s="65" t="s">
        <v>4657</v>
      </c>
      <c r="F345" s="12" t="s"/>
      <c r="G345" s="12">
        <v>1</v>
      </c>
      <c r="H345" s="12" t="s">
        <v>4658</v>
      </c>
      <c r="I345" s="12">
        <v>96.95</v>
      </c>
      <c r="J345" s="17">
        <f>=I345*7*0.185</f>
        <v>125.55025</v>
      </c>
      <c r="K345" s="75">
        <v>60.15</v>
      </c>
      <c r="L345" s="16">
        <v>131.8</v>
      </c>
      <c r="M345" s="17">
        <f>=I345*7</f>
        <v>678.65</v>
      </c>
      <c r="N345" s="17">
        <f>=M345-L345-K345-J345</f>
        <v>361.14975</v>
      </c>
      <c r="O345" s="18">
        <f>=N345/M345</f>
        <v>0.532159065792382</v>
      </c>
      <c r="P345" s="12" t="s">
        <v>50</v>
      </c>
    </row>
    <row r="346" spans="1:16">
      <c r="A346" s="21">
        <v>45163.1363310185</v>
      </c>
      <c r="B346" s="12" t="s"/>
      <c r="C346" s="22" t="s">
        <v>4659</v>
      </c>
      <c r="D346" s="77" t="s"/>
      <c r="E346" s="65" t="s">
        <v>4657</v>
      </c>
      <c r="F346" s="12" t="s"/>
      <c r="G346" s="12">
        <v>1</v>
      </c>
      <c r="H346" s="12" t="s">
        <v>4660</v>
      </c>
      <c r="I346" s="12" t="s"/>
      <c r="J346" s="17">
        <f>=I346*7*0.185</f>
        <v>0</v>
      </c>
      <c r="K346" s="75">
        <v>0</v>
      </c>
      <c r="L346" s="16">
        <v>0</v>
      </c>
      <c r="M346" s="17">
        <f>=I346*7</f>
        <v>0</v>
      </c>
      <c r="N346" s="17">
        <f>=M346-L346-K346-J346</f>
        <v>0</v>
      </c>
      <c r="O346" s="18" t="e">
        <f>=N346/M346</f>
        <v>#DIV/0!</v>
      </c>
      <c r="P346" s="12" t="s">
        <v>50</v>
      </c>
    </row>
    <row r="347" spans="1:16">
      <c r="A347" s="21">
        <v>45163.1363310185</v>
      </c>
      <c r="B347" s="12" t="s"/>
      <c r="C347" s="22" t="s">
        <v>4661</v>
      </c>
      <c r="D347" s="77" t="s"/>
      <c r="E347" s="65" t="s">
        <v>4657</v>
      </c>
      <c r="F347" s="12" t="s"/>
      <c r="G347" s="12">
        <v>1</v>
      </c>
      <c r="H347" s="12" t="s">
        <v>4662</v>
      </c>
      <c r="I347" s="12" t="s"/>
      <c r="J347" s="17">
        <f>=I347*7*0.185</f>
        <v>0</v>
      </c>
      <c r="K347" s="75">
        <v>0</v>
      </c>
      <c r="L347" s="16">
        <v>0</v>
      </c>
      <c r="M347" s="17">
        <f>=I347*7</f>
        <v>0</v>
      </c>
      <c r="N347" s="17">
        <f>=M347-L347-K347-J347</f>
        <v>0</v>
      </c>
      <c r="O347" s="18" t="e">
        <f>=N347/M347</f>
        <v>#DIV/0!</v>
      </c>
      <c r="P347" s="12" t="s">
        <v>50</v>
      </c>
    </row>
    <row r="348" spans="1:16">
      <c r="A348" s="21">
        <v>45163.1363310185</v>
      </c>
      <c r="B348" s="12" t="s"/>
      <c r="C348" s="22" t="s">
        <v>4663</v>
      </c>
      <c r="D348" s="77" t="s"/>
      <c r="E348" s="65" t="s">
        <v>4657</v>
      </c>
      <c r="F348" s="12" t="s"/>
      <c r="G348" s="12">
        <v>1</v>
      </c>
      <c r="H348" s="12" t="s">
        <v>4664</v>
      </c>
      <c r="I348" s="12" t="s"/>
      <c r="J348" s="17">
        <f>=I348*7*0.185</f>
        <v>0</v>
      </c>
      <c r="K348" s="75">
        <v>0</v>
      </c>
      <c r="L348" s="16">
        <v>0</v>
      </c>
      <c r="M348" s="17">
        <f>=I348*7</f>
        <v>0</v>
      </c>
      <c r="N348" s="17">
        <f>=M348-L348-K348-J348</f>
        <v>0</v>
      </c>
      <c r="O348" s="18" t="e">
        <f>=N348/M348</f>
        <v>#DIV/0!</v>
      </c>
      <c r="P348" s="12" t="s">
        <v>50</v>
      </c>
    </row>
    <row r="349" spans="1:16">
      <c r="A349" s="21">
        <v>45163.1363310185</v>
      </c>
      <c r="B349" s="12" t="s"/>
      <c r="C349" s="22" t="s">
        <v>4665</v>
      </c>
      <c r="D349" s="69" t="s"/>
      <c r="E349" s="65" t="s">
        <v>4657</v>
      </c>
      <c r="F349" s="12" t="s"/>
      <c r="G349" s="12">
        <v>1</v>
      </c>
      <c r="H349" s="12" t="s">
        <v>4666</v>
      </c>
      <c r="I349" s="12" t="s"/>
      <c r="J349" s="17">
        <f>=I349*7*0.185</f>
        <v>0</v>
      </c>
      <c r="K349" s="75">
        <v>0</v>
      </c>
      <c r="L349" s="16">
        <v>0</v>
      </c>
      <c r="M349" s="17">
        <f>=I349*7</f>
        <v>0</v>
      </c>
      <c r="N349" s="17">
        <f>=M349-L349-K349-J349</f>
        <v>0</v>
      </c>
      <c r="O349" s="18" t="e">
        <f>=N349/M349</f>
        <v>#DIV/0!</v>
      </c>
      <c r="P349" s="12" t="s">
        <v>50</v>
      </c>
    </row>
    <row r="350" spans="1:16">
      <c r="A350" s="21">
        <v>45163.2168171296</v>
      </c>
      <c r="B350" s="12">
        <v>101551739</v>
      </c>
      <c r="C350" s="22" t="s">
        <v>4667</v>
      </c>
      <c r="D350" s="12" t="s">
        <v>4668</v>
      </c>
      <c r="E350" s="92" t="s">
        <v>4669</v>
      </c>
      <c r="F350" s="12" t="s"/>
      <c r="G350" s="12">
        <v>1</v>
      </c>
      <c r="H350" s="12" t="s">
        <v>2048</v>
      </c>
      <c r="I350" s="12">
        <v>29.95</v>
      </c>
      <c r="J350" s="17">
        <f>=I350*7*0.185</f>
        <v>38.78525</v>
      </c>
      <c r="K350" s="75">
        <v>32.65</v>
      </c>
      <c r="L350" s="16">
        <v>29</v>
      </c>
      <c r="M350" s="17">
        <f>=I350*7</f>
        <v>209.65</v>
      </c>
      <c r="N350" s="17">
        <f>=M350-L350-K350-J350</f>
        <v>109.21475</v>
      </c>
      <c r="O350" s="18">
        <f>=N350/M350</f>
        <v>0.520938468876699</v>
      </c>
      <c r="P350" s="12" t="s">
        <v>59</v>
      </c>
    </row>
    <row r="351" spans="1:16">
      <c r="A351" s="21">
        <v>45163.2214236111</v>
      </c>
      <c r="B351" s="12">
        <v>101552815</v>
      </c>
      <c r="C351" s="22" t="s">
        <v>4655</v>
      </c>
      <c r="D351" s="12">
        <v>0</v>
      </c>
      <c r="E351" s="12" t="s">
        <v>615</v>
      </c>
      <c r="F351" s="12" t="s"/>
      <c r="G351" s="12">
        <v>1</v>
      </c>
      <c r="H351" s="12" t="s">
        <v>4658</v>
      </c>
      <c r="I351" s="12">
        <v>0</v>
      </c>
      <c r="J351" s="17">
        <f>=I351*7*0.185</f>
        <v>0</v>
      </c>
      <c r="K351" s="75">
        <v>0</v>
      </c>
      <c r="L351" s="16">
        <v>0</v>
      </c>
      <c r="M351" s="17">
        <f>=I351*7</f>
        <v>0</v>
      </c>
      <c r="N351" s="17">
        <f>=M351-L351-K351-J351</f>
        <v>0</v>
      </c>
      <c r="O351" s="18" t="e">
        <f>=N351/M351</f>
        <v>#DIV/0!</v>
      </c>
      <c r="P351" s="12" t="s">
        <v>50</v>
      </c>
    </row>
    <row r="352" spans="1:16">
      <c r="A352" s="21">
        <v>45163.2214236111</v>
      </c>
      <c r="B352" s="12" t="s"/>
      <c r="C352" s="22" t="s">
        <v>4659</v>
      </c>
      <c r="D352" s="12">
        <v>0</v>
      </c>
      <c r="E352" s="12" t="s">
        <v>615</v>
      </c>
      <c r="F352" s="12" t="s"/>
      <c r="G352" s="12">
        <v>1</v>
      </c>
      <c r="H352" s="12" t="s">
        <v>4660</v>
      </c>
      <c r="I352" s="12" t="s"/>
      <c r="J352" s="17">
        <f>=I352*7*0.185</f>
        <v>0</v>
      </c>
      <c r="K352" s="75">
        <v>0</v>
      </c>
      <c r="L352" s="16">
        <v>0</v>
      </c>
      <c r="M352" s="17">
        <f>=I352*7</f>
        <v>0</v>
      </c>
      <c r="N352" s="17">
        <f>=M352-L352-K352-J352</f>
        <v>0</v>
      </c>
      <c r="O352" s="18" t="e">
        <f>=N352/M352</f>
        <v>#DIV/0!</v>
      </c>
      <c r="P352" s="12" t="s">
        <v>50</v>
      </c>
    </row>
    <row r="353" spans="1:16">
      <c r="A353" s="21">
        <v>45163.2214236111</v>
      </c>
      <c r="B353" s="12" t="s"/>
      <c r="C353" s="22" t="s">
        <v>4661</v>
      </c>
      <c r="D353" s="12">
        <v>0</v>
      </c>
      <c r="E353" s="12" t="s">
        <v>615</v>
      </c>
      <c r="F353" s="12" t="s"/>
      <c r="G353" s="12">
        <v>1</v>
      </c>
      <c r="H353" s="12" t="s">
        <v>4662</v>
      </c>
      <c r="I353" s="12" t="s"/>
      <c r="J353" s="17">
        <f>=I353*7*0.185</f>
        <v>0</v>
      </c>
      <c r="K353" s="75">
        <v>0</v>
      </c>
      <c r="L353" s="16">
        <v>0</v>
      </c>
      <c r="M353" s="17">
        <f>=I353*7</f>
        <v>0</v>
      </c>
      <c r="N353" s="17">
        <f>=M353-L353-K353-J353</f>
        <v>0</v>
      </c>
      <c r="O353" s="18" t="e">
        <f>=N353/M353</f>
        <v>#DIV/0!</v>
      </c>
      <c r="P353" s="12" t="s">
        <v>50</v>
      </c>
    </row>
    <row r="354" spans="1:16">
      <c r="A354" s="21">
        <v>45163.2214236111</v>
      </c>
      <c r="B354" s="12" t="s"/>
      <c r="C354" s="22" t="s">
        <v>4663</v>
      </c>
      <c r="D354" s="12">
        <v>0</v>
      </c>
      <c r="E354" s="12" t="s">
        <v>615</v>
      </c>
      <c r="F354" s="12" t="s"/>
      <c r="G354" s="12">
        <v>1</v>
      </c>
      <c r="H354" s="12" t="s">
        <v>4664</v>
      </c>
      <c r="I354" s="12" t="s"/>
      <c r="J354" s="17">
        <f>=I354*7*0.185</f>
        <v>0</v>
      </c>
      <c r="K354" s="75">
        <v>0</v>
      </c>
      <c r="L354" s="16">
        <v>0</v>
      </c>
      <c r="M354" s="17">
        <f>=I354*7</f>
        <v>0</v>
      </c>
      <c r="N354" s="17">
        <f>=M354-L354-K354-J354</f>
        <v>0</v>
      </c>
      <c r="O354" s="18" t="e">
        <f>=N354/M354</f>
        <v>#DIV/0!</v>
      </c>
      <c r="P354" s="12" t="s">
        <v>50</v>
      </c>
    </row>
    <row r="355" spans="1:16">
      <c r="A355" s="21">
        <v>45163.2214236111</v>
      </c>
      <c r="B355" s="12" t="s"/>
      <c r="C355" s="22" t="s">
        <v>4665</v>
      </c>
      <c r="D355" s="12">
        <v>0</v>
      </c>
      <c r="E355" s="12" t="s">
        <v>615</v>
      </c>
      <c r="F355" s="12" t="s"/>
      <c r="G355" s="12">
        <v>1</v>
      </c>
      <c r="H355" s="12" t="s">
        <v>4666</v>
      </c>
      <c r="I355" s="12" t="s"/>
      <c r="J355" s="17">
        <f>=I355*7*0.185</f>
        <v>0</v>
      </c>
      <c r="K355" s="75">
        <v>0</v>
      </c>
      <c r="L355" s="16">
        <v>0</v>
      </c>
      <c r="M355" s="17">
        <f>=I355*7</f>
        <v>0</v>
      </c>
      <c r="N355" s="17">
        <f>=M355-L355-K355-J355</f>
        <v>0</v>
      </c>
      <c r="O355" s="18" t="e">
        <f>=N355/M355</f>
        <v>#DIV/0!</v>
      </c>
      <c r="P355" s="12" t="s">
        <v>50</v>
      </c>
    </row>
    <row r="356" spans="1:16">
      <c r="A356" s="21">
        <v>45163.3168402778</v>
      </c>
      <c r="B356" s="12">
        <v>101571829</v>
      </c>
      <c r="C356" s="22" t="s">
        <v>4670</v>
      </c>
      <c r="D356" s="68" t="s">
        <v>4671</v>
      </c>
      <c r="E356" s="92" t="s">
        <v>4672</v>
      </c>
      <c r="F356" s="12" t="s"/>
      <c r="G356" s="12">
        <v>1</v>
      </c>
      <c r="H356" s="12" t="s">
        <v>4673</v>
      </c>
      <c r="I356" s="12">
        <v>25.34</v>
      </c>
      <c r="J356" s="17">
        <f>=I356*7*0.185</f>
        <v>32.8153</v>
      </c>
      <c r="K356" s="75">
        <v>38.41</v>
      </c>
      <c r="L356" s="16">
        <v>35</v>
      </c>
      <c r="M356" s="17">
        <f>=I356*7</f>
        <v>177.38</v>
      </c>
      <c r="N356" s="17">
        <f>=M356-L356-K356-J356</f>
        <v>71.1547</v>
      </c>
      <c r="O356" s="18">
        <f>=N356/M356</f>
        <v>0.401142744390574</v>
      </c>
      <c r="P356" s="12" t="s">
        <v>50</v>
      </c>
    </row>
    <row r="357" spans="1:16">
      <c r="A357" s="21">
        <v>45163.3168402778</v>
      </c>
      <c r="B357" s="12" t="s"/>
      <c r="C357" s="22" t="s">
        <v>4674</v>
      </c>
      <c r="D357" s="69" t="s"/>
      <c r="E357" s="92" t="s">
        <v>4672</v>
      </c>
      <c r="F357" s="12" t="s"/>
      <c r="G357" s="12">
        <v>1</v>
      </c>
      <c r="H357" s="12" t="s">
        <v>4675</v>
      </c>
      <c r="I357" s="12" t="s"/>
      <c r="J357" s="17">
        <f>=I357*7*0.185</f>
        <v>0</v>
      </c>
      <c r="K357" s="75">
        <v>0</v>
      </c>
      <c r="L357" s="16">
        <v>0</v>
      </c>
      <c r="M357" s="17">
        <f>=I357*7</f>
        <v>0</v>
      </c>
      <c r="N357" s="17">
        <f>=M357-L357-K357-J357</f>
        <v>0</v>
      </c>
      <c r="O357" s="18" t="e">
        <f>=N357/M357</f>
        <v>#DIV/0!</v>
      </c>
      <c r="P357" s="12" t="s">
        <v>50</v>
      </c>
    </row>
    <row r="358" spans="1:16">
      <c r="A358" s="21">
        <v>45163.383125</v>
      </c>
      <c r="B358" s="12">
        <v>101583020</v>
      </c>
      <c r="C358" s="22" t="s">
        <v>3754</v>
      </c>
      <c r="D358" s="12" t="s">
        <v>4676</v>
      </c>
      <c r="E358" s="92" t="s">
        <v>4677</v>
      </c>
      <c r="F358" s="12" t="s"/>
      <c r="G358" s="12">
        <v>1</v>
      </c>
      <c r="H358" s="12" t="s">
        <v>3758</v>
      </c>
      <c r="I358" s="12">
        <v>18.92</v>
      </c>
      <c r="J358" s="17">
        <f>=I358*7*0.185</f>
        <v>24.5014</v>
      </c>
      <c r="K358" s="75">
        <v>80.59</v>
      </c>
      <c r="L358" s="16">
        <v>21</v>
      </c>
      <c r="M358" s="17">
        <f>=I358*7</f>
        <v>132.44</v>
      </c>
      <c r="N358" s="17">
        <f>=M358-L358-K358-J358</f>
        <v>6.34859999999999</v>
      </c>
      <c r="O358" s="18">
        <f>=N358/M358</f>
        <v>0.047935668982181</v>
      </c>
      <c r="P358" s="12" t="s">
        <v>50</v>
      </c>
    </row>
    <row r="359" spans="1:16">
      <c r="A359" s="21">
        <v>45163.3992592593</v>
      </c>
      <c r="B359" s="12">
        <v>101581569</v>
      </c>
      <c r="C359" s="22" t="s">
        <v>4678</v>
      </c>
      <c r="D359" s="65" t="s">
        <v>4679</v>
      </c>
      <c r="E359" s="92" t="s">
        <v>283</v>
      </c>
      <c r="F359" s="12" t="s"/>
      <c r="G359" s="12">
        <v>5</v>
      </c>
      <c r="H359" s="12" t="s">
        <v>4680</v>
      </c>
      <c r="I359" s="12">
        <v>81.3</v>
      </c>
      <c r="J359" s="17">
        <f>=I359*7*0.185</f>
        <v>105.2835</v>
      </c>
      <c r="K359" s="75">
        <v>0</v>
      </c>
      <c r="L359" s="16">
        <v>0</v>
      </c>
      <c r="M359" s="17">
        <f>=I359*7</f>
        <v>569.1</v>
      </c>
      <c r="N359" s="17">
        <f>=M359-L359-K359-J359</f>
        <v>463.8165</v>
      </c>
      <c r="O359" s="18">
        <f>=N359/M359</f>
        <v>0.815</v>
      </c>
      <c r="P359" s="12" t="s">
        <v>50</v>
      </c>
    </row>
    <row r="360" spans="1:16">
      <c r="A360" s="21">
        <v>45163.444525463</v>
      </c>
      <c r="B360" s="12">
        <v>101595150</v>
      </c>
      <c r="C360" s="22" t="s">
        <v>3775</v>
      </c>
      <c r="D360" s="12" t="s">
        <v>4681</v>
      </c>
      <c r="E360" s="92" t="s">
        <v>4682</v>
      </c>
      <c r="F360" s="12" t="s"/>
      <c r="G360" s="12">
        <v>1</v>
      </c>
      <c r="H360" s="12" t="s">
        <v>217</v>
      </c>
      <c r="I360" s="12">
        <v>18.86</v>
      </c>
      <c r="J360" s="17">
        <f>=I360*7*0.185</f>
        <v>24.4237</v>
      </c>
      <c r="K360" s="75">
        <v>23.37</v>
      </c>
      <c r="L360" s="16">
        <v>23.5</v>
      </c>
      <c r="M360" s="17">
        <f>=I360*7</f>
        <v>132.02</v>
      </c>
      <c r="N360" s="17">
        <f>=M360-L360-K360-J360</f>
        <v>60.7263</v>
      </c>
      <c r="O360" s="18">
        <f>=N360/M360</f>
        <v>0.459978033631268</v>
      </c>
      <c r="P360" s="12" t="s">
        <v>269</v>
      </c>
    </row>
    <row r="361" spans="1:16">
      <c r="A361" s="21">
        <v>45163.4933333333</v>
      </c>
      <c r="B361" s="12">
        <v>101604965</v>
      </c>
      <c r="C361" s="22" t="s">
        <v>4683</v>
      </c>
      <c r="D361" s="12" t="s">
        <v>4684</v>
      </c>
      <c r="E361" s="92" t="s">
        <v>4685</v>
      </c>
      <c r="F361" s="12" t="s"/>
      <c r="G361" s="12">
        <v>1</v>
      </c>
      <c r="H361" s="12" t="s">
        <v>4686</v>
      </c>
      <c r="I361" s="12">
        <v>50.24</v>
      </c>
      <c r="J361" s="17">
        <f>=I361*7*0.185</f>
        <v>65.0608</v>
      </c>
      <c r="K361" s="75">
        <v>49.16</v>
      </c>
      <c r="L361" s="16">
        <v>83</v>
      </c>
      <c r="M361" s="17">
        <f>=I361*7</f>
        <v>351.68</v>
      </c>
      <c r="N361" s="17">
        <f>=M361-L361-K361-J361</f>
        <v>154.4592</v>
      </c>
      <c r="O361" s="18">
        <f>=N361/M361</f>
        <v>0.439203821656051</v>
      </c>
      <c r="P361" s="12" t="s">
        <v>50</v>
      </c>
    </row>
    <row r="362" spans="1:16">
      <c r="A362" s="21">
        <v>45163.5320486111</v>
      </c>
      <c r="B362" s="12">
        <v>101611938</v>
      </c>
      <c r="C362" s="22" t="s">
        <v>4687</v>
      </c>
      <c r="D362" s="65" t="s"/>
      <c r="E362" s="92" t="s">
        <v>615</v>
      </c>
      <c r="F362" s="12" t="s"/>
      <c r="G362" s="12">
        <v>1</v>
      </c>
      <c r="H362" s="12" t="s">
        <v>4688</v>
      </c>
      <c r="I362" s="12">
        <v>0</v>
      </c>
      <c r="J362" s="17">
        <f>=I362*7*0.185</f>
        <v>0</v>
      </c>
      <c r="K362" s="75">
        <v>0</v>
      </c>
      <c r="L362" s="16">
        <v>0</v>
      </c>
      <c r="M362" s="17">
        <f>=I362*7</f>
        <v>0</v>
      </c>
      <c r="N362" s="17">
        <f>=M362-L362-K362-J362</f>
        <v>0</v>
      </c>
      <c r="O362" s="18" t="e">
        <f>=N362/M362</f>
        <v>#DIV/0!</v>
      </c>
      <c r="P362" s="12" t="s">
        <v>50</v>
      </c>
    </row>
    <row r="363" spans="1:16">
      <c r="A363" s="21">
        <v>45163.5463078704</v>
      </c>
      <c r="B363" s="12">
        <v>101614241</v>
      </c>
      <c r="C363" s="22" t="s">
        <v>4689</v>
      </c>
      <c r="D363" s="12" t="s">
        <v>4690</v>
      </c>
      <c r="E363" s="92" t="s">
        <v>4691</v>
      </c>
      <c r="F363" s="12" t="s"/>
      <c r="G363" s="12">
        <v>1</v>
      </c>
      <c r="H363" s="12" t="s">
        <v>4692</v>
      </c>
      <c r="I363" s="12">
        <v>16.24</v>
      </c>
      <c r="J363" s="17">
        <f>=I363*7*0.185</f>
        <v>21.0308</v>
      </c>
      <c r="K363" s="75">
        <v>46.78</v>
      </c>
      <c r="L363" s="16">
        <v>24.4</v>
      </c>
      <c r="M363" s="17">
        <f>=I363*7</f>
        <v>113.68</v>
      </c>
      <c r="N363" s="17">
        <f>=M363-L363-K363-J363</f>
        <v>21.4692</v>
      </c>
      <c r="O363" s="18">
        <f>=N363/M363</f>
        <v>0.188856439127375</v>
      </c>
      <c r="P363" s="12" t="s">
        <v>28</v>
      </c>
    </row>
    <row r="364" spans="1:16">
      <c r="A364" s="21" t="s"/>
      <c r="B364" s="12" t="s"/>
      <c r="C364" s="22" t="s"/>
      <c r="D364" s="12" t="s"/>
      <c r="E364" s="12" t="s"/>
      <c r="F364" s="12" t="s"/>
      <c r="G364" s="12" t="s"/>
      <c r="H364" s="12" t="s"/>
      <c r="I364" s="12" t="s"/>
      <c r="J364" s="71" t="s"/>
      <c r="K364" s="72" t="s"/>
      <c r="L364" s="73" t="s"/>
      <c r="M364" s="71" t="s"/>
      <c r="N364" s="71" t="s"/>
      <c r="O364" s="74" t="s"/>
      <c r="P364" s="12" t="s"/>
    </row>
    <row r="365" spans="1:16">
      <c r="A365" s="21">
        <v>45156.9557291667</v>
      </c>
      <c r="B365" s="12">
        <v>100719792</v>
      </c>
      <c r="C365" s="22" t="s">
        <v>4693</v>
      </c>
      <c r="D365" s="12" t="s">
        <v>4694</v>
      </c>
      <c r="E365" s="92" t="s">
        <v>4695</v>
      </c>
      <c r="F365" s="12" t="s"/>
      <c r="G365" s="12">
        <v>1</v>
      </c>
      <c r="H365" s="12" t="s">
        <v>4696</v>
      </c>
      <c r="I365" s="12">
        <v>14</v>
      </c>
      <c r="J365" s="17">
        <f>=I365*7*0.185</f>
        <v>18.13</v>
      </c>
      <c r="K365" s="75">
        <v>30.05</v>
      </c>
      <c r="L365" s="16">
        <v>20</v>
      </c>
      <c r="M365" s="17">
        <f>=I365*7</f>
        <v>98</v>
      </c>
      <c r="N365" s="17">
        <f>=M365-L365-K365-J365</f>
        <v>29.82</v>
      </c>
      <c r="O365" s="18">
        <f>=N365/M365</f>
        <v>0.304285714285714</v>
      </c>
      <c r="P365" s="12" t="s">
        <v>50</v>
      </c>
    </row>
    <row r="366" spans="1:16">
      <c r="A366" s="21">
        <v>45163.834849537</v>
      </c>
      <c r="B366" s="12">
        <v>101642445</v>
      </c>
      <c r="C366" s="22" t="s">
        <v>4581</v>
      </c>
      <c r="D366" s="12" t="s">
        <v>4697</v>
      </c>
      <c r="E366" s="92" t="s">
        <v>4698</v>
      </c>
      <c r="F366" s="12" t="s"/>
      <c r="G366" s="12">
        <v>3</v>
      </c>
      <c r="H366" s="12" t="s">
        <v>4584</v>
      </c>
      <c r="I366" s="12">
        <v>46.92</v>
      </c>
      <c r="J366" s="17">
        <f>=I366*7*0.185</f>
        <v>60.7614</v>
      </c>
      <c r="K366" s="75">
        <v>94.15</v>
      </c>
      <c r="L366" s="16">
        <v>44.18</v>
      </c>
      <c r="M366" s="17">
        <f>=I366*7</f>
        <v>328.44</v>
      </c>
      <c r="N366" s="17">
        <f>=M366-L366-K366-J366</f>
        <v>129.3486</v>
      </c>
      <c r="O366" s="18">
        <f>=N366/M366</f>
        <v>0.393827183047132</v>
      </c>
      <c r="P366" s="12" t="s">
        <v>43</v>
      </c>
    </row>
    <row r="367" spans="1:16">
      <c r="A367" s="21">
        <v>45164.0313310185</v>
      </c>
      <c r="B367" s="12">
        <v>101668419</v>
      </c>
      <c r="C367" s="22" t="s">
        <v>3567</v>
      </c>
      <c r="D367" s="12" t="s">
        <v>4699</v>
      </c>
      <c r="E367" s="92" t="s">
        <v>4700</v>
      </c>
      <c r="F367" s="12" t="s"/>
      <c r="G367" s="12">
        <v>1</v>
      </c>
      <c r="H367" s="12" t="s">
        <v>3571</v>
      </c>
      <c r="I367" s="12">
        <v>17.55</v>
      </c>
      <c r="J367" s="17">
        <f>=I367*7*0.185</f>
        <v>22.72725</v>
      </c>
      <c r="K367" s="75">
        <v>46.41</v>
      </c>
      <c r="L367" s="16">
        <v>0</v>
      </c>
      <c r="M367" s="17">
        <f>=I367*7</f>
        <v>122.85</v>
      </c>
      <c r="N367" s="17">
        <f>=M367-L367-K367-J367</f>
        <v>53.71275</v>
      </c>
      <c r="O367" s="18">
        <f>=N367/M367</f>
        <v>0.437222222222222</v>
      </c>
      <c r="P367" s="12" t="s">
        <v>22</v>
      </c>
    </row>
    <row r="368" spans="1:16">
      <c r="A368" s="21">
        <v>45164.0730555556</v>
      </c>
      <c r="B368" s="12">
        <v>101675767</v>
      </c>
      <c r="C368" s="22" t="s">
        <v>4701</v>
      </c>
      <c r="D368" s="12" t="s">
        <v>4702</v>
      </c>
      <c r="E368" s="92" t="s">
        <v>4703</v>
      </c>
      <c r="F368" s="12" t="s"/>
      <c r="G368" s="12">
        <v>1</v>
      </c>
      <c r="H368" s="12" t="s">
        <v>4704</v>
      </c>
      <c r="I368" s="12">
        <v>14.6</v>
      </c>
      <c r="J368" s="17">
        <f>=I368*7*0.185</f>
        <v>18.907</v>
      </c>
      <c r="K368" s="75">
        <v>26.75</v>
      </c>
      <c r="L368" s="16">
        <v>10.42</v>
      </c>
      <c r="M368" s="17">
        <f>=I368*7</f>
        <v>102.2</v>
      </c>
      <c r="N368" s="17">
        <f>=M368-L368-K368-J368</f>
        <v>46.123</v>
      </c>
      <c r="O368" s="18">
        <f>=N368/M368</f>
        <v>0.451301369863014</v>
      </c>
      <c r="P368" s="12" t="s">
        <v>50</v>
      </c>
    </row>
    <row r="369" spans="1:16">
      <c r="A369" s="21">
        <v>45164.0835416667</v>
      </c>
      <c r="B369" s="12">
        <v>101677702</v>
      </c>
      <c r="C369" s="22" t="s">
        <v>4705</v>
      </c>
      <c r="D369" s="12" t="s">
        <v>4706</v>
      </c>
      <c r="E369" s="92" t="s">
        <v>4707</v>
      </c>
      <c r="F369" s="12" t="s"/>
      <c r="G369" s="12">
        <v>1</v>
      </c>
      <c r="H369" s="12" t="s">
        <v>4708</v>
      </c>
      <c r="I369" s="12">
        <v>14.91</v>
      </c>
      <c r="J369" s="17">
        <f>=I369*7*0.185</f>
        <v>19.30845</v>
      </c>
      <c r="K369" s="75">
        <v>41.73</v>
      </c>
      <c r="L369" s="16">
        <v>24.5</v>
      </c>
      <c r="M369" s="17">
        <f>=I369*7</f>
        <v>104.37</v>
      </c>
      <c r="N369" s="17">
        <f>=M369-L369-K369-J369</f>
        <v>18.83155</v>
      </c>
      <c r="O369" s="18">
        <f>=N369/M369</f>
        <v>0.180430679313979</v>
      </c>
      <c r="P369" s="12" t="s">
        <v>300</v>
      </c>
    </row>
    <row r="370" spans="1:16">
      <c r="A370" s="21">
        <v>45164.1963194444</v>
      </c>
      <c r="B370" s="12">
        <v>101699244</v>
      </c>
      <c r="C370" s="22" t="s">
        <v>4709</v>
      </c>
      <c r="D370" s="12" t="s">
        <v>4710</v>
      </c>
      <c r="E370" s="92" t="s">
        <v>4711</v>
      </c>
      <c r="F370" s="12" t="s">
        <v>68</v>
      </c>
      <c r="G370" s="12">
        <v>1</v>
      </c>
      <c r="H370" s="12" t="s">
        <v>4712</v>
      </c>
      <c r="I370" s="12">
        <v>14</v>
      </c>
      <c r="J370" s="17">
        <f>=I370*7*0.185</f>
        <v>18.13</v>
      </c>
      <c r="K370" s="75">
        <v>34.07</v>
      </c>
      <c r="L370" s="16">
        <v>36.5</v>
      </c>
      <c r="M370" s="17">
        <f>=I370*7</f>
        <v>98</v>
      </c>
      <c r="N370" s="17">
        <f>=M370-L370-K370-J370</f>
        <v>9.3</v>
      </c>
      <c r="O370" s="18">
        <f>=N370/M370</f>
        <v>0.094897959183673</v>
      </c>
      <c r="P370" s="12" t="s">
        <v>136</v>
      </c>
    </row>
    <row r="371" spans="1:16">
      <c r="A371" s="21">
        <v>45164.2041782407</v>
      </c>
      <c r="B371" s="12">
        <v>101701005</v>
      </c>
      <c r="C371" s="22" t="s">
        <v>4713</v>
      </c>
      <c r="D371" s="12" t="s">
        <v>4714</v>
      </c>
      <c r="E371" s="92" t="s">
        <v>4715</v>
      </c>
      <c r="F371" s="12" t="s"/>
      <c r="G371" s="12">
        <v>1</v>
      </c>
      <c r="H371" s="12" t="s">
        <v>4716</v>
      </c>
      <c r="I371" s="12">
        <v>15</v>
      </c>
      <c r="J371" s="17">
        <f>=I371*7*0.185</f>
        <v>19.425</v>
      </c>
      <c r="K371" s="75">
        <v>28.74</v>
      </c>
      <c r="L371" s="16">
        <v>9.6</v>
      </c>
      <c r="M371" s="17">
        <f>=I371*7</f>
        <v>105</v>
      </c>
      <c r="N371" s="17">
        <f>=M371-L371-K371-J371</f>
        <v>47.235</v>
      </c>
      <c r="O371" s="18">
        <f>=N371/M371</f>
        <v>0.449857142857143</v>
      </c>
      <c r="P371" s="12" t="s">
        <v>136</v>
      </c>
    </row>
    <row r="372" spans="1:17">
      <c r="A372" s="21">
        <v>45164.300625</v>
      </c>
      <c r="B372" s="12">
        <v>101720307</v>
      </c>
      <c r="C372" s="22" t="s">
        <v>4717</v>
      </c>
      <c r="D372" s="12" t="s">
        <v>4718</v>
      </c>
      <c r="E372" s="92" t="s">
        <v>4719</v>
      </c>
      <c r="F372" s="12" t="s">
        <v>68</v>
      </c>
      <c r="G372" s="12">
        <v>1</v>
      </c>
      <c r="H372" s="12" t="s">
        <v>4720</v>
      </c>
      <c r="I372" s="12">
        <v>17.13</v>
      </c>
      <c r="J372" s="17">
        <f>=I372*7*0.185</f>
        <v>22.18335</v>
      </c>
      <c r="K372" s="75">
        <v>94.07</v>
      </c>
      <c r="L372" s="16">
        <v>42</v>
      </c>
      <c r="M372" s="17">
        <f>=I372*7</f>
        <v>119.91</v>
      </c>
      <c r="N372" s="17">
        <f>=M372-L372-K372-J372</f>
        <v>-38.34335</v>
      </c>
      <c r="O372" s="18">
        <f>=N372/M372</f>
        <v>-0.319767742473522</v>
      </c>
      <c r="P372" s="12" t="s">
        <v>104</v>
      </c>
      <c r="Q372" s="25" t="s">
        <v>4721</v>
      </c>
    </row>
    <row r="373" spans="1:16">
      <c r="A373" s="21">
        <v>45164.327650463</v>
      </c>
      <c r="B373" s="12">
        <v>101725402</v>
      </c>
      <c r="C373" s="22" t="s">
        <v>3499</v>
      </c>
      <c r="D373" s="12" t="s">
        <v>4722</v>
      </c>
      <c r="E373" s="92" t="s">
        <v>4723</v>
      </c>
      <c r="F373" s="12" t="s"/>
      <c r="G373" s="12">
        <v>1</v>
      </c>
      <c r="H373" s="12" t="s">
        <v>3502</v>
      </c>
      <c r="I373" s="12">
        <v>19.09</v>
      </c>
      <c r="J373" s="17">
        <f>=I373*7*0.185</f>
        <v>24.72155</v>
      </c>
      <c r="K373" s="75">
        <v>21.86</v>
      </c>
      <c r="L373" s="16">
        <v>65.8</v>
      </c>
      <c r="M373" s="17">
        <f>=I373*7</f>
        <v>133.63</v>
      </c>
      <c r="N373" s="17">
        <f>=M373-L373-K373-J373</f>
        <v>21.24845</v>
      </c>
      <c r="O373" s="18">
        <f>=N373/M373</f>
        <v>0.15900957868742</v>
      </c>
      <c r="P373" s="12" t="s">
        <v>28</v>
      </c>
    </row>
    <row r="374" spans="1:16">
      <c r="A374" s="21">
        <v>45164.3429513889</v>
      </c>
      <c r="B374" s="12">
        <v>101729046</v>
      </c>
      <c r="C374" s="22" t="s">
        <v>4724</v>
      </c>
      <c r="D374" s="12" t="s">
        <v>4725</v>
      </c>
      <c r="E374" s="92" t="s">
        <v>4726</v>
      </c>
      <c r="F374" s="12" t="s">
        <v>134</v>
      </c>
      <c r="G374" s="12">
        <v>1</v>
      </c>
      <c r="H374" s="12" t="s">
        <v>2672</v>
      </c>
      <c r="I374" s="12">
        <v>16.77</v>
      </c>
      <c r="J374" s="17">
        <f>=I374*7*0.185</f>
        <v>21.71715</v>
      </c>
      <c r="K374" s="75">
        <v>66.63</v>
      </c>
      <c r="L374" s="16">
        <v>62.72</v>
      </c>
      <c r="M374" s="17">
        <f>=I374*7</f>
        <v>117.39</v>
      </c>
      <c r="N374" s="17">
        <f>=M374-L374-K374-J374</f>
        <v>-33.67715</v>
      </c>
      <c r="O374" s="18">
        <f>=N374/M374</f>
        <v>-0.28688261351052</v>
      </c>
      <c r="P374" s="12" t="s">
        <v>22</v>
      </c>
    </row>
    <row r="375" spans="1:16">
      <c r="A375" s="21">
        <v>45164.424525463</v>
      </c>
      <c r="B375" s="12">
        <v>101744911</v>
      </c>
      <c r="C375" s="22" t="s">
        <v>4727</v>
      </c>
      <c r="D375" s="12" t="s">
        <v>4728</v>
      </c>
      <c r="E375" s="92" t="s">
        <v>4729</v>
      </c>
      <c r="F375" s="12" t="s"/>
      <c r="G375" s="12">
        <v>1</v>
      </c>
      <c r="H375" s="12" t="s">
        <v>4730</v>
      </c>
      <c r="I375" s="12">
        <v>14.6</v>
      </c>
      <c r="J375" s="17">
        <f>=I375*7*0.185</f>
        <v>18.907</v>
      </c>
      <c r="K375" s="75">
        <v>24.77</v>
      </c>
      <c r="L375" s="16">
        <v>11.5</v>
      </c>
      <c r="M375" s="17">
        <f>=I375*7</f>
        <v>102.2</v>
      </c>
      <c r="N375" s="17">
        <f>=M375-L375-K375-J375</f>
        <v>47.023</v>
      </c>
      <c r="O375" s="18">
        <f>=N375/M375</f>
        <v>0.460107632093934</v>
      </c>
      <c r="P375" s="12" t="s">
        <v>114</v>
      </c>
    </row>
    <row r="376" spans="1:16">
      <c r="A376" s="21">
        <v>45164.4653587963</v>
      </c>
      <c r="B376" s="12">
        <v>101753465</v>
      </c>
      <c r="C376" s="22" t="s">
        <v>4731</v>
      </c>
      <c r="D376" s="12" t="s">
        <v>4732</v>
      </c>
      <c r="E376" s="92" t="s">
        <v>4733</v>
      </c>
      <c r="F376" s="12" t="s"/>
      <c r="G376" s="12">
        <v>2</v>
      </c>
      <c r="H376" s="12" t="s">
        <v>4734</v>
      </c>
      <c r="I376" s="12">
        <v>70.36</v>
      </c>
      <c r="J376" s="17">
        <f>=I376*7*0.185</f>
        <v>91.1162</v>
      </c>
      <c r="K376" s="75">
        <v>51.01</v>
      </c>
      <c r="L376" s="16">
        <v>63</v>
      </c>
      <c r="M376" s="17">
        <f>=I376*7</f>
        <v>492.52</v>
      </c>
      <c r="N376" s="17">
        <f>=M376-L376-K376-J376</f>
        <v>287.3938</v>
      </c>
      <c r="O376" s="18">
        <f>=N376/M376</f>
        <v>0.583517014537481</v>
      </c>
      <c r="P376" s="12" t="s">
        <v>50</v>
      </c>
    </row>
    <row r="377" spans="1:16">
      <c r="A377" s="21">
        <v>45164.4871875</v>
      </c>
      <c r="B377" s="12">
        <v>101757764</v>
      </c>
      <c r="C377" s="22" t="s">
        <v>4276</v>
      </c>
      <c r="D377" s="12" t="s">
        <v>4735</v>
      </c>
      <c r="E377" s="92" t="s">
        <v>4736</v>
      </c>
      <c r="F377" s="12" t="s"/>
      <c r="G377" s="12">
        <v>1</v>
      </c>
      <c r="H377" s="12" t="s">
        <v>4279</v>
      </c>
      <c r="I377" s="12">
        <v>17.49</v>
      </c>
      <c r="J377" s="17">
        <f>=I377*7*0.185</f>
        <v>22.64955</v>
      </c>
      <c r="K377" s="75">
        <v>46.71</v>
      </c>
      <c r="L377" s="16">
        <v>37.5</v>
      </c>
      <c r="M377" s="17">
        <f>=I377*7</f>
        <v>122.43</v>
      </c>
      <c r="N377" s="17">
        <f>=M377-L377-K377-J377</f>
        <v>15.57045</v>
      </c>
      <c r="O377" s="18">
        <f>=N377/M377</f>
        <v>0.127178387650086</v>
      </c>
      <c r="P377" s="12" t="s">
        <v>104</v>
      </c>
    </row>
    <row r="378" spans="1:17">
      <c r="A378" s="21">
        <v>45164.5176388889</v>
      </c>
      <c r="B378" s="12">
        <v>101762248</v>
      </c>
      <c r="C378" s="22" t="s">
        <v>4737</v>
      </c>
      <c r="D378" s="12" t="s">
        <v>4738</v>
      </c>
      <c r="E378" s="92" t="s">
        <v>4739</v>
      </c>
      <c r="F378" s="12" t="s"/>
      <c r="G378" s="12">
        <v>1</v>
      </c>
      <c r="H378" s="12" t="s">
        <v>4740</v>
      </c>
      <c r="I378" s="12">
        <v>23.75</v>
      </c>
      <c r="J378" s="17">
        <f>=I378*7*0.185</f>
        <v>30.75625</v>
      </c>
      <c r="K378" s="75">
        <v>59.36</v>
      </c>
      <c r="L378" s="16">
        <v>45</v>
      </c>
      <c r="M378" s="17">
        <f>=I378*7</f>
        <v>166.25</v>
      </c>
      <c r="N378" s="17">
        <f>=M378-L378-K378-J378</f>
        <v>31.13375</v>
      </c>
      <c r="O378" s="18">
        <f>=N378/M378</f>
        <v>0.187270676691729</v>
      </c>
      <c r="P378" s="12" t="s">
        <v>136</v>
      </c>
      <c r="Q378" s="25" t="s">
        <v>4741</v>
      </c>
    </row>
    <row r="379" spans="1:33" s="221">
      <c r="A379" s="60">
        <v>45164.6075115741</v>
      </c>
      <c r="B379" s="61">
        <v>101776741</v>
      </c>
      <c r="C379" s="62" t="s">
        <v>4742</v>
      </c>
      <c r="D379" s="61" t="s">
        <v>4743</v>
      </c>
      <c r="E379" s="61" t="s">
        <v>283</v>
      </c>
      <c r="F379" s="61" t="s">
        <v>4744</v>
      </c>
      <c r="G379" s="61">
        <v>1</v>
      </c>
      <c r="H379" s="61" t="s">
        <v>4745</v>
      </c>
      <c r="I379" s="61">
        <v>0</v>
      </c>
      <c r="J379" s="40">
        <f>=I379*7*0.185</f>
        <v>0</v>
      </c>
      <c r="K379" s="108">
        <v>0</v>
      </c>
      <c r="L379" s="39">
        <v>0</v>
      </c>
      <c r="M379" s="40">
        <f>=I379*7</f>
        <v>0</v>
      </c>
      <c r="N379" s="40">
        <f>=M379-L379-K379-J379</f>
        <v>0</v>
      </c>
      <c r="O379" s="41" t="e">
        <f>=N379/M379</f>
        <v>#DIV/0!</v>
      </c>
      <c r="P379" s="61" t="s">
        <v>43</v>
      </c>
      <c r="Q379" s="43" t="s"/>
      <c r="R379" s="43" t="s"/>
      <c r="S379" s="43" t="s"/>
      <c r="T379" s="43" t="s"/>
      <c r="U379" s="43" t="s"/>
      <c r="V379" s="43" t="s"/>
      <c r="W379" s="43" t="s"/>
      <c r="X379" s="43" t="s"/>
      <c r="Y379" s="43" t="s"/>
      <c r="Z379" s="43" t="s"/>
      <c r="AA379" s="43" t="s"/>
      <c r="AB379" s="43" t="s"/>
      <c r="AC379" s="43" t="s"/>
      <c r="AD379" s="43" t="s"/>
      <c r="AE379" s="43" t="s"/>
      <c r="AF379" s="43" t="s"/>
      <c r="AG379" s="43" t="s"/>
    </row>
    <row r="380" spans="1:16">
      <c r="A380" s="21">
        <v>45164.6786342593</v>
      </c>
      <c r="B380" s="12">
        <v>101785257</v>
      </c>
      <c r="C380" s="22" t="s">
        <v>3499</v>
      </c>
      <c r="D380" s="12" t="s">
        <v>4746</v>
      </c>
      <c r="E380" s="92" t="s">
        <v>4723</v>
      </c>
      <c r="F380" s="12" t="s"/>
      <c r="G380" s="12">
        <v>1</v>
      </c>
      <c r="H380" s="12" t="s">
        <v>3502</v>
      </c>
      <c r="I380" s="12">
        <v>19.09</v>
      </c>
      <c r="J380" s="17">
        <f>=I380*7*0.185</f>
        <v>24.72155</v>
      </c>
      <c r="K380" s="75">
        <v>23.81</v>
      </c>
      <c r="L380" s="16">
        <v>0</v>
      </c>
      <c r="M380" s="17">
        <f>=I380*7</f>
        <v>133.63</v>
      </c>
      <c r="N380" s="17">
        <f>=M380-L380-K380-J380</f>
        <v>85.09845</v>
      </c>
      <c r="O380" s="18">
        <f>=N380/M380</f>
        <v>0.636821447279802</v>
      </c>
      <c r="P380" s="12" t="s">
        <v>22</v>
      </c>
    </row>
    <row r="381" spans="1:16">
      <c r="A381" s="21" t="s"/>
      <c r="B381" s="12" t="s"/>
      <c r="C381" s="22" t="s"/>
      <c r="D381" s="12" t="s"/>
      <c r="E381" s="12" t="s"/>
      <c r="F381" s="12" t="s"/>
      <c r="G381" s="12" t="s"/>
      <c r="H381" s="12" t="s"/>
      <c r="I381" s="12" t="s"/>
      <c r="J381" s="71" t="s"/>
      <c r="K381" s="72" t="s"/>
      <c r="L381" s="73" t="s"/>
      <c r="M381" s="71" t="s"/>
      <c r="N381" s="71" t="s"/>
      <c r="O381" s="74" t="s"/>
      <c r="P381" s="12" t="s"/>
    </row>
    <row r="382" spans="1:16">
      <c r="A382" s="21">
        <v>45164.9239814815</v>
      </c>
      <c r="B382" s="12">
        <v>101809971</v>
      </c>
      <c r="C382" s="22" t="s">
        <v>4120</v>
      </c>
      <c r="D382" s="12" t="s">
        <v>4747</v>
      </c>
      <c r="E382" s="92" t="s">
        <v>4748</v>
      </c>
      <c r="F382" s="26" t="s">
        <v>3739</v>
      </c>
      <c r="G382" s="12">
        <v>1</v>
      </c>
      <c r="H382" s="12" t="s">
        <v>660</v>
      </c>
      <c r="I382" s="12">
        <v>15.62</v>
      </c>
      <c r="J382" s="17">
        <f>=I382*7*0.185</f>
        <v>20.2279</v>
      </c>
      <c r="K382" s="75">
        <v>26.69</v>
      </c>
      <c r="L382" s="16">
        <v>18</v>
      </c>
      <c r="M382" s="17">
        <f>=I382*7</f>
        <v>109.34</v>
      </c>
      <c r="N382" s="17">
        <f>=M382-L382-K382-J382</f>
        <v>44.4221</v>
      </c>
      <c r="O382" s="18">
        <f>=N382/M382</f>
        <v>0.406274922260838</v>
      </c>
      <c r="P382" s="12" t="s">
        <v>28</v>
      </c>
    </row>
    <row r="383" spans="1:16">
      <c r="A383" s="21">
        <v>45164.9713657407</v>
      </c>
      <c r="B383" s="12">
        <v>101816284</v>
      </c>
      <c r="C383" s="22" t="s">
        <v>4749</v>
      </c>
      <c r="D383" s="12" t="s">
        <v>4750</v>
      </c>
      <c r="E383" s="92" t="s">
        <v>4751</v>
      </c>
      <c r="F383" s="12" t="s"/>
      <c r="G383" s="12">
        <v>1</v>
      </c>
      <c r="H383" s="12" t="s">
        <v>4752</v>
      </c>
      <c r="I383" s="12">
        <v>41.2</v>
      </c>
      <c r="J383" s="17">
        <f>=I383*7*0.185</f>
        <v>53.354</v>
      </c>
      <c r="K383" s="75">
        <v>28.58</v>
      </c>
      <c r="L383" s="16">
        <v>26.9</v>
      </c>
      <c r="M383" s="17">
        <f>=I383*7</f>
        <v>288.4</v>
      </c>
      <c r="N383" s="17">
        <f>=M383-L383-K383-J383</f>
        <v>179.566</v>
      </c>
      <c r="O383" s="18">
        <f>=N383/M383</f>
        <v>0.622628294036061</v>
      </c>
      <c r="P383" s="12" t="s">
        <v>487</v>
      </c>
    </row>
    <row r="384" spans="1:16">
      <c r="A384" s="21">
        <v>45165.038275463</v>
      </c>
      <c r="B384" s="12">
        <v>101826632</v>
      </c>
      <c r="C384" s="22" t="s">
        <v>4753</v>
      </c>
      <c r="D384" s="12" t="s">
        <v>4754</v>
      </c>
      <c r="E384" s="92" t="s">
        <v>4755</v>
      </c>
      <c r="F384" s="12" t="s"/>
      <c r="G384" s="12">
        <v>1</v>
      </c>
      <c r="H384" s="12" t="s">
        <v>4756</v>
      </c>
      <c r="I384" s="12">
        <v>14.6</v>
      </c>
      <c r="J384" s="17">
        <f>=I384*7*0.185</f>
        <v>18.907</v>
      </c>
      <c r="K384" s="75">
        <v>24.02</v>
      </c>
      <c r="L384" s="16">
        <v>9</v>
      </c>
      <c r="M384" s="17">
        <f>=I384*7</f>
        <v>102.2</v>
      </c>
      <c r="N384" s="17">
        <f>=M384-L384-K384-J384</f>
        <v>50.273</v>
      </c>
      <c r="O384" s="18">
        <f>=N384/M384</f>
        <v>0.491908023483366</v>
      </c>
      <c r="P384" s="12" t="s">
        <v>300</v>
      </c>
    </row>
    <row r="385" spans="1:16">
      <c r="A385" s="21">
        <v>45165.0521180556</v>
      </c>
      <c r="B385" s="12">
        <v>101829059</v>
      </c>
      <c r="C385" s="22" t="s">
        <v>4757</v>
      </c>
      <c r="D385" s="12" t="s">
        <v>4758</v>
      </c>
      <c r="E385" s="92" t="s">
        <v>4759</v>
      </c>
      <c r="F385" s="12" t="s"/>
      <c r="G385" s="12">
        <v>1</v>
      </c>
      <c r="H385" s="12" t="s">
        <v>4760</v>
      </c>
      <c r="I385" s="12">
        <v>15</v>
      </c>
      <c r="J385" s="17">
        <f>=I385*7*0.185</f>
        <v>19.425</v>
      </c>
      <c r="K385" s="75">
        <v>22.6</v>
      </c>
      <c r="L385" s="16">
        <v>19.9</v>
      </c>
      <c r="M385" s="17">
        <f>=I385*7</f>
        <v>105</v>
      </c>
      <c r="N385" s="17">
        <f>=M385-L385-K385-J385</f>
        <v>43.075</v>
      </c>
      <c r="O385" s="18">
        <f>=N385/M385</f>
        <v>0.410238095238095</v>
      </c>
      <c r="P385" s="12" t="s">
        <v>28</v>
      </c>
    </row>
    <row r="386" spans="1:16">
      <c r="A386" s="21">
        <v>45165.1572453704</v>
      </c>
      <c r="B386" s="12">
        <v>101849482</v>
      </c>
      <c r="C386" s="22" t="s">
        <v>4761</v>
      </c>
      <c r="D386" s="12" t="s">
        <v>4762</v>
      </c>
      <c r="E386" s="92" t="s">
        <v>4763</v>
      </c>
      <c r="F386" s="12" t="s"/>
      <c r="G386" s="12">
        <v>1</v>
      </c>
      <c r="H386" s="12" t="s">
        <v>4537</v>
      </c>
      <c r="I386" s="12">
        <v>14.6</v>
      </c>
      <c r="J386" s="17">
        <f>=I386*7*0.185</f>
        <v>18.907</v>
      </c>
      <c r="K386" s="75">
        <v>32.53</v>
      </c>
      <c r="L386" s="16">
        <v>24.5</v>
      </c>
      <c r="M386" s="17">
        <f>=I386*7</f>
        <v>102.2</v>
      </c>
      <c r="N386" s="17">
        <f>=M386-L386-K386-J386</f>
        <v>26.263</v>
      </c>
      <c r="O386" s="18">
        <f>=N386/M386</f>
        <v>0.256976516634051</v>
      </c>
      <c r="P386" s="12" t="s">
        <v>59</v>
      </c>
    </row>
    <row r="387" spans="1:16">
      <c r="A387" s="21">
        <v>45165.3268865741</v>
      </c>
      <c r="B387" s="12">
        <v>101882601</v>
      </c>
      <c r="C387" s="22" t="s">
        <v>4764</v>
      </c>
      <c r="D387" s="12" t="s">
        <v>4765</v>
      </c>
      <c r="E387" s="92" t="s">
        <v>4766</v>
      </c>
      <c r="F387" s="12" t="s"/>
      <c r="G387" s="12">
        <v>1</v>
      </c>
      <c r="H387" s="12" t="s">
        <v>4767</v>
      </c>
      <c r="I387" s="12">
        <v>14</v>
      </c>
      <c r="J387" s="17">
        <f>=I387*7*0.185</f>
        <v>18.13</v>
      </c>
      <c r="K387" s="75">
        <v>25.77</v>
      </c>
      <c r="L387" s="16">
        <v>17</v>
      </c>
      <c r="M387" s="17">
        <f>=I387*7</f>
        <v>98</v>
      </c>
      <c r="N387" s="17">
        <f>=M387-L387-K387-J387</f>
        <v>37.1</v>
      </c>
      <c r="O387" s="18">
        <f>=N387/M387</f>
        <v>0.378571428571429</v>
      </c>
      <c r="P387" s="12" t="s">
        <v>50</v>
      </c>
    </row>
    <row r="388" spans="1:16">
      <c r="A388" s="21">
        <v>45165.3864814815</v>
      </c>
      <c r="B388" s="12">
        <v>101895274</v>
      </c>
      <c r="C388" s="22" t="s">
        <v>3524</v>
      </c>
      <c r="D388" s="12" t="s">
        <v>4768</v>
      </c>
      <c r="E388" s="92" t="s">
        <v>4769</v>
      </c>
      <c r="F388" s="12" t="s"/>
      <c r="G388" s="12">
        <v>1</v>
      </c>
      <c r="H388" s="12" t="s">
        <v>3527</v>
      </c>
      <c r="I388" s="12">
        <v>17.21</v>
      </c>
      <c r="J388" s="17">
        <f>=I388*7*0.185</f>
        <v>22.28695</v>
      </c>
      <c r="K388" s="75">
        <v>40.82</v>
      </c>
      <c r="L388" s="16">
        <v>28</v>
      </c>
      <c r="M388" s="17">
        <f>=I388*7</f>
        <v>120.47</v>
      </c>
      <c r="N388" s="17">
        <f>=M388-L388-K388-J388</f>
        <v>29.36305</v>
      </c>
      <c r="O388" s="18">
        <f>=N388/M388</f>
        <v>0.243737445007056</v>
      </c>
      <c r="P388" s="12" t="s">
        <v>59</v>
      </c>
    </row>
    <row r="389" spans="1:16">
      <c r="A389" s="21">
        <v>45165.4848148148</v>
      </c>
      <c r="B389" s="12">
        <v>101914837</v>
      </c>
      <c r="C389" s="22" t="s">
        <v>4770</v>
      </c>
      <c r="D389" s="12" t="s">
        <v>4771</v>
      </c>
      <c r="E389" s="92" t="s">
        <v>4772</v>
      </c>
      <c r="F389" s="12" t="s"/>
      <c r="G389" s="12">
        <v>1</v>
      </c>
      <c r="H389" s="12" t="s">
        <v>4773</v>
      </c>
      <c r="I389" s="12">
        <v>14.17</v>
      </c>
      <c r="J389" s="17">
        <f>=I389*7*0.185</f>
        <v>18.35015</v>
      </c>
      <c r="K389" s="75">
        <v>25.6</v>
      </c>
      <c r="L389" s="16">
        <v>14</v>
      </c>
      <c r="M389" s="17">
        <f>=I389*7</f>
        <v>99.19</v>
      </c>
      <c r="N389" s="17">
        <f>=M389-L389-K389-J389</f>
        <v>41.23985</v>
      </c>
      <c r="O389" s="18">
        <f>=N389/M389</f>
        <v>0.415766206270793</v>
      </c>
      <c r="P389" s="12" t="s">
        <v>28</v>
      </c>
    </row>
    <row r="390" spans="1:16">
      <c r="A390" s="21">
        <v>45165.5832175926</v>
      </c>
      <c r="B390" s="12">
        <v>101936701</v>
      </c>
      <c r="C390" s="22" t="s">
        <v>4774</v>
      </c>
      <c r="D390" s="12" t="s">
        <v>4775</v>
      </c>
      <c r="E390" s="92" t="s">
        <v>4776</v>
      </c>
      <c r="F390" s="12" t="s"/>
      <c r="G390" s="12">
        <v>2</v>
      </c>
      <c r="H390" s="12" t="s">
        <v>4777</v>
      </c>
      <c r="I390" s="12">
        <v>46.46</v>
      </c>
      <c r="J390" s="17">
        <f>=I390*7*0.185</f>
        <v>60.1657</v>
      </c>
      <c r="K390" s="75">
        <v>146.8</v>
      </c>
      <c r="L390" s="16">
        <v>89.08</v>
      </c>
      <c r="M390" s="17">
        <f>=I390*7</f>
        <v>325.22</v>
      </c>
      <c r="N390" s="17">
        <f>=M390-L390-K390-J390</f>
        <v>29.1743</v>
      </c>
      <c r="O390" s="18">
        <f>=N390/M390</f>
        <v>0.08970635262284</v>
      </c>
      <c r="P390" s="12" t="s">
        <v>487</v>
      </c>
    </row>
    <row r="391" spans="1:16">
      <c r="A391" s="21">
        <v>45165.9291319444</v>
      </c>
      <c r="B391" s="12">
        <v>101988069</v>
      </c>
      <c r="C391" s="22" t="s">
        <v>4778</v>
      </c>
      <c r="D391" s="12" t="s">
        <v>4779</v>
      </c>
      <c r="E391" s="92" t="s">
        <v>4780</v>
      </c>
      <c r="F391" s="12" t="s">
        <v>3739</v>
      </c>
      <c r="G391" s="12">
        <v>1</v>
      </c>
      <c r="H391" s="12" t="s">
        <v>4781</v>
      </c>
      <c r="I391" s="12">
        <v>20.06</v>
      </c>
      <c r="J391" s="17">
        <f>=I391*7*0.185</f>
        <v>25.9777</v>
      </c>
      <c r="K391" s="75">
        <v>47.74</v>
      </c>
      <c r="L391" s="16">
        <v>12</v>
      </c>
      <c r="M391" s="17">
        <f>=I391*7</f>
        <v>140.42</v>
      </c>
      <c r="N391" s="17">
        <f>=M391-L391-K391-J391</f>
        <v>54.7023</v>
      </c>
      <c r="O391" s="18">
        <f>=N391/M391</f>
        <v>0.389562028201111</v>
      </c>
      <c r="P391" s="12" t="s">
        <v>43</v>
      </c>
    </row>
    <row r="392" spans="1:16">
      <c r="A392" s="21">
        <v>45166.0974189815</v>
      </c>
      <c r="B392" s="12">
        <v>102020877</v>
      </c>
      <c r="C392" s="22" t="s">
        <v>4782</v>
      </c>
      <c r="D392" s="12" t="s">
        <v>4783</v>
      </c>
      <c r="E392" s="92" t="s">
        <v>4784</v>
      </c>
      <c r="F392" s="12" t="s"/>
      <c r="G392" s="12">
        <v>1</v>
      </c>
      <c r="H392" s="12" t="s">
        <v>4785</v>
      </c>
      <c r="I392" s="12">
        <v>21.61</v>
      </c>
      <c r="J392" s="17">
        <f>=I392*7*0.185</f>
        <v>27.98495</v>
      </c>
      <c r="K392" s="75">
        <v>39.04</v>
      </c>
      <c r="L392" s="16">
        <v>25</v>
      </c>
      <c r="M392" s="17">
        <f>=I392*7</f>
        <v>151.27</v>
      </c>
      <c r="N392" s="17">
        <f>=M392-L392-K392-J392</f>
        <v>59.24505</v>
      </c>
      <c r="O392" s="18">
        <f>=N392/M392</f>
        <v>0.391651021352548</v>
      </c>
      <c r="P392" s="12" t="s">
        <v>22</v>
      </c>
    </row>
    <row r="393" spans="1:16">
      <c r="A393" s="21">
        <v>45166.1731365741</v>
      </c>
      <c r="B393" s="12">
        <v>102037076</v>
      </c>
      <c r="C393" s="22" t="s">
        <v>4786</v>
      </c>
      <c r="D393" s="12" t="s">
        <v>4787</v>
      </c>
      <c r="E393" s="92" t="s">
        <v>4788</v>
      </c>
      <c r="F393" s="12" t="s"/>
      <c r="G393" s="12">
        <v>1</v>
      </c>
      <c r="H393" s="12" t="s">
        <v>4789</v>
      </c>
      <c r="I393" s="12">
        <v>15.81</v>
      </c>
      <c r="J393" s="17">
        <f>=I393*7*0.185</f>
        <v>20.47395</v>
      </c>
      <c r="K393" s="75">
        <v>33.98</v>
      </c>
      <c r="L393" s="16">
        <v>22</v>
      </c>
      <c r="M393" s="17">
        <f>=I393*7</f>
        <v>110.67</v>
      </c>
      <c r="N393" s="17">
        <f>=M393-L393-K393-J393</f>
        <v>34.21605</v>
      </c>
      <c r="O393" s="18">
        <f>=N393/M393</f>
        <v>0.309171862293305</v>
      </c>
      <c r="P393" s="12" t="s">
        <v>50</v>
      </c>
    </row>
    <row r="394" spans="1:16">
      <c r="A394" s="21">
        <v>45166.2035185185</v>
      </c>
      <c r="B394" s="12">
        <v>102045549</v>
      </c>
      <c r="C394" s="22" t="s">
        <v>4790</v>
      </c>
      <c r="D394" s="12" t="s">
        <v>4791</v>
      </c>
      <c r="E394" s="92" t="s">
        <v>4792</v>
      </c>
      <c r="F394" s="12" t="s"/>
      <c r="G394" s="12">
        <v>1</v>
      </c>
      <c r="H394" s="26" t="s">
        <v>4793</v>
      </c>
      <c r="I394" s="12">
        <v>18.97</v>
      </c>
      <c r="J394" s="17">
        <f>=I394*7*0.185</f>
        <v>24.56615</v>
      </c>
      <c r="K394" s="75">
        <v>25.74</v>
      </c>
      <c r="L394" s="16">
        <v>10.5</v>
      </c>
      <c r="M394" s="17">
        <f>=I394*7</f>
        <v>132.79</v>
      </c>
      <c r="N394" s="17">
        <f>=M394-L394-K394-J394</f>
        <v>71.98385</v>
      </c>
      <c r="O394" s="18">
        <f>=N394/M394</f>
        <v>0.542087883123729</v>
      </c>
      <c r="P394" s="12" t="s">
        <v>59</v>
      </c>
    </row>
    <row r="395" spans="1:16">
      <c r="A395" s="21">
        <v>45166.2785532407</v>
      </c>
      <c r="B395" s="12">
        <v>102070026</v>
      </c>
      <c r="C395" s="22" t="s">
        <v>4794</v>
      </c>
      <c r="D395" s="12" t="s">
        <v>4795</v>
      </c>
      <c r="E395" s="92" t="s">
        <v>4796</v>
      </c>
      <c r="F395" s="26" t="s">
        <v>48</v>
      </c>
      <c r="G395" s="12">
        <v>1</v>
      </c>
      <c r="H395" s="12" t="s">
        <v>4797</v>
      </c>
      <c r="I395" s="12">
        <v>20.87</v>
      </c>
      <c r="J395" s="17">
        <f>=I395*7*0.185</f>
        <v>27.02665</v>
      </c>
      <c r="K395" s="75">
        <v>35.78</v>
      </c>
      <c r="L395" s="16">
        <v>29.6</v>
      </c>
      <c r="M395" s="17">
        <f>=I395*7</f>
        <v>146.09</v>
      </c>
      <c r="N395" s="17">
        <f>=M395-L395-K395-J395</f>
        <v>53.68335</v>
      </c>
      <c r="O395" s="18">
        <f>=N395/M395</f>
        <v>0.367467656923814</v>
      </c>
      <c r="P395" s="12" t="s">
        <v>59</v>
      </c>
    </row>
    <row r="396" spans="1:16">
      <c r="A396" s="21">
        <v>45166.3881712963</v>
      </c>
      <c r="B396" s="12">
        <v>102095824</v>
      </c>
      <c r="C396" s="22" t="s">
        <v>4798</v>
      </c>
      <c r="D396" s="12" t="s">
        <v>4799</v>
      </c>
      <c r="E396" s="92" t="s">
        <v>4800</v>
      </c>
      <c r="F396" s="12" t="s"/>
      <c r="G396" s="12">
        <v>2</v>
      </c>
      <c r="H396" s="12" t="s">
        <v>4801</v>
      </c>
      <c r="I396" s="12">
        <v>28.64</v>
      </c>
      <c r="J396" s="17">
        <f>=I396*7*0.185</f>
        <v>37.0888</v>
      </c>
      <c r="K396" s="75">
        <v>64.19</v>
      </c>
      <c r="L396" s="16">
        <v>42.6</v>
      </c>
      <c r="M396" s="17">
        <f>=I396*7</f>
        <v>200.48</v>
      </c>
      <c r="N396" s="17">
        <f>=M396-L396-K396-J396</f>
        <v>56.6012</v>
      </c>
      <c r="O396" s="18">
        <f>=N396/M396</f>
        <v>0.282328411811652</v>
      </c>
      <c r="P396" s="12" t="s">
        <v>104</v>
      </c>
    </row>
    <row r="397" spans="1:16">
      <c r="A397" s="21">
        <v>45166.3994328704</v>
      </c>
      <c r="B397" s="12">
        <v>102097720</v>
      </c>
      <c r="C397" s="22" t="s">
        <v>4802</v>
      </c>
      <c r="D397" s="12" t="s">
        <v>4803</v>
      </c>
      <c r="E397" s="92" t="s">
        <v>4804</v>
      </c>
      <c r="F397" s="12" t="s"/>
      <c r="G397" s="12">
        <v>1</v>
      </c>
      <c r="H397" s="26" t="s">
        <v>4805</v>
      </c>
      <c r="I397" s="12">
        <v>18.09</v>
      </c>
      <c r="J397" s="17">
        <f>=I397*7*0.185</f>
        <v>23.42655</v>
      </c>
      <c r="K397" s="75">
        <v>32.07</v>
      </c>
      <c r="L397" s="16">
        <v>25.9</v>
      </c>
      <c r="M397" s="17">
        <f>=I397*7</f>
        <v>126.63</v>
      </c>
      <c r="N397" s="17">
        <f>=M397-L397-K397-J397</f>
        <v>45.23345</v>
      </c>
      <c r="O397" s="18">
        <f>=N397/M397</f>
        <v>0.357209586985706</v>
      </c>
      <c r="P397" s="12" t="s">
        <v>59</v>
      </c>
    </row>
    <row r="398" spans="1:16">
      <c r="A398" s="21">
        <v>45166.4350231482</v>
      </c>
      <c r="B398" s="12">
        <v>102106250</v>
      </c>
      <c r="C398" s="22" t="s">
        <v>4806</v>
      </c>
      <c r="D398" s="12" t="s">
        <v>4807</v>
      </c>
      <c r="E398" s="92" t="s">
        <v>4808</v>
      </c>
      <c r="F398" s="12" t="s"/>
      <c r="G398" s="12">
        <v>1</v>
      </c>
      <c r="H398" s="12" t="s">
        <v>4809</v>
      </c>
      <c r="I398" s="12">
        <v>19.49</v>
      </c>
      <c r="J398" s="17">
        <f>=I398*7*0.185</f>
        <v>25.23955</v>
      </c>
      <c r="K398" s="75">
        <v>21.71</v>
      </c>
      <c r="L398" s="16">
        <v>31</v>
      </c>
      <c r="M398" s="17">
        <f>=I398*7</f>
        <v>136.43</v>
      </c>
      <c r="N398" s="17">
        <f>=M398-L398-K398-J398</f>
        <v>58.48045</v>
      </c>
      <c r="O398" s="18">
        <f>=N398/M398</f>
        <v>0.428648024628014</v>
      </c>
      <c r="P398" s="12" t="s">
        <v>269</v>
      </c>
    </row>
    <row r="399" spans="1:16">
      <c r="A399" s="21">
        <v>45166.4385069444</v>
      </c>
      <c r="B399" s="12">
        <v>102107359</v>
      </c>
      <c r="C399" s="22" t="s">
        <v>4810</v>
      </c>
      <c r="D399" s="12" t="s">
        <v>4811</v>
      </c>
      <c r="E399" s="92" t="s">
        <v>4812</v>
      </c>
      <c r="F399" s="12" t="s"/>
      <c r="G399" s="12">
        <v>1</v>
      </c>
      <c r="H399" s="12" t="s">
        <v>4813</v>
      </c>
      <c r="I399" s="12">
        <v>27.03</v>
      </c>
      <c r="J399" s="17">
        <f>=I399*7*0.185</f>
        <v>35.00385</v>
      </c>
      <c r="K399" s="75">
        <v>36.62</v>
      </c>
      <c r="L399" s="16">
        <v>38.25</v>
      </c>
      <c r="M399" s="17">
        <f>=I399*7</f>
        <v>189.21</v>
      </c>
      <c r="N399" s="17">
        <f>=M399-L399-K399-J399</f>
        <v>79.33615</v>
      </c>
      <c r="O399" s="18">
        <f>=N399/M399</f>
        <v>0.41930209819777</v>
      </c>
      <c r="P399" s="12" t="s">
        <v>59</v>
      </c>
    </row>
    <row r="400" spans="1:16">
      <c r="A400" s="21">
        <v>45166.4624421296</v>
      </c>
      <c r="B400" s="12">
        <v>102114004</v>
      </c>
      <c r="C400" s="22" t="s">
        <v>4814</v>
      </c>
      <c r="D400" s="12" t="s">
        <v>4815</v>
      </c>
      <c r="E400" s="92" t="s">
        <v>4816</v>
      </c>
      <c r="F400" s="12" t="s"/>
      <c r="G400" s="12">
        <v>1</v>
      </c>
      <c r="H400" s="12" t="s">
        <v>4817</v>
      </c>
      <c r="I400" s="12">
        <v>28.52</v>
      </c>
      <c r="J400" s="17">
        <f>=I400*7*0.185</f>
        <v>36.9334</v>
      </c>
      <c r="K400" s="75">
        <v>29.44</v>
      </c>
      <c r="L400" s="16">
        <v>50</v>
      </c>
      <c r="M400" s="17">
        <f>=I400*7</f>
        <v>199.64</v>
      </c>
      <c r="N400" s="17">
        <f>=M400-L400-K400-J400</f>
        <v>83.2666</v>
      </c>
      <c r="O400" s="18">
        <f>=N400/M400</f>
        <v>0.417083750751352</v>
      </c>
      <c r="P400" s="12" t="s">
        <v>487</v>
      </c>
    </row>
    <row r="401" spans="1:16">
      <c r="A401" s="21">
        <v>45166.5166319444</v>
      </c>
      <c r="B401" s="12">
        <v>102123853</v>
      </c>
      <c r="C401" s="22" t="s">
        <v>3470</v>
      </c>
      <c r="D401" s="12" t="s">
        <v>4818</v>
      </c>
      <c r="E401" s="92" t="s">
        <v>4819</v>
      </c>
      <c r="F401" s="12" t="s">
        <v>3739</v>
      </c>
      <c r="G401" s="12">
        <v>1</v>
      </c>
      <c r="H401" s="12" t="s">
        <v>3473</v>
      </c>
      <c r="I401" s="12">
        <v>23.75</v>
      </c>
      <c r="J401" s="17">
        <f>=I401*7*0.185</f>
        <v>30.75625</v>
      </c>
      <c r="K401" s="75">
        <v>71.17</v>
      </c>
      <c r="L401" s="16">
        <v>15.95</v>
      </c>
      <c r="M401" s="17">
        <f>=I401*7</f>
        <v>166.25</v>
      </c>
      <c r="N401" s="17">
        <f>=M401-L401-K401-J401</f>
        <v>48.37375</v>
      </c>
      <c r="O401" s="18">
        <f>=N401/M401</f>
        <v>0.29096992481203</v>
      </c>
      <c r="P401" s="12" t="s">
        <v>50</v>
      </c>
    </row>
    <row r="402" spans="1:16">
      <c r="A402" s="21" t="s"/>
      <c r="B402" s="12" t="s"/>
      <c r="C402" s="22" t="s"/>
      <c r="D402" s="12" t="s"/>
      <c r="E402" s="12" t="s"/>
      <c r="F402" s="12" t="s"/>
      <c r="G402" s="12" t="s"/>
      <c r="H402" s="12" t="s"/>
      <c r="I402" s="12" t="s"/>
      <c r="J402" s="71" t="s"/>
      <c r="K402" s="72" t="s"/>
      <c r="L402" s="73" t="s"/>
      <c r="M402" s="71" t="s"/>
      <c r="N402" s="71" t="s"/>
      <c r="O402" s="74" t="s"/>
      <c r="P402" s="12" t="s"/>
    </row>
    <row r="403" spans="1:17">
      <c r="A403" s="21">
        <v>45167.2269097222</v>
      </c>
      <c r="B403" s="12">
        <v>102226114</v>
      </c>
      <c r="C403" s="22" t="s">
        <v>3520</v>
      </c>
      <c r="D403" s="12" t="s">
        <v>4820</v>
      </c>
      <c r="E403" s="109" t="s">
        <v>615</v>
      </c>
      <c r="F403" s="12" t="s"/>
      <c r="G403" s="12">
        <v>1</v>
      </c>
      <c r="H403" s="12" t="s">
        <v>3523</v>
      </c>
      <c r="I403" s="12">
        <v>50.47</v>
      </c>
      <c r="J403" s="17">
        <f>=I403*7*0.185</f>
        <v>65.35865</v>
      </c>
      <c r="K403" s="75">
        <v>0</v>
      </c>
      <c r="L403" s="16">
        <v>288</v>
      </c>
      <c r="M403" s="17">
        <f>=I403*7</f>
        <v>353.29</v>
      </c>
      <c r="N403" s="17">
        <f>=M403-L403-K403-J403</f>
        <v>-0.068650000000034</v>
      </c>
      <c r="O403" s="18">
        <f>=N403/M403</f>
        <v>-0.000194316284073</v>
      </c>
      <c r="P403" s="12" t="s">
        <v>300</v>
      </c>
      <c r="Q403" s="25" t="s">
        <v>3083</v>
      </c>
    </row>
    <row r="404" spans="1:16">
      <c r="A404" s="21">
        <v>45167.2584837963</v>
      </c>
      <c r="B404" s="12">
        <v>102233565</v>
      </c>
      <c r="C404" s="22" t="s">
        <v>4724</v>
      </c>
      <c r="D404" s="12" t="s">
        <v>4821</v>
      </c>
      <c r="E404" s="92" t="s">
        <v>4822</v>
      </c>
      <c r="F404" s="12" t="s"/>
      <c r="G404" s="12">
        <v>1</v>
      </c>
      <c r="H404" s="12" t="s">
        <v>2672</v>
      </c>
      <c r="I404" s="12">
        <v>26.77</v>
      </c>
      <c r="J404" s="17">
        <f>=I404*7*0.185</f>
        <v>34.66715</v>
      </c>
      <c r="K404" s="75">
        <v>55.86</v>
      </c>
      <c r="L404" s="16">
        <v>122.44</v>
      </c>
      <c r="M404" s="17">
        <f>=I404*7</f>
        <v>187.39</v>
      </c>
      <c r="N404" s="17">
        <f>=M404-L404-K404-J404</f>
        <v>-25.57715</v>
      </c>
      <c r="O404" s="18">
        <f>=N404/M404</f>
        <v>-0.136491541704467</v>
      </c>
      <c r="P404" s="12" t="s">
        <v>59</v>
      </c>
    </row>
    <row r="405" spans="1:16">
      <c r="A405" s="21">
        <v>45167.2781828704</v>
      </c>
      <c r="B405" s="12">
        <v>102237541</v>
      </c>
      <c r="C405" s="22" t="s">
        <v>4068</v>
      </c>
      <c r="D405" s="12" t="s">
        <v>4823</v>
      </c>
      <c r="E405" s="92" t="s">
        <v>4824</v>
      </c>
      <c r="F405" s="12" t="s"/>
      <c r="G405" s="12">
        <v>2</v>
      </c>
      <c r="H405" s="12" t="s">
        <v>4071</v>
      </c>
      <c r="I405" s="12">
        <v>24.5</v>
      </c>
      <c r="J405" s="17">
        <f>=I405*7*0.185</f>
        <v>31.7275</v>
      </c>
      <c r="K405" s="75">
        <v>36.52</v>
      </c>
      <c r="L405" s="16">
        <v>29.6</v>
      </c>
      <c r="M405" s="17">
        <f>=I405*7</f>
        <v>171.5</v>
      </c>
      <c r="N405" s="17">
        <f>=M405-L405-K405-J405</f>
        <v>73.6525</v>
      </c>
      <c r="O405" s="18">
        <f>=N405/M405</f>
        <v>0.429460641399417</v>
      </c>
      <c r="P405" s="12" t="s">
        <v>487</v>
      </c>
    </row>
    <row r="406" spans="1:16">
      <c r="A406" s="21">
        <v>45167.2836921296</v>
      </c>
      <c r="B406" s="12">
        <v>102238709</v>
      </c>
      <c r="C406" s="22" t="s">
        <v>4724</v>
      </c>
      <c r="D406" s="12" t="s">
        <v>4825</v>
      </c>
      <c r="E406" s="92" t="s">
        <v>4822</v>
      </c>
      <c r="F406" s="12" t="s"/>
      <c r="G406" s="12">
        <v>1</v>
      </c>
      <c r="H406" s="12" t="s">
        <v>2672</v>
      </c>
      <c r="I406" s="12">
        <v>26.77</v>
      </c>
      <c r="J406" s="17">
        <f>=I406*7*0.185</f>
        <v>34.66715</v>
      </c>
      <c r="K406" s="75">
        <v>55.9</v>
      </c>
      <c r="L406" s="16">
        <v>0</v>
      </c>
      <c r="M406" s="17">
        <f>=I406*7</f>
        <v>187.39</v>
      </c>
      <c r="N406" s="17">
        <f>=M406-L406-K406-J406</f>
        <v>96.82285</v>
      </c>
      <c r="O406" s="18">
        <f>=N406/M406</f>
        <v>0.516691659106676</v>
      </c>
      <c r="P406" s="12" t="s">
        <v>59</v>
      </c>
    </row>
    <row r="407" spans="1:16">
      <c r="A407" s="21">
        <v>45167.3624305556</v>
      </c>
      <c r="B407" s="12">
        <v>102255087</v>
      </c>
      <c r="C407" s="22" t="s">
        <v>4826</v>
      </c>
      <c r="D407" s="12" t="s">
        <v>4827</v>
      </c>
      <c r="E407" s="92" t="s">
        <v>4828</v>
      </c>
      <c r="F407" s="12" t="s"/>
      <c r="G407" s="12">
        <v>3</v>
      </c>
      <c r="H407" s="12" t="s">
        <v>4829</v>
      </c>
      <c r="I407" s="12">
        <v>36</v>
      </c>
      <c r="J407" s="17">
        <f>=I407*7*0.185</f>
        <v>46.62</v>
      </c>
      <c r="K407" s="75">
        <v>51.32</v>
      </c>
      <c r="L407" s="16">
        <v>67</v>
      </c>
      <c r="M407" s="17">
        <f>=I407*7</f>
        <v>252</v>
      </c>
      <c r="N407" s="17">
        <f>=M407-L407-K407-J407</f>
        <v>87.06</v>
      </c>
      <c r="O407" s="18">
        <f>=N407/M407</f>
        <v>0.34547619047619</v>
      </c>
      <c r="P407" s="12" t="s">
        <v>590</v>
      </c>
    </row>
    <row r="408" spans="1:33" s="221">
      <c r="A408" s="60">
        <v>45167.3951736111</v>
      </c>
      <c r="B408" s="61">
        <v>102261687</v>
      </c>
      <c r="C408" s="62" t="s">
        <v>4830</v>
      </c>
      <c r="D408" s="61" t="s">
        <v>4831</v>
      </c>
      <c r="E408" s="110" t="s">
        <v>4832</v>
      </c>
      <c r="F408" s="61" t="s">
        <v>4833</v>
      </c>
      <c r="G408" s="61">
        <v>1</v>
      </c>
      <c r="H408" s="61" t="s">
        <v>4834</v>
      </c>
      <c r="I408" s="61" t="s"/>
      <c r="J408" s="40">
        <v>28.15</v>
      </c>
      <c r="K408" s="108">
        <v>23.86</v>
      </c>
      <c r="L408" s="39">
        <v>31.28</v>
      </c>
      <c r="M408" s="40">
        <f>=I408*7</f>
        <v>0</v>
      </c>
      <c r="N408" s="40">
        <f>=M408-L408-K408-J408</f>
        <v>-83.29</v>
      </c>
      <c r="O408" s="41" t="e">
        <f>=N408/M408</f>
        <v>#DIV/0!</v>
      </c>
      <c r="P408" s="61" t="s">
        <v>22</v>
      </c>
      <c r="Q408" s="43" t="s"/>
      <c r="R408" s="43" t="s"/>
      <c r="S408" s="43" t="s"/>
      <c r="T408" s="43" t="s"/>
      <c r="U408" s="43" t="s"/>
      <c r="V408" s="43" t="s"/>
      <c r="W408" s="43" t="s"/>
      <c r="X408" s="43" t="s"/>
      <c r="Y408" s="43" t="s"/>
      <c r="Z408" s="43" t="s"/>
      <c r="AA408" s="43" t="s"/>
      <c r="AB408" s="43" t="s"/>
      <c r="AC408" s="43" t="s"/>
      <c r="AD408" s="43" t="s"/>
      <c r="AE408" s="43" t="s"/>
      <c r="AF408" s="43" t="s"/>
      <c r="AG408" s="43" t="s"/>
    </row>
    <row r="409" spans="1:16">
      <c r="A409" s="21">
        <v>45167.431712963</v>
      </c>
      <c r="B409" s="12">
        <v>102269341</v>
      </c>
      <c r="C409" s="22" t="s">
        <v>3775</v>
      </c>
      <c r="D409" s="12" t="s">
        <v>4835</v>
      </c>
      <c r="E409" s="111" t="s">
        <v>4836</v>
      </c>
      <c r="F409" s="12" t="s"/>
      <c r="G409" s="12">
        <v>2</v>
      </c>
      <c r="H409" s="12" t="s">
        <v>217</v>
      </c>
      <c r="I409" s="12">
        <v>34.72</v>
      </c>
      <c r="J409" s="17">
        <f>=I409*7*0.185</f>
        <v>44.9624</v>
      </c>
      <c r="K409" s="75">
        <v>27.49</v>
      </c>
      <c r="L409" s="16">
        <v>40</v>
      </c>
      <c r="M409" s="17">
        <f>=I409*7</f>
        <v>243.04</v>
      </c>
      <c r="N409" s="17">
        <f>=M409-L409-K409-J409</f>
        <v>130.5876</v>
      </c>
      <c r="O409" s="18">
        <f>=N409/M409</f>
        <v>0.537309084924292</v>
      </c>
      <c r="P409" s="12" t="s">
        <v>269</v>
      </c>
    </row>
    <row r="410" spans="1:16">
      <c r="A410" s="21">
        <v>45167.4395023148</v>
      </c>
      <c r="B410" s="12">
        <v>102271307</v>
      </c>
      <c r="C410" s="22" t="s">
        <v>4837</v>
      </c>
      <c r="D410" s="12" t="s">
        <v>4838</v>
      </c>
      <c r="E410" s="92" t="s">
        <v>4839</v>
      </c>
      <c r="F410" s="12" t="s"/>
      <c r="G410" s="12">
        <v>1</v>
      </c>
      <c r="H410" s="12" t="s">
        <v>4840</v>
      </c>
      <c r="I410" s="12">
        <v>57.9</v>
      </c>
      <c r="J410" s="17">
        <f>=I410*7*0.185</f>
        <v>74.9805</v>
      </c>
      <c r="K410" s="75">
        <v>95.4</v>
      </c>
      <c r="L410" s="16">
        <v>173</v>
      </c>
      <c r="M410" s="17">
        <f>=I410*7</f>
        <v>405.3</v>
      </c>
      <c r="N410" s="17">
        <f>=M410-L410-K410-J410</f>
        <v>61.9195</v>
      </c>
      <c r="O410" s="18">
        <f>=N410/M410</f>
        <v>0.152774488033555</v>
      </c>
      <c r="P410" s="12" t="s">
        <v>50</v>
      </c>
    </row>
    <row r="411" spans="1:16">
      <c r="A411" s="21">
        <v>45167.4877546296</v>
      </c>
      <c r="B411" s="12">
        <v>102287999</v>
      </c>
      <c r="C411" s="22" t="s">
        <v>4841</v>
      </c>
      <c r="D411" s="12" t="s">
        <v>4842</v>
      </c>
      <c r="E411" s="92" t="s">
        <v>4843</v>
      </c>
      <c r="F411" s="12" t="s"/>
      <c r="G411" s="12">
        <v>1</v>
      </c>
      <c r="H411" s="12" t="s">
        <v>4844</v>
      </c>
      <c r="I411" s="12">
        <v>35.13</v>
      </c>
      <c r="J411" s="17">
        <f>=I411*7*0.185</f>
        <v>45.49335</v>
      </c>
      <c r="K411" s="75">
        <v>55.45</v>
      </c>
      <c r="L411" s="16">
        <v>42</v>
      </c>
      <c r="M411" s="17">
        <f>=I411*7</f>
        <v>245.91</v>
      </c>
      <c r="N411" s="17">
        <f>=M411-L411-K411-J411</f>
        <v>102.96665</v>
      </c>
      <c r="O411" s="18">
        <f>=N411/M411</f>
        <v>0.418716806961897</v>
      </c>
      <c r="P411" s="12" t="s">
        <v>83</v>
      </c>
    </row>
    <row r="412" spans="1:16">
      <c r="A412" s="21">
        <v>45167.5284027778</v>
      </c>
      <c r="B412" s="12">
        <v>102298326</v>
      </c>
      <c r="C412" s="22" t="s">
        <v>4845</v>
      </c>
      <c r="D412" s="12" t="s">
        <v>4846</v>
      </c>
      <c r="E412" s="92" t="s">
        <v>4847</v>
      </c>
      <c r="F412" s="12" t="s"/>
      <c r="G412" s="12">
        <v>1</v>
      </c>
      <c r="H412" s="12" t="s">
        <v>4848</v>
      </c>
      <c r="I412" s="12">
        <v>20.79</v>
      </c>
      <c r="J412" s="17">
        <f>=I412*7*0.185</f>
        <v>26.92305</v>
      </c>
      <c r="K412" s="75">
        <v>35.35</v>
      </c>
      <c r="L412" s="16">
        <v>20.59</v>
      </c>
      <c r="M412" s="17">
        <f>=I412*7</f>
        <v>145.53</v>
      </c>
      <c r="N412" s="17">
        <f>=M412-L412-K412-J412</f>
        <v>62.66695</v>
      </c>
      <c r="O412" s="18">
        <f>=N412/M412</f>
        <v>0.430611901326187</v>
      </c>
      <c r="P412" s="12" t="s">
        <v>114</v>
      </c>
    </row>
    <row r="413" spans="1:16">
      <c r="A413" s="21">
        <v>45167.5460300926</v>
      </c>
      <c r="B413" s="12">
        <v>102301957</v>
      </c>
      <c r="C413" s="22" t="s">
        <v>4319</v>
      </c>
      <c r="D413" s="12" t="s">
        <v>4849</v>
      </c>
      <c r="E413" s="92" t="s">
        <v>4850</v>
      </c>
      <c r="F413" s="12" t="s"/>
      <c r="G413" s="12">
        <v>1</v>
      </c>
      <c r="H413" s="12" t="s">
        <v>4322</v>
      </c>
      <c r="I413" s="12">
        <v>35.14</v>
      </c>
      <c r="J413" s="17">
        <f>=I413*7*0.185</f>
        <v>45.5063</v>
      </c>
      <c r="K413" s="75">
        <v>68.5</v>
      </c>
      <c r="L413" s="16">
        <v>44.4</v>
      </c>
      <c r="M413" s="17">
        <f>=I413*7</f>
        <v>245.98</v>
      </c>
      <c r="N413" s="17">
        <f>=M413-L413-K413-J413</f>
        <v>87.5737</v>
      </c>
      <c r="O413" s="18">
        <f>=N413/M413</f>
        <v>0.356019595089032</v>
      </c>
      <c r="P413" s="12" t="s">
        <v>59</v>
      </c>
    </row>
    <row r="414" spans="1:16">
      <c r="A414" s="21">
        <v>45167.5772222222</v>
      </c>
      <c r="B414" s="12">
        <v>102306794</v>
      </c>
      <c r="C414" s="22" t="s">
        <v>4851</v>
      </c>
      <c r="D414" s="12" t="s">
        <v>4852</v>
      </c>
      <c r="E414" s="92" t="s">
        <v>4853</v>
      </c>
      <c r="F414" s="12" t="s"/>
      <c r="G414" s="12">
        <v>1</v>
      </c>
      <c r="H414" s="12" t="s">
        <v>4854</v>
      </c>
      <c r="I414" s="12">
        <v>13.75</v>
      </c>
      <c r="J414" s="17">
        <f>=I414*7*0.185</f>
        <v>17.80625</v>
      </c>
      <c r="K414" s="75">
        <v>36.57</v>
      </c>
      <c r="L414" s="16">
        <v>12.8</v>
      </c>
      <c r="M414" s="17">
        <f>=I414*7</f>
        <v>96.25</v>
      </c>
      <c r="N414" s="17">
        <f>=M414-L414-K414-J414</f>
        <v>29.07375</v>
      </c>
      <c r="O414" s="18">
        <f>=N414/M414</f>
        <v>0.302064935064935</v>
      </c>
      <c r="P414" s="12" t="s">
        <v>487</v>
      </c>
    </row>
    <row r="415" spans="1:16">
      <c r="A415" s="21">
        <v>45167.6411111111</v>
      </c>
      <c r="B415" s="12">
        <v>102314065</v>
      </c>
      <c r="C415" s="22" t="s">
        <v>4855</v>
      </c>
      <c r="D415" s="12" t="s">
        <v>4856</v>
      </c>
      <c r="E415" s="92" t="s">
        <v>4857</v>
      </c>
      <c r="F415" s="12" t="s"/>
      <c r="G415" s="12">
        <v>1</v>
      </c>
      <c r="H415" s="12" t="s">
        <v>4858</v>
      </c>
      <c r="I415" s="12">
        <v>22.25</v>
      </c>
      <c r="J415" s="17">
        <f>=I415*7*0.185</f>
        <v>28.81375</v>
      </c>
      <c r="K415" s="75">
        <v>39.55</v>
      </c>
      <c r="L415" s="93">
        <v>11.9</v>
      </c>
      <c r="M415" s="17">
        <f>=I415*7</f>
        <v>155.75</v>
      </c>
      <c r="N415" s="17">
        <f>=M415-L415-K415-J415</f>
        <v>75.48625</v>
      </c>
      <c r="O415" s="18">
        <f>=N415/M415</f>
        <v>0.484662921348315</v>
      </c>
      <c r="P415" s="12" t="s">
        <v>114</v>
      </c>
    </row>
    <row r="416" spans="1:16">
      <c r="A416" s="21" t="s"/>
      <c r="B416" s="12" t="s"/>
      <c r="C416" s="22" t="s"/>
      <c r="D416" s="12" t="s"/>
      <c r="E416" s="12" t="s"/>
      <c r="F416" s="12" t="s"/>
      <c r="G416" s="12" t="s"/>
      <c r="H416" s="12" t="s"/>
      <c r="I416" s="12" t="s"/>
      <c r="J416" s="71" t="s"/>
      <c r="K416" s="72" t="s"/>
      <c r="L416" s="73" t="s"/>
      <c r="M416" s="71" t="s"/>
      <c r="N416" s="71" t="s"/>
      <c r="O416" s="74" t="s"/>
      <c r="P416" s="12" t="s"/>
    </row>
    <row r="417" spans="1:16">
      <c r="A417" s="21">
        <v>45167.8978356482</v>
      </c>
      <c r="B417" s="12">
        <v>102343236</v>
      </c>
      <c r="C417" s="22" t="s">
        <v>4859</v>
      </c>
      <c r="D417" s="12" t="s">
        <v>4860</v>
      </c>
      <c r="E417" s="92" t="s">
        <v>4861</v>
      </c>
      <c r="F417" s="12" t="s"/>
      <c r="G417" s="12">
        <v>1</v>
      </c>
      <c r="H417" s="12" t="s">
        <v>3397</v>
      </c>
      <c r="I417" s="12">
        <v>24.54</v>
      </c>
      <c r="J417" s="17">
        <f>=I417*7*0.185</f>
        <v>31.7793</v>
      </c>
      <c r="K417" s="75">
        <v>46.33</v>
      </c>
      <c r="L417" s="93">
        <v>36.4</v>
      </c>
      <c r="M417" s="17">
        <f>=I417*7</f>
        <v>171.78</v>
      </c>
      <c r="N417" s="17">
        <f>=M417-L417-K417-J417</f>
        <v>57.2707</v>
      </c>
      <c r="O417" s="18">
        <f>=N417/M417</f>
        <v>0.333395622307603</v>
      </c>
      <c r="P417" s="12" t="s">
        <v>300</v>
      </c>
    </row>
    <row r="418" spans="1:16">
      <c r="A418" s="21">
        <v>45167.9060416667</v>
      </c>
      <c r="B418" s="12">
        <v>102342114</v>
      </c>
      <c r="C418" s="22" t="s">
        <v>4862</v>
      </c>
      <c r="D418" s="12" t="s">
        <v>4863</v>
      </c>
      <c r="E418" s="92" t="s">
        <v>4864</v>
      </c>
      <c r="F418" s="12" t="s"/>
      <c r="G418" s="12">
        <v>1</v>
      </c>
      <c r="H418" s="12" t="s">
        <v>4865</v>
      </c>
      <c r="I418" s="12">
        <v>27.95</v>
      </c>
      <c r="J418" s="17">
        <f>=I418*7*0.185</f>
        <v>36.19525</v>
      </c>
      <c r="K418" s="75">
        <v>26.63</v>
      </c>
      <c r="L418" s="93">
        <v>16</v>
      </c>
      <c r="M418" s="17">
        <f>=I418*7</f>
        <v>195.65</v>
      </c>
      <c r="N418" s="17">
        <f>=M418-L418-K418-J418</f>
        <v>116.82475</v>
      </c>
      <c r="O418" s="18">
        <f>=N418/M418</f>
        <v>0.59711091234347</v>
      </c>
      <c r="P418" s="12" t="s">
        <v>114</v>
      </c>
    </row>
    <row r="419" spans="1:16">
      <c r="A419" s="21">
        <v>45167.9078935185</v>
      </c>
      <c r="B419" s="12">
        <v>102344573</v>
      </c>
      <c r="C419" s="22" t="s">
        <v>4866</v>
      </c>
      <c r="D419" s="12" t="s">
        <v>4867</v>
      </c>
      <c r="E419" s="92" t="s">
        <v>4868</v>
      </c>
      <c r="F419" s="12" t="s"/>
      <c r="G419" s="12">
        <v>1</v>
      </c>
      <c r="H419" s="12" t="s">
        <v>4869</v>
      </c>
      <c r="I419" s="12">
        <v>43.41</v>
      </c>
      <c r="J419" s="17">
        <f>=I419*7*0.185</f>
        <v>56.21595</v>
      </c>
      <c r="K419" s="75">
        <v>54.6</v>
      </c>
      <c r="L419" s="93">
        <v>66.25</v>
      </c>
      <c r="M419" s="17">
        <f>=I419*7</f>
        <v>303.87</v>
      </c>
      <c r="N419" s="17">
        <f>=M419-L419-K419-J419</f>
        <v>126.80405</v>
      </c>
      <c r="O419" s="18">
        <f>=N419/M419</f>
        <v>0.417297034916247</v>
      </c>
      <c r="P419" s="12" t="s">
        <v>50</v>
      </c>
    </row>
    <row r="420" spans="1:16">
      <c r="A420" s="21">
        <v>45167.9777777778</v>
      </c>
      <c r="B420" s="12">
        <v>102359416</v>
      </c>
      <c r="C420" s="22" t="s">
        <v>4870</v>
      </c>
      <c r="D420" s="12" t="s">
        <v>4871</v>
      </c>
      <c r="E420" s="92" t="s">
        <v>4872</v>
      </c>
      <c r="F420" s="12" t="s"/>
      <c r="G420" s="12">
        <v>1</v>
      </c>
      <c r="H420" s="12" t="s">
        <v>4873</v>
      </c>
      <c r="I420" s="12">
        <v>16.29</v>
      </c>
      <c r="J420" s="17">
        <f>=I420*7*0.185</f>
        <v>21.09555</v>
      </c>
      <c r="K420" s="75">
        <v>28.59</v>
      </c>
      <c r="L420" s="93">
        <v>28.4</v>
      </c>
      <c r="M420" s="17">
        <f>=I420*7</f>
        <v>114.03</v>
      </c>
      <c r="N420" s="17">
        <f>=M420-L420-K420-J420</f>
        <v>35.94445</v>
      </c>
      <c r="O420" s="18">
        <f>=N420/M420</f>
        <v>0.315219240550732</v>
      </c>
      <c r="P420" s="12" t="s">
        <v>59</v>
      </c>
    </row>
    <row r="421" spans="1:16">
      <c r="A421" s="21">
        <v>45167.9940740741</v>
      </c>
      <c r="B421" s="12">
        <v>102365078</v>
      </c>
      <c r="C421" s="22" t="s">
        <v>4874</v>
      </c>
      <c r="D421" s="12" t="s">
        <v>4875</v>
      </c>
      <c r="E421" s="92" t="s">
        <v>4876</v>
      </c>
      <c r="F421" s="12" t="s"/>
      <c r="G421" s="12">
        <v>1</v>
      </c>
      <c r="H421" s="12" t="s">
        <v>4877</v>
      </c>
      <c r="I421" s="12">
        <v>23.55</v>
      </c>
      <c r="J421" s="17">
        <f>=I421*7*0.185</f>
        <v>30.49725</v>
      </c>
      <c r="K421" s="75">
        <v>32.58</v>
      </c>
      <c r="L421" s="93">
        <v>15</v>
      </c>
      <c r="M421" s="17">
        <f>=I421*7</f>
        <v>164.85</v>
      </c>
      <c r="N421" s="17">
        <f>=M421-L421-K421-J421</f>
        <v>86.77275</v>
      </c>
      <c r="O421" s="18">
        <f>=N421/M421</f>
        <v>0.526373976342129</v>
      </c>
      <c r="P421" s="12" t="s">
        <v>136</v>
      </c>
    </row>
    <row r="422" spans="1:16">
      <c r="A422" s="21">
        <v>45167.9952199074</v>
      </c>
      <c r="B422" s="12">
        <v>102365483</v>
      </c>
      <c r="C422" s="22" t="s">
        <v>4878</v>
      </c>
      <c r="D422" s="12" t="s">
        <v>4879</v>
      </c>
      <c r="E422" s="92" t="s">
        <v>4880</v>
      </c>
      <c r="F422" s="12" t="s"/>
      <c r="G422" s="12">
        <v>1</v>
      </c>
      <c r="H422" s="12" t="s">
        <v>4881</v>
      </c>
      <c r="I422" s="12">
        <v>33.38</v>
      </c>
      <c r="J422" s="17">
        <f>=I422*7*0.185</f>
        <v>43.2271</v>
      </c>
      <c r="K422" s="75">
        <v>40.28</v>
      </c>
      <c r="L422" s="93">
        <v>95</v>
      </c>
      <c r="M422" s="17">
        <f>=I422*7</f>
        <v>233.66</v>
      </c>
      <c r="N422" s="17">
        <f>=M422-L422-K422-J422</f>
        <v>55.1529</v>
      </c>
      <c r="O422" s="18">
        <f>=N422/M422</f>
        <v>0.23603911666524</v>
      </c>
      <c r="P422" s="12" t="s">
        <v>59</v>
      </c>
    </row>
    <row r="423" spans="1:16">
      <c r="A423" s="21">
        <v>45168.0675694444</v>
      </c>
      <c r="B423" s="12">
        <v>102380282</v>
      </c>
      <c r="C423" s="22" t="s">
        <v>4882</v>
      </c>
      <c r="D423" s="12">
        <v>0</v>
      </c>
      <c r="E423" s="12" t="s">
        <v>615</v>
      </c>
      <c r="F423" s="12" t="s"/>
      <c r="G423" s="12">
        <v>1</v>
      </c>
      <c r="H423" s="12" t="s">
        <v>4883</v>
      </c>
      <c r="I423" s="12">
        <v>0</v>
      </c>
      <c r="J423" s="17">
        <f>=I423*7*0.185</f>
        <v>0</v>
      </c>
      <c r="K423" s="75">
        <v>0</v>
      </c>
      <c r="L423" s="93">
        <v>0</v>
      </c>
      <c r="M423" s="17">
        <f>=I423*7</f>
        <v>0</v>
      </c>
      <c r="N423" s="17">
        <f>=M423-L423-K423-J423</f>
        <v>0</v>
      </c>
      <c r="O423" s="18" t="e">
        <f>=N423/M423</f>
        <v>#DIV/0!</v>
      </c>
      <c r="P423" s="12" t="s">
        <v>269</v>
      </c>
    </row>
    <row r="424" spans="1:16">
      <c r="A424" s="21">
        <v>45168.0927546296</v>
      </c>
      <c r="B424" s="12">
        <v>102385575</v>
      </c>
      <c r="C424" s="22" t="s">
        <v>4150</v>
      </c>
      <c r="D424" s="12" t="s">
        <v>4884</v>
      </c>
      <c r="E424" s="92" t="s">
        <v>4885</v>
      </c>
      <c r="F424" s="12" t="s"/>
      <c r="G424" s="12">
        <v>1</v>
      </c>
      <c r="H424" s="12" t="s">
        <v>4153</v>
      </c>
      <c r="I424" s="12">
        <v>14.69</v>
      </c>
      <c r="J424" s="17">
        <f>=I424*7*0.185</f>
        <v>19.02355</v>
      </c>
      <c r="K424" s="75">
        <v>42.27</v>
      </c>
      <c r="L424" s="93">
        <v>28</v>
      </c>
      <c r="M424" s="17">
        <f>=I424*7</f>
        <v>102.83</v>
      </c>
      <c r="N424" s="17">
        <f>=M424-L424-K424-J424</f>
        <v>13.53645</v>
      </c>
      <c r="O424" s="18">
        <f>=N424/M424</f>
        <v>0.13163911309929</v>
      </c>
      <c r="P424" s="12" t="s">
        <v>28</v>
      </c>
    </row>
    <row r="425" spans="1:16">
      <c r="A425" s="21">
        <v>45168.1044212963</v>
      </c>
      <c r="B425" s="12">
        <v>102386326</v>
      </c>
      <c r="C425" s="22" t="s">
        <v>3754</v>
      </c>
      <c r="D425" s="12" t="s">
        <v>4886</v>
      </c>
      <c r="E425" s="92" t="s">
        <v>4887</v>
      </c>
      <c r="F425" s="12" t="s"/>
      <c r="G425" s="12">
        <v>1</v>
      </c>
      <c r="H425" s="12" t="s">
        <v>3758</v>
      </c>
      <c r="I425" s="12">
        <v>18.92</v>
      </c>
      <c r="J425" s="17">
        <f>=I425*7*0.185</f>
        <v>24.5014</v>
      </c>
      <c r="K425" s="75">
        <v>78.83</v>
      </c>
      <c r="L425" s="93">
        <v>21</v>
      </c>
      <c r="M425" s="17">
        <f>=I425*7</f>
        <v>132.44</v>
      </c>
      <c r="N425" s="17">
        <f>=M425-L425-K425-J425</f>
        <v>8.1086</v>
      </c>
      <c r="O425" s="18">
        <f>=N425/M425</f>
        <v>0.061224705527031</v>
      </c>
      <c r="P425" s="12" t="s">
        <v>50</v>
      </c>
    </row>
    <row r="426" spans="1:16">
      <c r="A426" s="21">
        <v>45168.1669212963</v>
      </c>
      <c r="B426" s="12">
        <v>102400434</v>
      </c>
      <c r="C426" s="22" t="s">
        <v>4888</v>
      </c>
      <c r="D426" s="12" t="s">
        <v>4889</v>
      </c>
      <c r="E426" s="92" t="s">
        <v>4890</v>
      </c>
      <c r="F426" s="12" t="s">
        <v>48</v>
      </c>
      <c r="G426" s="12">
        <v>1</v>
      </c>
      <c r="H426" s="12" t="s">
        <v>4891</v>
      </c>
      <c r="I426" s="12">
        <v>13.75</v>
      </c>
      <c r="J426" s="17">
        <f>=I426*7*0.185</f>
        <v>17.80625</v>
      </c>
      <c r="K426" s="75">
        <v>14.55</v>
      </c>
      <c r="L426" s="93">
        <v>10.2</v>
      </c>
      <c r="M426" s="17">
        <f>=I426*7</f>
        <v>96.25</v>
      </c>
      <c r="N426" s="17">
        <f>=M426-L426-K426-J426</f>
        <v>53.69375</v>
      </c>
      <c r="O426" s="18">
        <f>=N426/M426</f>
        <v>0.557857142857143</v>
      </c>
      <c r="P426" s="12" t="s">
        <v>590</v>
      </c>
    </row>
    <row r="427" spans="1:16">
      <c r="A427" s="21">
        <v>45168.1812268519</v>
      </c>
      <c r="B427" s="68">
        <v>102403831</v>
      </c>
      <c r="C427" s="22" t="s">
        <v>4892</v>
      </c>
      <c r="D427" s="68" t="s">
        <v>4893</v>
      </c>
      <c r="E427" s="111" t="s">
        <v>4894</v>
      </c>
      <c r="F427" s="12" t="s"/>
      <c r="G427" s="12">
        <v>1</v>
      </c>
      <c r="H427" s="12" t="s">
        <v>4895</v>
      </c>
      <c r="I427" s="12">
        <v>27.7</v>
      </c>
      <c r="J427" s="17">
        <f>=I427*7*0.185</f>
        <v>35.8715</v>
      </c>
      <c r="K427" s="75">
        <v>40.38</v>
      </c>
      <c r="L427" s="93">
        <v>37</v>
      </c>
      <c r="M427" s="17">
        <f>=I427*7</f>
        <v>193.9</v>
      </c>
      <c r="N427" s="17">
        <f>=M427-L427-K427-J427</f>
        <v>80.6485</v>
      </c>
      <c r="O427" s="18">
        <f>=N427/M427</f>
        <v>0.415928313563693</v>
      </c>
      <c r="P427" s="12" t="s">
        <v>136</v>
      </c>
    </row>
    <row r="428" spans="1:16">
      <c r="A428" s="21">
        <v>45168.1812268519</v>
      </c>
      <c r="B428" s="69" t="s"/>
      <c r="C428" s="22" t="s">
        <v>4896</v>
      </c>
      <c r="D428" s="69" t="s"/>
      <c r="E428" s="111" t="s">
        <v>4894</v>
      </c>
      <c r="F428" s="12" t="s"/>
      <c r="G428" s="12">
        <v>1</v>
      </c>
      <c r="H428" s="12" t="s">
        <v>4897</v>
      </c>
      <c r="I428" s="12">
        <v>0</v>
      </c>
      <c r="J428" s="17">
        <f>=I428*7*0.185</f>
        <v>0</v>
      </c>
      <c r="K428" s="75">
        <v>0</v>
      </c>
      <c r="L428" s="93">
        <v>0</v>
      </c>
      <c r="M428" s="17">
        <f>=I428*7</f>
        <v>0</v>
      </c>
      <c r="N428" s="17">
        <f>=M428-L428-K428-J428</f>
        <v>0</v>
      </c>
      <c r="O428" s="18" t="e">
        <f>=N428/M428</f>
        <v>#DIV/0!</v>
      </c>
      <c r="P428" s="12" t="s">
        <v>136</v>
      </c>
    </row>
    <row r="429" spans="1:16">
      <c r="A429" s="21">
        <v>45168.2716319444</v>
      </c>
      <c r="B429" s="12">
        <v>102430011</v>
      </c>
      <c r="C429" s="22" t="s">
        <v>4898</v>
      </c>
      <c r="D429" s="12" t="s">
        <v>4899</v>
      </c>
      <c r="E429" s="92" t="s">
        <v>4900</v>
      </c>
      <c r="F429" s="12" t="s"/>
      <c r="G429" s="12">
        <v>1</v>
      </c>
      <c r="H429" s="12" t="s">
        <v>4901</v>
      </c>
      <c r="I429" s="12">
        <v>67.06</v>
      </c>
      <c r="J429" s="17">
        <f>=I429*7*0.185</f>
        <v>86.8427</v>
      </c>
      <c r="K429" s="75">
        <v>74.89</v>
      </c>
      <c r="L429" s="93">
        <v>115.35</v>
      </c>
      <c r="M429" s="17">
        <f>=I429*7</f>
        <v>469.42</v>
      </c>
      <c r="N429" s="17">
        <f>=M429-L429-K429-J429</f>
        <v>192.3373</v>
      </c>
      <c r="O429" s="18">
        <f>=N429/M429</f>
        <v>0.409733926973712</v>
      </c>
      <c r="P429" s="12" t="s">
        <v>162</v>
      </c>
    </row>
    <row r="430" spans="1:16">
      <c r="A430" s="21">
        <v>45168.316099537</v>
      </c>
      <c r="B430" s="12">
        <v>102439266</v>
      </c>
      <c r="C430" s="22" t="s">
        <v>4902</v>
      </c>
      <c r="D430" s="12" t="s">
        <v>4903</v>
      </c>
      <c r="E430" s="92" t="s">
        <v>4904</v>
      </c>
      <c r="F430" s="12" t="s"/>
      <c r="G430" s="12">
        <v>2</v>
      </c>
      <c r="H430" s="12" t="s">
        <v>4905</v>
      </c>
      <c r="I430" s="12">
        <v>25</v>
      </c>
      <c r="J430" s="17">
        <f>=I430*7*0.185</f>
        <v>32.375</v>
      </c>
      <c r="K430" s="75">
        <v>67.43</v>
      </c>
      <c r="L430" s="93">
        <v>56</v>
      </c>
      <c r="M430" s="17">
        <f>=I430*7</f>
        <v>175</v>
      </c>
      <c r="N430" s="17">
        <f>=M430-L430-K430-J430</f>
        <v>19.195</v>
      </c>
      <c r="O430" s="18">
        <f>=N430/M430</f>
        <v>0.109685714285714</v>
      </c>
      <c r="P430" s="12" t="s">
        <v>50</v>
      </c>
    </row>
    <row r="431" spans="1:16">
      <c r="A431" s="21">
        <v>45168.341875</v>
      </c>
      <c r="B431" s="12">
        <v>102444327</v>
      </c>
      <c r="C431" s="22" t="s">
        <v>4906</v>
      </c>
      <c r="D431" s="12" t="s">
        <v>4907</v>
      </c>
      <c r="E431" s="111" t="s">
        <v>4908</v>
      </c>
      <c r="F431" s="26" t="s">
        <v>4274</v>
      </c>
      <c r="G431" s="12">
        <v>1</v>
      </c>
      <c r="H431" s="12" t="s">
        <v>4909</v>
      </c>
      <c r="I431" s="12">
        <v>28.7</v>
      </c>
      <c r="J431" s="17">
        <f>=I431*7*0.185</f>
        <v>37.1665</v>
      </c>
      <c r="K431" s="75">
        <v>27.95</v>
      </c>
      <c r="L431" s="93">
        <v>15.5</v>
      </c>
      <c r="M431" s="17">
        <f>=I431*7</f>
        <v>200.9</v>
      </c>
      <c r="N431" s="17">
        <f>=M431-L431-K431-J431</f>
        <v>120.2835</v>
      </c>
      <c r="O431" s="18">
        <f>=N431/M431</f>
        <v>0.598723245395719</v>
      </c>
      <c r="P431" s="12" t="s">
        <v>59</v>
      </c>
    </row>
    <row r="432" spans="1:16">
      <c r="A432" s="21">
        <v>45168.3579282407</v>
      </c>
      <c r="B432" s="12">
        <v>102448089</v>
      </c>
      <c r="C432" s="22" t="s">
        <v>4910</v>
      </c>
      <c r="D432" s="12" t="s">
        <v>4911</v>
      </c>
      <c r="E432" s="92" t="s">
        <v>4912</v>
      </c>
      <c r="F432" s="12" t="s"/>
      <c r="G432" s="12">
        <v>2</v>
      </c>
      <c r="H432" s="12" t="s">
        <v>4913</v>
      </c>
      <c r="I432" s="12">
        <v>41.5</v>
      </c>
      <c r="J432" s="17">
        <f>=I432*7*0.185</f>
        <v>53.7425</v>
      </c>
      <c r="K432" s="75">
        <v>62.71</v>
      </c>
      <c r="L432" s="93">
        <v>18</v>
      </c>
      <c r="M432" s="17">
        <f>=I432*7</f>
        <v>290.5</v>
      </c>
      <c r="N432" s="17">
        <f>=M432-L432-K432-J432</f>
        <v>156.0475</v>
      </c>
      <c r="O432" s="18">
        <f>=N432/M432</f>
        <v>0.537168674698795</v>
      </c>
      <c r="P432" s="12" t="s">
        <v>114</v>
      </c>
    </row>
    <row r="433" spans="1:16">
      <c r="A433" s="21">
        <v>45168.4591319444</v>
      </c>
      <c r="B433" s="12">
        <v>102472298</v>
      </c>
      <c r="C433" s="22" t="s">
        <v>4914</v>
      </c>
      <c r="D433" s="12" t="s">
        <v>4915</v>
      </c>
      <c r="E433" s="92" t="s">
        <v>4916</v>
      </c>
      <c r="F433" s="12" t="s"/>
      <c r="G433" s="12">
        <v>1</v>
      </c>
      <c r="H433" s="12" t="s">
        <v>4917</v>
      </c>
      <c r="I433" s="12">
        <v>41.4</v>
      </c>
      <c r="J433" s="17">
        <f>=I433*7*0.185</f>
        <v>53.613</v>
      </c>
      <c r="K433" s="75">
        <v>68.52</v>
      </c>
      <c r="L433" s="93">
        <v>27.7</v>
      </c>
      <c r="M433" s="17">
        <f>=I433*7</f>
        <v>289.8</v>
      </c>
      <c r="N433" s="17">
        <f>=M433-L433-K433-J433</f>
        <v>139.967</v>
      </c>
      <c r="O433" s="18">
        <f>=N433/M433</f>
        <v>0.482977915804003</v>
      </c>
      <c r="P433" s="12" t="s">
        <v>50</v>
      </c>
    </row>
    <row r="434" spans="1:16">
      <c r="A434" s="21">
        <v>45168.6028587963</v>
      </c>
      <c r="B434" s="12">
        <v>102500841</v>
      </c>
      <c r="C434" s="22" t="s">
        <v>4918</v>
      </c>
      <c r="D434" s="12" t="s">
        <v>4919</v>
      </c>
      <c r="E434" s="92" t="s">
        <v>4920</v>
      </c>
      <c r="F434" s="12" t="s"/>
      <c r="G434" s="12">
        <v>1</v>
      </c>
      <c r="H434" s="12" t="s">
        <v>4921</v>
      </c>
      <c r="I434" s="12">
        <v>45.25</v>
      </c>
      <c r="J434" s="17">
        <f>=I434*7*0.185</f>
        <v>58.59875</v>
      </c>
      <c r="K434" s="75">
        <v>45.89</v>
      </c>
      <c r="L434" s="93">
        <v>102</v>
      </c>
      <c r="M434" s="17">
        <f>=I434*7</f>
        <v>316.75</v>
      </c>
      <c r="N434" s="17">
        <f>=M434-L434-K434-J434</f>
        <v>110.26125</v>
      </c>
      <c r="O434" s="18">
        <f>=N434/M434</f>
        <v>0.34810181531176</v>
      </c>
      <c r="P434" s="12" t="s">
        <v>22</v>
      </c>
    </row>
    <row r="435" spans="1:16">
      <c r="A435" s="21">
        <v>45168.6673148148</v>
      </c>
      <c r="B435" s="12">
        <v>102507736</v>
      </c>
      <c r="C435" s="22" t="s">
        <v>4922</v>
      </c>
      <c r="D435" s="12" t="s">
        <v>4923</v>
      </c>
      <c r="E435" s="92" t="s">
        <v>4924</v>
      </c>
      <c r="F435" s="12" t="s"/>
      <c r="G435" s="12">
        <v>1</v>
      </c>
      <c r="H435" s="12" t="s">
        <v>4925</v>
      </c>
      <c r="I435" s="12">
        <v>19.25</v>
      </c>
      <c r="J435" s="17">
        <f>=I435*7*0.185</f>
        <v>24.92875</v>
      </c>
      <c r="K435" s="75">
        <v>52.61</v>
      </c>
      <c r="L435" s="93">
        <v>18.6</v>
      </c>
      <c r="M435" s="17">
        <f>=I435*7</f>
        <v>134.75</v>
      </c>
      <c r="N435" s="17">
        <f>=M435-L435-K435-J435</f>
        <v>38.61125</v>
      </c>
      <c r="O435" s="18">
        <f>=N435/M435</f>
        <v>0.286539888682746</v>
      </c>
      <c r="P435" s="12" t="s">
        <v>28</v>
      </c>
    </row>
    <row r="436" spans="1:16">
      <c r="A436" s="21" t="s"/>
      <c r="B436" s="12" t="s"/>
      <c r="C436" s="22" t="s"/>
      <c r="D436" s="12" t="s"/>
      <c r="E436" s="12" t="s"/>
      <c r="F436" s="12" t="s"/>
      <c r="G436" s="12" t="s"/>
      <c r="H436" s="12" t="s"/>
      <c r="I436" s="12" t="s"/>
      <c r="J436" s="71" t="s"/>
      <c r="K436" s="72" t="s"/>
      <c r="L436" s="73" t="s"/>
      <c r="M436" s="71" t="s"/>
      <c r="N436" s="71" t="s"/>
      <c r="O436" s="74" t="s"/>
      <c r="P436" s="12" t="s"/>
    </row>
    <row r="437" spans="1:16">
      <c r="A437" s="21">
        <v>45168.9286342593</v>
      </c>
      <c r="B437" s="12">
        <v>102537035</v>
      </c>
      <c r="C437" s="22" t="s">
        <v>4926</v>
      </c>
      <c r="D437" s="12" t="s">
        <v>4927</v>
      </c>
      <c r="E437" s="92" t="s">
        <v>4928</v>
      </c>
      <c r="F437" s="12" t="s"/>
      <c r="G437" s="12">
        <v>2</v>
      </c>
      <c r="H437" s="12" t="s">
        <v>4929</v>
      </c>
      <c r="I437" s="12">
        <v>70.26</v>
      </c>
      <c r="J437" s="17">
        <f>=I437*7*0.185</f>
        <v>90.9867</v>
      </c>
      <c r="K437" s="75">
        <v>211.28</v>
      </c>
      <c r="L437" s="93">
        <v>66.8</v>
      </c>
      <c r="M437" s="17">
        <f>=I437*7</f>
        <v>491.82</v>
      </c>
      <c r="N437" s="17">
        <f>=M437-L437-K437-J437</f>
        <v>122.7533</v>
      </c>
      <c r="O437" s="18">
        <f>=N437/M437</f>
        <v>0.249589890610386</v>
      </c>
      <c r="P437" s="12" t="s">
        <v>50</v>
      </c>
    </row>
    <row r="438" spans="1:16">
      <c r="A438" s="21">
        <v>45169.0317476852</v>
      </c>
      <c r="B438" s="12">
        <v>102557915</v>
      </c>
      <c r="C438" s="22" t="s">
        <v>4930</v>
      </c>
      <c r="D438" s="12" t="s">
        <v>4931</v>
      </c>
      <c r="E438" s="112" t="s">
        <v>4932</v>
      </c>
      <c r="F438" s="12" t="s"/>
      <c r="G438" s="12">
        <v>1</v>
      </c>
      <c r="H438" s="12" t="s">
        <v>4933</v>
      </c>
      <c r="I438" s="12">
        <v>34.79</v>
      </c>
      <c r="J438" s="17">
        <f>=I438*7*0.185</f>
        <v>45.05305</v>
      </c>
      <c r="K438" s="75">
        <v>33.79</v>
      </c>
      <c r="L438" s="93">
        <v>29</v>
      </c>
      <c r="M438" s="17">
        <f>=I438*7</f>
        <v>243.53</v>
      </c>
      <c r="N438" s="17">
        <f>=M438-L438-K438-J438</f>
        <v>135.68695</v>
      </c>
      <c r="O438" s="18">
        <f>=N438/M438</f>
        <v>0.557167289450992</v>
      </c>
      <c r="P438" s="12" t="s">
        <v>136</v>
      </c>
    </row>
    <row r="439" spans="1:17">
      <c r="A439" s="21">
        <v>45169.0845023148</v>
      </c>
      <c r="B439" s="12">
        <v>102568555</v>
      </c>
      <c r="C439" s="22" t="s">
        <v>4934</v>
      </c>
      <c r="D439" s="12" t="s">
        <v>4935</v>
      </c>
      <c r="E439" s="92" t="s">
        <v>4936</v>
      </c>
      <c r="F439" s="12" t="s"/>
      <c r="G439" s="12">
        <v>4</v>
      </c>
      <c r="H439" s="12" t="s">
        <v>4937</v>
      </c>
      <c r="I439" s="12">
        <v>102.96</v>
      </c>
      <c r="J439" s="17">
        <f>=I439*7*0.185</f>
        <v>133.3332</v>
      </c>
      <c r="K439" s="75">
        <v>227.86</v>
      </c>
      <c r="L439" s="93">
        <v>177.6</v>
      </c>
      <c r="M439" s="17">
        <f>=I439*7</f>
        <v>720.72</v>
      </c>
      <c r="N439" s="17">
        <f>=M439-L439-K439-J439</f>
        <v>181.9268</v>
      </c>
      <c r="O439" s="18">
        <f>=N439/M439</f>
        <v>0.252423687423687</v>
      </c>
      <c r="P439" s="12" t="s">
        <v>300</v>
      </c>
      <c r="Q439" s="25" t="s">
        <v>4611</v>
      </c>
    </row>
    <row r="440" spans="1:16">
      <c r="A440" s="21">
        <v>45169.2069675926</v>
      </c>
      <c r="B440" s="12">
        <v>102595111</v>
      </c>
      <c r="C440" s="22" t="s">
        <v>4938</v>
      </c>
      <c r="D440" s="12" t="s">
        <v>4939</v>
      </c>
      <c r="E440" s="92" t="s">
        <v>4940</v>
      </c>
      <c r="F440" s="12" t="s"/>
      <c r="G440" s="12">
        <v>1</v>
      </c>
      <c r="H440" s="12" t="s">
        <v>4941</v>
      </c>
      <c r="I440" s="12">
        <v>20.87</v>
      </c>
      <c r="J440" s="17">
        <f>=I440*7*0.185</f>
        <v>27.02665</v>
      </c>
      <c r="K440" s="75">
        <v>40.58</v>
      </c>
      <c r="L440" s="93">
        <v>22.95</v>
      </c>
      <c r="M440" s="17">
        <f>=I440*7</f>
        <v>146.09</v>
      </c>
      <c r="N440" s="17">
        <f>=M440-L440-K440-J440</f>
        <v>55.53335</v>
      </c>
      <c r="O440" s="18">
        <f>=N440/M440</f>
        <v>0.380131083578616</v>
      </c>
      <c r="P440" s="12" t="s">
        <v>145</v>
      </c>
    </row>
    <row r="441" spans="1:16">
      <c r="A441" s="21">
        <v>45169.316412037</v>
      </c>
      <c r="B441" s="12">
        <v>102619423</v>
      </c>
      <c r="C441" s="22" t="s">
        <v>3452</v>
      </c>
      <c r="D441" s="12" t="s">
        <v>4942</v>
      </c>
      <c r="E441" s="92" t="s">
        <v>4943</v>
      </c>
      <c r="F441" s="12" t="s"/>
      <c r="G441" s="12">
        <v>1</v>
      </c>
      <c r="H441" s="12" t="s">
        <v>3455</v>
      </c>
      <c r="I441" s="12">
        <v>16.8</v>
      </c>
      <c r="J441" s="17">
        <f>=I441*7*0.185</f>
        <v>21.756</v>
      </c>
      <c r="K441" s="75">
        <v>32.37</v>
      </c>
      <c r="L441" s="93">
        <v>32.9</v>
      </c>
      <c r="M441" s="17">
        <f>=I441*7</f>
        <v>117.6</v>
      </c>
      <c r="N441" s="17">
        <f>=M441-L441-K441-J441</f>
        <v>30.574</v>
      </c>
      <c r="O441" s="18">
        <f>=N441/M441</f>
        <v>0.259982993197279</v>
      </c>
      <c r="P441" s="12" t="s">
        <v>43</v>
      </c>
    </row>
    <row r="442" spans="1:16">
      <c r="A442" s="21">
        <v>45169.3877893519</v>
      </c>
      <c r="B442" s="12">
        <v>102633438</v>
      </c>
      <c r="C442" s="22" t="s">
        <v>4944</v>
      </c>
      <c r="D442" s="12" t="s">
        <v>4945</v>
      </c>
      <c r="E442" s="92" t="s">
        <v>4946</v>
      </c>
      <c r="F442" s="12" t="s"/>
      <c r="G442" s="12">
        <v>1</v>
      </c>
      <c r="H442" s="12" t="s">
        <v>4947</v>
      </c>
      <c r="I442" s="12">
        <v>27.47</v>
      </c>
      <c r="J442" s="17">
        <f>=I442*7*0.185</f>
        <v>35.57365</v>
      </c>
      <c r="K442" s="75">
        <v>29.79</v>
      </c>
      <c r="L442" s="93">
        <v>68</v>
      </c>
      <c r="M442" s="17">
        <f>=I442*7</f>
        <v>192.29</v>
      </c>
      <c r="N442" s="17">
        <f>=M442-L442-K442-J442</f>
        <v>58.92635</v>
      </c>
      <c r="O442" s="18">
        <f>=N442/M442</f>
        <v>0.306445212959592</v>
      </c>
      <c r="P442" s="12" t="s">
        <v>109</v>
      </c>
    </row>
    <row r="443" spans="1:16">
      <c r="A443" s="21">
        <v>45169.3936226852</v>
      </c>
      <c r="B443" s="12">
        <v>102635086</v>
      </c>
      <c r="C443" s="22" t="s">
        <v>4948</v>
      </c>
      <c r="D443" s="12" t="s">
        <v>4949</v>
      </c>
      <c r="E443" s="92" t="s">
        <v>4950</v>
      </c>
      <c r="F443" s="12" t="s">
        <v>4951</v>
      </c>
      <c r="G443" s="12">
        <v>1</v>
      </c>
      <c r="H443" s="12" t="s">
        <v>3809</v>
      </c>
      <c r="I443" s="12">
        <v>16.28</v>
      </c>
      <c r="J443" s="17">
        <f>=I443*7*0.185</f>
        <v>21.0826</v>
      </c>
      <c r="K443" s="75">
        <v>33.88</v>
      </c>
      <c r="L443" s="93">
        <v>46</v>
      </c>
      <c r="M443" s="17">
        <f>=I443*7</f>
        <v>113.96</v>
      </c>
      <c r="N443" s="17">
        <f>=M443-L443-K443-J443</f>
        <v>12.9974</v>
      </c>
      <c r="O443" s="18">
        <f>=N443/M443</f>
        <v>0.114052299052299</v>
      </c>
      <c r="P443" s="12" t="s">
        <v>43</v>
      </c>
    </row>
    <row r="444" spans="1:16">
      <c r="A444" s="21">
        <v>45169.459849537</v>
      </c>
      <c r="B444" s="12">
        <v>102649483</v>
      </c>
      <c r="C444" s="22" t="s">
        <v>4952</v>
      </c>
      <c r="D444" s="12" t="s">
        <v>4953</v>
      </c>
      <c r="E444" s="92" t="s">
        <v>4954</v>
      </c>
      <c r="F444" s="12" t="s"/>
      <c r="G444" s="12">
        <v>1</v>
      </c>
      <c r="H444" s="12" t="s">
        <v>4955</v>
      </c>
      <c r="I444" s="12">
        <v>26.26</v>
      </c>
      <c r="J444" s="17">
        <f>=I444*7*0.185</f>
        <v>34.0067</v>
      </c>
      <c r="K444" s="75">
        <v>37.81</v>
      </c>
      <c r="L444" s="93">
        <v>43.99</v>
      </c>
      <c r="M444" s="17">
        <f>=I444*7</f>
        <v>183.82</v>
      </c>
      <c r="N444" s="17">
        <f>=M444-L444-K444-J444</f>
        <v>68.0133</v>
      </c>
      <c r="O444" s="18">
        <f>=N444/M444</f>
        <v>0.369999455989555</v>
      </c>
      <c r="P444" s="12" t="s">
        <v>43</v>
      </c>
    </row>
    <row r="445" spans="1:16">
      <c r="A445" s="21">
        <v>45169.4677662037</v>
      </c>
      <c r="B445" s="12">
        <v>102651407</v>
      </c>
      <c r="C445" s="22" t="s">
        <v>4956</v>
      </c>
      <c r="D445" s="12" t="s">
        <v>4957</v>
      </c>
      <c r="E445" s="92" t="s">
        <v>4958</v>
      </c>
      <c r="F445" s="12" t="s"/>
      <c r="G445" s="12">
        <v>1</v>
      </c>
      <c r="H445" s="12" t="s">
        <v>4959</v>
      </c>
      <c r="I445" s="12">
        <v>34.86</v>
      </c>
      <c r="J445" s="17">
        <f>=I445*7*0.185</f>
        <v>45.1437</v>
      </c>
      <c r="K445" s="75">
        <v>49.9</v>
      </c>
      <c r="L445" s="93">
        <v>61.7</v>
      </c>
      <c r="M445" s="17">
        <f>=I445*7</f>
        <v>244.02</v>
      </c>
      <c r="N445" s="17">
        <f>=M445-L445-K445-J445</f>
        <v>87.2763</v>
      </c>
      <c r="O445" s="18">
        <f>=N445/M445</f>
        <v>0.357660437669044</v>
      </c>
      <c r="P445" s="12" t="s">
        <v>59</v>
      </c>
    </row>
    <row r="446" spans="1:16">
      <c r="A446" s="21">
        <v>45169.4687615741</v>
      </c>
      <c r="B446" s="12">
        <v>102651535</v>
      </c>
      <c r="C446" s="22" t="s">
        <v>4960</v>
      </c>
      <c r="D446" s="12" t="s">
        <v>4961</v>
      </c>
      <c r="E446" s="92" t="s">
        <v>4962</v>
      </c>
      <c r="F446" s="12" t="s"/>
      <c r="G446" s="12">
        <v>1</v>
      </c>
      <c r="H446" s="12" t="s">
        <v>4963</v>
      </c>
      <c r="I446" s="12">
        <v>19.67</v>
      </c>
      <c r="J446" s="17">
        <f>=I446*7*0.185</f>
        <v>25.47265</v>
      </c>
      <c r="K446" s="75">
        <v>21.86</v>
      </c>
      <c r="L446" s="93">
        <v>9.15</v>
      </c>
      <c r="M446" s="17">
        <f>=I446*7</f>
        <v>137.69</v>
      </c>
      <c r="N446" s="17">
        <f>=M446-L446-K446-J446</f>
        <v>81.20735</v>
      </c>
      <c r="O446" s="18">
        <f>=N446/M446</f>
        <v>0.589783934926284</v>
      </c>
      <c r="P446" s="12" t="s">
        <v>28</v>
      </c>
    </row>
    <row r="447" spans="1:16">
      <c r="A447" s="21">
        <v>45169.5107291667</v>
      </c>
      <c r="B447" s="12">
        <v>102658818</v>
      </c>
      <c r="C447" s="22" t="s">
        <v>4964</v>
      </c>
      <c r="D447" s="12" t="s">
        <v>4965</v>
      </c>
      <c r="E447" s="92" t="s">
        <v>4966</v>
      </c>
      <c r="F447" s="12" t="s"/>
      <c r="G447" s="12">
        <v>2</v>
      </c>
      <c r="H447" s="12" t="s">
        <v>4967</v>
      </c>
      <c r="I447" s="12">
        <v>40.18</v>
      </c>
      <c r="J447" s="17">
        <f>=I447*7*0.185</f>
        <v>52.0331</v>
      </c>
      <c r="K447" s="75">
        <v>37.59</v>
      </c>
      <c r="L447" s="93">
        <v>39.3</v>
      </c>
      <c r="M447" s="17">
        <f>=I447*7</f>
        <v>281.26</v>
      </c>
      <c r="N447" s="17">
        <f>=M447-L447-K447-J447</f>
        <v>152.3369</v>
      </c>
      <c r="O447" s="18">
        <f>=N447/M447</f>
        <v>0.541623053402546</v>
      </c>
      <c r="P447" s="12" t="s">
        <v>28</v>
      </c>
    </row>
    <row r="448" spans="1:16">
      <c r="A448" s="21">
        <v>45169.5140509259</v>
      </c>
      <c r="B448" s="12">
        <v>102660583</v>
      </c>
      <c r="C448" s="22" t="s">
        <v>4968</v>
      </c>
      <c r="D448" s="12" t="s">
        <v>4969</v>
      </c>
      <c r="E448" s="92" t="s">
        <v>4970</v>
      </c>
      <c r="F448" s="12" t="s"/>
      <c r="G448" s="12">
        <v>2</v>
      </c>
      <c r="H448" s="12" t="s">
        <v>4971</v>
      </c>
      <c r="I448" s="12">
        <v>25</v>
      </c>
      <c r="J448" s="17">
        <f>=I448*7*0.185</f>
        <v>32.375</v>
      </c>
      <c r="K448" s="75">
        <v>30.83</v>
      </c>
      <c r="L448" s="93">
        <v>10.28</v>
      </c>
      <c r="M448" s="17">
        <f>=I448*7</f>
        <v>175</v>
      </c>
      <c r="N448" s="17">
        <f>=M448-L448-K448-J448</f>
        <v>101.515</v>
      </c>
      <c r="O448" s="18">
        <f>=N448/M448</f>
        <v>0.580085714285714</v>
      </c>
      <c r="P448" s="12" t="s">
        <v>28</v>
      </c>
    </row>
    <row r="449" spans="1:17">
      <c r="A449" s="21">
        <v>45169.5981597222</v>
      </c>
      <c r="B449" s="12">
        <v>102673824</v>
      </c>
      <c r="C449" s="22" t="s">
        <v>4972</v>
      </c>
      <c r="D449" s="12" t="s">
        <v>4973</v>
      </c>
      <c r="E449" s="22" t="s">
        <v>4974</v>
      </c>
      <c r="F449" s="12" t="s">
        <v>4975</v>
      </c>
      <c r="G449" s="12">
        <v>1</v>
      </c>
      <c r="H449" s="12" t="s">
        <v>4976</v>
      </c>
      <c r="I449" s="12">
        <v>18.48</v>
      </c>
      <c r="J449" s="17">
        <f>=I449*7*0.185</f>
        <v>23.9316</v>
      </c>
      <c r="K449" s="75">
        <v>22.15</v>
      </c>
      <c r="L449" s="93">
        <v>15.06</v>
      </c>
      <c r="M449" s="17">
        <f>=I449*7</f>
        <v>129.36</v>
      </c>
      <c r="N449" s="17">
        <f>=M449-L449-K449-J449</f>
        <v>68.2184</v>
      </c>
      <c r="O449" s="18">
        <f>=N449/M449</f>
        <v>0.527353123067409</v>
      </c>
      <c r="P449" s="12" t="s">
        <v>59</v>
      </c>
      <c r="Q449" s="25" t="s">
        <v>167</v>
      </c>
    </row>
    <row r="450" spans="1:16">
      <c r="A450" s="21" t="s"/>
      <c r="B450" s="12" t="s"/>
      <c r="C450" s="22" t="s"/>
      <c r="D450" s="12" t="s"/>
      <c r="E450" s="12" t="s"/>
      <c r="F450" s="12" t="s"/>
      <c r="G450" s="12" t="s"/>
      <c r="H450" s="12" t="s"/>
      <c r="I450" s="12" t="s"/>
      <c r="J450" s="71" t="s"/>
      <c r="K450" s="72" t="s"/>
      <c r="L450" s="73" t="s"/>
      <c r="M450" s="71" t="s"/>
      <c r="N450" s="71" t="s"/>
      <c r="O450" s="74" t="s"/>
      <c r="P450" s="12" t="s"/>
    </row>
    <row r="451" spans="1:16">
      <c r="A451" s="21">
        <v>45169.977025463</v>
      </c>
      <c r="B451" s="12">
        <v>102719183</v>
      </c>
      <c r="C451" s="22" t="s">
        <v>3790</v>
      </c>
      <c r="D451" s="113" t="s">
        <v>4977</v>
      </c>
      <c r="E451" s="19" t="s">
        <v>4978</v>
      </c>
      <c r="F451" s="12" t="s"/>
      <c r="G451" s="12">
        <v>1</v>
      </c>
      <c r="H451" s="12" t="s">
        <v>3793</v>
      </c>
      <c r="I451" s="12">
        <v>14</v>
      </c>
      <c r="J451" s="17">
        <f>=I451*7*0.185</f>
        <v>18.13</v>
      </c>
      <c r="K451" s="75">
        <v>29.57</v>
      </c>
      <c r="L451" s="93">
        <v>16.39</v>
      </c>
      <c r="M451" s="17">
        <f>=I451*7</f>
        <v>98</v>
      </c>
      <c r="N451" s="17">
        <f>=M451-L451-K451-J451</f>
        <v>33.91</v>
      </c>
      <c r="O451" s="18">
        <f>=N451/M451</f>
        <v>0.346020408163265</v>
      </c>
      <c r="P451" s="12" t="s">
        <v>59</v>
      </c>
    </row>
    <row r="452" spans="1:16">
      <c r="A452" s="21">
        <v>45169.9910648148</v>
      </c>
      <c r="B452" s="12">
        <v>102723421</v>
      </c>
      <c r="C452" s="22" t="s">
        <v>4979</v>
      </c>
      <c r="D452" s="113" t="s">
        <v>4980</v>
      </c>
      <c r="E452" s="78" t="s">
        <v>4981</v>
      </c>
      <c r="F452" s="12" t="s">
        <v>328</v>
      </c>
      <c r="G452" s="12">
        <v>1</v>
      </c>
      <c r="H452" s="12" t="s">
        <v>4982</v>
      </c>
      <c r="I452" s="12">
        <v>73.48</v>
      </c>
      <c r="J452" s="17">
        <f>=I452*7*0.185</f>
        <v>95.1566</v>
      </c>
      <c r="K452" s="75">
        <v>44.49</v>
      </c>
      <c r="L452" s="93">
        <v>295.8</v>
      </c>
      <c r="M452" s="17">
        <f>=I452*7</f>
        <v>514.36</v>
      </c>
      <c r="N452" s="17">
        <f>=M452-L452-K452-J452</f>
        <v>78.9134</v>
      </c>
      <c r="O452" s="18">
        <f>=N452/M452</f>
        <v>0.153420561474454</v>
      </c>
      <c r="P452" s="12" t="s">
        <v>670</v>
      </c>
    </row>
    <row r="453" spans="1:16">
      <c r="A453" s="21">
        <v>45170.0936689815</v>
      </c>
      <c r="B453" s="12">
        <v>102752573</v>
      </c>
      <c r="C453" s="22" t="s">
        <v>4983</v>
      </c>
      <c r="D453" s="113" t="s">
        <v>4984</v>
      </c>
      <c r="E453" s="19" t="s">
        <v>4985</v>
      </c>
      <c r="F453" s="12" t="s"/>
      <c r="G453" s="12">
        <v>1</v>
      </c>
      <c r="H453" s="12" t="s">
        <v>4986</v>
      </c>
      <c r="I453" s="12">
        <v>48.9</v>
      </c>
      <c r="J453" s="17">
        <f>=I453*7*0.235</f>
        <v>80.4405</v>
      </c>
      <c r="K453" s="75">
        <v>39.08</v>
      </c>
      <c r="L453" s="93">
        <v>90</v>
      </c>
      <c r="M453" s="17">
        <f>=I453*7</f>
        <v>342.3</v>
      </c>
      <c r="N453" s="17">
        <f>=M453-L453-K453-J453</f>
        <v>132.7795</v>
      </c>
      <c r="O453" s="18">
        <f>=N453/M453</f>
        <v>0.387903885480573</v>
      </c>
      <c r="P453" s="12" t="s">
        <v>43</v>
      </c>
    </row>
    <row r="454" spans="1:16">
      <c r="A454" s="21">
        <v>45170.1590046296</v>
      </c>
      <c r="B454" s="12">
        <v>102768247</v>
      </c>
      <c r="C454" s="22" t="s">
        <v>4987</v>
      </c>
      <c r="D454" s="113" t="s">
        <v>4988</v>
      </c>
      <c r="E454" s="19" t="s">
        <v>4989</v>
      </c>
      <c r="F454" s="12" t="s"/>
      <c r="G454" s="12">
        <v>1</v>
      </c>
      <c r="H454" s="12" t="s">
        <v>4990</v>
      </c>
      <c r="I454" s="12">
        <v>24.19</v>
      </c>
      <c r="J454" s="17">
        <f>=I454*7*0.235</f>
        <v>39.79255</v>
      </c>
      <c r="K454" s="75">
        <v>27.91</v>
      </c>
      <c r="L454" s="93">
        <v>0</v>
      </c>
      <c r="M454" s="17">
        <f>=I454*7</f>
        <v>169.33</v>
      </c>
      <c r="N454" s="17">
        <f>=M454-L454-K454-J454</f>
        <v>101.62745</v>
      </c>
      <c r="O454" s="18">
        <f>=N454/M454</f>
        <v>0.600173920746471</v>
      </c>
      <c r="P454" s="12" t="s">
        <v>22</v>
      </c>
    </row>
    <row r="455" spans="1:16">
      <c r="A455" s="21">
        <v>45170.2203587963</v>
      </c>
      <c r="B455" s="12">
        <v>102783993</v>
      </c>
      <c r="C455" s="22" t="s">
        <v>4991</v>
      </c>
      <c r="D455" s="113" t="s">
        <v>4992</v>
      </c>
      <c r="E455" s="19" t="s">
        <v>4993</v>
      </c>
      <c r="F455" s="12" t="s"/>
      <c r="G455" s="12">
        <v>1</v>
      </c>
      <c r="H455" s="12" t="s">
        <v>4994</v>
      </c>
      <c r="I455" s="12">
        <v>14</v>
      </c>
      <c r="J455" s="17">
        <f>=I455*7*0.235</f>
        <v>23.03</v>
      </c>
      <c r="K455" s="75">
        <v>30.17</v>
      </c>
      <c r="L455" s="93">
        <v>9.85</v>
      </c>
      <c r="M455" s="17">
        <f>=I455*7</f>
        <v>98</v>
      </c>
      <c r="N455" s="17">
        <f>=M455-L455-K455-J455</f>
        <v>34.95</v>
      </c>
      <c r="O455" s="18">
        <f>=N455/M455</f>
        <v>0.356632653061224</v>
      </c>
      <c r="P455" s="12" t="s">
        <v>136</v>
      </c>
    </row>
    <row r="456" spans="1:16">
      <c r="A456" s="21">
        <v>45170.2322337963</v>
      </c>
      <c r="B456" s="12">
        <v>102788908</v>
      </c>
      <c r="C456" s="22" t="s">
        <v>4995</v>
      </c>
      <c r="D456" s="113" t="s">
        <v>4996</v>
      </c>
      <c r="E456" s="19" t="s">
        <v>4989</v>
      </c>
      <c r="F456" s="12" t="s"/>
      <c r="G456" s="12">
        <v>1</v>
      </c>
      <c r="H456" s="12" t="s">
        <v>4990</v>
      </c>
      <c r="I456" s="12">
        <v>26.87</v>
      </c>
      <c r="J456" s="17">
        <f>=I456*7*0.235</f>
        <v>44.20115</v>
      </c>
      <c r="K456" s="75">
        <v>29</v>
      </c>
      <c r="L456" s="93">
        <v>94</v>
      </c>
      <c r="M456" s="17">
        <f>=I456*7</f>
        <v>188.09</v>
      </c>
      <c r="N456" s="17">
        <f>=M456-L456-K456-J456</f>
        <v>20.88885</v>
      </c>
      <c r="O456" s="18">
        <f>=N456/M456</f>
        <v>0.111057738316763</v>
      </c>
      <c r="P456" s="12" t="s">
        <v>104</v>
      </c>
    </row>
    <row r="457" spans="1:16">
      <c r="A457" s="21">
        <v>45170.2615509259</v>
      </c>
      <c r="B457" s="12">
        <v>102797948</v>
      </c>
      <c r="C457" s="22" t="s">
        <v>4997</v>
      </c>
      <c r="D457" s="113" t="s">
        <v>4998</v>
      </c>
      <c r="E457" s="19" t="s">
        <v>4999</v>
      </c>
      <c r="F457" s="12" t="s"/>
      <c r="G457" s="12">
        <v>1</v>
      </c>
      <c r="H457" s="12" t="s">
        <v>5000</v>
      </c>
      <c r="I457" s="12">
        <v>16.23</v>
      </c>
      <c r="J457" s="17">
        <f>=I457*7*0.235</f>
        <v>26.69835</v>
      </c>
      <c r="K457" s="75">
        <v>45</v>
      </c>
      <c r="L457" s="93">
        <v>21.01</v>
      </c>
      <c r="M457" s="17">
        <f>=I457*7</f>
        <v>113.61</v>
      </c>
      <c r="N457" s="17">
        <f>=M457-L457-K457-J457</f>
        <v>20.90165</v>
      </c>
      <c r="O457" s="18">
        <f>=N457/M457</f>
        <v>0.183977202711029</v>
      </c>
      <c r="P457" s="12" t="s">
        <v>300</v>
      </c>
    </row>
    <row r="458" spans="1:16">
      <c r="A458" s="21">
        <v>45170.3112731482</v>
      </c>
      <c r="B458" s="12">
        <v>102810456</v>
      </c>
      <c r="C458" s="22" t="s">
        <v>5001</v>
      </c>
      <c r="D458" s="113" t="s">
        <v>5002</v>
      </c>
      <c r="E458" s="19" t="s">
        <v>5003</v>
      </c>
      <c r="F458" s="12" t="s"/>
      <c r="G458" s="12">
        <v>1</v>
      </c>
      <c r="H458" s="12" t="s">
        <v>5004</v>
      </c>
      <c r="I458" s="12">
        <v>16.8</v>
      </c>
      <c r="J458" s="17">
        <f>=I458*7*0.235</f>
        <v>27.636</v>
      </c>
      <c r="K458" s="75">
        <v>28.18</v>
      </c>
      <c r="L458" s="93">
        <v>13.08</v>
      </c>
      <c r="M458" s="17">
        <f>=I458*7</f>
        <v>117.6</v>
      </c>
      <c r="N458" s="17">
        <f>=M458-L458-K458-J458</f>
        <v>48.704</v>
      </c>
      <c r="O458" s="18">
        <f>=N458/M458</f>
        <v>0.414149659863946</v>
      </c>
      <c r="P458" s="12" t="s">
        <v>59</v>
      </c>
    </row>
    <row r="459" spans="1:16">
      <c r="A459" s="21">
        <v>45170.3205902778</v>
      </c>
      <c r="B459" s="12">
        <v>102812992</v>
      </c>
      <c r="C459" s="22" t="s">
        <v>5005</v>
      </c>
      <c r="D459" s="113" t="s">
        <v>5006</v>
      </c>
      <c r="E459" s="19" t="s">
        <v>5007</v>
      </c>
      <c r="F459" s="12" t="s"/>
      <c r="G459" s="12">
        <v>1</v>
      </c>
      <c r="H459" s="12" t="s">
        <v>5008</v>
      </c>
      <c r="I459" s="12">
        <v>15.76</v>
      </c>
      <c r="J459" s="17">
        <f>=I459*7*0.235</f>
        <v>25.9252</v>
      </c>
      <c r="K459" s="75">
        <v>23.62</v>
      </c>
      <c r="L459" s="93">
        <v>21.5</v>
      </c>
      <c r="M459" s="17">
        <f>=I459*7</f>
        <v>110.32</v>
      </c>
      <c r="N459" s="17">
        <f>=M459-L459-K459-J459</f>
        <v>39.2748</v>
      </c>
      <c r="O459" s="18">
        <f>=N459/M459</f>
        <v>0.356007976794779</v>
      </c>
      <c r="P459" s="12" t="s">
        <v>50</v>
      </c>
    </row>
    <row r="460" spans="1:16">
      <c r="A460" s="21">
        <v>45170.4179398148</v>
      </c>
      <c r="B460" s="68">
        <v>102833649</v>
      </c>
      <c r="C460" s="22" t="s">
        <v>5009</v>
      </c>
      <c r="D460" s="114" t="s">
        <v>5010</v>
      </c>
      <c r="E460" s="19" t="s">
        <v>5011</v>
      </c>
      <c r="F460" s="12" t="s"/>
      <c r="G460" s="12">
        <v>2</v>
      </c>
      <c r="H460" s="12" t="s">
        <v>5012</v>
      </c>
      <c r="I460" s="12">
        <v>47.52</v>
      </c>
      <c r="J460" s="17">
        <f>=I460*7*0.235</f>
        <v>78.1704</v>
      </c>
      <c r="K460" s="75">
        <v>52.54</v>
      </c>
      <c r="L460" s="93">
        <v>46.76</v>
      </c>
      <c r="M460" s="17">
        <f>=I460*7</f>
        <v>332.64</v>
      </c>
      <c r="N460" s="17">
        <f>=M460-L460-K460-J460</f>
        <v>155.1696</v>
      </c>
      <c r="O460" s="18">
        <f>=N460/M460</f>
        <v>0.466479076479077</v>
      </c>
      <c r="P460" s="12" t="s">
        <v>59</v>
      </c>
    </row>
    <row r="461" spans="1:16">
      <c r="A461" s="21">
        <v>45170.4179398148</v>
      </c>
      <c r="B461" s="69" t="s"/>
      <c r="C461" s="22" t="s">
        <v>5013</v>
      </c>
      <c r="D461" s="69" t="s"/>
      <c r="E461" s="19" t="s">
        <v>5011</v>
      </c>
      <c r="F461" s="12" t="s"/>
      <c r="G461" s="12">
        <v>1</v>
      </c>
      <c r="H461" s="12" t="s">
        <v>5014</v>
      </c>
      <c r="I461" s="12" t="s"/>
      <c r="J461" s="17" t="s"/>
      <c r="K461" s="75">
        <v>0</v>
      </c>
      <c r="L461" s="93">
        <v>0</v>
      </c>
      <c r="M461" s="17">
        <f>=I461*7</f>
        <v>0</v>
      </c>
      <c r="N461" s="17">
        <f>=M461-L461-K461-J461</f>
        <v>0</v>
      </c>
      <c r="O461" s="18" t="e">
        <f>=N461/M461</f>
        <v>#DIV/0!</v>
      </c>
      <c r="P461" s="12" t="s">
        <v>59</v>
      </c>
    </row>
    <row r="462" spans="1:16">
      <c r="A462" s="21">
        <v>45170.420775463</v>
      </c>
      <c r="B462" s="12">
        <v>102834082</v>
      </c>
      <c r="C462" s="22" t="s">
        <v>5015</v>
      </c>
      <c r="D462" s="113" t="s">
        <v>5016</v>
      </c>
      <c r="E462" s="19" t="s">
        <v>5017</v>
      </c>
      <c r="F462" s="12" t="s"/>
      <c r="G462" s="12">
        <v>1</v>
      </c>
      <c r="H462" s="12" t="s">
        <v>5018</v>
      </c>
      <c r="I462" s="12">
        <v>28.4</v>
      </c>
      <c r="J462" s="17">
        <f>=I462*7*0.235</f>
        <v>46.718</v>
      </c>
      <c r="K462" s="75">
        <v>47.71</v>
      </c>
      <c r="L462" s="93">
        <v>34.66</v>
      </c>
      <c r="M462" s="17">
        <f>=I462*7</f>
        <v>198.8</v>
      </c>
      <c r="N462" s="17">
        <f>=M462-L462-K462-J462</f>
        <v>69.712</v>
      </c>
      <c r="O462" s="18">
        <f>=N462/M462</f>
        <v>0.350663983903421</v>
      </c>
      <c r="P462" s="12" t="s">
        <v>59</v>
      </c>
    </row>
    <row r="463" spans="1:16">
      <c r="A463" s="21">
        <v>45170.4439583333</v>
      </c>
      <c r="B463" s="12">
        <v>102838667</v>
      </c>
      <c r="C463" s="22" t="s">
        <v>5019</v>
      </c>
      <c r="D463" s="113" t="s">
        <v>5020</v>
      </c>
      <c r="E463" s="19" t="s">
        <v>5021</v>
      </c>
      <c r="F463" s="12" t="s"/>
      <c r="G463" s="12">
        <v>2</v>
      </c>
      <c r="H463" s="12" t="s">
        <v>5022</v>
      </c>
      <c r="I463" s="12">
        <v>36.44</v>
      </c>
      <c r="J463" s="17">
        <f>=I463*7*0.235</f>
        <v>59.9438</v>
      </c>
      <c r="K463" s="75">
        <v>44.65</v>
      </c>
      <c r="L463" s="93">
        <v>20.8</v>
      </c>
      <c r="M463" s="17">
        <f>=I463*7</f>
        <v>255.08</v>
      </c>
      <c r="N463" s="17">
        <f>=M463-L463-K463-J463</f>
        <v>129.6862</v>
      </c>
      <c r="O463" s="18">
        <f>=N463/M463</f>
        <v>0.508413830954994</v>
      </c>
      <c r="P463" s="12" t="s">
        <v>22</v>
      </c>
    </row>
    <row r="464" spans="1:16">
      <c r="A464" s="21">
        <v>45170.4581597222</v>
      </c>
      <c r="B464" s="12">
        <v>102842407</v>
      </c>
      <c r="C464" s="22" t="s">
        <v>5023</v>
      </c>
      <c r="D464" s="113" t="s">
        <v>5024</v>
      </c>
      <c r="E464" s="19" t="s">
        <v>5025</v>
      </c>
      <c r="F464" s="12" t="s"/>
      <c r="G464" s="12">
        <v>1</v>
      </c>
      <c r="H464" s="12" t="s">
        <v>5026</v>
      </c>
      <c r="I464" s="12">
        <v>24.29</v>
      </c>
      <c r="J464" s="17">
        <f>=I464*7*0.235</f>
        <v>39.95705</v>
      </c>
      <c r="K464" s="75">
        <v>39.69</v>
      </c>
      <c r="L464" s="93">
        <v>33.55</v>
      </c>
      <c r="M464" s="17">
        <f>=I464*7</f>
        <v>170.03</v>
      </c>
      <c r="N464" s="17">
        <f>=M464-L464-K464-J464</f>
        <v>56.83295</v>
      </c>
      <c r="O464" s="18">
        <f>=N464/M464</f>
        <v>0.334252484855614</v>
      </c>
      <c r="P464" s="12" t="s">
        <v>59</v>
      </c>
    </row>
    <row r="465" spans="1:16">
      <c r="A465" s="21" t="s"/>
      <c r="B465" s="12" t="s"/>
      <c r="C465" s="22" t="s"/>
      <c r="D465" s="12" t="s"/>
      <c r="E465" s="12" t="s"/>
      <c r="F465" s="12" t="s"/>
      <c r="G465" s="12" t="s"/>
      <c r="H465" s="12" t="s"/>
      <c r="I465" s="12" t="s"/>
      <c r="J465" s="17" t="s"/>
      <c r="K465" s="72" t="s"/>
      <c r="L465" s="73" t="s"/>
      <c r="M465" s="71" t="s"/>
      <c r="N465" s="71" t="s"/>
      <c r="O465" s="74" t="s"/>
      <c r="P465" s="12" t="s"/>
    </row>
    <row r="466" spans="1:16">
      <c r="A466" s="21">
        <v>45170.7793055556</v>
      </c>
      <c r="B466" s="12">
        <v>102893436</v>
      </c>
      <c r="C466" s="22" t="s">
        <v>5027</v>
      </c>
      <c r="D466" s="12" t="s">
        <v>5028</v>
      </c>
      <c r="E466" s="19" t="s">
        <v>5029</v>
      </c>
      <c r="F466" s="12" t="s"/>
      <c r="G466" s="12">
        <v>1</v>
      </c>
      <c r="H466" s="12" t="s">
        <v>5030</v>
      </c>
      <c r="I466" s="12">
        <v>19.47</v>
      </c>
      <c r="J466" s="17">
        <f>=I466*7*0.235</f>
        <v>32.02815</v>
      </c>
      <c r="K466" s="75">
        <v>35.19</v>
      </c>
      <c r="L466" s="93">
        <v>12.5</v>
      </c>
      <c r="M466" s="17">
        <f>=I466*7</f>
        <v>136.29</v>
      </c>
      <c r="N466" s="17">
        <f>=M466-L466-K466-J466</f>
        <v>56.57185</v>
      </c>
      <c r="O466" s="18">
        <f>=N466/M466</f>
        <v>0.415084378897938</v>
      </c>
      <c r="P466" s="12" t="s">
        <v>136</v>
      </c>
    </row>
    <row r="467" spans="1:16">
      <c r="A467" s="21">
        <v>45170.9129398148</v>
      </c>
      <c r="B467" s="12">
        <v>102906097</v>
      </c>
      <c r="C467" s="22" t="s">
        <v>5031</v>
      </c>
      <c r="D467" s="12" t="s">
        <v>5032</v>
      </c>
      <c r="E467" s="19" t="s">
        <v>5033</v>
      </c>
      <c r="F467" s="12" t="s"/>
      <c r="G467" s="12">
        <v>1</v>
      </c>
      <c r="H467" s="12" t="s">
        <v>5034</v>
      </c>
      <c r="I467" s="12">
        <v>26.66</v>
      </c>
      <c r="J467" s="17">
        <f>=I467*7*0.235</f>
        <v>43.8557</v>
      </c>
      <c r="K467" s="75">
        <v>39.44</v>
      </c>
      <c r="L467" s="93">
        <v>42</v>
      </c>
      <c r="M467" s="17">
        <f>=I467*7</f>
        <v>186.62</v>
      </c>
      <c r="N467" s="17">
        <f>=M467-L467-K467-J467</f>
        <v>61.3243</v>
      </c>
      <c r="O467" s="18">
        <f>=N467/M467</f>
        <v>0.328605187011039</v>
      </c>
      <c r="P467" s="12" t="s">
        <v>43</v>
      </c>
    </row>
    <row r="468" spans="1:16">
      <c r="A468" s="21">
        <v>45170.92625</v>
      </c>
      <c r="B468" s="68">
        <v>102908440</v>
      </c>
      <c r="C468" s="22" t="s">
        <v>5035</v>
      </c>
      <c r="D468" s="68" t="s">
        <v>5036</v>
      </c>
      <c r="E468" s="19" t="s">
        <v>5037</v>
      </c>
      <c r="F468" s="12" t="s"/>
      <c r="G468" s="12">
        <v>1</v>
      </c>
      <c r="H468" s="12" t="s">
        <v>5038</v>
      </c>
      <c r="I468" s="12">
        <v>28.24</v>
      </c>
      <c r="J468" s="17">
        <f>=I468*7*0.235</f>
        <v>46.4548</v>
      </c>
      <c r="K468" s="75">
        <v>19.13</v>
      </c>
      <c r="L468" s="93">
        <v>14</v>
      </c>
      <c r="M468" s="17">
        <f>=I468*7</f>
        <v>197.68</v>
      </c>
      <c r="N468" s="17">
        <f>=M468-L468-K468-J468</f>
        <v>118.0952</v>
      </c>
      <c r="O468" s="18">
        <f>=N468/M468</f>
        <v>0.597405908539053</v>
      </c>
      <c r="P468" s="12" t="s">
        <v>59</v>
      </c>
    </row>
    <row r="469" spans="1:16">
      <c r="A469" s="21">
        <v>45170.92625</v>
      </c>
      <c r="B469" s="69" t="s"/>
      <c r="C469" s="22" t="s">
        <v>5039</v>
      </c>
      <c r="D469" s="69" t="s"/>
      <c r="E469" s="19" t="s">
        <v>5037</v>
      </c>
      <c r="F469" s="12" t="s"/>
      <c r="G469" s="12">
        <v>1</v>
      </c>
      <c r="H469" s="12" t="s">
        <v>5040</v>
      </c>
      <c r="I469" s="12" t="s"/>
      <c r="J469" s="17" t="s"/>
      <c r="K469" s="75">
        <v>0</v>
      </c>
      <c r="L469" s="93">
        <v>0</v>
      </c>
      <c r="M469" s="17">
        <f>=I469*7</f>
        <v>0</v>
      </c>
      <c r="N469" s="17">
        <f>=M469-L469-K469-J469</f>
        <v>0</v>
      </c>
      <c r="O469" s="18" t="e">
        <f>=N469/M469</f>
        <v>#DIV/0!</v>
      </c>
      <c r="P469" s="12" t="s">
        <v>59</v>
      </c>
    </row>
    <row r="470" spans="1:16">
      <c r="A470" s="21">
        <v>45170.9478935185</v>
      </c>
      <c r="B470" s="12">
        <v>102911489</v>
      </c>
      <c r="C470" s="22" t="s">
        <v>5041</v>
      </c>
      <c r="D470" s="12" t="s">
        <v>5042</v>
      </c>
      <c r="E470" s="19" t="s">
        <v>5043</v>
      </c>
      <c r="F470" s="12" t="s"/>
      <c r="G470" s="12">
        <v>1</v>
      </c>
      <c r="H470" s="12" t="s">
        <v>5044</v>
      </c>
      <c r="I470" s="12">
        <v>14.73</v>
      </c>
      <c r="J470" s="17">
        <f>=I470*7*0.235</f>
        <v>24.23085</v>
      </c>
      <c r="K470" s="75">
        <v>19.3</v>
      </c>
      <c r="L470" s="93">
        <v>19</v>
      </c>
      <c r="M470" s="17">
        <f>=I470*7</f>
        <v>103.11</v>
      </c>
      <c r="N470" s="17">
        <f>=M470-L470-K470-J470</f>
        <v>40.57915</v>
      </c>
      <c r="O470" s="18">
        <f>=N470/M470</f>
        <v>0.393552031810688</v>
      </c>
      <c r="P470" s="12" t="s">
        <v>59</v>
      </c>
    </row>
    <row r="471" spans="1:16">
      <c r="A471" s="21">
        <v>45170.9774305556</v>
      </c>
      <c r="B471" s="12">
        <v>102918502</v>
      </c>
      <c r="C471" s="22" t="s">
        <v>5045</v>
      </c>
      <c r="D471" s="12" t="s">
        <v>5046</v>
      </c>
      <c r="E471" s="22" t="s">
        <v>5047</v>
      </c>
      <c r="F471" s="12" t="s"/>
      <c r="G471" s="12">
        <v>1</v>
      </c>
      <c r="H471" s="12" t="s">
        <v>5048</v>
      </c>
      <c r="I471" s="12">
        <v>72.73</v>
      </c>
      <c r="J471" s="17">
        <f>=I471*7*0.235</f>
        <v>119.64085</v>
      </c>
      <c r="K471" s="75">
        <v>46.31</v>
      </c>
      <c r="L471" s="93">
        <v>198</v>
      </c>
      <c r="M471" s="17">
        <f>=I471*7</f>
        <v>509.11</v>
      </c>
      <c r="N471" s="115">
        <f>=M471-L471-K471-J471</f>
        <v>145.15915</v>
      </c>
      <c r="O471" s="116">
        <f>=N471/M471</f>
        <v>0.285123352517138</v>
      </c>
      <c r="P471" s="12" t="s">
        <v>50</v>
      </c>
    </row>
    <row r="472" spans="1:16">
      <c r="A472" s="21">
        <v>45171.0042708333</v>
      </c>
      <c r="B472" s="12">
        <v>102924358</v>
      </c>
      <c r="C472" s="22" t="s">
        <v>3567</v>
      </c>
      <c r="D472" s="12" t="s">
        <v>5049</v>
      </c>
      <c r="E472" s="19" t="s">
        <v>5050</v>
      </c>
      <c r="F472" s="12" t="s"/>
      <c r="G472" s="12">
        <v>1</v>
      </c>
      <c r="H472" s="12" t="s">
        <v>3571</v>
      </c>
      <c r="I472" s="12">
        <v>17.55</v>
      </c>
      <c r="J472" s="17">
        <f>=I472*7*0.235</f>
        <v>28.86975</v>
      </c>
      <c r="K472" s="75">
        <v>40.44</v>
      </c>
      <c r="L472" s="93">
        <v>31.5</v>
      </c>
      <c r="M472" s="17">
        <f>=I472*7</f>
        <v>122.85</v>
      </c>
      <c r="N472" s="115">
        <f>=M472-L472-K472-J472</f>
        <v>22.04025</v>
      </c>
      <c r="O472" s="116">
        <f>=N472/M472</f>
        <v>0.179407814407814</v>
      </c>
      <c r="P472" s="12" t="s">
        <v>487</v>
      </c>
    </row>
    <row r="473" spans="1:16">
      <c r="A473" s="21">
        <v>45171.0097685185</v>
      </c>
      <c r="B473" s="12">
        <v>102925971</v>
      </c>
      <c r="C473" s="22" t="s">
        <v>5051</v>
      </c>
      <c r="D473" s="12" t="s">
        <v>5052</v>
      </c>
      <c r="E473" s="19" t="s">
        <v>5053</v>
      </c>
      <c r="F473" s="12" t="s"/>
      <c r="G473" s="12">
        <v>1</v>
      </c>
      <c r="H473" s="12" t="s">
        <v>5054</v>
      </c>
      <c r="I473" s="12">
        <v>35.71</v>
      </c>
      <c r="J473" s="17">
        <f>=I473*7*0.235</f>
        <v>58.74295</v>
      </c>
      <c r="K473" s="75">
        <v>35.11</v>
      </c>
      <c r="L473" s="93">
        <v>59.25</v>
      </c>
      <c r="M473" s="17">
        <f>=I473*7</f>
        <v>249.97</v>
      </c>
      <c r="N473" s="115">
        <f>=M473-L473-K473-J473</f>
        <v>96.86705</v>
      </c>
      <c r="O473" s="116">
        <f>=N473/M473</f>
        <v>0.387514701764212</v>
      </c>
      <c r="P473" s="12" t="s">
        <v>59</v>
      </c>
    </row>
    <row r="474" spans="1:16">
      <c r="A474" s="21">
        <v>45171.0389467593</v>
      </c>
      <c r="B474" s="12">
        <v>102933324</v>
      </c>
      <c r="C474" s="22" t="s">
        <v>5055</v>
      </c>
      <c r="D474" s="12" t="s">
        <v>5056</v>
      </c>
      <c r="E474" s="19" t="s">
        <v>5057</v>
      </c>
      <c r="F474" s="12" t="s"/>
      <c r="G474" s="12">
        <v>1</v>
      </c>
      <c r="H474" s="12" t="s">
        <v>5058</v>
      </c>
      <c r="I474" s="12">
        <v>15.62</v>
      </c>
      <c r="J474" s="17">
        <f>=I474*7*0.235</f>
        <v>25.6949</v>
      </c>
      <c r="K474" s="75">
        <v>21.34</v>
      </c>
      <c r="L474" s="93">
        <v>10</v>
      </c>
      <c r="M474" s="17">
        <f>=I474*7</f>
        <v>109.34</v>
      </c>
      <c r="N474" s="115">
        <f>=M474-L474-K474-J474</f>
        <v>52.3051</v>
      </c>
      <c r="O474" s="116">
        <f>=N474/M474</f>
        <v>0.478371135906347</v>
      </c>
      <c r="P474" s="12" t="s">
        <v>59</v>
      </c>
    </row>
    <row r="475" spans="1:16">
      <c r="A475" s="21">
        <v>45171.0536458333</v>
      </c>
      <c r="B475" s="12">
        <v>102937085</v>
      </c>
      <c r="C475" s="22" t="s">
        <v>4614</v>
      </c>
      <c r="D475" s="12" t="s">
        <v>5059</v>
      </c>
      <c r="E475" s="19" t="s">
        <v>5060</v>
      </c>
      <c r="F475" s="12" t="s"/>
      <c r="G475" s="12">
        <v>1</v>
      </c>
      <c r="H475" s="12" t="s">
        <v>277</v>
      </c>
      <c r="I475" s="12">
        <v>14.6</v>
      </c>
      <c r="J475" s="17">
        <f>=I475*7*0.235</f>
        <v>24.017</v>
      </c>
      <c r="K475" s="75">
        <v>19.13</v>
      </c>
      <c r="L475" s="93">
        <v>3.54</v>
      </c>
      <c r="M475" s="17">
        <f>=I475*7</f>
        <v>102.2</v>
      </c>
      <c r="N475" s="115">
        <f>=M475-L475-K475-J475</f>
        <v>55.513</v>
      </c>
      <c r="O475" s="116">
        <f>=N475/M475</f>
        <v>0.543180039138943</v>
      </c>
      <c r="P475" s="12" t="s">
        <v>59</v>
      </c>
    </row>
    <row r="476" spans="1:16">
      <c r="A476" s="21">
        <v>45171.0728240741</v>
      </c>
      <c r="B476" s="12">
        <v>102942105</v>
      </c>
      <c r="C476" s="22" t="s">
        <v>5061</v>
      </c>
      <c r="D476" s="12" t="s">
        <v>5062</v>
      </c>
      <c r="E476" s="19" t="s">
        <v>5063</v>
      </c>
      <c r="F476" s="12" t="s"/>
      <c r="G476" s="12">
        <v>1</v>
      </c>
      <c r="H476" s="26" t="s">
        <v>5064</v>
      </c>
      <c r="I476" s="12">
        <v>19.23</v>
      </c>
      <c r="J476" s="17">
        <f>=I476*7*0.235</f>
        <v>31.63335</v>
      </c>
      <c r="K476" s="75">
        <v>39.09</v>
      </c>
      <c r="L476" s="93">
        <v>23.5</v>
      </c>
      <c r="M476" s="17">
        <f>=I476*7</f>
        <v>134.61</v>
      </c>
      <c r="N476" s="115">
        <f>=M476-L476-K476-J476</f>
        <v>40.38665</v>
      </c>
      <c r="O476" s="116">
        <f>=N476/M476</f>
        <v>0.300027115370329</v>
      </c>
      <c r="P476" s="12" t="s">
        <v>114</v>
      </c>
    </row>
    <row r="477" spans="1:16">
      <c r="A477" s="21">
        <v>45171.0754513889</v>
      </c>
      <c r="B477" s="12">
        <v>102942741</v>
      </c>
      <c r="C477" s="22" t="s">
        <v>5065</v>
      </c>
      <c r="D477" s="12" t="s">
        <v>5066</v>
      </c>
      <c r="E477" s="19" t="s">
        <v>5067</v>
      </c>
      <c r="F477" s="12" t="s"/>
      <c r="G477" s="12">
        <v>1</v>
      </c>
      <c r="H477" s="26" t="s">
        <v>746</v>
      </c>
      <c r="I477" s="12">
        <v>33.77</v>
      </c>
      <c r="J477" s="17">
        <f>=I477*7*0.235</f>
        <v>55.55165</v>
      </c>
      <c r="K477" s="75">
        <v>63.56</v>
      </c>
      <c r="L477" s="93">
        <v>57</v>
      </c>
      <c r="M477" s="17">
        <f>=I477*7</f>
        <v>236.39</v>
      </c>
      <c r="N477" s="115">
        <f>=M477-L477-K477-J477</f>
        <v>60.27835</v>
      </c>
      <c r="O477" s="116">
        <f>=N477/M477</f>
        <v>0.254995346672871</v>
      </c>
      <c r="P477" s="12" t="s">
        <v>70</v>
      </c>
    </row>
    <row r="478" spans="1:16">
      <c r="A478" s="21">
        <v>45171.0834143519</v>
      </c>
      <c r="B478" s="12">
        <v>102944758</v>
      </c>
      <c r="C478" s="22" t="s">
        <v>5068</v>
      </c>
      <c r="D478" s="12" t="s">
        <v>5069</v>
      </c>
      <c r="E478" s="19" t="s">
        <v>5070</v>
      </c>
      <c r="F478" s="12" t="s"/>
      <c r="G478" s="12">
        <v>1</v>
      </c>
      <c r="H478" s="12" t="s">
        <v>5071</v>
      </c>
      <c r="I478" s="12">
        <v>16.81</v>
      </c>
      <c r="J478" s="17">
        <f>=I478*7*0.235</f>
        <v>27.65245</v>
      </c>
      <c r="K478" s="75">
        <v>21.28</v>
      </c>
      <c r="L478" s="93">
        <v>35</v>
      </c>
      <c r="M478" s="17">
        <f>=I478*7</f>
        <v>117.67</v>
      </c>
      <c r="N478" s="115">
        <f>=M478-L478-K478-J478</f>
        <v>33.73755</v>
      </c>
      <c r="O478" s="116">
        <f>=N478/M478</f>
        <v>0.286713265913147</v>
      </c>
      <c r="P478" s="12" t="s">
        <v>59</v>
      </c>
    </row>
    <row r="479" spans="1:16">
      <c r="A479" s="21">
        <v>45171.1399884259</v>
      </c>
      <c r="B479" s="12">
        <v>102959659</v>
      </c>
      <c r="C479" s="22" t="s">
        <v>4276</v>
      </c>
      <c r="D479" s="12" t="s">
        <v>5072</v>
      </c>
      <c r="E479" s="19" t="s">
        <v>5073</v>
      </c>
      <c r="F479" s="12" t="s"/>
      <c r="G479" s="12">
        <v>1</v>
      </c>
      <c r="H479" s="12" t="s">
        <v>4279</v>
      </c>
      <c r="I479" s="12">
        <v>17.49</v>
      </c>
      <c r="J479" s="17">
        <f>=I479*7*0.235</f>
        <v>28.77105</v>
      </c>
      <c r="K479" s="75">
        <v>43.73</v>
      </c>
      <c r="L479" s="93">
        <v>37.5</v>
      </c>
      <c r="M479" s="17">
        <f>=I479*7</f>
        <v>122.43</v>
      </c>
      <c r="N479" s="115">
        <f>=M479-L479-K479-J479</f>
        <v>12.42895</v>
      </c>
      <c r="O479" s="116">
        <f>=N479/M479</f>
        <v>0.101518827084865</v>
      </c>
      <c r="P479" s="12" t="s">
        <v>300</v>
      </c>
    </row>
    <row r="480" spans="1:16">
      <c r="A480" s="21">
        <v>45171.1640625</v>
      </c>
      <c r="B480" s="12">
        <v>102964355</v>
      </c>
      <c r="C480" s="22" t="s">
        <v>4790</v>
      </c>
      <c r="D480" s="12" t="s">
        <v>5074</v>
      </c>
      <c r="E480" s="19" t="s">
        <v>5075</v>
      </c>
      <c r="F480" s="12" t="s"/>
      <c r="G480" s="12">
        <v>1</v>
      </c>
      <c r="H480" s="12" t="s">
        <v>4793</v>
      </c>
      <c r="I480" s="12">
        <v>18.97</v>
      </c>
      <c r="J480" s="17">
        <f>=I480*7*0.235</f>
        <v>31.20565</v>
      </c>
      <c r="K480" s="75">
        <v>29.54</v>
      </c>
      <c r="L480" s="93">
        <v>10.5</v>
      </c>
      <c r="M480" s="17">
        <f>=I480*7</f>
        <v>132.79</v>
      </c>
      <c r="N480" s="115">
        <f>=M480-L480-K480-J480</f>
        <v>61.54435</v>
      </c>
      <c r="O480" s="116">
        <f>=N480/M480</f>
        <v>0.46347127042699</v>
      </c>
      <c r="P480" s="12" t="s">
        <v>22</v>
      </c>
    </row>
    <row r="481" spans="1:16">
      <c r="A481" s="21">
        <v>45171.2416319444</v>
      </c>
      <c r="B481" s="12">
        <v>102979306</v>
      </c>
      <c r="C481" s="22" t="s">
        <v>5076</v>
      </c>
      <c r="D481" s="12" t="s">
        <v>5077</v>
      </c>
      <c r="E481" s="19" t="s">
        <v>5078</v>
      </c>
      <c r="F481" s="12" t="s"/>
      <c r="G481" s="12">
        <v>1</v>
      </c>
      <c r="H481" s="12" t="s">
        <v>5079</v>
      </c>
      <c r="I481" s="12">
        <v>22.85</v>
      </c>
      <c r="J481" s="17">
        <f>=I481*7*0.235</f>
        <v>37.58825</v>
      </c>
      <c r="K481" s="75">
        <v>40.61</v>
      </c>
      <c r="L481" s="93">
        <v>24.26</v>
      </c>
      <c r="M481" s="17">
        <f>=I481*7</f>
        <v>159.95</v>
      </c>
      <c r="N481" s="17">
        <f>=M481-L481-K481-J481</f>
        <v>57.49175</v>
      </c>
      <c r="O481" s="18">
        <f>=N481/M481</f>
        <v>0.359435761175367</v>
      </c>
      <c r="P481" s="12" t="s">
        <v>59</v>
      </c>
    </row>
    <row r="482" spans="1:16">
      <c r="A482" s="21">
        <v>45171.2416782407</v>
      </c>
      <c r="B482" s="12">
        <v>102978948</v>
      </c>
      <c r="C482" s="22" t="s">
        <v>5080</v>
      </c>
      <c r="D482" s="12">
        <v>0</v>
      </c>
      <c r="E482" s="12" t="s">
        <v>52</v>
      </c>
      <c r="F482" s="12" t="s">
        <v>244</v>
      </c>
      <c r="G482" s="12">
        <v>1</v>
      </c>
      <c r="H482" s="12" t="s">
        <v>5081</v>
      </c>
      <c r="I482" s="12">
        <v>0</v>
      </c>
      <c r="J482" s="17" t="s"/>
      <c r="K482" s="75">
        <v>0</v>
      </c>
      <c r="L482" s="93">
        <v>0</v>
      </c>
      <c r="M482" s="17">
        <f>=I482*7</f>
        <v>0</v>
      </c>
      <c r="N482" s="17">
        <f>=M482-L482-K482-J482</f>
        <v>0</v>
      </c>
      <c r="O482" s="18" t="e">
        <f>=N482/M482</f>
        <v>#DIV/0!</v>
      </c>
      <c r="P482" s="12" t="s">
        <v>43</v>
      </c>
    </row>
    <row r="483" spans="1:16">
      <c r="A483" s="21">
        <v>45171.2512037037</v>
      </c>
      <c r="B483" s="12">
        <v>102980735</v>
      </c>
      <c r="C483" s="22" t="s">
        <v>5023</v>
      </c>
      <c r="D483" s="12" t="s">
        <v>5082</v>
      </c>
      <c r="E483" s="19" t="s">
        <v>5083</v>
      </c>
      <c r="F483" s="12" t="s"/>
      <c r="G483" s="12">
        <v>1</v>
      </c>
      <c r="H483" s="12" t="s">
        <v>5026</v>
      </c>
      <c r="I483" s="12">
        <v>24.29</v>
      </c>
      <c r="J483" s="17">
        <f>=I483*7*0.235</f>
        <v>39.95705</v>
      </c>
      <c r="K483" s="75">
        <v>39.52</v>
      </c>
      <c r="L483" s="93">
        <v>33.55</v>
      </c>
      <c r="M483" s="17">
        <f>=I483*7</f>
        <v>170.03</v>
      </c>
      <c r="N483" s="17">
        <f>=M483-L483-K483-J483</f>
        <v>57.00295</v>
      </c>
      <c r="O483" s="18">
        <f>=N483/M483</f>
        <v>0.335252308416162</v>
      </c>
      <c r="P483" s="12" t="s">
        <v>59</v>
      </c>
    </row>
    <row r="484" spans="1:16">
      <c r="A484" s="21">
        <v>45171.2671875</v>
      </c>
      <c r="B484" s="12">
        <v>102983941</v>
      </c>
      <c r="C484" s="22" t="s">
        <v>5084</v>
      </c>
      <c r="D484" s="12" t="s">
        <v>5085</v>
      </c>
      <c r="E484" s="19" t="s">
        <v>5086</v>
      </c>
      <c r="F484" s="12" t="s"/>
      <c r="G484" s="12">
        <v>1</v>
      </c>
      <c r="H484" s="12" t="s">
        <v>5087</v>
      </c>
      <c r="I484" s="12">
        <v>14.6</v>
      </c>
      <c r="J484" s="17">
        <f>=I484*7*0.235</f>
        <v>24.017</v>
      </c>
      <c r="K484" s="75">
        <v>22.66</v>
      </c>
      <c r="L484" s="93">
        <v>1.1</v>
      </c>
      <c r="M484" s="17">
        <f>=I484*7</f>
        <v>102.2</v>
      </c>
      <c r="N484" s="17">
        <f>=M484-L484-K484-J484</f>
        <v>54.423</v>
      </c>
      <c r="O484" s="18">
        <f>=N484/M484</f>
        <v>0.532514677103718</v>
      </c>
      <c r="P484" s="12" t="s">
        <v>59</v>
      </c>
    </row>
    <row r="485" spans="1:16">
      <c r="A485" s="21">
        <v>45171.2884837963</v>
      </c>
      <c r="B485" s="12">
        <v>102988597</v>
      </c>
      <c r="C485" s="22" t="s">
        <v>5088</v>
      </c>
      <c r="D485" s="12" t="s">
        <v>5089</v>
      </c>
      <c r="E485" s="19" t="s">
        <v>5090</v>
      </c>
      <c r="F485" s="26" t="s">
        <v>48</v>
      </c>
      <c r="G485" s="12">
        <v>1</v>
      </c>
      <c r="H485" s="12" t="s">
        <v>5091</v>
      </c>
      <c r="I485" s="12">
        <v>25.98</v>
      </c>
      <c r="J485" s="17">
        <f>=I485*7*0.235</f>
        <v>42.7371</v>
      </c>
      <c r="K485" s="75">
        <v>40.02</v>
      </c>
      <c r="L485" s="93">
        <v>38.25</v>
      </c>
      <c r="M485" s="17">
        <f>=I485*7</f>
        <v>181.86</v>
      </c>
      <c r="N485" s="17">
        <f>=M485-L485-K485-J485</f>
        <v>60.8529</v>
      </c>
      <c r="O485" s="18">
        <f>=N485/M485</f>
        <v>0.33461398878258</v>
      </c>
      <c r="P485" s="12" t="s">
        <v>114</v>
      </c>
    </row>
    <row r="486" spans="1:16">
      <c r="A486" s="21">
        <v>45171.3433680556</v>
      </c>
      <c r="B486" s="12">
        <v>102999826</v>
      </c>
      <c r="C486" s="22" t="s">
        <v>5092</v>
      </c>
      <c r="D486" s="12" t="s">
        <v>5093</v>
      </c>
      <c r="E486" s="19" t="s">
        <v>5094</v>
      </c>
      <c r="F486" s="12" t="s"/>
      <c r="G486" s="12">
        <v>1</v>
      </c>
      <c r="H486" s="12" t="s">
        <v>5095</v>
      </c>
      <c r="I486" s="12">
        <v>27.51</v>
      </c>
      <c r="J486" s="17">
        <f>=I486*7*0.235</f>
        <v>45.25395</v>
      </c>
      <c r="K486" s="75">
        <v>58.26</v>
      </c>
      <c r="L486" s="93">
        <v>23</v>
      </c>
      <c r="M486" s="17">
        <f>=I486*7</f>
        <v>192.57</v>
      </c>
      <c r="N486" s="17">
        <f>=M486-L486-K486-J486</f>
        <v>66.05605</v>
      </c>
      <c r="O486" s="18">
        <f>=N486/M486</f>
        <v>0.343023575842551</v>
      </c>
      <c r="P486" s="12" t="s">
        <v>22</v>
      </c>
    </row>
    <row r="487" spans="1:16">
      <c r="A487" s="21">
        <v>45171.3510185185</v>
      </c>
      <c r="B487" s="12">
        <v>103001340</v>
      </c>
      <c r="C487" s="22" t="s">
        <v>5096</v>
      </c>
      <c r="D487" s="12" t="s">
        <v>5097</v>
      </c>
      <c r="E487" s="19" t="s">
        <v>5098</v>
      </c>
      <c r="F487" s="12" t="s"/>
      <c r="G487" s="12">
        <v>1</v>
      </c>
      <c r="H487" s="12" t="s">
        <v>5099</v>
      </c>
      <c r="I487" s="12">
        <v>14.6</v>
      </c>
      <c r="J487" s="17">
        <f>=I487*7*0.235</f>
        <v>24.017</v>
      </c>
      <c r="K487" s="75">
        <v>18.9</v>
      </c>
      <c r="L487" s="93">
        <v>4.23</v>
      </c>
      <c r="M487" s="17">
        <f>=I487*7</f>
        <v>102.2</v>
      </c>
      <c r="N487" s="17">
        <f>=M487-L487-K487-J487</f>
        <v>55.053</v>
      </c>
      <c r="O487" s="18">
        <f>=N487/M487</f>
        <v>0.538679060665362</v>
      </c>
      <c r="P487" s="12" t="s">
        <v>59</v>
      </c>
    </row>
    <row r="488" spans="1:16">
      <c r="A488" s="21">
        <v>45171.372662037</v>
      </c>
      <c r="B488" s="12">
        <v>103005079</v>
      </c>
      <c r="C488" s="22" t="s">
        <v>5100</v>
      </c>
      <c r="D488" s="12" t="s">
        <v>5101</v>
      </c>
      <c r="E488" s="19" t="s">
        <v>5102</v>
      </c>
      <c r="F488" s="12" t="s"/>
      <c r="G488" s="12">
        <v>1</v>
      </c>
      <c r="H488" s="12" t="s">
        <v>5103</v>
      </c>
      <c r="I488" s="12">
        <v>17.94</v>
      </c>
      <c r="J488" s="17">
        <f>=I488*7*0.235</f>
        <v>29.5113</v>
      </c>
      <c r="K488" s="75">
        <v>23.79</v>
      </c>
      <c r="L488" s="93">
        <v>39</v>
      </c>
      <c r="M488" s="17">
        <f>=I488*7</f>
        <v>125.58</v>
      </c>
      <c r="N488" s="17">
        <f>=M488-L488-K488-J488</f>
        <v>33.2787</v>
      </c>
      <c r="O488" s="18">
        <f>=N488/M488</f>
        <v>0.265</v>
      </c>
      <c r="P488" s="12" t="s">
        <v>670</v>
      </c>
    </row>
    <row r="489" spans="1:16">
      <c r="A489" s="21">
        <v>45171.3800462963</v>
      </c>
      <c r="B489" s="12">
        <v>103006990</v>
      </c>
      <c r="C489" s="22" t="s">
        <v>5104</v>
      </c>
      <c r="D489" s="12" t="s">
        <v>5105</v>
      </c>
      <c r="E489" s="19" t="s">
        <v>5106</v>
      </c>
      <c r="F489" s="12" t="s"/>
      <c r="G489" s="12">
        <v>1</v>
      </c>
      <c r="H489" s="12" t="s">
        <v>5107</v>
      </c>
      <c r="I489" s="12">
        <v>15</v>
      </c>
      <c r="J489" s="17">
        <f>=I489*7*0.235</f>
        <v>24.675</v>
      </c>
      <c r="K489" s="75">
        <v>23.31</v>
      </c>
      <c r="L489" s="93">
        <v>21</v>
      </c>
      <c r="M489" s="17">
        <f>=I489*7</f>
        <v>105</v>
      </c>
      <c r="N489" s="17">
        <f>=M489-L489-K489-J489</f>
        <v>36.015</v>
      </c>
      <c r="O489" s="18">
        <f>=N489/M489</f>
        <v>0.343</v>
      </c>
      <c r="P489" s="12" t="s">
        <v>59</v>
      </c>
    </row>
    <row r="490" spans="1:16">
      <c r="A490" s="21">
        <v>45171.3935416667</v>
      </c>
      <c r="B490" s="12">
        <v>103009644</v>
      </c>
      <c r="C490" s="22" t="s">
        <v>5108</v>
      </c>
      <c r="D490" s="12" t="s">
        <v>5109</v>
      </c>
      <c r="E490" s="19" t="s">
        <v>5110</v>
      </c>
      <c r="F490" s="12" t="s"/>
      <c r="G490" s="12">
        <v>1</v>
      </c>
      <c r="H490" s="12" t="s">
        <v>5111</v>
      </c>
      <c r="I490" s="12">
        <v>17.07</v>
      </c>
      <c r="J490" s="17">
        <f>=I490*7*0.235</f>
        <v>28.08015</v>
      </c>
      <c r="K490" s="75">
        <v>25.45</v>
      </c>
      <c r="L490" s="93">
        <v>2.9</v>
      </c>
      <c r="M490" s="17">
        <f>=I490*7</f>
        <v>119.49</v>
      </c>
      <c r="N490" s="17">
        <f>=M490-L490-K490-J490</f>
        <v>63.05985</v>
      </c>
      <c r="O490" s="18">
        <f>=N490/M490</f>
        <v>0.52774165202109</v>
      </c>
      <c r="P490" s="12" t="s">
        <v>59</v>
      </c>
    </row>
    <row r="491" spans="1:16">
      <c r="A491" s="21">
        <v>45171.4627430556</v>
      </c>
      <c r="B491" s="12">
        <v>103024510</v>
      </c>
      <c r="C491" s="22" t="s">
        <v>5112</v>
      </c>
      <c r="D491" s="12" t="s">
        <v>5113</v>
      </c>
      <c r="E491" s="19" t="s">
        <v>5114</v>
      </c>
      <c r="F491" s="12" t="s"/>
      <c r="G491" s="12">
        <v>1</v>
      </c>
      <c r="H491" s="12" t="s">
        <v>5115</v>
      </c>
      <c r="I491" s="12">
        <v>19.76</v>
      </c>
      <c r="J491" s="17">
        <f>=I491*7*0.235</f>
        <v>32.5052</v>
      </c>
      <c r="K491" s="75">
        <v>33.17</v>
      </c>
      <c r="L491" s="93">
        <v>30.6</v>
      </c>
      <c r="M491" s="17">
        <f>=I491*7</f>
        <v>138.32</v>
      </c>
      <c r="N491" s="17">
        <f>=M491-L491-K491-J491</f>
        <v>42.0448</v>
      </c>
      <c r="O491" s="18">
        <f>=N491/M491</f>
        <v>0.303967611336033</v>
      </c>
      <c r="P491" s="12" t="s">
        <v>269</v>
      </c>
    </row>
    <row r="492" spans="1:16">
      <c r="A492" s="21">
        <v>45171.5421180556</v>
      </c>
      <c r="B492" s="12">
        <v>103039794</v>
      </c>
      <c r="C492" s="22" t="s">
        <v>5116</v>
      </c>
      <c r="D492" s="12" t="s">
        <v>5117</v>
      </c>
      <c r="E492" s="19" t="s">
        <v>5118</v>
      </c>
      <c r="F492" s="12" t="s"/>
      <c r="G492" s="12">
        <v>1</v>
      </c>
      <c r="H492" s="12" t="s">
        <v>5119</v>
      </c>
      <c r="I492" s="12">
        <v>27.93</v>
      </c>
      <c r="J492" s="17">
        <f>=I492*7*0.235</f>
        <v>45.94485</v>
      </c>
      <c r="K492" s="75">
        <v>30.56</v>
      </c>
      <c r="L492" s="93">
        <v>46</v>
      </c>
      <c r="M492" s="17">
        <f>=I492*7</f>
        <v>195.51</v>
      </c>
      <c r="N492" s="17">
        <f>=M492-L492-K492-J492</f>
        <v>73.00515</v>
      </c>
      <c r="O492" s="18">
        <f>=N492/M492</f>
        <v>0.373408777044652</v>
      </c>
      <c r="P492" s="12" t="s">
        <v>59</v>
      </c>
    </row>
    <row r="493" spans="1:16">
      <c r="A493" s="21">
        <v>45171.5558912037</v>
      </c>
      <c r="B493" s="12">
        <v>103042478</v>
      </c>
      <c r="C493" s="22" t="s">
        <v>5120</v>
      </c>
      <c r="D493" s="12" t="s">
        <v>5121</v>
      </c>
      <c r="E493" s="19" t="s">
        <v>5122</v>
      </c>
      <c r="F493" s="12" t="s"/>
      <c r="G493" s="12">
        <v>1</v>
      </c>
      <c r="H493" s="12" t="s">
        <v>5123</v>
      </c>
      <c r="I493" s="12">
        <v>29.45</v>
      </c>
      <c r="J493" s="17">
        <f>=I493*7*0.235</f>
        <v>48.44525</v>
      </c>
      <c r="K493" s="75">
        <v>39.08</v>
      </c>
      <c r="L493" s="93">
        <v>54</v>
      </c>
      <c r="M493" s="17">
        <f>=I493*7</f>
        <v>206.15</v>
      </c>
      <c r="N493" s="17">
        <f>=M493-L493-K493-J493</f>
        <v>64.62475</v>
      </c>
      <c r="O493" s="18">
        <f>=N493/M493</f>
        <v>0.31348411350958</v>
      </c>
      <c r="P493" s="12" t="s">
        <v>28</v>
      </c>
    </row>
    <row r="494" spans="1:16">
      <c r="A494" s="21" t="s"/>
      <c r="B494" s="12" t="s"/>
      <c r="C494" s="22" t="s"/>
      <c r="D494" s="12" t="s"/>
      <c r="E494" s="12" t="s"/>
      <c r="F494" s="12" t="s"/>
      <c r="G494" s="12" t="s"/>
      <c r="H494" s="12" t="s"/>
      <c r="I494" s="12" t="s"/>
      <c r="J494" s="17" t="s"/>
      <c r="K494" s="72" t="s"/>
      <c r="L494" s="73" t="s"/>
      <c r="M494" s="71" t="s"/>
      <c r="N494" s="71" t="s"/>
      <c r="O494" s="74" t="s"/>
      <c r="P494" s="12" t="s"/>
    </row>
    <row r="495" spans="1:16">
      <c r="A495" s="21">
        <v>45171.8609143519</v>
      </c>
      <c r="B495" s="68">
        <v>103079743</v>
      </c>
      <c r="C495" s="22" t="s">
        <v>5124</v>
      </c>
      <c r="D495" s="68" t="s">
        <v>5125</v>
      </c>
      <c r="E495" s="19" t="s">
        <v>5126</v>
      </c>
      <c r="F495" s="12" t="s"/>
      <c r="G495" s="12">
        <v>1</v>
      </c>
      <c r="H495" s="12" t="s">
        <v>5127</v>
      </c>
      <c r="I495" s="12">
        <v>34.62</v>
      </c>
      <c r="J495" s="17">
        <f>=I495*7*0.235</f>
        <v>56.9499</v>
      </c>
      <c r="K495" s="75">
        <v>24.02</v>
      </c>
      <c r="L495" s="93">
        <v>28</v>
      </c>
      <c r="M495" s="17">
        <f>=I495*7</f>
        <v>242.34</v>
      </c>
      <c r="N495" s="17">
        <f>=M495-L495-K495-J495</f>
        <v>133.3701</v>
      </c>
      <c r="O495" s="18">
        <f>=N495/M495</f>
        <v>0.550342906660064</v>
      </c>
      <c r="P495" s="12" t="s">
        <v>300</v>
      </c>
    </row>
    <row r="496" spans="1:16">
      <c r="A496" s="21">
        <v>45171.8609143519</v>
      </c>
      <c r="B496" s="69" t="s"/>
      <c r="C496" s="22" t="s">
        <v>5128</v>
      </c>
      <c r="D496" s="69" t="s"/>
      <c r="E496" s="19" t="s">
        <v>5126</v>
      </c>
      <c r="F496" s="12" t="s"/>
      <c r="G496" s="12">
        <v>1</v>
      </c>
      <c r="H496" s="12" t="s">
        <v>5129</v>
      </c>
      <c r="I496" s="12" t="s"/>
      <c r="J496" s="17">
        <f>=I496*7*0.235</f>
        <v>0</v>
      </c>
      <c r="K496" s="75">
        <v>0</v>
      </c>
      <c r="L496" s="93">
        <v>0</v>
      </c>
      <c r="M496" s="17">
        <f>=I496*7</f>
        <v>0</v>
      </c>
      <c r="N496" s="17">
        <f>=M496-L496-K496-J496</f>
        <v>0</v>
      </c>
      <c r="O496" s="18" t="e">
        <f>=N496/M496</f>
        <v>#DIV/0!</v>
      </c>
      <c r="P496" s="12" t="s">
        <v>300</v>
      </c>
    </row>
    <row r="497" spans="1:16">
      <c r="A497" s="21">
        <v>45171.8918981481</v>
      </c>
      <c r="B497" s="12">
        <v>103084286</v>
      </c>
      <c r="C497" s="22" t="s">
        <v>5130</v>
      </c>
      <c r="D497" s="12" t="s">
        <v>5131</v>
      </c>
      <c r="E497" s="19" t="s">
        <v>5132</v>
      </c>
      <c r="F497" s="12" t="s"/>
      <c r="G497" s="12">
        <v>2</v>
      </c>
      <c r="H497" s="12" t="s">
        <v>5133</v>
      </c>
      <c r="I497" s="12">
        <v>24.5</v>
      </c>
      <c r="J497" s="17">
        <f>=I497*7*0.235</f>
        <v>40.3025</v>
      </c>
      <c r="K497" s="75">
        <v>24.69</v>
      </c>
      <c r="L497" s="93">
        <v>22.8</v>
      </c>
      <c r="M497" s="17">
        <f>=I497*7</f>
        <v>171.5</v>
      </c>
      <c r="N497" s="17">
        <f>=M497-L497-K497-J497</f>
        <v>83.7075</v>
      </c>
      <c r="O497" s="18">
        <f>=N497/M497</f>
        <v>0.488090379008746</v>
      </c>
      <c r="P497" s="12" t="s">
        <v>300</v>
      </c>
    </row>
    <row r="498" spans="1:16">
      <c r="A498" s="21">
        <v>45171.9935532407</v>
      </c>
      <c r="B498" s="12">
        <v>103101088</v>
      </c>
      <c r="C498" s="22" t="s">
        <v>5134</v>
      </c>
      <c r="D498" s="12" t="s">
        <v>5135</v>
      </c>
      <c r="E498" s="19" t="s">
        <v>5136</v>
      </c>
      <c r="F498" s="12" t="s"/>
      <c r="G498" s="12">
        <v>1</v>
      </c>
      <c r="H498" s="12" t="s">
        <v>5137</v>
      </c>
      <c r="I498" s="12">
        <v>31.47</v>
      </c>
      <c r="J498" s="17">
        <f>=I498*7*0.235</f>
        <v>51.76815</v>
      </c>
      <c r="K498" s="75">
        <v>123.16</v>
      </c>
      <c r="L498" s="93">
        <v>38</v>
      </c>
      <c r="M498" s="17">
        <f>=I498*7</f>
        <v>220.29</v>
      </c>
      <c r="N498" s="17">
        <f>=M498-L498-K498-J498</f>
        <v>7.36185</v>
      </c>
      <c r="O498" s="18">
        <f>=N498/M498</f>
        <v>0.033418902355985</v>
      </c>
      <c r="P498" s="12" t="s">
        <v>145</v>
      </c>
    </row>
    <row r="499" spans="1:16">
      <c r="A499" s="21">
        <v>45172.0176736111</v>
      </c>
      <c r="B499" s="12">
        <v>103105474</v>
      </c>
      <c r="C499" s="22" t="s">
        <v>3937</v>
      </c>
      <c r="D499" s="12" t="s">
        <v>5138</v>
      </c>
      <c r="E499" s="19" t="s">
        <v>5139</v>
      </c>
      <c r="F499" s="12" t="s"/>
      <c r="G499" s="12">
        <v>1</v>
      </c>
      <c r="H499" s="12" t="s">
        <v>3940</v>
      </c>
      <c r="I499" s="12">
        <v>57.9</v>
      </c>
      <c r="J499" s="17">
        <f>=I499*7*0.235</f>
        <v>95.2455</v>
      </c>
      <c r="K499" s="75">
        <v>80.61</v>
      </c>
      <c r="L499" s="93">
        <v>672</v>
      </c>
      <c r="M499" s="17">
        <f>=I499*7</f>
        <v>405.3</v>
      </c>
      <c r="N499" s="17">
        <f>=M499-L499-K499-J499</f>
        <v>-442.5555</v>
      </c>
      <c r="O499" s="18">
        <f>=N499/M499</f>
        <v>-1.09192079940785</v>
      </c>
      <c r="P499" s="12" t="s">
        <v>70</v>
      </c>
    </row>
    <row r="500" spans="1:16">
      <c r="A500" s="21">
        <v>45172.0246527778</v>
      </c>
      <c r="B500" s="12">
        <v>103105706</v>
      </c>
      <c r="C500" s="22" t="s">
        <v>3937</v>
      </c>
      <c r="D500" s="12" t="s">
        <v>5140</v>
      </c>
      <c r="E500" s="19" t="s">
        <v>5139</v>
      </c>
      <c r="F500" s="12" t="s"/>
      <c r="G500" s="12">
        <v>1</v>
      </c>
      <c r="H500" s="12" t="s">
        <v>5141</v>
      </c>
      <c r="I500" s="12">
        <v>57.9</v>
      </c>
      <c r="J500" s="17">
        <f>=I500*7*0.235</f>
        <v>95.2455</v>
      </c>
      <c r="K500" s="75">
        <v>97.8</v>
      </c>
      <c r="L500" s="93">
        <v>0</v>
      </c>
      <c r="M500" s="17">
        <f>=I500*7</f>
        <v>405.3</v>
      </c>
      <c r="N500" s="17">
        <f>=M500-L500-K500-J500</f>
        <v>212.2545</v>
      </c>
      <c r="O500" s="18">
        <f>=N500/M500</f>
        <v>0.523697261287935</v>
      </c>
      <c r="P500" s="12" t="s">
        <v>50</v>
      </c>
    </row>
    <row r="501" spans="1:16">
      <c r="A501" s="21">
        <v>45172.0479050926</v>
      </c>
      <c r="B501" s="12">
        <v>103109950</v>
      </c>
      <c r="C501" s="22" t="s">
        <v>5142</v>
      </c>
      <c r="D501" s="12" t="s">
        <v>5143</v>
      </c>
      <c r="E501" s="19" t="s">
        <v>5144</v>
      </c>
      <c r="F501" s="12" t="s"/>
      <c r="G501" s="12">
        <v>1</v>
      </c>
      <c r="H501" s="12" t="s">
        <v>5145</v>
      </c>
      <c r="I501" s="12">
        <v>15</v>
      </c>
      <c r="J501" s="17">
        <f>=I501*7*0.235</f>
        <v>24.675</v>
      </c>
      <c r="K501" s="75">
        <v>22.47</v>
      </c>
      <c r="L501" s="93">
        <v>15.8</v>
      </c>
      <c r="M501" s="17">
        <f>=I501*7</f>
        <v>105</v>
      </c>
      <c r="N501" s="17">
        <f>=M501-L501-K501-J501</f>
        <v>42.055</v>
      </c>
      <c r="O501" s="18">
        <f>=N501/M501</f>
        <v>0.40052380952381</v>
      </c>
      <c r="P501" s="12" t="s">
        <v>28</v>
      </c>
    </row>
    <row r="502" spans="1:16">
      <c r="A502" s="21">
        <v>45172.0556018519</v>
      </c>
      <c r="B502" s="12">
        <v>103111507</v>
      </c>
      <c r="C502" s="22" t="s">
        <v>3710</v>
      </c>
      <c r="D502" s="12" t="s">
        <v>5146</v>
      </c>
      <c r="E502" s="19" t="s">
        <v>5147</v>
      </c>
      <c r="F502" s="12" t="s"/>
      <c r="G502" s="12">
        <v>1</v>
      </c>
      <c r="H502" s="12" t="s">
        <v>1557</v>
      </c>
      <c r="I502" s="12">
        <v>53.18</v>
      </c>
      <c r="J502" s="17">
        <f>=I502*7*0.235</f>
        <v>87.4811</v>
      </c>
      <c r="K502" s="75">
        <v>83.6</v>
      </c>
      <c r="L502" s="93">
        <v>73.8</v>
      </c>
      <c r="M502" s="17">
        <f>=I502*7</f>
        <v>372.26</v>
      </c>
      <c r="N502" s="17">
        <f>=M502-L502-K502-J502</f>
        <v>127.3789</v>
      </c>
      <c r="O502" s="18">
        <f>=N502/M502</f>
        <v>0.342177241712781</v>
      </c>
      <c r="P502" s="12" t="s">
        <v>59</v>
      </c>
    </row>
    <row r="503" spans="1:17">
      <c r="A503" s="21">
        <v>45172.0700810185</v>
      </c>
      <c r="B503" s="12">
        <v>103114777</v>
      </c>
      <c r="C503" s="22" t="s">
        <v>4457</v>
      </c>
      <c r="D503" s="12" t="s">
        <v>5148</v>
      </c>
      <c r="E503" s="117" t="s">
        <v>5149</v>
      </c>
      <c r="F503" s="12" t="s"/>
      <c r="G503" s="12">
        <v>1</v>
      </c>
      <c r="H503" s="12" t="s">
        <v>4460</v>
      </c>
      <c r="I503" s="12">
        <v>25.35</v>
      </c>
      <c r="J503" s="17">
        <f>=I503*7*0.235</f>
        <v>41.70075</v>
      </c>
      <c r="K503" s="75">
        <v>56.11</v>
      </c>
      <c r="L503" s="93">
        <v>51.98</v>
      </c>
      <c r="M503" s="17">
        <f>=I503*7</f>
        <v>177.45</v>
      </c>
      <c r="N503" s="17">
        <f>=M503-L503-K503-J503</f>
        <v>27.65925</v>
      </c>
      <c r="O503" s="18">
        <f>=N503/M503</f>
        <v>0.155870667793745</v>
      </c>
      <c r="P503" s="12" t="s">
        <v>59</v>
      </c>
      <c r="Q503" s="25" t="s">
        <v>5150</v>
      </c>
    </row>
    <row r="504" spans="1:16">
      <c r="A504" s="21">
        <v>45172.0846759259</v>
      </c>
      <c r="B504" s="12">
        <v>103116728</v>
      </c>
      <c r="C504" s="22" t="s">
        <v>5151</v>
      </c>
      <c r="D504" s="12" t="s">
        <v>5152</v>
      </c>
      <c r="E504" s="19" t="s">
        <v>5153</v>
      </c>
      <c r="F504" s="12" t="s"/>
      <c r="G504" s="12">
        <v>1</v>
      </c>
      <c r="H504" s="12" t="s">
        <v>5154</v>
      </c>
      <c r="I504" s="12">
        <v>30.59</v>
      </c>
      <c r="J504" s="17">
        <f>=I504*7*0.235</f>
        <v>50.32055</v>
      </c>
      <c r="K504" s="75">
        <v>22.73</v>
      </c>
      <c r="L504" s="93">
        <v>23.5</v>
      </c>
      <c r="M504" s="17">
        <f>=I504*7</f>
        <v>214.13</v>
      </c>
      <c r="N504" s="17">
        <f>=M504-L504-K504-J504</f>
        <v>117.57945</v>
      </c>
      <c r="O504" s="18">
        <f>=N504/M504</f>
        <v>0.549103114930183</v>
      </c>
      <c r="P504" s="12" t="s">
        <v>59</v>
      </c>
    </row>
    <row r="505" spans="1:16">
      <c r="A505" s="21">
        <v>45172.1042361111</v>
      </c>
      <c r="B505" s="12">
        <v>103122070</v>
      </c>
      <c r="C505" s="22" t="s">
        <v>5155</v>
      </c>
      <c r="D505" s="12" t="s">
        <v>5156</v>
      </c>
      <c r="E505" s="19" t="s">
        <v>5157</v>
      </c>
      <c r="F505" s="12" t="s"/>
      <c r="G505" s="12">
        <v>1</v>
      </c>
      <c r="H505" s="12" t="s">
        <v>5158</v>
      </c>
      <c r="I505" s="12">
        <v>25.32</v>
      </c>
      <c r="J505" s="17">
        <f>=I505*7*0.235</f>
        <v>41.6514</v>
      </c>
      <c r="K505" s="75">
        <v>53.98</v>
      </c>
      <c r="L505" s="93">
        <v>51</v>
      </c>
      <c r="M505" s="17">
        <f>=I505*7</f>
        <v>177.24</v>
      </c>
      <c r="N505" s="17">
        <f>=M505-L505-K505-J505</f>
        <v>30.6086</v>
      </c>
      <c r="O505" s="18">
        <f>=N505/M505</f>
        <v>0.172695779733695</v>
      </c>
      <c r="P505" s="12" t="s">
        <v>59</v>
      </c>
    </row>
    <row r="506" spans="1:16">
      <c r="A506" s="21">
        <v>45172.1053125</v>
      </c>
      <c r="B506" s="12">
        <v>103121539</v>
      </c>
      <c r="C506" s="22" t="s">
        <v>5159</v>
      </c>
      <c r="D506" s="12" t="s">
        <v>5160</v>
      </c>
      <c r="E506" s="19" t="s">
        <v>5161</v>
      </c>
      <c r="F506" s="12" t="s"/>
      <c r="G506" s="12">
        <v>1</v>
      </c>
      <c r="H506" s="12" t="s">
        <v>5162</v>
      </c>
      <c r="I506" s="12">
        <v>18.68</v>
      </c>
      <c r="J506" s="17">
        <f>=I506*7*0.235</f>
        <v>30.7286</v>
      </c>
      <c r="K506" s="75">
        <v>32.2</v>
      </c>
      <c r="L506" s="93">
        <v>14</v>
      </c>
      <c r="M506" s="17">
        <f>=I506*7</f>
        <v>130.76</v>
      </c>
      <c r="N506" s="17">
        <f>=M506-L506-K506-J506</f>
        <v>53.8314</v>
      </c>
      <c r="O506" s="18">
        <f>=N506/M506</f>
        <v>0.411680942184154</v>
      </c>
      <c r="P506" s="12" t="s">
        <v>608</v>
      </c>
    </row>
    <row r="507" spans="1:16">
      <c r="A507" s="21">
        <v>45172.1111805556</v>
      </c>
      <c r="B507" s="12">
        <v>103123713</v>
      </c>
      <c r="C507" s="22" t="s">
        <v>5163</v>
      </c>
      <c r="D507" s="12">
        <v>0</v>
      </c>
      <c r="E507" s="19" t="s">
        <v>52</v>
      </c>
      <c r="F507" s="12" t="s">
        <v>328</v>
      </c>
      <c r="G507" s="12">
        <v>1</v>
      </c>
      <c r="H507" s="12" t="s">
        <v>5164</v>
      </c>
      <c r="I507" s="12">
        <v>0</v>
      </c>
      <c r="J507" s="17">
        <f>=I507*7*0.235</f>
        <v>0</v>
      </c>
      <c r="K507" s="75">
        <v>0</v>
      </c>
      <c r="L507" s="93">
        <v>0</v>
      </c>
      <c r="M507" s="17">
        <f>=I507*7</f>
        <v>0</v>
      </c>
      <c r="N507" s="17">
        <f>=M507-L507-K507-J507</f>
        <v>0</v>
      </c>
      <c r="O507" s="18" t="e">
        <f>=N507/M507</f>
        <v>#DIV/0!</v>
      </c>
      <c r="P507" s="12" t="s">
        <v>162</v>
      </c>
    </row>
    <row r="508" spans="1:16">
      <c r="A508" s="21">
        <v>45172.2112615741</v>
      </c>
      <c r="B508" s="12">
        <v>103145814</v>
      </c>
      <c r="C508" s="22" t="s">
        <v>5165</v>
      </c>
      <c r="D508" s="12" t="s">
        <v>5166</v>
      </c>
      <c r="E508" s="19" t="s">
        <v>5167</v>
      </c>
      <c r="F508" s="12" t="s"/>
      <c r="G508" s="12">
        <v>1</v>
      </c>
      <c r="H508" s="12" t="s">
        <v>5168</v>
      </c>
      <c r="I508" s="12">
        <v>23.23</v>
      </c>
      <c r="J508" s="17">
        <f>=I508*7*0.235</f>
        <v>38.21335</v>
      </c>
      <c r="K508" s="75">
        <v>43.77</v>
      </c>
      <c r="L508" s="93">
        <v>57.6</v>
      </c>
      <c r="M508" s="17">
        <f>=I508*7</f>
        <v>162.61</v>
      </c>
      <c r="N508" s="17">
        <f>=M508-L508-K508-J508</f>
        <v>23.02665</v>
      </c>
      <c r="O508" s="18">
        <f>=N508/M508</f>
        <v>0.141606604759855</v>
      </c>
      <c r="P508" s="12" t="s">
        <v>59</v>
      </c>
    </row>
    <row r="509" spans="1:16">
      <c r="A509" s="21">
        <v>45172.2312152778</v>
      </c>
      <c r="B509" s="12">
        <v>103150290</v>
      </c>
      <c r="C509" s="22" t="s">
        <v>5169</v>
      </c>
      <c r="D509" s="12" t="s">
        <v>5170</v>
      </c>
      <c r="E509" s="19" t="s">
        <v>5171</v>
      </c>
      <c r="F509" s="12" t="s"/>
      <c r="G509" s="12">
        <v>1</v>
      </c>
      <c r="H509" s="12" t="s">
        <v>1561</v>
      </c>
      <c r="I509" s="12">
        <v>23.16</v>
      </c>
      <c r="J509" s="17">
        <f>=I509*7*0.235</f>
        <v>38.0982</v>
      </c>
      <c r="K509" s="75">
        <v>49.48</v>
      </c>
      <c r="L509" s="93">
        <v>59.25</v>
      </c>
      <c r="M509" s="17">
        <f>=I509*7</f>
        <v>162.12</v>
      </c>
      <c r="N509" s="17">
        <f>=M509-L509-K509-J509</f>
        <v>15.2918</v>
      </c>
      <c r="O509" s="18">
        <f>=N509/M509</f>
        <v>0.0943239575623</v>
      </c>
      <c r="P509" s="12" t="s">
        <v>59</v>
      </c>
    </row>
    <row r="510" spans="1:16">
      <c r="A510" s="21">
        <v>45172.2424768519</v>
      </c>
      <c r="B510" s="12">
        <v>103152635</v>
      </c>
      <c r="C510" s="22" t="s">
        <v>5172</v>
      </c>
      <c r="D510" s="12" t="s">
        <v>5173</v>
      </c>
      <c r="E510" s="19" t="s">
        <v>5174</v>
      </c>
      <c r="F510" s="12" t="s"/>
      <c r="G510" s="12">
        <v>1</v>
      </c>
      <c r="H510" s="12" t="s">
        <v>5175</v>
      </c>
      <c r="I510" s="12">
        <v>16.9</v>
      </c>
      <c r="J510" s="17">
        <f>=I510*7*0.235</f>
        <v>27.8005</v>
      </c>
      <c r="K510" s="75">
        <v>40.54</v>
      </c>
      <c r="L510" s="93">
        <v>0</v>
      </c>
      <c r="M510" s="17">
        <f>=I510*7</f>
        <v>118.3</v>
      </c>
      <c r="N510" s="17">
        <f>=M510-L510-K510-J510</f>
        <v>49.9595</v>
      </c>
      <c r="O510" s="18">
        <f>=N510/M510</f>
        <v>0.42231191885038</v>
      </c>
      <c r="P510" s="12" t="s">
        <v>136</v>
      </c>
    </row>
    <row r="511" spans="1:16">
      <c r="A511" s="21">
        <v>45172.3537268519</v>
      </c>
      <c r="B511" s="12">
        <v>103177475</v>
      </c>
      <c r="C511" s="22" t="s">
        <v>4112</v>
      </c>
      <c r="D511" s="12" t="s">
        <v>5176</v>
      </c>
      <c r="E511" s="19" t="s">
        <v>5177</v>
      </c>
      <c r="F511" s="12" t="s"/>
      <c r="G511" s="12">
        <v>1</v>
      </c>
      <c r="H511" s="12" t="s">
        <v>4115</v>
      </c>
      <c r="I511" s="12">
        <v>14</v>
      </c>
      <c r="J511" s="17">
        <f>=I511*7*0.235</f>
        <v>23.03</v>
      </c>
      <c r="K511" s="75">
        <v>22.15</v>
      </c>
      <c r="L511" s="93">
        <v>12</v>
      </c>
      <c r="M511" s="17">
        <f>=I511*7</f>
        <v>98</v>
      </c>
      <c r="N511" s="17">
        <f>=M511-L511-K511-J511</f>
        <v>40.82</v>
      </c>
      <c r="O511" s="18">
        <f>=N511/M511</f>
        <v>0.416530612244898</v>
      </c>
      <c r="P511" s="12" t="s">
        <v>59</v>
      </c>
    </row>
    <row r="512" spans="1:16">
      <c r="A512" s="21">
        <v>45172.3675925926</v>
      </c>
      <c r="B512" s="12">
        <v>103180520</v>
      </c>
      <c r="C512" s="22" t="s">
        <v>5178</v>
      </c>
      <c r="D512" s="12" t="s">
        <v>5179</v>
      </c>
      <c r="E512" s="19" t="s">
        <v>5180</v>
      </c>
      <c r="F512" s="12" t="s"/>
      <c r="G512" s="12">
        <v>1</v>
      </c>
      <c r="H512" s="12" t="s">
        <v>5181</v>
      </c>
      <c r="I512" s="12">
        <v>14.6</v>
      </c>
      <c r="J512" s="17">
        <f>=I512*7*0.235</f>
        <v>24.017</v>
      </c>
      <c r="K512" s="75">
        <v>18.9</v>
      </c>
      <c r="L512" s="93">
        <v>5.3</v>
      </c>
      <c r="M512" s="17">
        <f>=I512*7</f>
        <v>102.2</v>
      </c>
      <c r="N512" s="17">
        <f>=M512-L512-K512-J512</f>
        <v>53.983</v>
      </c>
      <c r="O512" s="18">
        <f>=N512/M512</f>
        <v>0.52820939334638</v>
      </c>
      <c r="P512" s="12" t="s">
        <v>59</v>
      </c>
    </row>
    <row r="513" spans="1:16">
      <c r="A513" s="21">
        <v>45172.3797106482</v>
      </c>
      <c r="B513" s="12">
        <v>103183179</v>
      </c>
      <c r="C513" s="22" t="s">
        <v>5182</v>
      </c>
      <c r="D513" s="12" t="s">
        <v>5183</v>
      </c>
      <c r="E513" s="19" t="s">
        <v>5184</v>
      </c>
      <c r="F513" s="12" t="s"/>
      <c r="G513" s="12">
        <v>1</v>
      </c>
      <c r="H513" s="12" t="s">
        <v>5185</v>
      </c>
      <c r="I513" s="12">
        <v>40.68</v>
      </c>
      <c r="J513" s="17">
        <f>=I513*7*0.235</f>
        <v>66.9186</v>
      </c>
      <c r="K513" s="75">
        <v>52.12</v>
      </c>
      <c r="L513" s="93">
        <v>43</v>
      </c>
      <c r="M513" s="17">
        <f>=I513*7</f>
        <v>284.76</v>
      </c>
      <c r="N513" s="17">
        <f>=M513-L513-K513-J513</f>
        <v>122.7214</v>
      </c>
      <c r="O513" s="18">
        <f>=N513/M513</f>
        <v>0.430964320831577</v>
      </c>
      <c r="P513" s="12" t="s">
        <v>136</v>
      </c>
    </row>
    <row r="514" spans="1:16">
      <c r="A514" s="21">
        <v>45172.3908449074</v>
      </c>
      <c r="B514" s="12">
        <v>103185713</v>
      </c>
      <c r="C514" s="22" t="s">
        <v>5186</v>
      </c>
      <c r="D514" s="12" t="s">
        <v>5187</v>
      </c>
      <c r="E514" s="19" t="s">
        <v>5188</v>
      </c>
      <c r="F514" s="12" t="s"/>
      <c r="G514" s="12">
        <v>1</v>
      </c>
      <c r="H514" s="12" t="s">
        <v>5189</v>
      </c>
      <c r="I514" s="12">
        <v>73.95</v>
      </c>
      <c r="J514" s="17">
        <f>=I514*7*0.235</f>
        <v>121.64775</v>
      </c>
      <c r="K514" s="75">
        <v>60.12</v>
      </c>
      <c r="L514" s="93">
        <v>79</v>
      </c>
      <c r="M514" s="17">
        <f>=I514*7</f>
        <v>517.65</v>
      </c>
      <c r="N514" s="17">
        <f>=M514-L514-K514-J514</f>
        <v>256.88225</v>
      </c>
      <c r="O514" s="18">
        <f>=N514/M514</f>
        <v>0.496246981551241</v>
      </c>
      <c r="P514" s="12" t="s">
        <v>59</v>
      </c>
    </row>
    <row r="515" spans="1:16">
      <c r="A515" s="21">
        <v>45172.4718055556</v>
      </c>
      <c r="B515" s="12">
        <v>103203536</v>
      </c>
      <c r="C515" s="22" t="s">
        <v>5190</v>
      </c>
      <c r="D515" s="12" t="s">
        <v>5191</v>
      </c>
      <c r="E515" s="19" t="s">
        <v>5192</v>
      </c>
      <c r="F515" s="12" t="s"/>
      <c r="G515" s="12">
        <v>1</v>
      </c>
      <c r="H515" s="12" t="s">
        <v>5193</v>
      </c>
      <c r="I515" s="12">
        <v>14</v>
      </c>
      <c r="J515" s="17">
        <f>=I515*7*0.235</f>
        <v>23.03</v>
      </c>
      <c r="K515" s="75">
        <v>26.65</v>
      </c>
      <c r="L515" s="93">
        <v>2.8</v>
      </c>
      <c r="M515" s="17">
        <f>=I515*7</f>
        <v>98</v>
      </c>
      <c r="N515" s="17">
        <f>=M515-L515-K515-J515</f>
        <v>45.52</v>
      </c>
      <c r="O515" s="18">
        <f>=N515/M515</f>
        <v>0.464489795918367</v>
      </c>
      <c r="P515" s="12" t="s">
        <v>28</v>
      </c>
    </row>
    <row r="516" spans="1:16">
      <c r="A516" s="21">
        <v>45172.4876736111</v>
      </c>
      <c r="B516" s="12">
        <v>103207228</v>
      </c>
      <c r="C516" s="22" t="s">
        <v>5194</v>
      </c>
      <c r="D516" s="12" t="s">
        <v>5195</v>
      </c>
      <c r="E516" s="19" t="s">
        <v>5196</v>
      </c>
      <c r="F516" s="12" t="s"/>
      <c r="G516" s="12">
        <v>1</v>
      </c>
      <c r="H516" s="12" t="s">
        <v>5197</v>
      </c>
      <c r="I516" s="12">
        <v>20.87</v>
      </c>
      <c r="J516" s="17">
        <f>=I516*7*0.235</f>
        <v>34.33115</v>
      </c>
      <c r="K516" s="75">
        <v>49.08</v>
      </c>
      <c r="L516" s="93">
        <v>22.95</v>
      </c>
      <c r="M516" s="17">
        <f>=I516*7</f>
        <v>146.09</v>
      </c>
      <c r="N516" s="17">
        <f>=M516-L516-K516-J516</f>
        <v>39.72885</v>
      </c>
      <c r="O516" s="18">
        <f>=N516/M516</f>
        <v>0.271947771921418</v>
      </c>
      <c r="P516" s="12" t="s">
        <v>50</v>
      </c>
    </row>
    <row r="517" spans="1:16">
      <c r="A517" s="21">
        <v>45172.506400463</v>
      </c>
      <c r="B517" s="12">
        <v>103210635</v>
      </c>
      <c r="C517" s="22" t="s">
        <v>4013</v>
      </c>
      <c r="D517" s="12" t="s">
        <v>5198</v>
      </c>
      <c r="E517" s="19" t="s">
        <v>5199</v>
      </c>
      <c r="F517" s="12" t="s"/>
      <c r="G517" s="12">
        <v>1</v>
      </c>
      <c r="H517" s="12" t="s">
        <v>4016</v>
      </c>
      <c r="I517" s="12">
        <v>15.68</v>
      </c>
      <c r="J517" s="17">
        <f>=I517*7*0.235</f>
        <v>25.7936</v>
      </c>
      <c r="K517" s="75">
        <v>48.97</v>
      </c>
      <c r="L517" s="93">
        <v>9.56</v>
      </c>
      <c r="M517" s="17">
        <f>=I517*7</f>
        <v>109.76</v>
      </c>
      <c r="N517" s="17">
        <f>=M517-L517-K517-J517</f>
        <v>25.4364</v>
      </c>
      <c r="O517" s="18">
        <f>=N517/M517</f>
        <v>0.231745626822157</v>
      </c>
      <c r="P517" s="12" t="s">
        <v>59</v>
      </c>
    </row>
    <row r="518" spans="1:16">
      <c r="A518" s="21">
        <v>45172.5485300926</v>
      </c>
      <c r="B518" s="12">
        <v>103219353</v>
      </c>
      <c r="C518" s="22" t="s">
        <v>4276</v>
      </c>
      <c r="D518" s="12" t="s">
        <v>5200</v>
      </c>
      <c r="E518" s="19" t="s">
        <v>5201</v>
      </c>
      <c r="F518" s="12" t="s"/>
      <c r="G518" s="12">
        <v>1</v>
      </c>
      <c r="H518" s="12" t="s">
        <v>4279</v>
      </c>
      <c r="I518" s="12">
        <v>17.49</v>
      </c>
      <c r="J518" s="17">
        <f>=I518*7*0.235</f>
        <v>28.77105</v>
      </c>
      <c r="K518" s="75">
        <v>36.83</v>
      </c>
      <c r="L518" s="93">
        <v>37.5</v>
      </c>
      <c r="M518" s="17">
        <f>=I518*7</f>
        <v>122.43</v>
      </c>
      <c r="N518" s="17">
        <f>=M518-L518-K518-J518</f>
        <v>19.32895</v>
      </c>
      <c r="O518" s="18">
        <f>=N518/M518</f>
        <v>0.157877562688883</v>
      </c>
      <c r="P518" s="12" t="s">
        <v>59</v>
      </c>
    </row>
    <row r="519" spans="1:16">
      <c r="A519" s="21">
        <v>45172.7249652778</v>
      </c>
      <c r="B519" s="12">
        <v>103243740</v>
      </c>
      <c r="C519" s="22" t="s">
        <v>5202</v>
      </c>
      <c r="D519" s="12" t="s">
        <v>5203</v>
      </c>
      <c r="E519" s="19" t="s">
        <v>5204</v>
      </c>
      <c r="F519" s="12" t="s"/>
      <c r="G519" s="12">
        <v>1</v>
      </c>
      <c r="H519" s="12" t="s">
        <v>5205</v>
      </c>
      <c r="I519" s="12">
        <v>15.39</v>
      </c>
      <c r="J519" s="17">
        <f>=I519*7*0.235</f>
        <v>25.31655</v>
      </c>
      <c r="K519" s="75">
        <v>35.28</v>
      </c>
      <c r="L519" s="93">
        <v>28</v>
      </c>
      <c r="M519" s="17">
        <f>=I519*7</f>
        <v>107.73</v>
      </c>
      <c r="N519" s="17">
        <f>=M519-L519-K519-J519</f>
        <v>19.13345</v>
      </c>
      <c r="O519" s="18">
        <f>=N519/M519</f>
        <v>0.177605588044185</v>
      </c>
      <c r="P519" s="12" t="s">
        <v>670</v>
      </c>
    </row>
    <row r="520" spans="1:16">
      <c r="A520" s="21">
        <v>45172.7610648148</v>
      </c>
      <c r="B520" s="12">
        <v>103248219</v>
      </c>
      <c r="C520" s="22" t="s">
        <v>5206</v>
      </c>
      <c r="D520" s="12" t="s">
        <v>5207</v>
      </c>
      <c r="E520" s="19" t="s">
        <v>5208</v>
      </c>
      <c r="F520" s="12" t="s"/>
      <c r="G520" s="12">
        <v>1</v>
      </c>
      <c r="H520" s="12" t="s">
        <v>5209</v>
      </c>
      <c r="I520" s="12">
        <v>17.94</v>
      </c>
      <c r="J520" s="17">
        <f>=I520*7*0.235</f>
        <v>29.5113</v>
      </c>
      <c r="K520" s="75">
        <v>22.97</v>
      </c>
      <c r="L520" s="93">
        <v>17.73</v>
      </c>
      <c r="M520" s="17">
        <f>=I520*7</f>
        <v>125.58</v>
      </c>
      <c r="N520" s="17">
        <f>=M520-L520-K520-J520</f>
        <v>55.3687</v>
      </c>
      <c r="O520" s="18">
        <f>=N520/M520</f>
        <v>0.440903806338589</v>
      </c>
      <c r="P520" s="12" t="s">
        <v>269</v>
      </c>
    </row>
    <row r="521" spans="1:16">
      <c r="A521" s="21">
        <v>45172.8543865741</v>
      </c>
      <c r="B521" s="68">
        <v>103258702</v>
      </c>
      <c r="C521" s="22" t="s">
        <v>5210</v>
      </c>
      <c r="D521" s="68" t="s">
        <v>5211</v>
      </c>
      <c r="E521" s="19" t="s">
        <v>5174</v>
      </c>
      <c r="F521" s="12" t="s"/>
      <c r="G521" s="12">
        <v>1</v>
      </c>
      <c r="H521" s="12" t="s">
        <v>5175</v>
      </c>
      <c r="I521" s="12">
        <v>30.6</v>
      </c>
      <c r="J521" s="17">
        <f>=I521*7*0.235</f>
        <v>50.337</v>
      </c>
      <c r="K521" s="75">
        <v>57.82</v>
      </c>
      <c r="L521" s="93">
        <v>67.7</v>
      </c>
      <c r="M521" s="17">
        <f>=I521*7</f>
        <v>214.2</v>
      </c>
      <c r="N521" s="17">
        <f>=M521-L521-K521-J521</f>
        <v>38.343</v>
      </c>
      <c r="O521" s="18">
        <f>=N521/M521</f>
        <v>0.179005602240896</v>
      </c>
      <c r="P521" s="12" t="s">
        <v>136</v>
      </c>
    </row>
    <row r="522" spans="1:16">
      <c r="A522" s="21">
        <v>45172.8543865741</v>
      </c>
      <c r="B522" s="69" t="s"/>
      <c r="C522" s="22" t="s">
        <v>5172</v>
      </c>
      <c r="D522" s="69" t="s"/>
      <c r="E522" s="19" t="s">
        <v>5174</v>
      </c>
      <c r="F522" s="12" t="s"/>
      <c r="G522" s="12">
        <v>1</v>
      </c>
      <c r="H522" s="12" t="s">
        <v>5175</v>
      </c>
      <c r="I522" s="12" t="s"/>
      <c r="J522" s="17" t="s"/>
      <c r="K522" s="75">
        <v>0</v>
      </c>
      <c r="L522" s="93">
        <v>0</v>
      </c>
      <c r="M522" s="17">
        <f>=I522*7</f>
        <v>0</v>
      </c>
      <c r="N522" s="17">
        <f>=M522-L522-K522-J522</f>
        <v>0</v>
      </c>
      <c r="O522" s="18" t="e">
        <f>=N522/M522</f>
        <v>#DIV/0!</v>
      </c>
      <c r="P522" s="12" t="s">
        <v>136</v>
      </c>
    </row>
    <row r="523" spans="1:16">
      <c r="A523" s="21">
        <v>45172.9285648148</v>
      </c>
      <c r="B523" s="12">
        <v>103269307</v>
      </c>
      <c r="C523" s="22" t="s">
        <v>3567</v>
      </c>
      <c r="D523" s="12" t="s">
        <v>5212</v>
      </c>
      <c r="E523" s="19" t="s">
        <v>5213</v>
      </c>
      <c r="F523" s="12" t="s"/>
      <c r="G523" s="12">
        <v>1</v>
      </c>
      <c r="H523" s="12" t="s">
        <v>3571</v>
      </c>
      <c r="I523" s="12">
        <v>17.55</v>
      </c>
      <c r="J523" s="17">
        <f>=I523*7*0.235</f>
        <v>28.86975</v>
      </c>
      <c r="K523" s="75">
        <v>59.5</v>
      </c>
      <c r="L523" s="93">
        <v>31.5</v>
      </c>
      <c r="M523" s="17">
        <f>=I523*7</f>
        <v>122.85</v>
      </c>
      <c r="N523" s="17">
        <f>=M523-L523-K523-J523</f>
        <v>2.98025000000001</v>
      </c>
      <c r="O523" s="18">
        <f>=N523/M523</f>
        <v>0.024259259259259</v>
      </c>
      <c r="P523" s="12" t="s">
        <v>50</v>
      </c>
    </row>
    <row r="524" spans="1:16">
      <c r="A524" s="21">
        <v>45172.9803935185</v>
      </c>
      <c r="B524" s="12">
        <v>103278697</v>
      </c>
      <c r="C524" s="22" t="s">
        <v>5214</v>
      </c>
      <c r="D524" s="12">
        <v>0</v>
      </c>
      <c r="E524" s="25" t="s">
        <v>52</v>
      </c>
      <c r="F524" s="12" t="s">
        <v>1377</v>
      </c>
      <c r="G524" s="12">
        <v>1</v>
      </c>
      <c r="H524" s="12" t="s">
        <v>5215</v>
      </c>
      <c r="I524" s="12">
        <v>0</v>
      </c>
      <c r="J524" s="17">
        <f>=I524*7*0.235</f>
        <v>0</v>
      </c>
      <c r="K524" s="75">
        <v>0</v>
      </c>
      <c r="L524" s="20">
        <v>0</v>
      </c>
      <c r="M524" s="17">
        <f>=I524*7</f>
        <v>0</v>
      </c>
      <c r="N524" s="17">
        <f>=M524-L524-K524-J524</f>
        <v>0</v>
      </c>
      <c r="O524" s="18" t="e">
        <f>=N524/M524</f>
        <v>#DIV/0!</v>
      </c>
      <c r="P524" s="12" t="s">
        <v>104</v>
      </c>
    </row>
    <row r="525" spans="1:16">
      <c r="A525" s="21">
        <v>45173.0525</v>
      </c>
      <c r="B525" s="12">
        <v>103297300</v>
      </c>
      <c r="C525" s="22" t="s">
        <v>5216</v>
      </c>
      <c r="D525" s="12" t="s">
        <v>5217</v>
      </c>
      <c r="E525" s="19" t="s">
        <v>5218</v>
      </c>
      <c r="F525" s="12" t="s"/>
      <c r="G525" s="12">
        <v>1</v>
      </c>
      <c r="H525" s="12" t="s">
        <v>5219</v>
      </c>
      <c r="I525" s="12">
        <v>20.78</v>
      </c>
      <c r="J525" s="17">
        <f>=I525*7*0.235</f>
        <v>34.1831</v>
      </c>
      <c r="K525" s="75">
        <v>21.22</v>
      </c>
      <c r="L525" s="93">
        <v>15.4</v>
      </c>
      <c r="M525" s="17">
        <f>=I525*7</f>
        <v>145.46</v>
      </c>
      <c r="N525" s="17">
        <f>=M525-L525-K525-J525</f>
        <v>74.6569</v>
      </c>
      <c r="O525" s="18">
        <f>=N525/M525</f>
        <v>0.513246940739722</v>
      </c>
      <c r="P525" s="12" t="s">
        <v>59</v>
      </c>
    </row>
    <row r="526" spans="1:16">
      <c r="A526" s="21">
        <v>45173.1029513889</v>
      </c>
      <c r="B526" s="12">
        <v>103310161</v>
      </c>
      <c r="C526" s="22" t="s">
        <v>4581</v>
      </c>
      <c r="D526" s="12" t="s">
        <v>5220</v>
      </c>
      <c r="E526" s="19" t="s">
        <v>5221</v>
      </c>
      <c r="F526" s="12" t="s"/>
      <c r="G526" s="12">
        <v>1</v>
      </c>
      <c r="H526" s="12" t="s">
        <v>4584</v>
      </c>
      <c r="I526" s="12">
        <v>17.64</v>
      </c>
      <c r="J526" s="17">
        <f>=I526*7*0.235</f>
        <v>29.0178</v>
      </c>
      <c r="K526" s="75">
        <v>47.36</v>
      </c>
      <c r="L526" s="93">
        <v>16.06</v>
      </c>
      <c r="M526" s="17">
        <f>=I526*7</f>
        <v>123.48</v>
      </c>
      <c r="N526" s="17">
        <f>=M526-L526-K526-J526</f>
        <v>31.0422</v>
      </c>
      <c r="O526" s="18">
        <f>=N526/M526</f>
        <v>0.251394557823129</v>
      </c>
      <c r="P526" s="12" t="s">
        <v>43</v>
      </c>
    </row>
    <row r="527" spans="1:16">
      <c r="A527" s="21">
        <v>45173.1178935185</v>
      </c>
      <c r="B527" s="12">
        <v>103314003</v>
      </c>
      <c r="C527" s="22" t="s">
        <v>5222</v>
      </c>
      <c r="D527" s="12" t="s">
        <v>5223</v>
      </c>
      <c r="E527" s="19" t="s">
        <v>5224</v>
      </c>
      <c r="F527" s="12" t="s"/>
      <c r="G527" s="12">
        <v>1</v>
      </c>
      <c r="H527" s="12" t="s">
        <v>5225</v>
      </c>
      <c r="I527" s="12">
        <v>29.69</v>
      </c>
      <c r="J527" s="17">
        <f>=I527*7*0.235</f>
        <v>48.84005</v>
      </c>
      <c r="K527" s="75">
        <v>38.47</v>
      </c>
      <c r="L527" s="93">
        <v>73</v>
      </c>
      <c r="M527" s="17">
        <f>=I527*7</f>
        <v>207.83</v>
      </c>
      <c r="N527" s="17">
        <f>=M527-L527-K527-J527</f>
        <v>47.51995</v>
      </c>
      <c r="O527" s="18">
        <f>=N527/M527</f>
        <v>0.228648173988356</v>
      </c>
      <c r="P527" s="12" t="s">
        <v>59</v>
      </c>
    </row>
    <row r="528" spans="1:16">
      <c r="A528" s="21">
        <v>45173.1574537037</v>
      </c>
      <c r="B528" s="12">
        <v>103325255</v>
      </c>
      <c r="C528" s="22" t="s">
        <v>4948</v>
      </c>
      <c r="D528" s="12" t="s">
        <v>5226</v>
      </c>
      <c r="E528" s="19" t="s">
        <v>5227</v>
      </c>
      <c r="F528" s="12" t="s"/>
      <c r="G528" s="12">
        <v>1</v>
      </c>
      <c r="H528" s="12" t="s">
        <v>3809</v>
      </c>
      <c r="I528" s="12">
        <v>23.28</v>
      </c>
      <c r="J528" s="17">
        <f>=I528*7*0.235</f>
        <v>38.2956</v>
      </c>
      <c r="K528" s="75">
        <v>33.21</v>
      </c>
      <c r="L528" s="93">
        <v>46</v>
      </c>
      <c r="M528" s="17">
        <f>=I528*7</f>
        <v>162.96</v>
      </c>
      <c r="N528" s="17">
        <f>=M528-L528-K528-J528</f>
        <v>45.4544</v>
      </c>
      <c r="O528" s="18">
        <f>=N528/M528</f>
        <v>0.278929798723613</v>
      </c>
      <c r="P528" s="12" t="s">
        <v>43</v>
      </c>
    </row>
    <row r="529" spans="1:16">
      <c r="A529" s="21">
        <v>45173.1596990741</v>
      </c>
      <c r="B529" s="12">
        <v>103324765</v>
      </c>
      <c r="C529" s="22" t="s">
        <v>5228</v>
      </c>
      <c r="D529" s="12" t="s">
        <v>5229</v>
      </c>
      <c r="E529" s="19" t="s">
        <v>5139</v>
      </c>
      <c r="F529" s="12" t="s"/>
      <c r="G529" s="12">
        <v>1</v>
      </c>
      <c r="H529" s="12" t="s">
        <v>5230</v>
      </c>
      <c r="I529" s="12">
        <v>57.9</v>
      </c>
      <c r="J529" s="17">
        <f>=I529*7*0.235</f>
        <v>95.2455</v>
      </c>
      <c r="K529" s="75">
        <v>82.98</v>
      </c>
      <c r="L529" s="93">
        <v>0</v>
      </c>
      <c r="M529" s="17">
        <f>=I529*7</f>
        <v>405.3</v>
      </c>
      <c r="N529" s="17">
        <f>=M529-L529-K529-J529</f>
        <v>227.0745</v>
      </c>
      <c r="O529" s="18">
        <f>=N529/M529</f>
        <v>0.560262768319763</v>
      </c>
      <c r="P529" s="12" t="s">
        <v>70</v>
      </c>
    </row>
    <row r="530" spans="1:16">
      <c r="A530" s="21">
        <v>45173.1965856481</v>
      </c>
      <c r="B530" s="12">
        <v>103335363</v>
      </c>
      <c r="C530" s="22" t="s">
        <v>5231</v>
      </c>
      <c r="D530" s="12" t="s">
        <v>5232</v>
      </c>
      <c r="E530" s="19" t="s">
        <v>5233</v>
      </c>
      <c r="F530" s="12" t="s"/>
      <c r="G530" s="12">
        <v>1</v>
      </c>
      <c r="H530" s="12" t="s">
        <v>5234</v>
      </c>
      <c r="I530" s="12">
        <v>23.14</v>
      </c>
      <c r="J530" s="17">
        <f>=I530*7*0.235</f>
        <v>38.0653</v>
      </c>
      <c r="K530" s="75">
        <v>33.85</v>
      </c>
      <c r="L530" s="93">
        <v>18</v>
      </c>
      <c r="M530" s="17">
        <f>=I530*7</f>
        <v>161.98</v>
      </c>
      <c r="N530" s="17">
        <f>=M530-L530-K530-J530</f>
        <v>72.0647</v>
      </c>
      <c r="O530" s="18">
        <f>=N530/M530</f>
        <v>0.444898752932461</v>
      </c>
      <c r="P530" s="12" t="s">
        <v>28</v>
      </c>
    </row>
    <row r="531" spans="1:16">
      <c r="A531" s="21">
        <v>45173.2313194444</v>
      </c>
      <c r="B531" s="12">
        <v>103345813</v>
      </c>
      <c r="C531" s="22" t="s">
        <v>5235</v>
      </c>
      <c r="D531" s="12" t="s">
        <v>5236</v>
      </c>
      <c r="E531" s="19" t="s">
        <v>5237</v>
      </c>
      <c r="F531" s="12" t="s"/>
      <c r="G531" s="12">
        <v>1</v>
      </c>
      <c r="H531" s="12" t="s">
        <v>5238</v>
      </c>
      <c r="I531" s="12">
        <v>27.45</v>
      </c>
      <c r="J531" s="17">
        <f>=I531*7*0.235</f>
        <v>45.15525</v>
      </c>
      <c r="K531" s="75">
        <v>57.29</v>
      </c>
      <c r="L531" s="93">
        <v>12.5</v>
      </c>
      <c r="M531" s="17">
        <f>=I531*7</f>
        <v>192.15</v>
      </c>
      <c r="N531" s="17">
        <f>=M531-L531-K531-J531</f>
        <v>77.20475</v>
      </c>
      <c r="O531" s="18">
        <f>=N531/M531</f>
        <v>0.401794171220401</v>
      </c>
      <c r="P531" s="12" t="s">
        <v>22</v>
      </c>
    </row>
    <row r="532" spans="1:16">
      <c r="A532" s="21">
        <v>45173.266099537</v>
      </c>
      <c r="B532" s="12">
        <v>103355099</v>
      </c>
      <c r="C532" s="22" t="s">
        <v>5239</v>
      </c>
      <c r="D532" s="12" t="s">
        <v>5240</v>
      </c>
      <c r="E532" s="19" t="s">
        <v>5241</v>
      </c>
      <c r="F532" s="12" t="s"/>
      <c r="G532" s="12">
        <v>1</v>
      </c>
      <c r="H532" s="12" t="s">
        <v>5242</v>
      </c>
      <c r="I532" s="12">
        <v>15.81</v>
      </c>
      <c r="J532" s="17">
        <f>=I532*7*0.235</f>
        <v>26.00745</v>
      </c>
      <c r="K532" s="75">
        <v>29.07</v>
      </c>
      <c r="L532" s="93">
        <v>24.5</v>
      </c>
      <c r="M532" s="17">
        <f>=I532*7</f>
        <v>110.67</v>
      </c>
      <c r="N532" s="17">
        <f>=M532-L532-K532-J532</f>
        <v>31.09255</v>
      </c>
      <c r="O532" s="18">
        <f>=N532/M532</f>
        <v>0.280948314809795</v>
      </c>
      <c r="P532" s="12" t="s">
        <v>162</v>
      </c>
    </row>
    <row r="533" spans="1:16">
      <c r="A533" s="21">
        <v>45173.2888194444</v>
      </c>
      <c r="B533" s="12">
        <v>103361454</v>
      </c>
      <c r="C533" s="22" t="s">
        <v>4724</v>
      </c>
      <c r="D533" s="12" t="s">
        <v>5243</v>
      </c>
      <c r="E533" s="19" t="s">
        <v>5244</v>
      </c>
      <c r="F533" s="12" t="s"/>
      <c r="G533" s="12">
        <v>1</v>
      </c>
      <c r="H533" s="12" t="s">
        <v>2672</v>
      </c>
      <c r="I533" s="12">
        <v>26.77</v>
      </c>
      <c r="J533" s="17">
        <f>=I533*7*0.235</f>
        <v>44.03665</v>
      </c>
      <c r="K533" s="75">
        <v>54.98</v>
      </c>
      <c r="L533" s="93">
        <v>62.72</v>
      </c>
      <c r="M533" s="17">
        <f>=I533*7</f>
        <v>187.39</v>
      </c>
      <c r="N533" s="17">
        <f>=M533-L533-K533-J533</f>
        <v>25.65335</v>
      </c>
      <c r="O533" s="18">
        <f>=N533/M533</f>
        <v>0.136898180265756</v>
      </c>
      <c r="P533" s="12" t="s">
        <v>59</v>
      </c>
    </row>
    <row r="534" spans="1:16">
      <c r="A534" s="21">
        <v>45173.3099305556</v>
      </c>
      <c r="B534" s="12">
        <v>103366861</v>
      </c>
      <c r="C534" s="22" t="s">
        <v>5245</v>
      </c>
      <c r="D534" s="12" t="s">
        <v>5246</v>
      </c>
      <c r="E534" s="19" t="s">
        <v>5247</v>
      </c>
      <c r="F534" s="12" t="s"/>
      <c r="G534" s="12">
        <v>1</v>
      </c>
      <c r="H534" s="12" t="s">
        <v>5248</v>
      </c>
      <c r="I534" s="12">
        <v>24.97</v>
      </c>
      <c r="J534" s="17">
        <f>=I534*7*0.235</f>
        <v>41.07565</v>
      </c>
      <c r="K534" s="75">
        <v>32.8</v>
      </c>
      <c r="L534" s="93">
        <v>39</v>
      </c>
      <c r="M534" s="17">
        <f>=I534*7</f>
        <v>174.79</v>
      </c>
      <c r="N534" s="17">
        <f>=M534-L534-K534-J534</f>
        <v>61.91435</v>
      </c>
      <c r="O534" s="18">
        <f>=N534/M534</f>
        <v>0.354221351335889</v>
      </c>
      <c r="P534" s="12" t="s">
        <v>2255</v>
      </c>
    </row>
    <row r="535" spans="1:16">
      <c r="A535" s="21">
        <v>45173.3688078704</v>
      </c>
      <c r="B535" s="12">
        <v>103383455</v>
      </c>
      <c r="C535" s="22" t="s">
        <v>5249</v>
      </c>
      <c r="D535" s="12" t="s">
        <v>5250</v>
      </c>
      <c r="E535" s="19" t="s">
        <v>5251</v>
      </c>
      <c r="F535" s="12" t="s">
        <v>68</v>
      </c>
      <c r="G535" s="12">
        <v>1</v>
      </c>
      <c r="H535" s="12" t="s">
        <v>5252</v>
      </c>
      <c r="I535" s="12">
        <v>14.6</v>
      </c>
      <c r="J535" s="17">
        <f>=I535*7*0.235</f>
        <v>24.017</v>
      </c>
      <c r="K535" s="75">
        <v>74.97</v>
      </c>
      <c r="L535" s="93">
        <v>21</v>
      </c>
      <c r="M535" s="17">
        <f>=I535*7</f>
        <v>102.2</v>
      </c>
      <c r="N535" s="17">
        <f>=M535-L535-K535-J535</f>
        <v>-17.787</v>
      </c>
      <c r="O535" s="18">
        <f>=N535/M535</f>
        <v>-0.174041095890411</v>
      </c>
      <c r="P535" s="12" t="s">
        <v>59</v>
      </c>
    </row>
    <row r="536" spans="1:16">
      <c r="A536" s="21">
        <v>45173.3817013889</v>
      </c>
      <c r="B536" s="12">
        <v>103386733</v>
      </c>
      <c r="C536" s="22" t="s">
        <v>5253</v>
      </c>
      <c r="D536" s="12" t="s">
        <v>5254</v>
      </c>
      <c r="E536" s="19" t="s">
        <v>5255</v>
      </c>
      <c r="F536" s="12" t="s"/>
      <c r="G536" s="12">
        <v>1</v>
      </c>
      <c r="H536" s="12" t="s">
        <v>1814</v>
      </c>
      <c r="I536" s="12">
        <v>19.56</v>
      </c>
      <c r="J536" s="17">
        <f>=I536*7*0.235</f>
        <v>32.1762</v>
      </c>
      <c r="K536" s="75">
        <v>39.06</v>
      </c>
      <c r="L536" s="93">
        <v>43.05</v>
      </c>
      <c r="M536" s="17">
        <f>=I536*7</f>
        <v>136.92</v>
      </c>
      <c r="N536" s="17">
        <f>=M536-L536-K536-J536</f>
        <v>22.6338</v>
      </c>
      <c r="O536" s="18">
        <f>=N536/M536</f>
        <v>0.165306748466258</v>
      </c>
      <c r="P536" s="12" t="s">
        <v>136</v>
      </c>
    </row>
    <row r="537" spans="1:16">
      <c r="A537" s="21">
        <v>45173.3845717593</v>
      </c>
      <c r="B537" s="12">
        <v>103388487</v>
      </c>
      <c r="C537" s="22" t="s">
        <v>5256</v>
      </c>
      <c r="D537" s="12" t="s">
        <v>5257</v>
      </c>
      <c r="E537" s="19" t="s">
        <v>5258</v>
      </c>
      <c r="F537" s="12" t="s"/>
      <c r="G537" s="12">
        <v>1</v>
      </c>
      <c r="H537" s="12" t="s">
        <v>5259</v>
      </c>
      <c r="I537" s="12">
        <v>46.15</v>
      </c>
      <c r="J537" s="17">
        <f>=I537*7*0.235</f>
        <v>75.91675</v>
      </c>
      <c r="K537" s="75">
        <v>36.4</v>
      </c>
      <c r="L537" s="93">
        <v>74.8</v>
      </c>
      <c r="M537" s="17">
        <f>=I537*7</f>
        <v>323.05</v>
      </c>
      <c r="N537" s="17">
        <f>=M537-L537-K537-J537</f>
        <v>135.93325</v>
      </c>
      <c r="O537" s="18">
        <f>=N537/M537</f>
        <v>0.42078083887943</v>
      </c>
      <c r="P537" s="12" t="s">
        <v>1263</v>
      </c>
    </row>
    <row r="538" spans="1:16">
      <c r="A538" s="21">
        <v>45173.4206018519</v>
      </c>
      <c r="B538" s="12">
        <v>103398233</v>
      </c>
      <c r="C538" s="22" t="s">
        <v>5260</v>
      </c>
      <c r="D538" s="12" t="s">
        <v>5261</v>
      </c>
      <c r="E538" s="19" t="s">
        <v>5262</v>
      </c>
      <c r="F538" s="12" t="s"/>
      <c r="G538" s="12">
        <v>1</v>
      </c>
      <c r="H538" s="12" t="s">
        <v>5263</v>
      </c>
      <c r="I538" s="12">
        <v>19.74</v>
      </c>
      <c r="J538" s="17">
        <f>=I538*7*0.235</f>
        <v>32.4723</v>
      </c>
      <c r="K538" s="75">
        <v>19.83</v>
      </c>
      <c r="L538" s="93">
        <v>10.04</v>
      </c>
      <c r="M538" s="17">
        <f>=I538*7</f>
        <v>138.18</v>
      </c>
      <c r="N538" s="17">
        <f>=M538-L538-K538-J538</f>
        <v>75.8377</v>
      </c>
      <c r="O538" s="18">
        <f>=N538/M538</f>
        <v>0.548832682008974</v>
      </c>
      <c r="P538" s="12" t="s">
        <v>59</v>
      </c>
    </row>
    <row r="539" spans="1:16">
      <c r="A539" s="21">
        <v>45173.4220949074</v>
      </c>
      <c r="B539" s="12">
        <v>103399058</v>
      </c>
      <c r="C539" s="22" t="s">
        <v>5264</v>
      </c>
      <c r="D539" s="12" t="s">
        <v>5265</v>
      </c>
      <c r="E539" s="19" t="s">
        <v>5139</v>
      </c>
      <c r="F539" s="12" t="s"/>
      <c r="G539" s="12">
        <v>1</v>
      </c>
      <c r="H539" s="12" t="s">
        <v>5266</v>
      </c>
      <c r="I539" s="12">
        <v>57.9</v>
      </c>
      <c r="J539" s="17">
        <f>=I539*7*0.235</f>
        <v>95.2455</v>
      </c>
      <c r="K539" s="75">
        <v>80.82</v>
      </c>
      <c r="L539" s="93">
        <v>0</v>
      </c>
      <c r="M539" s="17">
        <f>=I539*7</f>
        <v>405.3</v>
      </c>
      <c r="N539" s="17">
        <f>=M539-L539-K539-J539</f>
        <v>229.2345</v>
      </c>
      <c r="O539" s="18">
        <f>=N539/M539</f>
        <v>0.56559215396003</v>
      </c>
      <c r="P539" s="12" t="s">
        <v>28</v>
      </c>
    </row>
    <row r="540" spans="1:16">
      <c r="A540" s="21">
        <v>45173.4367708333</v>
      </c>
      <c r="B540" s="12">
        <v>103402642</v>
      </c>
      <c r="C540" s="22" t="s">
        <v>5267</v>
      </c>
      <c r="D540" s="12" t="s">
        <v>5268</v>
      </c>
      <c r="E540" s="19" t="s">
        <v>5269</v>
      </c>
      <c r="F540" s="12" t="s"/>
      <c r="G540" s="12">
        <v>1</v>
      </c>
      <c r="H540" s="12" t="s">
        <v>5270</v>
      </c>
      <c r="I540" s="12">
        <v>24.55</v>
      </c>
      <c r="J540" s="17">
        <f>=I540*7*0.235</f>
        <v>40.38475</v>
      </c>
      <c r="K540" s="75">
        <v>45.02</v>
      </c>
      <c r="L540" s="93">
        <v>33.6</v>
      </c>
      <c r="M540" s="17">
        <f>=I540*7</f>
        <v>171.85</v>
      </c>
      <c r="N540" s="17">
        <f>=M540-L540-K540-J540</f>
        <v>52.84525</v>
      </c>
      <c r="O540" s="18">
        <f>=N540/M540</f>
        <v>0.307508001163806</v>
      </c>
      <c r="P540" s="12" t="s">
        <v>59</v>
      </c>
    </row>
    <row r="541" spans="1:16">
      <c r="A541" s="21">
        <v>45173.4414583333</v>
      </c>
      <c r="B541" s="12">
        <v>103403737</v>
      </c>
      <c r="C541" s="22" t="s">
        <v>5271</v>
      </c>
      <c r="D541" s="12" t="s">
        <v>5272</v>
      </c>
      <c r="E541" s="19" t="s">
        <v>5273</v>
      </c>
      <c r="F541" s="12" t="s"/>
      <c r="G541" s="12">
        <v>1</v>
      </c>
      <c r="H541" s="12" t="s">
        <v>5274</v>
      </c>
      <c r="I541" s="12">
        <v>14</v>
      </c>
      <c r="J541" s="17">
        <f>=I541*7*0.235</f>
        <v>23.03</v>
      </c>
      <c r="K541" s="75">
        <v>28.03</v>
      </c>
      <c r="L541" s="93">
        <v>5.8</v>
      </c>
      <c r="M541" s="17">
        <f>=I541*7</f>
        <v>98</v>
      </c>
      <c r="N541" s="17">
        <f>=M541-L541-K541-J541</f>
        <v>41.14</v>
      </c>
      <c r="O541" s="18">
        <f>=N541/M541</f>
        <v>0.419795918367347</v>
      </c>
      <c r="P541" s="12" t="s">
        <v>487</v>
      </c>
    </row>
    <row r="542" spans="1:16">
      <c r="A542" s="21">
        <v>45173.5128009259</v>
      </c>
      <c r="B542" s="12">
        <v>103422769</v>
      </c>
      <c r="C542" s="22" t="s">
        <v>5275</v>
      </c>
      <c r="D542" s="12" t="s">
        <v>5276</v>
      </c>
      <c r="E542" s="19" t="s">
        <v>5277</v>
      </c>
      <c r="F542" s="12" t="s"/>
      <c r="G542" s="12">
        <v>1</v>
      </c>
      <c r="H542" s="12" t="s">
        <v>5278</v>
      </c>
      <c r="I542" s="12">
        <v>23.14</v>
      </c>
      <c r="J542" s="17">
        <f>=I542*7*0.235</f>
        <v>38.0653</v>
      </c>
      <c r="K542" s="75">
        <v>56.53</v>
      </c>
      <c r="L542" s="93">
        <v>55.25</v>
      </c>
      <c r="M542" s="17">
        <f>=I542*7</f>
        <v>161.98</v>
      </c>
      <c r="N542" s="17">
        <f>=M542-L542-K542-J542</f>
        <v>12.1347</v>
      </c>
      <c r="O542" s="18">
        <f>=N542/M542</f>
        <v>0.074914804296827</v>
      </c>
      <c r="P542" s="12" t="s">
        <v>22</v>
      </c>
    </row>
    <row r="543" spans="1:17">
      <c r="A543" s="21">
        <v>45173.5616319444</v>
      </c>
      <c r="B543" s="12">
        <v>103434387</v>
      </c>
      <c r="C543" s="22" t="s">
        <v>5279</v>
      </c>
      <c r="D543" s="12" t="s">
        <v>5280</v>
      </c>
      <c r="E543" s="19" t="s">
        <v>5281</v>
      </c>
      <c r="F543" s="12" t="s"/>
      <c r="G543" s="12">
        <v>1</v>
      </c>
      <c r="H543" s="12" t="s">
        <v>5282</v>
      </c>
      <c r="I543" s="12">
        <v>30.12</v>
      </c>
      <c r="J543" s="17">
        <f>=I543*7*0.235</f>
        <v>49.5474</v>
      </c>
      <c r="K543" s="75">
        <v>34.4</v>
      </c>
      <c r="L543" s="93">
        <v>53.55</v>
      </c>
      <c r="M543" s="17">
        <f>=I543*7</f>
        <v>210.84</v>
      </c>
      <c r="N543" s="17">
        <f>=M543-L543-K543-J543</f>
        <v>73.3426</v>
      </c>
      <c r="O543" s="18">
        <f>=N543/M543</f>
        <v>0.347859040030355</v>
      </c>
      <c r="P543" s="12" t="s">
        <v>59</v>
      </c>
      <c r="Q543" s="25" t="s">
        <v>140</v>
      </c>
    </row>
    <row r="544" spans="1:16">
      <c r="A544" s="21" t="s"/>
      <c r="B544" s="12" t="s"/>
      <c r="C544" s="22" t="s"/>
      <c r="D544" s="12" t="s"/>
      <c r="E544" s="12" t="s"/>
      <c r="F544" s="12" t="s"/>
      <c r="G544" s="12" t="s"/>
      <c r="H544" s="12" t="s"/>
      <c r="I544" s="12" t="s"/>
      <c r="J544" s="17" t="s"/>
      <c r="K544" s="72" t="s"/>
      <c r="L544" s="73" t="s"/>
      <c r="M544" s="71" t="s"/>
      <c r="N544" s="71" t="s"/>
      <c r="O544" s="74" t="s"/>
      <c r="P544" s="12" t="s"/>
    </row>
    <row r="545" spans="1:16">
      <c r="A545" s="21">
        <v>45173.8905208333</v>
      </c>
      <c r="B545" s="12">
        <v>103472294</v>
      </c>
      <c r="C545" s="22" t="s">
        <v>5283</v>
      </c>
      <c r="D545" s="12" t="s">
        <v>5284</v>
      </c>
      <c r="E545" s="19" t="s">
        <v>5285</v>
      </c>
      <c r="F545" s="12" t="s"/>
      <c r="G545" s="12">
        <v>1</v>
      </c>
      <c r="H545" s="12" t="s">
        <v>4537</v>
      </c>
      <c r="I545" s="12">
        <v>21.3</v>
      </c>
      <c r="J545" s="17">
        <f>=I545*7*0.235</f>
        <v>35.0385</v>
      </c>
      <c r="K545" s="75">
        <v>32.7</v>
      </c>
      <c r="L545" s="93">
        <v>24.5</v>
      </c>
      <c r="M545" s="17">
        <f>=I545*7</f>
        <v>149.1</v>
      </c>
      <c r="N545" s="17">
        <f>=M545-L545-K545-J545</f>
        <v>56.8615</v>
      </c>
      <c r="O545" s="18">
        <f>=N545/M545</f>
        <v>0.381364855801476</v>
      </c>
      <c r="P545" s="12" t="s">
        <v>59</v>
      </c>
    </row>
    <row r="546" spans="1:16">
      <c r="A546" s="21">
        <v>45173.9407986111</v>
      </c>
      <c r="B546" s="12">
        <v>103477048</v>
      </c>
      <c r="C546" s="22" t="s">
        <v>5055</v>
      </c>
      <c r="D546" s="12" t="s">
        <v>5286</v>
      </c>
      <c r="E546" s="19" t="s">
        <v>5287</v>
      </c>
      <c r="F546" s="12" t="s"/>
      <c r="G546" s="12">
        <v>2</v>
      </c>
      <c r="H546" s="12" t="s">
        <v>5058</v>
      </c>
      <c r="I546" s="12">
        <v>28.24</v>
      </c>
      <c r="J546" s="17">
        <f>=I546*7*0.235</f>
        <v>46.4548</v>
      </c>
      <c r="K546" s="75">
        <v>23.77</v>
      </c>
      <c r="L546" s="93">
        <v>15</v>
      </c>
      <c r="M546" s="17">
        <f>=I546*7</f>
        <v>197.68</v>
      </c>
      <c r="N546" s="17">
        <f>=M546-L546-K546-J546</f>
        <v>112.4552</v>
      </c>
      <c r="O546" s="18">
        <f>=N546/M546</f>
        <v>0.568874949413193</v>
      </c>
      <c r="P546" s="12" t="s">
        <v>59</v>
      </c>
    </row>
    <row r="547" spans="1:16">
      <c r="A547" s="21">
        <v>45173.9442824074</v>
      </c>
      <c r="B547" s="12">
        <v>103477440</v>
      </c>
      <c r="C547" s="22" t="s">
        <v>5288</v>
      </c>
      <c r="D547" s="12" t="s">
        <v>5289</v>
      </c>
      <c r="E547" s="19" t="s">
        <v>5290</v>
      </c>
      <c r="F547" s="12" t="s"/>
      <c r="G547" s="12">
        <v>1</v>
      </c>
      <c r="H547" s="12" t="s">
        <v>5291</v>
      </c>
      <c r="I547" s="12">
        <v>43.42</v>
      </c>
      <c r="J547" s="17">
        <f>=I547*7*0.235</f>
        <v>71.4259</v>
      </c>
      <c r="K547" s="75">
        <v>47.15</v>
      </c>
      <c r="L547" s="93">
        <v>62.4</v>
      </c>
      <c r="M547" s="17">
        <f>=I547*7</f>
        <v>303.94</v>
      </c>
      <c r="N547" s="17">
        <f>=M547-L547-K547-J547</f>
        <v>122.9641</v>
      </c>
      <c r="O547" s="18">
        <f>=N547/M547</f>
        <v>0.404567019806541</v>
      </c>
      <c r="P547" s="12" t="s">
        <v>50</v>
      </c>
    </row>
    <row r="548" spans="1:16">
      <c r="A548" s="21">
        <v>45173.9658449074</v>
      </c>
      <c r="B548" s="12">
        <v>103480833</v>
      </c>
      <c r="C548" s="22" t="s">
        <v>5292</v>
      </c>
      <c r="D548" s="12" t="s">
        <v>5293</v>
      </c>
      <c r="E548" s="19" t="s">
        <v>5294</v>
      </c>
      <c r="F548" s="12" t="s"/>
      <c r="G548" s="12">
        <v>2</v>
      </c>
      <c r="H548" s="12" t="s">
        <v>5295</v>
      </c>
      <c r="I548" s="12">
        <v>274.6</v>
      </c>
      <c r="J548" s="17">
        <f>=I548*7*0.235</f>
        <v>451.717</v>
      </c>
      <c r="K548" s="75">
        <v>153.64</v>
      </c>
      <c r="L548" s="93">
        <v>228</v>
      </c>
      <c r="M548" s="17">
        <f>=I548*7</f>
        <v>1922.2</v>
      </c>
      <c r="N548" s="17">
        <f>=M548-L548-K548-J548</f>
        <v>1088.843</v>
      </c>
      <c r="O548" s="18">
        <f>=N548/M548</f>
        <v>0.566456664238893</v>
      </c>
      <c r="P548" s="12" t="s">
        <v>269</v>
      </c>
    </row>
    <row r="549" spans="1:16">
      <c r="A549" s="21">
        <v>45173.976724537</v>
      </c>
      <c r="B549" s="12">
        <v>103482057</v>
      </c>
      <c r="C549" s="22" t="s">
        <v>5296</v>
      </c>
      <c r="D549" s="12" t="s">
        <v>5297</v>
      </c>
      <c r="E549" s="19" t="s">
        <v>5298</v>
      </c>
      <c r="F549" s="12" t="s"/>
      <c r="G549" s="12">
        <v>1</v>
      </c>
      <c r="H549" s="12" t="s">
        <v>5299</v>
      </c>
      <c r="I549" s="12">
        <v>21.65</v>
      </c>
      <c r="J549" s="17">
        <f>=I549*7*0.235</f>
        <v>35.61425</v>
      </c>
      <c r="K549" s="75">
        <v>30.96</v>
      </c>
      <c r="L549" s="93">
        <v>25</v>
      </c>
      <c r="M549" s="17">
        <f>=I549*7</f>
        <v>151.55</v>
      </c>
      <c r="N549" s="17">
        <f>=M549-L549-K549-J549</f>
        <v>59.97575</v>
      </c>
      <c r="O549" s="18">
        <f>=N549/M549</f>
        <v>0.395748927746618</v>
      </c>
      <c r="P549" s="12" t="s">
        <v>59</v>
      </c>
    </row>
    <row r="550" spans="1:16">
      <c r="A550" s="21">
        <v>45173.9930092593</v>
      </c>
      <c r="B550" s="12">
        <v>103485563</v>
      </c>
      <c r="C550" s="22" t="s">
        <v>5300</v>
      </c>
      <c r="D550" s="12" t="s">
        <v>5301</v>
      </c>
      <c r="E550" s="19" t="s">
        <v>5302</v>
      </c>
      <c r="F550" s="12" t="s"/>
      <c r="G550" s="12">
        <v>1</v>
      </c>
      <c r="H550" s="12" t="s">
        <v>5303</v>
      </c>
      <c r="I550" s="12">
        <v>29.76</v>
      </c>
      <c r="J550" s="17">
        <f>=I550*7*0.235</f>
        <v>48.9552</v>
      </c>
      <c r="K550" s="75">
        <v>46.2</v>
      </c>
      <c r="L550" s="93">
        <v>18</v>
      </c>
      <c r="M550" s="17">
        <f>=I550*7</f>
        <v>208.32</v>
      </c>
      <c r="N550" s="17">
        <f>=M550-L550-K550-J550</f>
        <v>95.1648</v>
      </c>
      <c r="O550" s="18">
        <f>=N550/M550</f>
        <v>0.456820276497696</v>
      </c>
      <c r="P550" s="12" t="s">
        <v>59</v>
      </c>
    </row>
    <row r="551" spans="1:16">
      <c r="A551" s="21">
        <v>45173.994212963</v>
      </c>
      <c r="B551" s="12">
        <v>103485989</v>
      </c>
      <c r="C551" s="22" t="s">
        <v>5304</v>
      </c>
      <c r="D551" s="12" t="s">
        <v>5305</v>
      </c>
      <c r="E551" s="19" t="s">
        <v>5306</v>
      </c>
      <c r="F551" s="12" t="s"/>
      <c r="G551" s="12">
        <v>1</v>
      </c>
      <c r="H551" s="12" t="s">
        <v>5307</v>
      </c>
      <c r="I551" s="12">
        <v>15</v>
      </c>
      <c r="J551" s="17">
        <f>=I551*7*0.235</f>
        <v>24.675</v>
      </c>
      <c r="K551" s="75">
        <v>23.19</v>
      </c>
      <c r="L551" s="93">
        <v>12</v>
      </c>
      <c r="M551" s="17">
        <f>=I551*7</f>
        <v>105</v>
      </c>
      <c r="N551" s="17">
        <f>=M551-L551-K551-J551</f>
        <v>45.135</v>
      </c>
      <c r="O551" s="18">
        <f>=N551/M551</f>
        <v>0.429857142857143</v>
      </c>
      <c r="P551" s="12" t="s">
        <v>59</v>
      </c>
    </row>
    <row r="552" spans="1:16">
      <c r="A552" s="21">
        <v>45173.9946064815</v>
      </c>
      <c r="B552" s="12">
        <v>103486000</v>
      </c>
      <c r="C552" s="22" t="s">
        <v>5169</v>
      </c>
      <c r="D552" s="12" t="s">
        <v>5308</v>
      </c>
      <c r="E552" s="19" t="s">
        <v>5309</v>
      </c>
      <c r="F552" s="12" t="s"/>
      <c r="G552" s="12">
        <v>3</v>
      </c>
      <c r="H552" s="12" t="s">
        <v>1561</v>
      </c>
      <c r="I552" s="12">
        <v>63.48</v>
      </c>
      <c r="J552" s="17">
        <f>=I552*7*0.235</f>
        <v>104.4246</v>
      </c>
      <c r="K552" s="75">
        <v>118.87</v>
      </c>
      <c r="L552" s="93">
        <v>166.75</v>
      </c>
      <c r="M552" s="17">
        <f>=I552*7</f>
        <v>444.36</v>
      </c>
      <c r="N552" s="17">
        <f>=M552-L552-K552-J552</f>
        <v>54.3154</v>
      </c>
      <c r="O552" s="18">
        <f>=N552/M552</f>
        <v>0.122232874246107</v>
      </c>
      <c r="P552" s="12" t="s">
        <v>59</v>
      </c>
    </row>
    <row r="553" spans="1:16">
      <c r="A553" s="21">
        <v>45174.0155439815</v>
      </c>
      <c r="B553" s="68">
        <v>103490116</v>
      </c>
      <c r="C553" s="22" t="s">
        <v>5310</v>
      </c>
      <c r="D553" s="68" t="s">
        <v>5311</v>
      </c>
      <c r="E553" s="19" t="s">
        <v>5312</v>
      </c>
      <c r="F553" s="12" t="s"/>
      <c r="G553" s="12">
        <v>2</v>
      </c>
      <c r="H553" s="12" t="s">
        <v>5313</v>
      </c>
      <c r="I553" s="12">
        <v>48.4</v>
      </c>
      <c r="J553" s="17">
        <f>=I553*7*0.235</f>
        <v>79.618</v>
      </c>
      <c r="K553" s="75">
        <v>46.8</v>
      </c>
      <c r="L553" s="93">
        <v>43</v>
      </c>
      <c r="M553" s="17">
        <f>=I553*7</f>
        <v>338.8</v>
      </c>
      <c r="N553" s="17">
        <f>=M553-L553-K553-J553</f>
        <v>169.382</v>
      </c>
      <c r="O553" s="18">
        <f>=N553/M553</f>
        <v>0.499946871310508</v>
      </c>
      <c r="P553" s="12" t="s">
        <v>136</v>
      </c>
    </row>
    <row r="554" spans="1:16">
      <c r="A554" s="21">
        <v>45174.0155439815</v>
      </c>
      <c r="B554" s="69" t="s"/>
      <c r="C554" s="22" t="s">
        <v>5314</v>
      </c>
      <c r="D554" s="69" t="s"/>
      <c r="E554" s="19" t="s">
        <v>5312</v>
      </c>
      <c r="F554" s="12" t="s"/>
      <c r="G554" s="12">
        <v>2</v>
      </c>
      <c r="H554" s="12" t="s">
        <v>5315</v>
      </c>
      <c r="I554" s="12">
        <v>0</v>
      </c>
      <c r="J554" s="17">
        <f>=I554*7*0.235</f>
        <v>0</v>
      </c>
      <c r="K554" s="75">
        <v>0</v>
      </c>
      <c r="L554" s="93">
        <v>0</v>
      </c>
      <c r="M554" s="17">
        <f>=I554*7</f>
        <v>0</v>
      </c>
      <c r="N554" s="17">
        <f>=M554-L554-K554-J554</f>
        <v>0</v>
      </c>
      <c r="O554" s="18" t="e">
        <f>=N554/M554</f>
        <v>#DIV/0!</v>
      </c>
      <c r="P554" s="12" t="s">
        <v>136</v>
      </c>
    </row>
    <row r="555" spans="1:16">
      <c r="A555" s="21">
        <v>45174.0275694444</v>
      </c>
      <c r="B555" s="12">
        <v>103492465</v>
      </c>
      <c r="C555" s="22" t="s">
        <v>5316</v>
      </c>
      <c r="D555" s="12" t="s">
        <v>5317</v>
      </c>
      <c r="E555" s="19" t="s">
        <v>5318</v>
      </c>
      <c r="F555" s="12" t="s"/>
      <c r="G555" s="12">
        <v>1</v>
      </c>
      <c r="H555" s="12" t="s">
        <v>5319</v>
      </c>
      <c r="I555" s="12">
        <v>45.99</v>
      </c>
      <c r="J555" s="17">
        <f>=I555*7*0.235</f>
        <v>75.65355</v>
      </c>
      <c r="K555" s="75">
        <v>40.59</v>
      </c>
      <c r="L555" s="93">
        <v>85.9</v>
      </c>
      <c r="M555" s="17">
        <f>=I555*7</f>
        <v>321.93</v>
      </c>
      <c r="N555" s="17">
        <f>=M555-L555-K555-J555</f>
        <v>119.78645</v>
      </c>
      <c r="O555" s="18">
        <f>=N555/M555</f>
        <v>0.372088497499456</v>
      </c>
      <c r="P555" s="12" t="s">
        <v>59</v>
      </c>
    </row>
    <row r="556" spans="1:16">
      <c r="A556" s="21">
        <v>45174.1053356482</v>
      </c>
      <c r="B556" s="12">
        <v>103506800</v>
      </c>
      <c r="C556" s="22" t="s">
        <v>5320</v>
      </c>
      <c r="D556" s="12" t="s">
        <v>5321</v>
      </c>
      <c r="E556" s="19" t="s">
        <v>5322</v>
      </c>
      <c r="F556" s="12" t="s"/>
      <c r="G556" s="12">
        <v>1</v>
      </c>
      <c r="H556" s="12" t="s">
        <v>5323</v>
      </c>
      <c r="I556" s="12">
        <v>31.97</v>
      </c>
      <c r="J556" s="17">
        <f>=I556*7*0.235</f>
        <v>52.59065</v>
      </c>
      <c r="K556" s="75">
        <v>49.85</v>
      </c>
      <c r="L556" s="93">
        <v>25</v>
      </c>
      <c r="M556" s="17">
        <f>=I556*7</f>
        <v>223.79</v>
      </c>
      <c r="N556" s="17">
        <f>=M556-L556-K556-J556</f>
        <v>96.34935</v>
      </c>
      <c r="O556" s="18">
        <f>=N556/M556</f>
        <v>0.430534653022923</v>
      </c>
      <c r="P556" s="12" t="s">
        <v>59</v>
      </c>
    </row>
    <row r="557" spans="1:16">
      <c r="A557" s="21">
        <v>45174.1155787037</v>
      </c>
      <c r="B557" s="12">
        <v>103508532</v>
      </c>
      <c r="C557" s="22" t="s">
        <v>5324</v>
      </c>
      <c r="D557" s="12" t="s">
        <v>5325</v>
      </c>
      <c r="E557" s="19" t="s">
        <v>5326</v>
      </c>
      <c r="F557" s="12" t="s"/>
      <c r="G557" s="12">
        <v>1</v>
      </c>
      <c r="H557" s="12" t="s">
        <v>5327</v>
      </c>
      <c r="I557" s="12">
        <v>32.83</v>
      </c>
      <c r="J557" s="17">
        <f>=I557*7*0.235</f>
        <v>54.00535</v>
      </c>
      <c r="K557" s="75">
        <v>33.46</v>
      </c>
      <c r="L557" s="93">
        <v>44</v>
      </c>
      <c r="M557" s="17">
        <f>=I557*7</f>
        <v>229.81</v>
      </c>
      <c r="N557" s="17">
        <f>=M557-L557-K557-J557</f>
        <v>98.34465</v>
      </c>
      <c r="O557" s="18">
        <f>=N557/M557</f>
        <v>0.427938949567034</v>
      </c>
      <c r="P557" s="12" t="s">
        <v>114</v>
      </c>
    </row>
    <row r="558" spans="1:16">
      <c r="A558" s="21">
        <v>45174.133287037</v>
      </c>
      <c r="B558" s="12">
        <v>103511569</v>
      </c>
      <c r="C558" s="22" t="s">
        <v>5328</v>
      </c>
      <c r="D558" s="12" t="s">
        <v>5329</v>
      </c>
      <c r="E558" s="19" t="s">
        <v>5330</v>
      </c>
      <c r="F558" s="12" t="s"/>
      <c r="G558" s="12">
        <v>1</v>
      </c>
      <c r="H558" s="12" t="s">
        <v>5331</v>
      </c>
      <c r="I558" s="12">
        <v>23.49</v>
      </c>
      <c r="J558" s="17">
        <f>=I558*7*0.235</f>
        <v>38.64105</v>
      </c>
      <c r="K558" s="75">
        <v>27.41</v>
      </c>
      <c r="L558" s="93">
        <v>23</v>
      </c>
      <c r="M558" s="17">
        <f>=I558*7</f>
        <v>164.43</v>
      </c>
      <c r="N558" s="17">
        <f>=M558-L558-K558-J558</f>
        <v>75.37895</v>
      </c>
      <c r="O558" s="18">
        <f>=N558/M558</f>
        <v>0.458425773885544</v>
      </c>
      <c r="P558" s="12" t="s">
        <v>1413</v>
      </c>
    </row>
    <row r="559" spans="1:16">
      <c r="A559" s="21">
        <v>45174.2014583333</v>
      </c>
      <c r="B559" s="12">
        <v>103523336</v>
      </c>
      <c r="C559" s="22" t="s">
        <v>5332</v>
      </c>
      <c r="D559" s="12" t="s">
        <v>5333</v>
      </c>
      <c r="E559" s="19" t="s">
        <v>5334</v>
      </c>
      <c r="F559" s="12" t="s">
        <v>134</v>
      </c>
      <c r="G559" s="12">
        <v>1</v>
      </c>
      <c r="H559" s="12" t="s">
        <v>5335</v>
      </c>
      <c r="I559" s="12">
        <v>15.86</v>
      </c>
      <c r="J559" s="17">
        <f>=I559*7*0.235</f>
        <v>26.0897</v>
      </c>
      <c r="K559" s="75">
        <v>50.06</v>
      </c>
      <c r="L559" s="93">
        <v>53.9</v>
      </c>
      <c r="M559" s="17">
        <f>=I559*7</f>
        <v>111.02</v>
      </c>
      <c r="N559" s="17">
        <f>=M559-L559-K559-J559</f>
        <v>-19.0297</v>
      </c>
      <c r="O559" s="18">
        <f>=N559/M559</f>
        <v>-0.171407854440641</v>
      </c>
      <c r="P559" s="12" t="s">
        <v>104</v>
      </c>
    </row>
    <row r="560" spans="1:16">
      <c r="A560" s="21" t="s"/>
      <c r="B560" s="12" t="s"/>
      <c r="C560" s="22" t="s"/>
      <c r="D560" s="12" t="s"/>
      <c r="E560" s="12" t="s"/>
      <c r="F560" s="12" t="s"/>
      <c r="G560" s="12" t="s"/>
      <c r="H560" s="12" t="s"/>
      <c r="I560" s="12" t="s"/>
      <c r="J560" s="17">
        <f>=I560*7*0.235</f>
        <v>0</v>
      </c>
      <c r="K560" s="72" t="s"/>
      <c r="L560" s="73" t="s"/>
      <c r="M560" s="71" t="s"/>
      <c r="N560" s="71" t="s"/>
      <c r="O560" s="74" t="s"/>
      <c r="P560" s="12" t="s"/>
    </row>
    <row r="561" spans="1:16">
      <c r="A561" s="21">
        <v>45174.9469328704</v>
      </c>
      <c r="B561" s="12">
        <v>103632776</v>
      </c>
      <c r="C561" s="22" t="s">
        <v>5336</v>
      </c>
      <c r="D561" s="12" t="s">
        <v>5337</v>
      </c>
      <c r="E561" s="19" t="s">
        <v>5338</v>
      </c>
      <c r="F561" s="12" t="s"/>
      <c r="G561" s="12">
        <v>1</v>
      </c>
      <c r="H561" s="12" t="s">
        <v>5339</v>
      </c>
      <c r="I561" s="12">
        <v>19.41</v>
      </c>
      <c r="J561" s="17">
        <f>=I561*7*0.235</f>
        <v>31.92945</v>
      </c>
      <c r="K561" s="75">
        <v>21.86</v>
      </c>
      <c r="L561" s="93">
        <v>43</v>
      </c>
      <c r="M561" s="17">
        <f>=I561*7</f>
        <v>135.87</v>
      </c>
      <c r="N561" s="17">
        <f>=M561-L561-K561-J561</f>
        <v>39.08055</v>
      </c>
      <c r="O561" s="18">
        <f>=N561/M561</f>
        <v>0.287631927577832</v>
      </c>
      <c r="P561" s="12" t="s">
        <v>59</v>
      </c>
    </row>
    <row r="562" spans="1:16">
      <c r="A562" s="21">
        <v>45175.044837963</v>
      </c>
      <c r="B562" s="12">
        <v>103649059</v>
      </c>
      <c r="C562" s="22" t="s">
        <v>5340</v>
      </c>
      <c r="D562" s="12">
        <v>0</v>
      </c>
      <c r="E562" s="12" t="s">
        <v>52</v>
      </c>
      <c r="F562" s="26" t="s">
        <v>48</v>
      </c>
      <c r="G562" s="12">
        <v>1</v>
      </c>
      <c r="H562" s="12" t="s">
        <v>5341</v>
      </c>
      <c r="I562" s="12">
        <v>0</v>
      </c>
      <c r="J562" s="17">
        <f>=I562*7*0.235</f>
        <v>0</v>
      </c>
      <c r="K562" s="75">
        <v>0</v>
      </c>
      <c r="L562" s="93">
        <v>0</v>
      </c>
      <c r="M562" s="17">
        <f>=I562*7</f>
        <v>0</v>
      </c>
      <c r="N562" s="17">
        <f>=M562-L562-K562-J562</f>
        <v>0</v>
      </c>
      <c r="O562" s="18" t="e">
        <f>=N562/M562</f>
        <v>#DIV/0!</v>
      </c>
      <c r="P562" s="12" t="s">
        <v>269</v>
      </c>
    </row>
    <row r="563" spans="1:16">
      <c r="A563" s="21">
        <v>45175.2736342593</v>
      </c>
      <c r="B563" s="12">
        <v>103690864</v>
      </c>
      <c r="C563" s="22" t="s">
        <v>5342</v>
      </c>
      <c r="D563" s="12" t="s">
        <v>5343</v>
      </c>
      <c r="E563" s="19" t="s">
        <v>283</v>
      </c>
      <c r="F563" s="26" t="s">
        <v>134</v>
      </c>
      <c r="G563" s="12">
        <v>1</v>
      </c>
      <c r="H563" s="12" t="s">
        <v>5344</v>
      </c>
      <c r="I563" s="12">
        <v>0</v>
      </c>
      <c r="J563" s="17">
        <f>=I563*7*0.235</f>
        <v>0</v>
      </c>
      <c r="K563" s="118">
        <v>0</v>
      </c>
      <c r="L563" s="93">
        <v>0</v>
      </c>
      <c r="M563" s="17">
        <f>=I563*7</f>
        <v>0</v>
      </c>
      <c r="N563" s="17">
        <f>=M563-L563-K563-J563</f>
        <v>0</v>
      </c>
      <c r="O563" s="18" t="e">
        <f>=N563/M563</f>
        <v>#DIV/0!</v>
      </c>
      <c r="P563" s="12" t="s">
        <v>300</v>
      </c>
    </row>
    <row r="564" spans="1:16">
      <c r="A564" s="21">
        <v>45175.5635763889</v>
      </c>
      <c r="B564" s="12">
        <v>103746204</v>
      </c>
      <c r="C564" s="22" t="s">
        <v>5345</v>
      </c>
      <c r="D564" s="12" t="s">
        <v>5346</v>
      </c>
      <c r="E564" s="19" t="s">
        <v>5347</v>
      </c>
      <c r="F564" s="12" t="s"/>
      <c r="G564" s="12">
        <v>1</v>
      </c>
      <c r="H564" s="12" t="s">
        <v>5348</v>
      </c>
      <c r="I564" s="12">
        <v>27.8</v>
      </c>
      <c r="J564" s="17">
        <f>=I564*7*0.235</f>
        <v>45.731</v>
      </c>
      <c r="K564" s="75">
        <v>58.91</v>
      </c>
      <c r="L564" s="93">
        <v>68</v>
      </c>
      <c r="M564" s="17">
        <f>=I564*7</f>
        <v>194.6</v>
      </c>
      <c r="N564" s="17">
        <f>=M564-L564-K564-J564</f>
        <v>21.959</v>
      </c>
      <c r="O564" s="18">
        <f>=N564/M564</f>
        <v>0.112841726618705</v>
      </c>
      <c r="P564" s="12" t="s">
        <v>22</v>
      </c>
    </row>
    <row r="565" spans="1:16">
      <c r="A565" s="21">
        <v>45175.6370717593</v>
      </c>
      <c r="B565" s="12">
        <v>103752352</v>
      </c>
      <c r="C565" s="22" t="s">
        <v>3915</v>
      </c>
      <c r="D565" s="65" t="s">
        <v>5349</v>
      </c>
      <c r="E565" s="19" t="s">
        <v>5350</v>
      </c>
      <c r="F565" s="12" t="s"/>
      <c r="G565" s="12">
        <v>1</v>
      </c>
      <c r="H565" s="12" t="s">
        <v>3918</v>
      </c>
      <c r="I565" s="12">
        <v>20.78</v>
      </c>
      <c r="J565" s="17">
        <f>=I565*7*0.235</f>
        <v>34.1831</v>
      </c>
      <c r="K565" s="75">
        <v>145.41</v>
      </c>
      <c r="L565" s="93">
        <v>42</v>
      </c>
      <c r="M565" s="17">
        <f>=I565*7</f>
        <v>145.46</v>
      </c>
      <c r="N565" s="17">
        <f>=M565-L565-K565-J565</f>
        <v>-76.1331</v>
      </c>
      <c r="O565" s="18">
        <f>=N565/M565</f>
        <v>-0.523395435171181</v>
      </c>
      <c r="P565" s="12" t="s">
        <v>903</v>
      </c>
    </row>
    <row r="566" spans="1:16">
      <c r="A566" s="21" t="s"/>
      <c r="B566" s="12" t="s"/>
      <c r="C566" s="22" t="s"/>
      <c r="D566" s="12" t="s"/>
      <c r="E566" s="12" t="s"/>
      <c r="F566" s="12" t="s"/>
      <c r="G566" s="12" t="s"/>
      <c r="H566" s="12" t="s"/>
      <c r="I566" s="12" t="s"/>
      <c r="J566" s="17" t="s"/>
      <c r="K566" s="72" t="s"/>
      <c r="L566" s="73" t="s"/>
      <c r="M566" s="71" t="s"/>
      <c r="N566" s="71" t="s"/>
      <c r="O566" s="74" t="s"/>
      <c r="P566" s="12" t="s"/>
    </row>
    <row r="567" spans="1:16">
      <c r="A567" s="21">
        <v>45176.0349421296</v>
      </c>
      <c r="B567" s="12">
        <v>103796260</v>
      </c>
      <c r="C567" s="22" t="s">
        <v>5351</v>
      </c>
      <c r="D567" s="12" t="s">
        <v>5352</v>
      </c>
      <c r="E567" s="19" t="s">
        <v>5353</v>
      </c>
      <c r="F567" s="26" t="s">
        <v>48</v>
      </c>
      <c r="G567" s="12">
        <v>1</v>
      </c>
      <c r="H567" s="12" t="s">
        <v>5354</v>
      </c>
      <c r="I567" s="12">
        <v>25.98</v>
      </c>
      <c r="J567" s="17">
        <f>=I567*7*0.235</f>
        <v>42.7371</v>
      </c>
      <c r="K567" s="75">
        <v>33.47</v>
      </c>
      <c r="L567" s="93">
        <v>38.25</v>
      </c>
      <c r="M567" s="17">
        <f>=I567*7</f>
        <v>181.86</v>
      </c>
      <c r="N567" s="17">
        <f>=M567-L567-K567-J567</f>
        <v>67.4029</v>
      </c>
      <c r="O567" s="18">
        <f>=N567/M567</f>
        <v>0.370630704937864</v>
      </c>
      <c r="P567" s="12" t="s">
        <v>590</v>
      </c>
    </row>
    <row r="568" spans="1:16">
      <c r="A568" s="21">
        <v>45176.0897106482</v>
      </c>
      <c r="B568" s="12">
        <v>103807933</v>
      </c>
      <c r="C568" s="22" t="s">
        <v>5355</v>
      </c>
      <c r="D568" s="12" t="s">
        <v>5356</v>
      </c>
      <c r="E568" s="19" t="s">
        <v>5357</v>
      </c>
      <c r="F568" s="12" t="s"/>
      <c r="G568" s="12">
        <v>1</v>
      </c>
      <c r="H568" s="12" t="s">
        <v>5358</v>
      </c>
      <c r="I568" s="12">
        <v>54.52</v>
      </c>
      <c r="J568" s="17">
        <f>=I568*7*0.235</f>
        <v>89.6854</v>
      </c>
      <c r="K568" s="75">
        <v>48.1</v>
      </c>
      <c r="L568" s="93">
        <v>49</v>
      </c>
      <c r="M568" s="17">
        <f>=I568*7</f>
        <v>381.64</v>
      </c>
      <c r="N568" s="17">
        <f>=M568-L568-K568-J568</f>
        <v>194.8546</v>
      </c>
      <c r="O568" s="18">
        <f>=N568/M568</f>
        <v>0.510571743003878</v>
      </c>
      <c r="P568" s="12" t="s">
        <v>28</v>
      </c>
    </row>
    <row r="569" spans="1:16">
      <c r="A569" s="21">
        <v>45176.1245023148</v>
      </c>
      <c r="B569" s="12">
        <v>103815101</v>
      </c>
      <c r="C569" s="22" t="s">
        <v>5359</v>
      </c>
      <c r="D569" s="12" t="s">
        <v>5360</v>
      </c>
      <c r="E569" s="19" t="s">
        <v>5361</v>
      </c>
      <c r="F569" s="12" t="s"/>
      <c r="G569" s="12">
        <v>1</v>
      </c>
      <c r="H569" s="12" t="s">
        <v>5362</v>
      </c>
      <c r="I569" s="12">
        <v>20.12</v>
      </c>
      <c r="J569" s="17">
        <f>=I569*7*0.235</f>
        <v>33.0974</v>
      </c>
      <c r="K569" s="75">
        <v>62.82</v>
      </c>
      <c r="L569" s="93">
        <v>44</v>
      </c>
      <c r="M569" s="17">
        <f>=I569*7</f>
        <v>140.84</v>
      </c>
      <c r="N569" s="17">
        <f>=M569-L569-K569-J569</f>
        <v>0.922600000000003</v>
      </c>
      <c r="O569" s="18">
        <f>=N569/M569</f>
        <v>0.00655069582505</v>
      </c>
      <c r="P569" s="12" t="s">
        <v>136</v>
      </c>
    </row>
    <row r="570" spans="1:16">
      <c r="A570" s="21">
        <v>45176.2686226852</v>
      </c>
      <c r="B570" s="12">
        <v>103848108</v>
      </c>
      <c r="C570" s="22" t="s">
        <v>5363</v>
      </c>
      <c r="D570" s="65" t="s">
        <v>5364</v>
      </c>
      <c r="E570" s="19" t="s">
        <v>5365</v>
      </c>
      <c r="F570" s="12" t="s"/>
      <c r="G570" s="12">
        <v>1</v>
      </c>
      <c r="H570" s="12" t="s">
        <v>5366</v>
      </c>
      <c r="I570" s="12">
        <v>60.57</v>
      </c>
      <c r="J570" s="17">
        <f>=I570*7*0.235</f>
        <v>99.63765</v>
      </c>
      <c r="K570" s="75">
        <v>230.49</v>
      </c>
      <c r="L570" s="93">
        <v>115</v>
      </c>
      <c r="M570" s="17">
        <f>=I570*7</f>
        <v>423.99</v>
      </c>
      <c r="N570" s="17">
        <f>=M570-L570-K570-J570</f>
        <v>-21.13765</v>
      </c>
      <c r="O570" s="18">
        <f>=N570/M570</f>
        <v>-0.049854123918017</v>
      </c>
      <c r="P570" s="12" t="s">
        <v>50</v>
      </c>
    </row>
    <row r="571" spans="1:16">
      <c r="A571" s="21">
        <v>45176.4483333333</v>
      </c>
      <c r="B571" s="12">
        <v>103890918</v>
      </c>
      <c r="C571" s="22" t="s">
        <v>5367</v>
      </c>
      <c r="D571" s="12" t="s">
        <v>5368</v>
      </c>
      <c r="E571" s="19" t="s">
        <v>5369</v>
      </c>
      <c r="F571" s="12" t="s"/>
      <c r="G571" s="12">
        <v>1</v>
      </c>
      <c r="H571" s="12" t="s">
        <v>5370</v>
      </c>
      <c r="I571" s="12">
        <v>22.85</v>
      </c>
      <c r="J571" s="17">
        <f>=I571*7*0.235</f>
        <v>37.58825</v>
      </c>
      <c r="K571" s="75">
        <v>21.28</v>
      </c>
      <c r="L571" s="93">
        <v>12.41</v>
      </c>
      <c r="M571" s="17">
        <f>=I571*7</f>
        <v>159.95</v>
      </c>
      <c r="N571" s="17">
        <f>=M571-L571-K571-J571</f>
        <v>88.67175</v>
      </c>
      <c r="O571" s="18">
        <f>=N571/M571</f>
        <v>0.554371678649578</v>
      </c>
      <c r="P571" s="12" t="s">
        <v>590</v>
      </c>
    </row>
    <row r="572" spans="1:16">
      <c r="A572" s="21" t="s"/>
      <c r="B572" s="12" t="s"/>
      <c r="C572" s="22" t="s"/>
      <c r="D572" s="12" t="s"/>
      <c r="E572" s="12" t="s"/>
      <c r="F572" s="12" t="s"/>
      <c r="G572" s="12" t="s"/>
      <c r="H572" s="12" t="s"/>
      <c r="I572" s="12" t="s"/>
      <c r="J572" s="17" t="s"/>
      <c r="K572" s="72" t="s"/>
      <c r="L572" s="73" t="s"/>
      <c r="M572" s="71" t="s"/>
      <c r="N572" s="71" t="s"/>
      <c r="O572" s="74" t="s"/>
      <c r="P572" s="12" t="s"/>
    </row>
    <row r="573" spans="1:16">
      <c r="A573" s="21">
        <v>45177.0074305556</v>
      </c>
      <c r="B573" s="12">
        <v>103973061</v>
      </c>
      <c r="C573" s="22" t="s">
        <v>5371</v>
      </c>
      <c r="D573" s="12" t="s">
        <v>5372</v>
      </c>
      <c r="E573" s="19" t="s">
        <v>5373</v>
      </c>
      <c r="F573" s="12" t="s"/>
      <c r="G573" s="12">
        <v>1</v>
      </c>
      <c r="H573" s="12" t="s">
        <v>5374</v>
      </c>
      <c r="I573" s="12">
        <v>27.38</v>
      </c>
      <c r="J573" s="17">
        <f>=I573*7*0.235</f>
        <v>45.0401</v>
      </c>
      <c r="K573" s="75">
        <v>37.37</v>
      </c>
      <c r="L573" s="93">
        <v>25</v>
      </c>
      <c r="M573" s="17">
        <f>=I573*7</f>
        <v>191.66</v>
      </c>
      <c r="N573" s="17">
        <f>=M573-L573-K573-J573</f>
        <v>84.2499</v>
      </c>
      <c r="O573" s="18">
        <f>=N573/M573</f>
        <v>0.439579985390796</v>
      </c>
      <c r="P573" s="12" t="s">
        <v>28</v>
      </c>
    </row>
    <row r="574" spans="1:16">
      <c r="A574" s="21">
        <v>45177.0573148148</v>
      </c>
      <c r="B574" s="12">
        <v>103985226</v>
      </c>
      <c r="C574" s="22" t="s">
        <v>5375</v>
      </c>
      <c r="D574" s="12" t="s">
        <v>5376</v>
      </c>
      <c r="E574" s="19" t="s">
        <v>5377</v>
      </c>
      <c r="F574" s="12" t="s"/>
      <c r="G574" s="12">
        <v>1</v>
      </c>
      <c r="H574" s="12" t="s">
        <v>5378</v>
      </c>
      <c r="I574" s="12">
        <v>23.75</v>
      </c>
      <c r="J574" s="17">
        <f>=I574*7*0.235</f>
        <v>39.06875</v>
      </c>
      <c r="K574" s="75">
        <v>63.76</v>
      </c>
      <c r="L574" s="93">
        <v>16.4</v>
      </c>
      <c r="M574" s="17">
        <f>=I574*7</f>
        <v>166.25</v>
      </c>
      <c r="N574" s="17">
        <f>=M574-L574-K574-J574</f>
        <v>47.02125</v>
      </c>
      <c r="O574" s="18">
        <f>=N574/M574</f>
        <v>0.282834586466166</v>
      </c>
      <c r="P574" s="12" t="s">
        <v>665</v>
      </c>
    </row>
    <row r="575" spans="1:16">
      <c r="A575" s="21">
        <v>45177.08625</v>
      </c>
      <c r="B575" s="12">
        <v>103991567</v>
      </c>
      <c r="C575" s="22" t="s">
        <v>5379</v>
      </c>
      <c r="D575" s="12" t="s">
        <v>5380</v>
      </c>
      <c r="E575" s="19" t="s">
        <v>5381</v>
      </c>
      <c r="F575" s="12" t="s"/>
      <c r="G575" s="12">
        <v>1</v>
      </c>
      <c r="H575" s="12" t="s">
        <v>5382</v>
      </c>
      <c r="I575" s="12">
        <v>41.62</v>
      </c>
      <c r="J575" s="17">
        <f>=I575*7*0.235</f>
        <v>68.4649</v>
      </c>
      <c r="K575" s="75">
        <v>31.71</v>
      </c>
      <c r="L575" s="93">
        <v>71.55</v>
      </c>
      <c r="M575" s="17">
        <f>=I575*7</f>
        <v>291.34</v>
      </c>
      <c r="N575" s="17">
        <f>=M575-L575-K575-J575</f>
        <v>119.6151</v>
      </c>
      <c r="O575" s="18">
        <f>=N575/M575</f>
        <v>0.410568751287156</v>
      </c>
      <c r="P575" s="12" t="s">
        <v>59</v>
      </c>
    </row>
    <row r="576" spans="1:16">
      <c r="A576" s="21">
        <v>45177.1026157407</v>
      </c>
      <c r="B576" s="12">
        <v>103994932</v>
      </c>
      <c r="C576" s="22" t="s">
        <v>5383</v>
      </c>
      <c r="D576" s="12" t="s">
        <v>5384</v>
      </c>
      <c r="E576" s="19" t="s">
        <v>5385</v>
      </c>
      <c r="F576" s="12" t="s"/>
      <c r="G576" s="12">
        <v>1</v>
      </c>
      <c r="H576" s="12" t="s">
        <v>5386</v>
      </c>
      <c r="I576" s="12">
        <v>22.33</v>
      </c>
      <c r="J576" s="17">
        <f>=I576*7*0.235</f>
        <v>36.73285</v>
      </c>
      <c r="K576" s="75">
        <v>52.92</v>
      </c>
      <c r="L576" s="93">
        <v>53</v>
      </c>
      <c r="M576" s="17">
        <f>=I576*7</f>
        <v>156.31</v>
      </c>
      <c r="N576" s="17">
        <f>=M576-L576-K576-J576</f>
        <v>13.65715</v>
      </c>
      <c r="O576" s="18">
        <f>=N576/M576</f>
        <v>0.087372209071716</v>
      </c>
      <c r="P576" s="12" t="s">
        <v>104</v>
      </c>
    </row>
    <row r="577" spans="1:16">
      <c r="A577" s="21">
        <v>45177.1765162037</v>
      </c>
      <c r="B577" s="12">
        <v>104011297</v>
      </c>
      <c r="C577" s="22" t="s">
        <v>3885</v>
      </c>
      <c r="D577" s="12" t="s">
        <v>5387</v>
      </c>
      <c r="E577" s="19" t="s">
        <v>5388</v>
      </c>
      <c r="F577" s="12" t="s"/>
      <c r="G577" s="12">
        <v>1</v>
      </c>
      <c r="H577" s="12" t="s">
        <v>3888</v>
      </c>
      <c r="I577" s="12">
        <v>16.25</v>
      </c>
      <c r="J577" s="17">
        <f>=I577*7*0.235</f>
        <v>26.73125</v>
      </c>
      <c r="K577" s="75">
        <v>48.39</v>
      </c>
      <c r="L577" s="93">
        <v>21.8</v>
      </c>
      <c r="M577" s="17">
        <f>=I577*7</f>
        <v>113.75</v>
      </c>
      <c r="N577" s="17">
        <f>=M577-L577-K577-J577</f>
        <v>16.82875</v>
      </c>
      <c r="O577" s="18">
        <f>=N577/M577</f>
        <v>0.147945054945055</v>
      </c>
      <c r="P577" s="12" t="s">
        <v>665</v>
      </c>
    </row>
    <row r="578" spans="1:16">
      <c r="A578" s="21">
        <v>45177.2030324074</v>
      </c>
      <c r="B578" s="12">
        <v>104016826</v>
      </c>
      <c r="C578" s="22" t="s">
        <v>5389</v>
      </c>
      <c r="D578" s="12" t="s">
        <v>5390</v>
      </c>
      <c r="E578" s="19" t="s">
        <v>5391</v>
      </c>
      <c r="F578" s="12" t="s"/>
      <c r="G578" s="12">
        <v>1</v>
      </c>
      <c r="H578" s="12" t="s">
        <v>5392</v>
      </c>
      <c r="I578" s="12">
        <v>20.96</v>
      </c>
      <c r="J578" s="17">
        <f>=I578*7*0.235</f>
        <v>34.4792</v>
      </c>
      <c r="K578" s="75">
        <v>30.18</v>
      </c>
      <c r="L578" s="93">
        <v>9.35</v>
      </c>
      <c r="M578" s="17">
        <f>=I578*7</f>
        <v>146.72</v>
      </c>
      <c r="N578" s="17">
        <f>=M578-L578-K578-J578</f>
        <v>72.7108</v>
      </c>
      <c r="O578" s="18">
        <f>=N578/M578</f>
        <v>0.495575245365322</v>
      </c>
      <c r="P578" s="12" t="s">
        <v>22</v>
      </c>
    </row>
    <row r="579" spans="1:16">
      <c r="A579" s="21">
        <v>45177.3475347222</v>
      </c>
      <c r="B579" s="12">
        <v>104049236</v>
      </c>
      <c r="C579" s="22" t="s">
        <v>5393</v>
      </c>
      <c r="D579" s="12" t="s">
        <v>5394</v>
      </c>
      <c r="E579" s="19" t="s">
        <v>5395</v>
      </c>
      <c r="F579" s="12" t="s"/>
      <c r="G579" s="12">
        <v>1</v>
      </c>
      <c r="H579" s="12" t="s">
        <v>5396</v>
      </c>
      <c r="I579" s="12">
        <v>38.4</v>
      </c>
      <c r="J579" s="17">
        <f>=I579*7*0.235</f>
        <v>63.168</v>
      </c>
      <c r="K579" s="75">
        <v>46.56</v>
      </c>
      <c r="L579" s="93">
        <v>13.4</v>
      </c>
      <c r="M579" s="17">
        <f>=I579*7</f>
        <v>268.8</v>
      </c>
      <c r="N579" s="17">
        <f>=M579-L579-K579-J579</f>
        <v>145.672</v>
      </c>
      <c r="O579" s="18">
        <f>=N579/M579</f>
        <v>0.541934523809524</v>
      </c>
      <c r="P579" s="12" t="s">
        <v>28</v>
      </c>
    </row>
    <row r="580" spans="1:16">
      <c r="A580" s="21">
        <v>45177.4691435185</v>
      </c>
      <c r="B580" s="12">
        <v>104077454</v>
      </c>
      <c r="C580" s="22" t="s">
        <v>5397</v>
      </c>
      <c r="D580" s="12" t="s">
        <v>5398</v>
      </c>
      <c r="E580" s="19" t="s">
        <v>5399</v>
      </c>
      <c r="F580" s="12" t="s">
        <v>48</v>
      </c>
      <c r="G580" s="12">
        <v>1</v>
      </c>
      <c r="H580" s="12" t="s">
        <v>5400</v>
      </c>
      <c r="I580" s="12">
        <v>52.13</v>
      </c>
      <c r="J580" s="17">
        <f>=I580*7*0.235</f>
        <v>85.75385</v>
      </c>
      <c r="K580" s="75">
        <v>151.95</v>
      </c>
      <c r="L580" s="93">
        <v>76</v>
      </c>
      <c r="M580" s="17">
        <f>=I580*7</f>
        <v>364.91</v>
      </c>
      <c r="N580" s="17">
        <f>=M580-L580-K580-J580</f>
        <v>51.20615</v>
      </c>
      <c r="O580" s="18">
        <f>=N580/M580</f>
        <v>0.140325422706969</v>
      </c>
      <c r="P580" s="12" t="s">
        <v>50</v>
      </c>
    </row>
    <row r="581" spans="1:16">
      <c r="A581" s="21">
        <v>45177.5042592593</v>
      </c>
      <c r="B581" s="12">
        <v>104085827</v>
      </c>
      <c r="C581" s="22" t="s">
        <v>5401</v>
      </c>
      <c r="D581" s="12" t="s">
        <v>5402</v>
      </c>
      <c r="E581" s="65" t="s">
        <v>5403</v>
      </c>
      <c r="F581" s="26" t="s">
        <v>48</v>
      </c>
      <c r="G581" s="12">
        <v>2</v>
      </c>
      <c r="H581" s="12" t="s">
        <v>5404</v>
      </c>
      <c r="I581" s="12">
        <v>34.44</v>
      </c>
      <c r="J581" s="17">
        <f>=I581*7*0.235</f>
        <v>56.6538</v>
      </c>
      <c r="K581" s="75">
        <v>44.49</v>
      </c>
      <c r="L581" s="93">
        <v>54.06</v>
      </c>
      <c r="M581" s="17">
        <f>=I581*7</f>
        <v>241.08</v>
      </c>
      <c r="N581" s="17">
        <f>=M581-L581-K581-J581</f>
        <v>85.8762</v>
      </c>
      <c r="O581" s="18">
        <f>=N581/M581</f>
        <v>0.356214534594326</v>
      </c>
      <c r="P581" s="12" t="s">
        <v>22</v>
      </c>
    </row>
    <row r="582" spans="1:16">
      <c r="A582" s="21" t="s"/>
      <c r="B582" s="12" t="s"/>
      <c r="C582" s="22" t="s"/>
      <c r="D582" s="12" t="s"/>
      <c r="E582" s="12" t="s"/>
      <c r="F582" s="12" t="s"/>
      <c r="G582" s="12" t="s"/>
      <c r="H582" s="12" t="s"/>
      <c r="I582" s="12" t="s"/>
      <c r="J582" s="71" t="s"/>
      <c r="K582" s="72" t="s"/>
      <c r="L582" s="73" t="s"/>
      <c r="M582" s="71" t="s"/>
      <c r="N582" s="71" t="s"/>
      <c r="O582" s="74" t="s"/>
      <c r="P582" s="12" t="s"/>
    </row>
    <row r="583" spans="1:16">
      <c r="A583" s="21">
        <v>45178.0171990741</v>
      </c>
      <c r="B583" s="12">
        <v>104165053</v>
      </c>
      <c r="C583" s="22" t="s">
        <v>5405</v>
      </c>
      <c r="D583" s="12" t="s">
        <v>5406</v>
      </c>
      <c r="E583" s="19" t="s">
        <v>5407</v>
      </c>
      <c r="F583" s="12" t="s">
        <v>4951</v>
      </c>
      <c r="G583" s="12">
        <v>1</v>
      </c>
      <c r="H583" s="12" t="s">
        <v>5408</v>
      </c>
      <c r="I583" s="12">
        <v>15.23</v>
      </c>
      <c r="J583" s="17">
        <f>=I583*7*0.235</f>
        <v>25.05335</v>
      </c>
      <c r="K583" s="75">
        <v>36.57</v>
      </c>
      <c r="L583" s="93">
        <v>43</v>
      </c>
      <c r="M583" s="17">
        <f>=I583*7</f>
        <v>106.61</v>
      </c>
      <c r="N583" s="17">
        <f>=M583-L583-K583-J583</f>
        <v>1.98665</v>
      </c>
      <c r="O583" s="18">
        <f>=N583/M583</f>
        <v>0.018634743457462</v>
      </c>
      <c r="P583" s="12" t="s">
        <v>1413</v>
      </c>
    </row>
    <row r="584" spans="1:16">
      <c r="A584" s="21">
        <v>45178.1379861111</v>
      </c>
      <c r="B584" s="12">
        <v>104192458</v>
      </c>
      <c r="C584" s="22" t="s">
        <v>5409</v>
      </c>
      <c r="D584" s="12" t="s">
        <v>5410</v>
      </c>
      <c r="E584" s="19" t="s">
        <v>5411</v>
      </c>
      <c r="F584" s="12" t="s"/>
      <c r="G584" s="12">
        <v>1</v>
      </c>
      <c r="H584" s="12" t="s">
        <v>5412</v>
      </c>
      <c r="I584" s="12">
        <v>29.83</v>
      </c>
      <c r="J584" s="17">
        <f>=I584*7*0.235</f>
        <v>49.07035</v>
      </c>
      <c r="K584" s="75">
        <v>40.89</v>
      </c>
      <c r="L584" s="93">
        <v>48</v>
      </c>
      <c r="M584" s="17">
        <f>=I584*7</f>
        <v>208.81</v>
      </c>
      <c r="N584" s="17">
        <f>=M584-L584-K584-J584</f>
        <v>70.84965</v>
      </c>
      <c r="O584" s="18">
        <f>=N584/M584</f>
        <v>0.339301997030794</v>
      </c>
      <c r="P584" s="12" t="s">
        <v>28</v>
      </c>
    </row>
    <row r="585" spans="1:16">
      <c r="A585" s="21">
        <v>45178.2011689815</v>
      </c>
      <c r="B585" s="12">
        <v>104208028</v>
      </c>
      <c r="C585" s="22" t="s">
        <v>5413</v>
      </c>
      <c r="D585" s="12" t="s">
        <v>5414</v>
      </c>
      <c r="E585" s="83" t="s">
        <v>5415</v>
      </c>
      <c r="F585" s="12" t="s"/>
      <c r="G585" s="12">
        <v>1</v>
      </c>
      <c r="H585" s="12" t="s">
        <v>5416</v>
      </c>
      <c r="I585" s="12">
        <v>21.42</v>
      </c>
      <c r="J585" s="17">
        <f>=I585*7*0.235</f>
        <v>35.2359</v>
      </c>
      <c r="K585" s="75">
        <v>42.11</v>
      </c>
      <c r="L585" s="93">
        <v>34.5</v>
      </c>
      <c r="M585" s="17">
        <f>=I585*7</f>
        <v>149.94</v>
      </c>
      <c r="N585" s="17">
        <f>=M585-L585-K585-J585</f>
        <v>38.0941</v>
      </c>
      <c r="O585" s="18">
        <f>=N585/M585</f>
        <v>0.2540622915833</v>
      </c>
      <c r="P585" s="12" t="s">
        <v>50</v>
      </c>
    </row>
    <row r="586" spans="1:16">
      <c r="A586" s="21">
        <v>45178.3077777778</v>
      </c>
      <c r="B586" s="12">
        <v>104232607</v>
      </c>
      <c r="C586" s="22" t="s">
        <v>5417</v>
      </c>
      <c r="D586" s="12" t="s">
        <v>5418</v>
      </c>
      <c r="E586" s="19" t="s">
        <v>5419</v>
      </c>
      <c r="F586" s="12" t="s"/>
      <c r="G586" s="12">
        <v>1</v>
      </c>
      <c r="H586" s="12" t="s">
        <v>5420</v>
      </c>
      <c r="I586" s="12">
        <v>20.11</v>
      </c>
      <c r="J586" s="17">
        <f>=I586*7*0.235</f>
        <v>33.08095</v>
      </c>
      <c r="K586" s="75">
        <v>36.54</v>
      </c>
      <c r="L586" s="93">
        <v>27.4</v>
      </c>
      <c r="M586" s="17">
        <f>=I586*7</f>
        <v>140.77</v>
      </c>
      <c r="N586" s="17">
        <f>=M586-L586-K586-J586</f>
        <v>43.74905</v>
      </c>
      <c r="O586" s="18">
        <f>=N586/M586</f>
        <v>0.310783902820203</v>
      </c>
      <c r="P586" s="12" t="s">
        <v>43</v>
      </c>
    </row>
    <row r="587" spans="1:16">
      <c r="A587" s="21">
        <v>45178.3142824074</v>
      </c>
      <c r="B587" s="12">
        <v>104233522</v>
      </c>
      <c r="C587" s="22" t="s">
        <v>5421</v>
      </c>
      <c r="D587" s="12" t="s">
        <v>5422</v>
      </c>
      <c r="E587" s="19" t="s">
        <v>5423</v>
      </c>
      <c r="F587" s="12" t="s"/>
      <c r="G587" s="12">
        <v>1</v>
      </c>
      <c r="H587" s="12" t="s">
        <v>5424</v>
      </c>
      <c r="I587" s="12">
        <v>44.44</v>
      </c>
      <c r="J587" s="17">
        <f>=I587*7*0.235</f>
        <v>73.1038</v>
      </c>
      <c r="K587" s="75">
        <v>28.79</v>
      </c>
      <c r="L587" s="93">
        <v>83</v>
      </c>
      <c r="M587" s="17">
        <f>=I587*7</f>
        <v>311.08</v>
      </c>
      <c r="N587" s="17">
        <f>=M587-L587-K587-J587</f>
        <v>126.1862</v>
      </c>
      <c r="O587" s="18">
        <f>=N587/M587</f>
        <v>0.405639063906391</v>
      </c>
      <c r="P587" s="12" t="s">
        <v>28</v>
      </c>
    </row>
    <row r="588" spans="1:16">
      <c r="A588" s="21" t="s"/>
      <c r="B588" s="12" t="s"/>
      <c r="C588" s="22" t="s"/>
      <c r="D588" s="12" t="s"/>
      <c r="E588" s="12" t="s"/>
      <c r="F588" s="12" t="s"/>
      <c r="G588" s="12" t="s"/>
      <c r="H588" s="12" t="s"/>
      <c r="I588" s="12" t="s"/>
      <c r="J588" s="71" t="s"/>
      <c r="K588" s="72" t="s"/>
      <c r="L588" s="73" t="s"/>
      <c r="M588" s="71" t="s"/>
      <c r="N588" s="71" t="s"/>
      <c r="O588" s="74" t="s"/>
      <c r="P588" s="12" t="s"/>
    </row>
    <row r="589" spans="1:16">
      <c r="A589" s="21">
        <v>45179.0947916667</v>
      </c>
      <c r="B589" s="12">
        <v>104384225</v>
      </c>
      <c r="C589" s="22" t="s">
        <v>5425</v>
      </c>
      <c r="D589" s="12">
        <v>0</v>
      </c>
      <c r="E589" s="19" t="s">
        <v>52</v>
      </c>
      <c r="F589" s="12" t="s">
        <v>1257</v>
      </c>
      <c r="G589" s="12">
        <v>1</v>
      </c>
      <c r="H589" s="12" t="s">
        <v>5426</v>
      </c>
      <c r="I589" s="12">
        <v>0</v>
      </c>
      <c r="J589" s="17">
        <f>=I589*7*0.235</f>
        <v>0</v>
      </c>
      <c r="K589" s="75">
        <v>0</v>
      </c>
      <c r="L589" s="93">
        <v>0</v>
      </c>
      <c r="M589" s="17">
        <f>=I589*7</f>
        <v>0</v>
      </c>
      <c r="N589" s="17">
        <f>=M589-L589-K589-J589</f>
        <v>0</v>
      </c>
      <c r="O589" s="18" t="e">
        <f>=N589/M589</f>
        <v>#DIV/0!</v>
      </c>
      <c r="P589" s="12" t="s">
        <v>43</v>
      </c>
    </row>
    <row r="590" spans="1:16">
      <c r="A590" s="21">
        <v>45179.1486342593</v>
      </c>
      <c r="B590" s="12">
        <v>104396718</v>
      </c>
      <c r="C590" s="22" t="s">
        <v>5427</v>
      </c>
      <c r="D590" s="65" t="s">
        <v>5428</v>
      </c>
      <c r="E590" s="19" t="s">
        <v>5429</v>
      </c>
      <c r="F590" s="12" t="s">
        <v>5430</v>
      </c>
      <c r="G590" s="12">
        <v>1</v>
      </c>
      <c r="H590" s="26" t="s">
        <v>5431</v>
      </c>
      <c r="I590" s="12">
        <v>17.87</v>
      </c>
      <c r="J590" s="17">
        <f>=I590*7*0.235</f>
        <v>29.39615</v>
      </c>
      <c r="K590" s="75">
        <v>24.62</v>
      </c>
      <c r="L590" s="93">
        <v>46</v>
      </c>
      <c r="M590" s="17">
        <f>=I590*7</f>
        <v>125.09</v>
      </c>
      <c r="N590" s="17">
        <f>=M590-L590-K590-J590</f>
        <v>25.07385</v>
      </c>
      <c r="O590" s="18">
        <f>=N590/M590</f>
        <v>0.200446478535454</v>
      </c>
      <c r="P590" s="12" t="s">
        <v>162</v>
      </c>
    </row>
    <row r="591" spans="1:16">
      <c r="A591" s="21">
        <v>45179.2325462963</v>
      </c>
      <c r="B591" s="68">
        <v>104416734</v>
      </c>
      <c r="C591" s="22" t="s">
        <v>5432</v>
      </c>
      <c r="D591" s="68" t="s">
        <v>5433</v>
      </c>
      <c r="E591" s="19" t="s">
        <v>5434</v>
      </c>
      <c r="F591" s="12" t="s">
        <v>48</v>
      </c>
      <c r="G591" s="12">
        <v>1</v>
      </c>
      <c r="H591" s="12" t="s">
        <v>5435</v>
      </c>
      <c r="I591" s="12">
        <v>46.88</v>
      </c>
      <c r="J591" s="17">
        <f>=I591*7*0.235</f>
        <v>77.1176</v>
      </c>
      <c r="K591" s="75">
        <v>85.74</v>
      </c>
      <c r="L591" s="93">
        <v>227</v>
      </c>
      <c r="M591" s="17">
        <f>=I591*7</f>
        <v>328.16</v>
      </c>
      <c r="N591" s="17">
        <f>=M591-L591-K591-J591</f>
        <v>-61.6976</v>
      </c>
      <c r="O591" s="18">
        <f>=N591/M591</f>
        <v>-0.18801072647489</v>
      </c>
      <c r="P591" s="12" t="s">
        <v>300</v>
      </c>
    </row>
    <row r="592" spans="1:16">
      <c r="A592" s="21">
        <v>45179.2325462963</v>
      </c>
      <c r="B592" s="69" t="s"/>
      <c r="C592" s="22" t="s">
        <v>5436</v>
      </c>
      <c r="D592" s="69" t="s"/>
      <c r="E592" s="19" t="s">
        <v>5434</v>
      </c>
      <c r="F592" s="12" t="s"/>
      <c r="G592" s="12">
        <v>1</v>
      </c>
      <c r="H592" s="12" t="s">
        <v>5437</v>
      </c>
      <c r="I592" s="12">
        <v>0</v>
      </c>
      <c r="J592" s="17">
        <f>=I592*7*0.235</f>
        <v>0</v>
      </c>
      <c r="K592" s="75">
        <v>0</v>
      </c>
      <c r="L592" s="93">
        <v>0</v>
      </c>
      <c r="M592" s="17">
        <f>=I592*7</f>
        <v>0</v>
      </c>
      <c r="N592" s="17">
        <f>=M592-L592-K592-J592</f>
        <v>0</v>
      </c>
      <c r="O592" s="18" t="e">
        <f>=N592/M592</f>
        <v>#DIV/0!</v>
      </c>
      <c r="P592" s="12" t="s">
        <v>300</v>
      </c>
    </row>
    <row r="593" spans="1:16">
      <c r="A593" s="21">
        <v>45179.2784606481</v>
      </c>
      <c r="B593" s="12">
        <v>104428377</v>
      </c>
      <c r="C593" s="22" t="s">
        <v>5438</v>
      </c>
      <c r="D593" s="65" t="s">
        <v>5439</v>
      </c>
      <c r="E593" s="19" t="s">
        <v>5440</v>
      </c>
      <c r="F593" s="26" t="s">
        <v>134</v>
      </c>
      <c r="G593" s="12">
        <v>1</v>
      </c>
      <c r="H593" s="12" t="s">
        <v>3060</v>
      </c>
      <c r="I593" s="12">
        <v>22.38</v>
      </c>
      <c r="J593" s="17">
        <f>=I593*7*0.235</f>
        <v>36.8151</v>
      </c>
      <c r="K593" s="75">
        <v>120.43</v>
      </c>
      <c r="L593" s="93">
        <v>67.03</v>
      </c>
      <c r="M593" s="17">
        <f>=I593*7</f>
        <v>156.66</v>
      </c>
      <c r="N593" s="17">
        <f>=M593-L593-K593-J593</f>
        <v>-67.6151</v>
      </c>
      <c r="O593" s="18">
        <f>=N593/M593</f>
        <v>-0.431604110813226</v>
      </c>
      <c r="P593" s="12" t="s">
        <v>903</v>
      </c>
    </row>
    <row r="594" spans="1:17">
      <c r="A594" s="21">
        <v>45179.2847453704</v>
      </c>
      <c r="B594" s="68">
        <v>104430187</v>
      </c>
      <c r="C594" s="22" t="s">
        <v>5441</v>
      </c>
      <c r="D594" s="68" t="s">
        <v>5442</v>
      </c>
      <c r="E594" s="19" t="s">
        <v>5434</v>
      </c>
      <c r="F594" s="12" t="s"/>
      <c r="G594" s="12">
        <v>1</v>
      </c>
      <c r="H594" s="12" t="s">
        <v>5443</v>
      </c>
      <c r="I594" s="12">
        <v>46.88</v>
      </c>
      <c r="J594" s="17">
        <f>=I594*7*0.235</f>
        <v>77.1176</v>
      </c>
      <c r="K594" s="75">
        <v>72.74</v>
      </c>
      <c r="L594" s="93">
        <v>0</v>
      </c>
      <c r="M594" s="17">
        <f>=I594*7</f>
        <v>328.16</v>
      </c>
      <c r="N594" s="17">
        <f>=M594-L594-K594-J594</f>
        <v>178.3024</v>
      </c>
      <c r="O594" s="18">
        <f>=N594/M594</f>
        <v>0.543339834227206</v>
      </c>
      <c r="P594" s="12" t="s">
        <v>28</v>
      </c>
      <c r="Q594" s="25" t="s"/>
    </row>
    <row r="595" spans="1:17">
      <c r="A595" s="21">
        <v>45179.2847453704</v>
      </c>
      <c r="B595" s="69" t="s"/>
      <c r="C595" s="22" t="s">
        <v>5444</v>
      </c>
      <c r="D595" s="69" t="s"/>
      <c r="E595" s="19" t="s">
        <v>5434</v>
      </c>
      <c r="F595" s="12" t="s"/>
      <c r="G595" s="12">
        <v>1</v>
      </c>
      <c r="H595" s="12" t="s">
        <v>5445</v>
      </c>
      <c r="I595" s="12">
        <v>0</v>
      </c>
      <c r="J595" s="17">
        <f>=I595*7*0.235</f>
        <v>0</v>
      </c>
      <c r="K595" s="75">
        <v>0</v>
      </c>
      <c r="L595" s="93">
        <v>0</v>
      </c>
      <c r="M595" s="17">
        <f>=I595*7</f>
        <v>0</v>
      </c>
      <c r="N595" s="17">
        <f>=M595-L595-K595-J595</f>
        <v>0</v>
      </c>
      <c r="O595" s="18" t="e">
        <f>=N595/M595</f>
        <v>#DIV/0!</v>
      </c>
      <c r="P595" s="12" t="s">
        <v>28</v>
      </c>
      <c r="Q595" s="25" t="s"/>
    </row>
    <row r="596" spans="1:17">
      <c r="A596" s="21">
        <v>45179.2888657407</v>
      </c>
      <c r="B596" s="68">
        <v>104430981</v>
      </c>
      <c r="C596" s="22" t="s">
        <v>5441</v>
      </c>
      <c r="D596" s="68" t="s">
        <v>5446</v>
      </c>
      <c r="E596" s="19" t="s">
        <v>5434</v>
      </c>
      <c r="F596" s="12" t="s"/>
      <c r="G596" s="12">
        <v>1</v>
      </c>
      <c r="H596" s="12" t="s">
        <v>5443</v>
      </c>
      <c r="I596" s="12">
        <v>46.88</v>
      </c>
      <c r="J596" s="17">
        <f>=I596*7*0.235</f>
        <v>77.1176</v>
      </c>
      <c r="K596" s="75">
        <v>73.07</v>
      </c>
      <c r="L596" s="93">
        <v>0</v>
      </c>
      <c r="M596" s="17">
        <f>=I596*7</f>
        <v>328.16</v>
      </c>
      <c r="N596" s="17">
        <f>=M596-L596-K596-J596</f>
        <v>177.9724</v>
      </c>
      <c r="O596" s="18">
        <f>=N596/M596</f>
        <v>0.542334227206241</v>
      </c>
      <c r="P596" s="12" t="s">
        <v>28</v>
      </c>
      <c r="Q596" s="25" t="s"/>
    </row>
    <row r="597" spans="1:17">
      <c r="A597" s="21">
        <v>45179.2888657407</v>
      </c>
      <c r="B597" s="69" t="s"/>
      <c r="C597" s="22" t="s">
        <v>5444</v>
      </c>
      <c r="D597" s="69" t="s"/>
      <c r="E597" s="19" t="s">
        <v>5434</v>
      </c>
      <c r="F597" s="12" t="s"/>
      <c r="G597" s="12">
        <v>1</v>
      </c>
      <c r="H597" s="12" t="s">
        <v>5447</v>
      </c>
      <c r="I597" s="12">
        <v>0</v>
      </c>
      <c r="J597" s="17">
        <f>=I597*7*0.235</f>
        <v>0</v>
      </c>
      <c r="K597" s="75">
        <v>0</v>
      </c>
      <c r="L597" s="93">
        <v>0</v>
      </c>
      <c r="M597" s="17">
        <f>=I597*7</f>
        <v>0</v>
      </c>
      <c r="N597" s="17">
        <f>=M597-L597-K597-J597</f>
        <v>0</v>
      </c>
      <c r="O597" s="18" t="e">
        <f>=N597/M597</f>
        <v>#DIV/0!</v>
      </c>
      <c r="P597" s="12" t="s">
        <v>28</v>
      </c>
      <c r="Q597" s="25" t="s"/>
    </row>
    <row r="598" spans="1:16">
      <c r="A598" s="21">
        <v>45179.3165509259</v>
      </c>
      <c r="B598" s="12">
        <v>104438477</v>
      </c>
      <c r="C598" s="22" t="s">
        <v>5448</v>
      </c>
      <c r="D598" s="12" t="s">
        <v>5449</v>
      </c>
      <c r="E598" s="19" t="s">
        <v>5450</v>
      </c>
      <c r="F598" s="12" t="s"/>
      <c r="G598" s="12">
        <v>1</v>
      </c>
      <c r="H598" s="12" t="s">
        <v>5451</v>
      </c>
      <c r="I598" s="12">
        <v>66.63</v>
      </c>
      <c r="J598" s="17">
        <f>=I598*7*0.235</f>
        <v>109.60635</v>
      </c>
      <c r="K598" s="75">
        <v>44.95</v>
      </c>
      <c r="L598" s="93">
        <v>135</v>
      </c>
      <c r="M598" s="17">
        <f>=I598*7</f>
        <v>466.41</v>
      </c>
      <c r="N598" s="17">
        <f>=M598-L598-K598-J598</f>
        <v>176.85365</v>
      </c>
      <c r="O598" s="18">
        <f>=N598/M598</f>
        <v>0.379180656503934</v>
      </c>
      <c r="P598" s="12" t="s">
        <v>162</v>
      </c>
    </row>
    <row r="599" spans="1:16">
      <c r="A599" s="21">
        <v>45179.4099537037</v>
      </c>
      <c r="B599" s="12">
        <v>104460626</v>
      </c>
      <c r="C599" s="22" t="s">
        <v>5452</v>
      </c>
      <c r="D599" s="12" t="s">
        <v>5453</v>
      </c>
      <c r="E599" s="19" t="s">
        <v>5454</v>
      </c>
      <c r="F599" s="12" t="s"/>
      <c r="G599" s="12">
        <v>1</v>
      </c>
      <c r="H599" s="12" t="s">
        <v>5455</v>
      </c>
      <c r="I599" s="12">
        <v>31.1</v>
      </c>
      <c r="J599" s="17">
        <f>=I599*7*0.235</f>
        <v>51.1595</v>
      </c>
      <c r="K599" s="75">
        <v>24.23</v>
      </c>
      <c r="L599" s="93">
        <v>38</v>
      </c>
      <c r="M599" s="17">
        <f>=I599*7</f>
        <v>217.7</v>
      </c>
      <c r="N599" s="17">
        <f>=M599-L599-K599-J599</f>
        <v>104.3105</v>
      </c>
      <c r="O599" s="18">
        <f>=N599/M599</f>
        <v>0.479147909967846</v>
      </c>
      <c r="P599" s="12" t="s">
        <v>28</v>
      </c>
    </row>
    <row r="600" spans="1:16">
      <c r="A600" s="21">
        <v>45179.940150463</v>
      </c>
      <c r="B600" s="12">
        <v>104564596</v>
      </c>
      <c r="C600" s="22" t="s">
        <v>5172</v>
      </c>
      <c r="D600" s="12" t="s">
        <v>5456</v>
      </c>
      <c r="E600" s="19" t="s">
        <v>5457</v>
      </c>
      <c r="F600" s="12" t="s"/>
      <c r="G600" s="12">
        <v>1</v>
      </c>
      <c r="H600" s="12" t="s">
        <v>5175</v>
      </c>
      <c r="I600" s="12">
        <v>20.28</v>
      </c>
      <c r="J600" s="17">
        <f>=I600*7*0.235</f>
        <v>33.3606</v>
      </c>
      <c r="K600" s="75">
        <v>42.46</v>
      </c>
      <c r="L600" s="93">
        <v>25.9</v>
      </c>
      <c r="M600" s="17">
        <f>=I600*7</f>
        <v>141.96</v>
      </c>
      <c r="N600" s="17">
        <f>=M600-L600-K600-J600</f>
        <v>40.2394</v>
      </c>
      <c r="O600" s="18">
        <f>=N600/M600</f>
        <v>0.283455903071288</v>
      </c>
      <c r="P600" s="12" t="s">
        <v>136</v>
      </c>
    </row>
    <row r="601" spans="1:16">
      <c r="A601" s="21">
        <v>45180.0633449074</v>
      </c>
      <c r="B601" s="12">
        <v>104601589</v>
      </c>
      <c r="C601" s="22" t="s">
        <v>5458</v>
      </c>
      <c r="D601" s="12" t="s">
        <v>5459</v>
      </c>
      <c r="E601" s="19" t="s">
        <v>5460</v>
      </c>
      <c r="F601" s="26" t="s">
        <v>48</v>
      </c>
      <c r="G601" s="12">
        <v>1</v>
      </c>
      <c r="H601" s="12" t="s">
        <v>5461</v>
      </c>
      <c r="I601" s="12">
        <v>32.7</v>
      </c>
      <c r="J601" s="17">
        <f>=I601*7*0.235</f>
        <v>53.7915</v>
      </c>
      <c r="K601" s="75">
        <v>40.68</v>
      </c>
      <c r="L601" s="93">
        <v>24</v>
      </c>
      <c r="M601" s="17">
        <f>=I601*7</f>
        <v>228.9</v>
      </c>
      <c r="N601" s="17">
        <f>=M601-L601-K601-J601</f>
        <v>110.4285</v>
      </c>
      <c r="O601" s="18">
        <f>=N601/M601</f>
        <v>0.48243119266055</v>
      </c>
      <c r="P601" s="12" t="s">
        <v>50</v>
      </c>
    </row>
    <row r="602" spans="1:16">
      <c r="A602" s="21" t="s"/>
      <c r="B602" s="12" t="s"/>
      <c r="C602" s="22" t="s"/>
      <c r="D602" s="12" t="s"/>
      <c r="E602" s="12" t="s"/>
      <c r="F602" s="12" t="s"/>
      <c r="G602" s="12" t="s"/>
      <c r="H602" s="12" t="s"/>
      <c r="I602" s="12" t="s"/>
      <c r="J602" s="71" t="s"/>
      <c r="K602" s="72" t="s"/>
      <c r="L602" s="73" t="s"/>
      <c r="M602" s="71" t="s"/>
      <c r="N602" s="71" t="s"/>
      <c r="O602" s="74" t="s"/>
      <c r="P602" s="12" t="s"/>
    </row>
    <row r="603" spans="1:16">
      <c r="A603" s="21">
        <v>45181.0828587963</v>
      </c>
      <c r="B603" s="12">
        <v>104860469</v>
      </c>
      <c r="C603" s="22" t="s">
        <v>5462</v>
      </c>
      <c r="D603" s="12" t="s">
        <v>5463</v>
      </c>
      <c r="E603" s="19" t="s">
        <v>5464</v>
      </c>
      <c r="F603" s="12" t="s">
        <v>4951</v>
      </c>
      <c r="G603" s="12">
        <v>1</v>
      </c>
      <c r="H603" s="12" t="s">
        <v>5465</v>
      </c>
      <c r="I603" s="12">
        <v>30.92</v>
      </c>
      <c r="J603" s="17">
        <f>=I603*7*0.435</f>
        <v>94.1514</v>
      </c>
      <c r="K603" s="75">
        <v>48.82</v>
      </c>
      <c r="L603" s="93">
        <v>76.98</v>
      </c>
      <c r="M603" s="17">
        <f>=I603*7</f>
        <v>216.44</v>
      </c>
      <c r="N603" s="17">
        <f>=M603-L603-K603-J603</f>
        <v>-3.51140000000001</v>
      </c>
      <c r="O603" s="18">
        <f>=N603/M603</f>
        <v>-0.016223433746073</v>
      </c>
      <c r="P603" s="12" t="s">
        <v>590</v>
      </c>
    </row>
    <row r="604" spans="1:16">
      <c r="A604" s="21">
        <v>45181.3347916667</v>
      </c>
      <c r="B604" s="12">
        <v>104938639</v>
      </c>
      <c r="C604" s="22" t="s">
        <v>5466</v>
      </c>
      <c r="D604" s="12" t="s">
        <v>5467</v>
      </c>
      <c r="E604" s="19" t="s">
        <v>5468</v>
      </c>
      <c r="F604" s="12" t="s"/>
      <c r="G604" s="12">
        <v>1</v>
      </c>
      <c r="H604" s="12" t="s">
        <v>5469</v>
      </c>
      <c r="I604" s="12">
        <v>25.86</v>
      </c>
      <c r="J604" s="17">
        <f>=I604*7*0.335</f>
        <v>60.6417</v>
      </c>
      <c r="K604" s="75">
        <v>24.07</v>
      </c>
      <c r="L604" s="93">
        <v>17.5</v>
      </c>
      <c r="M604" s="17">
        <f>=I604*7</f>
        <v>181.02</v>
      </c>
      <c r="N604" s="17">
        <f>=M604-L604-K604-J604</f>
        <v>78.8083</v>
      </c>
      <c r="O604" s="18">
        <f>=N604/M604</f>
        <v>0.43535686664457</v>
      </c>
      <c r="P604" s="12" t="s">
        <v>50</v>
      </c>
    </row>
    <row r="605" spans="1:16">
      <c r="A605" s="21">
        <v>45181.3905092593</v>
      </c>
      <c r="B605" s="12">
        <v>104954702</v>
      </c>
      <c r="C605" s="22" t="s">
        <v>5470</v>
      </c>
      <c r="D605" s="12" t="s">
        <v>5471</v>
      </c>
      <c r="E605" s="19" t="s">
        <v>5472</v>
      </c>
      <c r="F605" s="12" t="s"/>
      <c r="G605" s="12">
        <v>1</v>
      </c>
      <c r="H605" s="12" t="s">
        <v>5473</v>
      </c>
      <c r="I605" s="12">
        <v>21.86</v>
      </c>
      <c r="J605" s="17">
        <f>=I605*7*0.435</f>
        <v>66.5637</v>
      </c>
      <c r="K605" s="75">
        <v>30.41</v>
      </c>
      <c r="L605" s="93">
        <v>7</v>
      </c>
      <c r="M605" s="17">
        <f>=I605*7</f>
        <v>153.02</v>
      </c>
      <c r="N605" s="17">
        <f>=M605-L605-K605-J605</f>
        <v>49.0463</v>
      </c>
      <c r="O605" s="18">
        <f>=N605/M605</f>
        <v>0.320522153966802</v>
      </c>
      <c r="P605" s="12" t="s">
        <v>59</v>
      </c>
    </row>
    <row r="606" spans="1:16">
      <c r="A606" s="21">
        <v>45181.3989467593</v>
      </c>
      <c r="B606" s="12">
        <v>104956972</v>
      </c>
      <c r="C606" s="22" t="s">
        <v>5474</v>
      </c>
      <c r="D606" s="12" t="s">
        <v>5475</v>
      </c>
      <c r="E606" s="19" t="s">
        <v>5476</v>
      </c>
      <c r="F606" s="12" t="s"/>
      <c r="G606" s="12">
        <v>1</v>
      </c>
      <c r="H606" s="12" t="s">
        <v>5477</v>
      </c>
      <c r="I606" s="12">
        <v>21.86</v>
      </c>
      <c r="J606" s="17">
        <f>=I606*7*0.435</f>
        <v>66.5637</v>
      </c>
      <c r="K606" s="75">
        <v>20.9</v>
      </c>
      <c r="L606" s="93">
        <v>15.51</v>
      </c>
      <c r="M606" s="17">
        <f>=I606*7</f>
        <v>153.02</v>
      </c>
      <c r="N606" s="17">
        <f>=M606-L606-K606-J606</f>
        <v>50.0463</v>
      </c>
      <c r="O606" s="18">
        <f>=N606/M606</f>
        <v>0.327057247418638</v>
      </c>
      <c r="P606" s="12" t="s">
        <v>269</v>
      </c>
    </row>
    <row r="607" spans="1:16">
      <c r="A607" s="21">
        <v>45181.4132060185</v>
      </c>
      <c r="B607" s="12">
        <v>104960952</v>
      </c>
      <c r="C607" s="22" t="s">
        <v>5478</v>
      </c>
      <c r="D607" s="12" t="s">
        <v>5479</v>
      </c>
      <c r="E607" s="19" t="s">
        <v>5480</v>
      </c>
      <c r="F607" s="12" t="s"/>
      <c r="G607" s="12">
        <v>1</v>
      </c>
      <c r="H607" s="12" t="s">
        <v>5481</v>
      </c>
      <c r="I607" s="12">
        <v>25.04</v>
      </c>
      <c r="J607" s="17">
        <f>=I607*7*0.435</f>
        <v>76.2468</v>
      </c>
      <c r="K607" s="75">
        <v>41.83</v>
      </c>
      <c r="L607" s="93">
        <v>23.95</v>
      </c>
      <c r="M607" s="17">
        <f>=I607*7</f>
        <v>175.28</v>
      </c>
      <c r="N607" s="17">
        <f>=M607-L607-K607-J607</f>
        <v>33.2532</v>
      </c>
      <c r="O607" s="18">
        <f>=N607/M607</f>
        <v>0.189714742126883</v>
      </c>
      <c r="P607" s="12" t="s">
        <v>70</v>
      </c>
    </row>
    <row r="608" spans="1:16">
      <c r="A608" s="21">
        <v>45181.4374421296</v>
      </c>
      <c r="B608" s="12">
        <v>104967840</v>
      </c>
      <c r="C608" s="22" t="s">
        <v>5482</v>
      </c>
      <c r="D608" s="12" t="s">
        <v>5483</v>
      </c>
      <c r="E608" s="19" t="s">
        <v>5484</v>
      </c>
      <c r="F608" s="12" t="s"/>
      <c r="G608" s="12">
        <v>2</v>
      </c>
      <c r="H608" s="12" t="s">
        <v>4127</v>
      </c>
      <c r="I608" s="12">
        <v>118.32</v>
      </c>
      <c r="J608" s="17">
        <f>=I608*7*0.335</f>
        <v>277.4604</v>
      </c>
      <c r="K608" s="75">
        <v>214.02</v>
      </c>
      <c r="L608" s="93">
        <v>132</v>
      </c>
      <c r="M608" s="17">
        <f>=I608*7</f>
        <v>828.24</v>
      </c>
      <c r="N608" s="17">
        <f>=M608-L608-K608-J608</f>
        <v>204.7596</v>
      </c>
      <c r="O608" s="18">
        <f>=N608/M608</f>
        <v>0.24722254419009</v>
      </c>
      <c r="P608" s="12" t="s">
        <v>50</v>
      </c>
    </row>
    <row r="609" spans="1:16">
      <c r="A609" s="21">
        <v>45181.5116203704</v>
      </c>
      <c r="B609" s="12">
        <v>104991844</v>
      </c>
      <c r="C609" s="22" t="s">
        <v>5485</v>
      </c>
      <c r="D609" s="12" t="s">
        <v>5486</v>
      </c>
      <c r="E609" s="19" t="s">
        <v>5487</v>
      </c>
      <c r="F609" s="12" t="s">
        <v>68</v>
      </c>
      <c r="G609" s="12">
        <v>1</v>
      </c>
      <c r="H609" s="26" t="s">
        <v>5488</v>
      </c>
      <c r="I609" s="12">
        <v>18.12</v>
      </c>
      <c r="J609" s="17">
        <f>=I609*7*0.435</f>
        <v>55.1754</v>
      </c>
      <c r="K609" s="75">
        <v>24.76</v>
      </c>
      <c r="L609" s="93">
        <v>23.43</v>
      </c>
      <c r="M609" s="17">
        <f>=I609*7</f>
        <v>126.84</v>
      </c>
      <c r="N609" s="17">
        <f>=M609-L609-K609-J609</f>
        <v>23.4746</v>
      </c>
      <c r="O609" s="18">
        <f>=N609/M609</f>
        <v>0.185072532324188</v>
      </c>
      <c r="P609" s="12" t="s">
        <v>59</v>
      </c>
    </row>
    <row r="610" spans="1:16">
      <c r="A610" s="21">
        <v>45181.5246412037</v>
      </c>
      <c r="B610" s="12">
        <v>104996826</v>
      </c>
      <c r="C610" s="22" t="s">
        <v>5489</v>
      </c>
      <c r="D610" s="12" t="s">
        <v>5490</v>
      </c>
      <c r="E610" s="19" t="s">
        <v>5491</v>
      </c>
      <c r="F610" s="12" t="s">
        <v>4274</v>
      </c>
      <c r="G610" s="12">
        <v>2</v>
      </c>
      <c r="H610" s="12" t="s">
        <v>5492</v>
      </c>
      <c r="I610" s="12">
        <v>39.86</v>
      </c>
      <c r="J610" s="17">
        <f>=I610*7*0.435</f>
        <v>121.3737</v>
      </c>
      <c r="K610" s="75">
        <v>29.46</v>
      </c>
      <c r="L610" s="93">
        <v>10.04</v>
      </c>
      <c r="M610" s="17">
        <f>=I610*7</f>
        <v>279.02</v>
      </c>
      <c r="N610" s="17">
        <f>=M610-L610-K610-J610</f>
        <v>118.1463</v>
      </c>
      <c r="O610" s="18">
        <f>=N610/M610</f>
        <v>0.42343308723389</v>
      </c>
      <c r="P610" s="12" t="s">
        <v>59</v>
      </c>
    </row>
    <row r="611" spans="1:16">
      <c r="A611" s="21">
        <v>45181.5490625</v>
      </c>
      <c r="B611" s="12">
        <v>105005047</v>
      </c>
      <c r="C611" s="22" t="s">
        <v>5493</v>
      </c>
      <c r="D611" s="12" t="s">
        <v>5494</v>
      </c>
      <c r="E611" s="19" t="s">
        <v>5495</v>
      </c>
      <c r="F611" s="26" t="s">
        <v>134</v>
      </c>
      <c r="G611" s="12">
        <v>1</v>
      </c>
      <c r="H611" s="12" t="s">
        <v>750</v>
      </c>
      <c r="I611" s="12">
        <v>38.02</v>
      </c>
      <c r="J611" s="17">
        <f>=I611*7*0.435</f>
        <v>115.7709</v>
      </c>
      <c r="K611" s="75">
        <v>147.5</v>
      </c>
      <c r="L611" s="93">
        <v>56</v>
      </c>
      <c r="M611" s="17">
        <f>=I611*7</f>
        <v>266.14</v>
      </c>
      <c r="N611" s="17">
        <f>=M611-L611-K611-J611</f>
        <v>-53.1309</v>
      </c>
      <c r="O611" s="18">
        <f>=N611/M611</f>
        <v>-0.199635154429999</v>
      </c>
      <c r="P611" s="12" t="s">
        <v>28</v>
      </c>
    </row>
    <row r="612" spans="1:16">
      <c r="A612" s="21" t="s"/>
      <c r="B612" s="12" t="s"/>
      <c r="C612" s="22" t="s"/>
      <c r="D612" s="12" t="s"/>
      <c r="E612" s="12" t="s"/>
      <c r="F612" s="12" t="s"/>
      <c r="G612" s="12" t="s"/>
      <c r="H612" s="12" t="s"/>
      <c r="I612" s="12" t="s"/>
      <c r="J612" s="71" t="s"/>
      <c r="K612" s="72" t="s"/>
      <c r="L612" s="73" t="s"/>
      <c r="M612" s="71" t="s"/>
      <c r="N612" s="71" t="s"/>
      <c r="O612" s="74" t="s"/>
      <c r="P612" s="12" t="s"/>
    </row>
    <row r="613" spans="1:16">
      <c r="A613" s="21">
        <v>45181.9099189815</v>
      </c>
      <c r="B613" s="12">
        <v>105065679</v>
      </c>
      <c r="C613" s="22" t="s">
        <v>5496</v>
      </c>
      <c r="D613" s="12" t="s">
        <v>5497</v>
      </c>
      <c r="E613" s="19" t="s">
        <v>5498</v>
      </c>
      <c r="F613" s="12" t="s"/>
      <c r="G613" s="12">
        <v>1</v>
      </c>
      <c r="H613" s="12" t="s">
        <v>5499</v>
      </c>
      <c r="I613" s="12">
        <v>43.28</v>
      </c>
      <c r="J613" s="17">
        <f>=I613*7*0.435</f>
        <v>131.7876</v>
      </c>
      <c r="K613" s="75">
        <v>36.69</v>
      </c>
      <c r="L613" s="119">
        <v>0</v>
      </c>
      <c r="M613" s="17">
        <f>=I613*7</f>
        <v>302.96</v>
      </c>
      <c r="N613" s="17">
        <f>=M613-L613-K613-J613</f>
        <v>134.4824</v>
      </c>
      <c r="O613" s="18">
        <f>=N613/M613</f>
        <v>0.443894903617639</v>
      </c>
      <c r="P613" s="12" t="s">
        <v>162</v>
      </c>
    </row>
    <row r="614" spans="1:16">
      <c r="A614" s="21">
        <v>45181.9551967593</v>
      </c>
      <c r="B614" s="12">
        <v>105076753</v>
      </c>
      <c r="C614" s="22" t="s">
        <v>5500</v>
      </c>
      <c r="D614" s="12" t="s">
        <v>5501</v>
      </c>
      <c r="E614" s="19" t="s">
        <v>5502</v>
      </c>
      <c r="F614" s="12" t="s"/>
      <c r="G614" s="12">
        <v>1</v>
      </c>
      <c r="H614" s="12" t="s">
        <v>5503</v>
      </c>
      <c r="I614" s="12">
        <v>23.99</v>
      </c>
      <c r="J614" s="17">
        <f>=I614*7*0.435</f>
        <v>73.04955</v>
      </c>
      <c r="K614" s="75">
        <v>18.9</v>
      </c>
      <c r="L614" s="119">
        <v>26</v>
      </c>
      <c r="M614" s="17">
        <f>=I614*7</f>
        <v>167.93</v>
      </c>
      <c r="N614" s="17">
        <f>=M614-L614-K614-J614</f>
        <v>49.98045</v>
      </c>
      <c r="O614" s="18">
        <f>=N614/M614</f>
        <v>0.297626689692134</v>
      </c>
      <c r="P614" s="12" t="s">
        <v>59</v>
      </c>
    </row>
    <row r="615" spans="1:16">
      <c r="A615" s="21">
        <v>45181.9848726852</v>
      </c>
      <c r="B615" s="12">
        <v>105085213</v>
      </c>
      <c r="C615" s="22" t="s">
        <v>4150</v>
      </c>
      <c r="D615" s="12" t="s">
        <v>5504</v>
      </c>
      <c r="E615" s="19" t="s">
        <v>5505</v>
      </c>
      <c r="F615" s="12" t="s">
        <v>134</v>
      </c>
      <c r="G615" s="12">
        <v>1</v>
      </c>
      <c r="H615" s="12" t="s">
        <v>4153</v>
      </c>
      <c r="I615" s="12">
        <v>17.63</v>
      </c>
      <c r="J615" s="17">
        <f>=I615*7*0.435</f>
        <v>53.68335</v>
      </c>
      <c r="K615" s="75">
        <v>42.82</v>
      </c>
      <c r="L615" s="119">
        <v>28</v>
      </c>
      <c r="M615" s="17">
        <f>=I615*7</f>
        <v>123.41</v>
      </c>
      <c r="N615" s="17">
        <f>=M615-L615-K615-J615</f>
        <v>-1.09335</v>
      </c>
      <c r="O615" s="18">
        <f>=N615/M615</f>
        <v>-0.008859492747751</v>
      </c>
      <c r="P615" s="12" t="s">
        <v>28</v>
      </c>
    </row>
    <row r="616" spans="1:16">
      <c r="A616" s="21">
        <v>45182.0136111111</v>
      </c>
      <c r="B616" s="12">
        <v>105095457</v>
      </c>
      <c r="C616" s="22" t="s">
        <v>5506</v>
      </c>
      <c r="D616" s="12" t="s">
        <v>5507</v>
      </c>
      <c r="E616" s="19" t="s">
        <v>5508</v>
      </c>
      <c r="F616" s="12" t="s"/>
      <c r="G616" s="12">
        <v>1</v>
      </c>
      <c r="H616" s="12" t="s">
        <v>5509</v>
      </c>
      <c r="I616" s="12">
        <v>33.95</v>
      </c>
      <c r="J616" s="17">
        <f>=I616*7*0.435</f>
        <v>103.37775</v>
      </c>
      <c r="K616" s="75">
        <v>47.97</v>
      </c>
      <c r="L616" s="119">
        <v>37</v>
      </c>
      <c r="M616" s="17">
        <f>=I616*7</f>
        <v>237.65</v>
      </c>
      <c r="N616" s="17">
        <f>=M616-L616-K616-J616</f>
        <v>49.30225</v>
      </c>
      <c r="O616" s="18">
        <f>=N616/M616</f>
        <v>0.207457395329266</v>
      </c>
      <c r="P616" s="12" t="s">
        <v>70</v>
      </c>
    </row>
    <row r="617" spans="1:16">
      <c r="A617" s="21">
        <v>45182.0222453704</v>
      </c>
      <c r="B617" s="12">
        <v>105098024</v>
      </c>
      <c r="C617" s="22" t="s">
        <v>5510</v>
      </c>
      <c r="D617" s="12" t="s">
        <v>5511</v>
      </c>
      <c r="E617" s="65" t="s">
        <v>4981</v>
      </c>
      <c r="F617" s="12" t="s">
        <v>328</v>
      </c>
      <c r="G617" s="12">
        <v>1</v>
      </c>
      <c r="H617" s="12" t="s">
        <v>4982</v>
      </c>
      <c r="I617" s="12">
        <v>89.24</v>
      </c>
      <c r="J617" s="17">
        <f>=I617*7*0.435</f>
        <v>271.7358</v>
      </c>
      <c r="K617" s="75">
        <v>42.95</v>
      </c>
      <c r="L617" s="119">
        <v>295.8</v>
      </c>
      <c r="M617" s="17">
        <f>=I617*7</f>
        <v>624.68</v>
      </c>
      <c r="N617" s="17">
        <f>=M617-L617-K617-J617</f>
        <v>14.1942</v>
      </c>
      <c r="O617" s="18">
        <f>=N617/M617</f>
        <v>0.022722353845169</v>
      </c>
      <c r="P617" s="12" t="s">
        <v>43</v>
      </c>
    </row>
    <row r="618" spans="1:16">
      <c r="A618" s="21">
        <v>45182.0397916667</v>
      </c>
      <c r="B618" s="12">
        <v>105102917</v>
      </c>
      <c r="C618" s="22" t="s">
        <v>5512</v>
      </c>
      <c r="D618" s="12" t="s">
        <v>5513</v>
      </c>
      <c r="E618" s="19" t="s">
        <v>5514</v>
      </c>
      <c r="F618" s="12" t="s">
        <v>134</v>
      </c>
      <c r="G618" s="12">
        <v>1</v>
      </c>
      <c r="H618" s="12" t="s">
        <v>5515</v>
      </c>
      <c r="I618" s="12">
        <v>22.15</v>
      </c>
      <c r="J618" s="17">
        <f>=I618*7*0.435</f>
        <v>67.44675</v>
      </c>
      <c r="K618" s="75">
        <v>36.92</v>
      </c>
      <c r="L618" s="119">
        <v>48</v>
      </c>
      <c r="M618" s="17">
        <f>=I618*7</f>
        <v>155.05</v>
      </c>
      <c r="N618" s="17">
        <f>=M618-L618-K618-J618</f>
        <v>2.68324999999999</v>
      </c>
      <c r="O618" s="18">
        <f>=N618/M618</f>
        <v>0.017305707836182</v>
      </c>
      <c r="P618" s="12" t="s">
        <v>59</v>
      </c>
    </row>
    <row r="619" spans="1:16">
      <c r="A619" s="21">
        <v>45182.0579513889</v>
      </c>
      <c r="B619" s="12">
        <v>105107446</v>
      </c>
      <c r="C619" s="22" t="s">
        <v>5516</v>
      </c>
      <c r="D619" s="12" t="s">
        <v>5517</v>
      </c>
      <c r="E619" s="19" t="s">
        <v>5518</v>
      </c>
      <c r="F619" s="12" t="s"/>
      <c r="G619" s="12">
        <v>1</v>
      </c>
      <c r="H619" s="12" t="s">
        <v>5519</v>
      </c>
      <c r="I619" s="12">
        <v>17.52</v>
      </c>
      <c r="J619" s="17">
        <f>=I619*7*0.435</f>
        <v>53.3484</v>
      </c>
      <c r="K619" s="75">
        <v>35.78</v>
      </c>
      <c r="L619" s="119">
        <v>7.5</v>
      </c>
      <c r="M619" s="17">
        <f>=I619*7</f>
        <v>122.64</v>
      </c>
      <c r="N619" s="17">
        <f>=M619-L619-K619-J619</f>
        <v>26.0116</v>
      </c>
      <c r="O619" s="18">
        <f>=N619/M619</f>
        <v>0.212097195042401</v>
      </c>
      <c r="P619" s="12" t="s">
        <v>28</v>
      </c>
    </row>
    <row r="620" spans="1:16">
      <c r="A620" s="21">
        <v>45182.0796180556</v>
      </c>
      <c r="B620" s="12">
        <v>105112904</v>
      </c>
      <c r="C620" s="22" t="s">
        <v>5520</v>
      </c>
      <c r="D620" s="12" t="s">
        <v>5521</v>
      </c>
      <c r="E620" s="19" t="s">
        <v>5522</v>
      </c>
      <c r="F620" s="12" t="s"/>
      <c r="G620" s="12">
        <v>1</v>
      </c>
      <c r="H620" s="12" t="s">
        <v>5523</v>
      </c>
      <c r="I620" s="12">
        <v>27.23</v>
      </c>
      <c r="J620" s="17">
        <f>=I620*7*0.335</f>
        <v>63.85435</v>
      </c>
      <c r="K620" s="75">
        <v>39.76</v>
      </c>
      <c r="L620" s="119">
        <v>42.2</v>
      </c>
      <c r="M620" s="17">
        <f>=I620*7</f>
        <v>190.61</v>
      </c>
      <c r="N620" s="17">
        <f>=M620-L620-K620-J620</f>
        <v>44.79565</v>
      </c>
      <c r="O620" s="18">
        <f>=N620/M620</f>
        <v>0.235012066523268</v>
      </c>
      <c r="P620" s="12" t="s">
        <v>50</v>
      </c>
    </row>
    <row r="621" spans="1:16">
      <c r="A621" s="21">
        <v>45182.0829861111</v>
      </c>
      <c r="B621" s="12">
        <v>105113807</v>
      </c>
      <c r="C621" s="22" t="s">
        <v>5524</v>
      </c>
      <c r="D621" s="65" t="s">
        <v>5525</v>
      </c>
      <c r="E621" s="19" t="s">
        <v>5526</v>
      </c>
      <c r="F621" s="12" t="s"/>
      <c r="G621" s="12">
        <v>1</v>
      </c>
      <c r="H621" s="12" t="s">
        <v>5527</v>
      </c>
      <c r="I621" s="12">
        <v>50.74</v>
      </c>
      <c r="J621" s="17">
        <f>=I621*7*0.435</f>
        <v>154.5033</v>
      </c>
      <c r="K621" s="75">
        <v>91.51</v>
      </c>
      <c r="L621" s="119">
        <v>56.4</v>
      </c>
      <c r="M621" s="17">
        <f>=I621*7</f>
        <v>355.18</v>
      </c>
      <c r="N621" s="17">
        <f>=M621-L621-K621-J621</f>
        <v>52.7667</v>
      </c>
      <c r="O621" s="18">
        <f>=N621/M621</f>
        <v>0.14856326369728</v>
      </c>
      <c r="P621" s="12" t="s">
        <v>59</v>
      </c>
    </row>
    <row r="622" spans="1:16">
      <c r="A622" s="21">
        <v>45182.1047916667</v>
      </c>
      <c r="B622" s="12">
        <v>105119365</v>
      </c>
      <c r="C622" s="22" t="s">
        <v>5528</v>
      </c>
      <c r="D622" s="12" t="s">
        <v>5529</v>
      </c>
      <c r="E622" s="19" t="s">
        <v>5530</v>
      </c>
      <c r="F622" s="12" t="s">
        <v>5531</v>
      </c>
      <c r="G622" s="12">
        <v>1</v>
      </c>
      <c r="H622" s="12" t="s">
        <v>5532</v>
      </c>
      <c r="I622" s="12">
        <v>18.79</v>
      </c>
      <c r="J622" s="17">
        <f>=I622*7*0.435</f>
        <v>57.21555</v>
      </c>
      <c r="K622" s="75">
        <v>24.67</v>
      </c>
      <c r="L622" s="119">
        <v>21.6</v>
      </c>
      <c r="M622" s="17">
        <f>=I622*7</f>
        <v>131.53</v>
      </c>
      <c r="N622" s="17">
        <f>=M622-L622-K622-J622</f>
        <v>28.04445</v>
      </c>
      <c r="O622" s="18">
        <f>=N622/M622</f>
        <v>0.21321713677488</v>
      </c>
      <c r="P622" s="12" t="s">
        <v>269</v>
      </c>
    </row>
    <row r="623" spans="1:16">
      <c r="A623" s="21">
        <v>45182.1230787037</v>
      </c>
      <c r="B623" s="12">
        <v>105120678</v>
      </c>
      <c r="C623" s="22" t="s">
        <v>5533</v>
      </c>
      <c r="D623" s="12" t="s">
        <v>5534</v>
      </c>
      <c r="E623" s="19" t="s">
        <v>5535</v>
      </c>
      <c r="F623" s="12" t="s"/>
      <c r="G623" s="12">
        <v>1</v>
      </c>
      <c r="H623" s="12" t="s">
        <v>5536</v>
      </c>
      <c r="I623" s="12">
        <v>38.5</v>
      </c>
      <c r="J623" s="17">
        <f>=I623*7*0.435</f>
        <v>117.2325</v>
      </c>
      <c r="K623" s="75">
        <v>43.47</v>
      </c>
      <c r="L623" s="119">
        <v>23.8</v>
      </c>
      <c r="M623" s="17">
        <f>=I623*7</f>
        <v>269.5</v>
      </c>
      <c r="N623" s="17">
        <f>=M623-L623-K623-J623</f>
        <v>84.9975</v>
      </c>
      <c r="O623" s="18">
        <f>=N623/M623</f>
        <v>0.31538961038961</v>
      </c>
      <c r="P623" s="12" t="s">
        <v>59</v>
      </c>
    </row>
    <row r="624" spans="1:16">
      <c r="A624" s="21">
        <v>45182.2001388889</v>
      </c>
      <c r="B624" s="12">
        <v>105142430</v>
      </c>
      <c r="C624" s="22" t="s">
        <v>5537</v>
      </c>
      <c r="D624" s="12" t="s">
        <v>5538</v>
      </c>
      <c r="E624" s="19" t="s">
        <v>5539</v>
      </c>
      <c r="F624" s="12" t="s"/>
      <c r="G624" s="12">
        <v>1</v>
      </c>
      <c r="H624" s="12" t="s">
        <v>5540</v>
      </c>
      <c r="I624" s="12">
        <v>23.42</v>
      </c>
      <c r="J624" s="17">
        <f>=I624*7*0.435</f>
        <v>71.3139</v>
      </c>
      <c r="K624" s="75">
        <v>36.71</v>
      </c>
      <c r="L624" s="119">
        <v>31.78</v>
      </c>
      <c r="M624" s="17">
        <f>=I624*7</f>
        <v>163.94</v>
      </c>
      <c r="N624" s="17">
        <f>=M624-L624-K624-J624</f>
        <v>24.1361</v>
      </c>
      <c r="O624" s="18">
        <f>=N624/M624</f>
        <v>0.147225204343052</v>
      </c>
      <c r="P624" s="12" t="s">
        <v>28</v>
      </c>
    </row>
    <row r="625" spans="1:16">
      <c r="A625" s="21">
        <v>45182.226099537</v>
      </c>
      <c r="B625" s="12">
        <v>105150763</v>
      </c>
      <c r="C625" s="22" t="s">
        <v>5541</v>
      </c>
      <c r="D625" s="12" t="s">
        <v>5542</v>
      </c>
      <c r="E625" s="19" t="s">
        <v>5543</v>
      </c>
      <c r="F625" s="12" t="s"/>
      <c r="G625" s="12">
        <v>1</v>
      </c>
      <c r="H625" s="12" t="s">
        <v>5544</v>
      </c>
      <c r="I625" s="12">
        <v>22.33</v>
      </c>
      <c r="J625" s="17">
        <f>=I625*7*0.435</f>
        <v>67.99485</v>
      </c>
      <c r="K625" s="75">
        <v>22.02</v>
      </c>
      <c r="L625" s="119">
        <v>30.8</v>
      </c>
      <c r="M625" s="17">
        <f>=I625*7</f>
        <v>156.31</v>
      </c>
      <c r="N625" s="17">
        <f>=M625-L625-K625-J625</f>
        <v>35.49515</v>
      </c>
      <c r="O625" s="18">
        <f>=N625/M625</f>
        <v>0.227081760603928</v>
      </c>
      <c r="P625" s="12" t="s">
        <v>269</v>
      </c>
    </row>
    <row r="626" spans="1:16">
      <c r="A626" s="21">
        <v>45182.231400463</v>
      </c>
      <c r="B626" s="12">
        <v>105152543</v>
      </c>
      <c r="C626" s="22" t="s">
        <v>5545</v>
      </c>
      <c r="D626" s="12">
        <v>0</v>
      </c>
      <c r="E626" s="19" t="s">
        <v>52</v>
      </c>
      <c r="F626" s="12" t="s">
        <v>1257</v>
      </c>
      <c r="G626" s="12">
        <v>1</v>
      </c>
      <c r="H626" s="12" t="s">
        <v>5546</v>
      </c>
      <c r="I626" s="12">
        <v>0</v>
      </c>
      <c r="J626" s="17">
        <f>=I626*7*0.435</f>
        <v>0</v>
      </c>
      <c r="K626" s="75">
        <v>0</v>
      </c>
      <c r="L626" s="119">
        <v>0</v>
      </c>
      <c r="M626" s="17">
        <f>=I626*7</f>
        <v>0</v>
      </c>
      <c r="N626" s="17">
        <f>=M626-L626-K626-J626</f>
        <v>0</v>
      </c>
      <c r="O626" s="18" t="e">
        <f>=N626/M626</f>
        <v>#DIV/0!</v>
      </c>
      <c r="P626" s="12" t="s">
        <v>136</v>
      </c>
    </row>
    <row r="627" spans="1:16">
      <c r="A627" s="21">
        <v>45182.2648148148</v>
      </c>
      <c r="B627" s="12">
        <v>105163563</v>
      </c>
      <c r="C627" s="22" t="s">
        <v>5547</v>
      </c>
      <c r="D627" s="12" t="s">
        <v>5548</v>
      </c>
      <c r="E627" s="19" t="s">
        <v>5549</v>
      </c>
      <c r="F627" s="12" t="s">
        <v>48</v>
      </c>
      <c r="G627" s="12">
        <v>1</v>
      </c>
      <c r="H627" s="12" t="s">
        <v>5550</v>
      </c>
      <c r="I627" s="12">
        <v>49.93</v>
      </c>
      <c r="J627" s="17">
        <f>=I627*7*0.435</f>
        <v>152.03685</v>
      </c>
      <c r="K627" s="75">
        <v>55.01</v>
      </c>
      <c r="L627" s="119">
        <v>73</v>
      </c>
      <c r="M627" s="17">
        <f>=I627*7</f>
        <v>349.51</v>
      </c>
      <c r="N627" s="17">
        <f>=M627-L627-K627-J627</f>
        <v>69.46315</v>
      </c>
      <c r="O627" s="18">
        <f>=N627/M627</f>
        <v>0.198744384996138</v>
      </c>
      <c r="P627" s="12" t="s">
        <v>162</v>
      </c>
    </row>
    <row r="628" spans="1:16">
      <c r="A628" s="21">
        <v>45182.2718865741</v>
      </c>
      <c r="B628" s="12">
        <v>105165948</v>
      </c>
      <c r="C628" s="22" t="s">
        <v>5551</v>
      </c>
      <c r="D628" s="12" t="s">
        <v>5552</v>
      </c>
      <c r="E628" s="19" t="s">
        <v>5553</v>
      </c>
      <c r="F628" s="12" t="s"/>
      <c r="G628" s="12">
        <v>1</v>
      </c>
      <c r="H628" s="12" t="s">
        <v>5554</v>
      </c>
      <c r="I628" s="12">
        <v>32.79</v>
      </c>
      <c r="J628" s="17">
        <f>=I628*7*0.435</f>
        <v>99.84555</v>
      </c>
      <c r="K628" s="75">
        <v>27.27</v>
      </c>
      <c r="L628" s="119">
        <v>33</v>
      </c>
      <c r="M628" s="17">
        <f>=I628*7</f>
        <v>229.53</v>
      </c>
      <c r="N628" s="17">
        <f>=M628-L628-K628-J628</f>
        <v>69.41445</v>
      </c>
      <c r="O628" s="18">
        <f>=N628/M628</f>
        <v>0.302419945105215</v>
      </c>
      <c r="P628" s="12" t="s">
        <v>22</v>
      </c>
    </row>
    <row r="629" spans="1:16">
      <c r="A629" s="21">
        <v>45182.342650463</v>
      </c>
      <c r="B629" s="12">
        <v>105183880</v>
      </c>
      <c r="C629" s="22" t="s">
        <v>5555</v>
      </c>
      <c r="D629" s="12" t="s">
        <v>5556</v>
      </c>
      <c r="E629" s="19" t="s">
        <v>5557</v>
      </c>
      <c r="F629" s="12" t="s">
        <v>4951</v>
      </c>
      <c r="G629" s="12">
        <v>1</v>
      </c>
      <c r="H629" s="12" t="s">
        <v>5558</v>
      </c>
      <c r="I629" s="12">
        <v>19.19</v>
      </c>
      <c r="J629" s="17">
        <f>=I629*7*0.435</f>
        <v>58.43355</v>
      </c>
      <c r="K629" s="75">
        <v>44.9</v>
      </c>
      <c r="L629" s="119">
        <v>24.68</v>
      </c>
      <c r="M629" s="17">
        <f>=I629*7</f>
        <v>134.33</v>
      </c>
      <c r="N629" s="17">
        <f>=M629-L629-K629-J629</f>
        <v>6.31645</v>
      </c>
      <c r="O629" s="18">
        <f>=N629/M629</f>
        <v>0.047021886399166</v>
      </c>
      <c r="P629" s="12" t="s">
        <v>59</v>
      </c>
    </row>
    <row r="630" spans="1:16">
      <c r="A630" s="21">
        <v>45182.3794328704</v>
      </c>
      <c r="B630" s="12">
        <v>105192869</v>
      </c>
      <c r="C630" s="22" t="s">
        <v>5559</v>
      </c>
      <c r="D630" s="12" t="s">
        <v>5560</v>
      </c>
      <c r="E630" s="19" t="s">
        <v>5561</v>
      </c>
      <c r="F630" s="12" t="s"/>
      <c r="G630" s="12">
        <v>1</v>
      </c>
      <c r="H630" s="12" t="s">
        <v>5562</v>
      </c>
      <c r="I630" s="12">
        <v>43.4</v>
      </c>
      <c r="J630" s="17">
        <f>=I630*7*0.435</f>
        <v>132.153</v>
      </c>
      <c r="K630" s="75">
        <v>46.94</v>
      </c>
      <c r="L630" s="119">
        <v>38.25</v>
      </c>
      <c r="M630" s="17">
        <f>=I630*7</f>
        <v>303.8</v>
      </c>
      <c r="N630" s="17">
        <f>=M630-L630-K630-J630</f>
        <v>86.457</v>
      </c>
      <c r="O630" s="18">
        <f>=N630/M630</f>
        <v>0.284585253456221</v>
      </c>
      <c r="P630" s="12" t="s">
        <v>1413</v>
      </c>
    </row>
    <row r="631" spans="1:16">
      <c r="A631" s="21">
        <v>45182.3842476852</v>
      </c>
      <c r="B631" s="12">
        <v>105193878</v>
      </c>
      <c r="C631" s="22" t="s">
        <v>5563</v>
      </c>
      <c r="D631" s="12" t="s">
        <v>5564</v>
      </c>
      <c r="E631" s="19" t="s">
        <v>5565</v>
      </c>
      <c r="F631" s="12" t="s"/>
      <c r="G631" s="12">
        <v>1</v>
      </c>
      <c r="H631" s="12" t="s">
        <v>5566</v>
      </c>
      <c r="I631" s="12">
        <v>25.55</v>
      </c>
      <c r="J631" s="17">
        <f>=I631*7*0.435</f>
        <v>77.79975</v>
      </c>
      <c r="K631" s="75">
        <v>33.83</v>
      </c>
      <c r="L631" s="119">
        <v>40.6</v>
      </c>
      <c r="M631" s="17">
        <f>=I631*7</f>
        <v>178.85</v>
      </c>
      <c r="N631" s="17">
        <f>=M631-L631-K631-J631</f>
        <v>26.62025</v>
      </c>
      <c r="O631" s="18">
        <f>=N631/M631</f>
        <v>0.148841207715963</v>
      </c>
      <c r="P631" s="12" t="s">
        <v>114</v>
      </c>
    </row>
    <row r="632" spans="1:16">
      <c r="A632" s="21">
        <v>45182.3877083333</v>
      </c>
      <c r="B632" s="12">
        <v>105194749</v>
      </c>
      <c r="C632" s="22" t="s">
        <v>5567</v>
      </c>
      <c r="D632" s="12" t="s">
        <v>5568</v>
      </c>
      <c r="E632" s="19" t="s">
        <v>5569</v>
      </c>
      <c r="F632" s="12" t="s"/>
      <c r="G632" s="12">
        <v>1</v>
      </c>
      <c r="H632" s="12" t="s">
        <v>4301</v>
      </c>
      <c r="I632" s="12">
        <v>49.04</v>
      </c>
      <c r="J632" s="17">
        <f>=I632*7*0.435</f>
        <v>149.3268</v>
      </c>
      <c r="K632" s="75">
        <v>67.91</v>
      </c>
      <c r="L632" s="119">
        <v>55</v>
      </c>
      <c r="M632" s="17">
        <f>=I632*7</f>
        <v>343.28</v>
      </c>
      <c r="N632" s="17">
        <f>=M632-L632-K632-J632</f>
        <v>71.0432</v>
      </c>
      <c r="O632" s="18">
        <f>=N632/M632</f>
        <v>0.206954089955721</v>
      </c>
      <c r="P632" s="12" t="s">
        <v>59</v>
      </c>
    </row>
    <row r="633" spans="1:16">
      <c r="A633" s="21">
        <v>45182.3888310185</v>
      </c>
      <c r="B633" s="68">
        <v>105194882</v>
      </c>
      <c r="C633" s="22" t="s">
        <v>5570</v>
      </c>
      <c r="D633" s="68" t="s">
        <v>5571</v>
      </c>
      <c r="E633" s="19" t="s">
        <v>5498</v>
      </c>
      <c r="F633" s="12" t="s"/>
      <c r="G633" s="12">
        <v>1</v>
      </c>
      <c r="H633" s="12" t="s">
        <v>5572</v>
      </c>
      <c r="I633" s="12">
        <v>175.08</v>
      </c>
      <c r="J633" s="17">
        <f>=I633*7*0.435</f>
        <v>533.1186</v>
      </c>
      <c r="K633" s="75">
        <v>161</v>
      </c>
      <c r="L633" s="119">
        <v>224.6</v>
      </c>
      <c r="M633" s="17">
        <f>=I633*7</f>
        <v>1225.56</v>
      </c>
      <c r="N633" s="17">
        <f>=M633-L633-K633-J633</f>
        <v>306.8414</v>
      </c>
      <c r="O633" s="18">
        <f>=N633/M633</f>
        <v>0.250368321420412</v>
      </c>
      <c r="P633" s="12" t="s">
        <v>43</v>
      </c>
    </row>
    <row r="634" spans="1:16">
      <c r="A634" s="21">
        <v>45182.3888310185</v>
      </c>
      <c r="B634" s="69" t="s"/>
      <c r="C634" s="22" t="s">
        <v>5573</v>
      </c>
      <c r="D634" s="69" t="s"/>
      <c r="E634" s="19" t="s">
        <v>5498</v>
      </c>
      <c r="F634" s="12" t="s"/>
      <c r="G634" s="12">
        <v>2</v>
      </c>
      <c r="H634" s="12" t="s">
        <v>5574</v>
      </c>
      <c r="I634" s="12">
        <v>0</v>
      </c>
      <c r="J634" s="17">
        <f>=I634*7*0.435</f>
        <v>0</v>
      </c>
      <c r="K634" s="75">
        <v>0</v>
      </c>
      <c r="L634" s="119">
        <v>0</v>
      </c>
      <c r="M634" s="17">
        <f>=I634*7</f>
        <v>0</v>
      </c>
      <c r="N634" s="17">
        <f>=M634-L634-K634-J634</f>
        <v>0</v>
      </c>
      <c r="O634" s="18" t="e">
        <f>=N634/M634</f>
        <v>#DIV/0!</v>
      </c>
      <c r="P634" s="12" t="s">
        <v>43</v>
      </c>
    </row>
    <row r="635" spans="1:16">
      <c r="A635" s="21">
        <v>45182.4116435185</v>
      </c>
      <c r="B635" s="12">
        <v>105200745</v>
      </c>
      <c r="C635" s="22" t="s">
        <v>5575</v>
      </c>
      <c r="D635" s="12" t="s">
        <v>5576</v>
      </c>
      <c r="E635" s="19" t="s">
        <v>5577</v>
      </c>
      <c r="F635" s="12" t="s"/>
      <c r="G635" s="12">
        <v>1</v>
      </c>
      <c r="H635" s="12" t="s">
        <v>1739</v>
      </c>
      <c r="I635" s="12">
        <v>32.42</v>
      </c>
      <c r="J635" s="17">
        <f>=I635*7*0.435</f>
        <v>98.7189</v>
      </c>
      <c r="K635" s="75">
        <v>24.08</v>
      </c>
      <c r="L635" s="119">
        <v>44</v>
      </c>
      <c r="M635" s="17">
        <f>=I635*7</f>
        <v>226.94</v>
      </c>
      <c r="N635" s="17">
        <f>=M635-L635-K635-J635</f>
        <v>60.1411</v>
      </c>
      <c r="O635" s="18">
        <f>=N635/M635</f>
        <v>0.265008812902089</v>
      </c>
      <c r="P635" s="12" t="s">
        <v>269</v>
      </c>
    </row>
    <row r="636" spans="1:16">
      <c r="A636" s="21">
        <v>45182.4193634259</v>
      </c>
      <c r="B636" s="12">
        <v>105202957</v>
      </c>
      <c r="C636" s="22" t="s">
        <v>5578</v>
      </c>
      <c r="D636" s="12" t="s">
        <v>5579</v>
      </c>
      <c r="E636" s="19" t="s">
        <v>5580</v>
      </c>
      <c r="F636" s="12" t="s">
        <v>134</v>
      </c>
      <c r="G636" s="12">
        <v>1</v>
      </c>
      <c r="H636" s="12" t="s">
        <v>5581</v>
      </c>
      <c r="I636" s="12">
        <v>17.52</v>
      </c>
      <c r="J636" s="17">
        <f>=I636*7*0.435</f>
        <v>53.3484</v>
      </c>
      <c r="K636" s="75">
        <v>19.94</v>
      </c>
      <c r="L636" s="119">
        <v>33.78</v>
      </c>
      <c r="M636" s="17">
        <f>=I636*7</f>
        <v>122.64</v>
      </c>
      <c r="N636" s="17">
        <f>=M636-L636-K636-J636</f>
        <v>15.5716</v>
      </c>
      <c r="O636" s="18">
        <f>=N636/M636</f>
        <v>0.126969993476843</v>
      </c>
      <c r="P636" s="12" t="s">
        <v>59</v>
      </c>
    </row>
    <row r="637" spans="1:16">
      <c r="A637" s="21">
        <v>45182.434837963</v>
      </c>
      <c r="B637" s="12">
        <v>105207127</v>
      </c>
      <c r="C637" s="22" t="s">
        <v>4036</v>
      </c>
      <c r="D637" s="12" t="s">
        <v>5582</v>
      </c>
      <c r="E637" s="19" t="s">
        <v>5583</v>
      </c>
      <c r="F637" s="12" t="s"/>
      <c r="G637" s="12">
        <v>1</v>
      </c>
      <c r="H637" s="12" t="s">
        <v>4039</v>
      </c>
      <c r="I637" s="12">
        <v>19.93</v>
      </c>
      <c r="J637" s="17">
        <f>=I637*7*0.435</f>
        <v>60.68685</v>
      </c>
      <c r="K637" s="75">
        <v>23.89</v>
      </c>
      <c r="L637" s="119">
        <v>26.9</v>
      </c>
      <c r="M637" s="17">
        <f>=I637*7</f>
        <v>139.51</v>
      </c>
      <c r="N637" s="17">
        <f>=M637-L637-K637-J637</f>
        <v>28.03315</v>
      </c>
      <c r="O637" s="18">
        <f>=N637/M637</f>
        <v>0.200940075980216</v>
      </c>
      <c r="P637" s="12" t="s">
        <v>59</v>
      </c>
    </row>
    <row r="638" spans="1:16">
      <c r="A638" s="21">
        <v>45182.4521527778</v>
      </c>
      <c r="B638" s="12">
        <v>105212026</v>
      </c>
      <c r="C638" s="22" t="s">
        <v>5584</v>
      </c>
      <c r="D638" s="12" t="s">
        <v>5585</v>
      </c>
      <c r="E638" s="19" t="s">
        <v>5586</v>
      </c>
      <c r="F638" s="12" t="s"/>
      <c r="G638" s="12">
        <v>1</v>
      </c>
      <c r="H638" s="12" t="s">
        <v>5587</v>
      </c>
      <c r="I638" s="12">
        <v>45.65</v>
      </c>
      <c r="J638" s="17">
        <f>=I638*7*0.435</f>
        <v>139.00425</v>
      </c>
      <c r="K638" s="75">
        <v>76.15</v>
      </c>
      <c r="L638" s="119">
        <v>65</v>
      </c>
      <c r="M638" s="17">
        <f>=I638*7</f>
        <v>319.55</v>
      </c>
      <c r="N638" s="17">
        <f>=M638-L638-K638-J638</f>
        <v>39.39575</v>
      </c>
      <c r="O638" s="18">
        <f>=N638/M638</f>
        <v>0.12328508840557</v>
      </c>
      <c r="P638" s="12" t="s">
        <v>136</v>
      </c>
    </row>
    <row r="639" spans="1:16">
      <c r="A639" s="21">
        <v>45182.534537037</v>
      </c>
      <c r="B639" s="12">
        <v>105234907</v>
      </c>
      <c r="C639" s="22" t="s">
        <v>5588</v>
      </c>
      <c r="D639" s="12" t="s">
        <v>5589</v>
      </c>
      <c r="E639" s="19" t="s">
        <v>5590</v>
      </c>
      <c r="F639" s="12" t="s"/>
      <c r="G639" s="12">
        <v>1</v>
      </c>
      <c r="H639" s="12" t="s">
        <v>5591</v>
      </c>
      <c r="I639" s="12">
        <v>108.5</v>
      </c>
      <c r="J639" s="17">
        <f>=I639*7*0.435</f>
        <v>330.3825</v>
      </c>
      <c r="K639" s="75">
        <v>77.65</v>
      </c>
      <c r="L639" s="119">
        <v>93.45</v>
      </c>
      <c r="M639" s="17">
        <f>=I639*7</f>
        <v>759.5</v>
      </c>
      <c r="N639" s="17">
        <f>=M639-L639-K639-J639</f>
        <v>258.0175</v>
      </c>
      <c r="O639" s="18">
        <f>=N639/M639</f>
        <v>0.339720210664911</v>
      </c>
      <c r="P639" s="12" t="s">
        <v>162</v>
      </c>
    </row>
    <row r="640" spans="1:16">
      <c r="A640" s="21">
        <v>45182.5811921296</v>
      </c>
      <c r="B640" s="68">
        <v>105247948</v>
      </c>
      <c r="C640" s="22" t="s">
        <v>5592</v>
      </c>
      <c r="D640" s="68" t="s">
        <v>5593</v>
      </c>
      <c r="E640" s="19" t="s">
        <v>5594</v>
      </c>
      <c r="F640" s="12" t="s"/>
      <c r="G640" s="12">
        <v>1</v>
      </c>
      <c r="H640" s="12" t="s">
        <v>5595</v>
      </c>
      <c r="I640" s="12">
        <v>30.74</v>
      </c>
      <c r="J640" s="17">
        <f>=I640*7*0.435</f>
        <v>93.6033</v>
      </c>
      <c r="K640" s="75">
        <v>46.09</v>
      </c>
      <c r="L640" s="119">
        <v>40.3</v>
      </c>
      <c r="M640" s="17">
        <f>=I640*7</f>
        <v>215.18</v>
      </c>
      <c r="N640" s="17">
        <f>=M640-L640-K640-J640</f>
        <v>35.1867</v>
      </c>
      <c r="O640" s="18">
        <f>=N640/M640</f>
        <v>0.163522167487685</v>
      </c>
      <c r="P640" s="12" t="s">
        <v>43</v>
      </c>
    </row>
    <row r="641" spans="1:16">
      <c r="A641" s="21">
        <v>45182.5811921296</v>
      </c>
      <c r="B641" s="69" t="s"/>
      <c r="C641" s="22" t="s">
        <v>5596</v>
      </c>
      <c r="D641" s="69" t="s"/>
      <c r="E641" s="19" t="s">
        <v>5594</v>
      </c>
      <c r="F641" s="12" t="s"/>
      <c r="G641" s="12">
        <v>1</v>
      </c>
      <c r="H641" s="12" t="s">
        <v>5597</v>
      </c>
      <c r="I641" s="12">
        <v>0</v>
      </c>
      <c r="J641" s="17">
        <f>=I641*7*0.435</f>
        <v>0</v>
      </c>
      <c r="K641" s="75">
        <v>0</v>
      </c>
      <c r="L641" s="119">
        <v>0</v>
      </c>
      <c r="M641" s="17">
        <f>=I641*7</f>
        <v>0</v>
      </c>
      <c r="N641" s="17">
        <f>=M641-L641-K641-J641</f>
        <v>0</v>
      </c>
      <c r="O641" s="18" t="e">
        <f>=N641/M641</f>
        <v>#DIV/0!</v>
      </c>
      <c r="P641" s="12" t="s">
        <v>43</v>
      </c>
    </row>
    <row r="642" spans="1:16">
      <c r="A642" s="21" t="s"/>
      <c r="B642" s="12" t="s"/>
      <c r="C642" s="22" t="s"/>
      <c r="D642" s="12" t="s"/>
      <c r="E642" s="12" t="s"/>
      <c r="F642" s="12" t="s"/>
      <c r="G642" s="12" t="s"/>
      <c r="H642" s="12" t="s"/>
      <c r="I642" s="12" t="s"/>
      <c r="J642" s="71" t="s"/>
      <c r="K642" s="72" t="s"/>
      <c r="L642" s="73" t="s"/>
      <c r="M642" s="71" t="s"/>
      <c r="N642" s="71" t="s"/>
      <c r="O642" s="74" t="s"/>
      <c r="P642" s="12" t="s"/>
    </row>
    <row r="643" spans="1:16">
      <c r="A643" s="21">
        <v>45182.9755902778</v>
      </c>
      <c r="B643" s="12">
        <v>105315032</v>
      </c>
      <c r="C643" s="22" t="s">
        <v>5598</v>
      </c>
      <c r="D643" s="12" t="s">
        <v>5599</v>
      </c>
      <c r="E643" s="19" t="s">
        <v>5600</v>
      </c>
      <c r="F643" s="12" t="s">
        <v>57</v>
      </c>
      <c r="G643" s="12">
        <v>1</v>
      </c>
      <c r="H643" s="12" t="s">
        <v>5601</v>
      </c>
      <c r="I643" s="12">
        <v>16.8</v>
      </c>
      <c r="J643" s="17">
        <f>=I643*7*0.435</f>
        <v>51.156</v>
      </c>
      <c r="K643" s="75">
        <v>25.74</v>
      </c>
      <c r="L643" s="119">
        <v>8.85</v>
      </c>
      <c r="M643" s="17">
        <f>=I643*7</f>
        <v>117.6</v>
      </c>
      <c r="N643" s="17">
        <f>=M643-L643-K643-J643</f>
        <v>31.854</v>
      </c>
      <c r="O643" s="18">
        <f>=N643/M643</f>
        <v>0.270867346938776</v>
      </c>
      <c r="P643" s="12" t="s">
        <v>59</v>
      </c>
    </row>
    <row r="644" spans="1:16">
      <c r="A644" s="21">
        <v>45182.993599537</v>
      </c>
      <c r="B644" s="12">
        <v>105319414</v>
      </c>
      <c r="C644" s="22" t="s">
        <v>5602</v>
      </c>
      <c r="D644" s="12" t="s">
        <v>5603</v>
      </c>
      <c r="E644" s="19" t="s">
        <v>5604</v>
      </c>
      <c r="F644" s="12" t="s">
        <v>68</v>
      </c>
      <c r="G644" s="12">
        <v>1</v>
      </c>
      <c r="H644" s="12" t="s">
        <v>5605</v>
      </c>
      <c r="I644" s="12">
        <v>16.8</v>
      </c>
      <c r="J644" s="17">
        <f>=I644*7*0.435</f>
        <v>51.156</v>
      </c>
      <c r="K644" s="75">
        <v>29.29</v>
      </c>
      <c r="L644" s="119">
        <v>13.5</v>
      </c>
      <c r="M644" s="17">
        <f>=I644*7</f>
        <v>117.6</v>
      </c>
      <c r="N644" s="17">
        <f>=M644-L644-K644-J644</f>
        <v>23.654</v>
      </c>
      <c r="O644" s="18">
        <f>=N644/M644</f>
        <v>0.201139455782313</v>
      </c>
      <c r="P644" s="12" t="s">
        <v>43</v>
      </c>
    </row>
    <row r="645" spans="1:17">
      <c r="A645" s="21">
        <v>45183.0075925926</v>
      </c>
      <c r="B645" s="12">
        <v>105324280</v>
      </c>
      <c r="C645" s="22" t="s">
        <v>5606</v>
      </c>
      <c r="D645" s="12" t="s">
        <v>5607</v>
      </c>
      <c r="E645" s="19" t="s">
        <v>5608</v>
      </c>
      <c r="F645" s="12" t="s"/>
      <c r="G645" s="12">
        <v>1</v>
      </c>
      <c r="H645" s="12" t="s">
        <v>5609</v>
      </c>
      <c r="I645" s="12">
        <v>22.07</v>
      </c>
      <c r="J645" s="17">
        <f>=I645*7*0.435</f>
        <v>67.20315</v>
      </c>
      <c r="K645" s="75">
        <v>19.42</v>
      </c>
      <c r="L645" s="119">
        <v>12.49</v>
      </c>
      <c r="M645" s="17">
        <f>=I645*7</f>
        <v>154.49</v>
      </c>
      <c r="N645" s="17">
        <f>=M645-L645-K645-J645</f>
        <v>55.37685</v>
      </c>
      <c r="O645" s="18">
        <f>=N645/M645</f>
        <v>0.358449414201566</v>
      </c>
      <c r="P645" s="12" t="s">
        <v>59</v>
      </c>
      <c r="Q645" s="25" t="s">
        <v>140</v>
      </c>
    </row>
    <row r="646" spans="1:16">
      <c r="A646" s="21">
        <v>45183.0973958333</v>
      </c>
      <c r="B646" s="68">
        <v>105350255</v>
      </c>
      <c r="C646" s="22" t="s">
        <v>5610</v>
      </c>
      <c r="D646" s="68" t="s">
        <v>5611</v>
      </c>
      <c r="E646" s="19" t="s">
        <v>5612</v>
      </c>
      <c r="F646" s="12" t="s"/>
      <c r="G646" s="12">
        <v>2</v>
      </c>
      <c r="H646" s="12" t="s">
        <v>5613</v>
      </c>
      <c r="I646" s="12">
        <v>58.72</v>
      </c>
      <c r="J646" s="17">
        <f>=I646*7*0.435</f>
        <v>178.8024</v>
      </c>
      <c r="K646" s="75">
        <v>55.8</v>
      </c>
      <c r="L646" s="119">
        <v>161.7</v>
      </c>
      <c r="M646" s="17">
        <f>=I646*7</f>
        <v>411.04</v>
      </c>
      <c r="N646" s="17">
        <f>=M646-L646-K646-J646</f>
        <v>14.7376</v>
      </c>
      <c r="O646" s="18">
        <f>=N646/M646</f>
        <v>0.035854418061502</v>
      </c>
      <c r="P646" s="12" t="s">
        <v>28</v>
      </c>
    </row>
    <row r="647" spans="1:16">
      <c r="A647" s="21">
        <v>45183.0973958333</v>
      </c>
      <c r="B647" s="69" t="s"/>
      <c r="C647" s="22" t="s">
        <v>5614</v>
      </c>
      <c r="D647" s="69" t="s"/>
      <c r="E647" s="19" t="s">
        <v>5612</v>
      </c>
      <c r="F647" s="12" t="s"/>
      <c r="G647" s="12">
        <v>2</v>
      </c>
      <c r="H647" s="12" t="s">
        <v>5615</v>
      </c>
      <c r="I647" s="12">
        <v>0</v>
      </c>
      <c r="J647" s="17">
        <f>=I647*7*0.435</f>
        <v>0</v>
      </c>
      <c r="K647" s="75">
        <v>0</v>
      </c>
      <c r="L647" s="119">
        <v>0</v>
      </c>
      <c r="M647" s="17">
        <f>=I647*7</f>
        <v>0</v>
      </c>
      <c r="N647" s="17">
        <f>=M647-L647-K647-J647</f>
        <v>0</v>
      </c>
      <c r="O647" s="18" t="e">
        <f>=N647/M647</f>
        <v>#DIV/0!</v>
      </c>
      <c r="P647" s="12" t="s">
        <v>28</v>
      </c>
    </row>
    <row r="648" spans="1:16">
      <c r="A648" s="21">
        <v>45183.1026736111</v>
      </c>
      <c r="B648" s="68">
        <v>105352433</v>
      </c>
      <c r="C648" s="22" t="s">
        <v>5610</v>
      </c>
      <c r="D648" s="68" t="s">
        <v>5616</v>
      </c>
      <c r="E648" s="19" t="s">
        <v>5612</v>
      </c>
      <c r="F648" s="12" t="s"/>
      <c r="G648" s="12">
        <v>2</v>
      </c>
      <c r="H648" s="12" t="s">
        <v>5617</v>
      </c>
      <c r="I648" s="12">
        <v>58.72</v>
      </c>
      <c r="J648" s="17">
        <f>=I648*7*0.435</f>
        <v>178.8024</v>
      </c>
      <c r="K648" s="75">
        <v>54.81</v>
      </c>
      <c r="L648" s="119">
        <v>0</v>
      </c>
      <c r="M648" s="17">
        <f>=I648*7</f>
        <v>411.04</v>
      </c>
      <c r="N648" s="17">
        <f>=M648-L648-K648-J648</f>
        <v>177.4276</v>
      </c>
      <c r="O648" s="18">
        <f>=N648/M648</f>
        <v>0.431655313351499</v>
      </c>
      <c r="P648" s="12" t="s">
        <v>28</v>
      </c>
    </row>
    <row r="649" spans="1:16">
      <c r="A649" s="21">
        <v>45183.1026736111</v>
      </c>
      <c r="B649" s="69" t="s"/>
      <c r="C649" s="22" t="s">
        <v>5614</v>
      </c>
      <c r="D649" s="69" t="s"/>
      <c r="E649" s="19" t="s">
        <v>5612</v>
      </c>
      <c r="F649" s="12" t="s"/>
      <c r="G649" s="12">
        <v>2</v>
      </c>
      <c r="H649" s="12" t="s">
        <v>5615</v>
      </c>
      <c r="I649" s="12">
        <v>0</v>
      </c>
      <c r="J649" s="17">
        <f>=I649*7*0.435</f>
        <v>0</v>
      </c>
      <c r="K649" s="75">
        <v>0</v>
      </c>
      <c r="L649" s="119">
        <v>0</v>
      </c>
      <c r="M649" s="17">
        <f>=I649*7</f>
        <v>0</v>
      </c>
      <c r="N649" s="17">
        <f>=M649-L649-K649-J649</f>
        <v>0</v>
      </c>
      <c r="O649" s="18" t="e">
        <f>=N649/M649</f>
        <v>#DIV/0!</v>
      </c>
      <c r="P649" s="12" t="s">
        <v>28</v>
      </c>
    </row>
    <row r="650" spans="1:16">
      <c r="A650" s="21">
        <v>45183.1215277778</v>
      </c>
      <c r="B650" s="12">
        <v>105357980</v>
      </c>
      <c r="C650" s="22" t="s">
        <v>5618</v>
      </c>
      <c r="D650" s="12" t="s">
        <v>5619</v>
      </c>
      <c r="E650" s="19" t="s">
        <v>5620</v>
      </c>
      <c r="F650" s="12" t="s"/>
      <c r="G650" s="12">
        <v>1</v>
      </c>
      <c r="H650" s="12" t="s">
        <v>5621</v>
      </c>
      <c r="I650" s="12">
        <v>27.88</v>
      </c>
      <c r="J650" s="17">
        <f>=I650*7*0.435</f>
        <v>84.8946</v>
      </c>
      <c r="K650" s="75">
        <v>26.85</v>
      </c>
      <c r="L650" s="119">
        <v>16.5</v>
      </c>
      <c r="M650" s="17">
        <f>=I650*7</f>
        <v>195.16</v>
      </c>
      <c r="N650" s="17">
        <f>=M650-L650-K650-J650</f>
        <v>66.9154</v>
      </c>
      <c r="O650" s="18">
        <f>=N650/M650</f>
        <v>0.34287456445993</v>
      </c>
      <c r="P650" s="12" t="s">
        <v>59</v>
      </c>
    </row>
    <row r="651" spans="1:16">
      <c r="A651" s="21">
        <v>45183.1321296296</v>
      </c>
      <c r="B651" s="12">
        <v>105360079</v>
      </c>
      <c r="C651" s="22" t="s">
        <v>5622</v>
      </c>
      <c r="D651" s="12" t="s">
        <v>5623</v>
      </c>
      <c r="E651" s="19" t="s">
        <v>5624</v>
      </c>
      <c r="F651" s="12" t="s">
        <v>68</v>
      </c>
      <c r="G651" s="12">
        <v>1</v>
      </c>
      <c r="H651" s="12" t="s">
        <v>5625</v>
      </c>
      <c r="I651" s="12">
        <v>17.52</v>
      </c>
      <c r="J651" s="17">
        <f>=I651*7*0.435</f>
        <v>53.3484</v>
      </c>
      <c r="K651" s="75">
        <v>21.57</v>
      </c>
      <c r="L651" s="119">
        <v>16</v>
      </c>
      <c r="M651" s="17">
        <f>=I651*7</f>
        <v>122.64</v>
      </c>
      <c r="N651" s="17">
        <f>=M651-L651-K651-J651</f>
        <v>31.7216</v>
      </c>
      <c r="O651" s="18">
        <f>=N651/M651</f>
        <v>0.258656229615134</v>
      </c>
      <c r="P651" s="12" t="s">
        <v>59</v>
      </c>
    </row>
    <row r="652" spans="1:16">
      <c r="A652" s="21">
        <v>45183.1381365741</v>
      </c>
      <c r="B652" s="12">
        <v>105362561</v>
      </c>
      <c r="C652" s="22" t="s">
        <v>5626</v>
      </c>
      <c r="D652" s="12" t="s">
        <v>5627</v>
      </c>
      <c r="E652" s="19" t="s">
        <v>5628</v>
      </c>
      <c r="F652" s="12" t="s"/>
      <c r="G652" s="12">
        <v>1</v>
      </c>
      <c r="H652" s="12" t="s">
        <v>5629</v>
      </c>
      <c r="I652" s="12">
        <v>33.36</v>
      </c>
      <c r="J652" s="17">
        <f>=I652*7*0.435</f>
        <v>101.5812</v>
      </c>
      <c r="K652" s="75">
        <v>56.53</v>
      </c>
      <c r="L652" s="119">
        <v>68</v>
      </c>
      <c r="M652" s="17">
        <f>=I652*7</f>
        <v>233.52</v>
      </c>
      <c r="N652" s="17">
        <f>=M652-L652-K652-J652</f>
        <v>7.40879999999999</v>
      </c>
      <c r="O652" s="18">
        <f>=N652/M652</f>
        <v>0.031726618705036</v>
      </c>
      <c r="P652" s="12" t="s">
        <v>22</v>
      </c>
    </row>
    <row r="653" spans="1:16">
      <c r="A653" s="21">
        <v>45183.1522222222</v>
      </c>
      <c r="B653" s="12">
        <v>105365189</v>
      </c>
      <c r="C653" s="22" t="s">
        <v>5630</v>
      </c>
      <c r="D653" s="12" t="s">
        <v>5631</v>
      </c>
      <c r="E653" s="19" t="s">
        <v>5632</v>
      </c>
      <c r="F653" s="12" t="s"/>
      <c r="G653" s="12">
        <v>1</v>
      </c>
      <c r="H653" s="12" t="s">
        <v>5633</v>
      </c>
      <c r="I653" s="12">
        <v>51.61</v>
      </c>
      <c r="J653" s="17">
        <f>=I653*7*0.335</f>
        <v>121.02545</v>
      </c>
      <c r="K653" s="75">
        <v>77.93</v>
      </c>
      <c r="L653" s="119">
        <v>31.8</v>
      </c>
      <c r="M653" s="17">
        <f>=I653*7</f>
        <v>361.27</v>
      </c>
      <c r="N653" s="17">
        <f>=M653-L653-K653-J653</f>
        <v>130.51455</v>
      </c>
      <c r="O653" s="18">
        <f>=N653/M653</f>
        <v>0.361265950674011</v>
      </c>
      <c r="P653" s="12" t="s">
        <v>50</v>
      </c>
    </row>
    <row r="654" spans="1:16">
      <c r="A654" s="21">
        <v>45183.1671875</v>
      </c>
      <c r="B654" s="12">
        <v>105367248</v>
      </c>
      <c r="C654" s="22" t="s">
        <v>5610</v>
      </c>
      <c r="D654" s="12" t="s">
        <v>5634</v>
      </c>
      <c r="E654" s="19" t="s">
        <v>5612</v>
      </c>
      <c r="F654" s="12" t="s"/>
      <c r="G654" s="12">
        <v>2</v>
      </c>
      <c r="H654" s="12" t="s">
        <v>5617</v>
      </c>
      <c r="I654" s="12">
        <v>30.86</v>
      </c>
      <c r="J654" s="17">
        <f>=I654*7*0.435</f>
        <v>93.9687</v>
      </c>
      <c r="K654" s="75">
        <v>40.29</v>
      </c>
      <c r="L654" s="119">
        <v>0</v>
      </c>
      <c r="M654" s="17">
        <f>=I654*7</f>
        <v>216.02</v>
      </c>
      <c r="N654" s="17">
        <f>=M654-L654-K654-J654</f>
        <v>81.7613</v>
      </c>
      <c r="O654" s="18">
        <f>=N654/M654</f>
        <v>0.37848949171373</v>
      </c>
      <c r="P654" s="12" t="s">
        <v>28</v>
      </c>
    </row>
    <row r="655" spans="1:16">
      <c r="A655" s="21">
        <v>45183.235625</v>
      </c>
      <c r="B655" s="12">
        <v>105382005</v>
      </c>
      <c r="C655" s="22" t="s">
        <v>3775</v>
      </c>
      <c r="D655" s="12" t="s">
        <v>5635</v>
      </c>
      <c r="E655" s="19" t="s">
        <v>5636</v>
      </c>
      <c r="F655" s="12" t="s"/>
      <c r="G655" s="12">
        <v>1</v>
      </c>
      <c r="H655" s="12" t="s">
        <v>217</v>
      </c>
      <c r="I655" s="12">
        <v>22.63</v>
      </c>
      <c r="J655" s="17">
        <f>=I655*7*0.435</f>
        <v>68.90835</v>
      </c>
      <c r="K655" s="75">
        <v>32.25</v>
      </c>
      <c r="L655" s="119">
        <v>23.5</v>
      </c>
      <c r="M655" s="17">
        <f>=I655*7</f>
        <v>158.41</v>
      </c>
      <c r="N655" s="17">
        <f>=M655-L655-K655-J655</f>
        <v>33.75165</v>
      </c>
      <c r="O655" s="18">
        <f>=N655/M655</f>
        <v>0.21306514740231</v>
      </c>
      <c r="P655" s="12" t="s">
        <v>172</v>
      </c>
    </row>
    <row r="656" spans="1:16">
      <c r="A656" s="21">
        <v>45183.2479976852</v>
      </c>
      <c r="B656" s="12">
        <v>105384865</v>
      </c>
      <c r="C656" s="22" t="s">
        <v>5637</v>
      </c>
      <c r="D656" s="12" t="s">
        <v>5638</v>
      </c>
      <c r="E656" s="19" t="s">
        <v>5639</v>
      </c>
      <c r="F656" s="12" t="s">
        <v>68</v>
      </c>
      <c r="G656" s="12">
        <v>1</v>
      </c>
      <c r="H656" s="26" t="s">
        <v>5640</v>
      </c>
      <c r="I656" s="12">
        <v>16.5</v>
      </c>
      <c r="J656" s="17">
        <f>=I656*7*0.435</f>
        <v>50.2425</v>
      </c>
      <c r="K656" s="75">
        <v>24.69</v>
      </c>
      <c r="L656" s="119">
        <v>12.65</v>
      </c>
      <c r="M656" s="17">
        <f>=I656*7</f>
        <v>115.5</v>
      </c>
      <c r="N656" s="17">
        <f>=M656-L656-K656-J656</f>
        <v>27.9175</v>
      </c>
      <c r="O656" s="18">
        <f>=N656/M656</f>
        <v>0.241709956709957</v>
      </c>
      <c r="P656" s="12" t="s">
        <v>1413</v>
      </c>
    </row>
    <row r="657" spans="1:16">
      <c r="A657" s="21">
        <v>45183.3723148148</v>
      </c>
      <c r="B657" s="12">
        <v>105417073</v>
      </c>
      <c r="C657" s="22" t="s">
        <v>4150</v>
      </c>
      <c r="D657" s="12" t="s">
        <v>5641</v>
      </c>
      <c r="E657" s="19" t="s">
        <v>5642</v>
      </c>
      <c r="F657" s="12" t="s"/>
      <c r="G657" s="12">
        <v>1</v>
      </c>
      <c r="H657" s="12" t="s">
        <v>4153</v>
      </c>
      <c r="I657" s="12">
        <v>17.63</v>
      </c>
      <c r="J657" s="17">
        <f>=I657*7*0.435</f>
        <v>53.68335</v>
      </c>
      <c r="K657" s="75">
        <v>42.54</v>
      </c>
      <c r="L657" s="119">
        <v>28</v>
      </c>
      <c r="M657" s="17">
        <f>=I657*7</f>
        <v>123.41</v>
      </c>
      <c r="N657" s="17">
        <f>=M657-L657-K657-J657</f>
        <v>-0.81335</v>
      </c>
      <c r="O657" s="18">
        <f>=N657/M657</f>
        <v>-0.00659063284985</v>
      </c>
      <c r="P657" s="12" t="s">
        <v>28</v>
      </c>
    </row>
    <row r="658" spans="1:16">
      <c r="A658" s="21">
        <v>45183.3724884259</v>
      </c>
      <c r="B658" s="12">
        <v>105416819</v>
      </c>
      <c r="C658" s="22" t="s">
        <v>5643</v>
      </c>
      <c r="D658" s="12" t="s">
        <v>5644</v>
      </c>
      <c r="E658" s="19" t="s">
        <v>5645</v>
      </c>
      <c r="F658" s="12" t="s"/>
      <c r="G658" s="12">
        <v>2</v>
      </c>
      <c r="H658" s="12" t="s">
        <v>4208</v>
      </c>
      <c r="I658" s="12">
        <v>65.44</v>
      </c>
      <c r="J658" s="17">
        <f>=I658*7*0.435</f>
        <v>199.2648</v>
      </c>
      <c r="K658" s="75">
        <v>110.22</v>
      </c>
      <c r="L658" s="119">
        <v>72.8</v>
      </c>
      <c r="M658" s="17">
        <f>=I658*7</f>
        <v>458.08</v>
      </c>
      <c r="N658" s="17">
        <f>=M658-L658-K658-J658</f>
        <v>75.7952</v>
      </c>
      <c r="O658" s="18">
        <f>=N658/M658</f>
        <v>0.165462801257422</v>
      </c>
      <c r="P658" s="12" t="s">
        <v>145</v>
      </c>
    </row>
    <row r="659" spans="1:16">
      <c r="A659" s="21">
        <v>45183.395462963</v>
      </c>
      <c r="B659" s="12">
        <v>105423017</v>
      </c>
      <c r="C659" s="22" t="s">
        <v>5646</v>
      </c>
      <c r="D659" s="12" t="s">
        <v>5647</v>
      </c>
      <c r="E659" s="19" t="s">
        <v>5648</v>
      </c>
      <c r="F659" s="12" t="s"/>
      <c r="G659" s="12">
        <v>1</v>
      </c>
      <c r="H659" s="12" t="s">
        <v>5649</v>
      </c>
      <c r="I659" s="12">
        <v>17.52</v>
      </c>
      <c r="J659" s="17">
        <f>=I659*7*0.435</f>
        <v>53.3484</v>
      </c>
      <c r="K659" s="75">
        <v>30.5</v>
      </c>
      <c r="L659" s="119">
        <v>7.5</v>
      </c>
      <c r="M659" s="17">
        <f>=I659*7</f>
        <v>122.64</v>
      </c>
      <c r="N659" s="17">
        <f>=M659-L659-K659-J659</f>
        <v>31.2916</v>
      </c>
      <c r="O659" s="18">
        <f>=N659/M659</f>
        <v>0.255150032615786</v>
      </c>
      <c r="P659" s="12" t="s">
        <v>136</v>
      </c>
    </row>
    <row r="660" spans="1:16">
      <c r="A660" s="21">
        <v>45183.4183333333</v>
      </c>
      <c r="B660" s="12">
        <v>105428257</v>
      </c>
      <c r="C660" s="22" t="s">
        <v>5650</v>
      </c>
      <c r="D660" s="12" t="s">
        <v>5651</v>
      </c>
      <c r="E660" s="12" t="s">
        <v>52</v>
      </c>
      <c r="F660" s="12" t="s">
        <v>244</v>
      </c>
      <c r="G660" s="12">
        <v>1</v>
      </c>
      <c r="H660" s="12" t="s">
        <v>5652</v>
      </c>
      <c r="I660" s="12">
        <v>0</v>
      </c>
      <c r="J660" s="17">
        <f>=I660*7*0.435</f>
        <v>0</v>
      </c>
      <c r="K660" s="75">
        <v>0</v>
      </c>
      <c r="L660" s="119">
        <v>0</v>
      </c>
      <c r="M660" s="17">
        <f>=I660*7</f>
        <v>0</v>
      </c>
      <c r="N660" s="17">
        <f>=M660-L660-K660-J660</f>
        <v>0</v>
      </c>
      <c r="O660" s="18" t="e">
        <f>=N660/M660</f>
        <v>#DIV/0!</v>
      </c>
      <c r="P660" s="12" t="s">
        <v>136</v>
      </c>
    </row>
    <row r="661" spans="1:16">
      <c r="A661" s="21">
        <v>45183.5362384259</v>
      </c>
      <c r="B661" s="12">
        <v>105458581</v>
      </c>
      <c r="C661" s="22" t="s">
        <v>5653</v>
      </c>
      <c r="D661" s="12" t="s">
        <v>5654</v>
      </c>
      <c r="E661" s="19" t="s">
        <v>5655</v>
      </c>
      <c r="F661" s="12" t="s"/>
      <c r="G661" s="12">
        <v>1</v>
      </c>
      <c r="H661" s="26" t="s">
        <v>5656</v>
      </c>
      <c r="I661" s="12">
        <v>95.84</v>
      </c>
      <c r="J661" s="17">
        <f>=I661*7*0.435</f>
        <v>291.8328</v>
      </c>
      <c r="K661" s="75">
        <v>112.11</v>
      </c>
      <c r="L661" s="119">
        <v>72</v>
      </c>
      <c r="M661" s="17">
        <f>=I661*7</f>
        <v>670.88</v>
      </c>
      <c r="N661" s="17">
        <f>=M661-L661-K661-J661</f>
        <v>194.9372</v>
      </c>
      <c r="O661" s="18">
        <f>=N661/M661</f>
        <v>0.290569401383258</v>
      </c>
      <c r="P661" s="12" t="s">
        <v>70</v>
      </c>
    </row>
    <row r="662" spans="1:16">
      <c r="A662" s="21">
        <v>45183.5481712963</v>
      </c>
      <c r="B662" s="12">
        <v>105461669</v>
      </c>
      <c r="C662" s="22" t="s">
        <v>5657</v>
      </c>
      <c r="D662" s="65" t="s">
        <v>5658</v>
      </c>
      <c r="E662" s="19" t="s">
        <v>5659</v>
      </c>
      <c r="F662" s="12" t="s"/>
      <c r="G662" s="12">
        <v>1</v>
      </c>
      <c r="H662" s="12" t="s">
        <v>5660</v>
      </c>
      <c r="I662" s="12">
        <v>38.62</v>
      </c>
      <c r="J662" s="17">
        <f>=I662*7*0.435</f>
        <v>117.5979</v>
      </c>
      <c r="K662" s="75">
        <v>47.86</v>
      </c>
      <c r="L662" s="119">
        <v>49.9</v>
      </c>
      <c r="M662" s="17">
        <f>=I662*7</f>
        <v>270.34</v>
      </c>
      <c r="N662" s="17">
        <f>=M662-L662-K662-J662</f>
        <v>54.9821</v>
      </c>
      <c r="O662" s="18">
        <f>=N662/M662</f>
        <v>0.203381297625213</v>
      </c>
      <c r="P662" s="12" t="s">
        <v>269</v>
      </c>
    </row>
    <row r="663" spans="1:16">
      <c r="A663" s="21">
        <v>45183.5853472222</v>
      </c>
      <c r="B663" s="12">
        <v>105471497</v>
      </c>
      <c r="C663" s="22" t="s">
        <v>5661</v>
      </c>
      <c r="D663" s="12" t="s">
        <v>5662</v>
      </c>
      <c r="E663" s="19" t="s">
        <v>5663</v>
      </c>
      <c r="F663" s="12" t="s">
        <v>134</v>
      </c>
      <c r="G663" s="12">
        <v>1</v>
      </c>
      <c r="H663" s="12" t="s">
        <v>5664</v>
      </c>
      <c r="I663" s="12">
        <v>29.14</v>
      </c>
      <c r="J663" s="17">
        <f>=I663*7*0.435</f>
        <v>88.7313</v>
      </c>
      <c r="K663" s="75">
        <v>34.02</v>
      </c>
      <c r="L663" s="119">
        <v>63</v>
      </c>
      <c r="M663" s="17">
        <f>=I663*7</f>
        <v>203.98</v>
      </c>
      <c r="N663" s="17">
        <f>=M663-L663-K663-J663</f>
        <v>18.2287</v>
      </c>
      <c r="O663" s="18">
        <f>=N663/M663</f>
        <v>0.089365133836651</v>
      </c>
      <c r="P663" s="12" t="s">
        <v>59</v>
      </c>
    </row>
    <row r="664" spans="1:17">
      <c r="A664" s="21">
        <v>45183.6577083333</v>
      </c>
      <c r="B664" s="12">
        <v>105484150</v>
      </c>
      <c r="C664" s="22" t="s">
        <v>5665</v>
      </c>
      <c r="D664" s="12" t="s">
        <v>5666</v>
      </c>
      <c r="E664" s="19" t="s">
        <v>5667</v>
      </c>
      <c r="F664" s="12" t="s"/>
      <c r="G664" s="12">
        <v>1</v>
      </c>
      <c r="H664" s="12" t="s">
        <v>5668</v>
      </c>
      <c r="I664" s="12">
        <v>43.91</v>
      </c>
      <c r="J664" s="17">
        <f>=I664*7*0.435</f>
        <v>133.70595</v>
      </c>
      <c r="K664" s="120">
        <v>25.38</v>
      </c>
      <c r="L664" s="119">
        <v>20</v>
      </c>
      <c r="M664" s="17">
        <f>=I664*7</f>
        <v>307.37</v>
      </c>
      <c r="N664" s="17">
        <f>=M664-L664-K664-J664</f>
        <v>128.28405</v>
      </c>
      <c r="O664" s="18">
        <f>=N664/M664</f>
        <v>0.417360347463969</v>
      </c>
      <c r="P664" s="12" t="s">
        <v>269</v>
      </c>
      <c r="Q664" s="25" t="s">
        <v>377</v>
      </c>
    </row>
    <row r="665" spans="1:16">
      <c r="A665" s="21" t="s"/>
      <c r="B665" s="12" t="s"/>
      <c r="C665" s="22" t="s"/>
      <c r="D665" s="12" t="s"/>
      <c r="E665" s="12" t="s"/>
      <c r="F665" s="12" t="s"/>
      <c r="G665" s="12" t="s"/>
      <c r="H665" s="12" t="s"/>
      <c r="I665" s="12" t="s"/>
      <c r="J665" s="71" t="s"/>
      <c r="K665" s="72" t="s"/>
      <c r="L665" s="73" t="s"/>
      <c r="M665" s="71" t="s"/>
      <c r="N665" s="71" t="s"/>
      <c r="O665" s="74" t="s"/>
      <c r="P665" s="12" t="s"/>
    </row>
    <row r="666" spans="1:16">
      <c r="A666" s="21">
        <v>45183.9909953704</v>
      </c>
      <c r="B666" s="12">
        <v>105547945</v>
      </c>
      <c r="C666" s="22" t="s">
        <v>5669</v>
      </c>
      <c r="D666" s="12" t="s">
        <v>5670</v>
      </c>
      <c r="E666" s="19" t="s">
        <v>5671</v>
      </c>
      <c r="F666" s="12" t="s"/>
      <c r="G666" s="12">
        <v>1</v>
      </c>
      <c r="H666" s="12" t="s">
        <v>5672</v>
      </c>
      <c r="I666" s="12">
        <v>18</v>
      </c>
      <c r="J666" s="17">
        <f>=I666*7*0.435</f>
        <v>54.81</v>
      </c>
      <c r="K666" s="75">
        <v>32.7</v>
      </c>
      <c r="L666" s="119">
        <v>10.8</v>
      </c>
      <c r="M666" s="17">
        <f>=I666*7</f>
        <v>126</v>
      </c>
      <c r="N666" s="17">
        <f>=M666-L666-K666-J666</f>
        <v>27.69</v>
      </c>
      <c r="O666" s="18">
        <f>=N666/M666</f>
        <v>0.219761904761905</v>
      </c>
      <c r="P666" s="12" t="s">
        <v>145</v>
      </c>
    </row>
    <row r="667" spans="1:16">
      <c r="A667" s="21">
        <v>45184.0211111111</v>
      </c>
      <c r="B667" s="12">
        <v>105555084</v>
      </c>
      <c r="C667" s="22" t="s">
        <v>5673</v>
      </c>
      <c r="D667" s="12" t="s">
        <v>5674</v>
      </c>
      <c r="E667" s="19" t="s">
        <v>5675</v>
      </c>
      <c r="F667" s="12" t="s">
        <v>68</v>
      </c>
      <c r="G667" s="12">
        <v>1</v>
      </c>
      <c r="H667" s="12" t="s">
        <v>5676</v>
      </c>
      <c r="I667" s="12">
        <v>20.17</v>
      </c>
      <c r="J667" s="17">
        <f>=I667*7*0.435</f>
        <v>61.41765</v>
      </c>
      <c r="K667" s="75">
        <v>35.11</v>
      </c>
      <c r="L667" s="119">
        <v>38</v>
      </c>
      <c r="M667" s="17">
        <f>=I667*7</f>
        <v>141.19</v>
      </c>
      <c r="N667" s="17">
        <f>=M667-L667-K667-J667</f>
        <v>6.66235</v>
      </c>
      <c r="O667" s="18">
        <f>=N667/M667</f>
        <v>0.047187123733975</v>
      </c>
      <c r="P667" s="12" t="s">
        <v>59</v>
      </c>
    </row>
    <row r="668" spans="1:16">
      <c r="A668" s="21">
        <v>45184.0294675926</v>
      </c>
      <c r="B668" s="12">
        <v>105559014</v>
      </c>
      <c r="C668" s="22" t="s">
        <v>5677</v>
      </c>
      <c r="D668" s="12" t="s">
        <v>5678</v>
      </c>
      <c r="E668" s="19" t="s">
        <v>5679</v>
      </c>
      <c r="F668" s="12" t="s"/>
      <c r="G668" s="12">
        <v>1</v>
      </c>
      <c r="H668" s="12" t="s">
        <v>5680</v>
      </c>
      <c r="I668" s="12">
        <v>18.91</v>
      </c>
      <c r="J668" s="17">
        <f>=I668*7*0.435</f>
        <v>57.58095</v>
      </c>
      <c r="K668" s="75">
        <v>22.96</v>
      </c>
      <c r="L668" s="119">
        <v>13</v>
      </c>
      <c r="M668" s="17">
        <f>=I668*7</f>
        <v>132.37</v>
      </c>
      <c r="N668" s="17">
        <f>=M668-L668-K668-J668</f>
        <v>38.82905</v>
      </c>
      <c r="O668" s="18">
        <f>=N668/M668</f>
        <v>0.293337236533958</v>
      </c>
      <c r="P668" s="12" t="s">
        <v>59</v>
      </c>
    </row>
    <row r="669" spans="1:16">
      <c r="A669" s="21">
        <v>45184.1201388889</v>
      </c>
      <c r="B669" s="12">
        <v>105580805</v>
      </c>
      <c r="C669" s="22" t="s">
        <v>4343</v>
      </c>
      <c r="D669" s="65" t="s">
        <v>5681</v>
      </c>
      <c r="E669" s="19" t="s">
        <v>5682</v>
      </c>
      <c r="F669" s="12" t="s">
        <v>57</v>
      </c>
      <c r="G669" s="12">
        <v>1</v>
      </c>
      <c r="H669" s="12" t="s">
        <v>4346</v>
      </c>
      <c r="I669" s="12">
        <v>17.52</v>
      </c>
      <c r="J669" s="17">
        <f>=I669*7*0.435</f>
        <v>53.3484</v>
      </c>
      <c r="K669" s="75">
        <v>37.46</v>
      </c>
      <c r="L669" s="119">
        <v>17</v>
      </c>
      <c r="M669" s="17">
        <f>=I669*7</f>
        <v>122.64</v>
      </c>
      <c r="N669" s="17">
        <f>=M669-L669-K669-J669</f>
        <v>14.8316</v>
      </c>
      <c r="O669" s="18">
        <f>=N669/M669</f>
        <v>0.120936073059361</v>
      </c>
      <c r="P669" s="12" t="s">
        <v>665</v>
      </c>
    </row>
    <row r="670" spans="1:16">
      <c r="A670" s="21">
        <v>45184.2595833333</v>
      </c>
      <c r="B670" s="12">
        <v>105615794</v>
      </c>
      <c r="C670" s="22" t="s">
        <v>5683</v>
      </c>
      <c r="D670" s="12" t="s">
        <v>5684</v>
      </c>
      <c r="E670" s="19" t="s">
        <v>5685</v>
      </c>
      <c r="F670" s="12" t="s"/>
      <c r="G670" s="12">
        <v>1</v>
      </c>
      <c r="H670" s="12" t="s">
        <v>5686</v>
      </c>
      <c r="I670" s="12">
        <v>22.73</v>
      </c>
      <c r="J670" s="17">
        <f>=I670*7*0.435</f>
        <v>69.21285</v>
      </c>
      <c r="K670" s="75">
        <v>35.27</v>
      </c>
      <c r="L670" s="119">
        <v>25.5</v>
      </c>
      <c r="M670" s="17">
        <f>=I670*7</f>
        <v>159.11</v>
      </c>
      <c r="N670" s="17">
        <f>=M670-L670-K670-J670</f>
        <v>29.12715</v>
      </c>
      <c r="O670" s="18">
        <f>=N670/M670</f>
        <v>0.183062975300107</v>
      </c>
      <c r="P670" s="12" t="s">
        <v>136</v>
      </c>
    </row>
    <row r="671" spans="1:16">
      <c r="A671" s="21">
        <v>45184.3197337963</v>
      </c>
      <c r="B671" s="12">
        <v>105633805</v>
      </c>
      <c r="C671" s="22" t="s">
        <v>5687</v>
      </c>
      <c r="D671" s="12" t="s">
        <v>5688</v>
      </c>
      <c r="E671" s="19" t="s">
        <v>5689</v>
      </c>
      <c r="F671" s="12" t="s"/>
      <c r="G671" s="12">
        <v>1</v>
      </c>
      <c r="H671" s="12" t="s">
        <v>5690</v>
      </c>
      <c r="I671" s="12">
        <v>20.88</v>
      </c>
      <c r="J671" s="17">
        <f>=I671*7*0.435</f>
        <v>63.5796</v>
      </c>
      <c r="K671" s="75">
        <v>23.68</v>
      </c>
      <c r="L671" s="119">
        <v>13</v>
      </c>
      <c r="M671" s="17">
        <f>=I671*7</f>
        <v>146.16</v>
      </c>
      <c r="N671" s="17">
        <f>=M671-L671-K671-J671</f>
        <v>45.9004</v>
      </c>
      <c r="O671" s="18">
        <f>=N671/M671</f>
        <v>0.31404214559387</v>
      </c>
      <c r="P671" s="12" t="s">
        <v>28</v>
      </c>
    </row>
    <row r="672" spans="1:16">
      <c r="A672" s="21">
        <v>45184.4408449074</v>
      </c>
      <c r="B672" s="12">
        <v>105664957</v>
      </c>
      <c r="C672" s="22" t="s">
        <v>4778</v>
      </c>
      <c r="D672" s="12" t="s">
        <v>5691</v>
      </c>
      <c r="E672" s="19" t="s">
        <v>5692</v>
      </c>
      <c r="F672" s="12" t="s"/>
      <c r="G672" s="12">
        <v>1</v>
      </c>
      <c r="H672" s="12" t="s">
        <v>4781</v>
      </c>
      <c r="I672" s="12">
        <v>24.07</v>
      </c>
      <c r="J672" s="17">
        <f>=I672*7*0.435</f>
        <v>73.29315</v>
      </c>
      <c r="K672" s="120">
        <v>61.76</v>
      </c>
      <c r="L672" s="119">
        <v>22</v>
      </c>
      <c r="M672" s="17">
        <f>=I672*7</f>
        <v>168.49</v>
      </c>
      <c r="N672" s="17">
        <f>=M672-L672-K672-J672</f>
        <v>11.43685</v>
      </c>
      <c r="O672" s="18">
        <f>=N672/M672</f>
        <v>0.067878509110333</v>
      </c>
      <c r="P672" s="12" t="s">
        <v>665</v>
      </c>
    </row>
    <row r="673" spans="1:16">
      <c r="A673" s="21">
        <v>45184.4494212963</v>
      </c>
      <c r="B673" s="12">
        <v>105665464</v>
      </c>
      <c r="C673" s="22" t="s">
        <v>5693</v>
      </c>
      <c r="D673" s="12" t="s">
        <v>5694</v>
      </c>
      <c r="E673" s="19" t="s">
        <v>5695</v>
      </c>
      <c r="F673" s="12" t="s">
        <v>48</v>
      </c>
      <c r="G673" s="12">
        <v>1</v>
      </c>
      <c r="H673" s="12" t="s">
        <v>5696</v>
      </c>
      <c r="I673" s="12">
        <v>50.17</v>
      </c>
      <c r="J673" s="17">
        <f>=I673*7*0.435</f>
        <v>152.76765</v>
      </c>
      <c r="K673" s="75">
        <v>58.62</v>
      </c>
      <c r="L673" s="119">
        <v>61</v>
      </c>
      <c r="M673" s="17">
        <f>=I673*7</f>
        <v>351.19</v>
      </c>
      <c r="N673" s="17">
        <f>=M673-L673-K673-J673</f>
        <v>78.80235</v>
      </c>
      <c r="O673" s="18">
        <f>=N673/M673</f>
        <v>0.224386656795467</v>
      </c>
      <c r="P673" s="12" t="s">
        <v>114</v>
      </c>
    </row>
    <row r="674" spans="1:16">
      <c r="A674" s="21">
        <v>45184.4515393519</v>
      </c>
      <c r="B674" s="12">
        <v>105665312</v>
      </c>
      <c r="C674" s="22" t="s">
        <v>5697</v>
      </c>
      <c r="D674" s="12" t="s">
        <v>5698</v>
      </c>
      <c r="E674" s="19" t="s">
        <v>5699</v>
      </c>
      <c r="F674" s="12" t="s"/>
      <c r="G674" s="12">
        <v>1</v>
      </c>
      <c r="H674" s="12" t="s">
        <v>5700</v>
      </c>
      <c r="I674" s="12">
        <v>16.8</v>
      </c>
      <c r="J674" s="17">
        <f>=I674*7*0.435</f>
        <v>51.156</v>
      </c>
      <c r="K674" s="75">
        <v>20.35</v>
      </c>
      <c r="L674" s="119">
        <v>7.9</v>
      </c>
      <c r="M674" s="17">
        <f>=I674*7</f>
        <v>117.6</v>
      </c>
      <c r="N674" s="17">
        <f>=M674-L674-K674-J674</f>
        <v>38.194</v>
      </c>
      <c r="O674" s="18">
        <f>=N674/M674</f>
        <v>0.324778911564626</v>
      </c>
      <c r="P674" s="12" t="s">
        <v>59</v>
      </c>
    </row>
    <row r="675" spans="1:16">
      <c r="A675" s="21">
        <v>45184.46625</v>
      </c>
      <c r="B675" s="12">
        <v>105671629</v>
      </c>
      <c r="C675" s="22" t="s">
        <v>5351</v>
      </c>
      <c r="D675" s="12" t="s">
        <v>5701</v>
      </c>
      <c r="E675" s="19" t="s">
        <v>5702</v>
      </c>
      <c r="F675" s="12" t="s">
        <v>48</v>
      </c>
      <c r="G675" s="12">
        <v>1</v>
      </c>
      <c r="H675" s="12" t="s">
        <v>5354</v>
      </c>
      <c r="I675" s="12">
        <v>25.98</v>
      </c>
      <c r="J675" s="17">
        <f>=I675*7*0.435</f>
        <v>79.1091</v>
      </c>
      <c r="K675" s="75">
        <v>37.59</v>
      </c>
      <c r="L675" s="119">
        <v>38.25</v>
      </c>
      <c r="M675" s="17">
        <f>=I675*7</f>
        <v>181.86</v>
      </c>
      <c r="N675" s="17">
        <f>=M675-L675-K675-J675</f>
        <v>26.9109</v>
      </c>
      <c r="O675" s="18">
        <f>=N675/M675</f>
        <v>0.147975915539426</v>
      </c>
      <c r="P675" s="12" t="s">
        <v>608</v>
      </c>
    </row>
    <row r="676" spans="1:16">
      <c r="A676" s="21">
        <v>45184.5563078704</v>
      </c>
      <c r="B676" s="12">
        <v>105693247</v>
      </c>
      <c r="C676" s="22" t="s">
        <v>5703</v>
      </c>
      <c r="D676" s="12" t="s">
        <v>5704</v>
      </c>
      <c r="E676" s="19" t="s">
        <v>5705</v>
      </c>
      <c r="F676" s="12" t="s"/>
      <c r="G676" s="12">
        <v>1</v>
      </c>
      <c r="H676" s="12" t="s">
        <v>5706</v>
      </c>
      <c r="I676" s="12">
        <v>26.3</v>
      </c>
      <c r="J676" s="17">
        <f>=I676*7*0.435</f>
        <v>80.0835</v>
      </c>
      <c r="K676" s="75">
        <v>25.25</v>
      </c>
      <c r="L676" s="119">
        <v>34</v>
      </c>
      <c r="M676" s="17">
        <f>=I676*7</f>
        <v>184.1</v>
      </c>
      <c r="N676" s="17">
        <f>=M676-L676-K676-J676</f>
        <v>44.7665</v>
      </c>
      <c r="O676" s="18">
        <f>=N676/M676</f>
        <v>0.243164041281912</v>
      </c>
      <c r="P676" s="12" t="s">
        <v>1413</v>
      </c>
    </row>
    <row r="677" spans="1:16">
      <c r="A677" s="21" t="s"/>
      <c r="B677" s="12" t="s"/>
      <c r="C677" s="22" t="s"/>
      <c r="D677" s="12" t="s"/>
      <c r="E677" s="12" t="s"/>
      <c r="F677" s="12" t="s"/>
      <c r="G677" s="12" t="s"/>
      <c r="H677" s="12" t="s"/>
      <c r="I677" s="12" t="s"/>
      <c r="J677" s="71" t="s"/>
      <c r="K677" s="72" t="s"/>
      <c r="L677" s="73" t="s"/>
      <c r="M677" s="71" t="s"/>
      <c r="N677" s="71" t="s"/>
      <c r="O677" s="74" t="s"/>
      <c r="P677" s="12" t="s"/>
    </row>
    <row r="678" spans="1:16">
      <c r="A678" s="21">
        <v>45184.9283449074</v>
      </c>
      <c r="B678" s="12">
        <v>105755565</v>
      </c>
      <c r="C678" s="22" t="s">
        <v>5693</v>
      </c>
      <c r="D678" s="12" t="s">
        <v>5707</v>
      </c>
      <c r="E678" s="19" t="s">
        <v>5708</v>
      </c>
      <c r="F678" s="12" t="s">
        <v>48</v>
      </c>
      <c r="G678" s="12">
        <v>1</v>
      </c>
      <c r="H678" s="12" t="s">
        <v>5696</v>
      </c>
      <c r="I678" s="12">
        <v>50.17</v>
      </c>
      <c r="J678" s="17">
        <f>=I678*7*0.435</f>
        <v>152.76765</v>
      </c>
      <c r="K678" s="75">
        <v>67.08</v>
      </c>
      <c r="L678" s="119">
        <v>61.05</v>
      </c>
      <c r="M678" s="17">
        <f>=I678*7</f>
        <v>351.19</v>
      </c>
      <c r="N678" s="17">
        <f>=M678-L678-K678-J678</f>
        <v>70.29235</v>
      </c>
      <c r="O678" s="18">
        <f>=N678/M678</f>
        <v>0.200154759531877</v>
      </c>
      <c r="P678" s="12" t="s">
        <v>104</v>
      </c>
    </row>
    <row r="679" spans="1:17">
      <c r="A679" s="21">
        <v>45184.9456597222</v>
      </c>
      <c r="B679" s="12">
        <v>105757691</v>
      </c>
      <c r="C679" s="22" t="s">
        <v>5709</v>
      </c>
      <c r="D679" s="12" t="s">
        <v>5710</v>
      </c>
      <c r="E679" s="19" t="s">
        <v>5711</v>
      </c>
      <c r="F679" s="12" t="s"/>
      <c r="G679" s="12">
        <v>1</v>
      </c>
      <c r="H679" s="12" t="s">
        <v>5712</v>
      </c>
      <c r="I679" s="12">
        <v>36.19</v>
      </c>
      <c r="J679" s="17">
        <f>=I679*7*0.435</f>
        <v>110.19855</v>
      </c>
      <c r="K679" s="75">
        <v>39.67</v>
      </c>
      <c r="L679" s="119">
        <v>66.5</v>
      </c>
      <c r="M679" s="17">
        <f>=I679*7</f>
        <v>253.33</v>
      </c>
      <c r="N679" s="17">
        <f>=M679-L679-K679-J679</f>
        <v>36.96145</v>
      </c>
      <c r="O679" s="18">
        <f>=N679/M679</f>
        <v>0.145902380294477</v>
      </c>
      <c r="P679" s="12" t="s">
        <v>269</v>
      </c>
      <c r="Q679" s="25" t="s">
        <v>140</v>
      </c>
    </row>
    <row r="680" spans="1:16">
      <c r="A680" s="21">
        <v>45184.9654166667</v>
      </c>
      <c r="B680" s="12">
        <v>105761567</v>
      </c>
      <c r="C680" s="22" t="s">
        <v>5713</v>
      </c>
      <c r="D680" s="12" t="s">
        <v>5714</v>
      </c>
      <c r="E680" s="19" t="s">
        <v>5715</v>
      </c>
      <c r="F680" s="12" t="s">
        <v>68</v>
      </c>
      <c r="G680" s="12">
        <v>1</v>
      </c>
      <c r="H680" s="12" t="s">
        <v>5716</v>
      </c>
      <c r="I680" s="12">
        <v>21.91</v>
      </c>
      <c r="J680" s="17">
        <f>=I680*7*0.435</f>
        <v>66.71595</v>
      </c>
      <c r="K680" s="75">
        <v>47.05</v>
      </c>
      <c r="L680" s="119">
        <v>44.05</v>
      </c>
      <c r="M680" s="17">
        <f>=I680*7</f>
        <v>153.37</v>
      </c>
      <c r="N680" s="17">
        <f>=M680-L680-K680-J680</f>
        <v>-4.44595</v>
      </c>
      <c r="O680" s="18">
        <f>=N680/M680</f>
        <v>-0.028988394079677</v>
      </c>
      <c r="P680" s="12" t="s">
        <v>28</v>
      </c>
    </row>
    <row r="681" spans="1:16">
      <c r="A681" s="21">
        <v>45185.0199652778</v>
      </c>
      <c r="B681" s="12">
        <v>105775648</v>
      </c>
      <c r="C681" s="22" t="s">
        <v>5717</v>
      </c>
      <c r="D681" s="12" t="s">
        <v>5718</v>
      </c>
      <c r="E681" s="19" t="s">
        <v>5719</v>
      </c>
      <c r="F681" s="12" t="s">
        <v>68</v>
      </c>
      <c r="G681" s="12">
        <v>1</v>
      </c>
      <c r="H681" s="12" t="s">
        <v>5720</v>
      </c>
      <c r="I681" s="12">
        <v>25.12</v>
      </c>
      <c r="J681" s="17">
        <f>=I681*7*0.435</f>
        <v>76.4904</v>
      </c>
      <c r="K681" s="75">
        <v>83.3</v>
      </c>
      <c r="L681" s="119">
        <v>27.15</v>
      </c>
      <c r="M681" s="17">
        <f>=I681*7</f>
        <v>175.84</v>
      </c>
      <c r="N681" s="17">
        <f>=M681-L681-K681-J681</f>
        <v>-11.1004</v>
      </c>
      <c r="O681" s="18">
        <f>=N681/M681</f>
        <v>-0.063127843494086</v>
      </c>
      <c r="P681" s="12" t="s">
        <v>70</v>
      </c>
    </row>
    <row r="682" spans="1:16">
      <c r="A682" s="21">
        <v>45185.1656365741</v>
      </c>
      <c r="B682" s="12">
        <v>105813125</v>
      </c>
      <c r="C682" s="22" t="s">
        <v>5721</v>
      </c>
      <c r="D682" s="12" t="s">
        <v>5722</v>
      </c>
      <c r="E682" s="19" t="s">
        <v>5723</v>
      </c>
      <c r="F682" s="12" t="s">
        <v>68</v>
      </c>
      <c r="G682" s="12">
        <v>1</v>
      </c>
      <c r="H682" s="12" t="s">
        <v>1608</v>
      </c>
      <c r="I682" s="12">
        <v>16.8</v>
      </c>
      <c r="J682" s="17">
        <f>=I682*7*0.435</f>
        <v>51.156</v>
      </c>
      <c r="K682" s="75">
        <v>25.16</v>
      </c>
      <c r="L682" s="119">
        <v>24</v>
      </c>
      <c r="M682" s="17">
        <f>=I682*7</f>
        <v>117.6</v>
      </c>
      <c r="N682" s="17">
        <f>=M682-L682-K682-J682</f>
        <v>17.284</v>
      </c>
      <c r="O682" s="18">
        <f>=N682/M682</f>
        <v>0.146972789115646</v>
      </c>
      <c r="P682" s="12" t="s">
        <v>104</v>
      </c>
    </row>
    <row r="683" spans="1:16">
      <c r="A683" s="21">
        <v>45185.2648263889</v>
      </c>
      <c r="B683" s="12">
        <v>105837642</v>
      </c>
      <c r="C683" s="22" t="s">
        <v>5724</v>
      </c>
      <c r="D683" s="12" t="s">
        <v>5725</v>
      </c>
      <c r="E683" s="19" t="s">
        <v>5726</v>
      </c>
      <c r="F683" s="12" t="s"/>
      <c r="G683" s="12">
        <v>1</v>
      </c>
      <c r="H683" s="12" t="s">
        <v>5727</v>
      </c>
      <c r="I683" s="12">
        <v>47.75</v>
      </c>
      <c r="J683" s="17">
        <f>=I683*7*0.435</f>
        <v>145.39875</v>
      </c>
      <c r="K683" s="75">
        <v>30</v>
      </c>
      <c r="L683" s="119">
        <v>50</v>
      </c>
      <c r="M683" s="17">
        <f>=I683*7</f>
        <v>334.25</v>
      </c>
      <c r="N683" s="17">
        <f>=M683-L683-K683-J683</f>
        <v>108.85125</v>
      </c>
      <c r="O683" s="18">
        <f>=N683/M683</f>
        <v>0.325658189977562</v>
      </c>
      <c r="P683" s="12" t="s">
        <v>269</v>
      </c>
    </row>
    <row r="684" spans="1:16">
      <c r="A684" s="21">
        <v>45185.4153125</v>
      </c>
      <c r="B684" s="12">
        <v>105864849</v>
      </c>
      <c r="C684" s="22" t="s">
        <v>3775</v>
      </c>
      <c r="D684" s="12" t="s">
        <v>5728</v>
      </c>
      <c r="E684" s="19" t="s">
        <v>5729</v>
      </c>
      <c r="F684" s="12" t="s"/>
      <c r="G684" s="12">
        <v>1</v>
      </c>
      <c r="H684" s="12" t="s">
        <v>217</v>
      </c>
      <c r="I684" s="12">
        <v>22.63</v>
      </c>
      <c r="J684" s="17">
        <f>=I684*7*0.435</f>
        <v>68.90835</v>
      </c>
      <c r="K684" s="120">
        <v>48.8</v>
      </c>
      <c r="L684" s="119">
        <v>0</v>
      </c>
      <c r="M684" s="17">
        <f>=I684*7</f>
        <v>158.41</v>
      </c>
      <c r="N684" s="17">
        <f>=M684-L684-K684-J684</f>
        <v>40.70165</v>
      </c>
      <c r="O684" s="18">
        <f>=N684/M684</f>
        <v>0.256938640237359</v>
      </c>
      <c r="P684" s="12" t="s">
        <v>665</v>
      </c>
    </row>
    <row r="685" spans="1:16">
      <c r="A685" s="21">
        <v>45185.4207986111</v>
      </c>
      <c r="B685" s="12">
        <v>105866228</v>
      </c>
      <c r="C685" s="22" t="s">
        <v>5730</v>
      </c>
      <c r="D685" s="12" t="s">
        <v>5731</v>
      </c>
      <c r="E685" s="19" t="s">
        <v>5732</v>
      </c>
      <c r="F685" s="12" t="s"/>
      <c r="G685" s="12">
        <v>1</v>
      </c>
      <c r="H685" s="12" t="s">
        <v>4760</v>
      </c>
      <c r="I685" s="12">
        <v>17</v>
      </c>
      <c r="J685" s="17">
        <f>=I685*7*0.435</f>
        <v>51.765</v>
      </c>
      <c r="K685" s="75">
        <v>28.74</v>
      </c>
      <c r="L685" s="119">
        <v>19.9</v>
      </c>
      <c r="M685" s="17">
        <f>=I685*7</f>
        <v>119</v>
      </c>
      <c r="N685" s="17">
        <f>=M685-L685-K685-J685</f>
        <v>18.595</v>
      </c>
      <c r="O685" s="18">
        <f>=N685/M685</f>
        <v>0.156260504201681</v>
      </c>
      <c r="P685" s="12" t="s">
        <v>136</v>
      </c>
    </row>
    <row r="686" spans="1:16">
      <c r="A686" s="21" t="s"/>
      <c r="B686" s="12" t="s"/>
      <c r="C686" s="22" t="s"/>
      <c r="D686" s="12" t="s"/>
      <c r="E686" s="12" t="s"/>
      <c r="F686" s="12" t="s"/>
      <c r="G686" s="12" t="s"/>
      <c r="H686" s="12" t="s"/>
      <c r="I686" s="12" t="s"/>
      <c r="J686" s="71" t="s"/>
      <c r="K686" s="72" t="s"/>
      <c r="L686" s="73" t="s"/>
      <c r="M686" s="71" t="s"/>
      <c r="N686" s="71" t="s"/>
      <c r="O686" s="74" t="s"/>
      <c r="P686" s="12" t="s"/>
    </row>
    <row r="687" spans="1:16">
      <c r="A687" s="21">
        <v>45185.9196527778</v>
      </c>
      <c r="B687" s="12">
        <v>105954973</v>
      </c>
      <c r="C687" s="22" t="s">
        <v>5733</v>
      </c>
      <c r="D687" s="12" t="s">
        <v>5734</v>
      </c>
      <c r="E687" s="19" t="s">
        <v>5735</v>
      </c>
      <c r="F687" s="12" t="s"/>
      <c r="G687" s="12">
        <v>1</v>
      </c>
      <c r="H687" s="12" t="s">
        <v>5736</v>
      </c>
      <c r="I687" s="12">
        <v>24.77</v>
      </c>
      <c r="J687" s="17">
        <f>=I687*7*0.435</f>
        <v>75.42465</v>
      </c>
      <c r="K687" s="75">
        <v>26.73</v>
      </c>
      <c r="L687" s="119">
        <v>7.47</v>
      </c>
      <c r="M687" s="17">
        <f>=I687*7</f>
        <v>173.39</v>
      </c>
      <c r="N687" s="17">
        <f>=M687-L687-K687-J687</f>
        <v>63.76535</v>
      </c>
      <c r="O687" s="18">
        <f>=N687/M687</f>
        <v>0.36775679104908</v>
      </c>
      <c r="P687" s="12" t="s">
        <v>487</v>
      </c>
    </row>
    <row r="688" spans="1:16">
      <c r="A688" s="21">
        <v>45186.0828935185</v>
      </c>
      <c r="B688" s="12">
        <v>106001881</v>
      </c>
      <c r="C688" s="22" t="s">
        <v>5737</v>
      </c>
      <c r="D688" s="12" t="s">
        <v>5738</v>
      </c>
      <c r="E688" s="19" t="s">
        <v>5739</v>
      </c>
      <c r="F688" s="12" t="s"/>
      <c r="G688" s="12">
        <v>1</v>
      </c>
      <c r="H688" s="12" t="s">
        <v>5740</v>
      </c>
      <c r="I688" s="12">
        <v>24.02</v>
      </c>
      <c r="J688" s="17">
        <f>=I688*7*0.435</f>
        <v>73.1409</v>
      </c>
      <c r="K688" s="75">
        <v>22.84</v>
      </c>
      <c r="L688" s="119">
        <v>30.9</v>
      </c>
      <c r="M688" s="17">
        <f>=I688*7</f>
        <v>168.14</v>
      </c>
      <c r="N688" s="17">
        <f>=M688-L688-K688-J688</f>
        <v>41.2591</v>
      </c>
      <c r="O688" s="18">
        <f>=N688/M688</f>
        <v>0.245385393124777</v>
      </c>
      <c r="P688" s="12" t="s">
        <v>59</v>
      </c>
    </row>
    <row r="689" spans="1:16">
      <c r="A689" s="21">
        <v>45186.0912384259</v>
      </c>
      <c r="B689" s="12">
        <v>106004079</v>
      </c>
      <c r="C689" s="22" t="s">
        <v>5741</v>
      </c>
      <c r="D689" s="12" t="s">
        <v>5742</v>
      </c>
      <c r="E689" s="22" t="s">
        <v>5743</v>
      </c>
      <c r="F689" s="12" t="s">
        <v>5744</v>
      </c>
      <c r="G689" s="12">
        <v>1</v>
      </c>
      <c r="H689" s="12" t="s">
        <v>5745</v>
      </c>
      <c r="I689" s="12">
        <v>56.03</v>
      </c>
      <c r="J689" s="17">
        <f>=I689*7*0.435</f>
        <v>170.61135</v>
      </c>
      <c r="K689" s="75">
        <v>113.58</v>
      </c>
      <c r="L689" s="119">
        <v>79</v>
      </c>
      <c r="M689" s="17">
        <f>=I689*7</f>
        <v>392.21</v>
      </c>
      <c r="N689" s="17">
        <f>=M689-L689-K689-J689</f>
        <v>29.01865</v>
      </c>
      <c r="O689" s="18">
        <f>=N689/M689</f>
        <v>0.073987532189388</v>
      </c>
      <c r="P689" s="12" t="s">
        <v>162</v>
      </c>
    </row>
    <row r="690" spans="1:16">
      <c r="A690" s="21">
        <v>45186.0942592593</v>
      </c>
      <c r="B690" s="12">
        <v>106001653</v>
      </c>
      <c r="C690" s="22" t="s">
        <v>4076</v>
      </c>
      <c r="D690" s="12" t="s">
        <v>5746</v>
      </c>
      <c r="E690" s="19" t="s">
        <v>5747</v>
      </c>
      <c r="F690" s="12" t="s"/>
      <c r="G690" s="12">
        <v>10</v>
      </c>
      <c r="H690" s="12" t="s">
        <v>3542</v>
      </c>
      <c r="I690" s="12">
        <v>219.2</v>
      </c>
      <c r="J690" s="17">
        <f>=I690*7*0.435</f>
        <v>667.464</v>
      </c>
      <c r="K690" s="75">
        <v>304.72</v>
      </c>
      <c r="L690" s="119">
        <v>560</v>
      </c>
      <c r="M690" s="17">
        <f>=I690*7</f>
        <v>1534.4</v>
      </c>
      <c r="N690" s="17">
        <f>=M690-L690-K690-J690</f>
        <v>2.21599999999989</v>
      </c>
      <c r="O690" s="18">
        <f>=N690/M690</f>
        <v>0.001444212721585</v>
      </c>
      <c r="P690" s="12" t="s">
        <v>22</v>
      </c>
    </row>
    <row r="691" spans="1:16">
      <c r="A691" s="21">
        <v>45186.3553009259</v>
      </c>
      <c r="B691" s="12">
        <v>106076963</v>
      </c>
      <c r="C691" s="22" t="s">
        <v>5748</v>
      </c>
      <c r="D691" s="12" t="s">
        <v>5749</v>
      </c>
      <c r="E691" s="19" t="s">
        <v>5750</v>
      </c>
      <c r="F691" s="12" t="s"/>
      <c r="G691" s="12">
        <v>1</v>
      </c>
      <c r="H691" s="12" t="s">
        <v>5751</v>
      </c>
      <c r="I691" s="12">
        <v>23.54</v>
      </c>
      <c r="J691" s="17">
        <f>=I691*7*0.435</f>
        <v>71.6793</v>
      </c>
      <c r="K691" s="75">
        <v>18.9</v>
      </c>
      <c r="L691" s="119">
        <v>24.58</v>
      </c>
      <c r="M691" s="17">
        <f>=I691*7</f>
        <v>164.78</v>
      </c>
      <c r="N691" s="17">
        <f>=M691-L691-K691-J691</f>
        <v>49.6207</v>
      </c>
      <c r="O691" s="18">
        <f>=N691/M691</f>
        <v>0.301133025852652</v>
      </c>
      <c r="P691" s="12" t="s">
        <v>59</v>
      </c>
    </row>
    <row r="692" spans="1:17">
      <c r="A692" s="21">
        <v>45186.7505324074</v>
      </c>
      <c r="B692" s="12">
        <v>106150528</v>
      </c>
      <c r="C692" s="22" t="s">
        <v>5752</v>
      </c>
      <c r="D692" s="12" t="s">
        <v>5753</v>
      </c>
      <c r="E692" s="19" t="s">
        <v>5754</v>
      </c>
      <c r="F692" s="12" t="s">
        <v>134</v>
      </c>
      <c r="G692" s="12">
        <v>1</v>
      </c>
      <c r="H692" s="12" t="s">
        <v>5755</v>
      </c>
      <c r="I692" s="12">
        <v>16.5</v>
      </c>
      <c r="J692" s="17">
        <f>=I692*7*0.435</f>
        <v>50.2425</v>
      </c>
      <c r="K692" s="75">
        <v>44.55</v>
      </c>
      <c r="L692" s="119">
        <v>26</v>
      </c>
      <c r="M692" s="17">
        <f>=I692*7</f>
        <v>115.5</v>
      </c>
      <c r="N692" s="17">
        <f>=M692-L692-K692-J692</f>
        <v>-5.2925</v>
      </c>
      <c r="O692" s="18">
        <f>=N692/M692</f>
        <v>-0.045822510822511</v>
      </c>
      <c r="P692" s="12" t="s">
        <v>136</v>
      </c>
      <c r="Q692" s="25" t="s">
        <v>140</v>
      </c>
    </row>
    <row r="693" spans="1:16">
      <c r="A693" s="21">
        <v>45186.938912037</v>
      </c>
      <c r="B693" s="12">
        <v>106167558</v>
      </c>
      <c r="C693" s="22" t="s">
        <v>5756</v>
      </c>
      <c r="D693" s="12" t="s">
        <v>5757</v>
      </c>
      <c r="E693" s="19" t="s">
        <v>5758</v>
      </c>
      <c r="F693" s="12" t="s"/>
      <c r="G693" s="12">
        <v>1</v>
      </c>
      <c r="H693" s="12" t="s">
        <v>5759</v>
      </c>
      <c r="I693" s="12">
        <v>44.6</v>
      </c>
      <c r="J693" s="17">
        <f>=I693*7*0.435</f>
        <v>135.807</v>
      </c>
      <c r="K693" s="75">
        <v>52</v>
      </c>
      <c r="L693" s="119">
        <v>23</v>
      </c>
      <c r="M693" s="17">
        <f>=I693*7</f>
        <v>312.2</v>
      </c>
      <c r="N693" s="17">
        <f>=M693-L693-K693-J693</f>
        <v>101.393</v>
      </c>
      <c r="O693" s="18">
        <f>=N693/M693</f>
        <v>0.324769378603459</v>
      </c>
      <c r="P693" s="12" t="s">
        <v>590</v>
      </c>
    </row>
    <row r="694" spans="1:16">
      <c r="A694" s="21">
        <v>45186.9781018519</v>
      </c>
      <c r="B694" s="12">
        <v>106182885</v>
      </c>
      <c r="C694" s="22" t="s">
        <v>5760</v>
      </c>
      <c r="D694" s="12" t="s">
        <v>5761</v>
      </c>
      <c r="E694" s="19" t="s">
        <v>5762</v>
      </c>
      <c r="F694" s="12" t="s"/>
      <c r="G694" s="12">
        <v>1</v>
      </c>
      <c r="H694" s="12" t="s">
        <v>5763</v>
      </c>
      <c r="I694" s="12">
        <v>16.8</v>
      </c>
      <c r="J694" s="17">
        <f>=I694*7*0.435</f>
        <v>51.156</v>
      </c>
      <c r="K694" s="75">
        <v>18.9</v>
      </c>
      <c r="L694" s="119">
        <v>11.42</v>
      </c>
      <c r="M694" s="17">
        <f>=I694*7</f>
        <v>117.6</v>
      </c>
      <c r="N694" s="17">
        <f>=M694-L694-K694-J694</f>
        <v>36.124</v>
      </c>
      <c r="O694" s="18">
        <f>=N694/M694</f>
        <v>0.307176870748299</v>
      </c>
      <c r="P694" s="12" t="s">
        <v>59</v>
      </c>
    </row>
    <row r="695" spans="1:16">
      <c r="A695" s="21">
        <v>45186.9834143519</v>
      </c>
      <c r="B695" s="12">
        <v>106184908</v>
      </c>
      <c r="C695" s="22" t="s">
        <v>5764</v>
      </c>
      <c r="D695" s="12" t="s">
        <v>5765</v>
      </c>
      <c r="E695" s="19" t="s">
        <v>5766</v>
      </c>
      <c r="F695" s="12" t="s"/>
      <c r="G695" s="12">
        <v>1</v>
      </c>
      <c r="H695" s="12" t="s">
        <v>5767</v>
      </c>
      <c r="I695" s="12">
        <v>17.52</v>
      </c>
      <c r="J695" s="17">
        <f>=I695*7*0.435</f>
        <v>53.3484</v>
      </c>
      <c r="K695" s="75">
        <v>22.92</v>
      </c>
      <c r="L695" s="119">
        <v>4.7</v>
      </c>
      <c r="M695" s="17">
        <f>=I695*7</f>
        <v>122.64</v>
      </c>
      <c r="N695" s="17">
        <f>=M695-L695-K695-J695</f>
        <v>41.6716</v>
      </c>
      <c r="O695" s="18">
        <f>=N695/M695</f>
        <v>0.339787997390737</v>
      </c>
      <c r="P695" s="12" t="s">
        <v>608</v>
      </c>
    </row>
    <row r="696" spans="1:16">
      <c r="A696" s="21">
        <v>45187.1588773148</v>
      </c>
      <c r="B696" s="12">
        <v>106255202</v>
      </c>
      <c r="C696" s="22" t="s">
        <v>3567</v>
      </c>
      <c r="D696" s="12" t="s">
        <v>5768</v>
      </c>
      <c r="E696" s="19" t="s">
        <v>5769</v>
      </c>
      <c r="F696" s="12" t="s">
        <v>134</v>
      </c>
      <c r="G696" s="12">
        <v>1</v>
      </c>
      <c r="H696" s="12" t="s">
        <v>3571</v>
      </c>
      <c r="I696" s="12">
        <v>21.06</v>
      </c>
      <c r="J696" s="17">
        <f>=I696*7*0.435</f>
        <v>64.1277</v>
      </c>
      <c r="K696" s="75">
        <v>45.49</v>
      </c>
      <c r="L696" s="119">
        <v>31.5</v>
      </c>
      <c r="M696" s="17">
        <f>=I696*7</f>
        <v>147.42</v>
      </c>
      <c r="N696" s="17">
        <f>=M696-L696-K696-J696</f>
        <v>6.30229999999999</v>
      </c>
      <c r="O696" s="18">
        <f>=N696/M696</f>
        <v>0.042750644417311</v>
      </c>
      <c r="P696" s="12" t="s">
        <v>59</v>
      </c>
    </row>
    <row r="697" spans="1:16">
      <c r="A697" s="21">
        <v>45187.1844675926</v>
      </c>
      <c r="B697" s="12">
        <v>106265167</v>
      </c>
      <c r="C697" s="22" t="s">
        <v>5770</v>
      </c>
      <c r="D697" s="12" t="s">
        <v>5771</v>
      </c>
      <c r="E697" s="19" t="s">
        <v>5772</v>
      </c>
      <c r="F697" s="12" t="s">
        <v>134</v>
      </c>
      <c r="G697" s="12">
        <v>1</v>
      </c>
      <c r="H697" s="12" t="s">
        <v>5773</v>
      </c>
      <c r="I697" s="12">
        <v>17.81</v>
      </c>
      <c r="J697" s="17">
        <f>=I697*7*0.435</f>
        <v>54.23145</v>
      </c>
      <c r="K697" s="75">
        <v>39.02</v>
      </c>
      <c r="L697" s="119">
        <v>19.5</v>
      </c>
      <c r="M697" s="17">
        <f>=I697*7</f>
        <v>124.67</v>
      </c>
      <c r="N697" s="17">
        <f>=M697-L697-K697-J697</f>
        <v>11.91855</v>
      </c>
      <c r="O697" s="18">
        <f>=N697/M697</f>
        <v>0.095600786075238</v>
      </c>
      <c r="P697" s="12" t="s">
        <v>670</v>
      </c>
    </row>
    <row r="698" spans="1:16">
      <c r="A698" s="21">
        <v>45187.2837152778</v>
      </c>
      <c r="B698" s="12">
        <v>106305911</v>
      </c>
      <c r="C698" s="22" t="s">
        <v>5774</v>
      </c>
      <c r="D698" s="12" t="s">
        <v>5775</v>
      </c>
      <c r="E698" s="19" t="s">
        <v>5776</v>
      </c>
      <c r="F698" s="12" t="s"/>
      <c r="G698" s="12">
        <v>1</v>
      </c>
      <c r="H698" s="12" t="s">
        <v>5777</v>
      </c>
      <c r="I698" s="12">
        <v>37.36</v>
      </c>
      <c r="J698" s="17">
        <f>=I698*7*0.435</f>
        <v>113.7612</v>
      </c>
      <c r="K698" s="75">
        <v>23.58</v>
      </c>
      <c r="L698" s="119">
        <v>19.8</v>
      </c>
      <c r="M698" s="17">
        <f>=I698*7</f>
        <v>261.52</v>
      </c>
      <c r="N698" s="17">
        <f>=M698-L698-K698-J698</f>
        <v>104.3788</v>
      </c>
      <c r="O698" s="18">
        <f>=N698/M698</f>
        <v>0.399123585194249</v>
      </c>
      <c r="P698" s="12" t="s">
        <v>269</v>
      </c>
    </row>
    <row r="699" spans="1:16">
      <c r="A699" s="21">
        <v>45187.4024652778</v>
      </c>
      <c r="B699" s="12">
        <v>106355132</v>
      </c>
      <c r="C699" s="22" t="s">
        <v>5778</v>
      </c>
      <c r="D699" s="12">
        <v>0</v>
      </c>
      <c r="E699" s="12" t="s">
        <v>52</v>
      </c>
      <c r="F699" s="12" t="s">
        <v>48</v>
      </c>
      <c r="G699" s="12">
        <v>1</v>
      </c>
      <c r="H699" s="12" t="s">
        <v>5779</v>
      </c>
      <c r="I699" s="12">
        <v>0</v>
      </c>
      <c r="J699" s="17">
        <f>=I699*7*0.435</f>
        <v>0</v>
      </c>
      <c r="K699" s="75">
        <v>0</v>
      </c>
      <c r="L699" s="119">
        <v>0</v>
      </c>
      <c r="M699" s="17">
        <f>=I699*7</f>
        <v>0</v>
      </c>
      <c r="N699" s="17">
        <f>=M699-L699-K699-J699</f>
        <v>0</v>
      </c>
      <c r="O699" s="18" t="e">
        <f>=N699/M699</f>
        <v>#DIV/0!</v>
      </c>
      <c r="P699" s="12" t="s">
        <v>136</v>
      </c>
    </row>
    <row r="700" spans="1:16">
      <c r="A700" s="21">
        <v>45187.4059837963</v>
      </c>
      <c r="B700" s="12">
        <v>106357379</v>
      </c>
      <c r="C700" s="22" t="s">
        <v>5780</v>
      </c>
      <c r="D700" s="12" t="s">
        <v>5781</v>
      </c>
      <c r="E700" s="19" t="s">
        <v>5782</v>
      </c>
      <c r="F700" s="12" t="s"/>
      <c r="G700" s="12">
        <v>1</v>
      </c>
      <c r="H700" s="12" t="s">
        <v>1831</v>
      </c>
      <c r="I700" s="12">
        <v>19.3</v>
      </c>
      <c r="J700" s="17">
        <f>=I700*7*0.435</f>
        <v>58.7685</v>
      </c>
      <c r="K700" s="75">
        <v>30.34</v>
      </c>
      <c r="L700" s="119">
        <v>17.6</v>
      </c>
      <c r="M700" s="17">
        <f>=I700*7</f>
        <v>135.1</v>
      </c>
      <c r="N700" s="17">
        <f>=M700-L700-K700-J700</f>
        <v>28.3915</v>
      </c>
      <c r="O700" s="18">
        <f>=N700/M700</f>
        <v>0.210151739452258</v>
      </c>
      <c r="P700" s="12" t="s">
        <v>70</v>
      </c>
    </row>
    <row r="701" spans="1:16">
      <c r="A701" s="21">
        <v>45187.4085185185</v>
      </c>
      <c r="B701" s="12">
        <v>106358767</v>
      </c>
      <c r="C701" s="22" t="s">
        <v>4276</v>
      </c>
      <c r="D701" s="12" t="s">
        <v>5783</v>
      </c>
      <c r="E701" s="19" t="s">
        <v>5784</v>
      </c>
      <c r="F701" s="12" t="s">
        <v>134</v>
      </c>
      <c r="G701" s="12">
        <v>1</v>
      </c>
      <c r="H701" s="12" t="s">
        <v>4279</v>
      </c>
      <c r="I701" s="12">
        <v>20.99</v>
      </c>
      <c r="J701" s="17">
        <f>=I701*7*0.435</f>
        <v>63.91455</v>
      </c>
      <c r="K701" s="75">
        <v>46.45</v>
      </c>
      <c r="L701" s="119">
        <v>37.5</v>
      </c>
      <c r="M701" s="17">
        <f>=I701*7</f>
        <v>146.93</v>
      </c>
      <c r="N701" s="17">
        <f>=M701-L701-K701-J701</f>
        <v>-0.934550000000016</v>
      </c>
      <c r="O701" s="18">
        <f>=N701/M701</f>
        <v>-0.006360511808344</v>
      </c>
      <c r="P701" s="12" t="s">
        <v>43</v>
      </c>
    </row>
    <row r="702" spans="1:16">
      <c r="A702" s="21">
        <v>45187.6481134259</v>
      </c>
      <c r="B702" s="12">
        <v>106445702</v>
      </c>
      <c r="C702" s="22" t="s">
        <v>5785</v>
      </c>
      <c r="D702" s="12" t="s">
        <v>5786</v>
      </c>
      <c r="E702" s="19" t="s">
        <v>5787</v>
      </c>
      <c r="F702" s="12" t="s">
        <v>48</v>
      </c>
      <c r="G702" s="12">
        <v>1</v>
      </c>
      <c r="H702" s="12" t="s">
        <v>5788</v>
      </c>
      <c r="I702" s="12">
        <v>22.7</v>
      </c>
      <c r="J702" s="17">
        <f>=I702*7*0.435</f>
        <v>69.1215</v>
      </c>
      <c r="K702" s="75">
        <v>45.37</v>
      </c>
      <c r="L702" s="119">
        <v>42</v>
      </c>
      <c r="M702" s="17">
        <f>=I702*7</f>
        <v>158.9</v>
      </c>
      <c r="N702" s="17">
        <f>=M702-L702-K702-J702</f>
        <v>2.4085</v>
      </c>
      <c r="O702" s="18">
        <f>=N702/M702</f>
        <v>0.015157331655129</v>
      </c>
      <c r="P702" s="12" t="s">
        <v>136</v>
      </c>
    </row>
    <row r="703" spans="1:16">
      <c r="A703" s="21" t="s"/>
      <c r="B703" s="12" t="s"/>
      <c r="C703" s="22" t="s"/>
      <c r="D703" s="12" t="s"/>
      <c r="E703" s="12" t="s"/>
      <c r="F703" s="12" t="s"/>
      <c r="G703" s="12" t="s"/>
      <c r="H703" s="12" t="s"/>
      <c r="I703" s="12" t="s"/>
      <c r="J703" s="71" t="s"/>
      <c r="K703" s="72" t="s"/>
      <c r="L703" s="73" t="s"/>
      <c r="M703" s="71" t="s"/>
      <c r="N703" s="71" t="s"/>
      <c r="O703" s="74" t="s"/>
      <c r="P703" s="12" t="s"/>
    </row>
    <row r="704" spans="1:16">
      <c r="A704" s="21">
        <v>45187.9321296296</v>
      </c>
      <c r="B704" s="12">
        <v>106529067</v>
      </c>
      <c r="C704" s="22" t="s">
        <v>5789</v>
      </c>
      <c r="D704" s="12" t="s">
        <v>5790</v>
      </c>
      <c r="E704" s="19" t="s">
        <v>5791</v>
      </c>
      <c r="F704" s="12" t="s"/>
      <c r="G704" s="12">
        <v>1</v>
      </c>
      <c r="H704" s="12" t="s">
        <v>5792</v>
      </c>
      <c r="I704" s="12">
        <v>60.8</v>
      </c>
      <c r="J704" s="17">
        <f>=I704*7*0.435</f>
        <v>185.136</v>
      </c>
      <c r="K704" s="75">
        <v>57.48</v>
      </c>
      <c r="L704" s="119">
        <v>173</v>
      </c>
      <c r="M704" s="17">
        <f>=I704*7</f>
        <v>425.6</v>
      </c>
      <c r="N704" s="17">
        <f>=M704-L704-K704-J704</f>
        <v>9.98399999999998</v>
      </c>
      <c r="O704" s="18">
        <f>=N704/M704</f>
        <v>0.023458646616541</v>
      </c>
      <c r="P704" s="12" t="s">
        <v>269</v>
      </c>
    </row>
    <row r="705" spans="1:16">
      <c r="A705" s="21">
        <v>45188.0716898148</v>
      </c>
      <c r="B705" s="12">
        <v>106576640</v>
      </c>
      <c r="C705" s="22" t="s">
        <v>5172</v>
      </c>
      <c r="D705" s="12" t="s">
        <v>5793</v>
      </c>
      <c r="E705" s="19" t="s">
        <v>5794</v>
      </c>
      <c r="F705" s="12" t="s">
        <v>134</v>
      </c>
      <c r="G705" s="12">
        <v>1</v>
      </c>
      <c r="H705" s="12" t="s">
        <v>5175</v>
      </c>
      <c r="I705" s="12">
        <v>20.28</v>
      </c>
      <c r="J705" s="17">
        <f>=I705*7*0.435</f>
        <v>61.7526</v>
      </c>
      <c r="K705" s="75">
        <v>42.79</v>
      </c>
      <c r="L705" s="119">
        <v>25.9</v>
      </c>
      <c r="M705" s="17">
        <f>=I705*7</f>
        <v>141.96</v>
      </c>
      <c r="N705" s="17">
        <f>=M705-L705-K705-J705</f>
        <v>11.5174</v>
      </c>
      <c r="O705" s="18">
        <f>=N705/M705</f>
        <v>0.081131304592843</v>
      </c>
      <c r="P705" s="12" t="s">
        <v>136</v>
      </c>
    </row>
    <row r="706" spans="1:16">
      <c r="A706" s="21">
        <v>45188.2612615741</v>
      </c>
      <c r="B706" s="12">
        <v>106643899</v>
      </c>
      <c r="C706" s="22" t="s">
        <v>5795</v>
      </c>
      <c r="D706" s="12" t="s">
        <v>5796</v>
      </c>
      <c r="E706" s="22" t="s">
        <v>5797</v>
      </c>
      <c r="F706" s="12" t="s"/>
      <c r="G706" s="12">
        <v>1</v>
      </c>
      <c r="H706" s="12" t="s">
        <v>5798</v>
      </c>
      <c r="I706" s="12">
        <v>74.83</v>
      </c>
      <c r="J706" s="17">
        <f>=I706*7*0.435</f>
        <v>227.85735</v>
      </c>
      <c r="K706" s="75">
        <v>0</v>
      </c>
      <c r="L706" s="119">
        <v>0</v>
      </c>
      <c r="M706" s="17">
        <f>=I706*7</f>
        <v>523.81</v>
      </c>
      <c r="N706" s="17">
        <f>=M706-L706-K706-J706</f>
        <v>295.95265</v>
      </c>
      <c r="O706" s="18">
        <f>=N706/M706</f>
        <v>0.565</v>
      </c>
      <c r="P706" s="12" t="s">
        <v>162</v>
      </c>
    </row>
    <row r="707" spans="1:16">
      <c r="A707" s="21">
        <v>45188.342650463</v>
      </c>
      <c r="B707" s="12">
        <v>106676009</v>
      </c>
      <c r="C707" s="22" t="s">
        <v>5799</v>
      </c>
      <c r="D707" s="12" t="s">
        <v>5800</v>
      </c>
      <c r="E707" s="19" t="s">
        <v>5801</v>
      </c>
      <c r="F707" s="12" t="s"/>
      <c r="G707" s="12">
        <v>1</v>
      </c>
      <c r="H707" s="12" t="s">
        <v>5802</v>
      </c>
      <c r="I707" s="12">
        <v>22.44</v>
      </c>
      <c r="J707" s="17">
        <f>=I707*7*0.435</f>
        <v>68.3298</v>
      </c>
      <c r="K707" s="75">
        <v>30.88</v>
      </c>
      <c r="L707" s="119">
        <v>20</v>
      </c>
      <c r="M707" s="17">
        <f>=I707*7</f>
        <v>157.08</v>
      </c>
      <c r="N707" s="17">
        <f>=M707-L707-K707-J707</f>
        <v>37.8702</v>
      </c>
      <c r="O707" s="18">
        <f>=N707/M707</f>
        <v>0.241088617265088</v>
      </c>
      <c r="P707" s="12" t="s">
        <v>28</v>
      </c>
    </row>
    <row r="708" spans="1:16">
      <c r="A708" s="21">
        <v>45188.3441782407</v>
      </c>
      <c r="B708" s="12">
        <v>106676127</v>
      </c>
      <c r="C708" s="22" t="s">
        <v>5803</v>
      </c>
      <c r="D708" s="12" t="s">
        <v>5804</v>
      </c>
      <c r="E708" s="19" t="s">
        <v>5805</v>
      </c>
      <c r="F708" s="12" t="s">
        <v>68</v>
      </c>
      <c r="G708" s="12">
        <v>1</v>
      </c>
      <c r="H708" s="12" t="s">
        <v>5806</v>
      </c>
      <c r="I708" s="12">
        <v>25.48</v>
      </c>
      <c r="J708" s="17">
        <f>=I708*7*0.435</f>
        <v>77.5866</v>
      </c>
      <c r="K708" s="75">
        <v>25.55</v>
      </c>
      <c r="L708" s="119">
        <v>44</v>
      </c>
      <c r="M708" s="17">
        <f>=I708*7</f>
        <v>178.36</v>
      </c>
      <c r="N708" s="17">
        <f>=M708-L708-K708-J708</f>
        <v>31.2234</v>
      </c>
      <c r="O708" s="18">
        <f>=N708/M708</f>
        <v>0.175058309037901</v>
      </c>
      <c r="P708" s="12" t="s">
        <v>269</v>
      </c>
    </row>
    <row r="709" spans="1:16">
      <c r="A709" s="21" t="s"/>
      <c r="B709" s="12" t="s"/>
      <c r="C709" s="22" t="s"/>
      <c r="D709" s="12" t="s"/>
      <c r="E709" s="12" t="s"/>
      <c r="F709" s="12" t="s"/>
      <c r="G709" s="12" t="s"/>
      <c r="H709" s="12" t="s"/>
      <c r="I709" s="12" t="s"/>
      <c r="J709" s="71" t="s"/>
      <c r="K709" s="72" t="s"/>
      <c r="L709" s="73" t="s"/>
      <c r="M709" s="71" t="s"/>
      <c r="N709" s="71" t="s"/>
      <c r="O709" s="74" t="s"/>
      <c r="P709" s="12" t="s"/>
    </row>
    <row r="710" spans="1:16">
      <c r="A710" s="21">
        <v>45188.9997337963</v>
      </c>
      <c r="B710" s="12">
        <v>106857367</v>
      </c>
      <c r="C710" s="22" t="s">
        <v>5807</v>
      </c>
      <c r="D710" s="12" t="s">
        <v>5808</v>
      </c>
      <c r="E710" s="19" t="s">
        <v>5809</v>
      </c>
      <c r="F710" s="12" t="s"/>
      <c r="G710" s="12">
        <v>1</v>
      </c>
      <c r="H710" s="12" t="s">
        <v>3124</v>
      </c>
      <c r="I710" s="12">
        <v>49.48</v>
      </c>
      <c r="J710" s="17">
        <f>=I710*7*0.435</f>
        <v>150.6666</v>
      </c>
      <c r="K710" s="75">
        <v>19.96</v>
      </c>
      <c r="L710" s="119">
        <v>15</v>
      </c>
      <c r="M710" s="17">
        <f>=I710*7</f>
        <v>346.36</v>
      </c>
      <c r="N710" s="17">
        <f>=M710-L710-K710-J710</f>
        <v>160.7334</v>
      </c>
      <c r="O710" s="18">
        <f>=N710/M710</f>
        <v>0.464064557108211</v>
      </c>
      <c r="P710" s="12" t="s">
        <v>590</v>
      </c>
    </row>
    <row r="711" spans="1:16">
      <c r="A711" s="21">
        <v>45189.0791898148</v>
      </c>
      <c r="B711" s="12">
        <v>106882164</v>
      </c>
      <c r="C711" s="22" t="s">
        <v>5810</v>
      </c>
      <c r="D711" s="12" t="s">
        <v>5811</v>
      </c>
      <c r="E711" s="19" t="s">
        <v>5812</v>
      </c>
      <c r="F711" s="12" t="s"/>
      <c r="G711" s="12">
        <v>1</v>
      </c>
      <c r="H711" s="12" t="s">
        <v>5813</v>
      </c>
      <c r="I711" s="12">
        <v>42.84</v>
      </c>
      <c r="J711" s="17">
        <f>=I711*7*0.435</f>
        <v>130.4478</v>
      </c>
      <c r="K711" s="75">
        <v>47.82</v>
      </c>
      <c r="L711" s="119">
        <v>94</v>
      </c>
      <c r="M711" s="17">
        <f>=I711*7</f>
        <v>299.88</v>
      </c>
      <c r="N711" s="17">
        <f>=M711-L711-K711-J711</f>
        <v>27.6122</v>
      </c>
      <c r="O711" s="18">
        <f>=N711/M711</f>
        <v>0.092077497665733</v>
      </c>
      <c r="P711" s="12" t="s">
        <v>269</v>
      </c>
    </row>
    <row r="712" spans="1:16">
      <c r="A712" s="21">
        <v>45189.1894907407</v>
      </c>
      <c r="B712" s="12">
        <v>106916512</v>
      </c>
      <c r="C712" s="22" t="s">
        <v>5814</v>
      </c>
      <c r="D712" s="12" t="s">
        <v>5815</v>
      </c>
      <c r="E712" s="19" t="s">
        <v>5816</v>
      </c>
      <c r="F712" s="12" t="s"/>
      <c r="G712" s="12">
        <v>2</v>
      </c>
      <c r="H712" s="12" t="s">
        <v>5817</v>
      </c>
      <c r="I712" s="12">
        <v>60.5</v>
      </c>
      <c r="J712" s="17">
        <f>=I712*7*0.335</f>
        <v>141.8725</v>
      </c>
      <c r="K712" s="75">
        <v>26.21</v>
      </c>
      <c r="L712" s="119">
        <v>14.96</v>
      </c>
      <c r="M712" s="17">
        <f>=I712*7</f>
        <v>423.5</v>
      </c>
      <c r="N712" s="17">
        <f>=M712-L712-K712-J712</f>
        <v>240.4575</v>
      </c>
      <c r="O712" s="18">
        <f>=N712/M712</f>
        <v>0.567786304604487</v>
      </c>
      <c r="P712" s="12" t="s">
        <v>50</v>
      </c>
    </row>
    <row r="713" spans="1:16">
      <c r="A713" s="21">
        <v>45189.2275347222</v>
      </c>
      <c r="B713" s="12">
        <v>106931589</v>
      </c>
      <c r="C713" s="22" t="s">
        <v>5818</v>
      </c>
      <c r="D713" s="12" t="s">
        <v>5819</v>
      </c>
      <c r="E713" s="19" t="s">
        <v>5820</v>
      </c>
      <c r="F713" s="12" t="s">
        <v>453</v>
      </c>
      <c r="G713" s="12">
        <v>1</v>
      </c>
      <c r="H713" s="12" t="s">
        <v>5821</v>
      </c>
      <c r="I713" s="12">
        <v>19.54</v>
      </c>
      <c r="J713" s="17">
        <f>=I713*7*0.435</f>
        <v>59.4993</v>
      </c>
      <c r="K713" s="75">
        <v>38.64</v>
      </c>
      <c r="L713" s="119">
        <v>50.6</v>
      </c>
      <c r="M713" s="17">
        <f>=I713*7</f>
        <v>136.78</v>
      </c>
      <c r="N713" s="17">
        <f>=M713-L713-K713-J713</f>
        <v>-11.9593</v>
      </c>
      <c r="O713" s="18">
        <f>=N713/M713</f>
        <v>-0.087434566457084</v>
      </c>
      <c r="P713" s="12" t="s">
        <v>28</v>
      </c>
    </row>
    <row r="714" spans="1:16">
      <c r="A714" s="21">
        <v>45189.2625115741</v>
      </c>
      <c r="B714" s="12">
        <v>106944532</v>
      </c>
      <c r="C714" s="22" t="s">
        <v>4810</v>
      </c>
      <c r="D714" s="12" t="s">
        <v>5822</v>
      </c>
      <c r="E714" s="19" t="s">
        <v>5823</v>
      </c>
      <c r="F714" s="12" t="s"/>
      <c r="G714" s="12">
        <v>1</v>
      </c>
      <c r="H714" s="12" t="s">
        <v>4813</v>
      </c>
      <c r="I714" s="12">
        <v>27.03</v>
      </c>
      <c r="J714" s="17">
        <f>=I714*7*0.435</f>
        <v>82.30635</v>
      </c>
      <c r="K714" s="75">
        <v>37.08</v>
      </c>
      <c r="L714" s="119">
        <v>38.25</v>
      </c>
      <c r="M714" s="17">
        <f>=I714*7</f>
        <v>189.21</v>
      </c>
      <c r="N714" s="17">
        <f>=M714-L714-K714-J714</f>
        <v>31.57365</v>
      </c>
      <c r="O714" s="18">
        <f>=N714/M714</f>
        <v>0.166870937054067</v>
      </c>
      <c r="P714" s="12" t="s">
        <v>608</v>
      </c>
    </row>
    <row r="715" spans="1:16">
      <c r="A715" s="21">
        <v>45189.33875</v>
      </c>
      <c r="B715" s="12">
        <v>106977862</v>
      </c>
      <c r="C715" s="22" t="s">
        <v>5824</v>
      </c>
      <c r="D715" s="12" t="s">
        <v>5825</v>
      </c>
      <c r="E715" s="19" t="s">
        <v>5826</v>
      </c>
      <c r="F715" s="12" t="s">
        <v>134</v>
      </c>
      <c r="G715" s="12">
        <v>1</v>
      </c>
      <c r="H715" s="12" t="s">
        <v>5827</v>
      </c>
      <c r="I715" s="12">
        <v>29.92</v>
      </c>
      <c r="J715" s="17">
        <f>=I715*7*0.435</f>
        <v>91.1064</v>
      </c>
      <c r="K715" s="75">
        <v>56.21</v>
      </c>
      <c r="L715" s="119">
        <v>64</v>
      </c>
      <c r="M715" s="17">
        <f>=I715*7</f>
        <v>209.44</v>
      </c>
      <c r="N715" s="17">
        <f>=M715-L715-K715-J715</f>
        <v>-1.8764</v>
      </c>
      <c r="O715" s="18">
        <f>=N715/M715</f>
        <v>-0.008959129106188</v>
      </c>
      <c r="P715" s="12" t="s">
        <v>22</v>
      </c>
    </row>
    <row r="716" spans="1:16">
      <c r="A716" s="21">
        <v>45189.3788310185</v>
      </c>
      <c r="B716" s="12">
        <v>106993101</v>
      </c>
      <c r="C716" s="22" t="s">
        <v>5828</v>
      </c>
      <c r="D716" s="12" t="s">
        <v>5829</v>
      </c>
      <c r="E716" s="19" t="s">
        <v>5830</v>
      </c>
      <c r="F716" s="12" t="s">
        <v>68</v>
      </c>
      <c r="G716" s="12">
        <v>1</v>
      </c>
      <c r="H716" s="12" t="s">
        <v>5831</v>
      </c>
      <c r="I716" s="12">
        <v>19.33</v>
      </c>
      <c r="J716" s="17">
        <f>=I716*7*0.435</f>
        <v>58.85985</v>
      </c>
      <c r="K716" s="75">
        <v>38.43</v>
      </c>
      <c r="L716" s="119">
        <v>34.5</v>
      </c>
      <c r="M716" s="17">
        <f>=I716*7</f>
        <v>135.31</v>
      </c>
      <c r="N716" s="17">
        <f>=M716-L716-K716-J716</f>
        <v>3.52015</v>
      </c>
      <c r="O716" s="18">
        <f>=N716/M716</f>
        <v>0.026015446012859</v>
      </c>
      <c r="P716" s="12" t="s">
        <v>269</v>
      </c>
    </row>
    <row r="717" spans="1:16">
      <c r="A717" s="21">
        <v>45189.4081944444</v>
      </c>
      <c r="B717" s="12">
        <v>107002800</v>
      </c>
      <c r="C717" s="22" t="s">
        <v>5832</v>
      </c>
      <c r="D717" s="12" t="s">
        <v>5833</v>
      </c>
      <c r="E717" s="19" t="s">
        <v>5834</v>
      </c>
      <c r="F717" s="12" t="s"/>
      <c r="G717" s="12">
        <v>1</v>
      </c>
      <c r="H717" s="12" t="s">
        <v>5835</v>
      </c>
      <c r="I717" s="12">
        <v>19.58</v>
      </c>
      <c r="J717" s="17">
        <f>=I717*7*0.435</f>
        <v>59.6211</v>
      </c>
      <c r="K717" s="75">
        <v>25.13</v>
      </c>
      <c r="L717" s="119">
        <v>14.8</v>
      </c>
      <c r="M717" s="17">
        <f>=I717*7</f>
        <v>137.06</v>
      </c>
      <c r="N717" s="17">
        <f>=M717-L717-K717-J717</f>
        <v>37.5089</v>
      </c>
      <c r="O717" s="18">
        <f>=N717/M717</f>
        <v>0.273667736757624</v>
      </c>
      <c r="P717" s="12" t="s">
        <v>670</v>
      </c>
    </row>
    <row r="718" spans="1:16">
      <c r="A718" s="21">
        <v>45189.4959606482</v>
      </c>
      <c r="B718" s="12">
        <v>107037961</v>
      </c>
      <c r="C718" s="22" t="s">
        <v>5836</v>
      </c>
      <c r="D718" s="65" t="s">
        <v>5837</v>
      </c>
      <c r="E718" s="19" t="s">
        <v>5838</v>
      </c>
      <c r="F718" s="12" t="s">
        <v>68</v>
      </c>
      <c r="G718" s="12">
        <v>1</v>
      </c>
      <c r="H718" s="12" t="s">
        <v>5839</v>
      </c>
      <c r="I718" s="12">
        <v>26.3</v>
      </c>
      <c r="J718" s="17">
        <f>=I718*7*0.435</f>
        <v>80.0835</v>
      </c>
      <c r="K718" s="75">
        <v>43.67</v>
      </c>
      <c r="L718" s="119">
        <v>65</v>
      </c>
      <c r="M718" s="17">
        <f>=I718*7</f>
        <v>184.1</v>
      </c>
      <c r="N718" s="17">
        <f>=M718-L718-K718-J718</f>
        <v>-4.65350000000001</v>
      </c>
      <c r="O718" s="18">
        <f>=N718/M718</f>
        <v>-0.025277023356871</v>
      </c>
      <c r="P718" s="12" t="s">
        <v>665</v>
      </c>
    </row>
    <row r="719" spans="1:16">
      <c r="A719" s="21">
        <v>45189.5309837963</v>
      </c>
      <c r="B719" s="12">
        <v>107051609</v>
      </c>
      <c r="C719" s="22" t="s">
        <v>5840</v>
      </c>
      <c r="D719" s="12" t="s">
        <v>5841</v>
      </c>
      <c r="E719" s="19" t="s">
        <v>5842</v>
      </c>
      <c r="F719" s="12" t="s">
        <v>57</v>
      </c>
      <c r="G719" s="12">
        <v>1</v>
      </c>
      <c r="H719" s="12" t="s">
        <v>5843</v>
      </c>
      <c r="I719" s="12">
        <v>21.12</v>
      </c>
      <c r="J719" s="17">
        <f>=I719*7*0.435</f>
        <v>64.3104</v>
      </c>
      <c r="K719" s="75">
        <v>57.17</v>
      </c>
      <c r="L719" s="119">
        <v>28.82</v>
      </c>
      <c r="M719" s="17">
        <f>=I719*7</f>
        <v>147.84</v>
      </c>
      <c r="N719" s="17">
        <f>=M719-L719-K719-J719</f>
        <v>-2.46039999999999</v>
      </c>
      <c r="O719" s="18">
        <f>=N719/M719</f>
        <v>-0.016642316017316</v>
      </c>
      <c r="P719" s="12" t="s">
        <v>28</v>
      </c>
    </row>
    <row r="720" spans="1:16">
      <c r="A720" s="21" t="s"/>
      <c r="B720" s="12" t="s"/>
      <c r="C720" s="22" t="s"/>
      <c r="D720" s="12" t="s"/>
      <c r="E720" s="12" t="s"/>
      <c r="F720" s="12" t="s"/>
      <c r="G720" s="12" t="s"/>
      <c r="H720" s="12" t="s"/>
      <c r="I720" s="12" t="s"/>
      <c r="J720" s="71" t="s"/>
      <c r="K720" s="72" t="s"/>
      <c r="L720" s="73" t="s"/>
      <c r="M720" s="71" t="s"/>
      <c r="N720" s="71" t="s"/>
      <c r="O720" s="74" t="s"/>
      <c r="P720" s="12" t="s"/>
    </row>
    <row r="721" spans="1:33" s="221">
      <c r="A721" s="60">
        <v>45190.176712963</v>
      </c>
      <c r="B721" s="61">
        <v>107233166</v>
      </c>
      <c r="C721" s="62" t="s">
        <v>5844</v>
      </c>
      <c r="D721" s="61" t="s">
        <v>5845</v>
      </c>
      <c r="E721" s="121" t="s">
        <v>5846</v>
      </c>
      <c r="F721" s="61" t="s">
        <v>5847</v>
      </c>
      <c r="G721" s="61">
        <v>1</v>
      </c>
      <c r="H721" s="61" t="s">
        <v>5848</v>
      </c>
      <c r="I721" s="61">
        <v>24.14</v>
      </c>
      <c r="J721" s="40">
        <f>=I721*7*0.435</f>
        <v>73.5063</v>
      </c>
      <c r="K721" s="108">
        <v>52.29</v>
      </c>
      <c r="L721" s="122">
        <v>44</v>
      </c>
      <c r="M721" s="40">
        <f>=I721*7</f>
        <v>168.98</v>
      </c>
      <c r="N721" s="40">
        <f>=M721-L721-K721-J721</f>
        <v>-0.816299999999984</v>
      </c>
      <c r="O721" s="41">
        <f>=N721/M721</f>
        <v>-0.004830749201089</v>
      </c>
      <c r="P721" s="61" t="s">
        <v>59</v>
      </c>
      <c r="Q721" s="43" t="s"/>
      <c r="R721" s="43" t="s"/>
      <c r="S721" s="43" t="s"/>
      <c r="T721" s="43" t="s"/>
      <c r="U721" s="43" t="s"/>
      <c r="V721" s="43" t="s"/>
      <c r="W721" s="43" t="s"/>
      <c r="X721" s="43" t="s"/>
      <c r="Y721" s="43" t="s"/>
      <c r="Z721" s="43" t="s"/>
      <c r="AA721" s="43" t="s"/>
      <c r="AB721" s="43" t="s"/>
      <c r="AC721" s="43" t="s"/>
      <c r="AD721" s="43" t="s"/>
      <c r="AE721" s="43" t="s"/>
      <c r="AF721" s="43" t="s"/>
      <c r="AG721" s="43" t="s"/>
    </row>
    <row r="722" spans="1:17">
      <c r="A722" s="21">
        <v>45190.2381365741</v>
      </c>
      <c r="B722" s="12">
        <v>107254210</v>
      </c>
      <c r="C722" s="22" t="s">
        <v>5849</v>
      </c>
      <c r="D722" s="12" t="s">
        <v>5850</v>
      </c>
      <c r="E722" s="19" t="s">
        <v>5851</v>
      </c>
      <c r="F722" s="12" t="s"/>
      <c r="G722" s="12">
        <v>3</v>
      </c>
      <c r="H722" s="12" t="s">
        <v>5852</v>
      </c>
      <c r="I722" s="12">
        <v>59.58</v>
      </c>
      <c r="J722" s="17">
        <f>=I722*7*0.435</f>
        <v>181.4211</v>
      </c>
      <c r="K722" s="75">
        <v>41.2</v>
      </c>
      <c r="L722" s="119">
        <v>14.14</v>
      </c>
      <c r="M722" s="17">
        <f>=I722*7</f>
        <v>417.06</v>
      </c>
      <c r="N722" s="17">
        <f>=M722-L722-K722-J722</f>
        <v>180.2989</v>
      </c>
      <c r="O722" s="18">
        <f>=N722/M722</f>
        <v>0.432309260058505</v>
      </c>
      <c r="P722" s="12" t="s">
        <v>22</v>
      </c>
      <c r="Q722" s="25" t="s">
        <v>5853</v>
      </c>
    </row>
    <row r="723" spans="1:16">
      <c r="A723" s="21">
        <v>45190.3108333333</v>
      </c>
      <c r="B723" s="12">
        <v>107281205</v>
      </c>
      <c r="C723" s="22" t="s">
        <v>5854</v>
      </c>
      <c r="D723" s="12" t="s">
        <v>5855</v>
      </c>
      <c r="E723" s="19" t="s">
        <v>5856</v>
      </c>
      <c r="F723" s="12" t="s">
        <v>57</v>
      </c>
      <c r="G723" s="12">
        <v>1</v>
      </c>
      <c r="H723" s="12" t="s">
        <v>5857</v>
      </c>
      <c r="I723" s="12">
        <v>17.52</v>
      </c>
      <c r="J723" s="17">
        <f>=I723*7*0.435</f>
        <v>53.3484</v>
      </c>
      <c r="K723" s="75">
        <v>54.56</v>
      </c>
      <c r="L723" s="119">
        <v>18.54</v>
      </c>
      <c r="M723" s="17">
        <f>=I723*7</f>
        <v>122.64</v>
      </c>
      <c r="N723" s="17">
        <f>=M723-L723-K723-J723</f>
        <v>-3.80840000000001</v>
      </c>
      <c r="O723" s="18">
        <f>=N723/M723</f>
        <v>-0.031053489889106</v>
      </c>
      <c r="P723" s="12" t="s">
        <v>59</v>
      </c>
    </row>
    <row r="724" spans="1:16">
      <c r="A724" s="21">
        <v>45190.4130092593</v>
      </c>
      <c r="B724" s="12">
        <v>107313330</v>
      </c>
      <c r="C724" s="22" t="s">
        <v>4576</v>
      </c>
      <c r="D724" s="65" t="s">
        <v>5858</v>
      </c>
      <c r="E724" s="19" t="s">
        <v>5859</v>
      </c>
      <c r="F724" s="12" t="s"/>
      <c r="G724" s="12">
        <v>2</v>
      </c>
      <c r="H724" s="12" t="s">
        <v>4580</v>
      </c>
      <c r="I724" s="12">
        <v>32.04</v>
      </c>
      <c r="J724" s="17">
        <f>=I724*7*0.435</f>
        <v>97.5618</v>
      </c>
      <c r="K724" s="12">
        <v>51.68</v>
      </c>
      <c r="L724" s="119">
        <v>16</v>
      </c>
      <c r="M724" s="17">
        <f>=I724*7</f>
        <v>224.28</v>
      </c>
      <c r="N724" s="17">
        <f>=M724-L724-K724-J724</f>
        <v>59.0382</v>
      </c>
      <c r="O724" s="18">
        <f>=N724/M724</f>
        <v>0.263234349919743</v>
      </c>
      <c r="P724" s="12" t="s">
        <v>665</v>
      </c>
    </row>
    <row r="725" spans="1:16">
      <c r="A725" s="21">
        <v>45190.5638194444</v>
      </c>
      <c r="B725" s="12">
        <v>107370136</v>
      </c>
      <c r="C725" s="22" t="s">
        <v>5860</v>
      </c>
      <c r="D725" s="12" t="s">
        <v>5861</v>
      </c>
      <c r="E725" s="19" t="s">
        <v>5862</v>
      </c>
      <c r="F725" s="12" t="s"/>
      <c r="G725" s="12">
        <v>1</v>
      </c>
      <c r="H725" s="12" t="s">
        <v>5863</v>
      </c>
      <c r="I725" s="12">
        <v>34.28</v>
      </c>
      <c r="J725" s="17">
        <f>=I725*7*0.435</f>
        <v>104.3826</v>
      </c>
      <c r="K725" s="75">
        <v>38.35</v>
      </c>
      <c r="L725" s="119">
        <v>26.9</v>
      </c>
      <c r="M725" s="17">
        <f>=I725*7</f>
        <v>239.96</v>
      </c>
      <c r="N725" s="17">
        <f>=M725-L725-K725-J725</f>
        <v>70.3274</v>
      </c>
      <c r="O725" s="18">
        <f>=N725/M725</f>
        <v>0.293079679946658</v>
      </c>
      <c r="P725" s="12" t="s">
        <v>59</v>
      </c>
    </row>
    <row r="726" spans="1:16">
      <c r="A726" s="21" t="s"/>
      <c r="B726" s="12" t="s"/>
      <c r="C726" s="22" t="s"/>
      <c r="D726" s="12" t="s"/>
      <c r="E726" s="12" t="s"/>
      <c r="F726" s="12" t="s"/>
      <c r="G726" s="12" t="s"/>
      <c r="H726" s="12" t="s"/>
      <c r="I726" s="12" t="s"/>
      <c r="J726" s="71" t="s"/>
      <c r="K726" s="72" t="s"/>
      <c r="L726" s="73" t="s"/>
      <c r="M726" s="71" t="s"/>
      <c r="N726" s="71" t="s"/>
      <c r="O726" s="74" t="s"/>
      <c r="P726" s="12" t="s"/>
    </row>
    <row r="727" spans="1:16">
      <c r="A727" s="21">
        <v>45190.8878125</v>
      </c>
      <c r="B727" s="12">
        <v>107443148</v>
      </c>
      <c r="C727" s="22" t="s">
        <v>5864</v>
      </c>
      <c r="D727" s="12" t="s">
        <v>5865</v>
      </c>
      <c r="E727" s="19" t="s">
        <v>5866</v>
      </c>
      <c r="F727" s="12" t="s"/>
      <c r="G727" s="12">
        <v>1</v>
      </c>
      <c r="H727" s="12" t="s">
        <v>5867</v>
      </c>
      <c r="I727" s="12">
        <v>42.49</v>
      </c>
      <c r="J727" s="17">
        <f>=I727*7*0.435</f>
        <v>129.38205</v>
      </c>
      <c r="K727" s="75">
        <v>44.1</v>
      </c>
      <c r="L727" s="119">
        <v>72</v>
      </c>
      <c r="M727" s="17">
        <f>=I727*7</f>
        <v>297.43</v>
      </c>
      <c r="N727" s="17">
        <f>=M727-L727-K727-J727</f>
        <v>51.94795</v>
      </c>
      <c r="O727" s="18">
        <f>=N727/M727</f>
        <v>0.174656053525199</v>
      </c>
      <c r="P727" s="12" t="s">
        <v>43</v>
      </c>
    </row>
    <row r="728" spans="1:16">
      <c r="A728" s="21">
        <v>45190.9387152778</v>
      </c>
      <c r="B728" s="12">
        <v>107457940</v>
      </c>
      <c r="C728" s="22" t="s">
        <v>5868</v>
      </c>
      <c r="D728" s="12" t="s">
        <v>5869</v>
      </c>
      <c r="E728" s="19" t="s">
        <v>5870</v>
      </c>
      <c r="F728" s="12" t="s"/>
      <c r="G728" s="12">
        <v>1</v>
      </c>
      <c r="H728" s="12" t="s">
        <v>5871</v>
      </c>
      <c r="I728" s="12">
        <v>17.52</v>
      </c>
      <c r="J728" s="17">
        <f>=I728*7*0.435</f>
        <v>53.3484</v>
      </c>
      <c r="K728" s="75">
        <v>22.63</v>
      </c>
      <c r="L728" s="119">
        <v>11.5</v>
      </c>
      <c r="M728" s="17">
        <f>=I728*7</f>
        <v>122.64</v>
      </c>
      <c r="N728" s="17">
        <f>=M728-L728-K728-J728</f>
        <v>35.1616</v>
      </c>
      <c r="O728" s="18">
        <f>=N728/M728</f>
        <v>0.286705805609915</v>
      </c>
      <c r="P728" s="12" t="s">
        <v>28</v>
      </c>
    </row>
    <row r="729" spans="1:16">
      <c r="A729" s="21">
        <v>45191.0444560185</v>
      </c>
      <c r="B729" s="12">
        <v>107488775</v>
      </c>
      <c r="C729" s="22" t="s">
        <v>5872</v>
      </c>
      <c r="D729" s="65" t="s">
        <v>5873</v>
      </c>
      <c r="E729" s="19" t="s">
        <v>5874</v>
      </c>
      <c r="F729" s="12" t="s"/>
      <c r="G729" s="12">
        <v>1</v>
      </c>
      <c r="H729" s="12" t="s">
        <v>5875</v>
      </c>
      <c r="I729" s="12">
        <v>18.67</v>
      </c>
      <c r="J729" s="17">
        <f>=I729*7*0.435</f>
        <v>56.85015</v>
      </c>
      <c r="K729" s="12">
        <v>28.08</v>
      </c>
      <c r="L729" s="119">
        <v>13.4</v>
      </c>
      <c r="M729" s="17">
        <f>=I729*7</f>
        <v>130.69</v>
      </c>
      <c r="N729" s="17">
        <f>=M729-L729-K729-J729</f>
        <v>32.35985</v>
      </c>
      <c r="O729" s="18">
        <f>=N729/M729</f>
        <v>0.247607697605019</v>
      </c>
      <c r="P729" s="12" t="s">
        <v>59</v>
      </c>
    </row>
    <row r="730" spans="1:16">
      <c r="A730" s="21">
        <v>45191.0762731482</v>
      </c>
      <c r="B730" s="12">
        <v>107499644</v>
      </c>
      <c r="C730" s="22" t="s">
        <v>5876</v>
      </c>
      <c r="D730" s="12" t="s">
        <v>5877</v>
      </c>
      <c r="E730" s="19" t="s">
        <v>5878</v>
      </c>
      <c r="F730" s="12" t="s">
        <v>68</v>
      </c>
      <c r="G730" s="12">
        <v>1</v>
      </c>
      <c r="H730" s="12" t="s">
        <v>5879</v>
      </c>
      <c r="I730" s="12">
        <v>18.28</v>
      </c>
      <c r="J730" s="17">
        <f>=I730*7*0.435</f>
        <v>55.6626</v>
      </c>
      <c r="K730" s="75">
        <v>32.45</v>
      </c>
      <c r="L730" s="119">
        <v>27</v>
      </c>
      <c r="M730" s="17">
        <f>=I730*7</f>
        <v>127.96</v>
      </c>
      <c r="N730" s="17">
        <f>=M730-L730-K730-J730</f>
        <v>12.8474</v>
      </c>
      <c r="O730" s="18">
        <f>=N730/M730</f>
        <v>0.100401688027509</v>
      </c>
      <c r="P730" s="12" t="s">
        <v>269</v>
      </c>
    </row>
    <row r="731" spans="1:16">
      <c r="A731" s="21">
        <v>45191.086712963</v>
      </c>
      <c r="B731" s="12">
        <v>107504996</v>
      </c>
      <c r="C731" s="22" t="s">
        <v>5880</v>
      </c>
      <c r="D731" s="12" t="s">
        <v>5881</v>
      </c>
      <c r="E731" s="19" t="s">
        <v>5882</v>
      </c>
      <c r="F731" s="12" t="s"/>
      <c r="G731" s="12">
        <v>1</v>
      </c>
      <c r="H731" s="12" t="s">
        <v>5883</v>
      </c>
      <c r="I731" s="12">
        <v>18.28</v>
      </c>
      <c r="J731" s="17">
        <f>=I731*7*0.435</f>
        <v>55.6626</v>
      </c>
      <c r="K731" s="75">
        <v>24.58</v>
      </c>
      <c r="L731" s="119">
        <v>25</v>
      </c>
      <c r="M731" s="17">
        <f>=I731*7</f>
        <v>127.96</v>
      </c>
      <c r="N731" s="17">
        <f>=M731-L731-K731-J731</f>
        <v>22.7174</v>
      </c>
      <c r="O731" s="18">
        <f>=N731/M731</f>
        <v>0.177535167239762</v>
      </c>
      <c r="P731" s="12" t="s">
        <v>59</v>
      </c>
    </row>
    <row r="732" spans="1:16">
      <c r="A732" s="21">
        <v>45191.1972569444</v>
      </c>
      <c r="B732" s="12">
        <v>107546029</v>
      </c>
      <c r="C732" s="22" t="s">
        <v>5884</v>
      </c>
      <c r="D732" s="12" t="s">
        <v>5885</v>
      </c>
      <c r="E732" s="19" t="s">
        <v>5886</v>
      </c>
      <c r="F732" s="12" t="s">
        <v>68</v>
      </c>
      <c r="G732" s="12">
        <v>1</v>
      </c>
      <c r="H732" s="12" t="s">
        <v>5887</v>
      </c>
      <c r="I732" s="12">
        <v>22.7</v>
      </c>
      <c r="J732" s="17">
        <f>=I732*7*0.435</f>
        <v>69.1215</v>
      </c>
      <c r="K732" s="75">
        <v>25.06</v>
      </c>
      <c r="L732" s="119">
        <v>48</v>
      </c>
      <c r="M732" s="17">
        <f>=I732*7</f>
        <v>158.9</v>
      </c>
      <c r="N732" s="17">
        <f>=M732-L732-K732-J732</f>
        <v>16.7185</v>
      </c>
      <c r="O732" s="18">
        <f>=N732/M732</f>
        <v>0.105213971050975</v>
      </c>
      <c r="P732" s="12" t="s">
        <v>162</v>
      </c>
    </row>
    <row r="733" spans="1:17">
      <c r="A733" s="21">
        <v>45191.2121527778</v>
      </c>
      <c r="B733" s="12">
        <v>107551900</v>
      </c>
      <c r="C733" s="22" t="s">
        <v>5888</v>
      </c>
      <c r="D733" s="12" t="s">
        <v>5889</v>
      </c>
      <c r="E733" s="19" t="s">
        <v>5890</v>
      </c>
      <c r="F733" s="12" t="s"/>
      <c r="G733" s="12">
        <v>1</v>
      </c>
      <c r="H733" s="12" t="s">
        <v>5891</v>
      </c>
      <c r="I733" s="12">
        <v>33.36</v>
      </c>
      <c r="J733" s="17">
        <f>=I733*7*0.435</f>
        <v>101.5812</v>
      </c>
      <c r="K733" s="75">
        <v>56.15</v>
      </c>
      <c r="L733" s="119">
        <v>69.61</v>
      </c>
      <c r="M733" s="17">
        <f>=I733*7</f>
        <v>233.52</v>
      </c>
      <c r="N733" s="17">
        <f>=M733-L733-K733-J733</f>
        <v>6.17879999999997</v>
      </c>
      <c r="O733" s="18">
        <f>=N733/M733</f>
        <v>0.026459403905447</v>
      </c>
      <c r="P733" s="12" t="s">
        <v>22</v>
      </c>
      <c r="Q733" s="25" t="s">
        <v>4492</v>
      </c>
    </row>
    <row r="734" spans="1:16">
      <c r="A734" s="21">
        <v>45191.5059606482</v>
      </c>
      <c r="B734" s="12">
        <v>107667482</v>
      </c>
      <c r="C734" s="22" t="s">
        <v>4837</v>
      </c>
      <c r="D734" s="12" t="s">
        <v>5892</v>
      </c>
      <c r="E734" s="19" t="s">
        <v>5893</v>
      </c>
      <c r="F734" s="12" t="s"/>
      <c r="G734" s="12">
        <v>1</v>
      </c>
      <c r="H734" s="12" t="s">
        <v>5792</v>
      </c>
      <c r="I734" s="12">
        <v>69.48</v>
      </c>
      <c r="J734" s="17">
        <f>=I734*7*0.435</f>
        <v>211.5666</v>
      </c>
      <c r="K734" s="75">
        <v>56.8</v>
      </c>
      <c r="L734" s="119">
        <v>173</v>
      </c>
      <c r="M734" s="17">
        <f>=I734*7</f>
        <v>486.36</v>
      </c>
      <c r="N734" s="17">
        <f>=M734-L734-K734-J734</f>
        <v>44.9934</v>
      </c>
      <c r="O734" s="18">
        <f>=N734/M734</f>
        <v>0.092510486059709</v>
      </c>
      <c r="P734" s="12" t="s">
        <v>269</v>
      </c>
    </row>
    <row r="735" spans="1:16">
      <c r="A735" s="21">
        <v>45191.5728587963</v>
      </c>
      <c r="B735" s="12">
        <v>107693144</v>
      </c>
      <c r="C735" s="22" t="s">
        <v>5894</v>
      </c>
      <c r="D735" s="12" t="s">
        <v>5895</v>
      </c>
      <c r="E735" s="19" t="s">
        <v>5896</v>
      </c>
      <c r="F735" s="12" t="s"/>
      <c r="G735" s="12">
        <v>1</v>
      </c>
      <c r="H735" s="26" t="s">
        <v>5897</v>
      </c>
      <c r="I735" s="12">
        <v>17.52</v>
      </c>
      <c r="J735" s="17">
        <f>=I735*7*0.435</f>
        <v>53.3484</v>
      </c>
      <c r="K735" s="75">
        <v>20.65</v>
      </c>
      <c r="L735" s="119">
        <v>12</v>
      </c>
      <c r="M735" s="17">
        <f>=I735*7</f>
        <v>122.64</v>
      </c>
      <c r="N735" s="17">
        <f>=M735-L735-K735-J735</f>
        <v>36.6416</v>
      </c>
      <c r="O735" s="18">
        <f>=N735/M735</f>
        <v>0.298773646444879</v>
      </c>
      <c r="P735" s="12" t="s">
        <v>269</v>
      </c>
    </row>
    <row r="736" spans="1:16">
      <c r="A736" s="21">
        <v>45191.7115277778</v>
      </c>
      <c r="B736" s="12">
        <v>107734732</v>
      </c>
      <c r="C736" s="22" t="s">
        <v>5898</v>
      </c>
      <c r="D736" s="12" t="s">
        <v>5899</v>
      </c>
      <c r="E736" s="22" t="s">
        <v>5900</v>
      </c>
      <c r="F736" s="12" t="s"/>
      <c r="G736" s="12">
        <v>1</v>
      </c>
      <c r="H736" s="12" t="s">
        <v>5901</v>
      </c>
      <c r="I736" s="12">
        <v>17.13</v>
      </c>
      <c r="J736" s="17">
        <f>=I736*7*0.335</f>
        <v>40.16985</v>
      </c>
      <c r="K736" s="75">
        <v>26.12</v>
      </c>
      <c r="L736" s="119">
        <v>11</v>
      </c>
      <c r="M736" s="17">
        <f>=I736*7</f>
        <v>119.91</v>
      </c>
      <c r="N736" s="17">
        <f>=M736-L736-K736-J736</f>
        <v>42.62015</v>
      </c>
      <c r="O736" s="18">
        <f>=N736/M736</f>
        <v>0.355434492536069</v>
      </c>
      <c r="P736" s="12" t="s">
        <v>50</v>
      </c>
    </row>
    <row r="737" spans="1:33">
      <c r="A737" s="21">
        <v>45177.4691435185</v>
      </c>
      <c r="B737" s="12">
        <v>104077454</v>
      </c>
      <c r="C737" s="22" t="s">
        <v>5397</v>
      </c>
      <c r="D737" s="65" t="s">
        <v>5902</v>
      </c>
      <c r="E737" s="19" t="s">
        <v>5903</v>
      </c>
      <c r="F737" s="12" t="s">
        <v>973</v>
      </c>
      <c r="G737" s="12">
        <v>1</v>
      </c>
      <c r="H737" s="12" t="s">
        <v>5400</v>
      </c>
      <c r="I737" s="12">
        <v>0</v>
      </c>
      <c r="J737" s="17">
        <f>=I737*7*0.235</f>
        <v>0</v>
      </c>
      <c r="K737" s="75">
        <v>303.68</v>
      </c>
      <c r="L737" s="119">
        <v>76</v>
      </c>
      <c r="M737" s="17">
        <f>=I737*7</f>
        <v>0</v>
      </c>
      <c r="N737" s="17">
        <f>=M737-L737-K737-J737</f>
        <v>-379.68</v>
      </c>
      <c r="O737" s="18" t="e">
        <f>=N737/M737</f>
        <v>#DIV/0!</v>
      </c>
      <c r="P737" s="12" t="s">
        <v>50</v>
      </c>
      <c r="Q737" s="20" t="s"/>
      <c r="R737" s="20" t="s"/>
      <c r="S737" s="20" t="s"/>
      <c r="T737" s="20" t="s"/>
      <c r="U737" s="20" t="s"/>
      <c r="V737" s="20" t="s"/>
      <c r="W737" s="20" t="s"/>
      <c r="X737" s="20" t="s"/>
      <c r="Y737" s="20" t="s"/>
      <c r="Z737" s="20" t="s"/>
      <c r="AA737" s="20" t="s"/>
      <c r="AB737" s="20" t="s"/>
      <c r="AC737" s="20" t="s"/>
      <c r="AD737" s="20" t="s"/>
      <c r="AE737" s="20" t="s"/>
      <c r="AF737" s="20" t="s"/>
      <c r="AG737" s="20" t="s"/>
    </row>
    <row r="738" spans="1:33">
      <c r="A738" s="21">
        <v>45174.1053356482</v>
      </c>
      <c r="B738" s="12">
        <v>103506800</v>
      </c>
      <c r="C738" s="22" t="s">
        <v>5320</v>
      </c>
      <c r="D738" s="65" t="s">
        <v>5904</v>
      </c>
      <c r="E738" s="19" t="s">
        <v>5905</v>
      </c>
      <c r="F738" s="12" t="s">
        <v>973</v>
      </c>
      <c r="G738" s="12">
        <v>1</v>
      </c>
      <c r="H738" s="12" t="s">
        <v>5323</v>
      </c>
      <c r="I738" s="12">
        <v>0</v>
      </c>
      <c r="J738" s="17">
        <f>=I738*7*0.235</f>
        <v>0</v>
      </c>
      <c r="K738" s="75">
        <v>50.19</v>
      </c>
      <c r="L738" s="119">
        <v>27.4</v>
      </c>
      <c r="M738" s="17">
        <f>=I738*7</f>
        <v>0</v>
      </c>
      <c r="N738" s="17">
        <f>=M738-L738-K738-J738</f>
        <v>-77.59</v>
      </c>
      <c r="O738" s="18" t="e">
        <f>=N738/M738</f>
        <v>#DIV/0!</v>
      </c>
      <c r="P738" s="12" t="s">
        <v>59</v>
      </c>
      <c r="Q738" s="20" t="s"/>
      <c r="R738" s="20" t="s"/>
      <c r="S738" s="20" t="s"/>
      <c r="T738" s="20" t="s"/>
      <c r="U738" s="20" t="s"/>
      <c r="V738" s="20" t="s"/>
      <c r="W738" s="20" t="s"/>
      <c r="X738" s="20" t="s"/>
      <c r="Y738" s="20" t="s"/>
      <c r="Z738" s="20" t="s"/>
      <c r="AA738" s="20" t="s"/>
      <c r="AB738" s="20" t="s"/>
      <c r="AC738" s="20" t="s"/>
      <c r="AD738" s="20" t="s"/>
      <c r="AE738" s="20" t="s"/>
      <c r="AF738" s="20" t="s"/>
      <c r="AG738" s="20" t="s"/>
    </row>
    <row r="739" spans="1:16">
      <c r="A739" s="21" t="s"/>
      <c r="B739" s="12" t="s"/>
      <c r="C739" s="22" t="s"/>
      <c r="D739" s="12" t="s"/>
      <c r="E739" s="12" t="s"/>
      <c r="F739" s="12" t="s"/>
      <c r="G739" s="12" t="s"/>
      <c r="H739" s="12" t="s"/>
      <c r="I739" s="12" t="s"/>
      <c r="J739" s="71" t="s"/>
      <c r="K739" s="72" t="s"/>
      <c r="L739" s="73" t="s"/>
      <c r="M739" s="71" t="s"/>
      <c r="N739" s="71" t="s"/>
      <c r="O739" s="74" t="s"/>
      <c r="P739" s="12" t="s"/>
    </row>
    <row r="740" spans="1:16">
      <c r="A740" s="21">
        <v>45191.9054166667</v>
      </c>
      <c r="B740" s="12">
        <v>107791313</v>
      </c>
      <c r="C740" s="22" t="s">
        <v>5906</v>
      </c>
      <c r="D740" s="12" t="s">
        <v>5907</v>
      </c>
      <c r="E740" s="19" t="s">
        <v>5908</v>
      </c>
      <c r="F740" s="12" t="s"/>
      <c r="G740" s="12">
        <v>2</v>
      </c>
      <c r="H740" s="12" t="s">
        <v>5909</v>
      </c>
      <c r="I740" s="12">
        <v>37.48</v>
      </c>
      <c r="J740" s="17">
        <f>=I740*7*0.435</f>
        <v>114.1266</v>
      </c>
      <c r="K740" s="75">
        <v>20.81</v>
      </c>
      <c r="L740" s="119">
        <v>5.66</v>
      </c>
      <c r="M740" s="17">
        <f>=I740*7</f>
        <v>262.36</v>
      </c>
      <c r="N740" s="17">
        <f>=M740-L740-K740-J740</f>
        <v>121.7634</v>
      </c>
      <c r="O740" s="18">
        <f>=N740/M740</f>
        <v>0.464108095746303</v>
      </c>
      <c r="P740" s="12" t="s">
        <v>59</v>
      </c>
    </row>
    <row r="741" spans="1:17">
      <c r="A741" s="21">
        <v>45191.9211226852</v>
      </c>
      <c r="B741" s="12">
        <v>107797228</v>
      </c>
      <c r="C741" s="22" t="s">
        <v>5910</v>
      </c>
      <c r="D741" s="12" t="s">
        <v>5911</v>
      </c>
      <c r="E741" s="19" t="s">
        <v>5912</v>
      </c>
      <c r="F741" s="12" t="s"/>
      <c r="G741" s="12">
        <v>1</v>
      </c>
      <c r="H741" s="26" t="s">
        <v>5913</v>
      </c>
      <c r="I741" s="12">
        <v>27.14</v>
      </c>
      <c r="J741" s="17">
        <f>=I741*7*0.435</f>
        <v>82.6413</v>
      </c>
      <c r="K741" s="75">
        <v>36.05</v>
      </c>
      <c r="L741" s="119">
        <v>44</v>
      </c>
      <c r="M741" s="17">
        <f>=I741*7</f>
        <v>189.98</v>
      </c>
      <c r="N741" s="17">
        <f>=M741-L741-K741-J741</f>
        <v>27.2887</v>
      </c>
      <c r="O741" s="18">
        <f>=N741/M741</f>
        <v>0.143639856827035</v>
      </c>
      <c r="P741" s="12" t="s">
        <v>28</v>
      </c>
      <c r="Q741" s="25" t="s">
        <v>140</v>
      </c>
    </row>
    <row r="742" spans="1:16">
      <c r="A742" s="21">
        <v>45192.1138773148</v>
      </c>
      <c r="B742" s="12">
        <v>107868870</v>
      </c>
      <c r="C742" s="22" t="s">
        <v>5914</v>
      </c>
      <c r="D742" s="12" t="s">
        <v>5915</v>
      </c>
      <c r="E742" s="19" t="s">
        <v>5916</v>
      </c>
      <c r="F742" s="12" t="s"/>
      <c r="G742" s="12">
        <v>2</v>
      </c>
      <c r="H742" s="12" t="s">
        <v>5917</v>
      </c>
      <c r="I742" s="12">
        <v>32.04</v>
      </c>
      <c r="J742" s="17">
        <f>=I742*7*0.435</f>
        <v>97.5618</v>
      </c>
      <c r="K742" s="75">
        <v>26.65</v>
      </c>
      <c r="L742" s="119">
        <v>14.72</v>
      </c>
      <c r="M742" s="17">
        <f>=I742*7</f>
        <v>224.28</v>
      </c>
      <c r="N742" s="17">
        <f>=M742-L742-K742-J742</f>
        <v>85.3482</v>
      </c>
      <c r="O742" s="18">
        <f>=N742/M742</f>
        <v>0.380543071161049</v>
      </c>
      <c r="P742" s="12" t="s">
        <v>28</v>
      </c>
    </row>
    <row r="743" spans="1:16">
      <c r="A743" s="21">
        <v>45192.2155439815</v>
      </c>
      <c r="B743" s="12">
        <v>107906732</v>
      </c>
      <c r="C743" s="22" t="s">
        <v>5918</v>
      </c>
      <c r="D743" s="12" t="s">
        <v>5919</v>
      </c>
      <c r="E743" s="19" t="s">
        <v>5920</v>
      </c>
      <c r="F743" s="12" t="s"/>
      <c r="G743" s="12">
        <v>1</v>
      </c>
      <c r="H743" s="12" t="s">
        <v>5921</v>
      </c>
      <c r="I743" s="12">
        <v>31.87</v>
      </c>
      <c r="J743" s="17">
        <f>=I743*7*0.435</f>
        <v>97.04415</v>
      </c>
      <c r="K743" s="75">
        <v>26.5</v>
      </c>
      <c r="L743" s="119">
        <v>32.7</v>
      </c>
      <c r="M743" s="17">
        <f>=I743*7</f>
        <v>223.09</v>
      </c>
      <c r="N743" s="17">
        <f>=M743-L743-K743-J743</f>
        <v>66.84585</v>
      </c>
      <c r="O743" s="18">
        <f>=N743/M743</f>
        <v>0.299636245461473</v>
      </c>
      <c r="P743" s="12" t="s">
        <v>162</v>
      </c>
    </row>
    <row r="744" spans="1:16">
      <c r="A744" s="21">
        <v>45192.2366782407</v>
      </c>
      <c r="B744" s="12">
        <v>107915563</v>
      </c>
      <c r="C744" s="22" t="s">
        <v>5210</v>
      </c>
      <c r="D744" s="12" t="s">
        <v>5922</v>
      </c>
      <c r="E744" s="19" t="s">
        <v>5923</v>
      </c>
      <c r="F744" s="12" t="s"/>
      <c r="G744" s="12">
        <v>1</v>
      </c>
      <c r="H744" s="12" t="s">
        <v>5175</v>
      </c>
      <c r="I744" s="12">
        <v>20.04</v>
      </c>
      <c r="J744" s="17">
        <f>=I744*7*0.435</f>
        <v>61.0218</v>
      </c>
      <c r="K744" s="75">
        <v>33.05</v>
      </c>
      <c r="L744" s="119">
        <v>25.9</v>
      </c>
      <c r="M744" s="17">
        <f>=I744*7</f>
        <v>140.28</v>
      </c>
      <c r="N744" s="17">
        <f>=M744-L744-K744-J744</f>
        <v>20.3082</v>
      </c>
      <c r="O744" s="18">
        <f>=N744/M744</f>
        <v>0.144769033361848</v>
      </c>
      <c r="P744" s="12" t="s">
        <v>59</v>
      </c>
    </row>
    <row r="745" spans="1:16">
      <c r="A745" s="21">
        <v>45192.2423842593</v>
      </c>
      <c r="B745" s="12">
        <v>107917633</v>
      </c>
      <c r="C745" s="22" t="s">
        <v>5924</v>
      </c>
      <c r="D745" s="12" t="s">
        <v>5925</v>
      </c>
      <c r="E745" s="19" t="s">
        <v>5926</v>
      </c>
      <c r="F745" s="12" t="s"/>
      <c r="G745" s="12">
        <v>1</v>
      </c>
      <c r="H745" s="12" t="s">
        <v>5927</v>
      </c>
      <c r="I745" s="12">
        <v>16.8</v>
      </c>
      <c r="J745" s="17">
        <f>=I745*7*0.435</f>
        <v>51.156</v>
      </c>
      <c r="K745" s="75">
        <v>28.86</v>
      </c>
      <c r="L745" s="119">
        <v>6.6</v>
      </c>
      <c r="M745" s="17">
        <f>=I745*7</f>
        <v>117.6</v>
      </c>
      <c r="N745" s="17">
        <f>=M745-L745-K745-J745</f>
        <v>30.984</v>
      </c>
      <c r="O745" s="18">
        <f>=N745/M745</f>
        <v>0.263469387755102</v>
      </c>
      <c r="P745" s="12" t="s">
        <v>43</v>
      </c>
    </row>
    <row r="746" spans="1:16">
      <c r="A746" s="21">
        <v>45192.3203009259</v>
      </c>
      <c r="B746" s="12">
        <v>107945872</v>
      </c>
      <c r="C746" s="22" t="s">
        <v>5555</v>
      </c>
      <c r="D746" s="12" t="s">
        <v>5928</v>
      </c>
      <c r="E746" s="19" t="s">
        <v>5929</v>
      </c>
      <c r="F746" s="12" t="s"/>
      <c r="G746" s="12">
        <v>1</v>
      </c>
      <c r="H746" s="12" t="s">
        <v>5558</v>
      </c>
      <c r="I746" s="12">
        <v>19.19</v>
      </c>
      <c r="J746" s="17">
        <f>=I746*7*0.435</f>
        <v>58.43355</v>
      </c>
      <c r="K746" s="75">
        <v>44.94</v>
      </c>
      <c r="L746" s="119">
        <v>24.68</v>
      </c>
      <c r="M746" s="17">
        <f>=I746*7</f>
        <v>134.33</v>
      </c>
      <c r="N746" s="17">
        <f>=M746-L746-K746-J746</f>
        <v>6.27645</v>
      </c>
      <c r="O746" s="18">
        <f>=N746/M746</f>
        <v>0.04672411226085</v>
      </c>
      <c r="P746" s="12" t="s">
        <v>59</v>
      </c>
    </row>
    <row r="747" spans="1:16">
      <c r="A747" s="21">
        <v>45192.3405439815</v>
      </c>
      <c r="B747" s="12">
        <v>107952145</v>
      </c>
      <c r="C747" s="22" t="s">
        <v>4534</v>
      </c>
      <c r="D747" s="12" t="s">
        <v>5930</v>
      </c>
      <c r="E747" s="19" t="s">
        <v>5931</v>
      </c>
      <c r="F747" s="12" t="s"/>
      <c r="G747" s="12">
        <v>2</v>
      </c>
      <c r="H747" s="12" t="s">
        <v>4537</v>
      </c>
      <c r="I747" s="12">
        <v>30.6</v>
      </c>
      <c r="J747" s="17">
        <f>=I747*7*0.435</f>
        <v>93.177</v>
      </c>
      <c r="K747" s="75">
        <v>48.38</v>
      </c>
      <c r="L747" s="119">
        <v>43</v>
      </c>
      <c r="M747" s="17">
        <f>=I747*7</f>
        <v>214.2</v>
      </c>
      <c r="N747" s="17">
        <f>=M747-L747-K747-J747</f>
        <v>29.643</v>
      </c>
      <c r="O747" s="18">
        <f>=N747/M747</f>
        <v>0.138389355742297</v>
      </c>
      <c r="P747" s="12" t="s">
        <v>59</v>
      </c>
    </row>
    <row r="748" spans="1:16">
      <c r="A748" s="21">
        <v>45192.3527199074</v>
      </c>
      <c r="B748" s="12">
        <v>107956894</v>
      </c>
      <c r="C748" s="22" t="s">
        <v>5932</v>
      </c>
      <c r="D748" s="12" t="s">
        <v>5933</v>
      </c>
      <c r="E748" s="19" t="s">
        <v>5934</v>
      </c>
      <c r="F748" s="12" t="s">
        <v>68</v>
      </c>
      <c r="G748" s="12">
        <v>1</v>
      </c>
      <c r="H748" s="12" t="s">
        <v>5935</v>
      </c>
      <c r="I748" s="12">
        <v>16.8</v>
      </c>
      <c r="J748" s="17">
        <f>=I748*7*0.435</f>
        <v>51.156</v>
      </c>
      <c r="K748" s="75">
        <v>22.9</v>
      </c>
      <c r="L748" s="119">
        <v>29</v>
      </c>
      <c r="M748" s="17">
        <f>=I748*7</f>
        <v>117.6</v>
      </c>
      <c r="N748" s="17">
        <f>=M748-L748-K748-J748</f>
        <v>14.544</v>
      </c>
      <c r="O748" s="18">
        <f>=N748/M748</f>
        <v>0.123673469387755</v>
      </c>
      <c r="P748" s="12" t="s">
        <v>59</v>
      </c>
    </row>
    <row r="749" spans="1:17">
      <c r="A749" s="21">
        <v>45192.3831712963</v>
      </c>
      <c r="B749" s="12">
        <v>107966381</v>
      </c>
      <c r="C749" s="22" t="s">
        <v>5936</v>
      </c>
      <c r="D749" s="12" t="s">
        <v>5937</v>
      </c>
      <c r="E749" s="22" t="s">
        <v>5938</v>
      </c>
      <c r="F749" s="12" t="s"/>
      <c r="G749" s="12">
        <v>1</v>
      </c>
      <c r="H749" s="12" t="s">
        <v>5939</v>
      </c>
      <c r="I749" s="12">
        <v>21.56</v>
      </c>
      <c r="J749" s="17">
        <f>=I749*7*0.435</f>
        <v>65.6502</v>
      </c>
      <c r="K749" s="75">
        <v>21.75</v>
      </c>
      <c r="L749" s="119">
        <v>12.8</v>
      </c>
      <c r="M749" s="17">
        <f>=I749*7</f>
        <v>150.92</v>
      </c>
      <c r="N749" s="17">
        <f>=M749-L749-K749-J749</f>
        <v>50.7198</v>
      </c>
      <c r="O749" s="18">
        <f>=N749/M749</f>
        <v>0.336070765968725</v>
      </c>
      <c r="P749" s="12" t="s">
        <v>28</v>
      </c>
      <c r="Q749" s="25" t="s">
        <v>5940</v>
      </c>
    </row>
    <row r="750" spans="1:16">
      <c r="A750" s="21">
        <v>45192.388587963</v>
      </c>
      <c r="B750" s="12">
        <v>107968746</v>
      </c>
      <c r="C750" s="22" t="s">
        <v>5941</v>
      </c>
      <c r="D750" s="12" t="s">
        <v>5942</v>
      </c>
      <c r="E750" s="19" t="s">
        <v>5943</v>
      </c>
      <c r="F750" s="12" t="s"/>
      <c r="G750" s="12">
        <v>1</v>
      </c>
      <c r="H750" s="12" t="s">
        <v>5944</v>
      </c>
      <c r="I750" s="12">
        <v>23.71</v>
      </c>
      <c r="J750" s="17">
        <f>=I750*7*0.435</f>
        <v>72.19695</v>
      </c>
      <c r="K750" s="75">
        <v>37.96</v>
      </c>
      <c r="L750" s="119">
        <v>26</v>
      </c>
      <c r="M750" s="17">
        <f>=I750*7</f>
        <v>165.97</v>
      </c>
      <c r="N750" s="17">
        <f>=M750-L750-K750-J750</f>
        <v>29.81305</v>
      </c>
      <c r="O750" s="18">
        <f>=N750/M750</f>
        <v>0.179629149846358</v>
      </c>
      <c r="P750" s="12" t="s">
        <v>269</v>
      </c>
    </row>
    <row r="751" spans="1:16">
      <c r="A751" s="21">
        <v>45192.4869328704</v>
      </c>
      <c r="B751" s="12">
        <v>108000219</v>
      </c>
      <c r="C751" s="22" t="s">
        <v>5945</v>
      </c>
      <c r="D751" s="12" t="s">
        <v>5946</v>
      </c>
      <c r="E751" s="19" t="s">
        <v>5947</v>
      </c>
      <c r="F751" s="12" t="s"/>
      <c r="G751" s="12">
        <v>1</v>
      </c>
      <c r="H751" s="12" t="s">
        <v>5948</v>
      </c>
      <c r="I751" s="12">
        <v>17.52</v>
      </c>
      <c r="J751" s="17">
        <f>=I751*7*0.435</f>
        <v>53.3484</v>
      </c>
      <c r="K751" s="75">
        <v>19.89</v>
      </c>
      <c r="L751" s="119">
        <v>6.2</v>
      </c>
      <c r="M751" s="17">
        <f>=I751*7</f>
        <v>122.64</v>
      </c>
      <c r="N751" s="17">
        <f>=M751-L751-K751-J751</f>
        <v>43.2016</v>
      </c>
      <c r="O751" s="18">
        <f>=N751/M751</f>
        <v>0.352263535551207</v>
      </c>
      <c r="P751" s="12" t="s">
        <v>59</v>
      </c>
    </row>
    <row r="752" spans="1:16">
      <c r="A752" s="21">
        <v>45192.5502662037</v>
      </c>
      <c r="B752" s="12">
        <v>108021469</v>
      </c>
      <c r="C752" s="22" t="s">
        <v>5894</v>
      </c>
      <c r="D752" s="12" t="s">
        <v>5949</v>
      </c>
      <c r="E752" s="19" t="s">
        <v>5950</v>
      </c>
      <c r="F752" s="12" t="s"/>
      <c r="G752" s="12">
        <v>3</v>
      </c>
      <c r="H752" s="12" t="s">
        <v>5897</v>
      </c>
      <c r="I752" s="12">
        <v>46.56</v>
      </c>
      <c r="J752" s="17">
        <f>=I752*7*0.435</f>
        <v>141.7752</v>
      </c>
      <c r="K752" s="75">
        <v>30.96</v>
      </c>
      <c r="L752" s="119">
        <v>20</v>
      </c>
      <c r="M752" s="17">
        <f>=I752*7</f>
        <v>325.92</v>
      </c>
      <c r="N752" s="17">
        <f>=M752-L752-K752-J752</f>
        <v>133.1848</v>
      </c>
      <c r="O752" s="18">
        <f>=N752/M752</f>
        <v>0.408642611683849</v>
      </c>
      <c r="P752" s="12" t="s">
        <v>59</v>
      </c>
    </row>
    <row r="753" spans="1:16">
      <c r="A753" s="21">
        <v>45192.6647106481</v>
      </c>
      <c r="B753" s="12">
        <v>108052625</v>
      </c>
      <c r="C753" s="22" t="s">
        <v>5951</v>
      </c>
      <c r="D753" s="12" t="s">
        <v>5952</v>
      </c>
      <c r="E753" s="19" t="s">
        <v>5953</v>
      </c>
      <c r="F753" s="12" t="s"/>
      <c r="G753" s="12">
        <v>1</v>
      </c>
      <c r="H753" s="12" t="s">
        <v>5954</v>
      </c>
      <c r="I753" s="12">
        <v>22.57</v>
      </c>
      <c r="J753" s="17">
        <f>=I753*7*0.435</f>
        <v>68.72565</v>
      </c>
      <c r="K753" s="75">
        <v>22.52</v>
      </c>
      <c r="L753" s="119">
        <v>11.5</v>
      </c>
      <c r="M753" s="17">
        <f>=I753*7</f>
        <v>157.99</v>
      </c>
      <c r="N753" s="17">
        <f>=M753-L753-K753-J753</f>
        <v>55.24435</v>
      </c>
      <c r="O753" s="18">
        <f>=N753/M753</f>
        <v>0.349669915817457</v>
      </c>
      <c r="P753" s="12" t="s">
        <v>28</v>
      </c>
    </row>
    <row r="754" spans="1:16">
      <c r="A754" s="21" t="s"/>
      <c r="B754" s="12" t="s"/>
      <c r="C754" s="22" t="s"/>
      <c r="D754" s="12" t="s"/>
      <c r="E754" s="12" t="s"/>
      <c r="F754" s="12" t="s"/>
      <c r="G754" s="12" t="s"/>
      <c r="H754" s="12" t="s"/>
      <c r="I754" s="12" t="s"/>
      <c r="J754" s="71" t="s"/>
      <c r="K754" s="72" t="s"/>
      <c r="L754" s="73" t="s"/>
      <c r="M754" s="71" t="s"/>
      <c r="N754" s="71" t="s"/>
      <c r="O754" s="74" t="s"/>
      <c r="P754" s="12" t="s"/>
    </row>
    <row r="755" spans="1:16">
      <c r="A755" s="21">
        <v>45192.975162037</v>
      </c>
      <c r="B755" s="12">
        <v>108125328</v>
      </c>
      <c r="C755" s="22" t="s">
        <v>3547</v>
      </c>
      <c r="D755" s="12" t="s">
        <v>5955</v>
      </c>
      <c r="E755" s="19" t="s">
        <v>5956</v>
      </c>
      <c r="F755" s="12" t="s"/>
      <c r="G755" s="12">
        <v>1</v>
      </c>
      <c r="H755" s="12" t="s">
        <v>3550</v>
      </c>
      <c r="I755" s="12">
        <v>30.48</v>
      </c>
      <c r="J755" s="17">
        <f>=I755*7*0.435</f>
        <v>92.8116</v>
      </c>
      <c r="K755" s="75">
        <v>53.55</v>
      </c>
      <c r="L755" s="119">
        <v>36</v>
      </c>
      <c r="M755" s="17">
        <f>=I755*7</f>
        <v>213.36</v>
      </c>
      <c r="N755" s="17">
        <f>=M755-L755-K755-J755</f>
        <v>30.9984</v>
      </c>
      <c r="O755" s="18">
        <f>=N755/M755</f>
        <v>0.145286839145107</v>
      </c>
      <c r="P755" s="12" t="s">
        <v>59</v>
      </c>
    </row>
    <row r="756" spans="1:17">
      <c r="A756" s="21">
        <v>45192.9946064815</v>
      </c>
      <c r="B756" s="12">
        <v>108132494</v>
      </c>
      <c r="C756" s="22" t="s">
        <v>5957</v>
      </c>
      <c r="D756" s="12" t="s">
        <v>5958</v>
      </c>
      <c r="E756" s="123" t="s">
        <v>5959</v>
      </c>
      <c r="F756" s="12" t="s">
        <v>594</v>
      </c>
      <c r="G756" s="12">
        <v>1</v>
      </c>
      <c r="H756" s="12" t="s">
        <v>5960</v>
      </c>
      <c r="I756" s="12">
        <v>19</v>
      </c>
      <c r="J756" s="17">
        <f>=I756*7*0.435</f>
        <v>57.855</v>
      </c>
      <c r="K756" s="75">
        <v>30.54</v>
      </c>
      <c r="L756" s="119">
        <v>63.7</v>
      </c>
      <c r="M756" s="17">
        <f>=I756*7</f>
        <v>133</v>
      </c>
      <c r="N756" s="17">
        <f>=M756-L756-K756-J756</f>
        <v>-19.095</v>
      </c>
      <c r="O756" s="18">
        <f>=N756/M756</f>
        <v>-0.143571428571429</v>
      </c>
      <c r="P756" s="12" t="s">
        <v>269</v>
      </c>
      <c r="Q756" s="124" t="s">
        <v>140</v>
      </c>
    </row>
    <row r="757" spans="1:16">
      <c r="A757" s="21">
        <v>45193.0852430556</v>
      </c>
      <c r="B757" s="12">
        <v>108161620</v>
      </c>
      <c r="C757" s="22" t="s">
        <v>5961</v>
      </c>
      <c r="D757" s="12" t="s">
        <v>5962</v>
      </c>
      <c r="E757" s="19" t="s">
        <v>5963</v>
      </c>
      <c r="F757" s="12" t="s"/>
      <c r="G757" s="12">
        <v>1</v>
      </c>
      <c r="H757" s="12" t="s">
        <v>5964</v>
      </c>
      <c r="I757" s="12">
        <v>16.51</v>
      </c>
      <c r="J757" s="17">
        <f>=I757*7*0.435</f>
        <v>50.27295</v>
      </c>
      <c r="K757" s="75">
        <v>22.83</v>
      </c>
      <c r="L757" s="119">
        <v>17.2</v>
      </c>
      <c r="M757" s="17">
        <f>=I757*7</f>
        <v>115.57</v>
      </c>
      <c r="N757" s="17">
        <f>=M757-L757-K757-J757</f>
        <v>25.26705</v>
      </c>
      <c r="O757" s="18">
        <f>=N757/M757</f>
        <v>0.218629834732197</v>
      </c>
      <c r="P757" s="12" t="s">
        <v>269</v>
      </c>
    </row>
    <row r="758" spans="1:16">
      <c r="A758" s="21">
        <v>45193.1105439815</v>
      </c>
      <c r="B758" s="12">
        <v>108169876</v>
      </c>
      <c r="C758" s="22" t="s">
        <v>5965</v>
      </c>
      <c r="D758" s="12" t="s">
        <v>5966</v>
      </c>
      <c r="E758" s="19" t="s">
        <v>5967</v>
      </c>
      <c r="F758" s="12" t="s">
        <v>57</v>
      </c>
      <c r="G758" s="12">
        <v>1</v>
      </c>
      <c r="H758" s="12" t="s">
        <v>5968</v>
      </c>
      <c r="I758" s="12">
        <v>16.8</v>
      </c>
      <c r="J758" s="17">
        <f>=I758*7*0.435</f>
        <v>51.156</v>
      </c>
      <c r="K758" s="75">
        <v>35.74</v>
      </c>
      <c r="L758" s="119">
        <v>20.56</v>
      </c>
      <c r="M758" s="17">
        <f>=I758*7</f>
        <v>117.6</v>
      </c>
      <c r="N758" s="17">
        <f>=M758-L758-K758-J758</f>
        <v>10.144</v>
      </c>
      <c r="O758" s="18">
        <f>=N758/M758</f>
        <v>0.086258503401361</v>
      </c>
      <c r="P758" s="12" t="s">
        <v>59</v>
      </c>
    </row>
    <row r="759" spans="1:16">
      <c r="A759" s="21">
        <v>45193.1376851852</v>
      </c>
      <c r="B759" s="12">
        <v>108178442</v>
      </c>
      <c r="C759" s="22" t="s">
        <v>5969</v>
      </c>
      <c r="D759" s="12" t="s">
        <v>5970</v>
      </c>
      <c r="E759" s="19" t="s">
        <v>5971</v>
      </c>
      <c r="F759" s="12" t="s"/>
      <c r="G759" s="12">
        <v>1</v>
      </c>
      <c r="H759" s="12" t="s">
        <v>5972</v>
      </c>
      <c r="I759" s="12">
        <v>21.52</v>
      </c>
      <c r="J759" s="17">
        <f>=I759*7*0.435</f>
        <v>65.5284</v>
      </c>
      <c r="K759" s="75">
        <v>30.33</v>
      </c>
      <c r="L759" s="119">
        <v>24.81</v>
      </c>
      <c r="M759" s="17">
        <f>=I759*7</f>
        <v>150.64</v>
      </c>
      <c r="N759" s="17">
        <f>=M759-L759-K759-J759</f>
        <v>29.9716</v>
      </c>
      <c r="O759" s="18">
        <f>=N759/M759</f>
        <v>0.198961763143919</v>
      </c>
      <c r="P759" s="12" t="s">
        <v>59</v>
      </c>
    </row>
    <row r="760" spans="1:16">
      <c r="A760" s="21">
        <v>45193.1531597222</v>
      </c>
      <c r="B760" s="12">
        <v>108183544</v>
      </c>
      <c r="C760" s="22" t="s">
        <v>5973</v>
      </c>
      <c r="D760" s="12" t="s">
        <v>5974</v>
      </c>
      <c r="E760" s="19" t="s">
        <v>5975</v>
      </c>
      <c r="F760" s="12" t="s">
        <v>68</v>
      </c>
      <c r="G760" s="12">
        <v>1</v>
      </c>
      <c r="H760" s="12" t="s">
        <v>5976</v>
      </c>
      <c r="I760" s="12">
        <v>25.73</v>
      </c>
      <c r="J760" s="17">
        <f>=I760*7*0.435</f>
        <v>78.34785</v>
      </c>
      <c r="K760" s="75">
        <v>71.22</v>
      </c>
      <c r="L760" s="119">
        <v>46.73</v>
      </c>
      <c r="M760" s="17">
        <f>=I760*7</f>
        <v>180.11</v>
      </c>
      <c r="N760" s="17">
        <f>=M760-L760-K760-J760</f>
        <v>-16.18785</v>
      </c>
      <c r="O760" s="18">
        <f>=N760/M760</f>
        <v>-0.08987757481539</v>
      </c>
      <c r="P760" s="12" t="s">
        <v>59</v>
      </c>
    </row>
    <row r="761" spans="1:16">
      <c r="A761" s="21">
        <v>45193.167037037</v>
      </c>
      <c r="B761" s="68">
        <v>108187204</v>
      </c>
      <c r="C761" s="22" t="s">
        <v>5977</v>
      </c>
      <c r="D761" s="68" t="s">
        <v>5978</v>
      </c>
      <c r="E761" s="19" t="s">
        <v>5979</v>
      </c>
      <c r="F761" s="12" t="s">
        <v>57</v>
      </c>
      <c r="G761" s="12">
        <v>1</v>
      </c>
      <c r="H761" s="12" t="s">
        <v>5980</v>
      </c>
      <c r="I761" s="12">
        <v>33.84</v>
      </c>
      <c r="J761" s="17">
        <f>=I761*7*0.435</f>
        <v>103.0428</v>
      </c>
      <c r="K761" s="75">
        <v>42.54</v>
      </c>
      <c r="L761" s="119">
        <v>99</v>
      </c>
      <c r="M761" s="17">
        <f>=I761*7</f>
        <v>236.88</v>
      </c>
      <c r="N761" s="17">
        <f>=M761-L761-K761-J761</f>
        <v>-7.70279999999998</v>
      </c>
      <c r="O761" s="18">
        <f>=N761/M761</f>
        <v>-0.032517730496454</v>
      </c>
      <c r="P761" s="12" t="s">
        <v>59</v>
      </c>
    </row>
    <row r="762" spans="1:16">
      <c r="A762" s="21">
        <v>45193.167037037</v>
      </c>
      <c r="B762" s="69" t="s"/>
      <c r="C762" s="22" t="s">
        <v>5981</v>
      </c>
      <c r="D762" s="69" t="s"/>
      <c r="E762" s="19" t="s">
        <v>5979</v>
      </c>
      <c r="F762" s="12" t="s"/>
      <c r="G762" s="12">
        <v>1</v>
      </c>
      <c r="H762" s="12" t="s">
        <v>5982</v>
      </c>
      <c r="I762" s="12">
        <v>0</v>
      </c>
      <c r="J762" s="17">
        <f>=I762*7*0.435</f>
        <v>0</v>
      </c>
      <c r="K762" s="75">
        <v>0</v>
      </c>
      <c r="L762" s="119">
        <v>0</v>
      </c>
      <c r="M762" s="17">
        <f>=I762*7</f>
        <v>0</v>
      </c>
      <c r="N762" s="17">
        <f>=M762-L762-K762-J762</f>
        <v>0</v>
      </c>
      <c r="O762" s="18" t="e">
        <f>=N762/M762</f>
        <v>#DIV/0!</v>
      </c>
      <c r="P762" s="12" t="s">
        <v>59</v>
      </c>
    </row>
    <row r="763" spans="1:16">
      <c r="A763" s="21">
        <v>45193.2787847222</v>
      </c>
      <c r="B763" s="12">
        <v>108225048</v>
      </c>
      <c r="C763" s="22" t="s">
        <v>5983</v>
      </c>
      <c r="D763" s="12" t="s">
        <v>5984</v>
      </c>
      <c r="E763" s="19" t="s">
        <v>5985</v>
      </c>
      <c r="F763" s="12" t="s"/>
      <c r="G763" s="12">
        <v>2</v>
      </c>
      <c r="H763" s="12" t="s">
        <v>3158</v>
      </c>
      <c r="I763" s="12">
        <v>37.32</v>
      </c>
      <c r="J763" s="17">
        <f>=I763*7*0.335</f>
        <v>87.5154</v>
      </c>
      <c r="K763" s="75">
        <v>111.15</v>
      </c>
      <c r="L763" s="119">
        <v>34</v>
      </c>
      <c r="M763" s="17">
        <f>=I763*7</f>
        <v>261.24</v>
      </c>
      <c r="N763" s="17">
        <f>=M763-L763-K763-J763</f>
        <v>28.5746</v>
      </c>
      <c r="O763" s="18">
        <f>=N763/M763</f>
        <v>0.109380646149135</v>
      </c>
      <c r="P763" s="12" t="s">
        <v>50</v>
      </c>
    </row>
    <row r="764" spans="1:16">
      <c r="A764" s="21">
        <v>45193.4603703704</v>
      </c>
      <c r="B764" s="12">
        <v>108278594</v>
      </c>
      <c r="C764" s="22" t="s">
        <v>5986</v>
      </c>
      <c r="D764" s="12" t="s">
        <v>5987</v>
      </c>
      <c r="E764" s="22" t="s">
        <v>5988</v>
      </c>
      <c r="F764" s="12" t="s"/>
      <c r="G764" s="12">
        <v>1</v>
      </c>
      <c r="H764" s="12" t="s">
        <v>5989</v>
      </c>
      <c r="I764" s="12">
        <v>16.5</v>
      </c>
      <c r="J764" s="17">
        <f>=I764*7*0.435</f>
        <v>50.2425</v>
      </c>
      <c r="K764" s="75">
        <v>23.74</v>
      </c>
      <c r="L764" s="119">
        <v>12.64</v>
      </c>
      <c r="M764" s="17">
        <f>=I764*7</f>
        <v>115.5</v>
      </c>
      <c r="N764" s="17">
        <f>=M764-L764-K764-J764</f>
        <v>28.8775</v>
      </c>
      <c r="O764" s="18">
        <f>=N764/M764</f>
        <v>0.250021645021645</v>
      </c>
      <c r="P764" s="12" t="s">
        <v>1413</v>
      </c>
    </row>
    <row r="765" spans="1:16">
      <c r="A765" s="21">
        <v>45193.5027662037</v>
      </c>
      <c r="B765" s="12">
        <v>108290121</v>
      </c>
      <c r="C765" s="22" t="s">
        <v>5990</v>
      </c>
      <c r="D765" s="12" t="s">
        <v>5991</v>
      </c>
      <c r="E765" s="19" t="s">
        <v>5992</v>
      </c>
      <c r="F765" s="12" t="s"/>
      <c r="G765" s="12">
        <v>1</v>
      </c>
      <c r="H765" s="12" t="s">
        <v>5993</v>
      </c>
      <c r="I765" s="12">
        <v>51.2</v>
      </c>
      <c r="J765" s="17">
        <f>=I765*7*0.435</f>
        <v>155.904</v>
      </c>
      <c r="K765" s="75">
        <v>32.46</v>
      </c>
      <c r="L765" s="119">
        <v>33</v>
      </c>
      <c r="M765" s="17">
        <f>=I765*7</f>
        <v>358.4</v>
      </c>
      <c r="N765" s="17">
        <f>=M765-L765-K765-J765</f>
        <v>137.036</v>
      </c>
      <c r="O765" s="18">
        <f>=N765/M765</f>
        <v>0.382354910714286</v>
      </c>
      <c r="P765" s="12" t="s">
        <v>114</v>
      </c>
    </row>
    <row r="766" spans="1:16">
      <c r="A766" s="21">
        <v>45194.0021180556</v>
      </c>
      <c r="B766" s="12">
        <v>108410714</v>
      </c>
      <c r="C766" s="22" t="s">
        <v>5994</v>
      </c>
      <c r="D766" s="12" t="s">
        <v>5995</v>
      </c>
      <c r="E766" s="19" t="s">
        <v>5996</v>
      </c>
      <c r="F766" s="12" t="s"/>
      <c r="G766" s="12">
        <v>1</v>
      </c>
      <c r="H766" s="12" t="s">
        <v>5997</v>
      </c>
      <c r="I766" s="12">
        <v>19.79</v>
      </c>
      <c r="J766" s="17">
        <f>=I766*7*0.435</f>
        <v>60.26055</v>
      </c>
      <c r="K766" s="75">
        <v>25.51</v>
      </c>
      <c r="L766" s="119">
        <v>25</v>
      </c>
      <c r="M766" s="17">
        <f>=I766*7</f>
        <v>138.53</v>
      </c>
      <c r="N766" s="17">
        <f>=M766-L766-K766-J766</f>
        <v>27.75945</v>
      </c>
      <c r="O766" s="18">
        <f>=N766/M766</f>
        <v>0.200385837002815</v>
      </c>
      <c r="P766" s="12" t="s">
        <v>59</v>
      </c>
    </row>
    <row r="767" spans="1:16">
      <c r="A767" s="21">
        <v>45194.0024074074</v>
      </c>
      <c r="B767" s="12">
        <v>108410911</v>
      </c>
      <c r="C767" s="22" t="s">
        <v>5998</v>
      </c>
      <c r="D767" s="12" t="s">
        <v>5999</v>
      </c>
      <c r="E767" s="19" t="s">
        <v>6000</v>
      </c>
      <c r="F767" s="12" t="s"/>
      <c r="G767" s="12">
        <v>1</v>
      </c>
      <c r="H767" s="12" t="s">
        <v>6001</v>
      </c>
      <c r="I767" s="12">
        <v>19.02</v>
      </c>
      <c r="J767" s="17">
        <f>=I767*7*0.435</f>
        <v>57.9159</v>
      </c>
      <c r="K767" s="75">
        <v>44.14</v>
      </c>
      <c r="L767" s="119">
        <v>21.71</v>
      </c>
      <c r="M767" s="17">
        <f>=I767*7</f>
        <v>133.14</v>
      </c>
      <c r="N767" s="17">
        <f>=M767-L767-K767-J767</f>
        <v>9.37409999999998</v>
      </c>
      <c r="O767" s="18">
        <f>=N767/M767</f>
        <v>0.070407841369986</v>
      </c>
      <c r="P767" s="12" t="s">
        <v>59</v>
      </c>
    </row>
    <row r="768" spans="1:16">
      <c r="A768" s="21">
        <v>45194.0688888889</v>
      </c>
      <c r="B768" s="68">
        <v>108431327</v>
      </c>
      <c r="C768" s="22" t="s">
        <v>5977</v>
      </c>
      <c r="D768" s="68" t="s">
        <v>6002</v>
      </c>
      <c r="E768" s="19" t="s">
        <v>5979</v>
      </c>
      <c r="F768" s="12" t="s"/>
      <c r="G768" s="12">
        <v>1</v>
      </c>
      <c r="H768" s="12" t="s">
        <v>5980</v>
      </c>
      <c r="I768" s="12">
        <v>33.84</v>
      </c>
      <c r="J768" s="17">
        <f>=I768*7*0.435</f>
        <v>103.0428</v>
      </c>
      <c r="K768" s="75">
        <v>42.36</v>
      </c>
      <c r="L768" s="119">
        <v>0</v>
      </c>
      <c r="M768" s="17">
        <f>=I768*7</f>
        <v>236.88</v>
      </c>
      <c r="N768" s="17">
        <f>=M768-L768-K768-J768</f>
        <v>91.4772</v>
      </c>
      <c r="O768" s="18">
        <f>=N768/M768</f>
        <v>0.386175278622087</v>
      </c>
      <c r="P768" s="12" t="s">
        <v>59</v>
      </c>
    </row>
    <row r="769" spans="1:16">
      <c r="A769" s="21">
        <v>45194.0688888889</v>
      </c>
      <c r="B769" s="69" t="s"/>
      <c r="C769" s="22" t="s">
        <v>6003</v>
      </c>
      <c r="D769" s="69" t="s"/>
      <c r="E769" s="19" t="s">
        <v>5979</v>
      </c>
      <c r="F769" s="12" t="s"/>
      <c r="G769" s="12">
        <v>1</v>
      </c>
      <c r="H769" s="12" t="s">
        <v>6004</v>
      </c>
      <c r="I769" s="12">
        <v>0</v>
      </c>
      <c r="J769" s="17">
        <f>=I769*7*0.435</f>
        <v>0</v>
      </c>
      <c r="K769" s="75">
        <v>0</v>
      </c>
      <c r="L769" s="119">
        <v>0</v>
      </c>
      <c r="M769" s="17">
        <f>=I769*7</f>
        <v>0</v>
      </c>
      <c r="N769" s="17">
        <f>=M769-L769-K769-J769</f>
        <v>0</v>
      </c>
      <c r="O769" s="18" t="e">
        <f>=N769/M769</f>
        <v>#DIV/0!</v>
      </c>
      <c r="P769" s="12" t="s">
        <v>59</v>
      </c>
    </row>
    <row r="770" spans="1:16">
      <c r="A770" s="21">
        <v>45194.0836805556</v>
      </c>
      <c r="B770" s="12">
        <v>108434677</v>
      </c>
      <c r="C770" s="22" t="s">
        <v>6005</v>
      </c>
      <c r="D770" s="12" t="s">
        <v>6006</v>
      </c>
      <c r="E770" s="19" t="s">
        <v>6007</v>
      </c>
      <c r="F770" s="12" t="s">
        <v>48</v>
      </c>
      <c r="G770" s="12">
        <v>1</v>
      </c>
      <c r="H770" s="12" t="s">
        <v>6008</v>
      </c>
      <c r="I770" s="12">
        <v>170.68</v>
      </c>
      <c r="J770" s="17">
        <f>=I770*7*0.435</f>
        <v>519.7206</v>
      </c>
      <c r="K770" s="75">
        <v>83.31</v>
      </c>
      <c r="L770" s="119">
        <v>322</v>
      </c>
      <c r="M770" s="17">
        <f>=I770*7</f>
        <v>1194.76</v>
      </c>
      <c r="N770" s="17">
        <f>=M770-L770-K770-J770</f>
        <v>269.7294</v>
      </c>
      <c r="O770" s="18">
        <f>=N770/M770</f>
        <v>0.225760320064281</v>
      </c>
      <c r="P770" s="12" t="s">
        <v>59</v>
      </c>
    </row>
    <row r="771" spans="1:16">
      <c r="A771" s="21">
        <v>45194.0862731481</v>
      </c>
      <c r="B771" s="12">
        <v>108435402</v>
      </c>
      <c r="C771" s="22" t="s">
        <v>5596</v>
      </c>
      <c r="D771" s="12" t="s">
        <v>6009</v>
      </c>
      <c r="E771" s="19" t="s">
        <v>6010</v>
      </c>
      <c r="F771" s="12" t="s">
        <v>1334</v>
      </c>
      <c r="G771" s="12">
        <v>2</v>
      </c>
      <c r="H771" s="12" t="s">
        <v>5597</v>
      </c>
      <c r="I771" s="12">
        <v>30.6</v>
      </c>
      <c r="J771" s="17">
        <f>=I771*7*0.435</f>
        <v>93.177</v>
      </c>
      <c r="K771" s="75">
        <v>40.4</v>
      </c>
      <c r="L771" s="119">
        <v>40.3</v>
      </c>
      <c r="M771" s="17">
        <f>=I771*7</f>
        <v>214.2</v>
      </c>
      <c r="N771" s="17">
        <f>=M771-L771-K771-J771</f>
        <v>40.323</v>
      </c>
      <c r="O771" s="18">
        <f>=N771/M771</f>
        <v>0.188249299719888</v>
      </c>
      <c r="P771" s="12" t="s">
        <v>28</v>
      </c>
    </row>
    <row r="772" spans="1:16">
      <c r="A772" s="21">
        <v>45194.0969097222</v>
      </c>
      <c r="B772" s="12">
        <v>108438648</v>
      </c>
      <c r="C772" s="22" t="s">
        <v>6011</v>
      </c>
      <c r="D772" s="12" t="s">
        <v>6012</v>
      </c>
      <c r="E772" s="19" t="s">
        <v>6013</v>
      </c>
      <c r="F772" s="12" t="s">
        <v>453</v>
      </c>
      <c r="G772" s="12">
        <v>1</v>
      </c>
      <c r="H772" s="12" t="s">
        <v>6014</v>
      </c>
      <c r="I772" s="12">
        <v>17.46</v>
      </c>
      <c r="J772" s="17">
        <f>=I772*7*0.435</f>
        <v>53.1657</v>
      </c>
      <c r="K772" s="75">
        <v>36.12</v>
      </c>
      <c r="L772" s="119">
        <v>36.6</v>
      </c>
      <c r="M772" s="17">
        <f>=I772*7</f>
        <v>122.22</v>
      </c>
      <c r="N772" s="17">
        <f>=M772-L772-K772-J772</f>
        <v>-3.66569999999999</v>
      </c>
      <c r="O772" s="18">
        <f>=N772/M772</f>
        <v>-0.02999263622975</v>
      </c>
      <c r="P772" s="12" t="s">
        <v>59</v>
      </c>
    </row>
    <row r="773" spans="1:16">
      <c r="A773" s="21">
        <v>45194.1819328704</v>
      </c>
      <c r="B773" s="12">
        <v>108465936</v>
      </c>
      <c r="C773" s="22" t="s">
        <v>6015</v>
      </c>
      <c r="D773" s="12" t="s">
        <v>6016</v>
      </c>
      <c r="E773" s="19" t="s">
        <v>6017</v>
      </c>
      <c r="F773" s="12" t="s"/>
      <c r="G773" s="12">
        <v>1</v>
      </c>
      <c r="H773" s="12" t="s">
        <v>6018</v>
      </c>
      <c r="I773" s="12">
        <v>24.01</v>
      </c>
      <c r="J773" s="17">
        <f>=I773*7*0.435</f>
        <v>73.11045</v>
      </c>
      <c r="K773" s="75">
        <v>23.83</v>
      </c>
      <c r="L773" s="119">
        <v>13.5</v>
      </c>
      <c r="M773" s="17">
        <f>=I773*7</f>
        <v>168.07</v>
      </c>
      <c r="N773" s="17">
        <f>=M773-L773-K773-J773</f>
        <v>57.62955</v>
      </c>
      <c r="O773" s="18">
        <f>=N773/M773</f>
        <v>0.342890164812281</v>
      </c>
      <c r="P773" s="12" t="s">
        <v>59</v>
      </c>
    </row>
    <row r="774" spans="1:16">
      <c r="A774" s="21">
        <v>45194.1930324074</v>
      </c>
      <c r="B774" s="12">
        <v>108469910</v>
      </c>
      <c r="C774" s="22" t="s">
        <v>6011</v>
      </c>
      <c r="D774" s="12" t="s">
        <v>6019</v>
      </c>
      <c r="E774" s="19" t="s">
        <v>6013</v>
      </c>
      <c r="F774" s="12" t="s"/>
      <c r="G774" s="12">
        <v>1</v>
      </c>
      <c r="H774" s="12" t="s">
        <v>6014</v>
      </c>
      <c r="I774" s="12">
        <v>17.46</v>
      </c>
      <c r="J774" s="17">
        <f>=I774*7*0.435</f>
        <v>53.1657</v>
      </c>
      <c r="K774" s="75">
        <v>36.12</v>
      </c>
      <c r="L774" s="119">
        <v>36.6</v>
      </c>
      <c r="M774" s="17">
        <f>=I774*7</f>
        <v>122.22</v>
      </c>
      <c r="N774" s="17">
        <f>=M774-L774-K774-J774</f>
        <v>-3.66569999999999</v>
      </c>
      <c r="O774" s="18">
        <f>=N774/M774</f>
        <v>-0.02999263622975</v>
      </c>
      <c r="P774" s="12" t="s">
        <v>59</v>
      </c>
    </row>
    <row r="775" spans="1:17">
      <c r="A775" s="21">
        <v>45194.2145023148</v>
      </c>
      <c r="B775" s="12">
        <v>108477439</v>
      </c>
      <c r="C775" s="22" t="s">
        <v>6020</v>
      </c>
      <c r="D775" s="12" t="s">
        <v>6021</v>
      </c>
      <c r="E775" s="19" t="s">
        <v>6022</v>
      </c>
      <c r="F775" s="12" t="s"/>
      <c r="G775" s="12">
        <v>1</v>
      </c>
      <c r="H775" s="12" t="s">
        <v>6023</v>
      </c>
      <c r="I775" s="12">
        <v>38.54</v>
      </c>
      <c r="J775" s="17">
        <f>=I775*7*0.435</f>
        <v>117.3543</v>
      </c>
      <c r="K775" s="75">
        <v>28.49</v>
      </c>
      <c r="L775" s="119">
        <v>42.5</v>
      </c>
      <c r="M775" s="17">
        <f>=I775*7</f>
        <v>269.78</v>
      </c>
      <c r="N775" s="17">
        <f>=M775-L775-K775-J775</f>
        <v>81.4357</v>
      </c>
      <c r="O775" s="18">
        <f>=N775/M775</f>
        <v>0.301859663429461</v>
      </c>
      <c r="P775" s="12" t="s">
        <v>269</v>
      </c>
      <c r="Q775" s="25" t="s">
        <v>140</v>
      </c>
    </row>
    <row r="776" spans="1:16">
      <c r="A776" s="21">
        <v>45194.2424189815</v>
      </c>
      <c r="B776" s="12">
        <v>108486273</v>
      </c>
      <c r="C776" s="22" t="s">
        <v>6024</v>
      </c>
      <c r="D776" s="12" t="s">
        <v>6025</v>
      </c>
      <c r="E776" s="19" t="s">
        <v>6026</v>
      </c>
      <c r="F776" s="12" t="s"/>
      <c r="G776" s="12">
        <v>1</v>
      </c>
      <c r="H776" s="12" t="s">
        <v>6027</v>
      </c>
      <c r="I776" s="12">
        <v>68.58</v>
      </c>
      <c r="J776" s="17">
        <f>=I776*7*0.335</f>
        <v>160.8201</v>
      </c>
      <c r="K776" s="75">
        <v>33.36</v>
      </c>
      <c r="L776" s="119">
        <v>167</v>
      </c>
      <c r="M776" s="17">
        <f>=I776*7</f>
        <v>480.06</v>
      </c>
      <c r="N776" s="17">
        <f>=M776-L776-K776-J776</f>
        <v>118.8799</v>
      </c>
      <c r="O776" s="18">
        <f>=N776/M776</f>
        <v>0.247635503895346</v>
      </c>
      <c r="P776" s="12" t="s">
        <v>50</v>
      </c>
    </row>
    <row r="777" spans="1:16">
      <c r="A777" s="21">
        <v>45194.2461458333</v>
      </c>
      <c r="B777" s="12">
        <v>108487721</v>
      </c>
      <c r="C777" s="22" t="s">
        <v>6028</v>
      </c>
      <c r="D777" s="12" t="s">
        <v>6029</v>
      </c>
      <c r="E777" s="19" t="s">
        <v>6030</v>
      </c>
      <c r="F777" s="12" t="s"/>
      <c r="G777" s="12">
        <v>1</v>
      </c>
      <c r="H777" s="12" t="s">
        <v>6031</v>
      </c>
      <c r="I777" s="12">
        <v>24.37</v>
      </c>
      <c r="J777" s="17">
        <f>=I777*7*0.435</f>
        <v>74.20665</v>
      </c>
      <c r="K777" s="75">
        <v>28.02</v>
      </c>
      <c r="L777" s="119">
        <v>18.78</v>
      </c>
      <c r="M777" s="17">
        <f>=I777*7</f>
        <v>170.59</v>
      </c>
      <c r="N777" s="17">
        <f>=M777-L777-K777-J777</f>
        <v>49.58335</v>
      </c>
      <c r="O777" s="18">
        <f>=N777/M777</f>
        <v>0.290658010434375</v>
      </c>
      <c r="P777" s="12" t="s">
        <v>28</v>
      </c>
    </row>
    <row r="778" spans="1:16">
      <c r="A778" s="21">
        <v>45194.2728819444</v>
      </c>
      <c r="B778" s="12">
        <v>108496344</v>
      </c>
      <c r="C778" s="22" t="s">
        <v>5264</v>
      </c>
      <c r="D778" s="12" t="s">
        <v>6032</v>
      </c>
      <c r="E778" s="19" t="s">
        <v>6033</v>
      </c>
      <c r="F778" s="12" t="s"/>
      <c r="G778" s="12">
        <v>1</v>
      </c>
      <c r="H778" s="12" t="s">
        <v>6034</v>
      </c>
      <c r="I778" s="12">
        <v>69.48</v>
      </c>
      <c r="J778" s="17">
        <f>=I778*7*0.335</f>
        <v>162.9306</v>
      </c>
      <c r="K778" s="75">
        <v>102.23</v>
      </c>
      <c r="L778" s="119">
        <v>532</v>
      </c>
      <c r="M778" s="17">
        <f>=I778*7</f>
        <v>486.36</v>
      </c>
      <c r="N778" s="17">
        <f>=M778-L778-K778-J778</f>
        <v>-310.8006</v>
      </c>
      <c r="O778" s="18">
        <f>=N778/M778</f>
        <v>-0.639034048852702</v>
      </c>
      <c r="P778" s="12" t="s">
        <v>50</v>
      </c>
    </row>
    <row r="779" spans="1:16">
      <c r="A779" s="21">
        <v>45194.3428356481</v>
      </c>
      <c r="B779" s="12">
        <v>108520304</v>
      </c>
      <c r="C779" s="22" t="s">
        <v>6035</v>
      </c>
      <c r="D779" s="12" t="s">
        <v>6036</v>
      </c>
      <c r="E779" s="19" t="s">
        <v>6037</v>
      </c>
      <c r="F779" s="12" t="s"/>
      <c r="G779" s="12">
        <v>1</v>
      </c>
      <c r="H779" s="12" t="s">
        <v>6038</v>
      </c>
      <c r="I779" s="12">
        <v>25.98</v>
      </c>
      <c r="J779" s="17">
        <f>=I779*7*0.435</f>
        <v>79.1091</v>
      </c>
      <c r="K779" s="75">
        <v>46.03</v>
      </c>
      <c r="L779" s="119">
        <v>38.25</v>
      </c>
      <c r="M779" s="17">
        <f>=I779*7</f>
        <v>181.86</v>
      </c>
      <c r="N779" s="17">
        <f>=M779-L779-K779-J779</f>
        <v>18.4709</v>
      </c>
      <c r="O779" s="18">
        <f>=N779/M779</f>
        <v>0.101566589684373</v>
      </c>
      <c r="P779" s="12" t="s">
        <v>43</v>
      </c>
    </row>
    <row r="780" spans="1:16">
      <c r="A780" s="21">
        <v>45194.412650463</v>
      </c>
      <c r="B780" s="12">
        <v>108542219</v>
      </c>
      <c r="C780" s="22" t="s">
        <v>5737</v>
      </c>
      <c r="D780" s="12" t="s">
        <v>6039</v>
      </c>
      <c r="E780" s="19" t="s">
        <v>6040</v>
      </c>
      <c r="F780" s="12" t="s"/>
      <c r="G780" s="12">
        <v>1</v>
      </c>
      <c r="H780" s="12" t="s">
        <v>5740</v>
      </c>
      <c r="I780" s="12">
        <v>24.02</v>
      </c>
      <c r="J780" s="17">
        <f>=I780*7*0.435</f>
        <v>73.1409</v>
      </c>
      <c r="K780" s="75">
        <v>22.9</v>
      </c>
      <c r="L780" s="119">
        <v>30.9</v>
      </c>
      <c r="M780" s="17">
        <f>=I780*7</f>
        <v>168.14</v>
      </c>
      <c r="N780" s="17">
        <f>=M780-L780-K780-J780</f>
        <v>41.1991</v>
      </c>
      <c r="O780" s="18">
        <f>=N780/M780</f>
        <v>0.245028547638872</v>
      </c>
      <c r="P780" s="12" t="s">
        <v>59</v>
      </c>
    </row>
    <row r="781" spans="1:16">
      <c r="A781" s="21">
        <v>45194.4226041667</v>
      </c>
      <c r="B781" s="12">
        <v>108546236</v>
      </c>
      <c r="C781" s="22" t="s">
        <v>6041</v>
      </c>
      <c r="D781" s="12" t="s">
        <v>6042</v>
      </c>
      <c r="E781" s="19" t="s">
        <v>6033</v>
      </c>
      <c r="F781" s="12" t="s"/>
      <c r="G781" s="12">
        <v>1</v>
      </c>
      <c r="H781" s="12" t="s">
        <v>6043</v>
      </c>
      <c r="I781" s="12">
        <v>50.74</v>
      </c>
      <c r="J781" s="17">
        <f>=I781*7*0.435</f>
        <v>154.5033</v>
      </c>
      <c r="K781" s="75">
        <v>42.64</v>
      </c>
      <c r="L781" s="119">
        <v>0</v>
      </c>
      <c r="M781" s="17">
        <f>=I781*7</f>
        <v>355.18</v>
      </c>
      <c r="N781" s="17">
        <f>=M781-L781-K781-J781</f>
        <v>158.0367</v>
      </c>
      <c r="O781" s="18">
        <f>=N781/M781</f>
        <v>0.444948195281266</v>
      </c>
      <c r="P781" s="12" t="s">
        <v>162</v>
      </c>
    </row>
    <row r="782" spans="1:16">
      <c r="A782" s="21">
        <v>45194.4298958333</v>
      </c>
      <c r="B782" s="12">
        <v>108548803</v>
      </c>
      <c r="C782" s="22" t="s">
        <v>5228</v>
      </c>
      <c r="D782" s="12" t="s">
        <v>6044</v>
      </c>
      <c r="E782" s="19" t="s">
        <v>6033</v>
      </c>
      <c r="F782" s="12" t="s"/>
      <c r="G782" s="12">
        <v>1</v>
      </c>
      <c r="H782" s="12" t="s">
        <v>5230</v>
      </c>
      <c r="I782" s="12">
        <v>69.48</v>
      </c>
      <c r="J782" s="17">
        <f>=I782*7*0.435</f>
        <v>211.5666</v>
      </c>
      <c r="K782" s="75">
        <v>81.87</v>
      </c>
      <c r="L782" s="125">
        <v>0</v>
      </c>
      <c r="M782" s="17">
        <f>=I782*7</f>
        <v>486.36</v>
      </c>
      <c r="N782" s="17">
        <f>=M782-L782-K782-J782</f>
        <v>192.9234</v>
      </c>
      <c r="O782" s="18">
        <f>=N782/M782</f>
        <v>0.39666790032075</v>
      </c>
      <c r="P782" s="12" t="s">
        <v>28</v>
      </c>
    </row>
    <row r="783" spans="1:16">
      <c r="A783" s="21">
        <v>45194.4310185185</v>
      </c>
      <c r="B783" s="12">
        <v>108548628</v>
      </c>
      <c r="C783" s="22" t="s">
        <v>6045</v>
      </c>
      <c r="D783" s="12" t="s">
        <v>6046</v>
      </c>
      <c r="E783" s="22" t="s">
        <v>6047</v>
      </c>
      <c r="F783" s="12" t="s">
        <v>134</v>
      </c>
      <c r="G783" s="12">
        <v>1</v>
      </c>
      <c r="H783" s="12" t="s">
        <v>6048</v>
      </c>
      <c r="I783" s="12">
        <v>22.92</v>
      </c>
      <c r="J783" s="17">
        <f>=I783*7*0.435</f>
        <v>69.7914</v>
      </c>
      <c r="K783" s="75">
        <v>40.51</v>
      </c>
      <c r="L783" s="119">
        <v>68</v>
      </c>
      <c r="M783" s="17">
        <f>=I783*7</f>
        <v>160.44</v>
      </c>
      <c r="N783" s="17">
        <f>=M783-L783-K783-J783</f>
        <v>-17.8614</v>
      </c>
      <c r="O783" s="18">
        <f>=N783/M783</f>
        <v>-0.111327599102468</v>
      </c>
      <c r="P783" s="12" t="s">
        <v>28</v>
      </c>
    </row>
    <row r="784" spans="1:16">
      <c r="A784" s="21">
        <v>45194.4445717593</v>
      </c>
      <c r="B784" s="12">
        <v>108554087</v>
      </c>
      <c r="C784" s="22" t="s">
        <v>5575</v>
      </c>
      <c r="D784" s="12" t="s">
        <v>6049</v>
      </c>
      <c r="E784" s="19" t="s">
        <v>6050</v>
      </c>
      <c r="F784" s="12" t="s"/>
      <c r="G784" s="12">
        <v>1</v>
      </c>
      <c r="H784" s="12" t="s">
        <v>1739</v>
      </c>
      <c r="I784" s="12">
        <v>32.42</v>
      </c>
      <c r="J784" s="17">
        <f>=I784*7*0.435</f>
        <v>98.7189</v>
      </c>
      <c r="K784" s="75">
        <v>22.62</v>
      </c>
      <c r="L784" s="119">
        <v>44</v>
      </c>
      <c r="M784" s="17">
        <f>=I784*7</f>
        <v>226.94</v>
      </c>
      <c r="N784" s="17">
        <f>=M784-L784-K784-J784</f>
        <v>61.6011</v>
      </c>
      <c r="O784" s="18">
        <f>=N784/M784</f>
        <v>0.271442231426809</v>
      </c>
      <c r="P784" s="12" t="s">
        <v>269</v>
      </c>
    </row>
    <row r="785" spans="1:16">
      <c r="A785" s="21">
        <v>45194.4767939815</v>
      </c>
      <c r="B785" s="12">
        <v>108566138</v>
      </c>
      <c r="C785" s="22" t="s">
        <v>6051</v>
      </c>
      <c r="D785" s="12" t="s">
        <v>6052</v>
      </c>
      <c r="E785" s="19" t="s">
        <v>6053</v>
      </c>
      <c r="F785" s="12" t="s"/>
      <c r="G785" s="12">
        <v>1</v>
      </c>
      <c r="H785" s="12" t="s">
        <v>3502</v>
      </c>
      <c r="I785" s="12">
        <v>22.63</v>
      </c>
      <c r="J785" s="17">
        <f>=I785*7*0.435</f>
        <v>68.90835</v>
      </c>
      <c r="K785" s="75">
        <v>21.68</v>
      </c>
      <c r="L785" s="119">
        <v>33.5</v>
      </c>
      <c r="M785" s="17">
        <f>=I785*7</f>
        <v>158.41</v>
      </c>
      <c r="N785" s="17">
        <f>=M785-L785-K785-J785</f>
        <v>34.32165</v>
      </c>
      <c r="O785" s="18">
        <f>=N785/M785</f>
        <v>0.216663405088063</v>
      </c>
      <c r="P785" s="12" t="s">
        <v>59</v>
      </c>
    </row>
    <row r="786" spans="1:16">
      <c r="A786" s="21">
        <v>45194.5938310185</v>
      </c>
      <c r="B786" s="12">
        <v>108600942</v>
      </c>
      <c r="C786" s="22" t="s">
        <v>6054</v>
      </c>
      <c r="D786" s="12" t="s">
        <v>6055</v>
      </c>
      <c r="E786" s="19" t="s">
        <v>6056</v>
      </c>
      <c r="F786" s="12" t="s"/>
      <c r="G786" s="12">
        <v>1</v>
      </c>
      <c r="H786" s="12" t="s">
        <v>6057</v>
      </c>
      <c r="I786" s="12">
        <v>27.13</v>
      </c>
      <c r="J786" s="17">
        <f>=I786*7*0.435</f>
        <v>82.61085</v>
      </c>
      <c r="K786" s="75">
        <v>42.34</v>
      </c>
      <c r="L786" s="119">
        <v>47.8</v>
      </c>
      <c r="M786" s="17">
        <f>=I786*7</f>
        <v>189.91</v>
      </c>
      <c r="N786" s="17">
        <f>=M786-L786-K786-J786</f>
        <v>17.15915</v>
      </c>
      <c r="O786" s="18">
        <f>=N786/M786</f>
        <v>0.090354115107156</v>
      </c>
      <c r="P786" s="12" t="s">
        <v>59</v>
      </c>
    </row>
    <row r="787" spans="1:16">
      <c r="A787" s="21" t="s"/>
      <c r="B787" s="12" t="s"/>
      <c r="C787" s="22" t="s"/>
      <c r="D787" s="12" t="s"/>
      <c r="E787" s="12" t="s"/>
      <c r="F787" s="12" t="s"/>
      <c r="G787" s="12" t="s"/>
      <c r="H787" s="12" t="s"/>
      <c r="I787" s="12" t="s"/>
      <c r="J787" s="71" t="s"/>
      <c r="K787" s="72" t="s"/>
      <c r="L787" s="73" t="s"/>
      <c r="M787" s="71" t="s"/>
      <c r="N787" s="71" t="s"/>
      <c r="O787" s="74" t="s"/>
      <c r="P787" s="12" t="s"/>
    </row>
    <row r="788" spans="1:16">
      <c r="A788" s="21">
        <v>45195.0355324074</v>
      </c>
      <c r="B788" s="12">
        <v>108702190</v>
      </c>
      <c r="C788" s="22" t="s">
        <v>6058</v>
      </c>
      <c r="D788" s="12" t="s">
        <v>6059</v>
      </c>
      <c r="E788" s="19" t="s">
        <v>6060</v>
      </c>
      <c r="F788" s="12" t="s">
        <v>68</v>
      </c>
      <c r="G788" s="12">
        <v>1</v>
      </c>
      <c r="H788" s="12" t="s">
        <v>6061</v>
      </c>
      <c r="I788" s="12">
        <v>19.26</v>
      </c>
      <c r="J788" s="17">
        <f>=I788*7*0.435</f>
        <v>58.6467</v>
      </c>
      <c r="K788" s="75">
        <v>26.59</v>
      </c>
      <c r="L788" s="119">
        <v>40</v>
      </c>
      <c r="M788" s="17">
        <f>=I788*7</f>
        <v>134.82</v>
      </c>
      <c r="N788" s="17">
        <f>=M788-L788-K788-J788</f>
        <v>9.58330000000001</v>
      </c>
      <c r="O788" s="18">
        <f>=N788/M788</f>
        <v>0.071082183652277</v>
      </c>
      <c r="P788" s="12" t="s">
        <v>28</v>
      </c>
    </row>
    <row r="789" spans="1:16">
      <c r="A789" s="21">
        <v>45195.1333680556</v>
      </c>
      <c r="B789" s="12">
        <v>108732764</v>
      </c>
      <c r="C789" s="22" t="s">
        <v>5528</v>
      </c>
      <c r="D789" s="12" t="s">
        <v>6062</v>
      </c>
      <c r="E789" s="19" t="s">
        <v>6063</v>
      </c>
      <c r="F789" s="12" t="s"/>
      <c r="G789" s="12">
        <v>1</v>
      </c>
      <c r="H789" s="12" t="s">
        <v>6064</v>
      </c>
      <c r="I789" s="12">
        <v>18.79</v>
      </c>
      <c r="J789" s="17">
        <f>=I789*7*0.435</f>
        <v>57.21555</v>
      </c>
      <c r="K789" s="75">
        <v>40.1</v>
      </c>
      <c r="L789" s="119">
        <v>32.6</v>
      </c>
      <c r="M789" s="17">
        <f>=I789*7</f>
        <v>131.53</v>
      </c>
      <c r="N789" s="17">
        <f>=M789-L789-K789-J789</f>
        <v>1.61445000000001</v>
      </c>
      <c r="O789" s="18">
        <f>=N789/M789</f>
        <v>0.012274386071619</v>
      </c>
      <c r="P789" s="12" t="s">
        <v>136</v>
      </c>
    </row>
    <row r="790" spans="1:16">
      <c r="A790" s="21">
        <v>45195.1569560185</v>
      </c>
      <c r="B790" s="12">
        <v>108740014</v>
      </c>
      <c r="C790" s="22" t="s">
        <v>6065</v>
      </c>
      <c r="D790" s="12" t="s">
        <v>6066</v>
      </c>
      <c r="E790" s="19" t="s">
        <v>6067</v>
      </c>
      <c r="F790" s="12" t="s"/>
      <c r="G790" s="12">
        <v>1</v>
      </c>
      <c r="H790" s="12" t="s">
        <v>6068</v>
      </c>
      <c r="I790" s="12">
        <v>25.04</v>
      </c>
      <c r="J790" s="17">
        <f>=I790*7*0.435</f>
        <v>76.2468</v>
      </c>
      <c r="K790" s="75">
        <v>38.22</v>
      </c>
      <c r="L790" s="119">
        <v>31.38</v>
      </c>
      <c r="M790" s="17">
        <f>=I790*7</f>
        <v>175.28</v>
      </c>
      <c r="N790" s="17">
        <f>=M790-L790-K790-J790</f>
        <v>29.4332</v>
      </c>
      <c r="O790" s="18">
        <f>=N790/M790</f>
        <v>0.167921040620721</v>
      </c>
      <c r="P790" s="12" t="s">
        <v>162</v>
      </c>
    </row>
    <row r="791" spans="1:16">
      <c r="A791" s="21">
        <v>45195.2002546296</v>
      </c>
      <c r="B791" s="12">
        <v>108752026</v>
      </c>
      <c r="C791" s="22" t="s">
        <v>6069</v>
      </c>
      <c r="D791" s="12" t="s">
        <v>6070</v>
      </c>
      <c r="E791" s="19" t="s">
        <v>6071</v>
      </c>
      <c r="F791" s="12" t="s"/>
      <c r="G791" s="12">
        <v>1</v>
      </c>
      <c r="H791" s="12" t="s">
        <v>6072</v>
      </c>
      <c r="I791" s="12">
        <v>37.4</v>
      </c>
      <c r="J791" s="17">
        <f>=I791*7*0.435</f>
        <v>113.883</v>
      </c>
      <c r="K791" s="75">
        <v>24.28</v>
      </c>
      <c r="L791" s="119">
        <v>5.65</v>
      </c>
      <c r="M791" s="17">
        <f>=I791*7</f>
        <v>261.8</v>
      </c>
      <c r="N791" s="17">
        <f>=M791-L791-K791-J791</f>
        <v>117.987</v>
      </c>
      <c r="O791" s="18">
        <f>=N791/M791</f>
        <v>0.450676088617265</v>
      </c>
      <c r="P791" s="12" t="s">
        <v>28</v>
      </c>
    </row>
    <row r="792" spans="1:16">
      <c r="A792" s="21">
        <v>45195.2651736111</v>
      </c>
      <c r="B792" s="12">
        <v>108772655</v>
      </c>
      <c r="C792" s="22" t="s">
        <v>6073</v>
      </c>
      <c r="D792" s="12">
        <v>0</v>
      </c>
      <c r="E792" s="12" t="s">
        <v>615</v>
      </c>
      <c r="F792" s="12" t="s">
        <v>48</v>
      </c>
      <c r="G792" s="12">
        <v>1</v>
      </c>
      <c r="H792" s="12" t="s">
        <v>6074</v>
      </c>
      <c r="I792" s="12">
        <v>0</v>
      </c>
      <c r="J792" s="17">
        <f>=I792*7*0.435</f>
        <v>0</v>
      </c>
      <c r="K792" s="75">
        <v>0</v>
      </c>
      <c r="L792" s="119">
        <v>0</v>
      </c>
      <c r="M792" s="17">
        <f>=I792*7</f>
        <v>0</v>
      </c>
      <c r="N792" s="17">
        <f>=M792-L792-K792-J792</f>
        <v>0</v>
      </c>
      <c r="O792" s="18" t="e">
        <f>=N792/M792</f>
        <v>#DIV/0!</v>
      </c>
      <c r="P792" s="12" t="s">
        <v>1263</v>
      </c>
    </row>
    <row r="793" spans="1:16">
      <c r="A793" s="21">
        <v>45195.2881481481</v>
      </c>
      <c r="B793" s="12">
        <v>108779800</v>
      </c>
      <c r="C793" s="22" t="s">
        <v>6075</v>
      </c>
      <c r="D793" s="12">
        <v>0</v>
      </c>
      <c r="E793" s="12" t="s">
        <v>1333</v>
      </c>
      <c r="F793" s="12" t="s">
        <v>48</v>
      </c>
      <c r="G793" s="12">
        <v>1</v>
      </c>
      <c r="H793" s="12" t="s">
        <v>6076</v>
      </c>
      <c r="I793" s="12">
        <v>0</v>
      </c>
      <c r="J793" s="17">
        <f>=I793*7*0.435</f>
        <v>0</v>
      </c>
      <c r="K793" s="75">
        <v>0</v>
      </c>
      <c r="L793" s="119">
        <v>0</v>
      </c>
      <c r="M793" s="17">
        <f>=I793*7</f>
        <v>0</v>
      </c>
      <c r="N793" s="17">
        <f>=M793-L793-K793-J793</f>
        <v>0</v>
      </c>
      <c r="O793" s="18" t="e">
        <f>=N793/M793</f>
        <v>#DIV/0!</v>
      </c>
      <c r="P793" s="12" t="s">
        <v>269</v>
      </c>
    </row>
    <row r="794" spans="1:16">
      <c r="A794" s="21">
        <v>45195.3284606481</v>
      </c>
      <c r="B794" s="12">
        <v>108792702</v>
      </c>
      <c r="C794" s="22" t="s">
        <v>6077</v>
      </c>
      <c r="D794" s="12" t="s">
        <v>6078</v>
      </c>
      <c r="E794" s="83" t="s">
        <v>6079</v>
      </c>
      <c r="F794" s="12" t="s"/>
      <c r="G794" s="12">
        <v>1</v>
      </c>
      <c r="H794" s="12" t="s">
        <v>6080</v>
      </c>
      <c r="I794" s="12">
        <v>26.6</v>
      </c>
      <c r="J794" s="17">
        <f>=I794*7*0.435</f>
        <v>80.997</v>
      </c>
      <c r="K794" s="75">
        <v>28.7</v>
      </c>
      <c r="L794" s="119">
        <v>39.6</v>
      </c>
      <c r="M794" s="17">
        <f>=I794*7</f>
        <v>186.2</v>
      </c>
      <c r="N794" s="17">
        <f>=M794-L794-K794-J794</f>
        <v>36.903</v>
      </c>
      <c r="O794" s="18">
        <f>=N794/M794</f>
        <v>0.198190118152524</v>
      </c>
      <c r="P794" s="12" t="s">
        <v>59</v>
      </c>
    </row>
    <row r="795" spans="1:16">
      <c r="A795" s="21">
        <v>45195.3293865741</v>
      </c>
      <c r="B795" s="12">
        <v>108793338</v>
      </c>
      <c r="C795" s="22" t="s">
        <v>6081</v>
      </c>
      <c r="D795" s="12" t="s">
        <v>6082</v>
      </c>
      <c r="E795" s="19" t="s">
        <v>6083</v>
      </c>
      <c r="F795" s="12" t="s"/>
      <c r="G795" s="12">
        <v>1</v>
      </c>
      <c r="H795" s="12" t="s">
        <v>6084</v>
      </c>
      <c r="I795" s="12">
        <v>69.48</v>
      </c>
      <c r="J795" s="17">
        <f>=I795*7*0.435</f>
        <v>211.5666</v>
      </c>
      <c r="K795" s="75">
        <v>80.92</v>
      </c>
      <c r="L795" s="119">
        <v>504</v>
      </c>
      <c r="M795" s="17">
        <f>=I795*7</f>
        <v>486.36</v>
      </c>
      <c r="N795" s="17">
        <f>=M795-L795-K795-J795</f>
        <v>-310.1266</v>
      </c>
      <c r="O795" s="18">
        <f>=N795/M795</f>
        <v>-0.637648244099021</v>
      </c>
      <c r="P795" s="12" t="s">
        <v>70</v>
      </c>
    </row>
    <row r="796" spans="1:16">
      <c r="A796" s="21">
        <v>45195.3600462963</v>
      </c>
      <c r="B796" s="12">
        <v>108801365</v>
      </c>
      <c r="C796" s="22" t="s">
        <v>6085</v>
      </c>
      <c r="D796" s="12" t="s">
        <v>6086</v>
      </c>
      <c r="E796" s="19" t="s">
        <v>6087</v>
      </c>
      <c r="F796" s="12" t="s">
        <v>6088</v>
      </c>
      <c r="G796" s="12">
        <v>1</v>
      </c>
      <c r="H796" s="12" t="s">
        <v>6089</v>
      </c>
      <c r="I796" s="12">
        <v>17.52</v>
      </c>
      <c r="J796" s="17">
        <f>=I796*7*0.435</f>
        <v>53.3484</v>
      </c>
      <c r="K796" s="75">
        <v>47.17</v>
      </c>
      <c r="L796" s="119">
        <v>21</v>
      </c>
      <c r="M796" s="17">
        <f>=I796*7</f>
        <v>122.64</v>
      </c>
      <c r="N796" s="17">
        <f>=M796-L796-K796-J796</f>
        <v>1.1216</v>
      </c>
      <c r="O796" s="18">
        <f>=N796/M796</f>
        <v>0.00914546640574</v>
      </c>
      <c r="P796" s="12" t="s">
        <v>665</v>
      </c>
    </row>
    <row r="797" spans="1:16">
      <c r="A797" s="21">
        <v>45195.3648263889</v>
      </c>
      <c r="B797" s="12">
        <v>108804023</v>
      </c>
      <c r="C797" s="22" t="s">
        <v>6090</v>
      </c>
      <c r="D797" s="12" t="s">
        <v>6091</v>
      </c>
      <c r="E797" s="22" t="s">
        <v>6092</v>
      </c>
      <c r="F797" s="12" t="s">
        <v>5744</v>
      </c>
      <c r="G797" s="12">
        <v>1</v>
      </c>
      <c r="H797" s="12" t="s">
        <v>6093</v>
      </c>
      <c r="I797" s="12">
        <v>41.24</v>
      </c>
      <c r="J797" s="17">
        <f>=I797*7*0.435</f>
        <v>125.5758</v>
      </c>
      <c r="K797" s="75">
        <v>29.84</v>
      </c>
      <c r="L797" s="119">
        <v>28</v>
      </c>
      <c r="M797" s="17">
        <f>=I797*7</f>
        <v>288.68</v>
      </c>
      <c r="N797" s="17">
        <f>=M797-L797-K797-J797</f>
        <v>105.2642</v>
      </c>
      <c r="O797" s="18">
        <f>=N797/M797</f>
        <v>0.364639739503949</v>
      </c>
      <c r="P797" s="12" t="s">
        <v>172</v>
      </c>
    </row>
    <row r="798" spans="1:16">
      <c r="A798" s="21">
        <v>45195.3716666667</v>
      </c>
      <c r="B798" s="12">
        <v>108806504</v>
      </c>
      <c r="C798" s="22" t="s">
        <v>6094</v>
      </c>
      <c r="D798" s="12" t="s">
        <v>6095</v>
      </c>
      <c r="E798" s="19" t="s">
        <v>6096</v>
      </c>
      <c r="F798" s="12" t="s">
        <v>68</v>
      </c>
      <c r="G798" s="12">
        <v>1</v>
      </c>
      <c r="H798" s="12" t="s">
        <v>6097</v>
      </c>
      <c r="I798" s="12">
        <v>17.46</v>
      </c>
      <c r="J798" s="17">
        <f>=I798*7*0.435</f>
        <v>53.1657</v>
      </c>
      <c r="K798" s="75">
        <v>19.77</v>
      </c>
      <c r="L798" s="119">
        <v>29</v>
      </c>
      <c r="M798" s="17">
        <f>=I798*7</f>
        <v>122.22</v>
      </c>
      <c r="N798" s="17">
        <f>=M798-L798-K798-J798</f>
        <v>20.2843</v>
      </c>
      <c r="O798" s="18">
        <f>=N798/M798</f>
        <v>0.165965472099493</v>
      </c>
      <c r="P798" s="12" t="s">
        <v>59</v>
      </c>
    </row>
    <row r="799" spans="1:16">
      <c r="A799" s="21">
        <v>45195.4009027778</v>
      </c>
      <c r="B799" s="12">
        <v>108815488</v>
      </c>
      <c r="C799" s="22" t="s">
        <v>6098</v>
      </c>
      <c r="D799" s="12" t="s">
        <v>6099</v>
      </c>
      <c r="E799" s="19" t="s">
        <v>6100</v>
      </c>
      <c r="F799" s="12" t="s"/>
      <c r="G799" s="12">
        <v>1</v>
      </c>
      <c r="H799" s="12" t="s">
        <v>6101</v>
      </c>
      <c r="I799" s="12">
        <v>47.48</v>
      </c>
      <c r="J799" s="17">
        <f>=I799*7*0.435</f>
        <v>144.5766</v>
      </c>
      <c r="K799" s="75">
        <v>36.33</v>
      </c>
      <c r="L799" s="119">
        <v>40</v>
      </c>
      <c r="M799" s="17">
        <f>=I799*7</f>
        <v>332.36</v>
      </c>
      <c r="N799" s="17">
        <f>=M799-L799-K799-J799</f>
        <v>111.4534</v>
      </c>
      <c r="O799" s="18">
        <f>=N799/M799</f>
        <v>0.335339391021784</v>
      </c>
      <c r="P799" s="12" t="s">
        <v>59</v>
      </c>
    </row>
    <row r="800" spans="1:16">
      <c r="A800" s="21">
        <v>45195.4247337963</v>
      </c>
      <c r="B800" s="12">
        <v>108824004</v>
      </c>
      <c r="C800" s="22" t="s">
        <v>3937</v>
      </c>
      <c r="D800" s="12" t="s">
        <v>6102</v>
      </c>
      <c r="E800" s="19" t="s">
        <v>6083</v>
      </c>
      <c r="F800" s="12" t="s"/>
      <c r="G800" s="12">
        <v>1</v>
      </c>
      <c r="H800" s="12" t="s">
        <v>5141</v>
      </c>
      <c r="I800" s="12">
        <v>69.48</v>
      </c>
      <c r="J800" s="17">
        <f>=I800*7*0.435</f>
        <v>211.5666</v>
      </c>
      <c r="K800" s="75">
        <v>69.61</v>
      </c>
      <c r="L800" s="119">
        <v>0</v>
      </c>
      <c r="M800" s="17">
        <f>=I800*7</f>
        <v>486.36</v>
      </c>
      <c r="N800" s="17">
        <f>=M800-L800-K800-J800</f>
        <v>205.1834</v>
      </c>
      <c r="O800" s="18">
        <f>=N800/M800</f>
        <v>0.421875565424788</v>
      </c>
      <c r="P800" s="12" t="s">
        <v>162</v>
      </c>
    </row>
    <row r="801" spans="1:16">
      <c r="A801" s="21">
        <v>45195.4635185185</v>
      </c>
      <c r="B801" s="12">
        <v>108838096</v>
      </c>
      <c r="C801" s="22" t="s">
        <v>6103</v>
      </c>
      <c r="D801" s="12" t="s">
        <v>6104</v>
      </c>
      <c r="E801" s="19" t="s">
        <v>6105</v>
      </c>
      <c r="F801" s="12" t="s">
        <v>6106</v>
      </c>
      <c r="G801" s="12">
        <v>1</v>
      </c>
      <c r="H801" s="12" t="s">
        <v>6107</v>
      </c>
      <c r="I801" s="12">
        <v>44.2</v>
      </c>
      <c r="J801" s="17">
        <f>=I801*7*0.435</f>
        <v>134.589</v>
      </c>
      <c r="K801" s="75">
        <v>29.22</v>
      </c>
      <c r="L801" s="119">
        <v>13.8</v>
      </c>
      <c r="M801" s="17">
        <f>=I801*7</f>
        <v>309.4</v>
      </c>
      <c r="N801" s="17">
        <f>=M801-L801-K801-J801</f>
        <v>131.791</v>
      </c>
      <c r="O801" s="18">
        <f>=N801/M801</f>
        <v>0.425956690368455</v>
      </c>
      <c r="P801" s="12" t="s">
        <v>59</v>
      </c>
    </row>
    <row r="802" spans="1:16">
      <c r="A802" s="21">
        <v>45195.4707060185</v>
      </c>
      <c r="B802" s="12">
        <v>108839357</v>
      </c>
      <c r="C802" s="22" t="s">
        <v>6108</v>
      </c>
      <c r="D802" s="12" t="s">
        <v>6109</v>
      </c>
      <c r="E802" s="19" t="s">
        <v>6110</v>
      </c>
      <c r="F802" s="12" t="s"/>
      <c r="G802" s="12">
        <v>2</v>
      </c>
      <c r="H802" s="12" t="s">
        <v>6111</v>
      </c>
      <c r="I802" s="12">
        <v>30.6</v>
      </c>
      <c r="J802" s="17">
        <f>=I802*7*0.435</f>
        <v>93.177</v>
      </c>
      <c r="K802" s="75">
        <v>29.66</v>
      </c>
      <c r="L802" s="119">
        <v>15.86</v>
      </c>
      <c r="M802" s="17">
        <f>=I802*7</f>
        <v>214.2</v>
      </c>
      <c r="N802" s="17">
        <f>=M802-L802-K802-J802</f>
        <v>75.503</v>
      </c>
      <c r="O802" s="18">
        <f>=N802/M802</f>
        <v>0.352488328664799</v>
      </c>
      <c r="P802" s="12" t="s">
        <v>59</v>
      </c>
    </row>
    <row r="803" spans="1:16">
      <c r="A803" s="21">
        <v>45195.4992824074</v>
      </c>
      <c r="B803" s="12">
        <v>108848891</v>
      </c>
      <c r="C803" s="22" t="s">
        <v>3937</v>
      </c>
      <c r="D803" s="12" t="s">
        <v>6112</v>
      </c>
      <c r="E803" s="19" t="s">
        <v>6083</v>
      </c>
      <c r="F803" s="12" t="s"/>
      <c r="G803" s="12">
        <v>1</v>
      </c>
      <c r="H803" s="12" t="s">
        <v>3940</v>
      </c>
      <c r="I803" s="12">
        <v>69.48</v>
      </c>
      <c r="J803" s="17">
        <f>=I803*7*0.335</f>
        <v>162.9306</v>
      </c>
      <c r="K803" s="75">
        <v>102</v>
      </c>
      <c r="L803" s="119">
        <v>0</v>
      </c>
      <c r="M803" s="17">
        <f>=I803*7</f>
        <v>486.36</v>
      </c>
      <c r="N803" s="17">
        <f>=M803-L803-K803-J803</f>
        <v>221.4294</v>
      </c>
      <c r="O803" s="18">
        <f>=N803/M803</f>
        <v>0.455278805822847</v>
      </c>
      <c r="P803" s="12" t="s">
        <v>50</v>
      </c>
    </row>
    <row r="804" spans="1:16">
      <c r="A804" s="21">
        <v>45195.5176967593</v>
      </c>
      <c r="B804" s="12">
        <v>108855242</v>
      </c>
      <c r="C804" s="22" t="s">
        <v>5983</v>
      </c>
      <c r="D804" s="12" t="s">
        <v>6113</v>
      </c>
      <c r="E804" s="19" t="s">
        <v>6114</v>
      </c>
      <c r="F804" s="12" t="s"/>
      <c r="G804" s="12">
        <v>2</v>
      </c>
      <c r="H804" s="12" t="s">
        <v>3158</v>
      </c>
      <c r="I804" s="12">
        <v>37.32</v>
      </c>
      <c r="J804" s="17">
        <f>=I804*7*0.435</f>
        <v>113.6394</v>
      </c>
      <c r="K804" s="75">
        <v>80.94</v>
      </c>
      <c r="L804" s="119">
        <v>34</v>
      </c>
      <c r="M804" s="17">
        <f>=I804*7</f>
        <v>261.24</v>
      </c>
      <c r="N804" s="17">
        <f>=M804-L804-K804-J804</f>
        <v>32.6606</v>
      </c>
      <c r="O804" s="18">
        <f>=N804/M804</f>
        <v>0.125021436227224</v>
      </c>
      <c r="P804" s="12" t="s">
        <v>59</v>
      </c>
    </row>
    <row r="805" spans="1:16">
      <c r="A805" s="21">
        <v>45195.5397916667</v>
      </c>
      <c r="B805" s="12">
        <v>108861763</v>
      </c>
      <c r="C805" s="22" t="s">
        <v>3815</v>
      </c>
      <c r="D805" s="12" t="s">
        <v>6115</v>
      </c>
      <c r="E805" s="19" t="s">
        <v>6116</v>
      </c>
      <c r="F805" s="12" t="s"/>
      <c r="G805" s="12">
        <v>2</v>
      </c>
      <c r="H805" s="12" t="s">
        <v>3818</v>
      </c>
      <c r="I805" s="12">
        <v>32.04</v>
      </c>
      <c r="J805" s="17">
        <f>=I805*7*0.435</f>
        <v>97.5618</v>
      </c>
      <c r="K805" s="75">
        <v>33.96</v>
      </c>
      <c r="L805" s="119">
        <v>40</v>
      </c>
      <c r="M805" s="17">
        <f>=I805*7</f>
        <v>224.28</v>
      </c>
      <c r="N805" s="17">
        <f>=M805-L805-K805-J805</f>
        <v>52.7582</v>
      </c>
      <c r="O805" s="18">
        <f>=N805/M805</f>
        <v>0.235233636525771</v>
      </c>
      <c r="P805" s="12" t="s">
        <v>665</v>
      </c>
    </row>
    <row r="806" spans="1:16">
      <c r="A806" s="21">
        <v>45195.6107638889</v>
      </c>
      <c r="B806" s="12">
        <v>108879253</v>
      </c>
      <c r="C806" s="22" t="s">
        <v>6117</v>
      </c>
      <c r="D806" s="12" t="s">
        <v>6118</v>
      </c>
      <c r="E806" s="19" t="s">
        <v>6119</v>
      </c>
      <c r="F806" s="12" t="s"/>
      <c r="G806" s="12">
        <v>1</v>
      </c>
      <c r="H806" s="26" t="s">
        <v>6120</v>
      </c>
      <c r="I806" s="12">
        <v>35.24</v>
      </c>
      <c r="J806" s="17">
        <f>=I806*7*0.435</f>
        <v>107.3058</v>
      </c>
      <c r="K806" s="75">
        <v>36.98</v>
      </c>
      <c r="L806" s="119">
        <v>83.6</v>
      </c>
      <c r="M806" s="17">
        <f>=I806*7</f>
        <v>246.68</v>
      </c>
      <c r="N806" s="17">
        <f>=M806-L806-K806-J806</f>
        <v>18.7942</v>
      </c>
      <c r="O806" s="18">
        <f>=N806/M806</f>
        <v>0.076188584400843</v>
      </c>
      <c r="P806" s="12" t="s">
        <v>269</v>
      </c>
    </row>
    <row r="807" spans="1:16">
      <c r="A807" s="21" t="s"/>
      <c r="B807" s="12" t="s"/>
      <c r="C807" s="22" t="s"/>
      <c r="D807" s="12" t="s"/>
      <c r="E807" s="12" t="s"/>
      <c r="F807" s="12" t="s"/>
      <c r="G807" s="12" t="s"/>
      <c r="H807" s="12" t="s"/>
      <c r="I807" s="12" t="s"/>
      <c r="J807" s="71" t="s"/>
      <c r="K807" s="72" t="s"/>
      <c r="L807" s="73" t="s"/>
      <c r="M807" s="71" t="s"/>
      <c r="N807" s="71" t="s"/>
      <c r="O807" s="74" t="s"/>
      <c r="P807" s="12" t="s"/>
    </row>
    <row r="808" spans="1:16">
      <c r="A808" s="21">
        <v>45196.0700347222</v>
      </c>
      <c r="B808" s="12">
        <v>108973809</v>
      </c>
      <c r="C808" s="22" t="s">
        <v>6121</v>
      </c>
      <c r="D808" s="12" t="s">
        <v>6122</v>
      </c>
      <c r="E808" s="19" t="s">
        <v>6123</v>
      </c>
      <c r="F808" s="12" t="s"/>
      <c r="G808" s="12">
        <v>1</v>
      </c>
      <c r="H808" s="12" t="s">
        <v>6124</v>
      </c>
      <c r="I808" s="12">
        <v>39.24</v>
      </c>
      <c r="J808" s="17">
        <f>=I808*7*0.435</f>
        <v>119.4858</v>
      </c>
      <c r="K808" s="75">
        <v>71.35</v>
      </c>
      <c r="L808" s="119">
        <v>11.09</v>
      </c>
      <c r="M808" s="17">
        <f>=I808*7</f>
        <v>274.68</v>
      </c>
      <c r="N808" s="17">
        <f>=M808-L808-K808-J808</f>
        <v>72.7542</v>
      </c>
      <c r="O808" s="18">
        <f>=N808/M808</f>
        <v>0.264868938401049</v>
      </c>
      <c r="P808" s="12" t="s">
        <v>59</v>
      </c>
    </row>
    <row r="809" spans="1:16">
      <c r="A809" s="21">
        <v>45196.204212963</v>
      </c>
      <c r="B809" s="12">
        <v>109007666</v>
      </c>
      <c r="C809" s="22" t="s">
        <v>4614</v>
      </c>
      <c r="D809" s="12" t="s">
        <v>6125</v>
      </c>
      <c r="E809" s="19" t="s">
        <v>6126</v>
      </c>
      <c r="F809" s="12" t="s"/>
      <c r="G809" s="12">
        <v>1</v>
      </c>
      <c r="H809" s="12" t="s">
        <v>277</v>
      </c>
      <c r="I809" s="12">
        <v>17.52</v>
      </c>
      <c r="J809" s="17">
        <f>=I809*7*0.435</f>
        <v>53.3484</v>
      </c>
      <c r="K809" s="75">
        <v>19.19</v>
      </c>
      <c r="L809" s="119">
        <v>3.54</v>
      </c>
      <c r="M809" s="17">
        <f>=I809*7</f>
        <v>122.64</v>
      </c>
      <c r="N809" s="17">
        <f>=M809-L809-K809-J809</f>
        <v>46.5616</v>
      </c>
      <c r="O809" s="18">
        <f>=N809/M809</f>
        <v>0.379660795825179</v>
      </c>
      <c r="P809" s="12" t="s">
        <v>59</v>
      </c>
    </row>
    <row r="810" spans="1:16">
      <c r="A810" s="21">
        <v>45196.2496412037</v>
      </c>
      <c r="B810" s="12">
        <v>109018973</v>
      </c>
      <c r="C810" s="22" t="s">
        <v>6127</v>
      </c>
      <c r="D810" s="12" t="s">
        <v>6128</v>
      </c>
      <c r="E810" s="19" t="s">
        <v>6129</v>
      </c>
      <c r="F810" s="12" t="s">
        <v>6130</v>
      </c>
      <c r="G810" s="12">
        <v>1</v>
      </c>
      <c r="H810" s="12" t="s">
        <v>6131</v>
      </c>
      <c r="I810" s="12">
        <v>18</v>
      </c>
      <c r="J810" s="17">
        <f>=I810*7*0.435</f>
        <v>54.81</v>
      </c>
      <c r="K810" s="75">
        <v>30.91</v>
      </c>
      <c r="L810" s="119">
        <v>10</v>
      </c>
      <c r="M810" s="17">
        <f>=I810*7</f>
        <v>126</v>
      </c>
      <c r="N810" s="17">
        <f>=M810-L810-K810-J810</f>
        <v>30.28</v>
      </c>
      <c r="O810" s="18">
        <f>=N810/M810</f>
        <v>0.24031746031746</v>
      </c>
      <c r="P810" s="12" t="s">
        <v>59</v>
      </c>
    </row>
    <row r="811" spans="1:16">
      <c r="A811" s="21">
        <v>45196.2731365741</v>
      </c>
      <c r="B811" s="12">
        <v>109025127</v>
      </c>
      <c r="C811" s="22" t="s">
        <v>6132</v>
      </c>
      <c r="D811" s="12" t="s">
        <v>6133</v>
      </c>
      <c r="E811" s="19" t="s">
        <v>6134</v>
      </c>
      <c r="F811" s="12" t="s"/>
      <c r="G811" s="12">
        <v>1</v>
      </c>
      <c r="H811" s="12" t="s">
        <v>6135</v>
      </c>
      <c r="I811" s="12">
        <v>69.48</v>
      </c>
      <c r="J811" s="17">
        <f>=I811*7*0.435</f>
        <v>211.5666</v>
      </c>
      <c r="K811" s="75">
        <v>86.5</v>
      </c>
      <c r="L811" s="119">
        <v>504</v>
      </c>
      <c r="M811" s="17">
        <f>=I811*7</f>
        <v>486.36</v>
      </c>
      <c r="N811" s="17">
        <f>=M811-L811-K811-J811</f>
        <v>-315.7066</v>
      </c>
      <c r="O811" s="18">
        <f>=N811/M811</f>
        <v>-0.649121227074595</v>
      </c>
      <c r="P811" s="12" t="s">
        <v>70</v>
      </c>
    </row>
    <row r="812" spans="1:16">
      <c r="A812" s="21">
        <v>45196.274525463</v>
      </c>
      <c r="B812" s="12">
        <v>109025330</v>
      </c>
      <c r="C812" s="22" t="s">
        <v>6136</v>
      </c>
      <c r="D812" s="12" t="s">
        <v>6137</v>
      </c>
      <c r="E812" s="19" t="s">
        <v>6138</v>
      </c>
      <c r="F812" s="12" t="s"/>
      <c r="G812" s="12">
        <v>1</v>
      </c>
      <c r="H812" s="12" t="s">
        <v>6139</v>
      </c>
      <c r="I812" s="12">
        <v>28.99</v>
      </c>
      <c r="J812" s="17">
        <f>=I812*7*0.435</f>
        <v>88.27455</v>
      </c>
      <c r="K812" s="75">
        <v>40.66</v>
      </c>
      <c r="L812" s="119">
        <v>29.74</v>
      </c>
      <c r="M812" s="17">
        <f>=I812*7</f>
        <v>202.93</v>
      </c>
      <c r="N812" s="17">
        <f>=M812-L812-K812-J812</f>
        <v>44.25545</v>
      </c>
      <c r="O812" s="18">
        <f>=N812/M812</f>
        <v>0.218082343665303</v>
      </c>
      <c r="P812" s="12" t="s">
        <v>22</v>
      </c>
    </row>
    <row r="813" spans="1:17">
      <c r="A813" s="21">
        <v>45196.4087615741</v>
      </c>
      <c r="B813" s="12">
        <v>109059236</v>
      </c>
      <c r="C813" s="22" t="s">
        <v>6140</v>
      </c>
      <c r="D813" s="12" t="s">
        <v>6141</v>
      </c>
      <c r="E813" s="19" t="s">
        <v>6134</v>
      </c>
      <c r="F813" s="12" t="s"/>
      <c r="G813" s="12">
        <v>1</v>
      </c>
      <c r="H813" s="12" t="s">
        <v>6142</v>
      </c>
      <c r="I813" s="12">
        <v>69.48</v>
      </c>
      <c r="J813" s="17">
        <f>=I813*7*0.435</f>
        <v>211.5666</v>
      </c>
      <c r="K813" s="75">
        <v>69.89</v>
      </c>
      <c r="L813" s="119">
        <v>0</v>
      </c>
      <c r="M813" s="17">
        <f>=I813*7</f>
        <v>486.36</v>
      </c>
      <c r="N813" s="17">
        <f>=M813-L813-K813-J813</f>
        <v>204.9034</v>
      </c>
      <c r="O813" s="18">
        <f>=N813/M813</f>
        <v>0.421299860185871</v>
      </c>
      <c r="P813" s="12" t="s">
        <v>59</v>
      </c>
      <c r="Q813" s="25" t="s">
        <v>140</v>
      </c>
    </row>
    <row r="814" spans="1:16">
      <c r="A814" s="21">
        <v>45196.4198726852</v>
      </c>
      <c r="B814" s="12">
        <v>109062360</v>
      </c>
      <c r="C814" s="22" t="s">
        <v>6143</v>
      </c>
      <c r="D814" s="12" t="s">
        <v>6144</v>
      </c>
      <c r="E814" s="19" t="s">
        <v>6145</v>
      </c>
      <c r="F814" s="12" t="s"/>
      <c r="G814" s="12">
        <v>1</v>
      </c>
      <c r="H814" s="12" t="s">
        <v>6146</v>
      </c>
      <c r="I814" s="12">
        <v>23.95</v>
      </c>
      <c r="J814" s="17">
        <f>=I814*7*0.435</f>
        <v>72.92775</v>
      </c>
      <c r="K814" s="75">
        <v>35.87</v>
      </c>
      <c r="L814" s="119">
        <v>41.6</v>
      </c>
      <c r="M814" s="17">
        <f>=I814*7</f>
        <v>167.65</v>
      </c>
      <c r="N814" s="17">
        <f>=M814-L814-K814-J814</f>
        <v>17.25225</v>
      </c>
      <c r="O814" s="18">
        <f>=N814/M814</f>
        <v>0.102906352520131</v>
      </c>
      <c r="P814" s="12" t="s">
        <v>59</v>
      </c>
    </row>
    <row r="815" spans="1:16">
      <c r="A815" s="21">
        <v>45196.4374421296</v>
      </c>
      <c r="B815" s="12">
        <v>109066749</v>
      </c>
      <c r="C815" s="22" t="s">
        <v>6147</v>
      </c>
      <c r="D815" s="12">
        <v>0</v>
      </c>
      <c r="E815" s="12" t="s">
        <v>52</v>
      </c>
      <c r="F815" s="12" t="s">
        <v>48</v>
      </c>
      <c r="G815" s="12">
        <v>1</v>
      </c>
      <c r="H815" s="12" t="s">
        <v>6148</v>
      </c>
      <c r="I815" s="12">
        <v>0</v>
      </c>
      <c r="J815" s="17">
        <f>=I815*7*0.335</f>
        <v>0</v>
      </c>
      <c r="K815" s="75">
        <v>0</v>
      </c>
      <c r="L815" s="119">
        <v>0</v>
      </c>
      <c r="M815" s="17">
        <f>=I815*7</f>
        <v>0</v>
      </c>
      <c r="N815" s="17">
        <f>=M815-L815-K815-J815</f>
        <v>0</v>
      </c>
      <c r="O815" s="18" t="e">
        <f>=N815/M815</f>
        <v>#DIV/0!</v>
      </c>
      <c r="P815" s="12" t="s">
        <v>50</v>
      </c>
    </row>
    <row r="816" spans="1:16">
      <c r="A816" s="21">
        <v>45196.4504398148</v>
      </c>
      <c r="B816" s="12">
        <v>109070131</v>
      </c>
      <c r="C816" s="22" t="s">
        <v>6149</v>
      </c>
      <c r="D816" s="12" t="s">
        <v>6150</v>
      </c>
      <c r="E816" s="19" t="s">
        <v>6151</v>
      </c>
      <c r="F816" s="12" t="s"/>
      <c r="G816" s="12">
        <v>1</v>
      </c>
      <c r="H816" s="12" t="s">
        <v>6152</v>
      </c>
      <c r="I816" s="12">
        <v>16.51</v>
      </c>
      <c r="J816" s="17">
        <f>=I816*7*0.435</f>
        <v>50.27295</v>
      </c>
      <c r="K816" s="75">
        <v>21.16</v>
      </c>
      <c r="L816" s="119">
        <v>15.3</v>
      </c>
      <c r="M816" s="17">
        <f>=I816*7</f>
        <v>115.57</v>
      </c>
      <c r="N816" s="17">
        <f>=M816-L816-K816-J816</f>
        <v>28.83705</v>
      </c>
      <c r="O816" s="18">
        <f>=N816/M816</f>
        <v>0.249520204205244</v>
      </c>
      <c r="P816" s="12" t="s">
        <v>59</v>
      </c>
    </row>
    <row r="817" spans="1:16">
      <c r="A817" s="21">
        <v>45196.4511458333</v>
      </c>
      <c r="B817" s="12">
        <v>109070399</v>
      </c>
      <c r="C817" s="22" t="s">
        <v>3452</v>
      </c>
      <c r="D817" s="12" t="s">
        <v>6153</v>
      </c>
      <c r="E817" s="19" t="s">
        <v>6154</v>
      </c>
      <c r="F817" s="12" t="s"/>
      <c r="G817" s="12">
        <v>2</v>
      </c>
      <c r="H817" s="12" t="s">
        <v>3455</v>
      </c>
      <c r="I817" s="12">
        <v>37.32</v>
      </c>
      <c r="J817" s="17">
        <f>=I817*7*0.435</f>
        <v>113.6394</v>
      </c>
      <c r="K817" s="75">
        <v>35.17</v>
      </c>
      <c r="L817" s="119">
        <v>65.8</v>
      </c>
      <c r="M817" s="17">
        <f>=I817*7</f>
        <v>261.24</v>
      </c>
      <c r="N817" s="17">
        <f>=M817-L817-K817-J817</f>
        <v>46.6306</v>
      </c>
      <c r="O817" s="18">
        <f>=N817/M817</f>
        <v>0.178497167355688</v>
      </c>
      <c r="P817" s="12" t="s">
        <v>28</v>
      </c>
    </row>
    <row r="818" spans="1:16">
      <c r="A818" s="21">
        <v>45196.4800347222</v>
      </c>
      <c r="B818" s="12">
        <v>109078941</v>
      </c>
      <c r="C818" s="22" t="s">
        <v>5264</v>
      </c>
      <c r="D818" s="12" t="s">
        <v>6155</v>
      </c>
      <c r="E818" s="19" t="s">
        <v>6134</v>
      </c>
      <c r="F818" s="12" t="s"/>
      <c r="G818" s="12">
        <v>1</v>
      </c>
      <c r="H818" s="12" t="s">
        <v>6034</v>
      </c>
      <c r="I818" s="12">
        <v>69.48</v>
      </c>
      <c r="J818" s="17">
        <f>=I818*7*0.435</f>
        <v>211.5666</v>
      </c>
      <c r="K818" s="75">
        <v>69.07</v>
      </c>
      <c r="L818" s="119">
        <v>0</v>
      </c>
      <c r="M818" s="17">
        <f>=I818*7</f>
        <v>486.36</v>
      </c>
      <c r="N818" s="17">
        <f>=M818-L818-K818-J818</f>
        <v>205.7234</v>
      </c>
      <c r="O818" s="18">
        <f>=N818/M818</f>
        <v>0.422985854099844</v>
      </c>
      <c r="P818" s="12" t="s">
        <v>59</v>
      </c>
    </row>
    <row r="819" spans="1:16">
      <c r="A819" s="21">
        <v>45196.5281597222</v>
      </c>
      <c r="B819" s="12">
        <v>109089280</v>
      </c>
      <c r="C819" s="22" t="s">
        <v>6108</v>
      </c>
      <c r="D819" s="12" t="s">
        <v>6156</v>
      </c>
      <c r="E819" s="19" t="s">
        <v>6157</v>
      </c>
      <c r="F819" s="12" t="s"/>
      <c r="G819" s="12">
        <v>1</v>
      </c>
      <c r="H819" s="12" t="s">
        <v>6111</v>
      </c>
      <c r="I819" s="12">
        <v>16.8</v>
      </c>
      <c r="J819" s="17">
        <f>=I819*7*0.435</f>
        <v>51.156</v>
      </c>
      <c r="K819" s="75">
        <v>24.18</v>
      </c>
      <c r="L819" s="119">
        <v>9.68</v>
      </c>
      <c r="M819" s="17">
        <f>=I819*7</f>
        <v>117.6</v>
      </c>
      <c r="N819" s="17">
        <f>=M819-L819-K819-J819</f>
        <v>32.584</v>
      </c>
      <c r="O819" s="18">
        <f>=N819/M819</f>
        <v>0.277074829931973</v>
      </c>
      <c r="P819" s="12" t="s">
        <v>59</v>
      </c>
    </row>
    <row r="820" spans="1:16">
      <c r="A820" s="21">
        <v>45196.5340393519</v>
      </c>
      <c r="B820" s="12">
        <v>109091007</v>
      </c>
      <c r="C820" s="22" t="s">
        <v>6158</v>
      </c>
      <c r="D820" s="12" t="s">
        <v>6159</v>
      </c>
      <c r="E820" s="22" t="s">
        <v>6160</v>
      </c>
      <c r="F820" s="12" t="s"/>
      <c r="G820" s="12">
        <v>1</v>
      </c>
      <c r="H820" s="12" t="s">
        <v>6161</v>
      </c>
      <c r="I820" s="12">
        <v>38.94</v>
      </c>
      <c r="J820" s="17">
        <f>=I820*7*0.435</f>
        <v>118.5723</v>
      </c>
      <c r="K820" s="75">
        <v>34.83</v>
      </c>
      <c r="L820" s="119">
        <v>60</v>
      </c>
      <c r="M820" s="17">
        <f>=I820*7</f>
        <v>272.58</v>
      </c>
      <c r="N820" s="17">
        <f>=M820-L820-K820-J820</f>
        <v>59.1777</v>
      </c>
      <c r="O820" s="18">
        <f>=N820/M820</f>
        <v>0.217102135152983</v>
      </c>
      <c r="P820" s="12" t="s">
        <v>70</v>
      </c>
    </row>
    <row r="821" spans="1:16">
      <c r="A821" s="21">
        <v>45196.5369560185</v>
      </c>
      <c r="B821" s="12">
        <v>109090921</v>
      </c>
      <c r="C821" s="22" t="s">
        <v>6162</v>
      </c>
      <c r="D821" s="12" t="s">
        <v>6163</v>
      </c>
      <c r="E821" s="19" t="s">
        <v>6164</v>
      </c>
      <c r="F821" s="12" t="s"/>
      <c r="G821" s="12">
        <v>1</v>
      </c>
      <c r="H821" s="12" t="s">
        <v>6165</v>
      </c>
      <c r="I821" s="12">
        <v>30.82</v>
      </c>
      <c r="J821" s="17">
        <f>=I821*7*0.335</f>
        <v>72.2729</v>
      </c>
      <c r="K821" s="75">
        <v>60.75</v>
      </c>
      <c r="L821" s="119">
        <v>33.5</v>
      </c>
      <c r="M821" s="17">
        <f>=I821*7</f>
        <v>215.74</v>
      </c>
      <c r="N821" s="17">
        <f>=M821-L821-K821-J821</f>
        <v>49.2171</v>
      </c>
      <c r="O821" s="18">
        <f>=N821/M821</f>
        <v>0.22813154723278</v>
      </c>
      <c r="P821" s="12" t="s">
        <v>50</v>
      </c>
    </row>
    <row r="822" spans="1:16">
      <c r="A822" s="21">
        <v>45196.5435069444</v>
      </c>
      <c r="B822" s="12">
        <v>109093360</v>
      </c>
      <c r="C822" s="22" t="s">
        <v>6166</v>
      </c>
      <c r="D822" s="12" t="s">
        <v>6167</v>
      </c>
      <c r="E822" s="19" t="s">
        <v>6168</v>
      </c>
      <c r="F822" s="12" t="s"/>
      <c r="G822" s="12">
        <v>2</v>
      </c>
      <c r="H822" s="12" t="s">
        <v>6169</v>
      </c>
      <c r="I822" s="12">
        <v>35</v>
      </c>
      <c r="J822" s="17">
        <f>=I822*7*0.435</f>
        <v>106.575</v>
      </c>
      <c r="K822" s="75">
        <v>23.77</v>
      </c>
      <c r="L822" s="119">
        <v>28.06</v>
      </c>
      <c r="M822" s="17">
        <f>=I822*7</f>
        <v>245</v>
      </c>
      <c r="N822" s="17">
        <f>=M822-L822-K822-J822</f>
        <v>86.595</v>
      </c>
      <c r="O822" s="18">
        <f>=N822/M822</f>
        <v>0.353448979591837</v>
      </c>
      <c r="P822" s="12" t="s">
        <v>59</v>
      </c>
    </row>
    <row r="823" spans="1:16">
      <c r="A823" s="21">
        <v>45196.5763310185</v>
      </c>
      <c r="B823" s="12">
        <v>109099258</v>
      </c>
      <c r="C823" s="22" t="s">
        <v>6170</v>
      </c>
      <c r="D823" s="12" t="s">
        <v>6171</v>
      </c>
      <c r="E823" s="19" t="s">
        <v>6172</v>
      </c>
      <c r="F823" s="12" t="s"/>
      <c r="G823" s="12">
        <v>1</v>
      </c>
      <c r="H823" s="12" t="s">
        <v>6173</v>
      </c>
      <c r="I823" s="12">
        <v>20.26</v>
      </c>
      <c r="J823" s="17">
        <f>=I823*7*0.435</f>
        <v>61.6917</v>
      </c>
      <c r="K823" s="75">
        <v>31.8</v>
      </c>
      <c r="L823" s="119">
        <v>11.18</v>
      </c>
      <c r="M823" s="17">
        <f>=I823*7</f>
        <v>141.82</v>
      </c>
      <c r="N823" s="17">
        <f>=M823-L823-K823-J823</f>
        <v>37.1483</v>
      </c>
      <c r="O823" s="18">
        <f>=N823/M823</f>
        <v>0.261939782823297</v>
      </c>
      <c r="P823" s="12" t="s">
        <v>22</v>
      </c>
    </row>
    <row r="824" spans="1:16">
      <c r="A824" s="21" t="s"/>
      <c r="B824" s="12" t="s"/>
      <c r="C824" s="22" t="s"/>
      <c r="D824" s="12" t="s"/>
      <c r="E824" s="12" t="s"/>
      <c r="F824" s="12" t="s"/>
      <c r="G824" s="12" t="s"/>
      <c r="H824" s="12" t="s"/>
      <c r="I824" s="12" t="s"/>
      <c r="J824" s="71" t="s"/>
      <c r="K824" s="72" t="s"/>
      <c r="L824" s="73" t="s"/>
      <c r="M824" s="71" t="s"/>
      <c r="N824" s="71" t="s"/>
      <c r="O824" s="74" t="s"/>
      <c r="P824" s="12" t="s"/>
    </row>
    <row r="825" spans="1:16">
      <c r="A825" s="21">
        <v>45197.006712963</v>
      </c>
      <c r="B825" s="12">
        <v>109157171</v>
      </c>
      <c r="C825" s="22" t="s">
        <v>6174</v>
      </c>
      <c r="D825" s="12" t="s">
        <v>6175</v>
      </c>
      <c r="E825" s="19" t="s">
        <v>6176</v>
      </c>
      <c r="F825" s="12" t="s"/>
      <c r="G825" s="12">
        <v>1</v>
      </c>
      <c r="H825" s="12" t="s">
        <v>6177</v>
      </c>
      <c r="I825" s="12">
        <v>62.71</v>
      </c>
      <c r="J825" s="17">
        <f>=I825*7*0.335</f>
        <v>147.05495</v>
      </c>
      <c r="K825" s="75">
        <v>35.22</v>
      </c>
      <c r="L825" s="119">
        <v>42</v>
      </c>
      <c r="M825" s="17">
        <f>=I825*7</f>
        <v>438.97</v>
      </c>
      <c r="N825" s="17">
        <f>=M825-L825-K825-J825</f>
        <v>214.69505</v>
      </c>
      <c r="O825" s="18">
        <f>=N825/M825</f>
        <v>0.489088206483359</v>
      </c>
      <c r="P825" s="12" t="s">
        <v>50</v>
      </c>
    </row>
    <row r="826" spans="1:16">
      <c r="A826" s="21">
        <v>45197.1626967593</v>
      </c>
      <c r="B826" s="12">
        <v>109188354</v>
      </c>
      <c r="C826" s="22" t="s">
        <v>6178</v>
      </c>
      <c r="D826" s="12" t="s">
        <v>6179</v>
      </c>
      <c r="E826" s="19" t="s">
        <v>6180</v>
      </c>
      <c r="F826" s="12" t="s"/>
      <c r="G826" s="12">
        <v>1</v>
      </c>
      <c r="H826" s="12" t="s">
        <v>6181</v>
      </c>
      <c r="I826" s="12">
        <v>36.98</v>
      </c>
      <c r="J826" s="17">
        <f>=I826*7*0.435</f>
        <v>112.6041</v>
      </c>
      <c r="K826" s="75">
        <v>28.74</v>
      </c>
      <c r="L826" s="119">
        <v>38</v>
      </c>
      <c r="M826" s="17">
        <f>=I826*7</f>
        <v>258.86</v>
      </c>
      <c r="N826" s="17">
        <f>=M826-L826-K826-J826</f>
        <v>79.5159</v>
      </c>
      <c r="O826" s="18">
        <f>=N826/M826</f>
        <v>0.307177238661825</v>
      </c>
      <c r="P826" s="12" t="s">
        <v>269</v>
      </c>
    </row>
    <row r="827" spans="1:16">
      <c r="A827" s="21">
        <v>45197.1760763889</v>
      </c>
      <c r="B827" s="12">
        <v>109189635</v>
      </c>
      <c r="C827" s="22" t="s">
        <v>6182</v>
      </c>
      <c r="D827" s="12" t="s">
        <v>6183</v>
      </c>
      <c r="E827" s="19" t="s">
        <v>6184</v>
      </c>
      <c r="F827" s="12" t="s"/>
      <c r="G827" s="12">
        <v>5</v>
      </c>
      <c r="H827" s="12" t="s">
        <v>6185</v>
      </c>
      <c r="I827" s="12">
        <v>114.2</v>
      </c>
      <c r="J827" s="17">
        <f>=I827*7*0.435</f>
        <v>347.739</v>
      </c>
      <c r="K827" s="75">
        <v>50.35</v>
      </c>
      <c r="L827" s="119">
        <v>112.5</v>
      </c>
      <c r="M827" s="17">
        <f>=I827*7</f>
        <v>799.4</v>
      </c>
      <c r="N827" s="17">
        <f>=M827-L827-K827-J827</f>
        <v>288.811</v>
      </c>
      <c r="O827" s="18">
        <f>=N827/M827</f>
        <v>0.361284713535151</v>
      </c>
      <c r="P827" s="12" t="s">
        <v>28</v>
      </c>
    </row>
    <row r="828" spans="1:16">
      <c r="A828" s="21">
        <v>45197.2246759259</v>
      </c>
      <c r="B828" s="12">
        <v>109201890</v>
      </c>
      <c r="C828" s="22" t="s">
        <v>5872</v>
      </c>
      <c r="D828" s="65" t="s">
        <v>6186</v>
      </c>
      <c r="E828" s="19" t="s">
        <v>6187</v>
      </c>
      <c r="F828" s="12" t="s"/>
      <c r="G828" s="12">
        <v>1</v>
      </c>
      <c r="H828" s="12" t="s">
        <v>5875</v>
      </c>
      <c r="I828" s="12">
        <v>18.67</v>
      </c>
      <c r="J828" s="17">
        <f>=I828*7*0.435</f>
        <v>56.85015</v>
      </c>
      <c r="K828" s="75">
        <v>40.97</v>
      </c>
      <c r="L828" s="119">
        <v>18.4</v>
      </c>
      <c r="M828" s="17">
        <f>=I828*7</f>
        <v>130.69</v>
      </c>
      <c r="N828" s="17">
        <f>=M828-L828-K828-J828</f>
        <v>14.46985</v>
      </c>
      <c r="O828" s="18">
        <f>=N828/M828</f>
        <v>0.110718876731196</v>
      </c>
      <c r="P828" s="12" t="s">
        <v>172</v>
      </c>
    </row>
    <row r="829" spans="1:16">
      <c r="A829" s="21">
        <v>45197.2995949074</v>
      </c>
      <c r="B829" s="12">
        <v>109216996</v>
      </c>
      <c r="C829" s="22" t="s">
        <v>6158</v>
      </c>
      <c r="D829" s="12" t="s">
        <v>6188</v>
      </c>
      <c r="E829" s="22" t="s">
        <v>6189</v>
      </c>
      <c r="F829" s="12" t="s"/>
      <c r="G829" s="12">
        <v>1</v>
      </c>
      <c r="H829" s="12" t="s">
        <v>6161</v>
      </c>
      <c r="I829" s="12">
        <v>38.94</v>
      </c>
      <c r="J829" s="17">
        <f>=I829*7*0.435</f>
        <v>118.5723</v>
      </c>
      <c r="K829" s="75">
        <v>38.4</v>
      </c>
      <c r="L829" s="119">
        <v>60</v>
      </c>
      <c r="M829" s="17">
        <f>=I829*7</f>
        <v>272.58</v>
      </c>
      <c r="N829" s="17">
        <f>=M829-L829-K829-J829</f>
        <v>55.6077</v>
      </c>
      <c r="O829" s="18">
        <f>=N829/M829</f>
        <v>0.204005062733876</v>
      </c>
      <c r="P829" s="12" t="s">
        <v>70</v>
      </c>
    </row>
    <row r="830" spans="1:16">
      <c r="A830" s="21">
        <v>45197.4339930556</v>
      </c>
      <c r="B830" s="12">
        <v>109245788</v>
      </c>
      <c r="C830" s="22" t="s">
        <v>5795</v>
      </c>
      <c r="D830" s="12">
        <v>0</v>
      </c>
      <c r="E830" s="12" t="s">
        <v>1333</v>
      </c>
      <c r="F830" s="12" t="s">
        <v>1548</v>
      </c>
      <c r="G830" s="12">
        <v>1</v>
      </c>
      <c r="H830" s="12" t="s">
        <v>5798</v>
      </c>
      <c r="I830" s="12">
        <v>0</v>
      </c>
      <c r="J830" s="17">
        <f>=I830*7*0.335</f>
        <v>0</v>
      </c>
      <c r="K830" s="75">
        <v>0</v>
      </c>
      <c r="L830" s="119">
        <v>0</v>
      </c>
      <c r="M830" s="17">
        <f>=I830*7</f>
        <v>0</v>
      </c>
      <c r="N830" s="17">
        <f>=M830-L830-K830-J830</f>
        <v>0</v>
      </c>
      <c r="O830" s="18" t="e">
        <f>=N830/M830</f>
        <v>#DIV/0!</v>
      </c>
      <c r="P830" s="12" t="s">
        <v>50</v>
      </c>
    </row>
    <row r="831" spans="1:16">
      <c r="A831" s="21">
        <v>45197.4646527778</v>
      </c>
      <c r="B831" s="12">
        <v>109253646</v>
      </c>
      <c r="C831" s="22" t="s">
        <v>4991</v>
      </c>
      <c r="D831" s="12" t="s">
        <v>6190</v>
      </c>
      <c r="E831" s="19" t="s">
        <v>6191</v>
      </c>
      <c r="F831" s="12" t="s"/>
      <c r="G831" s="12">
        <v>1</v>
      </c>
      <c r="H831" s="12" t="s">
        <v>4994</v>
      </c>
      <c r="I831" s="12">
        <v>16.8</v>
      </c>
      <c r="J831" s="17">
        <f>=I831*7*0.435</f>
        <v>51.156</v>
      </c>
      <c r="K831" s="75">
        <v>23.13</v>
      </c>
      <c r="L831" s="119">
        <v>9.85</v>
      </c>
      <c r="M831" s="17">
        <f>=I831*7</f>
        <v>117.6</v>
      </c>
      <c r="N831" s="17">
        <f>=M831-L831-K831-J831</f>
        <v>33.464</v>
      </c>
      <c r="O831" s="18">
        <f>=N831/M831</f>
        <v>0.284557823129252</v>
      </c>
      <c r="P831" s="12" t="s">
        <v>28</v>
      </c>
    </row>
    <row r="832" spans="1:16">
      <c r="A832" s="21">
        <v>45197.5466898148</v>
      </c>
      <c r="B832" s="12">
        <v>109269392</v>
      </c>
      <c r="C832" s="22" t="s">
        <v>3520</v>
      </c>
      <c r="D832" s="12" t="s">
        <v>6192</v>
      </c>
      <c r="E832" s="12" t="s">
        <v>345</v>
      </c>
      <c r="F832" s="12" t="s"/>
      <c r="G832" s="12">
        <v>1</v>
      </c>
      <c r="H832" s="12" t="s">
        <v>3523</v>
      </c>
      <c r="I832" s="12">
        <v>60.56</v>
      </c>
      <c r="J832" s="17">
        <f>=I832*7*0.335</f>
        <v>142.0132</v>
      </c>
      <c r="K832" s="75">
        <v>122.58</v>
      </c>
      <c r="L832" s="119">
        <v>0</v>
      </c>
      <c r="M832" s="17">
        <f>=I832*7</f>
        <v>423.92</v>
      </c>
      <c r="N832" s="17">
        <f>=M832-L832-K832-J832</f>
        <v>159.3268</v>
      </c>
      <c r="O832" s="18">
        <f>=N832/M832</f>
        <v>0.37584166823929</v>
      </c>
      <c r="P832" s="12" t="s">
        <v>50</v>
      </c>
    </row>
    <row r="833" spans="1:16">
      <c r="A833" s="21">
        <v>45197.5485648148</v>
      </c>
      <c r="B833" s="12">
        <v>109269722</v>
      </c>
      <c r="C833" s="22" t="s">
        <v>6193</v>
      </c>
      <c r="D833" s="12" t="s">
        <v>6194</v>
      </c>
      <c r="E833" s="65" t="s">
        <v>6195</v>
      </c>
      <c r="F833" s="12" t="s">
        <v>48</v>
      </c>
      <c r="G833" s="12">
        <v>1</v>
      </c>
      <c r="H833" s="12" t="s">
        <v>6196</v>
      </c>
      <c r="I833" s="12">
        <v>52.27</v>
      </c>
      <c r="J833" s="17">
        <f>=I833*7*0.435</f>
        <v>159.16215</v>
      </c>
      <c r="K833" s="75">
        <v>54.14</v>
      </c>
      <c r="L833" s="119">
        <v>185</v>
      </c>
      <c r="M833" s="17">
        <f>=I833*7</f>
        <v>365.89</v>
      </c>
      <c r="N833" s="17">
        <f>=M833-L833-K833-J833</f>
        <v>-32.41215</v>
      </c>
      <c r="O833" s="18">
        <f>=N833/M833</f>
        <v>-0.088584410615212</v>
      </c>
      <c r="P833" s="12" t="s">
        <v>59</v>
      </c>
    </row>
    <row r="834" spans="1:16">
      <c r="A834" s="21">
        <v>45197.5726388889</v>
      </c>
      <c r="B834" s="12">
        <v>109272712</v>
      </c>
      <c r="C834" s="22" t="s">
        <v>6197</v>
      </c>
      <c r="D834" s="12" t="s">
        <v>6198</v>
      </c>
      <c r="E834" s="19" t="s">
        <v>6199</v>
      </c>
      <c r="F834" s="12" t="s"/>
      <c r="G834" s="12">
        <v>1</v>
      </c>
      <c r="H834" s="12" t="s">
        <v>6200</v>
      </c>
      <c r="I834" s="12">
        <v>17.52</v>
      </c>
      <c r="J834" s="17">
        <f>=I834*7*0.335</f>
        <v>41.0844</v>
      </c>
      <c r="K834" s="75">
        <v>24.61</v>
      </c>
      <c r="L834" s="119">
        <v>14.64</v>
      </c>
      <c r="M834" s="17">
        <f>=I834*7</f>
        <v>122.64</v>
      </c>
      <c r="N834" s="17">
        <f>=M834-L834-K834-J834</f>
        <v>42.3056</v>
      </c>
      <c r="O834" s="18">
        <f>=N834/M834</f>
        <v>0.344957599478147</v>
      </c>
      <c r="P834" s="12" t="s">
        <v>50</v>
      </c>
    </row>
    <row r="835" spans="1:16">
      <c r="A835" s="21" t="s"/>
      <c r="B835" s="12" t="s"/>
      <c r="C835" s="22" t="s"/>
      <c r="D835" s="12" t="s"/>
      <c r="E835" s="12" t="s"/>
      <c r="F835" s="12" t="s"/>
      <c r="G835" s="12" t="s"/>
      <c r="H835" s="12" t="s"/>
      <c r="I835" s="12" t="s"/>
      <c r="J835" s="71" t="s"/>
      <c r="K835" s="72" t="s"/>
      <c r="L835" s="73" t="s"/>
      <c r="M835" s="71" t="s"/>
      <c r="N835" s="71" t="s"/>
      <c r="O835" s="74" t="s"/>
      <c r="P835" s="12" t="s"/>
    </row>
    <row r="836" spans="1:17">
      <c r="A836" s="21">
        <v>45197.9713078704</v>
      </c>
      <c r="B836" s="12">
        <v>109322596</v>
      </c>
      <c r="C836" s="22" t="s">
        <v>6201</v>
      </c>
      <c r="D836" s="65" t="s">
        <v>6202</v>
      </c>
      <c r="E836" s="19" t="s">
        <v>6203</v>
      </c>
      <c r="F836" s="12" t="s">
        <v>453</v>
      </c>
      <c r="G836" s="12">
        <v>1</v>
      </c>
      <c r="H836" s="12" t="s">
        <v>6204</v>
      </c>
      <c r="I836" s="12">
        <v>34.57</v>
      </c>
      <c r="J836" s="17">
        <f>=I836*7*0.435</f>
        <v>105.26565</v>
      </c>
      <c r="K836" s="12">
        <v>73.54</v>
      </c>
      <c r="L836" s="119">
        <v>111.05</v>
      </c>
      <c r="M836" s="17">
        <f>=I836*7</f>
        <v>241.99</v>
      </c>
      <c r="N836" s="17">
        <f>=M836-L836-K836-J836</f>
        <v>-47.86565</v>
      </c>
      <c r="O836" s="18">
        <f>=N836/M836</f>
        <v>-0.197800115707261</v>
      </c>
      <c r="P836" s="12" t="s">
        <v>6205</v>
      </c>
      <c r="Q836" s="25" t="s">
        <v>6206</v>
      </c>
    </row>
    <row r="837" spans="1:16">
      <c r="A837" s="21">
        <v>45197.9841898148</v>
      </c>
      <c r="B837" s="12">
        <v>109325774</v>
      </c>
      <c r="C837" s="22" t="s">
        <v>6207</v>
      </c>
      <c r="D837" s="12" t="s">
        <v>6208</v>
      </c>
      <c r="E837" s="19" t="s">
        <v>6209</v>
      </c>
      <c r="F837" s="12" t="s"/>
      <c r="G837" s="12">
        <v>1</v>
      </c>
      <c r="H837" s="12" t="s">
        <v>6210</v>
      </c>
      <c r="I837" s="12">
        <v>36.86</v>
      </c>
      <c r="J837" s="17">
        <f>=I837*7*0.435</f>
        <v>112.2387</v>
      </c>
      <c r="K837" s="75">
        <v>35.58</v>
      </c>
      <c r="L837" s="119">
        <v>44</v>
      </c>
      <c r="M837" s="17">
        <f>=I837*7</f>
        <v>258.02</v>
      </c>
      <c r="N837" s="17">
        <f>=M837-L837-K837-J837</f>
        <v>66.2013</v>
      </c>
      <c r="O837" s="18">
        <f>=N837/M837</f>
        <v>0.256574296566158</v>
      </c>
      <c r="P837" s="12" t="s">
        <v>269</v>
      </c>
    </row>
    <row r="838" spans="1:16">
      <c r="A838" s="21">
        <v>45197.9869328704</v>
      </c>
      <c r="B838" s="12">
        <v>109326451</v>
      </c>
      <c r="C838" s="22" t="s">
        <v>5760</v>
      </c>
      <c r="D838" s="12" t="s">
        <v>6211</v>
      </c>
      <c r="E838" s="19" t="s">
        <v>6212</v>
      </c>
      <c r="F838" s="12" t="s"/>
      <c r="G838" s="12">
        <v>1</v>
      </c>
      <c r="H838" s="12" t="s">
        <v>5763</v>
      </c>
      <c r="I838" s="12">
        <v>16.8</v>
      </c>
      <c r="J838" s="17">
        <f>=I838*7*0.435</f>
        <v>51.156</v>
      </c>
      <c r="K838" s="75">
        <v>18.9</v>
      </c>
      <c r="L838" s="119">
        <v>11.42</v>
      </c>
      <c r="M838" s="17">
        <f>=I838*7</f>
        <v>117.6</v>
      </c>
      <c r="N838" s="17">
        <f>=M838-L838-K838-J838</f>
        <v>36.124</v>
      </c>
      <c r="O838" s="18">
        <f>=N838/M838</f>
        <v>0.307176870748299</v>
      </c>
      <c r="P838" s="12" t="s">
        <v>59</v>
      </c>
    </row>
    <row r="839" spans="1:16">
      <c r="A839" s="21">
        <v>45198.0046296296</v>
      </c>
      <c r="B839" s="12">
        <v>109330337</v>
      </c>
      <c r="C839" s="22" t="s">
        <v>4837</v>
      </c>
      <c r="D839" s="12" t="s">
        <v>6213</v>
      </c>
      <c r="E839" s="19" t="s">
        <v>6214</v>
      </c>
      <c r="F839" s="12" t="s"/>
      <c r="G839" s="12">
        <v>1</v>
      </c>
      <c r="H839" s="12" t="s">
        <v>5792</v>
      </c>
      <c r="I839" s="12">
        <v>69.48</v>
      </c>
      <c r="J839" s="17">
        <f>=I839*7*0.435</f>
        <v>211.5666</v>
      </c>
      <c r="K839" s="75">
        <v>64.39</v>
      </c>
      <c r="L839" s="119">
        <v>168</v>
      </c>
      <c r="M839" s="17">
        <f>=I839*7</f>
        <v>486.36</v>
      </c>
      <c r="N839" s="17">
        <f>=M839-L839-K839-J839</f>
        <v>42.4034</v>
      </c>
      <c r="O839" s="18">
        <f>=N839/M839</f>
        <v>0.08718521259972</v>
      </c>
      <c r="P839" s="12" t="s">
        <v>59</v>
      </c>
    </row>
    <row r="840" spans="1:16">
      <c r="A840" s="21">
        <v>45198.0479398148</v>
      </c>
      <c r="B840" s="68">
        <v>109339193</v>
      </c>
      <c r="C840" s="22" t="s">
        <v>6215</v>
      </c>
      <c r="D840" s="26" t="s">
        <v>6216</v>
      </c>
      <c r="E840" s="19" t="s">
        <v>6214</v>
      </c>
      <c r="F840" s="12" t="s"/>
      <c r="G840" s="12">
        <v>1</v>
      </c>
      <c r="H840" s="12" t="s">
        <v>6217</v>
      </c>
      <c r="I840" s="12">
        <v>135.96</v>
      </c>
      <c r="J840" s="17">
        <f>=I840*7*0.435</f>
        <v>413.9982</v>
      </c>
      <c r="K840" s="75">
        <v>108.86</v>
      </c>
      <c r="L840" s="119">
        <v>336</v>
      </c>
      <c r="M840" s="17">
        <f>=I840*7</f>
        <v>951.72</v>
      </c>
      <c r="N840" s="17">
        <f>=M840-L840-K840-J840</f>
        <v>92.8618</v>
      </c>
      <c r="O840" s="18">
        <f>=N840/M840</f>
        <v>0.097572605388139</v>
      </c>
      <c r="P840" s="12" t="s">
        <v>162</v>
      </c>
    </row>
    <row r="841" spans="1:16">
      <c r="A841" s="21">
        <v>45198.0479398148</v>
      </c>
      <c r="B841" s="69" t="s"/>
      <c r="C841" s="22" t="s">
        <v>3778</v>
      </c>
      <c r="D841" s="69" t="s"/>
      <c r="E841" s="19" t="s">
        <v>6214</v>
      </c>
      <c r="F841" s="12" t="s"/>
      <c r="G841" s="12">
        <v>1</v>
      </c>
      <c r="H841" s="12" t="s">
        <v>3781</v>
      </c>
      <c r="I841" s="12">
        <v>0</v>
      </c>
      <c r="J841" s="17">
        <f>=I841*7*0.435</f>
        <v>0</v>
      </c>
      <c r="K841" s="75">
        <v>0</v>
      </c>
      <c r="L841" s="119">
        <v>0</v>
      </c>
      <c r="M841" s="17">
        <f>=I841*7</f>
        <v>0</v>
      </c>
      <c r="N841" s="17">
        <f>=M841-L841-K841-J841</f>
        <v>0</v>
      </c>
      <c r="O841" s="18" t="e">
        <f>=N841/M841</f>
        <v>#DIV/0!</v>
      </c>
      <c r="P841" s="12" t="s">
        <v>162</v>
      </c>
    </row>
    <row r="842" spans="1:16">
      <c r="A842" s="21">
        <v>45198.0823726852</v>
      </c>
      <c r="B842" s="12">
        <v>109346452</v>
      </c>
      <c r="C842" s="22" t="s">
        <v>6218</v>
      </c>
      <c r="D842" s="12" t="s">
        <v>6219</v>
      </c>
      <c r="E842" s="19" t="s">
        <v>6220</v>
      </c>
      <c r="F842" s="12" t="s"/>
      <c r="G842" s="12">
        <v>1</v>
      </c>
      <c r="H842" s="12" t="s">
        <v>6221</v>
      </c>
      <c r="I842" s="12">
        <v>28.07</v>
      </c>
      <c r="J842" s="17">
        <f>=I842*7*0.435</f>
        <v>85.47315</v>
      </c>
      <c r="K842" s="75">
        <v>25.51</v>
      </c>
      <c r="L842" s="119">
        <v>8</v>
      </c>
      <c r="M842" s="17">
        <f>=I842*7</f>
        <v>196.49</v>
      </c>
      <c r="N842" s="17">
        <f>=M842-L842-K842-J842</f>
        <v>77.50685</v>
      </c>
      <c r="O842" s="18">
        <f>=N842/M842</f>
        <v>0.394456969820347</v>
      </c>
      <c r="P842" s="12" t="s">
        <v>59</v>
      </c>
    </row>
    <row r="843" spans="1:16">
      <c r="A843" s="21">
        <v>45198.1164930556</v>
      </c>
      <c r="B843" s="12">
        <v>109353591</v>
      </c>
      <c r="C843" s="22" t="s">
        <v>6222</v>
      </c>
      <c r="D843" s="12" t="s">
        <v>6223</v>
      </c>
      <c r="E843" s="19" t="s">
        <v>6224</v>
      </c>
      <c r="F843" s="12" t="s"/>
      <c r="G843" s="12">
        <v>1</v>
      </c>
      <c r="H843" s="12" t="s">
        <v>6225</v>
      </c>
      <c r="I843" s="12">
        <v>22.78</v>
      </c>
      <c r="J843" s="17">
        <f>=I843*7*0.435</f>
        <v>69.3651</v>
      </c>
      <c r="K843" s="75">
        <v>49.43</v>
      </c>
      <c r="L843" s="119">
        <v>21.98</v>
      </c>
      <c r="M843" s="17">
        <f>=I843*7</f>
        <v>159.46</v>
      </c>
      <c r="N843" s="17">
        <f>=M843-L843-K843-J843</f>
        <v>18.6849</v>
      </c>
      <c r="O843" s="18">
        <f>=N843/M843</f>
        <v>0.117176094318324</v>
      </c>
      <c r="P843" s="12" t="s">
        <v>59</v>
      </c>
    </row>
    <row r="844" spans="1:17">
      <c r="A844" s="21">
        <v>45198.1375</v>
      </c>
      <c r="B844" s="12">
        <v>109357976</v>
      </c>
      <c r="C844" s="22" t="s">
        <v>6226</v>
      </c>
      <c r="D844" s="12" t="s">
        <v>6227</v>
      </c>
      <c r="E844" s="83" t="s">
        <v>6228</v>
      </c>
      <c r="F844" s="12" t="s"/>
      <c r="G844" s="12">
        <v>1</v>
      </c>
      <c r="H844" s="12" t="s">
        <v>6229</v>
      </c>
      <c r="I844" s="12">
        <v>20.97</v>
      </c>
      <c r="J844" s="17">
        <f>=I844*7*0.435</f>
        <v>63.85365</v>
      </c>
      <c r="K844" s="75">
        <v>30.44</v>
      </c>
      <c r="L844" s="119">
        <v>22.75</v>
      </c>
      <c r="M844" s="17">
        <f>=I844*7</f>
        <v>146.79</v>
      </c>
      <c r="N844" s="17">
        <f>=M844-L844-K844-J844</f>
        <v>29.74635</v>
      </c>
      <c r="O844" s="18">
        <f>=N844/M844</f>
        <v>0.202645616186389</v>
      </c>
      <c r="P844" s="12" t="s">
        <v>28</v>
      </c>
      <c r="Q844" s="25" t="s">
        <v>6230</v>
      </c>
    </row>
    <row r="845" spans="1:16">
      <c r="A845" s="21">
        <v>45198.1625694444</v>
      </c>
      <c r="B845" s="12">
        <v>109363179</v>
      </c>
      <c r="C845" s="22" t="s">
        <v>5555</v>
      </c>
      <c r="D845" s="12" t="s">
        <v>6231</v>
      </c>
      <c r="E845" s="19" t="s">
        <v>6232</v>
      </c>
      <c r="F845" s="12" t="s"/>
      <c r="G845" s="12">
        <v>1</v>
      </c>
      <c r="H845" s="12" t="s">
        <v>5558</v>
      </c>
      <c r="I845" s="12">
        <v>19.19</v>
      </c>
      <c r="J845" s="17">
        <f>=I845*7*0.435</f>
        <v>58.43355</v>
      </c>
      <c r="K845" s="75">
        <v>45.53</v>
      </c>
      <c r="L845" s="119">
        <v>24.68</v>
      </c>
      <c r="M845" s="17">
        <f>=I845*7</f>
        <v>134.33</v>
      </c>
      <c r="N845" s="17">
        <f>=M845-L845-K845-J845</f>
        <v>5.68645</v>
      </c>
      <c r="O845" s="18">
        <f>=N845/M845</f>
        <v>0.042331943720688</v>
      </c>
      <c r="P845" s="12" t="s">
        <v>59</v>
      </c>
    </row>
    <row r="846" spans="1:16">
      <c r="A846" s="21">
        <v>45198.1720833333</v>
      </c>
      <c r="B846" s="12">
        <v>109364889</v>
      </c>
      <c r="C846" s="22" t="s">
        <v>6233</v>
      </c>
      <c r="D846" s="12" t="s">
        <v>6234</v>
      </c>
      <c r="E846" s="19" t="s">
        <v>6235</v>
      </c>
      <c r="F846" s="12" t="s"/>
      <c r="G846" s="12">
        <v>2</v>
      </c>
      <c r="H846" s="12" t="s">
        <v>6236</v>
      </c>
      <c r="I846" s="12">
        <v>125.8</v>
      </c>
      <c r="J846" s="17">
        <f>=I846*7*0.335</f>
        <v>295.001</v>
      </c>
      <c r="K846" s="75">
        <v>217.71</v>
      </c>
      <c r="L846" s="119">
        <v>196</v>
      </c>
      <c r="M846" s="17">
        <f>=I846*7</f>
        <v>880.6</v>
      </c>
      <c r="N846" s="17">
        <f>=M846-L846-K846-J846</f>
        <v>171.889</v>
      </c>
      <c r="O846" s="18">
        <f>=N846/M846</f>
        <v>0.195195321371792</v>
      </c>
      <c r="P846" s="12" t="s">
        <v>50</v>
      </c>
    </row>
    <row r="847" spans="1:16">
      <c r="A847" s="21">
        <v>45198.1840856481</v>
      </c>
      <c r="B847" s="12">
        <v>109366927</v>
      </c>
      <c r="C847" s="22" t="s">
        <v>6237</v>
      </c>
      <c r="D847" s="12" t="s">
        <v>6238</v>
      </c>
      <c r="E847" s="19" t="s">
        <v>6235</v>
      </c>
      <c r="F847" s="12" t="s"/>
      <c r="G847" s="12">
        <v>1</v>
      </c>
      <c r="H847" s="12" t="s">
        <v>6239</v>
      </c>
      <c r="I847" s="12">
        <v>64.4</v>
      </c>
      <c r="J847" s="17">
        <f>=I847*7*0.335</f>
        <v>151.018</v>
      </c>
      <c r="K847" s="75">
        <v>117.63</v>
      </c>
      <c r="L847" s="119">
        <v>0</v>
      </c>
      <c r="M847" s="17">
        <f>=I847*7</f>
        <v>450.8</v>
      </c>
      <c r="N847" s="17">
        <f>=M847-L847-K847-J847</f>
        <v>182.152</v>
      </c>
      <c r="O847" s="18">
        <f>=N847/M847</f>
        <v>0.404063886424135</v>
      </c>
      <c r="P847" s="12" t="s">
        <v>50</v>
      </c>
    </row>
    <row r="848" spans="1:16">
      <c r="A848" s="21">
        <v>45198.2639351852</v>
      </c>
      <c r="B848" s="12">
        <v>109383207</v>
      </c>
      <c r="C848" s="22" t="s">
        <v>3693</v>
      </c>
      <c r="D848" s="12" t="s">
        <v>6240</v>
      </c>
      <c r="E848" s="19" t="s">
        <v>6241</v>
      </c>
      <c r="F848" s="12" t="s"/>
      <c r="G848" s="12">
        <v>1</v>
      </c>
      <c r="H848" s="12" t="s">
        <v>3696</v>
      </c>
      <c r="I848" s="12">
        <v>16.8</v>
      </c>
      <c r="J848" s="17">
        <f>=I848*7*0.335</f>
        <v>39.396</v>
      </c>
      <c r="K848" s="75">
        <v>50.93</v>
      </c>
      <c r="L848" s="119">
        <v>19.22</v>
      </c>
      <c r="M848" s="17">
        <f>=I848*7</f>
        <v>117.6</v>
      </c>
      <c r="N848" s="17">
        <f>=M848-L848-K848-J848</f>
        <v>8.054</v>
      </c>
      <c r="O848" s="18">
        <f>=N848/M848</f>
        <v>0.068486394557823</v>
      </c>
      <c r="P848" s="12" t="s">
        <v>50</v>
      </c>
    </row>
    <row r="849" spans="1:16">
      <c r="A849" s="21">
        <v>45198.3136574074</v>
      </c>
      <c r="B849" s="12">
        <v>109393991</v>
      </c>
      <c r="C849" s="22" t="s">
        <v>6242</v>
      </c>
      <c r="D849" s="12" t="s">
        <v>6243</v>
      </c>
      <c r="E849" s="19" t="s">
        <v>6244</v>
      </c>
      <c r="F849" s="12" t="s"/>
      <c r="G849" s="12">
        <v>1</v>
      </c>
      <c r="H849" s="12" t="s">
        <v>6245</v>
      </c>
      <c r="I849" s="12">
        <v>20.88</v>
      </c>
      <c r="J849" s="17">
        <f>=I849*7*0.435</f>
        <v>63.5796</v>
      </c>
      <c r="K849" s="75">
        <v>23.24</v>
      </c>
      <c r="L849" s="119">
        <v>12.9</v>
      </c>
      <c r="M849" s="17">
        <f>=I849*7</f>
        <v>146.16</v>
      </c>
      <c r="N849" s="17">
        <f>=M849-L849-K849-J849</f>
        <v>46.4404</v>
      </c>
      <c r="O849" s="18">
        <f>=N849/M849</f>
        <v>0.317736726874658</v>
      </c>
      <c r="P849" s="12" t="s">
        <v>28</v>
      </c>
    </row>
    <row r="850" spans="1:16">
      <c r="A850" s="21">
        <v>45198.3438888889</v>
      </c>
      <c r="B850" s="12">
        <v>109401037</v>
      </c>
      <c r="C850" s="22" t="s">
        <v>6246</v>
      </c>
      <c r="D850" s="12" t="s">
        <v>6247</v>
      </c>
      <c r="E850" s="19" t="s">
        <v>6248</v>
      </c>
      <c r="F850" s="12" t="s">
        <v>68</v>
      </c>
      <c r="G850" s="12">
        <v>1</v>
      </c>
      <c r="H850" s="12" t="s">
        <v>6249</v>
      </c>
      <c r="I850" s="12">
        <v>16.87</v>
      </c>
      <c r="J850" s="17">
        <f>=I850*7*0.435</f>
        <v>51.36915</v>
      </c>
      <c r="K850" s="75">
        <v>21.8</v>
      </c>
      <c r="L850" s="119">
        <v>31</v>
      </c>
      <c r="M850" s="17">
        <f>=I850*7</f>
        <v>118.09</v>
      </c>
      <c r="N850" s="17">
        <f>=M850-L850-K850-J850</f>
        <v>13.92085</v>
      </c>
      <c r="O850" s="18">
        <f>=N850/M850</f>
        <v>0.117883394021509</v>
      </c>
      <c r="P850" s="12" t="s">
        <v>59</v>
      </c>
    </row>
    <row r="851" spans="1:16">
      <c r="A851" s="21">
        <v>45198.3802893519</v>
      </c>
      <c r="B851" s="12">
        <v>109409190</v>
      </c>
      <c r="C851" s="22" t="s">
        <v>6250</v>
      </c>
      <c r="D851" s="12" t="s">
        <v>6251</v>
      </c>
      <c r="E851" s="19" t="s">
        <v>6252</v>
      </c>
      <c r="F851" s="12" t="s"/>
      <c r="G851" s="12">
        <v>1</v>
      </c>
      <c r="H851" s="12" t="s">
        <v>6253</v>
      </c>
      <c r="I851" s="12">
        <v>17.71</v>
      </c>
      <c r="J851" s="17">
        <f>=I851*7*0.335</f>
        <v>41.52995</v>
      </c>
      <c r="K851" s="75">
        <v>28.71</v>
      </c>
      <c r="L851" s="119">
        <v>19.4</v>
      </c>
      <c r="M851" s="17">
        <f>=I851*7</f>
        <v>123.97</v>
      </c>
      <c r="N851" s="17">
        <f>=M851-L851-K851-J851</f>
        <v>34.33005</v>
      </c>
      <c r="O851" s="18">
        <f>=N851/M851</f>
        <v>0.276922239251432</v>
      </c>
      <c r="P851" s="12" t="s">
        <v>50</v>
      </c>
    </row>
    <row r="852" spans="1:16">
      <c r="A852" s="21">
        <v>45198.3891435185</v>
      </c>
      <c r="B852" s="12">
        <v>109410335</v>
      </c>
      <c r="C852" s="22" t="s">
        <v>6254</v>
      </c>
      <c r="D852" s="12" t="s">
        <v>6255</v>
      </c>
      <c r="E852" s="19" t="s">
        <v>6256</v>
      </c>
      <c r="F852" s="12" t="s"/>
      <c r="G852" s="12">
        <v>2</v>
      </c>
      <c r="H852" s="12" t="s">
        <v>6257</v>
      </c>
      <c r="I852" s="12">
        <v>34.34</v>
      </c>
      <c r="J852" s="17">
        <f>=I852*7*0.435</f>
        <v>104.5653</v>
      </c>
      <c r="K852" s="75">
        <v>21.22</v>
      </c>
      <c r="L852" s="119">
        <v>18.82</v>
      </c>
      <c r="M852" s="17">
        <f>=I852*7</f>
        <v>240.38</v>
      </c>
      <c r="N852" s="17">
        <f>=M852-L852-K852-J852</f>
        <v>95.7747</v>
      </c>
      <c r="O852" s="18">
        <f>=N852/M852</f>
        <v>0.398430401863716</v>
      </c>
      <c r="P852" s="12" t="s">
        <v>59</v>
      </c>
    </row>
    <row r="853" spans="1:16">
      <c r="A853" s="21">
        <v>45198.4130324074</v>
      </c>
      <c r="B853" s="12">
        <v>109416196</v>
      </c>
      <c r="C853" s="22" t="s">
        <v>3937</v>
      </c>
      <c r="D853" s="12" t="s">
        <v>6258</v>
      </c>
      <c r="E853" s="19" t="s">
        <v>6214</v>
      </c>
      <c r="F853" s="12" t="s"/>
      <c r="G853" s="12">
        <v>1</v>
      </c>
      <c r="H853" s="12" t="s">
        <v>3940</v>
      </c>
      <c r="I853" s="12">
        <v>69.48</v>
      </c>
      <c r="J853" s="17">
        <f>=I853*7*0.435</f>
        <v>211.5666</v>
      </c>
      <c r="K853" s="75">
        <v>65.94</v>
      </c>
      <c r="L853" s="119">
        <v>168</v>
      </c>
      <c r="M853" s="17">
        <f>=I853*7</f>
        <v>486.36</v>
      </c>
      <c r="N853" s="17">
        <f>=M853-L853-K853-J853</f>
        <v>40.8534</v>
      </c>
      <c r="O853" s="18">
        <f>=N853/M853</f>
        <v>0.083998272884283</v>
      </c>
      <c r="P853" s="12" t="s">
        <v>59</v>
      </c>
    </row>
    <row r="854" spans="1:16">
      <c r="A854" s="21">
        <v>45198.4276041667</v>
      </c>
      <c r="B854" s="12">
        <v>109419558</v>
      </c>
      <c r="C854" s="22" t="s">
        <v>5264</v>
      </c>
      <c r="D854" s="12" t="s">
        <v>6259</v>
      </c>
      <c r="E854" s="19" t="s">
        <v>6214</v>
      </c>
      <c r="F854" s="12" t="s"/>
      <c r="G854" s="12">
        <v>1</v>
      </c>
      <c r="H854" s="12" t="s">
        <v>6034</v>
      </c>
      <c r="I854" s="12">
        <v>69.48</v>
      </c>
      <c r="J854" s="17">
        <f>=I854*7*0.435</f>
        <v>211.5666</v>
      </c>
      <c r="K854" s="75">
        <v>70.57</v>
      </c>
      <c r="L854" s="119">
        <v>168</v>
      </c>
      <c r="M854" s="17">
        <f>=I854*7</f>
        <v>486.36</v>
      </c>
      <c r="N854" s="17">
        <f>=M854-L854-K854-J854</f>
        <v>36.2234</v>
      </c>
      <c r="O854" s="18">
        <f>=N854/M854</f>
        <v>0.074478575540752</v>
      </c>
      <c r="P854" s="12" t="s">
        <v>162</v>
      </c>
    </row>
    <row r="855" spans="1:16">
      <c r="A855" s="21">
        <v>45198.4632638889</v>
      </c>
      <c r="B855" s="12">
        <v>109428669</v>
      </c>
      <c r="C855" s="22" t="s">
        <v>6260</v>
      </c>
      <c r="D855" s="12" t="s">
        <v>6261</v>
      </c>
      <c r="E855" s="19" t="s">
        <v>6262</v>
      </c>
      <c r="F855" s="12" t="s"/>
      <c r="G855" s="12">
        <v>1</v>
      </c>
      <c r="H855" s="12" t="s">
        <v>6263</v>
      </c>
      <c r="I855" s="12">
        <v>82.61</v>
      </c>
      <c r="J855" s="17">
        <f>=I855*7*0.435</f>
        <v>251.54745</v>
      </c>
      <c r="K855" s="75">
        <v>103.03</v>
      </c>
      <c r="L855" s="119">
        <v>152.4</v>
      </c>
      <c r="M855" s="17">
        <f>=I855*7</f>
        <v>578.27</v>
      </c>
      <c r="N855" s="17">
        <f>=M855-L855-K855-J855</f>
        <v>71.29255</v>
      </c>
      <c r="O855" s="18">
        <f>=N855/M855</f>
        <v>0.123285921801235</v>
      </c>
      <c r="P855" s="12" t="s">
        <v>22</v>
      </c>
    </row>
    <row r="856" spans="1:17">
      <c r="A856" s="21">
        <v>45198.4810648148</v>
      </c>
      <c r="B856" s="12">
        <v>109434404</v>
      </c>
      <c r="C856" s="22" t="s">
        <v>6264</v>
      </c>
      <c r="D856" s="12" t="s">
        <v>6265</v>
      </c>
      <c r="E856" s="19" t="s">
        <v>6266</v>
      </c>
      <c r="F856" s="12" t="s"/>
      <c r="G856" s="12">
        <v>1</v>
      </c>
      <c r="H856" s="12" t="s">
        <v>6267</v>
      </c>
      <c r="I856" s="12">
        <v>40.57</v>
      </c>
      <c r="J856" s="17">
        <f>=I856*7*0.435</f>
        <v>123.53565</v>
      </c>
      <c r="K856" s="75">
        <v>40.45</v>
      </c>
      <c r="L856" s="119">
        <v>47</v>
      </c>
      <c r="M856" s="17">
        <f>=I856*7</f>
        <v>283.99</v>
      </c>
      <c r="N856" s="17">
        <f>=M856-L856-K856-J856</f>
        <v>73.00435</v>
      </c>
      <c r="O856" s="18">
        <f>=N856/M856</f>
        <v>0.257066622064157</v>
      </c>
      <c r="P856" s="12" t="s">
        <v>59</v>
      </c>
      <c r="Q856" s="25" t="s">
        <v>140</v>
      </c>
    </row>
    <row r="857" spans="1:16">
      <c r="A857" s="21">
        <v>45198.4941782407</v>
      </c>
      <c r="B857" s="12">
        <v>109436752</v>
      </c>
      <c r="C857" s="22" t="s">
        <v>6268</v>
      </c>
      <c r="D857" s="12" t="s">
        <v>6269</v>
      </c>
      <c r="E857" s="19" t="s">
        <v>6270</v>
      </c>
      <c r="F857" s="12" t="s"/>
      <c r="G857" s="12">
        <v>1</v>
      </c>
      <c r="H857" s="12" t="s">
        <v>6271</v>
      </c>
      <c r="I857" s="12">
        <v>23.47</v>
      </c>
      <c r="J857" s="17">
        <f>=I857*7*0.435</f>
        <v>71.46615</v>
      </c>
      <c r="K857" s="75">
        <v>45.65</v>
      </c>
      <c r="L857" s="119">
        <v>16.4</v>
      </c>
      <c r="M857" s="17">
        <f>=I857*7</f>
        <v>164.29</v>
      </c>
      <c r="N857" s="17">
        <f>=M857-L857-K857-J857</f>
        <v>30.77385</v>
      </c>
      <c r="O857" s="18">
        <f>=N857/M857</f>
        <v>0.187314200499117</v>
      </c>
      <c r="P857" s="12" t="s">
        <v>59</v>
      </c>
    </row>
    <row r="858" spans="1:16">
      <c r="A858" s="21">
        <v>45198.4945601852</v>
      </c>
      <c r="B858" s="12">
        <v>109437132</v>
      </c>
      <c r="C858" s="22" t="s">
        <v>6272</v>
      </c>
      <c r="D858" s="12" t="s">
        <v>6273</v>
      </c>
      <c r="E858" s="19" t="s">
        <v>6274</v>
      </c>
      <c r="F858" s="12" t="s"/>
      <c r="G858" s="12">
        <v>2</v>
      </c>
      <c r="H858" s="12" t="s">
        <v>6275</v>
      </c>
      <c r="I858" s="12">
        <v>40.58</v>
      </c>
      <c r="J858" s="17">
        <f>=I858*7*0.335</f>
        <v>95.1601</v>
      </c>
      <c r="K858" s="75">
        <v>60.53</v>
      </c>
      <c r="L858" s="119">
        <v>41</v>
      </c>
      <c r="M858" s="17">
        <f>=I858*7</f>
        <v>284.06</v>
      </c>
      <c r="N858" s="17">
        <f>=M858-L858-K858-J858</f>
        <v>87.3699</v>
      </c>
      <c r="O858" s="18">
        <f>=N858/M858</f>
        <v>0.307575512215729</v>
      </c>
      <c r="P858" s="12" t="s">
        <v>50</v>
      </c>
    </row>
    <row r="859" spans="1:16">
      <c r="A859" s="21">
        <v>45198.7863541667</v>
      </c>
      <c r="B859" s="12">
        <v>109484325</v>
      </c>
      <c r="C859" s="22" t="s">
        <v>5981</v>
      </c>
      <c r="D859" s="12" t="s">
        <v>6276</v>
      </c>
      <c r="E859" s="19" t="s">
        <v>6277</v>
      </c>
      <c r="F859" s="12" t="s"/>
      <c r="G859" s="12">
        <v>1</v>
      </c>
      <c r="H859" s="12" t="s">
        <v>5982</v>
      </c>
      <c r="I859" s="12">
        <v>18.42</v>
      </c>
      <c r="J859" s="17">
        <f>=I859*7*0.435</f>
        <v>56.0889</v>
      </c>
      <c r="K859" s="75">
        <v>26.16</v>
      </c>
      <c r="L859" s="119">
        <v>27</v>
      </c>
      <c r="M859" s="17">
        <f>=I859*7</f>
        <v>128.94</v>
      </c>
      <c r="N859" s="17">
        <f>=M859-L859-K859-J859</f>
        <v>19.6911</v>
      </c>
      <c r="O859" s="18">
        <f>=N859/M859</f>
        <v>0.152715216379712</v>
      </c>
      <c r="P859" s="12" t="s">
        <v>59</v>
      </c>
    </row>
    <row r="860" spans="1:16">
      <c r="A860" s="21">
        <v>45198.8721759259</v>
      </c>
      <c r="B860" s="12">
        <v>109493617</v>
      </c>
      <c r="C860" s="22" t="s">
        <v>6278</v>
      </c>
      <c r="D860" s="12" t="s">
        <v>6279</v>
      </c>
      <c r="E860" s="19" t="s">
        <v>6280</v>
      </c>
      <c r="F860" s="12" t="s"/>
      <c r="G860" s="12">
        <v>1</v>
      </c>
      <c r="H860" s="12" t="s">
        <v>6281</v>
      </c>
      <c r="I860" s="12">
        <v>17.16</v>
      </c>
      <c r="J860" s="17">
        <f>=I860*7*0.435</f>
        <v>52.2522</v>
      </c>
      <c r="K860" s="75">
        <v>22.49</v>
      </c>
      <c r="L860" s="119">
        <v>0</v>
      </c>
      <c r="M860" s="17">
        <f>=I860*7</f>
        <v>120.12</v>
      </c>
      <c r="N860" s="17">
        <f>=M860-L860-K860-J860</f>
        <v>45.3778</v>
      </c>
      <c r="O860" s="18">
        <f>=N860/M860</f>
        <v>0.377770562770563</v>
      </c>
      <c r="P860" s="12" t="s">
        <v>269</v>
      </c>
    </row>
    <row r="861" spans="1:16">
      <c r="A861" s="21">
        <v>45198.9866898148</v>
      </c>
      <c r="B861" s="12">
        <v>109507467</v>
      </c>
      <c r="C861" s="22" t="s">
        <v>6108</v>
      </c>
      <c r="D861" s="12" t="s">
        <v>6282</v>
      </c>
      <c r="E861" s="19" t="s">
        <v>6283</v>
      </c>
      <c r="F861" s="12" t="s"/>
      <c r="G861" s="12">
        <v>1</v>
      </c>
      <c r="H861" s="12" t="s">
        <v>6111</v>
      </c>
      <c r="I861" s="12">
        <v>16.8</v>
      </c>
      <c r="J861" s="17">
        <f>=I861*7*0.435</f>
        <v>51.156</v>
      </c>
      <c r="K861" s="75">
        <v>21.74</v>
      </c>
      <c r="L861" s="119">
        <v>9.68</v>
      </c>
      <c r="M861" s="17">
        <f>=I861*7</f>
        <v>117.6</v>
      </c>
      <c r="N861" s="17">
        <f>=M861-L861-K861-J861</f>
        <v>35.024</v>
      </c>
      <c r="O861" s="18">
        <f>=N861/M861</f>
        <v>0.297823129251701</v>
      </c>
      <c r="P861" s="12" t="s">
        <v>59</v>
      </c>
    </row>
    <row r="862" spans="1:16">
      <c r="A862" s="21">
        <v>45198.9966203704</v>
      </c>
      <c r="B862" s="12">
        <v>109510758</v>
      </c>
      <c r="C862" s="22" t="s">
        <v>6284</v>
      </c>
      <c r="D862" s="12" t="s">
        <v>6285</v>
      </c>
      <c r="E862" s="19" t="s">
        <v>6286</v>
      </c>
      <c r="F862" s="12" t="s"/>
      <c r="G862" s="12">
        <v>1</v>
      </c>
      <c r="H862" s="12" t="s">
        <v>6287</v>
      </c>
      <c r="I862" s="12">
        <v>22.07</v>
      </c>
      <c r="J862" s="17">
        <f>=I862*7*0.435</f>
        <v>67.20315</v>
      </c>
      <c r="K862" s="75">
        <v>23.54</v>
      </c>
      <c r="L862" s="119">
        <v>23.5</v>
      </c>
      <c r="M862" s="17">
        <f>=I862*7</f>
        <v>154.49</v>
      </c>
      <c r="N862" s="17">
        <f>=M862-L862-K862-J862</f>
        <v>40.24685</v>
      </c>
      <c r="O862" s="18">
        <f>=N862/M862</f>
        <v>0.260514272768464</v>
      </c>
      <c r="P862" s="12" t="s">
        <v>59</v>
      </c>
    </row>
    <row r="863" spans="1:16">
      <c r="A863" s="21">
        <v>45199.0561689815</v>
      </c>
      <c r="B863" s="12">
        <v>109521114</v>
      </c>
      <c r="C863" s="22" t="s">
        <v>6288</v>
      </c>
      <c r="D863" s="12" t="s">
        <v>6289</v>
      </c>
      <c r="E863" s="19" t="s">
        <v>6290</v>
      </c>
      <c r="F863" s="12" t="s"/>
      <c r="G863" s="12">
        <v>1</v>
      </c>
      <c r="H863" s="12" t="s">
        <v>6291</v>
      </c>
      <c r="I863" s="12">
        <v>20.88</v>
      </c>
      <c r="J863" s="17">
        <f>=I863*7*0.335</f>
        <v>48.9636</v>
      </c>
      <c r="K863" s="75">
        <v>35.05</v>
      </c>
      <c r="L863" s="119">
        <v>38</v>
      </c>
      <c r="M863" s="17">
        <f>=I863*7</f>
        <v>146.16</v>
      </c>
      <c r="N863" s="17">
        <f>=M863-L863-K863-J863</f>
        <v>24.1464</v>
      </c>
      <c r="O863" s="18">
        <f>=N863/M863</f>
        <v>0.165205254515599</v>
      </c>
      <c r="P863" s="12" t="s">
        <v>50</v>
      </c>
    </row>
    <row r="864" spans="1:16">
      <c r="A864" s="21">
        <v>45199.0627777778</v>
      </c>
      <c r="B864" s="12">
        <v>109522397</v>
      </c>
      <c r="C864" s="22" t="s">
        <v>6292</v>
      </c>
      <c r="D864" s="12" t="s">
        <v>6293</v>
      </c>
      <c r="E864" s="19" t="s">
        <v>6294</v>
      </c>
      <c r="F864" s="12" t="s">
        <v>594</v>
      </c>
      <c r="G864" s="12">
        <v>1</v>
      </c>
      <c r="H864" s="12" t="s">
        <v>6295</v>
      </c>
      <c r="I864" s="12">
        <v>18.03</v>
      </c>
      <c r="J864" s="17">
        <f>=I864*7*0.435</f>
        <v>54.90135</v>
      </c>
      <c r="K864" s="75">
        <v>20.23</v>
      </c>
      <c r="L864" s="119">
        <v>53</v>
      </c>
      <c r="M864" s="17">
        <f>=I864*7</f>
        <v>126.21</v>
      </c>
      <c r="N864" s="17">
        <f>=M864-L864-K864-J864</f>
        <v>-1.92135</v>
      </c>
      <c r="O864" s="18">
        <f>=N864/M864</f>
        <v>-0.015223437128595</v>
      </c>
      <c r="P864" s="12" t="s">
        <v>59</v>
      </c>
    </row>
    <row r="865" spans="1:16">
      <c r="A865" s="21">
        <v>45199.0702893518</v>
      </c>
      <c r="B865" s="68">
        <v>109523759</v>
      </c>
      <c r="C865" s="22" t="s">
        <v>6296</v>
      </c>
      <c r="D865" s="68" t="s">
        <v>6297</v>
      </c>
      <c r="E865" s="19" t="s">
        <v>6298</v>
      </c>
      <c r="F865" s="12" t="s"/>
      <c r="G865" s="12">
        <v>3</v>
      </c>
      <c r="H865" s="12" t="s">
        <v>6299</v>
      </c>
      <c r="I865" s="12">
        <v>105.9</v>
      </c>
      <c r="J865" s="17">
        <f>=I865*7*0.435</f>
        <v>322.4655</v>
      </c>
      <c r="K865" s="75">
        <v>160.62</v>
      </c>
      <c r="L865" s="119">
        <v>238</v>
      </c>
      <c r="M865" s="17">
        <f>=I865*7</f>
        <v>741.3</v>
      </c>
      <c r="N865" s="17">
        <f>=M865-L865-K865-J865</f>
        <v>20.2145</v>
      </c>
      <c r="O865" s="18">
        <f>=N865/M865</f>
        <v>0.027268986914879</v>
      </c>
      <c r="P865" s="12" t="s">
        <v>59</v>
      </c>
    </row>
    <row r="866" spans="1:16">
      <c r="A866" s="21">
        <v>45199.0702893518</v>
      </c>
      <c r="B866" s="69" t="s"/>
      <c r="C866" s="22" t="s">
        <v>6300</v>
      </c>
      <c r="D866" s="69" t="s"/>
      <c r="E866" s="19" t="s">
        <v>6298</v>
      </c>
      <c r="F866" s="12" t="s"/>
      <c r="G866" s="12">
        <v>2</v>
      </c>
      <c r="H866" s="12" t="s">
        <v>6301</v>
      </c>
      <c r="I866" s="12">
        <v>0</v>
      </c>
      <c r="J866" s="17">
        <f>=I866*7*0.435</f>
        <v>0</v>
      </c>
      <c r="K866" s="75">
        <v>0</v>
      </c>
      <c r="L866" s="119">
        <v>0</v>
      </c>
      <c r="M866" s="17">
        <f>=I866*7</f>
        <v>0</v>
      </c>
      <c r="N866" s="17">
        <f>=M866-L866-K866-J866</f>
        <v>0</v>
      </c>
      <c r="O866" s="18" t="e">
        <f>=N866/M866</f>
        <v>#DIV/0!</v>
      </c>
      <c r="P866" s="12" t="s">
        <v>59</v>
      </c>
    </row>
    <row r="867" spans="1:16">
      <c r="A867" s="21">
        <v>45199.0745138889</v>
      </c>
      <c r="B867" s="12">
        <v>109524320</v>
      </c>
      <c r="C867" s="22" t="s">
        <v>6302</v>
      </c>
      <c r="D867" s="12" t="s">
        <v>6303</v>
      </c>
      <c r="E867" s="19" t="s">
        <v>6304</v>
      </c>
      <c r="F867" s="12" t="s"/>
      <c r="G867" s="12">
        <v>2</v>
      </c>
      <c r="H867" s="12" t="s">
        <v>6305</v>
      </c>
      <c r="I867" s="12">
        <v>87.32</v>
      </c>
      <c r="J867" s="17">
        <f>=I867*7*0.435</f>
        <v>265.8894</v>
      </c>
      <c r="K867" s="75">
        <v>61.52</v>
      </c>
      <c r="L867" s="119">
        <v>109</v>
      </c>
      <c r="M867" s="17">
        <f>=I867*7</f>
        <v>611.24</v>
      </c>
      <c r="N867" s="17">
        <f>=M867-L867-K867-J867</f>
        <v>174.8306</v>
      </c>
      <c r="O867" s="18">
        <f>=N867/M867</f>
        <v>0.286026110856619</v>
      </c>
      <c r="P867" s="12" t="s">
        <v>28</v>
      </c>
    </row>
    <row r="868" spans="1:17">
      <c r="A868" s="21">
        <v>45199.0840509259</v>
      </c>
      <c r="B868" s="12">
        <v>109526620</v>
      </c>
      <c r="C868" s="22" t="s">
        <v>6306</v>
      </c>
      <c r="D868" s="12" t="s">
        <v>6307</v>
      </c>
      <c r="E868" s="19" t="s">
        <v>6298</v>
      </c>
      <c r="F868" s="12" t="s"/>
      <c r="G868" s="12">
        <v>1</v>
      </c>
      <c r="H868" s="12" t="s">
        <v>6308</v>
      </c>
      <c r="I868" s="12">
        <v>23.58</v>
      </c>
      <c r="J868" s="17">
        <f>=I868*7*0.435</f>
        <v>71.8011</v>
      </c>
      <c r="K868" s="75">
        <v>47.12</v>
      </c>
      <c r="L868" s="119">
        <v>38</v>
      </c>
      <c r="M868" s="17">
        <f>=I868*7</f>
        <v>165.06</v>
      </c>
      <c r="N868" s="17">
        <f>=M868-L868-K868-J868</f>
        <v>8.13889999999999</v>
      </c>
      <c r="O868" s="18">
        <f>=N868/M868</f>
        <v>0.049308736217133</v>
      </c>
      <c r="P868" s="12" t="s">
        <v>269</v>
      </c>
      <c r="Q868" s="84" t="s">
        <v>6309</v>
      </c>
    </row>
    <row r="869" spans="1:16">
      <c r="A869" s="21">
        <v>45199.099537037</v>
      </c>
      <c r="B869" s="12">
        <v>109529096</v>
      </c>
      <c r="C869" s="22" t="s">
        <v>6310</v>
      </c>
      <c r="D869" s="12" t="s">
        <v>6311</v>
      </c>
      <c r="E869" s="19" t="s">
        <v>6312</v>
      </c>
      <c r="F869" s="12" t="s"/>
      <c r="G869" s="12">
        <v>1</v>
      </c>
      <c r="H869" s="12" t="s">
        <v>6313</v>
      </c>
      <c r="I869" s="12">
        <v>37.81</v>
      </c>
      <c r="J869" s="17">
        <f>=I869*7*0.435</f>
        <v>115.13145</v>
      </c>
      <c r="K869" s="75">
        <v>18.9</v>
      </c>
      <c r="L869" s="119">
        <v>2.9</v>
      </c>
      <c r="M869" s="17">
        <f>=I869*7</f>
        <v>264.67</v>
      </c>
      <c r="N869" s="17">
        <f>=M869-L869-K869-J869</f>
        <v>127.73855</v>
      </c>
      <c r="O869" s="18">
        <f>=N869/M869</f>
        <v>0.482633279177844</v>
      </c>
      <c r="P869" s="12" t="s">
        <v>59</v>
      </c>
    </row>
    <row r="870" spans="1:16">
      <c r="A870" s="21">
        <v>45199.2003935185</v>
      </c>
      <c r="B870" s="12">
        <v>109550095</v>
      </c>
      <c r="C870" s="22" t="s">
        <v>6314</v>
      </c>
      <c r="D870" s="12" t="s">
        <v>6315</v>
      </c>
      <c r="E870" s="19" t="s">
        <v>6316</v>
      </c>
      <c r="F870" s="12" t="s"/>
      <c r="G870" s="12">
        <v>1</v>
      </c>
      <c r="H870" s="12" t="s">
        <v>6317</v>
      </c>
      <c r="I870" s="12">
        <v>29.21</v>
      </c>
      <c r="J870" s="17">
        <f>=I870*7*0.335</f>
        <v>68.49745</v>
      </c>
      <c r="K870" s="75">
        <v>60.2</v>
      </c>
      <c r="L870" s="119">
        <v>29</v>
      </c>
      <c r="M870" s="17">
        <f>=I870*7</f>
        <v>204.47</v>
      </c>
      <c r="N870" s="17">
        <f>=M870-L870-K870-J870</f>
        <v>46.77255</v>
      </c>
      <c r="O870" s="18">
        <f>=N870/M870</f>
        <v>0.228750183400988</v>
      </c>
      <c r="P870" s="12" t="s">
        <v>50</v>
      </c>
    </row>
    <row r="871" spans="1:16">
      <c r="A871" s="21">
        <v>45199.2096990741</v>
      </c>
      <c r="B871" s="12">
        <v>109552503</v>
      </c>
      <c r="C871" s="22" t="s">
        <v>6318</v>
      </c>
      <c r="D871" s="12" t="s">
        <v>6319</v>
      </c>
      <c r="E871" s="22" t="s">
        <v>6320</v>
      </c>
      <c r="F871" s="12" t="s"/>
      <c r="G871" s="12">
        <v>1</v>
      </c>
      <c r="H871" s="12" t="s">
        <v>6321</v>
      </c>
      <c r="I871" s="12">
        <v>30.94</v>
      </c>
      <c r="J871" s="17">
        <f>=I871*7*0.335</f>
        <v>72.5543</v>
      </c>
      <c r="K871" s="75">
        <v>40.85</v>
      </c>
      <c r="L871" s="119">
        <v>66.64</v>
      </c>
      <c r="M871" s="17">
        <f>=I871*7</f>
        <v>216.58</v>
      </c>
      <c r="N871" s="17">
        <f>=M871-L871-K871-J871</f>
        <v>36.5357</v>
      </c>
      <c r="O871" s="18">
        <f>=N871/M871</f>
        <v>0.16869378520639</v>
      </c>
      <c r="P871" s="12" t="s">
        <v>50</v>
      </c>
    </row>
    <row r="872" spans="1:16">
      <c r="A872" s="21">
        <v>45199.3018171296</v>
      </c>
      <c r="B872" s="12">
        <v>109572572</v>
      </c>
      <c r="C872" s="22" t="s">
        <v>6322</v>
      </c>
      <c r="D872" s="12" t="s">
        <v>6323</v>
      </c>
      <c r="E872" s="19" t="s">
        <v>6324</v>
      </c>
      <c r="F872" s="12" t="s"/>
      <c r="G872" s="12">
        <v>1</v>
      </c>
      <c r="H872" s="12" t="s">
        <v>6325</v>
      </c>
      <c r="I872" s="12">
        <v>18</v>
      </c>
      <c r="J872" s="17">
        <f>=I872*7*0.335</f>
        <v>42.21</v>
      </c>
      <c r="K872" s="75">
        <v>21.39</v>
      </c>
      <c r="L872" s="119">
        <v>11</v>
      </c>
      <c r="M872" s="17">
        <f>=I872*7</f>
        <v>126</v>
      </c>
      <c r="N872" s="17">
        <f>=M872-L872-K872-J872</f>
        <v>51.4</v>
      </c>
      <c r="O872" s="18">
        <f>=N872/M872</f>
        <v>0.407936507936508</v>
      </c>
      <c r="P872" s="12" t="s">
        <v>50</v>
      </c>
    </row>
    <row r="873" spans="1:16">
      <c r="A873" s="21">
        <v>45199.3361342593</v>
      </c>
      <c r="B873" s="12">
        <v>109579189</v>
      </c>
      <c r="C873" s="22" t="s">
        <v>6326</v>
      </c>
      <c r="D873" s="12" t="s">
        <v>6327</v>
      </c>
      <c r="E873" s="19" t="s">
        <v>6328</v>
      </c>
      <c r="F873" s="12" t="s"/>
      <c r="G873" s="12">
        <v>1</v>
      </c>
      <c r="H873" s="12" t="s">
        <v>6329</v>
      </c>
      <c r="I873" s="12">
        <v>16.51</v>
      </c>
      <c r="J873" s="17">
        <f>=I873*7*0.335</f>
        <v>38.71595</v>
      </c>
      <c r="K873" s="75">
        <v>21.93</v>
      </c>
      <c r="L873" s="119">
        <v>16.5</v>
      </c>
      <c r="M873" s="17">
        <f>=I873*7</f>
        <v>115.57</v>
      </c>
      <c r="N873" s="17">
        <f>=M873-L873-K873-J873</f>
        <v>38.42405</v>
      </c>
      <c r="O873" s="18">
        <f>=N873/M873</f>
        <v>0.332474258025439</v>
      </c>
      <c r="P873" s="12" t="s">
        <v>50</v>
      </c>
    </row>
    <row r="874" spans="1:16">
      <c r="A874" s="21">
        <v>45199.377025463</v>
      </c>
      <c r="B874" s="12">
        <v>109587029</v>
      </c>
      <c r="C874" s="22" t="s">
        <v>4353</v>
      </c>
      <c r="D874" s="12" t="s">
        <v>6330</v>
      </c>
      <c r="E874" s="19" t="s">
        <v>6331</v>
      </c>
      <c r="F874" s="12" t="s"/>
      <c r="G874" s="12">
        <v>3</v>
      </c>
      <c r="H874" s="12" t="s">
        <v>4356</v>
      </c>
      <c r="I874" s="12">
        <v>48.15</v>
      </c>
      <c r="J874" s="17">
        <f>=I874*7*0.335</f>
        <v>112.91175</v>
      </c>
      <c r="K874" s="75">
        <v>64.8</v>
      </c>
      <c r="L874" s="119">
        <v>62.15</v>
      </c>
      <c r="M874" s="17">
        <f>=I874*7</f>
        <v>337.05</v>
      </c>
      <c r="N874" s="17">
        <f>=M874-L874-K874-J874</f>
        <v>97.18825</v>
      </c>
      <c r="O874" s="18">
        <f>=N874/M874</f>
        <v>0.288349651387035</v>
      </c>
      <c r="P874" s="12" t="s">
        <v>50</v>
      </c>
    </row>
    <row r="875" spans="1:16">
      <c r="A875" s="21">
        <v>45199.4128356482</v>
      </c>
      <c r="B875" s="12">
        <v>109594481</v>
      </c>
      <c r="C875" s="22" t="s">
        <v>6332</v>
      </c>
      <c r="D875" s="12" t="s">
        <v>6333</v>
      </c>
      <c r="E875" s="22" t="s">
        <v>6334</v>
      </c>
      <c r="F875" s="12" t="s"/>
      <c r="G875" s="12">
        <v>1</v>
      </c>
      <c r="H875" s="12" t="s">
        <v>6335</v>
      </c>
      <c r="I875" s="12">
        <v>38.04</v>
      </c>
      <c r="J875" s="17">
        <f>=I875*7*0.435</f>
        <v>115.8318</v>
      </c>
      <c r="K875" s="75">
        <v>22.49</v>
      </c>
      <c r="L875" s="119">
        <v>65</v>
      </c>
      <c r="M875" s="17">
        <f>=I875*7</f>
        <v>266.28</v>
      </c>
      <c r="N875" s="17">
        <f>=M875-L875-K875-J875</f>
        <v>62.9582</v>
      </c>
      <c r="O875" s="18">
        <f>=N875/M875</f>
        <v>0.236436082319363</v>
      </c>
      <c r="P875" s="12" t="s">
        <v>269</v>
      </c>
    </row>
    <row r="876" spans="1:16">
      <c r="A876" s="21">
        <v>45199.4144791667</v>
      </c>
      <c r="B876" s="68">
        <v>109594398</v>
      </c>
      <c r="C876" s="22" t="s">
        <v>5898</v>
      </c>
      <c r="D876" s="68" t="s">
        <v>6336</v>
      </c>
      <c r="E876" s="19" t="s">
        <v>6280</v>
      </c>
      <c r="F876" s="12" t="s"/>
      <c r="G876" s="12">
        <v>1</v>
      </c>
      <c r="H876" s="12" t="s">
        <v>5901</v>
      </c>
      <c r="I876" s="12">
        <v>31.29</v>
      </c>
      <c r="J876" s="17">
        <f>=I876*7*0.435</f>
        <v>95.27805</v>
      </c>
      <c r="K876" s="75">
        <v>38.17</v>
      </c>
      <c r="L876" s="119">
        <v>22.5</v>
      </c>
      <c r="M876" s="17">
        <f>=I876*7</f>
        <v>219.03</v>
      </c>
      <c r="N876" s="17">
        <f>=M876-L876-K876-J876</f>
        <v>63.08195</v>
      </c>
      <c r="O876" s="18">
        <f>=N876/M876</f>
        <v>0.288005980915856</v>
      </c>
      <c r="P876" s="12" t="s">
        <v>43</v>
      </c>
    </row>
    <row r="877" spans="1:16">
      <c r="A877" s="21">
        <v>45199.4144791667</v>
      </c>
      <c r="B877" s="69" t="s"/>
      <c r="C877" s="22" t="s">
        <v>6278</v>
      </c>
      <c r="D877" s="69" t="s"/>
      <c r="E877" s="19" t="s">
        <v>6280</v>
      </c>
      <c r="F877" s="12" t="s"/>
      <c r="G877" s="12">
        <v>1</v>
      </c>
      <c r="H877" s="12" t="s">
        <v>6281</v>
      </c>
      <c r="I877" s="12">
        <v>0</v>
      </c>
      <c r="J877" s="17">
        <f>=I877*7*0.435</f>
        <v>0</v>
      </c>
      <c r="K877" s="75">
        <v>0</v>
      </c>
      <c r="L877" s="119">
        <v>0</v>
      </c>
      <c r="M877" s="17">
        <f>=I877*7</f>
        <v>0</v>
      </c>
      <c r="N877" s="17">
        <f>=M877-L877-K877-J877</f>
        <v>0</v>
      </c>
      <c r="O877" s="18" t="e">
        <f>=N877/M877</f>
        <v>#DIV/0!</v>
      </c>
      <c r="P877" s="12" t="s">
        <v>43</v>
      </c>
    </row>
    <row r="878" spans="1:16">
      <c r="A878" s="21">
        <v>45199.4258564815</v>
      </c>
      <c r="B878" s="12">
        <v>109597153</v>
      </c>
      <c r="C878" s="22" t="s">
        <v>6337</v>
      </c>
      <c r="D878" s="12" t="s">
        <v>6338</v>
      </c>
      <c r="E878" s="19" t="s">
        <v>6339</v>
      </c>
      <c r="F878" s="12" t="s"/>
      <c r="G878" s="12">
        <v>1</v>
      </c>
      <c r="H878" s="12" t="s">
        <v>6340</v>
      </c>
      <c r="I878" s="12">
        <v>26.8</v>
      </c>
      <c r="J878" s="17">
        <f>=I878*7*0.435</f>
        <v>81.606</v>
      </c>
      <c r="K878" s="75">
        <v>35.35</v>
      </c>
      <c r="L878" s="119">
        <v>37</v>
      </c>
      <c r="M878" s="17">
        <f>=I878*7</f>
        <v>187.6</v>
      </c>
      <c r="N878" s="17">
        <f>=M878-L878-K878-J878</f>
        <v>33.644</v>
      </c>
      <c r="O878" s="18">
        <f>=N878/M878</f>
        <v>0.179339019189765</v>
      </c>
      <c r="P878" s="12" t="s">
        <v>114</v>
      </c>
    </row>
    <row r="879" spans="1:16">
      <c r="A879" s="21">
        <v>45199.4468402778</v>
      </c>
      <c r="B879" s="12">
        <v>109601738</v>
      </c>
      <c r="C879" s="22" t="s">
        <v>5228</v>
      </c>
      <c r="D879" s="12" t="s">
        <v>6341</v>
      </c>
      <c r="E879" s="19" t="s">
        <v>6214</v>
      </c>
      <c r="F879" s="12" t="s"/>
      <c r="G879" s="12">
        <v>1</v>
      </c>
      <c r="H879" s="12" t="s">
        <v>6342</v>
      </c>
      <c r="I879" s="12">
        <v>69.48</v>
      </c>
      <c r="J879" s="17">
        <f>=I879*7*0.335</f>
        <v>162.9306</v>
      </c>
      <c r="K879" s="75">
        <v>103.28</v>
      </c>
      <c r="L879" s="119">
        <v>168</v>
      </c>
      <c r="M879" s="17">
        <f>=I879*7</f>
        <v>486.36</v>
      </c>
      <c r="N879" s="17">
        <f>=M879-L879-K879-J879</f>
        <v>52.1494</v>
      </c>
      <c r="O879" s="18">
        <f>=N879/M879</f>
        <v>0.107223867094333</v>
      </c>
      <c r="P879" s="12" t="s">
        <v>50</v>
      </c>
    </row>
    <row r="880" spans="1:16">
      <c r="A880" s="21">
        <v>45199.500775463</v>
      </c>
      <c r="B880" s="12">
        <v>109614469</v>
      </c>
      <c r="C880" s="22" t="s">
        <v>5981</v>
      </c>
      <c r="D880" s="12" t="s">
        <v>6343</v>
      </c>
      <c r="E880" s="19" t="s">
        <v>6277</v>
      </c>
      <c r="F880" s="12" t="s"/>
      <c r="G880" s="12">
        <v>1</v>
      </c>
      <c r="H880" s="12" t="s">
        <v>5982</v>
      </c>
      <c r="I880" s="12">
        <v>18.42</v>
      </c>
      <c r="J880" s="17">
        <f>=I880*7*0.435</f>
        <v>56.0889</v>
      </c>
      <c r="K880" s="75">
        <v>26.3</v>
      </c>
      <c r="L880" s="119">
        <v>27</v>
      </c>
      <c r="M880" s="17">
        <f>=I880*7</f>
        <v>128.94</v>
      </c>
      <c r="N880" s="17">
        <f>=M880-L880-K880-J880</f>
        <v>19.5511</v>
      </c>
      <c r="O880" s="18">
        <f>=N880/M880</f>
        <v>0.151629440049636</v>
      </c>
      <c r="P880" s="12" t="s">
        <v>59</v>
      </c>
    </row>
    <row r="881" spans="1:16">
      <c r="A881" s="21" t="s"/>
      <c r="B881" s="12" t="s"/>
      <c r="C881" s="22" t="s"/>
      <c r="D881" s="12" t="s"/>
      <c r="E881" s="12" t="s"/>
      <c r="F881" s="12" t="s"/>
      <c r="G881" s="12" t="s"/>
      <c r="H881" s="12" t="s"/>
      <c r="I881" s="12" t="s"/>
      <c r="J881" s="71" t="s"/>
      <c r="K881" s="72" t="s"/>
      <c r="L881" s="73" t="s"/>
      <c r="M881" s="71" t="s"/>
      <c r="N881" s="71" t="s"/>
      <c r="O881" s="74" t="s"/>
      <c r="P881" s="12" t="s"/>
    </row>
    <row r="882" spans="1:16">
      <c r="A882" s="21">
        <v>45199.9145023148</v>
      </c>
      <c r="B882" s="12">
        <v>109664224</v>
      </c>
      <c r="C882" s="22" t="s">
        <v>6344</v>
      </c>
      <c r="D882" s="12" t="s">
        <v>6345</v>
      </c>
      <c r="E882" s="19" t="s">
        <v>6346</v>
      </c>
      <c r="F882" s="12" t="s"/>
      <c r="G882" s="12">
        <v>1</v>
      </c>
      <c r="H882" s="12" t="s">
        <v>6347</v>
      </c>
      <c r="I882" s="12">
        <v>18.97</v>
      </c>
      <c r="J882" s="17">
        <f>=I882*7*0.435</f>
        <v>57.76365</v>
      </c>
      <c r="K882" s="75">
        <v>21.22</v>
      </c>
      <c r="L882" s="119">
        <v>9.5</v>
      </c>
      <c r="M882" s="17">
        <f>=I882*7</f>
        <v>132.79</v>
      </c>
      <c r="N882" s="17">
        <f>=M882-L882-K882-J882</f>
        <v>44.30635</v>
      </c>
      <c r="O882" s="18">
        <f>=N882/M882</f>
        <v>0.333657278409519</v>
      </c>
      <c r="P882" s="12" t="s">
        <v>59</v>
      </c>
    </row>
    <row r="883" spans="1:16">
      <c r="A883" s="21">
        <v>45200.0413425926</v>
      </c>
      <c r="B883" s="12">
        <v>109688105</v>
      </c>
      <c r="C883" s="22" t="s">
        <v>6348</v>
      </c>
      <c r="D883" s="12" t="s">
        <v>6349</v>
      </c>
      <c r="E883" s="19" t="s">
        <v>6350</v>
      </c>
      <c r="F883" s="12" t="s"/>
      <c r="G883" s="12">
        <v>1</v>
      </c>
      <c r="H883" s="12" t="s">
        <v>6351</v>
      </c>
      <c r="I883" s="12">
        <v>17.52</v>
      </c>
      <c r="J883" s="17">
        <f>=I883*7*0.435</f>
        <v>53.3484</v>
      </c>
      <c r="K883" s="75">
        <v>22.47</v>
      </c>
      <c r="L883" s="119">
        <v>18.32</v>
      </c>
      <c r="M883" s="17">
        <f>=I883*7</f>
        <v>122.64</v>
      </c>
      <c r="N883" s="17">
        <f>=M883-L883-K883-J883</f>
        <v>28.5016</v>
      </c>
      <c r="O883" s="18">
        <f>=N883/M883</f>
        <v>0.232400521852577</v>
      </c>
      <c r="P883" s="12" t="s">
        <v>269</v>
      </c>
    </row>
    <row r="884" spans="1:16">
      <c r="A884" s="21">
        <v>45200.0548263889</v>
      </c>
      <c r="B884" s="12">
        <v>109690297</v>
      </c>
      <c r="C884" s="22" t="s">
        <v>6352</v>
      </c>
      <c r="D884" s="12" t="s">
        <v>6353</v>
      </c>
      <c r="E884" s="19" t="s">
        <v>6354</v>
      </c>
      <c r="F884" s="12" t="s"/>
      <c r="G884" s="12">
        <v>1</v>
      </c>
      <c r="H884" s="12" t="s">
        <v>6355</v>
      </c>
      <c r="I884" s="12">
        <v>31.52</v>
      </c>
      <c r="J884" s="17">
        <f>=I884*7*0.435</f>
        <v>95.9784</v>
      </c>
      <c r="K884" s="75">
        <v>28.98</v>
      </c>
      <c r="L884" s="119">
        <v>18</v>
      </c>
      <c r="M884" s="17">
        <f>=I884*7</f>
        <v>220.64</v>
      </c>
      <c r="N884" s="17">
        <f>=M884-L884-K884-J884</f>
        <v>77.6816</v>
      </c>
      <c r="O884" s="18">
        <f>=N884/M884</f>
        <v>0.352073966642495</v>
      </c>
      <c r="P884" s="12" t="s">
        <v>50</v>
      </c>
    </row>
    <row r="885" spans="1:16">
      <c r="A885" s="21">
        <v>45200.0669328704</v>
      </c>
      <c r="B885" s="12">
        <v>109693234</v>
      </c>
      <c r="C885" s="22" t="s">
        <v>6356</v>
      </c>
      <c r="D885" s="12" t="s">
        <v>6357</v>
      </c>
      <c r="E885" s="19" t="s">
        <v>6358</v>
      </c>
      <c r="F885" s="12" t="s"/>
      <c r="G885" s="12">
        <v>1</v>
      </c>
      <c r="H885" s="12" t="s">
        <v>6359</v>
      </c>
      <c r="I885" s="12">
        <v>17.52</v>
      </c>
      <c r="J885" s="17">
        <f>=I885*7*0.435</f>
        <v>53.3484</v>
      </c>
      <c r="K885" s="75">
        <v>30.88</v>
      </c>
      <c r="L885" s="119">
        <v>12.5</v>
      </c>
      <c r="M885" s="17">
        <f>=I885*7</f>
        <v>122.64</v>
      </c>
      <c r="N885" s="17">
        <f>=M885-L885-K885-J885</f>
        <v>25.9116</v>
      </c>
      <c r="O885" s="18">
        <f>=N885/M885</f>
        <v>0.211281800391389</v>
      </c>
      <c r="P885" s="12" t="s">
        <v>59</v>
      </c>
    </row>
    <row r="886" spans="1:16">
      <c r="A886" s="21">
        <v>45200.121412037</v>
      </c>
      <c r="B886" s="12">
        <v>109703706</v>
      </c>
      <c r="C886" s="22" t="s">
        <v>6360</v>
      </c>
      <c r="D886" s="12" t="s">
        <v>6361</v>
      </c>
      <c r="E886" s="19" t="s">
        <v>6362</v>
      </c>
      <c r="F886" s="12" t="s"/>
      <c r="G886" s="12">
        <v>1</v>
      </c>
      <c r="H886" s="12" t="s">
        <v>6363</v>
      </c>
      <c r="I886" s="12">
        <v>32.05</v>
      </c>
      <c r="J886" s="17">
        <f>=I886*7*0.335</f>
        <v>75.15725</v>
      </c>
      <c r="K886" s="75">
        <v>50.33</v>
      </c>
      <c r="L886" s="119">
        <v>28.38</v>
      </c>
      <c r="M886" s="17">
        <f>=I886*7</f>
        <v>224.35</v>
      </c>
      <c r="N886" s="17">
        <f>=M886-L886-K886-J886</f>
        <v>70.48275</v>
      </c>
      <c r="O886" s="18">
        <f>=N886/M886</f>
        <v>0.314164252284377</v>
      </c>
      <c r="P886" s="12" t="s">
        <v>50</v>
      </c>
    </row>
    <row r="887" spans="1:16">
      <c r="A887" s="21">
        <v>45200.1329050926</v>
      </c>
      <c r="B887" s="12">
        <v>109706928</v>
      </c>
      <c r="C887" s="22" t="s">
        <v>5880</v>
      </c>
      <c r="D887" s="12" t="s">
        <v>6364</v>
      </c>
      <c r="E887" s="19" t="s">
        <v>6365</v>
      </c>
      <c r="F887" s="12" t="s"/>
      <c r="G887" s="12">
        <v>1</v>
      </c>
      <c r="H887" s="12" t="s">
        <v>5883</v>
      </c>
      <c r="I887" s="12">
        <v>18.28</v>
      </c>
      <c r="J887" s="17">
        <f>=I887*7*0.435</f>
        <v>55.6626</v>
      </c>
      <c r="K887" s="75">
        <v>30.74</v>
      </c>
      <c r="L887" s="119">
        <v>21.5</v>
      </c>
      <c r="M887" s="17">
        <f>=I887*7</f>
        <v>127.96</v>
      </c>
      <c r="N887" s="17">
        <f>=M887-L887-K887-J887</f>
        <v>20.0574</v>
      </c>
      <c r="O887" s="18">
        <f>=N887/M887</f>
        <v>0.156747421069084</v>
      </c>
      <c r="P887" s="12" t="s">
        <v>43</v>
      </c>
    </row>
    <row r="888" spans="1:16">
      <c r="A888" s="21">
        <v>45200.1342476852</v>
      </c>
      <c r="B888" s="12">
        <v>109707091</v>
      </c>
      <c r="C888" s="22" t="s">
        <v>5880</v>
      </c>
      <c r="D888" s="12" t="s">
        <v>6366</v>
      </c>
      <c r="E888" s="19" t="s">
        <v>6365</v>
      </c>
      <c r="F888" s="12" t="s"/>
      <c r="G888" s="12">
        <v>1</v>
      </c>
      <c r="H888" s="12" t="s">
        <v>5883</v>
      </c>
      <c r="I888" s="12">
        <v>18.28</v>
      </c>
      <c r="J888" s="17">
        <f>=I888*7*0.435</f>
        <v>55.6626</v>
      </c>
      <c r="K888" s="75">
        <v>23.66</v>
      </c>
      <c r="L888" s="119">
        <v>21.5</v>
      </c>
      <c r="M888" s="17">
        <f>=I888*7</f>
        <v>127.96</v>
      </c>
      <c r="N888" s="17">
        <f>=M888-L888-K888-J888</f>
        <v>27.1374</v>
      </c>
      <c r="O888" s="18">
        <f>=N888/M888</f>
        <v>0.212077211628634</v>
      </c>
      <c r="P888" s="12" t="s">
        <v>59</v>
      </c>
    </row>
    <row r="889" spans="1:16">
      <c r="A889" s="21">
        <v>45200.1536574074</v>
      </c>
      <c r="B889" s="12">
        <v>109711266</v>
      </c>
      <c r="C889" s="22" t="s">
        <v>6367</v>
      </c>
      <c r="D889" s="12" t="s">
        <v>6368</v>
      </c>
      <c r="E889" s="19" t="s">
        <v>6369</v>
      </c>
      <c r="F889" s="12" t="s"/>
      <c r="G889" s="12">
        <v>1</v>
      </c>
      <c r="H889" s="12" t="s">
        <v>6370</v>
      </c>
      <c r="I889" s="12">
        <v>30.43</v>
      </c>
      <c r="J889" s="17">
        <f>=I889*7*0.335</f>
        <v>71.35835</v>
      </c>
      <c r="K889" s="75">
        <v>48.66</v>
      </c>
      <c r="L889" s="119">
        <v>7.94</v>
      </c>
      <c r="M889" s="17">
        <f>=I889*7</f>
        <v>213.01</v>
      </c>
      <c r="N889" s="17">
        <f>=M889-L889-K889-J889</f>
        <v>85.05165</v>
      </c>
      <c r="O889" s="18">
        <f>=N889/M889</f>
        <v>0.399284775362659</v>
      </c>
      <c r="P889" s="12" t="s">
        <v>50</v>
      </c>
    </row>
    <row r="890" spans="1:16">
      <c r="A890" s="21">
        <v>45200.1697337963</v>
      </c>
      <c r="B890" s="12">
        <v>109714759</v>
      </c>
      <c r="C890" s="22" t="s">
        <v>6371</v>
      </c>
      <c r="D890" s="12" t="s">
        <v>6372</v>
      </c>
      <c r="E890" s="19" t="s">
        <v>6373</v>
      </c>
      <c r="F890" s="12" t="s"/>
      <c r="G890" s="12">
        <v>1</v>
      </c>
      <c r="H890" s="12" t="s">
        <v>6374</v>
      </c>
      <c r="I890" s="12">
        <v>20.7</v>
      </c>
      <c r="J890" s="17">
        <f>=I890*7*0.435</f>
        <v>63.0315</v>
      </c>
      <c r="K890" s="75">
        <v>31.99</v>
      </c>
      <c r="L890" s="119">
        <v>14</v>
      </c>
      <c r="M890" s="17">
        <f>=I890*7</f>
        <v>144.9</v>
      </c>
      <c r="N890" s="17">
        <f>=M890-L890-K890-J890</f>
        <v>35.8785</v>
      </c>
      <c r="O890" s="18">
        <f>=N890/M890</f>
        <v>0.247608695652174</v>
      </c>
      <c r="P890" s="12" t="s">
        <v>59</v>
      </c>
    </row>
    <row r="891" spans="1:16">
      <c r="A891" s="21">
        <v>45200.1871412037</v>
      </c>
      <c r="B891" s="12">
        <v>109718292</v>
      </c>
      <c r="C891" s="22" t="s">
        <v>6375</v>
      </c>
      <c r="D891" s="12" t="s">
        <v>6376</v>
      </c>
      <c r="E891" s="19" t="s">
        <v>6377</v>
      </c>
      <c r="F891" s="12" t="s"/>
      <c r="G891" s="12">
        <v>1</v>
      </c>
      <c r="H891" s="12" t="s">
        <v>6378</v>
      </c>
      <c r="I891" s="12">
        <v>18.74</v>
      </c>
      <c r="J891" s="17">
        <f>=I891*7*0.435</f>
        <v>57.0633</v>
      </c>
      <c r="K891" s="75">
        <v>20.18</v>
      </c>
      <c r="L891" s="119">
        <v>4.63</v>
      </c>
      <c r="M891" s="17">
        <f>=I891*7</f>
        <v>131.18</v>
      </c>
      <c r="N891" s="17">
        <f>=M891-L891-K891-J891</f>
        <v>49.3067</v>
      </c>
      <c r="O891" s="18">
        <f>=N891/M891</f>
        <v>0.375870559536515</v>
      </c>
      <c r="P891" s="12" t="s">
        <v>59</v>
      </c>
    </row>
    <row r="892" spans="1:16">
      <c r="A892" s="21">
        <v>45200.2048032407</v>
      </c>
      <c r="B892" s="12">
        <v>109722403</v>
      </c>
      <c r="C892" s="22" t="s">
        <v>6379</v>
      </c>
      <c r="D892" s="12" t="s">
        <v>6380</v>
      </c>
      <c r="E892" s="19" t="s">
        <v>6381</v>
      </c>
      <c r="F892" s="12" t="s"/>
      <c r="G892" s="12">
        <v>1</v>
      </c>
      <c r="H892" s="12" t="s">
        <v>6382</v>
      </c>
      <c r="I892" s="12">
        <v>27.86</v>
      </c>
      <c r="J892" s="17">
        <f>=I892*7*0.435</f>
        <v>84.8337</v>
      </c>
      <c r="K892" s="75">
        <v>28.12</v>
      </c>
      <c r="L892" s="119">
        <v>35</v>
      </c>
      <c r="M892" s="17">
        <f>=I892*7</f>
        <v>195.02</v>
      </c>
      <c r="N892" s="17">
        <f>=M892-L892-K892-J892</f>
        <v>47.0663</v>
      </c>
      <c r="O892" s="18">
        <f>=N892/M892</f>
        <v>0.24134088811404</v>
      </c>
      <c r="P892" s="12" t="s">
        <v>59</v>
      </c>
    </row>
    <row r="893" spans="1:16">
      <c r="A893" s="21">
        <v>45200.2146064815</v>
      </c>
      <c r="B893" s="12">
        <v>109724950</v>
      </c>
      <c r="C893" s="22" t="s">
        <v>5324</v>
      </c>
      <c r="D893" s="12" t="s">
        <v>6383</v>
      </c>
      <c r="E893" s="19" t="s">
        <v>6384</v>
      </c>
      <c r="F893" s="12" t="s"/>
      <c r="G893" s="12">
        <v>1</v>
      </c>
      <c r="H893" s="12" t="s">
        <v>5327</v>
      </c>
      <c r="I893" s="12">
        <v>39.4</v>
      </c>
      <c r="J893" s="17">
        <f>=I893*7*0.435</f>
        <v>119.973</v>
      </c>
      <c r="K893" s="75">
        <v>23.4</v>
      </c>
      <c r="L893" s="119">
        <v>41</v>
      </c>
      <c r="M893" s="17">
        <f>=I893*7</f>
        <v>275.8</v>
      </c>
      <c r="N893" s="17">
        <f>=M893-L893-K893-J893</f>
        <v>91.427</v>
      </c>
      <c r="O893" s="18">
        <f>=N893/M893</f>
        <v>0.331497461928934</v>
      </c>
      <c r="P893" s="12" t="s">
        <v>269</v>
      </c>
    </row>
    <row r="894" spans="1:16">
      <c r="A894" s="21">
        <v>45200.2419791667</v>
      </c>
      <c r="B894" s="12">
        <v>109731582</v>
      </c>
      <c r="C894" s="22" t="s">
        <v>6385</v>
      </c>
      <c r="D894" s="12" t="s">
        <v>6386</v>
      </c>
      <c r="E894" s="19" t="s">
        <v>6387</v>
      </c>
      <c r="F894" s="12" t="s">
        <v>68</v>
      </c>
      <c r="G894" s="12">
        <v>1</v>
      </c>
      <c r="H894" s="12" t="s">
        <v>2944</v>
      </c>
      <c r="I894" s="12">
        <v>17.45</v>
      </c>
      <c r="J894" s="17">
        <f>=I894*7*0.435</f>
        <v>53.13525</v>
      </c>
      <c r="K894" s="75">
        <v>19.54</v>
      </c>
      <c r="L894" s="119">
        <v>33</v>
      </c>
      <c r="M894" s="17">
        <f>=I894*7</f>
        <v>122.15</v>
      </c>
      <c r="N894" s="17">
        <f>=M894-L894-K894-J894</f>
        <v>16.47475</v>
      </c>
      <c r="O894" s="18">
        <f>=N894/M894</f>
        <v>0.134873106835857</v>
      </c>
      <c r="P894" s="12" t="s">
        <v>59</v>
      </c>
    </row>
    <row r="895" spans="1:16">
      <c r="A895" s="21">
        <v>45200.2503009259</v>
      </c>
      <c r="B895" s="12">
        <v>109733469</v>
      </c>
      <c r="C895" s="22" t="s">
        <v>6388</v>
      </c>
      <c r="D895" s="12" t="s">
        <v>6389</v>
      </c>
      <c r="E895" s="19" t="s">
        <v>6390</v>
      </c>
      <c r="F895" s="12" t="s"/>
      <c r="G895" s="12">
        <v>1</v>
      </c>
      <c r="H895" s="12" t="s">
        <v>6391</v>
      </c>
      <c r="I895" s="12">
        <v>17.52</v>
      </c>
      <c r="J895" s="17">
        <f>=I895*7*0.435</f>
        <v>53.3484</v>
      </c>
      <c r="K895" s="75">
        <v>29.11</v>
      </c>
      <c r="L895" s="119">
        <v>8</v>
      </c>
      <c r="M895" s="17">
        <f>=I895*7</f>
        <v>122.64</v>
      </c>
      <c r="N895" s="17">
        <f>=M895-L895-K895-J895</f>
        <v>32.1816</v>
      </c>
      <c r="O895" s="18">
        <f>=N895/M895</f>
        <v>0.262407045009785</v>
      </c>
      <c r="P895" s="12" t="s">
        <v>59</v>
      </c>
    </row>
    <row r="896" spans="1:16">
      <c r="A896" s="21">
        <v>45200.3317592593</v>
      </c>
      <c r="B896" s="12">
        <v>109750539</v>
      </c>
      <c r="C896" s="22" t="s">
        <v>6392</v>
      </c>
      <c r="D896" s="12" t="s">
        <v>6393</v>
      </c>
      <c r="E896" s="19" t="s">
        <v>6394</v>
      </c>
      <c r="F896" s="12" t="s"/>
      <c r="G896" s="12">
        <v>2</v>
      </c>
      <c r="H896" s="12" t="s">
        <v>6395</v>
      </c>
      <c r="I896" s="12">
        <v>39.88</v>
      </c>
      <c r="J896" s="17">
        <f>=I896*7*0.435</f>
        <v>121.4346</v>
      </c>
      <c r="K896" s="75">
        <v>22.45</v>
      </c>
      <c r="L896" s="119">
        <v>11.88</v>
      </c>
      <c r="M896" s="17">
        <f>=I896*7</f>
        <v>279.16</v>
      </c>
      <c r="N896" s="17">
        <f>=M896-L896-K896-J896</f>
        <v>123.3954</v>
      </c>
      <c r="O896" s="18">
        <f>=N896/M896</f>
        <v>0.442023928929646</v>
      </c>
      <c r="P896" s="12" t="s">
        <v>269</v>
      </c>
    </row>
    <row r="897" spans="1:16">
      <c r="A897" s="21">
        <v>45200.3323726852</v>
      </c>
      <c r="B897" s="12">
        <v>109750511</v>
      </c>
      <c r="C897" s="22" t="s">
        <v>6396</v>
      </c>
      <c r="D897" s="12" t="s">
        <v>6397</v>
      </c>
      <c r="E897" s="19" t="s">
        <v>6398</v>
      </c>
      <c r="F897" s="12" t="s"/>
      <c r="G897" s="12">
        <v>1</v>
      </c>
      <c r="H897" s="12" t="s">
        <v>6399</v>
      </c>
      <c r="I897" s="12">
        <v>37.74</v>
      </c>
      <c r="J897" s="17">
        <f>=I897*7*0.435</f>
        <v>114.9183</v>
      </c>
      <c r="K897" s="75">
        <v>50.02</v>
      </c>
      <c r="L897" s="119">
        <v>62</v>
      </c>
      <c r="M897" s="17">
        <f>=I897*7</f>
        <v>264.18</v>
      </c>
      <c r="N897" s="17">
        <f>=M897-L897-K897-J897</f>
        <v>37.2417</v>
      </c>
      <c r="O897" s="18">
        <f>=N897/M897</f>
        <v>0.140970928912105</v>
      </c>
      <c r="P897" s="12" t="s">
        <v>28</v>
      </c>
    </row>
    <row r="898" spans="1:16">
      <c r="A898" s="21">
        <v>45200.3435763889</v>
      </c>
      <c r="B898" s="12">
        <v>109752577</v>
      </c>
      <c r="C898" s="22" t="s">
        <v>6400</v>
      </c>
      <c r="D898" s="12">
        <v>0</v>
      </c>
      <c r="E898" s="19" t="s">
        <v>52</v>
      </c>
      <c r="F898" s="12" t="s">
        <v>48</v>
      </c>
      <c r="G898" s="12">
        <v>1</v>
      </c>
      <c r="H898" s="12" t="s">
        <v>6401</v>
      </c>
      <c r="I898" s="12">
        <v>0</v>
      </c>
      <c r="J898" s="17">
        <f>=I898*7*0.335</f>
        <v>0</v>
      </c>
      <c r="K898" s="75">
        <v>0</v>
      </c>
      <c r="L898" s="119">
        <v>0</v>
      </c>
      <c r="M898" s="17">
        <f>=I898*7</f>
        <v>0</v>
      </c>
      <c r="N898" s="17">
        <f>=M898-L898-K898-J898</f>
        <v>0</v>
      </c>
      <c r="O898" s="18" t="e">
        <f>=N898/M898</f>
        <v>#DIV/0!</v>
      </c>
      <c r="P898" s="12" t="s">
        <v>50</v>
      </c>
    </row>
    <row r="899" spans="1:16">
      <c r="A899" s="21">
        <v>45200.3548726852</v>
      </c>
      <c r="B899" s="12">
        <v>109754954</v>
      </c>
      <c r="C899" s="22" t="s">
        <v>6402</v>
      </c>
      <c r="D899" s="12" t="s">
        <v>6403</v>
      </c>
      <c r="E899" s="19" t="s">
        <v>6404</v>
      </c>
      <c r="F899" s="12" t="s"/>
      <c r="G899" s="12">
        <v>1</v>
      </c>
      <c r="H899" s="12" t="s">
        <v>6405</v>
      </c>
      <c r="I899" s="12">
        <v>32.4</v>
      </c>
      <c r="J899" s="17">
        <f>=I899*7*0.335</f>
        <v>75.978</v>
      </c>
      <c r="K899" s="75">
        <v>33.62</v>
      </c>
      <c r="L899" s="119">
        <v>19</v>
      </c>
      <c r="M899" s="17">
        <f>=I899*7</f>
        <v>226.8</v>
      </c>
      <c r="N899" s="17">
        <f>=M899-L899-K899-J899</f>
        <v>98.202</v>
      </c>
      <c r="O899" s="18">
        <f>=N899/M899</f>
        <v>0.432989417989418</v>
      </c>
      <c r="P899" s="12" t="s">
        <v>50</v>
      </c>
    </row>
    <row r="900" spans="1:16">
      <c r="A900" s="21">
        <v>45200.3874768519</v>
      </c>
      <c r="B900" s="12">
        <v>109761541</v>
      </c>
      <c r="C900" s="22" t="s">
        <v>6406</v>
      </c>
      <c r="D900" s="12" t="s">
        <v>6407</v>
      </c>
      <c r="E900" s="19" t="s">
        <v>6408</v>
      </c>
      <c r="F900" s="12" t="s"/>
      <c r="G900" s="12">
        <v>1</v>
      </c>
      <c r="H900" s="12" t="s">
        <v>6409</v>
      </c>
      <c r="I900" s="12">
        <v>36.12</v>
      </c>
      <c r="J900" s="17">
        <f>=I900*7*0.435</f>
        <v>109.9854</v>
      </c>
      <c r="K900" s="75">
        <v>18.9</v>
      </c>
      <c r="L900" s="119">
        <v>17</v>
      </c>
      <c r="M900" s="17">
        <f>=I900*7</f>
        <v>252.84</v>
      </c>
      <c r="N900" s="17">
        <f>=M900-L900-K900-J900</f>
        <v>106.9546</v>
      </c>
      <c r="O900" s="18">
        <f>=N900/M900</f>
        <v>0.423012972630913</v>
      </c>
      <c r="P900" s="12" t="s">
        <v>59</v>
      </c>
    </row>
    <row r="901" spans="1:16">
      <c r="A901" s="21">
        <v>45200.4474884259</v>
      </c>
      <c r="B901" s="12">
        <v>109773791</v>
      </c>
      <c r="C901" s="22" t="s">
        <v>6410</v>
      </c>
      <c r="D901" s="12" t="s">
        <v>6411</v>
      </c>
      <c r="E901" s="19" t="s">
        <v>6412</v>
      </c>
      <c r="F901" s="12" t="s"/>
      <c r="G901" s="12">
        <v>1</v>
      </c>
      <c r="H901" s="12" t="s">
        <v>6413</v>
      </c>
      <c r="I901" s="12">
        <v>30.18</v>
      </c>
      <c r="J901" s="17">
        <f>=I901*7*0.335</f>
        <v>70.7721</v>
      </c>
      <c r="K901" s="75">
        <v>55.95</v>
      </c>
      <c r="L901" s="119">
        <v>25.9</v>
      </c>
      <c r="M901" s="17">
        <f>=I901*7</f>
        <v>211.26</v>
      </c>
      <c r="N901" s="17">
        <f>=M901-L901-K901-J901</f>
        <v>58.6379</v>
      </c>
      <c r="O901" s="18">
        <f>=N901/M901</f>
        <v>0.277562718924548</v>
      </c>
      <c r="P901" s="12" t="s">
        <v>50</v>
      </c>
    </row>
    <row r="902" spans="1:16">
      <c r="A902" s="21">
        <v>45200.4756944444</v>
      </c>
      <c r="B902" s="12">
        <v>109781941</v>
      </c>
      <c r="C902" s="22" t="s">
        <v>3937</v>
      </c>
      <c r="D902" s="12" t="s">
        <v>6414</v>
      </c>
      <c r="E902" s="19" t="s">
        <v>6415</v>
      </c>
      <c r="F902" s="12" t="s"/>
      <c r="G902" s="12">
        <v>2</v>
      </c>
      <c r="H902" s="12" t="s">
        <v>3940</v>
      </c>
      <c r="I902" s="12">
        <v>135.96</v>
      </c>
      <c r="J902" s="17">
        <f>=I902*7*0.435</f>
        <v>413.9982</v>
      </c>
      <c r="K902" s="75">
        <v>117.29</v>
      </c>
      <c r="L902" s="119">
        <v>336</v>
      </c>
      <c r="M902" s="17">
        <f>=I902*7</f>
        <v>951.72</v>
      </c>
      <c r="N902" s="17">
        <f>=M902-L902-K902-J902</f>
        <v>84.4318</v>
      </c>
      <c r="O902" s="18">
        <f>=N902/M902</f>
        <v>0.088714958180978</v>
      </c>
      <c r="P902" s="12" t="s">
        <v>162</v>
      </c>
    </row>
    <row r="903" spans="1:16">
      <c r="A903" s="21">
        <v>45200.6357175926</v>
      </c>
      <c r="B903" s="12">
        <v>109809675</v>
      </c>
      <c r="C903" s="22" t="s">
        <v>3937</v>
      </c>
      <c r="D903" s="12" t="s">
        <v>6416</v>
      </c>
      <c r="E903" s="19" t="s">
        <v>6415</v>
      </c>
      <c r="F903" s="12" t="s"/>
      <c r="G903" s="12">
        <v>1</v>
      </c>
      <c r="H903" s="12" t="s">
        <v>5141</v>
      </c>
      <c r="I903" s="12">
        <v>69.48</v>
      </c>
      <c r="J903" s="17">
        <f>=I903*7*0.335</f>
        <v>162.9306</v>
      </c>
      <c r="K903" s="75">
        <v>100.8</v>
      </c>
      <c r="L903" s="119">
        <v>168</v>
      </c>
      <c r="M903" s="17">
        <f>=I903*7</f>
        <v>486.36</v>
      </c>
      <c r="N903" s="17">
        <f>=M903-L903-K903-J903</f>
        <v>54.6294</v>
      </c>
      <c r="O903" s="18">
        <f>=N903/M903</f>
        <v>0.112322970639033</v>
      </c>
      <c r="P903" s="12" t="s">
        <v>50</v>
      </c>
    </row>
    <row r="904" spans="1:16">
      <c r="A904" s="21">
        <v>45200.9352777778</v>
      </c>
      <c r="B904" s="12">
        <v>109842606</v>
      </c>
      <c r="C904" s="22" t="s">
        <v>6417</v>
      </c>
      <c r="D904" s="12" t="s">
        <v>6418</v>
      </c>
      <c r="E904" s="19" t="s">
        <v>6419</v>
      </c>
      <c r="F904" s="12" t="s"/>
      <c r="G904" s="12">
        <v>1</v>
      </c>
      <c r="H904" s="12" t="s">
        <v>6420</v>
      </c>
      <c r="I904" s="12">
        <v>19.66</v>
      </c>
      <c r="J904" s="17">
        <f>=I904*7*0.335</f>
        <v>46.1027</v>
      </c>
      <c r="K904" s="75">
        <v>35.81</v>
      </c>
      <c r="L904" s="119">
        <v>13.4</v>
      </c>
      <c r="M904" s="17">
        <f>=I904*7</f>
        <v>137.62</v>
      </c>
      <c r="N904" s="17">
        <f>=M904-L904-K904-J904</f>
        <v>42.3073</v>
      </c>
      <c r="O904" s="18">
        <f>=N904/M904</f>
        <v>0.307421159715158</v>
      </c>
      <c r="P904" s="12" t="s">
        <v>50</v>
      </c>
    </row>
    <row r="905" spans="1:16">
      <c r="A905" s="21">
        <v>45201.006712963</v>
      </c>
      <c r="B905" s="12">
        <v>109859226</v>
      </c>
      <c r="C905" s="22" t="s">
        <v>4614</v>
      </c>
      <c r="D905" s="12" t="s">
        <v>6421</v>
      </c>
      <c r="E905" s="19" t="s">
        <v>6422</v>
      </c>
      <c r="F905" s="12" t="s"/>
      <c r="G905" s="12">
        <v>1</v>
      </c>
      <c r="H905" s="12" t="s">
        <v>277</v>
      </c>
      <c r="I905" s="12">
        <v>17.52</v>
      </c>
      <c r="J905" s="17">
        <f>=I905*7*0.435</f>
        <v>53.3484</v>
      </c>
      <c r="K905" s="75">
        <v>19.42</v>
      </c>
      <c r="L905" s="119">
        <v>3.54</v>
      </c>
      <c r="M905" s="17">
        <f>=I905*7</f>
        <v>122.64</v>
      </c>
      <c r="N905" s="17">
        <f>=M905-L905-K905-J905</f>
        <v>46.3316</v>
      </c>
      <c r="O905" s="18">
        <f>=N905/M905</f>
        <v>0.377785388127854</v>
      </c>
      <c r="P905" s="12" t="s">
        <v>59</v>
      </c>
    </row>
    <row r="906" spans="1:16">
      <c r="A906" s="21">
        <v>45201.0227662037</v>
      </c>
      <c r="B906" s="12">
        <v>109862988</v>
      </c>
      <c r="C906" s="22" t="s">
        <v>3786</v>
      </c>
      <c r="D906" s="12" t="s">
        <v>6423</v>
      </c>
      <c r="E906" s="19" t="s">
        <v>6424</v>
      </c>
      <c r="F906" s="12" t="s"/>
      <c r="G906" s="12">
        <v>1</v>
      </c>
      <c r="H906" s="12" t="s">
        <v>3789</v>
      </c>
      <c r="I906" s="12">
        <v>18.64</v>
      </c>
      <c r="J906" s="17">
        <f>=I906*7*0.335</f>
        <v>43.7108</v>
      </c>
      <c r="K906" s="75">
        <v>46.81</v>
      </c>
      <c r="L906" s="119">
        <v>17.05</v>
      </c>
      <c r="M906" s="17">
        <f>=I906*7</f>
        <v>130.48</v>
      </c>
      <c r="N906" s="17">
        <f>=M906-L906-K906-J906</f>
        <v>22.9092</v>
      </c>
      <c r="O906" s="18">
        <f>=N906/M906</f>
        <v>0.175576333537707</v>
      </c>
      <c r="P906" s="12" t="s">
        <v>50</v>
      </c>
    </row>
    <row r="907" spans="1:16">
      <c r="A907" s="21">
        <v>45201.0457175926</v>
      </c>
      <c r="B907" s="12">
        <v>109867838</v>
      </c>
      <c r="C907" s="22" t="s">
        <v>6425</v>
      </c>
      <c r="D907" s="12" t="s">
        <v>6426</v>
      </c>
      <c r="E907" s="19" t="s">
        <v>6427</v>
      </c>
      <c r="F907" s="12" t="s"/>
      <c r="G907" s="12">
        <v>1</v>
      </c>
      <c r="H907" s="12" t="s">
        <v>6428</v>
      </c>
      <c r="I907" s="12">
        <v>24.14</v>
      </c>
      <c r="J907" s="17">
        <f>=I907*7*0.335</f>
        <v>56.6083</v>
      </c>
      <c r="K907" s="75">
        <v>23.71</v>
      </c>
      <c r="L907" s="119">
        <v>16.46</v>
      </c>
      <c r="M907" s="17">
        <f>=I907*7</f>
        <v>168.98</v>
      </c>
      <c r="N907" s="17">
        <f>=M907-L907-K907-J907</f>
        <v>72.2017</v>
      </c>
      <c r="O907" s="18">
        <f>=N907/M907</f>
        <v>0.427279559711208</v>
      </c>
      <c r="P907" s="12" t="s">
        <v>50</v>
      </c>
    </row>
    <row r="908" spans="1:16">
      <c r="A908" s="21">
        <v>45201.0476041667</v>
      </c>
      <c r="B908" s="12">
        <v>109868726</v>
      </c>
      <c r="C908" s="22" t="s">
        <v>4837</v>
      </c>
      <c r="D908" s="12" t="s">
        <v>6429</v>
      </c>
      <c r="E908" s="19" t="s">
        <v>6415</v>
      </c>
      <c r="F908" s="12" t="s"/>
      <c r="G908" s="12">
        <v>1</v>
      </c>
      <c r="H908" s="12" t="s">
        <v>5792</v>
      </c>
      <c r="I908" s="12">
        <v>69.48</v>
      </c>
      <c r="J908" s="17">
        <f>=I908*7*0.435</f>
        <v>211.5666</v>
      </c>
      <c r="K908" s="75">
        <v>65.37</v>
      </c>
      <c r="L908" s="119">
        <v>168</v>
      </c>
      <c r="M908" s="17">
        <f>=I908*7</f>
        <v>486.36</v>
      </c>
      <c r="N908" s="17">
        <f>=M908-L908-K908-J908</f>
        <v>41.4234</v>
      </c>
      <c r="O908" s="18">
        <f>=N908/M908</f>
        <v>0.085170244263509</v>
      </c>
      <c r="P908" s="12" t="s">
        <v>162</v>
      </c>
    </row>
    <row r="909" spans="1:16">
      <c r="A909" s="21">
        <v>45201.0943287037</v>
      </c>
      <c r="B909" s="12">
        <v>109878095</v>
      </c>
      <c r="C909" s="22" t="s">
        <v>5973</v>
      </c>
      <c r="D909" s="12" t="s">
        <v>6430</v>
      </c>
      <c r="E909" s="19" t="s">
        <v>6431</v>
      </c>
      <c r="F909" s="12" t="s">
        <v>453</v>
      </c>
      <c r="G909" s="12">
        <v>1</v>
      </c>
      <c r="H909" s="12" t="s">
        <v>5976</v>
      </c>
      <c r="I909" s="12">
        <v>25.73</v>
      </c>
      <c r="J909" s="17">
        <f>=I909*7*0.435</f>
        <v>78.34785</v>
      </c>
      <c r="K909" s="75">
        <v>67.35</v>
      </c>
      <c r="L909" s="125">
        <v>48.73</v>
      </c>
      <c r="M909" s="17">
        <f>=I909*7</f>
        <v>180.11</v>
      </c>
      <c r="N909" s="17">
        <f>=M909-L909-K909-J909</f>
        <v>-14.31785</v>
      </c>
      <c r="O909" s="18">
        <f>=N909/M909</f>
        <v>-0.079495030814502</v>
      </c>
      <c r="P909" s="12" t="s">
        <v>59</v>
      </c>
    </row>
    <row r="910" spans="1:17">
      <c r="A910" s="21">
        <v>45201.1090277778</v>
      </c>
      <c r="B910" s="12">
        <v>109880621</v>
      </c>
      <c r="C910" s="22" t="s">
        <v>3937</v>
      </c>
      <c r="D910" s="12" t="s">
        <v>6432</v>
      </c>
      <c r="E910" s="19" t="s">
        <v>6415</v>
      </c>
      <c r="F910" s="12" t="s"/>
      <c r="G910" s="12">
        <v>1</v>
      </c>
      <c r="H910" s="12" t="s">
        <v>3940</v>
      </c>
      <c r="I910" s="12">
        <v>69.48</v>
      </c>
      <c r="J910" s="17">
        <f>=I910*7*0.435</f>
        <v>211.5666</v>
      </c>
      <c r="K910" s="75">
        <v>88</v>
      </c>
      <c r="L910" s="119">
        <v>168</v>
      </c>
      <c r="M910" s="17">
        <f>=I910*7</f>
        <v>486.36</v>
      </c>
      <c r="N910" s="17">
        <f>=M910-L910-K910-J910</f>
        <v>18.7934</v>
      </c>
      <c r="O910" s="18">
        <f>=N910/M910</f>
        <v>0.038640924418127</v>
      </c>
      <c r="P910" s="12" t="s">
        <v>70</v>
      </c>
      <c r="Q910" s="25" t="s">
        <v>6433</v>
      </c>
    </row>
    <row r="911" spans="1:16">
      <c r="A911" s="21">
        <v>45201.1599884259</v>
      </c>
      <c r="B911" s="12">
        <v>109891819</v>
      </c>
      <c r="C911" s="22" t="s">
        <v>6434</v>
      </c>
      <c r="D911" s="12" t="s">
        <v>6435</v>
      </c>
      <c r="E911" s="19" t="s">
        <v>6436</v>
      </c>
      <c r="F911" s="12" t="s"/>
      <c r="G911" s="12">
        <v>2</v>
      </c>
      <c r="H911" s="12" t="s">
        <v>6437</v>
      </c>
      <c r="I911" s="12">
        <v>71.1</v>
      </c>
      <c r="J911" s="17">
        <f>=I911*7*0.435</f>
        <v>216.4995</v>
      </c>
      <c r="K911" s="75">
        <v>37.84</v>
      </c>
      <c r="L911" s="119">
        <v>93.8</v>
      </c>
      <c r="M911" s="17">
        <f>=I911*7</f>
        <v>497.7</v>
      </c>
      <c r="N911" s="17">
        <f>=M911-L911-K911-J911</f>
        <v>149.5605</v>
      </c>
      <c r="O911" s="18">
        <f>=N911/M911</f>
        <v>0.300503315250151</v>
      </c>
      <c r="P911" s="12" t="s">
        <v>269</v>
      </c>
    </row>
    <row r="912" spans="1:16">
      <c r="A912" s="21">
        <v>45201.2366550926</v>
      </c>
      <c r="B912" s="12">
        <v>109909828</v>
      </c>
      <c r="C912" s="22" t="s">
        <v>6438</v>
      </c>
      <c r="D912" s="12">
        <v>0</v>
      </c>
      <c r="E912" s="12" t="s">
        <v>52</v>
      </c>
      <c r="F912" s="12" t="s">
        <v>48</v>
      </c>
      <c r="G912" s="12">
        <v>2</v>
      </c>
      <c r="H912" s="12" t="s">
        <v>6439</v>
      </c>
      <c r="I912" s="12">
        <v>0</v>
      </c>
      <c r="J912" s="17">
        <f>=I912*7*0.435</f>
        <v>0</v>
      </c>
      <c r="K912" s="75">
        <v>0</v>
      </c>
      <c r="L912" s="119">
        <v>0</v>
      </c>
      <c r="M912" s="17">
        <f>=I912*7</f>
        <v>0</v>
      </c>
      <c r="N912" s="17">
        <f>=M912-L912-K912-J912</f>
        <v>0</v>
      </c>
      <c r="O912" s="18" t="e">
        <f>=N912/M912</f>
        <v>#DIV/0!</v>
      </c>
      <c r="P912" s="12" t="s">
        <v>59</v>
      </c>
    </row>
    <row r="913" spans="1:16">
      <c r="A913" s="21">
        <v>45201.2390393519</v>
      </c>
      <c r="B913" s="12">
        <v>109910368</v>
      </c>
      <c r="C913" s="22" t="s">
        <v>6440</v>
      </c>
      <c r="D913" s="12" t="s">
        <v>6441</v>
      </c>
      <c r="E913" s="19" t="s">
        <v>6442</v>
      </c>
      <c r="F913" s="12" t="s">
        <v>453</v>
      </c>
      <c r="G913" s="12">
        <v>1</v>
      </c>
      <c r="H913" s="12" t="s">
        <v>6443</v>
      </c>
      <c r="I913" s="12">
        <v>59.63</v>
      </c>
      <c r="J913" s="17">
        <f>=I913*7*0.335</f>
        <v>139.83235</v>
      </c>
      <c r="K913" s="75">
        <v>165.6</v>
      </c>
      <c r="L913" s="119">
        <v>121</v>
      </c>
      <c r="M913" s="17">
        <f>=I913*7</f>
        <v>417.41</v>
      </c>
      <c r="N913" s="17">
        <f>=M913-L913-K913-J913</f>
        <v>-9.02234999999999</v>
      </c>
      <c r="O913" s="18">
        <f>=N913/M913</f>
        <v>-0.0216150786996</v>
      </c>
      <c r="P913" s="12" t="s">
        <v>50</v>
      </c>
    </row>
    <row r="914" spans="1:16">
      <c r="A914" s="21">
        <v>45201.2658101852</v>
      </c>
      <c r="B914" s="12">
        <v>109916656</v>
      </c>
      <c r="C914" s="22" t="s">
        <v>6444</v>
      </c>
      <c r="D914" s="12" t="s">
        <v>6445</v>
      </c>
      <c r="E914" s="83" t="s">
        <v>6446</v>
      </c>
      <c r="F914" s="12" t="s"/>
      <c r="G914" s="12">
        <v>1</v>
      </c>
      <c r="H914" s="12" t="s">
        <v>6447</v>
      </c>
      <c r="I914" s="12">
        <v>82.98</v>
      </c>
      <c r="J914" s="17">
        <f>=I914*7*0.335</f>
        <v>194.5881</v>
      </c>
      <c r="K914" s="75">
        <v>102.38</v>
      </c>
      <c r="L914" s="119">
        <v>96.99</v>
      </c>
      <c r="M914" s="17">
        <f>=I914*7</f>
        <v>580.86</v>
      </c>
      <c r="N914" s="17">
        <f>=M914-L914-K914-J914</f>
        <v>186.9019</v>
      </c>
      <c r="O914" s="18">
        <f>=N914/M914</f>
        <v>0.321767551561478</v>
      </c>
      <c r="P914" s="12" t="s">
        <v>50</v>
      </c>
    </row>
    <row r="915" spans="1:16">
      <c r="A915" s="21">
        <v>45201.3205902778</v>
      </c>
      <c r="B915" s="12">
        <v>109930050</v>
      </c>
      <c r="C915" s="22" t="s">
        <v>5983</v>
      </c>
      <c r="D915" s="12" t="s">
        <v>6448</v>
      </c>
      <c r="E915" s="19" t="s">
        <v>6449</v>
      </c>
      <c r="F915" s="12" t="s"/>
      <c r="G915" s="12">
        <v>2</v>
      </c>
      <c r="H915" s="12" t="s">
        <v>3158</v>
      </c>
      <c r="I915" s="12">
        <v>37.32</v>
      </c>
      <c r="J915" s="17">
        <f>=I915*7*0.435</f>
        <v>113.6394</v>
      </c>
      <c r="K915" s="75">
        <v>67.77</v>
      </c>
      <c r="L915" s="119">
        <v>34</v>
      </c>
      <c r="M915" s="17">
        <f>=I915*7</f>
        <v>261.24</v>
      </c>
      <c r="N915" s="17">
        <f>=M915-L915-K915-J915</f>
        <v>45.8306</v>
      </c>
      <c r="O915" s="18">
        <f>=N915/M915</f>
        <v>0.17543484918083</v>
      </c>
      <c r="P915" s="12" t="s">
        <v>269</v>
      </c>
    </row>
    <row r="916" spans="1:17">
      <c r="A916" s="21">
        <v>45201.3479513889</v>
      </c>
      <c r="B916" s="12">
        <v>109935639</v>
      </c>
      <c r="C916" s="22" t="s">
        <v>6450</v>
      </c>
      <c r="D916" s="12" t="s">
        <v>6451</v>
      </c>
      <c r="E916" s="19" t="s">
        <v>6452</v>
      </c>
      <c r="F916" s="12" t="s"/>
      <c r="G916" s="12">
        <v>1</v>
      </c>
      <c r="H916" s="12" t="s">
        <v>6453</v>
      </c>
      <c r="I916" s="12">
        <v>28.04</v>
      </c>
      <c r="J916" s="17">
        <f>=I916*7*0.435</f>
        <v>85.3818</v>
      </c>
      <c r="K916" s="75">
        <v>28.99</v>
      </c>
      <c r="L916" s="119">
        <v>13.41</v>
      </c>
      <c r="M916" s="17">
        <f>=I916*7</f>
        <v>196.28</v>
      </c>
      <c r="N916" s="17">
        <f>=M916-L916-K916-J916</f>
        <v>68.4982</v>
      </c>
      <c r="O916" s="18">
        <f>=N916/M916</f>
        <v>0.348982066435704</v>
      </c>
      <c r="P916" s="12" t="s">
        <v>59</v>
      </c>
      <c r="Q916" s="25" t="s">
        <v>140</v>
      </c>
    </row>
    <row r="917" spans="1:16">
      <c r="A917" s="21">
        <v>45201.3598611111</v>
      </c>
      <c r="B917" s="12">
        <v>109938324</v>
      </c>
      <c r="C917" s="22" t="s">
        <v>3937</v>
      </c>
      <c r="D917" s="12" t="s">
        <v>6454</v>
      </c>
      <c r="E917" s="19" t="s">
        <v>6415</v>
      </c>
      <c r="F917" s="12" t="s"/>
      <c r="G917" s="12">
        <v>1</v>
      </c>
      <c r="H917" s="12" t="s">
        <v>3940</v>
      </c>
      <c r="I917" s="12">
        <v>69.48</v>
      </c>
      <c r="J917" s="17">
        <f>=I917*7*0.435</f>
        <v>211.5666</v>
      </c>
      <c r="K917" s="75">
        <v>68.56</v>
      </c>
      <c r="L917" s="119">
        <v>168</v>
      </c>
      <c r="M917" s="17">
        <f>=I917*7</f>
        <v>486.36</v>
      </c>
      <c r="N917" s="17">
        <f>=M917-L917-K917-J917</f>
        <v>38.2334</v>
      </c>
      <c r="O917" s="18">
        <f>=N917/M917</f>
        <v>0.078611316720125</v>
      </c>
      <c r="P917" s="12" t="s">
        <v>59</v>
      </c>
    </row>
    <row r="918" spans="1:16">
      <c r="A918" s="21">
        <v>45201.4526157407</v>
      </c>
      <c r="B918" s="12">
        <v>109962406</v>
      </c>
      <c r="C918" s="22" t="s">
        <v>4837</v>
      </c>
      <c r="D918" s="12" t="s">
        <v>6455</v>
      </c>
      <c r="E918" s="19" t="s">
        <v>6415</v>
      </c>
      <c r="F918" s="12" t="s"/>
      <c r="G918" s="12">
        <v>1</v>
      </c>
      <c r="H918" s="12" t="s">
        <v>5792</v>
      </c>
      <c r="I918" s="12">
        <v>69.48</v>
      </c>
      <c r="J918" s="17">
        <f>=I918*7*0.435</f>
        <v>211.5666</v>
      </c>
      <c r="K918" s="75">
        <v>65.54</v>
      </c>
      <c r="L918" s="119">
        <v>168</v>
      </c>
      <c r="M918" s="17">
        <f>=I918*7</f>
        <v>486.36</v>
      </c>
      <c r="N918" s="17">
        <f>=M918-L918-K918-J918</f>
        <v>41.2534</v>
      </c>
      <c r="O918" s="18">
        <f>=N918/M918</f>
        <v>0.08482070893988</v>
      </c>
      <c r="P918" s="12" t="s">
        <v>162</v>
      </c>
    </row>
    <row r="919" spans="1:16">
      <c r="A919" s="21">
        <v>45201.4957060185</v>
      </c>
      <c r="B919" s="12">
        <v>109974079</v>
      </c>
      <c r="C919" s="22" t="s">
        <v>6385</v>
      </c>
      <c r="D919" s="12" t="s">
        <v>6456</v>
      </c>
      <c r="E919" s="19" t="s">
        <v>6387</v>
      </c>
      <c r="F919" s="12" t="s"/>
      <c r="G919" s="12">
        <v>1</v>
      </c>
      <c r="H919" s="12" t="s">
        <v>2944</v>
      </c>
      <c r="I919" s="12">
        <v>17.45</v>
      </c>
      <c r="J919" s="17">
        <f>=I919*7*0.435</f>
        <v>53.13525</v>
      </c>
      <c r="K919" s="75">
        <v>19.54</v>
      </c>
      <c r="L919" s="119">
        <v>33</v>
      </c>
      <c r="M919" s="17">
        <f>=I919*7</f>
        <v>122.15</v>
      </c>
      <c r="N919" s="17">
        <f>=M919-L919-K919-J919</f>
        <v>16.47475</v>
      </c>
      <c r="O919" s="18">
        <f>=N919/M919</f>
        <v>0.134873106835857</v>
      </c>
      <c r="P919" s="12" t="s">
        <v>59</v>
      </c>
    </row>
    <row r="920" spans="1:17">
      <c r="A920" s="21">
        <v>45201.5225578704</v>
      </c>
      <c r="B920" s="12">
        <v>109979314</v>
      </c>
      <c r="C920" s="22" t="s">
        <v>6457</v>
      </c>
      <c r="D920" s="12" t="s">
        <v>6458</v>
      </c>
      <c r="E920" s="19" t="s">
        <v>6459</v>
      </c>
      <c r="F920" s="12" t="s"/>
      <c r="G920" s="12">
        <v>1</v>
      </c>
      <c r="H920" s="12" t="s">
        <v>6460</v>
      </c>
      <c r="I920" s="12">
        <v>49.08</v>
      </c>
      <c r="J920" s="17">
        <f>=I920*7*0.335</f>
        <v>115.0926</v>
      </c>
      <c r="K920" s="75">
        <v>129.45</v>
      </c>
      <c r="L920" s="119">
        <v>35</v>
      </c>
      <c r="M920" s="17">
        <f>=I920*7</f>
        <v>343.56</v>
      </c>
      <c r="N920" s="17">
        <f>=M920-L920-K920-J920</f>
        <v>64.0174</v>
      </c>
      <c r="O920" s="18">
        <f>=N920/M920</f>
        <v>0.186335429037141</v>
      </c>
      <c r="P920" s="12" t="s">
        <v>50</v>
      </c>
      <c r="Q920" s="25" t="s">
        <v>4611</v>
      </c>
    </row>
    <row r="921" spans="1:16">
      <c r="A921" s="21">
        <v>45201.5349421296</v>
      </c>
      <c r="B921" s="68">
        <v>109981390</v>
      </c>
      <c r="C921" s="22" t="s">
        <v>5898</v>
      </c>
      <c r="D921" s="68" t="s">
        <v>6461</v>
      </c>
      <c r="E921" s="19" t="s">
        <v>6462</v>
      </c>
      <c r="F921" s="12" t="s"/>
      <c r="G921" s="12">
        <v>2</v>
      </c>
      <c r="H921" s="12" t="s">
        <v>5901</v>
      </c>
      <c r="I921" s="12">
        <v>45.42</v>
      </c>
      <c r="J921" s="17">
        <f>=I921*7*0.435</f>
        <v>138.3039</v>
      </c>
      <c r="K921" s="75">
        <v>36.3</v>
      </c>
      <c r="L921" s="119">
        <v>22.5</v>
      </c>
      <c r="M921" s="17">
        <f>=I921*7</f>
        <v>317.94</v>
      </c>
      <c r="N921" s="17">
        <f>=M921-L921-K921-J921</f>
        <v>120.8361</v>
      </c>
      <c r="O921" s="18">
        <f>=N921/M921</f>
        <v>0.380059445178336</v>
      </c>
      <c r="P921" s="12" t="s">
        <v>43</v>
      </c>
    </row>
    <row r="922" spans="1:16">
      <c r="A922" s="21">
        <v>45201.5349421296</v>
      </c>
      <c r="B922" s="69" t="s"/>
      <c r="C922" s="22" t="s">
        <v>6278</v>
      </c>
      <c r="D922" s="69" t="s"/>
      <c r="E922" s="19" t="s">
        <v>6462</v>
      </c>
      <c r="F922" s="12" t="s"/>
      <c r="G922" s="12">
        <v>1</v>
      </c>
      <c r="H922" s="12" t="s">
        <v>6281</v>
      </c>
      <c r="I922" s="12">
        <v>0</v>
      </c>
      <c r="J922" s="17">
        <f>=I922*7*0.435</f>
        <v>0</v>
      </c>
      <c r="K922" s="75">
        <v>0</v>
      </c>
      <c r="L922" s="119">
        <v>0</v>
      </c>
      <c r="M922" s="17">
        <f>=I922*7</f>
        <v>0</v>
      </c>
      <c r="N922" s="17">
        <f>=M922-L922-K922-J922</f>
        <v>0</v>
      </c>
      <c r="O922" s="18" t="e">
        <f>=N922/M922</f>
        <v>#DIV/0!</v>
      </c>
      <c r="P922" s="12" t="s">
        <v>43</v>
      </c>
    </row>
    <row r="923" spans="1:16">
      <c r="A923" s="21">
        <v>45201.5623263889</v>
      </c>
      <c r="B923" s="12">
        <v>109985113</v>
      </c>
      <c r="C923" s="22" t="s">
        <v>4120</v>
      </c>
      <c r="D923" s="12" t="s">
        <v>6463</v>
      </c>
      <c r="E923" s="19" t="s">
        <v>6464</v>
      </c>
      <c r="F923" s="12" t="s"/>
      <c r="G923" s="12">
        <v>1</v>
      </c>
      <c r="H923" s="12" t="s">
        <v>660</v>
      </c>
      <c r="I923" s="12">
        <v>18.74</v>
      </c>
      <c r="J923" s="17">
        <f>=I923*7*0.435</f>
        <v>57.0633</v>
      </c>
      <c r="K923" s="75">
        <v>31.28</v>
      </c>
      <c r="L923" s="119">
        <v>18</v>
      </c>
      <c r="M923" s="17">
        <f>=I923*7</f>
        <v>131.18</v>
      </c>
      <c r="N923" s="17">
        <f>=M923-L923-K923-J923</f>
        <v>24.8367</v>
      </c>
      <c r="O923" s="18">
        <f>=N923/M923</f>
        <v>0.189332977588047</v>
      </c>
      <c r="P923" s="12" t="s">
        <v>1413</v>
      </c>
    </row>
    <row r="924" spans="1:16">
      <c r="A924" s="21" t="s"/>
      <c r="B924" s="12" t="s"/>
      <c r="C924" s="22" t="s"/>
      <c r="D924" s="12" t="s"/>
      <c r="E924" s="12" t="s"/>
      <c r="F924" s="12" t="s"/>
      <c r="G924" s="12" t="s"/>
      <c r="H924" s="12" t="s"/>
      <c r="I924" s="12" t="s"/>
      <c r="J924" s="71" t="s"/>
      <c r="K924" s="72" t="s"/>
      <c r="L924" s="73" t="s"/>
      <c r="M924" s="71" t="s"/>
      <c r="N924" s="71" t="s"/>
      <c r="O924" s="74" t="s"/>
      <c r="P924" s="12" t="s"/>
    </row>
    <row r="925" spans="1:16">
      <c r="A925" s="21">
        <v>45201.9083217593</v>
      </c>
      <c r="B925" s="12">
        <v>110025784</v>
      </c>
      <c r="C925" s="22" t="s">
        <v>6465</v>
      </c>
      <c r="D925" s="12" t="s">
        <v>6466</v>
      </c>
      <c r="E925" s="19" t="s">
        <v>6467</v>
      </c>
      <c r="F925" s="12" t="s"/>
      <c r="G925" s="12">
        <v>1</v>
      </c>
      <c r="H925" s="12" t="s">
        <v>6468</v>
      </c>
      <c r="I925" s="12">
        <v>52.96</v>
      </c>
      <c r="J925" s="17">
        <f>=I925*7*0.435</f>
        <v>161.2632</v>
      </c>
      <c r="K925" s="75">
        <v>97.67</v>
      </c>
      <c r="L925" s="119">
        <v>14.04</v>
      </c>
      <c r="M925" s="17">
        <f>=I925*7</f>
        <v>370.72</v>
      </c>
      <c r="N925" s="17">
        <f>=M925-L925-K925-J925</f>
        <v>97.7468</v>
      </c>
      <c r="O925" s="18">
        <f>=N925/M925</f>
        <v>0.263667457919724</v>
      </c>
      <c r="P925" s="12" t="s">
        <v>903</v>
      </c>
    </row>
    <row r="926" spans="1:16">
      <c r="A926" s="21">
        <v>45201.9639583333</v>
      </c>
      <c r="B926" s="12">
        <v>110034892</v>
      </c>
      <c r="C926" s="22" t="s">
        <v>6469</v>
      </c>
      <c r="D926" s="12" t="s">
        <v>6470</v>
      </c>
      <c r="E926" s="19" t="s">
        <v>6471</v>
      </c>
      <c r="F926" s="12" t="s"/>
      <c r="G926" s="12">
        <v>1</v>
      </c>
      <c r="H926" s="12" t="s">
        <v>6472</v>
      </c>
      <c r="I926" s="12">
        <v>21.86</v>
      </c>
      <c r="J926" s="17">
        <f>=I926*7*0.435</f>
        <v>66.5637</v>
      </c>
      <c r="K926" s="75">
        <v>32.12</v>
      </c>
      <c r="L926" s="119">
        <v>15.54</v>
      </c>
      <c r="M926" s="17">
        <f>=I926*7</f>
        <v>153.02</v>
      </c>
      <c r="N926" s="17">
        <f>=M926-L926-K926-J926</f>
        <v>38.7963</v>
      </c>
      <c r="O926" s="18">
        <f>=N926/M926</f>
        <v>0.253537446085479</v>
      </c>
      <c r="P926" s="12" t="s">
        <v>59</v>
      </c>
    </row>
    <row r="927" spans="1:16">
      <c r="A927" s="21">
        <v>45201.9744212963</v>
      </c>
      <c r="B927" s="12">
        <v>110037033</v>
      </c>
      <c r="C927" s="22" t="s">
        <v>6473</v>
      </c>
      <c r="D927" s="12" t="s">
        <v>6474</v>
      </c>
      <c r="E927" s="19" t="s">
        <v>6475</v>
      </c>
      <c r="F927" s="12" t="s">
        <v>57</v>
      </c>
      <c r="G927" s="12">
        <v>1</v>
      </c>
      <c r="H927" s="12" t="s">
        <v>6476</v>
      </c>
      <c r="I927" s="12">
        <v>16.51</v>
      </c>
      <c r="J927" s="17">
        <f>=I927*7*0.435</f>
        <v>50.27295</v>
      </c>
      <c r="K927" s="75">
        <v>25.22</v>
      </c>
      <c r="L927" s="119">
        <v>26.6</v>
      </c>
      <c r="M927" s="17">
        <f>=I927*7</f>
        <v>115.57</v>
      </c>
      <c r="N927" s="17">
        <f>=M927-L927-K927-J927</f>
        <v>13.47705</v>
      </c>
      <c r="O927" s="18">
        <f>=N927/M927</f>
        <v>0.116613740590119</v>
      </c>
      <c r="P927" s="12" t="s">
        <v>59</v>
      </c>
    </row>
    <row r="928" spans="1:16">
      <c r="A928" s="21">
        <v>45201.983912037</v>
      </c>
      <c r="B928" s="12">
        <v>110039282</v>
      </c>
      <c r="C928" s="22" t="s">
        <v>6332</v>
      </c>
      <c r="D928" s="12" t="s">
        <v>6477</v>
      </c>
      <c r="E928" s="22" t="s">
        <v>6478</v>
      </c>
      <c r="F928" s="12" t="s"/>
      <c r="G928" s="12">
        <v>1</v>
      </c>
      <c r="H928" s="12" t="s">
        <v>6335</v>
      </c>
      <c r="I928" s="12">
        <v>38.04</v>
      </c>
      <c r="J928" s="17">
        <f>=I928*7*0.435</f>
        <v>115.8318</v>
      </c>
      <c r="K928" s="75">
        <v>22.83</v>
      </c>
      <c r="L928" s="119">
        <v>65</v>
      </c>
      <c r="M928" s="17">
        <f>=I928*7</f>
        <v>266.28</v>
      </c>
      <c r="N928" s="17">
        <f>=M928-L928-K928-J928</f>
        <v>62.6182</v>
      </c>
      <c r="O928" s="18">
        <f>=N928/M928</f>
        <v>0.235159230884783</v>
      </c>
      <c r="P928" s="12" t="s">
        <v>269</v>
      </c>
    </row>
    <row r="929" spans="1:16">
      <c r="A929" s="21">
        <v>45201.9844791667</v>
      </c>
      <c r="B929" s="12">
        <v>110039540</v>
      </c>
      <c r="C929" s="22" t="s">
        <v>4837</v>
      </c>
      <c r="D929" s="12" t="s">
        <v>6479</v>
      </c>
      <c r="E929" s="19" t="s">
        <v>6480</v>
      </c>
      <c r="F929" s="12" t="s"/>
      <c r="G929" s="12">
        <v>1</v>
      </c>
      <c r="H929" s="12" t="s">
        <v>4840</v>
      </c>
      <c r="I929" s="12">
        <v>69.48</v>
      </c>
      <c r="J929" s="17">
        <f>=I929*7*0.335</f>
        <v>162.9306</v>
      </c>
      <c r="K929" s="75">
        <v>93.38</v>
      </c>
      <c r="L929" s="119">
        <v>168</v>
      </c>
      <c r="M929" s="17">
        <f>=I929*7</f>
        <v>486.36</v>
      </c>
      <c r="N929" s="17">
        <f>=M929-L929-K929-J929</f>
        <v>62.0494</v>
      </c>
      <c r="O929" s="18">
        <f>=N929/M929</f>
        <v>0.127579159470351</v>
      </c>
      <c r="P929" s="12" t="s">
        <v>50</v>
      </c>
    </row>
    <row r="930" spans="1:16">
      <c r="A930" s="21">
        <v>45201.9872222222</v>
      </c>
      <c r="B930" s="12">
        <v>110040047</v>
      </c>
      <c r="C930" s="22" t="s">
        <v>6481</v>
      </c>
      <c r="D930" s="12" t="s">
        <v>6482</v>
      </c>
      <c r="E930" s="19" t="s">
        <v>6483</v>
      </c>
      <c r="F930" s="12" t="s">
        <v>48</v>
      </c>
      <c r="G930" s="12">
        <v>1</v>
      </c>
      <c r="H930" s="12" t="s">
        <v>6484</v>
      </c>
      <c r="I930" s="12">
        <v>164.87</v>
      </c>
      <c r="J930" s="17">
        <f>=I930*7*0.335</f>
        <v>386.62015</v>
      </c>
      <c r="K930" s="75">
        <v>97.2</v>
      </c>
      <c r="L930" s="119">
        <v>262</v>
      </c>
      <c r="M930" s="17">
        <f>=I930*7</f>
        <v>1154.09</v>
      </c>
      <c r="N930" s="17">
        <f>=M930-L930-K930-J930</f>
        <v>408.26985</v>
      </c>
      <c r="O930" s="18">
        <f>=N930/M930</f>
        <v>0.353759108908317</v>
      </c>
      <c r="P930" s="12" t="s">
        <v>50</v>
      </c>
    </row>
    <row r="931" spans="1:16">
      <c r="A931" s="21">
        <v>45202.0334375</v>
      </c>
      <c r="B931" s="12">
        <v>110050620</v>
      </c>
      <c r="C931" s="22" t="s">
        <v>5981</v>
      </c>
      <c r="D931" s="12" t="s">
        <v>6485</v>
      </c>
      <c r="E931" s="19" t="s">
        <v>6486</v>
      </c>
      <c r="F931" s="12" t="s"/>
      <c r="G931" s="12">
        <v>1</v>
      </c>
      <c r="H931" s="12" t="s">
        <v>5982</v>
      </c>
      <c r="I931" s="12">
        <v>18.42</v>
      </c>
      <c r="J931" s="17">
        <f>=I931*7*0.435</f>
        <v>56.0889</v>
      </c>
      <c r="K931" s="75">
        <v>31.91</v>
      </c>
      <c r="L931" s="119">
        <v>30</v>
      </c>
      <c r="M931" s="17">
        <f>=I931*7</f>
        <v>128.94</v>
      </c>
      <c r="N931" s="17">
        <f>=M931-L931-K931-J931</f>
        <v>10.9411</v>
      </c>
      <c r="O931" s="18">
        <f>=N931/M931</f>
        <v>0.084854195749961</v>
      </c>
      <c r="P931" s="12" t="s">
        <v>59</v>
      </c>
    </row>
    <row r="932" spans="1:16">
      <c r="A932" s="21">
        <v>45202.0553819444</v>
      </c>
      <c r="B932" s="12">
        <v>110056237</v>
      </c>
      <c r="C932" s="22" t="s">
        <v>4753</v>
      </c>
      <c r="D932" s="12" t="s">
        <v>6487</v>
      </c>
      <c r="E932" s="19" t="s">
        <v>6488</v>
      </c>
      <c r="F932" s="12" t="s"/>
      <c r="G932" s="12">
        <v>2</v>
      </c>
      <c r="H932" s="12" t="s">
        <v>4756</v>
      </c>
      <c r="I932" s="12">
        <v>32.04</v>
      </c>
      <c r="J932" s="17">
        <f>=I932*7*0.335</f>
        <v>75.1338</v>
      </c>
      <c r="K932" s="75">
        <v>24.16</v>
      </c>
      <c r="L932" s="119">
        <v>15.5</v>
      </c>
      <c r="M932" s="17">
        <f>=I932*7</f>
        <v>224.28</v>
      </c>
      <c r="N932" s="17">
        <f>=M932-L932-K932-J932</f>
        <v>109.4862</v>
      </c>
      <c r="O932" s="18">
        <f>=N932/M932</f>
        <v>0.488167469234885</v>
      </c>
      <c r="P932" s="12" t="s">
        <v>50</v>
      </c>
    </row>
    <row r="933" spans="1:16">
      <c r="A933" s="21">
        <v>45202.0785416667</v>
      </c>
      <c r="B933" s="12">
        <v>110061300</v>
      </c>
      <c r="C933" s="22" t="s">
        <v>6489</v>
      </c>
      <c r="D933" s="12" t="s">
        <v>6490</v>
      </c>
      <c r="E933" s="19" t="s">
        <v>6491</v>
      </c>
      <c r="F933" s="12" t="s"/>
      <c r="G933" s="12">
        <v>1</v>
      </c>
      <c r="H933" s="12" t="s">
        <v>6492</v>
      </c>
      <c r="I933" s="12">
        <v>35.41</v>
      </c>
      <c r="J933" s="17">
        <f>=I933*7*0.335</f>
        <v>83.03645</v>
      </c>
      <c r="K933" s="75">
        <v>49.35</v>
      </c>
      <c r="L933" s="119">
        <v>39</v>
      </c>
      <c r="M933" s="17">
        <f>=I933*7</f>
        <v>247.87</v>
      </c>
      <c r="N933" s="17">
        <f>=M933-L933-K933-J933</f>
        <v>76.48355</v>
      </c>
      <c r="O933" s="18">
        <f>=N933/M933</f>
        <v>0.308563158107072</v>
      </c>
      <c r="P933" s="12" t="s">
        <v>50</v>
      </c>
    </row>
    <row r="934" spans="1:16">
      <c r="A934" s="21">
        <v>45202.1191203704</v>
      </c>
      <c r="B934" s="12">
        <v>110070778</v>
      </c>
      <c r="C934" s="22" t="s">
        <v>6493</v>
      </c>
      <c r="D934" s="12" t="s">
        <v>6494</v>
      </c>
      <c r="E934" s="19" t="s">
        <v>6495</v>
      </c>
      <c r="F934" s="12" t="s"/>
      <c r="G934" s="12">
        <v>1</v>
      </c>
      <c r="H934" s="12" t="s">
        <v>6496</v>
      </c>
      <c r="I934" s="12">
        <v>16.87</v>
      </c>
      <c r="J934" s="17">
        <f>=I934*7*0.435</f>
        <v>51.36915</v>
      </c>
      <c r="K934" s="75">
        <v>32.37</v>
      </c>
      <c r="L934" s="119">
        <v>11</v>
      </c>
      <c r="M934" s="17">
        <f>=I934*7</f>
        <v>118.09</v>
      </c>
      <c r="N934" s="17">
        <f>=M934-L934-K934-J934</f>
        <v>23.35085</v>
      </c>
      <c r="O934" s="18">
        <f>=N934/M934</f>
        <v>0.197737742399864</v>
      </c>
      <c r="P934" s="12" t="s">
        <v>43</v>
      </c>
    </row>
    <row r="935" spans="1:33" s="221">
      <c r="A935" s="60">
        <v>45202.1687731482</v>
      </c>
      <c r="B935" s="61">
        <v>110082720</v>
      </c>
      <c r="C935" s="62" t="s">
        <v>6497</v>
      </c>
      <c r="D935" s="61" t="s">
        <v>6498</v>
      </c>
      <c r="E935" s="121" t="s">
        <v>6499</v>
      </c>
      <c r="F935" s="61" t="s">
        <v>6500</v>
      </c>
      <c r="G935" s="61">
        <v>1</v>
      </c>
      <c r="H935" s="61" t="s">
        <v>6501</v>
      </c>
      <c r="I935" s="61">
        <v>25.85</v>
      </c>
      <c r="J935" s="40">
        <f>=I935*7*0.335</f>
        <v>60.61825</v>
      </c>
      <c r="K935" s="108">
        <v>0</v>
      </c>
      <c r="L935" s="122">
        <v>52.6</v>
      </c>
      <c r="M935" s="40">
        <f>=I935*7</f>
        <v>180.95</v>
      </c>
      <c r="N935" s="40">
        <f>=M935-L935-K935-J935</f>
        <v>67.73175</v>
      </c>
      <c r="O935" s="41">
        <f>=N935/M935</f>
        <v>0.374311964631114</v>
      </c>
      <c r="P935" s="61" t="s">
        <v>50</v>
      </c>
      <c r="Q935" s="43" t="s"/>
      <c r="R935" s="43" t="s"/>
      <c r="S935" s="43" t="s"/>
      <c r="T935" s="43" t="s"/>
      <c r="U935" s="43" t="s"/>
      <c r="V935" s="43" t="s"/>
      <c r="W935" s="43" t="s"/>
      <c r="X935" s="43" t="s"/>
      <c r="Y935" s="43" t="s"/>
      <c r="Z935" s="43" t="s"/>
      <c r="AA935" s="43" t="s"/>
      <c r="AB935" s="43" t="s"/>
      <c r="AC935" s="43" t="s"/>
      <c r="AD935" s="43" t="s"/>
      <c r="AE935" s="43" t="s"/>
      <c r="AF935" s="43" t="s"/>
      <c r="AG935" s="43" t="s"/>
    </row>
    <row r="936" spans="1:16">
      <c r="A936" s="21">
        <v>45202.2085532407</v>
      </c>
      <c r="B936" s="12">
        <v>110090750</v>
      </c>
      <c r="C936" s="22" t="s">
        <v>6502</v>
      </c>
      <c r="D936" s="12" t="s">
        <v>6503</v>
      </c>
      <c r="E936" s="83" t="s">
        <v>6504</v>
      </c>
      <c r="F936" s="12" t="s"/>
      <c r="G936" s="12">
        <v>1</v>
      </c>
      <c r="H936" s="12" t="s">
        <v>6505</v>
      </c>
      <c r="I936" s="12">
        <v>45.22</v>
      </c>
      <c r="J936" s="17">
        <f>=I936*7*0.335</f>
        <v>106.0409</v>
      </c>
      <c r="K936" s="75">
        <v>54.4</v>
      </c>
      <c r="L936" s="119">
        <v>56.55</v>
      </c>
      <c r="M936" s="17">
        <f>=I936*7</f>
        <v>316.54</v>
      </c>
      <c r="N936" s="17">
        <f>=M936-L936-K936-J936</f>
        <v>99.5491</v>
      </c>
      <c r="O936" s="18">
        <f>=N936/M936</f>
        <v>0.314491375497567</v>
      </c>
      <c r="P936" s="12" t="s">
        <v>50</v>
      </c>
    </row>
    <row r="937" spans="1:16">
      <c r="A937" s="21">
        <v>45202.2658333333</v>
      </c>
      <c r="B937" s="12">
        <v>110104340</v>
      </c>
      <c r="C937" s="22" t="s">
        <v>6506</v>
      </c>
      <c r="D937" s="12" t="s">
        <v>6507</v>
      </c>
      <c r="E937" s="19" t="s">
        <v>6508</v>
      </c>
      <c r="F937" s="12" t="s"/>
      <c r="G937" s="12">
        <v>1</v>
      </c>
      <c r="H937" s="12" t="s">
        <v>6509</v>
      </c>
      <c r="I937" s="12">
        <v>18.74</v>
      </c>
      <c r="J937" s="17">
        <f>=I937*7*0.435</f>
        <v>57.0633</v>
      </c>
      <c r="K937" s="75">
        <v>38.81</v>
      </c>
      <c r="L937" s="119">
        <v>22.5</v>
      </c>
      <c r="M937" s="17">
        <f>=I937*7</f>
        <v>131.18</v>
      </c>
      <c r="N937" s="17">
        <f>=M937-L937-K937-J937</f>
        <v>12.8067</v>
      </c>
      <c r="O937" s="18">
        <f>=N937/M937</f>
        <v>0.097626924836103</v>
      </c>
      <c r="P937" s="12" t="s">
        <v>59</v>
      </c>
    </row>
    <row r="938" spans="1:16">
      <c r="A938" s="21">
        <v>45202.274837963</v>
      </c>
      <c r="B938" s="12">
        <v>110106613</v>
      </c>
      <c r="C938" s="22" t="s">
        <v>6510</v>
      </c>
      <c r="D938" s="12" t="s">
        <v>6511</v>
      </c>
      <c r="E938" s="19" t="s">
        <v>6512</v>
      </c>
      <c r="F938" s="12" t="s"/>
      <c r="G938" s="12">
        <v>2</v>
      </c>
      <c r="H938" s="12" t="s">
        <v>6513</v>
      </c>
      <c r="I938" s="12">
        <v>44.02</v>
      </c>
      <c r="J938" s="17">
        <f>=I938*7*0.335</f>
        <v>103.2269</v>
      </c>
      <c r="K938" s="75">
        <v>32.55</v>
      </c>
      <c r="L938" s="119">
        <v>30</v>
      </c>
      <c r="M938" s="17">
        <f>=I938*7</f>
        <v>308.14</v>
      </c>
      <c r="N938" s="17">
        <f>=M938-L938-K938-J938</f>
        <v>142.3631</v>
      </c>
      <c r="O938" s="18">
        <f>=N938/M938</f>
        <v>0.462007853573051</v>
      </c>
      <c r="P938" s="12" t="s">
        <v>50</v>
      </c>
    </row>
    <row r="939" spans="1:16">
      <c r="A939" s="21">
        <v>45202.2988888889</v>
      </c>
      <c r="B939" s="12">
        <v>110112634</v>
      </c>
      <c r="C939" s="22" t="s">
        <v>4837</v>
      </c>
      <c r="D939" s="12" t="s">
        <v>6514</v>
      </c>
      <c r="E939" s="19" t="s">
        <v>6480</v>
      </c>
      <c r="F939" s="12" t="s"/>
      <c r="G939" s="12">
        <v>1</v>
      </c>
      <c r="H939" s="12" t="s">
        <v>5792</v>
      </c>
      <c r="I939" s="12">
        <v>69.48</v>
      </c>
      <c r="J939" s="17">
        <f>=I939*7*0.435</f>
        <v>211.5666</v>
      </c>
      <c r="K939" s="75">
        <v>80.75</v>
      </c>
      <c r="L939" s="119">
        <v>168</v>
      </c>
      <c r="M939" s="17">
        <f>=I939*7</f>
        <v>486.36</v>
      </c>
      <c r="N939" s="17">
        <f>=M939-L939-K939-J939</f>
        <v>26.0434</v>
      </c>
      <c r="O939" s="18">
        <f>=N939/M939</f>
        <v>0.053547577925816</v>
      </c>
      <c r="P939" s="12" t="s">
        <v>70</v>
      </c>
    </row>
    <row r="940" spans="1:16">
      <c r="A940" s="21">
        <v>45202.3281828704</v>
      </c>
      <c r="B940" s="12">
        <v>110119740</v>
      </c>
      <c r="C940" s="22" t="s">
        <v>6515</v>
      </c>
      <c r="D940" s="12" t="s">
        <v>6516</v>
      </c>
      <c r="E940" s="19" t="s">
        <v>6517</v>
      </c>
      <c r="F940" s="12" t="s"/>
      <c r="G940" s="12">
        <v>1</v>
      </c>
      <c r="H940" s="12" t="s">
        <v>6518</v>
      </c>
      <c r="I940" s="12">
        <v>51</v>
      </c>
      <c r="J940" s="17">
        <f>=I940*7*0.335</f>
        <v>119.595</v>
      </c>
      <c r="K940" s="75">
        <v>45.8</v>
      </c>
      <c r="L940" s="119">
        <v>0</v>
      </c>
      <c r="M940" s="17">
        <f>=I940*7</f>
        <v>357</v>
      </c>
      <c r="N940" s="17">
        <f>=M940-L940-K940-J940</f>
        <v>191.605</v>
      </c>
      <c r="O940" s="18">
        <f>=N940/M940</f>
        <v>0.536708683473389</v>
      </c>
      <c r="P940" s="12" t="s">
        <v>50</v>
      </c>
    </row>
    <row r="941" spans="1:16">
      <c r="A941" s="21">
        <v>45202.3298032407</v>
      </c>
      <c r="B941" s="12">
        <v>110120483</v>
      </c>
      <c r="C941" s="22" t="s">
        <v>6519</v>
      </c>
      <c r="D941" s="12" t="s">
        <v>6520</v>
      </c>
      <c r="E941" s="19" t="s">
        <v>6517</v>
      </c>
      <c r="F941" s="12" t="s"/>
      <c r="G941" s="12">
        <v>1</v>
      </c>
      <c r="H941" s="12" t="s">
        <v>6521</v>
      </c>
      <c r="I941" s="12">
        <v>60.9</v>
      </c>
      <c r="J941" s="17">
        <f>=I941*7*0.335</f>
        <v>142.8105</v>
      </c>
      <c r="K941" s="75">
        <v>51.18</v>
      </c>
      <c r="L941" s="119">
        <v>102.05</v>
      </c>
      <c r="M941" s="17">
        <f>=I941*7</f>
        <v>426.3</v>
      </c>
      <c r="N941" s="17">
        <f>=M941-L941-K941-J941</f>
        <v>130.2595</v>
      </c>
      <c r="O941" s="18">
        <f>=N941/M941</f>
        <v>0.30555829228243</v>
      </c>
      <c r="P941" s="12" t="s">
        <v>50</v>
      </c>
    </row>
    <row r="942" spans="1:16">
      <c r="A942" s="21">
        <v>45202.3709490741</v>
      </c>
      <c r="B942" s="12">
        <v>110130310</v>
      </c>
      <c r="C942" s="22" t="s">
        <v>6522</v>
      </c>
      <c r="D942" s="12" t="s">
        <v>6523</v>
      </c>
      <c r="E942" s="19" t="s">
        <v>6524</v>
      </c>
      <c r="F942" s="12" t="s"/>
      <c r="G942" s="12">
        <v>2</v>
      </c>
      <c r="H942" s="12" t="s">
        <v>6525</v>
      </c>
      <c r="I942" s="12">
        <v>60.52</v>
      </c>
      <c r="J942" s="17">
        <f>=I942*7*0.335</f>
        <v>141.9194</v>
      </c>
      <c r="K942" s="75">
        <v>46.81</v>
      </c>
      <c r="L942" s="119">
        <v>64</v>
      </c>
      <c r="M942" s="17">
        <f>=I942*7</f>
        <v>423.64</v>
      </c>
      <c r="N942" s="17">
        <f>=M942-L942-K942-J942</f>
        <v>170.9106</v>
      </c>
      <c r="O942" s="18">
        <f>=N942/M942</f>
        <v>0.403433575677462</v>
      </c>
      <c r="P942" s="12" t="s">
        <v>50</v>
      </c>
    </row>
    <row r="943" spans="1:16">
      <c r="A943" s="21">
        <v>45202.3728819444</v>
      </c>
      <c r="B943" s="12">
        <v>110130471</v>
      </c>
      <c r="C943" s="22" t="s">
        <v>5228</v>
      </c>
      <c r="D943" s="12" t="s">
        <v>6526</v>
      </c>
      <c r="E943" s="19" t="s">
        <v>6480</v>
      </c>
      <c r="F943" s="12" t="s"/>
      <c r="G943" s="12">
        <v>1</v>
      </c>
      <c r="H943" s="12" t="s">
        <v>6342</v>
      </c>
      <c r="I943" s="12">
        <v>69.48</v>
      </c>
      <c r="J943" s="17">
        <f>=I943*7*0.435</f>
        <v>211.5666</v>
      </c>
      <c r="K943" s="75">
        <v>70.22</v>
      </c>
      <c r="L943" s="119">
        <v>168</v>
      </c>
      <c r="M943" s="17">
        <f>=I943*7</f>
        <v>486.36</v>
      </c>
      <c r="N943" s="17">
        <f>=M943-L943-K943-J943</f>
        <v>36.5734</v>
      </c>
      <c r="O943" s="18">
        <f>=N943/M943</f>
        <v>0.075198207089399</v>
      </c>
      <c r="P943" s="12" t="s">
        <v>162</v>
      </c>
    </row>
    <row r="944" spans="1:16">
      <c r="A944" s="21">
        <v>45202.3829861111</v>
      </c>
      <c r="B944" s="12">
        <v>110132960</v>
      </c>
      <c r="C944" s="22" t="s">
        <v>6288</v>
      </c>
      <c r="D944" s="12" t="s">
        <v>6527</v>
      </c>
      <c r="E944" s="19" t="s">
        <v>6528</v>
      </c>
      <c r="F944" s="12" t="s"/>
      <c r="G944" s="12">
        <v>1</v>
      </c>
      <c r="H944" s="12" t="s">
        <v>6291</v>
      </c>
      <c r="I944" s="12">
        <v>20.88</v>
      </c>
      <c r="J944" s="17">
        <f>=I944*7*0.335</f>
        <v>48.9636</v>
      </c>
      <c r="K944" s="75">
        <v>35.14</v>
      </c>
      <c r="L944" s="119">
        <v>38</v>
      </c>
      <c r="M944" s="17">
        <f>=I944*7</f>
        <v>146.16</v>
      </c>
      <c r="N944" s="17">
        <f>=M944-L944-K944-J944</f>
        <v>24.0564</v>
      </c>
      <c r="O944" s="18">
        <f>=N944/M944</f>
        <v>0.164589490968801</v>
      </c>
      <c r="P944" s="12" t="s">
        <v>50</v>
      </c>
    </row>
    <row r="945" spans="1:16">
      <c r="A945" s="21">
        <v>45202.3922337963</v>
      </c>
      <c r="B945" s="12">
        <v>110135429</v>
      </c>
      <c r="C945" s="22" t="s">
        <v>6529</v>
      </c>
      <c r="D945" s="12" t="s">
        <v>6530</v>
      </c>
      <c r="E945" s="19" t="s">
        <v>6531</v>
      </c>
      <c r="F945" s="12" t="s"/>
      <c r="G945" s="12">
        <v>1</v>
      </c>
      <c r="H945" s="12" t="s">
        <v>6532</v>
      </c>
      <c r="I945" s="12">
        <v>42.55</v>
      </c>
      <c r="J945" s="17">
        <f>=I945*7*0.335</f>
        <v>99.77975</v>
      </c>
      <c r="K945" s="75">
        <v>60.6</v>
      </c>
      <c r="L945" s="119">
        <v>32.5</v>
      </c>
      <c r="M945" s="17">
        <f>=I945*7</f>
        <v>297.85</v>
      </c>
      <c r="N945" s="17">
        <f>=M945-L945-K945-J945</f>
        <v>104.97025</v>
      </c>
      <c r="O945" s="18">
        <f>=N945/M945</f>
        <v>0.352426556991774</v>
      </c>
      <c r="P945" s="12" t="s">
        <v>50</v>
      </c>
    </row>
    <row r="946" spans="1:16">
      <c r="A946" s="21">
        <v>45202.3938541667</v>
      </c>
      <c r="B946" s="12">
        <v>110135876</v>
      </c>
      <c r="C946" s="22" t="s">
        <v>6041</v>
      </c>
      <c r="D946" s="12" t="s">
        <v>6533</v>
      </c>
      <c r="E946" s="19" t="s">
        <v>6480</v>
      </c>
      <c r="F946" s="12" t="s"/>
      <c r="G946" s="12">
        <v>1</v>
      </c>
      <c r="H946" s="12" t="s">
        <v>6043</v>
      </c>
      <c r="I946" s="12">
        <v>50.74</v>
      </c>
      <c r="J946" s="17">
        <f>=I946*7*0.435</f>
        <v>154.5033</v>
      </c>
      <c r="K946" s="75">
        <v>42.68</v>
      </c>
      <c r="L946" s="119">
        <v>98</v>
      </c>
      <c r="M946" s="17">
        <f>=I946*7</f>
        <v>355.18</v>
      </c>
      <c r="N946" s="17">
        <f>=M946-L946-K946-J946</f>
        <v>59.9967</v>
      </c>
      <c r="O946" s="18">
        <f>=N946/M946</f>
        <v>0.168919139591193</v>
      </c>
      <c r="P946" s="12" t="s">
        <v>162</v>
      </c>
    </row>
    <row r="947" spans="1:16">
      <c r="A947" s="21">
        <v>45202.394212963</v>
      </c>
      <c r="B947" s="12">
        <v>110135867</v>
      </c>
      <c r="C947" s="22" t="s">
        <v>6534</v>
      </c>
      <c r="D947" s="12" t="s">
        <v>6535</v>
      </c>
      <c r="E947" s="19" t="s">
        <v>6536</v>
      </c>
      <c r="F947" s="12" t="s"/>
      <c r="G947" s="12">
        <v>1</v>
      </c>
      <c r="H947" s="12" t="s">
        <v>6537</v>
      </c>
      <c r="I947" s="12">
        <v>16.51</v>
      </c>
      <c r="J947" s="17">
        <f>=I947*7*0.435</f>
        <v>50.27295</v>
      </c>
      <c r="K947" s="75">
        <v>19.65</v>
      </c>
      <c r="L947" s="119">
        <v>8.6</v>
      </c>
      <c r="M947" s="17">
        <f>=I947*7</f>
        <v>115.57</v>
      </c>
      <c r="N947" s="17">
        <f>=M947-L947-K947-J947</f>
        <v>37.04705</v>
      </c>
      <c r="O947" s="18">
        <f>=N947/M947</f>
        <v>0.320559401228693</v>
      </c>
      <c r="P947" s="12" t="s">
        <v>59</v>
      </c>
    </row>
    <row r="948" spans="1:16">
      <c r="A948" s="21">
        <v>45202.4603703704</v>
      </c>
      <c r="B948" s="12">
        <v>110153580</v>
      </c>
      <c r="C948" s="22" t="s">
        <v>3710</v>
      </c>
      <c r="D948" s="12" t="s">
        <v>6538</v>
      </c>
      <c r="E948" s="19" t="s">
        <v>6539</v>
      </c>
      <c r="F948" s="12" t="s"/>
      <c r="G948" s="12">
        <v>1</v>
      </c>
      <c r="H948" s="12" t="s">
        <v>1557</v>
      </c>
      <c r="I948" s="12">
        <v>63.82</v>
      </c>
      <c r="J948" s="17">
        <f>=I948*7*0.435</f>
        <v>194.3319</v>
      </c>
      <c r="K948" s="75">
        <v>84.13</v>
      </c>
      <c r="L948" s="119">
        <v>73.8</v>
      </c>
      <c r="M948" s="17">
        <f>=I948*7</f>
        <v>446.74</v>
      </c>
      <c r="N948" s="17">
        <f>=M948-L948-K948-J948</f>
        <v>94.4781</v>
      </c>
      <c r="O948" s="18">
        <f>=N948/M948</f>
        <v>0.211483413170972</v>
      </c>
      <c r="P948" s="12" t="s">
        <v>59</v>
      </c>
    </row>
    <row r="949" spans="1:16">
      <c r="A949" s="21">
        <v>45202.4870486111</v>
      </c>
      <c r="B949" s="12">
        <v>110161136</v>
      </c>
      <c r="C949" s="22" t="s">
        <v>6540</v>
      </c>
      <c r="D949" s="12" t="s">
        <v>6541</v>
      </c>
      <c r="E949" s="22" t="s">
        <v>6542</v>
      </c>
      <c r="F949" s="12" t="s">
        <v>68</v>
      </c>
      <c r="G949" s="12">
        <v>1</v>
      </c>
      <c r="H949" s="12" t="s">
        <v>6543</v>
      </c>
      <c r="I949" s="12">
        <v>17.52</v>
      </c>
      <c r="J949" s="17">
        <f>=I949*7*0.435</f>
        <v>53.3484</v>
      </c>
      <c r="K949" s="75">
        <v>20.87</v>
      </c>
      <c r="L949" s="119">
        <v>36.98</v>
      </c>
      <c r="M949" s="17">
        <f>=I949*7</f>
        <v>122.64</v>
      </c>
      <c r="N949" s="17">
        <f>=M949-L949-K949-J949</f>
        <v>11.4416</v>
      </c>
      <c r="O949" s="18">
        <f>=N949/M949</f>
        <v>0.093294194390085</v>
      </c>
      <c r="P949" s="12" t="s">
        <v>59</v>
      </c>
    </row>
    <row r="950" spans="1:16">
      <c r="A950" s="21">
        <v>45202.8940046296</v>
      </c>
      <c r="B950" s="12">
        <v>110218881</v>
      </c>
      <c r="C950" s="22" t="s">
        <v>6544</v>
      </c>
      <c r="D950" s="12" t="s">
        <v>6545</v>
      </c>
      <c r="E950" s="19" t="s">
        <v>6546</v>
      </c>
      <c r="F950" s="12" t="s"/>
      <c r="G950" s="12">
        <v>1</v>
      </c>
      <c r="H950" s="12" t="s">
        <v>6547</v>
      </c>
      <c r="I950" s="12">
        <v>47.06</v>
      </c>
      <c r="J950" s="17">
        <f>=I950*7*0.435</f>
        <v>143.2977</v>
      </c>
      <c r="K950" s="75">
        <v>22.93</v>
      </c>
      <c r="L950" s="119">
        <v>66</v>
      </c>
      <c r="M950" s="17">
        <f>=I950*7</f>
        <v>329.42</v>
      </c>
      <c r="N950" s="17">
        <f>=M950-L950-K950-J950</f>
        <v>97.1923</v>
      </c>
      <c r="O950" s="18">
        <f>=N950/M950</f>
        <v>0.29504067755449</v>
      </c>
      <c r="P950" s="12" t="s">
        <v>59</v>
      </c>
    </row>
    <row r="951" spans="1:16">
      <c r="A951" s="21">
        <v>45202.908900463</v>
      </c>
      <c r="B951" s="12">
        <v>110220652</v>
      </c>
      <c r="C951" s="22" t="s">
        <v>4248</v>
      </c>
      <c r="D951" s="12" t="s">
        <v>6548</v>
      </c>
      <c r="E951" s="19" t="s">
        <v>6549</v>
      </c>
      <c r="F951" s="12" t="s"/>
      <c r="G951" s="12">
        <v>1</v>
      </c>
      <c r="H951" s="12" t="s">
        <v>4251</v>
      </c>
      <c r="I951" s="12">
        <v>22.8</v>
      </c>
      <c r="J951" s="17">
        <f>=I951*7*0.435</f>
        <v>69.426</v>
      </c>
      <c r="K951" s="75">
        <v>31.2</v>
      </c>
      <c r="L951" s="119">
        <v>30</v>
      </c>
      <c r="M951" s="17">
        <f>=I951*7</f>
        <v>159.6</v>
      </c>
      <c r="N951" s="17">
        <f>=M951-L951-K951-J951</f>
        <v>28.974</v>
      </c>
      <c r="O951" s="18">
        <f>=N951/M951</f>
        <v>0.181541353383459</v>
      </c>
      <c r="P951" s="12" t="s">
        <v>59</v>
      </c>
    </row>
    <row r="952" spans="1:16">
      <c r="A952" s="21">
        <v>45202.9339814815</v>
      </c>
      <c r="B952" s="12">
        <v>110224254</v>
      </c>
      <c r="C952" s="22" t="s">
        <v>4343</v>
      </c>
      <c r="D952" s="12" t="s">
        <v>6550</v>
      </c>
      <c r="E952" s="19" t="s">
        <v>6551</v>
      </c>
      <c r="F952" s="12" t="s"/>
      <c r="G952" s="12">
        <v>1</v>
      </c>
      <c r="H952" s="12" t="s">
        <v>4346</v>
      </c>
      <c r="I952" s="12">
        <v>20.52</v>
      </c>
      <c r="J952" s="17">
        <f>=I952*7*0.335</f>
        <v>48.1194</v>
      </c>
      <c r="K952" s="75">
        <v>25.32</v>
      </c>
      <c r="L952" s="119">
        <v>17</v>
      </c>
      <c r="M952" s="17">
        <f>=I952*7</f>
        <v>143.64</v>
      </c>
      <c r="N952" s="17">
        <f>=M952-L952-K952-J952</f>
        <v>53.2006</v>
      </c>
      <c r="O952" s="18">
        <f>=N952/M952</f>
        <v>0.370374547479811</v>
      </c>
      <c r="P952" s="12" t="s">
        <v>50</v>
      </c>
    </row>
    <row r="953" spans="1:16">
      <c r="A953" s="21">
        <v>45202.9737152778</v>
      </c>
      <c r="B953" s="12">
        <v>110231202</v>
      </c>
      <c r="C953" s="22" t="s">
        <v>6552</v>
      </c>
      <c r="D953" s="12" t="s">
        <v>6553</v>
      </c>
      <c r="E953" s="19" t="s">
        <v>6554</v>
      </c>
      <c r="F953" s="12" t="s"/>
      <c r="G953" s="12">
        <v>1</v>
      </c>
      <c r="H953" s="12" t="s">
        <v>6555</v>
      </c>
      <c r="I953" s="12">
        <v>17.52</v>
      </c>
      <c r="J953" s="17">
        <f>=I953*7*0.435</f>
        <v>53.3484</v>
      </c>
      <c r="K953" s="75">
        <v>18.96</v>
      </c>
      <c r="L953" s="119">
        <v>8.37</v>
      </c>
      <c r="M953" s="17">
        <f>=I953*7</f>
        <v>122.64</v>
      </c>
      <c r="N953" s="17">
        <f>=M953-L953-K953-J953</f>
        <v>41.9616</v>
      </c>
      <c r="O953" s="18">
        <f>=N953/M953</f>
        <v>0.342152641878669</v>
      </c>
      <c r="P953" s="12" t="s">
        <v>59</v>
      </c>
    </row>
    <row r="954" spans="1:16">
      <c r="A954" s="21">
        <v>45202.9928356481</v>
      </c>
      <c r="B954" s="12">
        <v>110235340</v>
      </c>
      <c r="C954" s="22" t="s">
        <v>6556</v>
      </c>
      <c r="D954" s="12" t="s">
        <v>6557</v>
      </c>
      <c r="E954" s="19" t="s">
        <v>6558</v>
      </c>
      <c r="F954" s="12" t="s"/>
      <c r="G954" s="12">
        <v>1</v>
      </c>
      <c r="H954" s="12" t="s">
        <v>6559</v>
      </c>
      <c r="I954" s="12">
        <v>39.31</v>
      </c>
      <c r="J954" s="17">
        <f>=I954*7*0.435</f>
        <v>119.69895</v>
      </c>
      <c r="K954" s="75">
        <v>48.14</v>
      </c>
      <c r="L954" s="119">
        <v>21.56</v>
      </c>
      <c r="M954" s="17">
        <f>=I954*7</f>
        <v>275.17</v>
      </c>
      <c r="N954" s="17">
        <f>=M954-L954-K954-J954</f>
        <v>85.77105</v>
      </c>
      <c r="O954" s="18">
        <f>=N954/M954</f>
        <v>0.311702038739688</v>
      </c>
      <c r="P954" s="12" t="s">
        <v>269</v>
      </c>
    </row>
    <row r="955" spans="1:16">
      <c r="A955" s="21">
        <v>45202.9929513889</v>
      </c>
      <c r="B955" s="12">
        <v>110235633</v>
      </c>
      <c r="C955" s="22" t="s">
        <v>6560</v>
      </c>
      <c r="D955" s="12" t="s">
        <v>6561</v>
      </c>
      <c r="E955" s="19" t="s">
        <v>6562</v>
      </c>
      <c r="F955" s="12" t="s"/>
      <c r="G955" s="12">
        <v>1</v>
      </c>
      <c r="H955" s="12" t="s">
        <v>6563</v>
      </c>
      <c r="I955" s="12">
        <v>21.73</v>
      </c>
      <c r="J955" s="17">
        <f>=I955*7*0.435</f>
        <v>66.16785</v>
      </c>
      <c r="K955" s="75">
        <v>27.95</v>
      </c>
      <c r="L955" s="119">
        <v>13.2</v>
      </c>
      <c r="M955" s="17">
        <f>=I955*7</f>
        <v>152.11</v>
      </c>
      <c r="N955" s="17">
        <f>=M955-L955-K955-J955</f>
        <v>44.79215</v>
      </c>
      <c r="O955" s="18">
        <f>=N955/M955</f>
        <v>0.294472092564592</v>
      </c>
      <c r="P955" s="12" t="s">
        <v>59</v>
      </c>
    </row>
    <row r="956" spans="1:16">
      <c r="A956" s="21">
        <v>45203.0234259259</v>
      </c>
      <c r="B956" s="12">
        <v>110241210</v>
      </c>
      <c r="C956" s="22" t="s">
        <v>6564</v>
      </c>
      <c r="D956" s="12" t="s">
        <v>6565</v>
      </c>
      <c r="E956" s="19" t="s">
        <v>6566</v>
      </c>
      <c r="F956" s="12" t="s"/>
      <c r="G956" s="12">
        <v>1</v>
      </c>
      <c r="H956" s="12" t="s">
        <v>6567</v>
      </c>
      <c r="I956" s="12">
        <v>18.49</v>
      </c>
      <c r="J956" s="17">
        <f>=I956*7*0.435</f>
        <v>56.30205</v>
      </c>
      <c r="K956" s="75">
        <v>29.98</v>
      </c>
      <c r="L956" s="119">
        <v>6.4</v>
      </c>
      <c r="M956" s="17">
        <f>=I956*7</f>
        <v>129.43</v>
      </c>
      <c r="N956" s="17">
        <f>=M956-L956-K956-J956</f>
        <v>36.74795</v>
      </c>
      <c r="O956" s="18">
        <f>=N956/M956</f>
        <v>0.283921424708336</v>
      </c>
      <c r="P956" s="12" t="s">
        <v>22</v>
      </c>
    </row>
    <row r="957" spans="1:16">
      <c r="A957" s="21">
        <v>45203.0317824074</v>
      </c>
      <c r="B957" s="12">
        <v>110243529</v>
      </c>
      <c r="C957" s="22" t="s">
        <v>6568</v>
      </c>
      <c r="D957" s="12" t="s">
        <v>6569</v>
      </c>
      <c r="E957" s="19" t="s">
        <v>6570</v>
      </c>
      <c r="F957" s="12" t="s"/>
      <c r="G957" s="12">
        <v>1</v>
      </c>
      <c r="H957" s="12" t="s">
        <v>6571</v>
      </c>
      <c r="I957" s="12">
        <v>17.52</v>
      </c>
      <c r="J957" s="17">
        <f>=I957*7*0.435</f>
        <v>53.3484</v>
      </c>
      <c r="K957" s="75">
        <v>25.45</v>
      </c>
      <c r="L957" s="119">
        <v>10.8</v>
      </c>
      <c r="M957" s="17">
        <f>=I957*7</f>
        <v>122.64</v>
      </c>
      <c r="N957" s="17">
        <f>=M957-L957-K957-J957</f>
        <v>33.0416</v>
      </c>
      <c r="O957" s="18">
        <f>=N957/M957</f>
        <v>0.26941943900848</v>
      </c>
      <c r="P957" s="12" t="s">
        <v>59</v>
      </c>
    </row>
    <row r="958" spans="1:16">
      <c r="A958" s="21">
        <v>45203.1481481481</v>
      </c>
      <c r="B958" s="12">
        <v>110270549</v>
      </c>
      <c r="C958" s="22" t="s">
        <v>6572</v>
      </c>
      <c r="D958" s="12" t="s">
        <v>6573</v>
      </c>
      <c r="E958" s="83" t="s">
        <v>6574</v>
      </c>
      <c r="F958" s="12" t="s"/>
      <c r="G958" s="12">
        <v>1</v>
      </c>
      <c r="H958" s="12" t="s">
        <v>6575</v>
      </c>
      <c r="I958" s="12">
        <v>82.98</v>
      </c>
      <c r="J958" s="17">
        <f>=I958*7*0.335</f>
        <v>194.5881</v>
      </c>
      <c r="K958" s="75">
        <v>74.93</v>
      </c>
      <c r="L958" s="119">
        <v>0</v>
      </c>
      <c r="M958" s="17">
        <f>=I958*7</f>
        <v>580.86</v>
      </c>
      <c r="N958" s="17">
        <f>=M958-L958-K958-J958</f>
        <v>311.3419</v>
      </c>
      <c r="O958" s="18">
        <f>=N958/M958</f>
        <v>0.536001618290121</v>
      </c>
      <c r="P958" s="12" t="s">
        <v>50</v>
      </c>
    </row>
    <row r="959" spans="1:17">
      <c r="A959" s="21">
        <v>45203.1955787037</v>
      </c>
      <c r="B959" s="12">
        <v>110280874</v>
      </c>
      <c r="C959" s="22" t="s">
        <v>4457</v>
      </c>
      <c r="D959" s="12" t="s">
        <v>6576</v>
      </c>
      <c r="E959" s="83" t="s">
        <v>6577</v>
      </c>
      <c r="F959" s="12" t="s"/>
      <c r="G959" s="12">
        <v>1</v>
      </c>
      <c r="H959" s="12" t="s">
        <v>4460</v>
      </c>
      <c r="I959" s="12">
        <v>30.42</v>
      </c>
      <c r="J959" s="17">
        <f>=I959*7*0.335</f>
        <v>71.3349</v>
      </c>
      <c r="K959" s="75">
        <v>78.38</v>
      </c>
      <c r="L959" s="119">
        <v>49.7</v>
      </c>
      <c r="M959" s="17">
        <f>=I959*7</f>
        <v>212.94</v>
      </c>
      <c r="N959" s="17">
        <f>=M959-L959-K959-J959</f>
        <v>13.5251</v>
      </c>
      <c r="O959" s="18">
        <f>=N959/M959</f>
        <v>0.063516013900629</v>
      </c>
      <c r="P959" s="12" t="s">
        <v>50</v>
      </c>
      <c r="Q959" s="25" t="s">
        <v>6578</v>
      </c>
    </row>
    <row r="960" spans="1:16">
      <c r="A960" s="21">
        <v>45203.2016203704</v>
      </c>
      <c r="B960" s="12">
        <v>110281944</v>
      </c>
      <c r="C960" s="22" t="s">
        <v>5228</v>
      </c>
      <c r="D960" s="12" t="s">
        <v>6579</v>
      </c>
      <c r="E960" s="19" t="s">
        <v>6480</v>
      </c>
      <c r="F960" s="12" t="s"/>
      <c r="G960" s="12">
        <v>1</v>
      </c>
      <c r="H960" s="12" t="s">
        <v>5230</v>
      </c>
      <c r="I960" s="12">
        <v>69.48</v>
      </c>
      <c r="J960" s="17">
        <f>=I960*7*0.435</f>
        <v>211.5666</v>
      </c>
      <c r="K960" s="75">
        <v>70.13</v>
      </c>
      <c r="L960" s="119">
        <v>168</v>
      </c>
      <c r="M960" s="17">
        <f>=I960*7</f>
        <v>486.36</v>
      </c>
      <c r="N960" s="17">
        <f>=M960-L960-K960-J960</f>
        <v>36.6634</v>
      </c>
      <c r="O960" s="18">
        <f>=N960/M960</f>
        <v>0.075383255201908</v>
      </c>
      <c r="P960" s="12" t="s">
        <v>162</v>
      </c>
    </row>
    <row r="961" spans="1:16">
      <c r="A961" s="21">
        <v>45203.2033680556</v>
      </c>
      <c r="B961" s="12">
        <v>110282453</v>
      </c>
      <c r="C961" s="22" t="s">
        <v>6580</v>
      </c>
      <c r="D961" s="12" t="s">
        <v>6581</v>
      </c>
      <c r="E961" s="19" t="s">
        <v>6582</v>
      </c>
      <c r="F961" s="12" t="s"/>
      <c r="G961" s="12">
        <v>1</v>
      </c>
      <c r="H961" s="12" t="s">
        <v>6583</v>
      </c>
      <c r="I961" s="12">
        <v>16.8</v>
      </c>
      <c r="J961" s="17">
        <f>=I961*7*0.435</f>
        <v>51.156</v>
      </c>
      <c r="K961" s="75">
        <v>19.13</v>
      </c>
      <c r="L961" s="119">
        <v>11.5</v>
      </c>
      <c r="M961" s="17">
        <f>=I961*7</f>
        <v>117.6</v>
      </c>
      <c r="N961" s="17">
        <f>=M961-L961-K961-J961</f>
        <v>35.814</v>
      </c>
      <c r="O961" s="18">
        <f>=N961/M961</f>
        <v>0.304540816326531</v>
      </c>
      <c r="P961" s="12" t="s">
        <v>59</v>
      </c>
    </row>
    <row r="962" spans="1:16">
      <c r="A962" s="21">
        <v>45203.2080671296</v>
      </c>
      <c r="B962" s="12">
        <v>110283535</v>
      </c>
      <c r="C962" s="22" t="s">
        <v>6584</v>
      </c>
      <c r="D962" s="12" t="s">
        <v>6585</v>
      </c>
      <c r="E962" s="19" t="s">
        <v>6586</v>
      </c>
      <c r="F962" s="12" t="s"/>
      <c r="G962" s="12">
        <v>1</v>
      </c>
      <c r="H962" s="12" t="s">
        <v>6587</v>
      </c>
      <c r="I962" s="12">
        <v>24.77</v>
      </c>
      <c r="J962" s="17">
        <f>=I962*7*0.335</f>
        <v>58.08565</v>
      </c>
      <c r="K962" s="75">
        <v>29.34</v>
      </c>
      <c r="L962" s="119">
        <v>24.5</v>
      </c>
      <c r="M962" s="17">
        <f>=I962*7</f>
        <v>173.39</v>
      </c>
      <c r="N962" s="17">
        <f>=M962-L962-K962-J962</f>
        <v>61.46435</v>
      </c>
      <c r="O962" s="18">
        <f>=N962/M962</f>
        <v>0.354486129534575</v>
      </c>
      <c r="P962" s="12" t="s">
        <v>50</v>
      </c>
    </row>
    <row r="963" spans="1:16">
      <c r="A963" s="21">
        <v>45203.217662037</v>
      </c>
      <c r="B963" s="12">
        <v>110285933</v>
      </c>
      <c r="C963" s="22" t="s">
        <v>6588</v>
      </c>
      <c r="D963" s="12" t="s">
        <v>6589</v>
      </c>
      <c r="E963" s="19" t="s">
        <v>6480</v>
      </c>
      <c r="F963" s="12" t="s"/>
      <c r="G963" s="12">
        <v>1</v>
      </c>
      <c r="H963" s="26" t="s">
        <v>6590</v>
      </c>
      <c r="I963" s="12">
        <v>69.48</v>
      </c>
      <c r="J963" s="17">
        <f>=I963*7*0.335</f>
        <v>162.9306</v>
      </c>
      <c r="K963" s="75">
        <v>94.35</v>
      </c>
      <c r="L963" s="119">
        <v>168</v>
      </c>
      <c r="M963" s="17">
        <f>=I963*7</f>
        <v>486.36</v>
      </c>
      <c r="N963" s="17">
        <f>=M963-L963-K963-J963</f>
        <v>61.0794</v>
      </c>
      <c r="O963" s="18">
        <f>=N963/M963</f>
        <v>0.125584752035529</v>
      </c>
      <c r="P963" s="12" t="s">
        <v>50</v>
      </c>
    </row>
    <row r="964" spans="1:16">
      <c r="A964" s="21">
        <v>45203.2231712963</v>
      </c>
      <c r="B964" s="12">
        <v>110287362</v>
      </c>
      <c r="C964" s="22" t="s">
        <v>6591</v>
      </c>
      <c r="D964" s="12" t="s">
        <v>6592</v>
      </c>
      <c r="E964" s="19" t="s">
        <v>6593</v>
      </c>
      <c r="F964" s="12" t="s">
        <v>68</v>
      </c>
      <c r="G964" s="12">
        <v>1</v>
      </c>
      <c r="H964" s="12" t="s">
        <v>6594</v>
      </c>
      <c r="I964" s="12">
        <v>48.19</v>
      </c>
      <c r="J964" s="17">
        <f>=I964*7*0.435</f>
        <v>146.73855</v>
      </c>
      <c r="K964" s="75">
        <v>41.53</v>
      </c>
      <c r="L964" s="119">
        <v>150</v>
      </c>
      <c r="M964" s="17">
        <f>=I964*7</f>
        <v>337.33</v>
      </c>
      <c r="N964" s="17">
        <f>=M964-L964-K964-J964</f>
        <v>-0.938550000000021</v>
      </c>
      <c r="O964" s="18">
        <f>=N964/M964</f>
        <v>-0.002782290338837</v>
      </c>
      <c r="P964" s="12" t="s">
        <v>59</v>
      </c>
    </row>
    <row r="965" spans="1:16">
      <c r="A965" s="21">
        <v>45203.2496643519</v>
      </c>
      <c r="B965" s="12">
        <v>110293403</v>
      </c>
      <c r="C965" s="22" t="s">
        <v>4837</v>
      </c>
      <c r="D965" s="12" t="s">
        <v>6595</v>
      </c>
      <c r="E965" s="19" t="s">
        <v>6480</v>
      </c>
      <c r="F965" s="12" t="s"/>
      <c r="G965" s="12">
        <v>1</v>
      </c>
      <c r="H965" s="12" t="s">
        <v>5792</v>
      </c>
      <c r="I965" s="12">
        <v>69.48</v>
      </c>
      <c r="J965" s="17">
        <f>=I965*7*0.435</f>
        <v>211.5666</v>
      </c>
      <c r="K965" s="75">
        <v>64.75</v>
      </c>
      <c r="L965" s="119">
        <v>168</v>
      </c>
      <c r="M965" s="17">
        <f>=I965*7</f>
        <v>486.36</v>
      </c>
      <c r="N965" s="17">
        <f>=M965-L965-K965-J965</f>
        <v>42.0434</v>
      </c>
      <c r="O965" s="18">
        <f>=N965/M965</f>
        <v>0.086445020149683</v>
      </c>
      <c r="P965" s="12" t="s">
        <v>162</v>
      </c>
    </row>
    <row r="966" spans="1:16">
      <c r="A966" s="21">
        <v>45203.3205439815</v>
      </c>
      <c r="B966" s="12">
        <v>110308478</v>
      </c>
      <c r="C966" s="22" t="s">
        <v>6596</v>
      </c>
      <c r="D966" s="12" t="s">
        <v>6597</v>
      </c>
      <c r="E966" s="22" t="s">
        <v>6598</v>
      </c>
      <c r="F966" s="12" t="s"/>
      <c r="G966" s="12">
        <v>1</v>
      </c>
      <c r="H966" s="12" t="s">
        <v>6599</v>
      </c>
      <c r="I966" s="12">
        <v>29.7</v>
      </c>
      <c r="J966" s="17">
        <f>=I966*7*0.335</f>
        <v>69.6465</v>
      </c>
      <c r="K966" s="75">
        <v>30.59</v>
      </c>
      <c r="L966" s="119">
        <v>15.8</v>
      </c>
      <c r="M966" s="17">
        <f>=I966*7</f>
        <v>207.9</v>
      </c>
      <c r="N966" s="17">
        <f>=M966-L966-K966-J966</f>
        <v>91.8635</v>
      </c>
      <c r="O966" s="18">
        <f>=N966/M966</f>
        <v>0.441863876863877</v>
      </c>
      <c r="P966" s="12" t="s">
        <v>50</v>
      </c>
    </row>
    <row r="967" spans="1:16">
      <c r="A967" s="21">
        <v>45203.3681597222</v>
      </c>
      <c r="B967" s="12">
        <v>110321149</v>
      </c>
      <c r="C967" s="22" t="s">
        <v>5249</v>
      </c>
      <c r="D967" s="12" t="s">
        <v>6600</v>
      </c>
      <c r="E967" s="19" t="s">
        <v>6601</v>
      </c>
      <c r="F967" s="12" t="s">
        <v>453</v>
      </c>
      <c r="G967" s="12">
        <v>1</v>
      </c>
      <c r="H967" s="12" t="s">
        <v>5252</v>
      </c>
      <c r="I967" s="12">
        <v>22.52</v>
      </c>
      <c r="J967" s="17">
        <f>=I967*7*0.335</f>
        <v>52.8094</v>
      </c>
      <c r="K967" s="75">
        <v>110.48</v>
      </c>
      <c r="L967" s="119">
        <v>21</v>
      </c>
      <c r="M967" s="17">
        <f>=I967*7</f>
        <v>157.64</v>
      </c>
      <c r="N967" s="17">
        <f>=M967-L967-K967-J967</f>
        <v>-26.6494</v>
      </c>
      <c r="O967" s="18">
        <f>=N967/M967</f>
        <v>-0.169052270997209</v>
      </c>
      <c r="P967" s="12" t="s">
        <v>50</v>
      </c>
    </row>
    <row r="968" spans="1:16">
      <c r="A968" s="21">
        <v>45203.3755902778</v>
      </c>
      <c r="B968" s="12">
        <v>110322884</v>
      </c>
      <c r="C968" s="22" t="s">
        <v>6602</v>
      </c>
      <c r="D968" s="12" t="s">
        <v>6603</v>
      </c>
      <c r="E968" s="19" t="s">
        <v>6604</v>
      </c>
      <c r="F968" s="12" t="s"/>
      <c r="G968" s="12">
        <v>1</v>
      </c>
      <c r="H968" s="12" t="s">
        <v>6605</v>
      </c>
      <c r="I968" s="12">
        <v>24.08</v>
      </c>
      <c r="J968" s="17">
        <f>=I968*7*0.435</f>
        <v>73.3236</v>
      </c>
      <c r="K968" s="75">
        <v>28.41</v>
      </c>
      <c r="L968" s="119">
        <v>35.4</v>
      </c>
      <c r="M968" s="17">
        <f>=I968*7</f>
        <v>168.56</v>
      </c>
      <c r="N968" s="17">
        <f>=M968-L968-K968-J968</f>
        <v>31.4264</v>
      </c>
      <c r="O968" s="18">
        <f>=N968/M968</f>
        <v>0.186440436639772</v>
      </c>
      <c r="P968" s="12" t="s">
        <v>59</v>
      </c>
    </row>
    <row r="969" spans="1:16">
      <c r="A969" s="21">
        <v>45203.4038541667</v>
      </c>
      <c r="B969" s="12">
        <v>110329693</v>
      </c>
      <c r="C969" s="22" t="s">
        <v>5973</v>
      </c>
      <c r="D969" s="12" t="s">
        <v>6606</v>
      </c>
      <c r="E969" s="19" t="s">
        <v>6607</v>
      </c>
      <c r="F969" s="12" t="s">
        <v>68</v>
      </c>
      <c r="G969" s="12">
        <v>1</v>
      </c>
      <c r="H969" s="12" t="s">
        <v>5976</v>
      </c>
      <c r="I969" s="12">
        <v>25.73</v>
      </c>
      <c r="J969" s="17">
        <f>=I969*7*0.435</f>
        <v>78.34785</v>
      </c>
      <c r="K969" s="75">
        <v>68.69</v>
      </c>
      <c r="L969" s="119">
        <v>51.73</v>
      </c>
      <c r="M969" s="17">
        <f>=I969*7</f>
        <v>180.11</v>
      </c>
      <c r="N969" s="17">
        <f>=M969-L969-K969-J969</f>
        <v>-18.65785</v>
      </c>
      <c r="O969" s="18">
        <f>=N969/M969</f>
        <v>-0.103591416356671</v>
      </c>
      <c r="P969" s="12" t="s">
        <v>59</v>
      </c>
    </row>
    <row r="970" spans="1:16">
      <c r="A970" s="21">
        <v>45203.4457986111</v>
      </c>
      <c r="B970" s="12">
        <v>110339834</v>
      </c>
      <c r="C970" s="22" t="s">
        <v>6608</v>
      </c>
      <c r="D970" s="12" t="s">
        <v>6609</v>
      </c>
      <c r="E970" s="19" t="s">
        <v>6610</v>
      </c>
      <c r="F970" s="12" t="s"/>
      <c r="G970" s="12">
        <v>1</v>
      </c>
      <c r="H970" s="12" t="s">
        <v>6611</v>
      </c>
      <c r="I970" s="12">
        <v>163.3</v>
      </c>
      <c r="J970" s="17">
        <f>=I970*7*0.335</f>
        <v>382.9385</v>
      </c>
      <c r="K970" s="75">
        <v>144.81</v>
      </c>
      <c r="L970" s="119">
        <v>104</v>
      </c>
      <c r="M970" s="17">
        <f>=I970*7</f>
        <v>1143.1</v>
      </c>
      <c r="N970" s="17">
        <f>=M970-L970-K970-J970</f>
        <v>511.3515</v>
      </c>
      <c r="O970" s="18">
        <f>=N970/M970</f>
        <v>0.447337503280553</v>
      </c>
      <c r="P970" s="12" t="s">
        <v>50</v>
      </c>
    </row>
    <row r="971" spans="1:16">
      <c r="A971" s="21">
        <v>45203.452337963</v>
      </c>
      <c r="B971" s="12">
        <v>110342415</v>
      </c>
      <c r="C971" s="22" t="s">
        <v>6612</v>
      </c>
      <c r="D971" s="12" t="s">
        <v>6613</v>
      </c>
      <c r="E971" s="19" t="s">
        <v>6614</v>
      </c>
      <c r="F971" s="12" t="s"/>
      <c r="G971" s="12">
        <v>1</v>
      </c>
      <c r="H971" s="12" t="s">
        <v>6615</v>
      </c>
      <c r="I971" s="12">
        <v>19.48</v>
      </c>
      <c r="J971" s="17">
        <f>=I971*7*0.335</f>
        <v>45.6806</v>
      </c>
      <c r="K971" s="75">
        <v>36.3</v>
      </c>
      <c r="L971" s="119">
        <v>26.5</v>
      </c>
      <c r="M971" s="17">
        <f>=I971*7</f>
        <v>136.36</v>
      </c>
      <c r="N971" s="17">
        <f>=M971-L971-K971-J971</f>
        <v>27.8794</v>
      </c>
      <c r="O971" s="18">
        <f>=N971/M971</f>
        <v>0.204454385450279</v>
      </c>
      <c r="P971" s="12" t="s">
        <v>50</v>
      </c>
    </row>
    <row r="972" spans="1:17">
      <c r="A972" s="21">
        <v>45203.4788194444</v>
      </c>
      <c r="B972" s="12">
        <v>110350125</v>
      </c>
      <c r="C972" s="22" t="s">
        <v>6616</v>
      </c>
      <c r="D972" s="12" t="s">
        <v>6617</v>
      </c>
      <c r="E972" s="19" t="s">
        <v>6618</v>
      </c>
      <c r="F972" s="12" t="s"/>
      <c r="G972" s="12">
        <v>1</v>
      </c>
      <c r="H972" s="12" t="s">
        <v>6619</v>
      </c>
      <c r="I972" s="12">
        <v>28.55</v>
      </c>
      <c r="J972" s="17">
        <f>=I972*7*0.435</f>
        <v>86.93475</v>
      </c>
      <c r="K972" s="75">
        <v>36.29</v>
      </c>
      <c r="L972" s="119">
        <v>44</v>
      </c>
      <c r="M972" s="17">
        <f>=I972*7</f>
        <v>199.85</v>
      </c>
      <c r="N972" s="17">
        <f>=M972-L972-K972-J972</f>
        <v>32.62525</v>
      </c>
      <c r="O972" s="18">
        <f>=N972/M972</f>
        <v>0.163248686514886</v>
      </c>
      <c r="P972" s="12" t="s">
        <v>59</v>
      </c>
      <c r="Q972" s="25" t="s">
        <v>140</v>
      </c>
    </row>
    <row r="973" spans="1:16">
      <c r="A973" s="21">
        <v>45203.5085069444</v>
      </c>
      <c r="B973" s="12">
        <v>110356714</v>
      </c>
      <c r="C973" s="22" t="s">
        <v>3937</v>
      </c>
      <c r="D973" s="12" t="s">
        <v>6620</v>
      </c>
      <c r="E973" s="19" t="s">
        <v>6480</v>
      </c>
      <c r="F973" s="12" t="s"/>
      <c r="G973" s="12">
        <v>1</v>
      </c>
      <c r="H973" s="12" t="s">
        <v>5141</v>
      </c>
      <c r="I973" s="12">
        <v>69.48</v>
      </c>
      <c r="J973" s="17">
        <f>=I973*7*0.435</f>
        <v>211.5666</v>
      </c>
      <c r="K973" s="75">
        <v>79.45</v>
      </c>
      <c r="L973" s="119">
        <v>168</v>
      </c>
      <c r="M973" s="17">
        <f>=I973*7</f>
        <v>486.36</v>
      </c>
      <c r="N973" s="17">
        <f>=M973-L973-K973-J973</f>
        <v>27.3434</v>
      </c>
      <c r="O973" s="18">
        <f>=N973/M973</f>
        <v>0.056220495106506</v>
      </c>
      <c r="P973" s="12" t="s">
        <v>28</v>
      </c>
    </row>
    <row r="974" spans="1:16">
      <c r="A974" s="21">
        <v>45203.5151273148</v>
      </c>
      <c r="B974" s="12">
        <v>110357997</v>
      </c>
      <c r="C974" s="22" t="s">
        <v>6621</v>
      </c>
      <c r="D974" s="12" t="s">
        <v>6622</v>
      </c>
      <c r="E974" s="19" t="s">
        <v>6623</v>
      </c>
      <c r="F974" s="12" t="s">
        <v>68</v>
      </c>
      <c r="G974" s="12">
        <v>1</v>
      </c>
      <c r="H974" s="12" t="s">
        <v>6624</v>
      </c>
      <c r="I974" s="12">
        <v>32.99</v>
      </c>
      <c r="J974" s="17">
        <f>=I974*7*0.435</f>
        <v>100.45455</v>
      </c>
      <c r="K974" s="75">
        <v>39.23</v>
      </c>
      <c r="L974" s="119">
        <v>87.75</v>
      </c>
      <c r="M974" s="17">
        <f>=I974*7</f>
        <v>230.93</v>
      </c>
      <c r="N974" s="17">
        <f>=M974-L974-K974-J974</f>
        <v>3.49545000000002</v>
      </c>
      <c r="O974" s="18">
        <f>=N974/M974</f>
        <v>0.015136404971203</v>
      </c>
      <c r="P974" s="12" t="s">
        <v>59</v>
      </c>
    </row>
    <row r="975" spans="1:16">
      <c r="A975" s="21">
        <v>45203.5763888889</v>
      </c>
      <c r="B975" s="12">
        <v>110371571</v>
      </c>
      <c r="C975" s="22" t="s">
        <v>6625</v>
      </c>
      <c r="D975" s="12" t="s">
        <v>6626</v>
      </c>
      <c r="E975" s="19" t="s">
        <v>6627</v>
      </c>
      <c r="F975" s="12" t="s"/>
      <c r="G975" s="12">
        <v>1</v>
      </c>
      <c r="H975" s="12" t="s">
        <v>6628</v>
      </c>
      <c r="I975" s="12">
        <v>25.04</v>
      </c>
      <c r="J975" s="17">
        <f>=I975*7*0.435</f>
        <v>76.2468</v>
      </c>
      <c r="K975" s="75">
        <v>39.84</v>
      </c>
      <c r="L975" s="119">
        <v>23.95</v>
      </c>
      <c r="M975" s="17">
        <f>=I975*7</f>
        <v>175.28</v>
      </c>
      <c r="N975" s="17">
        <f>=M975-L975-K975-J975</f>
        <v>35.2432</v>
      </c>
      <c r="O975" s="18">
        <f>=N975/M975</f>
        <v>0.201068005476951</v>
      </c>
      <c r="P975" s="12" t="s">
        <v>162</v>
      </c>
    </row>
    <row r="976" spans="1:16">
      <c r="A976" s="21" t="s"/>
      <c r="B976" s="12" t="s"/>
      <c r="C976" s="22" t="s"/>
      <c r="D976" s="12" t="s"/>
      <c r="E976" s="12" t="s"/>
      <c r="F976" s="12" t="s"/>
      <c r="G976" s="12" t="s"/>
      <c r="H976" s="12" t="s"/>
      <c r="I976" s="12" t="s"/>
      <c r="J976" s="71" t="s"/>
      <c r="K976" s="72" t="s"/>
      <c r="L976" s="73" t="s"/>
      <c r="M976" s="71" t="s"/>
      <c r="N976" s="71" t="s"/>
      <c r="O976" s="74" t="s"/>
      <c r="P976" s="12" t="s"/>
    </row>
    <row r="977" spans="1:16">
      <c r="A977" s="21">
        <v>45203.8480439815</v>
      </c>
      <c r="B977" s="12">
        <v>110401644</v>
      </c>
      <c r="C977" s="22" t="s">
        <v>3937</v>
      </c>
      <c r="D977" s="12" t="s">
        <v>6629</v>
      </c>
      <c r="E977" s="19" t="s">
        <v>6630</v>
      </c>
      <c r="F977" s="12" t="s"/>
      <c r="G977" s="12">
        <v>1</v>
      </c>
      <c r="H977" s="12" t="s">
        <v>3940</v>
      </c>
      <c r="I977" s="12">
        <v>69.48</v>
      </c>
      <c r="J977" s="17">
        <f>=I977*7*0.335</f>
        <v>162.9306</v>
      </c>
      <c r="K977" s="75">
        <v>100.05</v>
      </c>
      <c r="L977" s="119">
        <v>168</v>
      </c>
      <c r="M977" s="17">
        <f>=I977*7</f>
        <v>486.36</v>
      </c>
      <c r="N977" s="17">
        <f>=M977-L977-K977-J977</f>
        <v>55.3794</v>
      </c>
      <c r="O977" s="18">
        <f>=N977/M977</f>
        <v>0.113865038243277</v>
      </c>
      <c r="P977" s="12" t="s">
        <v>50</v>
      </c>
    </row>
    <row r="978" spans="1:16">
      <c r="A978" s="21">
        <v>45203.9389351852</v>
      </c>
      <c r="B978" s="12">
        <v>110414639</v>
      </c>
      <c r="C978" s="22" t="s">
        <v>6631</v>
      </c>
      <c r="D978" s="12" t="s">
        <v>6632</v>
      </c>
      <c r="E978" s="19" t="s">
        <v>6633</v>
      </c>
      <c r="F978" s="12" t="s"/>
      <c r="G978" s="12">
        <v>1</v>
      </c>
      <c r="H978" s="12" t="s">
        <v>6634</v>
      </c>
      <c r="I978" s="12">
        <v>18</v>
      </c>
      <c r="J978" s="17">
        <f>=I978*7*0.435</f>
        <v>54.81</v>
      </c>
      <c r="K978" s="75">
        <v>22.63</v>
      </c>
      <c r="L978" s="119">
        <v>15.8</v>
      </c>
      <c r="M978" s="17">
        <f>=I978*7</f>
        <v>126</v>
      </c>
      <c r="N978" s="17">
        <f>=M978-L978-K978-J978</f>
        <v>32.76</v>
      </c>
      <c r="O978" s="18">
        <f>=N978/M978</f>
        <v>0.26</v>
      </c>
      <c r="P978" s="12" t="s">
        <v>28</v>
      </c>
    </row>
    <row r="979" spans="1:16">
      <c r="A979" s="21">
        <v>45203.9654976852</v>
      </c>
      <c r="B979" s="12">
        <v>110417914</v>
      </c>
      <c r="C979" s="22" t="s">
        <v>6635</v>
      </c>
      <c r="D979" s="12" t="s">
        <v>6636</v>
      </c>
      <c r="E979" s="19" t="s">
        <v>6637</v>
      </c>
      <c r="F979" s="12" t="s"/>
      <c r="G979" s="12">
        <v>1</v>
      </c>
      <c r="H979" s="12" t="s">
        <v>6638</v>
      </c>
      <c r="I979" s="12">
        <v>54.23</v>
      </c>
      <c r="J979" s="17">
        <f>=I979*7*0.435</f>
        <v>165.13035</v>
      </c>
      <c r="K979" s="75">
        <v>125.11</v>
      </c>
      <c r="L979" s="119">
        <v>62</v>
      </c>
      <c r="M979" s="17">
        <f>=I979*7</f>
        <v>379.61</v>
      </c>
      <c r="N979" s="17">
        <f>=M979-L979-K979-J979</f>
        <v>27.36965</v>
      </c>
      <c r="O979" s="18">
        <f>=N979/M979</f>
        <v>0.07209939148073</v>
      </c>
      <c r="P979" s="12" t="s">
        <v>665</v>
      </c>
    </row>
    <row r="980" spans="1:16">
      <c r="A980" s="21">
        <v>45203.9975347222</v>
      </c>
      <c r="B980" s="12">
        <v>110425323</v>
      </c>
      <c r="C980" s="22" t="s">
        <v>6639</v>
      </c>
      <c r="D980" s="12" t="s">
        <v>6640</v>
      </c>
      <c r="E980" s="19" t="s">
        <v>6641</v>
      </c>
      <c r="F980" s="12" t="s"/>
      <c r="G980" s="12">
        <v>1</v>
      </c>
      <c r="H980" s="12" t="s">
        <v>6642</v>
      </c>
      <c r="I980" s="12">
        <v>31.85</v>
      </c>
      <c r="J980" s="17">
        <f>=I980*7*0.335</f>
        <v>74.68825</v>
      </c>
      <c r="K980" s="75">
        <v>51.18</v>
      </c>
      <c r="L980" s="119">
        <v>47</v>
      </c>
      <c r="M980" s="17">
        <f>=I980*7</f>
        <v>222.95</v>
      </c>
      <c r="N980" s="17">
        <f>=M980-L980-K980-J980</f>
        <v>50.08175</v>
      </c>
      <c r="O980" s="18">
        <f>=N980/M980</f>
        <v>0.224632204530164</v>
      </c>
      <c r="P980" s="12" t="s">
        <v>50</v>
      </c>
    </row>
    <row r="981" spans="1:16">
      <c r="A981" s="21">
        <v>45204.1575578704</v>
      </c>
      <c r="B981" s="12">
        <v>110462055</v>
      </c>
      <c r="C981" s="22" t="s">
        <v>6643</v>
      </c>
      <c r="D981" s="12" t="s">
        <v>6644</v>
      </c>
      <c r="E981" s="19" t="s">
        <v>6645</v>
      </c>
      <c r="F981" s="12" t="s"/>
      <c r="G981" s="12">
        <v>1</v>
      </c>
      <c r="H981" s="12" t="s">
        <v>6646</v>
      </c>
      <c r="I981" s="12">
        <v>33.63</v>
      </c>
      <c r="J981" s="17">
        <f>=I981*7*0.335</f>
        <v>78.86235</v>
      </c>
      <c r="K981" s="75">
        <v>54.53</v>
      </c>
      <c r="L981" s="119">
        <v>38.25</v>
      </c>
      <c r="M981" s="17">
        <f>=I981*7</f>
        <v>235.41</v>
      </c>
      <c r="N981" s="17">
        <f>=M981-L981-K981-J981</f>
        <v>63.76765</v>
      </c>
      <c r="O981" s="18">
        <f>=N981/M981</f>
        <v>0.270879104541014</v>
      </c>
      <c r="P981" s="12" t="s">
        <v>50</v>
      </c>
    </row>
    <row r="982" spans="1:16">
      <c r="A982" s="21">
        <v>45204.2072569444</v>
      </c>
      <c r="B982" s="12">
        <v>110473898</v>
      </c>
      <c r="C982" s="22" t="s">
        <v>6647</v>
      </c>
      <c r="D982" s="12" t="s">
        <v>6648</v>
      </c>
      <c r="E982" s="19" t="s">
        <v>6649</v>
      </c>
      <c r="F982" s="12" t="s"/>
      <c r="G982" s="12">
        <v>2</v>
      </c>
      <c r="H982" s="12" t="s">
        <v>6650</v>
      </c>
      <c r="I982" s="12">
        <v>34.48</v>
      </c>
      <c r="J982" s="17">
        <f>=I982*7*0.435</f>
        <v>104.9916</v>
      </c>
      <c r="K982" s="75">
        <v>29.86</v>
      </c>
      <c r="L982" s="119">
        <v>16.5</v>
      </c>
      <c r="M982" s="17">
        <f>=I982*7</f>
        <v>241.36</v>
      </c>
      <c r="N982" s="17">
        <f>=M982-L982-K982-J982</f>
        <v>90.0084</v>
      </c>
      <c r="O982" s="18">
        <f>=N982/M982</f>
        <v>0.372921776599271</v>
      </c>
      <c r="P982" s="12" t="s">
        <v>59</v>
      </c>
    </row>
    <row r="983" spans="1:16">
      <c r="A983" s="21">
        <v>45204.2264583333</v>
      </c>
      <c r="B983" s="12">
        <v>110477770</v>
      </c>
      <c r="C983" s="22" t="s">
        <v>6300</v>
      </c>
      <c r="D983" s="12" t="s">
        <v>6651</v>
      </c>
      <c r="E983" s="19" t="s">
        <v>6652</v>
      </c>
      <c r="F983" s="12" t="s"/>
      <c r="G983" s="12">
        <v>1</v>
      </c>
      <c r="H983" s="12" t="s">
        <v>6301</v>
      </c>
      <c r="I983" s="12">
        <v>23.58</v>
      </c>
      <c r="J983" s="17">
        <f>=I983*7*0.435</f>
        <v>71.8011</v>
      </c>
      <c r="K983" s="75">
        <v>49.69</v>
      </c>
      <c r="L983" s="119">
        <v>43</v>
      </c>
      <c r="M983" s="17">
        <f>=I983*7</f>
        <v>165.06</v>
      </c>
      <c r="N983" s="17">
        <f>=M983-L983-K983-J983</f>
        <v>0.568899999999999</v>
      </c>
      <c r="O983" s="18">
        <f>=N983/M983</f>
        <v>0.003446625469526</v>
      </c>
      <c r="P983" s="12" t="s">
        <v>59</v>
      </c>
    </row>
    <row r="984" spans="1:16">
      <c r="A984" s="21">
        <v>45204.3289467593</v>
      </c>
      <c r="B984" s="12">
        <v>110502380</v>
      </c>
      <c r="C984" s="22" t="s">
        <v>5973</v>
      </c>
      <c r="D984" s="12" t="s">
        <v>6653</v>
      </c>
      <c r="E984" s="19" t="s">
        <v>6654</v>
      </c>
      <c r="F984" s="12" t="s"/>
      <c r="G984" s="12">
        <v>1</v>
      </c>
      <c r="H984" s="12" t="s">
        <v>5976</v>
      </c>
      <c r="I984" s="12">
        <v>25.73</v>
      </c>
      <c r="J984" s="17">
        <f>=I984*7*0.435</f>
        <v>78.34785</v>
      </c>
      <c r="K984" s="75">
        <v>71.35</v>
      </c>
      <c r="L984" s="119">
        <v>48.73</v>
      </c>
      <c r="M984" s="17">
        <f>=I984*7</f>
        <v>180.11</v>
      </c>
      <c r="N984" s="17">
        <f>=M984-L984-K984-J984</f>
        <v>-18.31785</v>
      </c>
      <c r="O984" s="18">
        <f>=N984/M984</f>
        <v>-0.101703681083782</v>
      </c>
      <c r="P984" s="12" t="s">
        <v>59</v>
      </c>
    </row>
    <row r="985" spans="1:16">
      <c r="A985" s="21">
        <v>45204.363599537</v>
      </c>
      <c r="B985" s="12">
        <v>110510030</v>
      </c>
      <c r="C985" s="22" t="s">
        <v>6655</v>
      </c>
      <c r="D985" s="12" t="s">
        <v>6656</v>
      </c>
      <c r="E985" s="83" t="s">
        <v>6657</v>
      </c>
      <c r="F985" s="12" t="s">
        <v>134</v>
      </c>
      <c r="G985" s="12">
        <v>1</v>
      </c>
      <c r="H985" s="12" t="s">
        <v>6658</v>
      </c>
      <c r="I985" s="12">
        <v>32.45</v>
      </c>
      <c r="J985" s="17">
        <f>=I985*7*0.335</f>
        <v>76.09525</v>
      </c>
      <c r="K985" s="75">
        <v>110.55</v>
      </c>
      <c r="L985" s="119">
        <v>80.15</v>
      </c>
      <c r="M985" s="17">
        <f>=I985*7</f>
        <v>227.15</v>
      </c>
      <c r="N985" s="17">
        <f>=M985-L985-K985-J985</f>
        <v>-39.64525</v>
      </c>
      <c r="O985" s="18">
        <f>=N985/M985</f>
        <v>-0.174533348007924</v>
      </c>
      <c r="P985" s="12" t="s">
        <v>50</v>
      </c>
    </row>
    <row r="986" spans="1:16">
      <c r="A986" s="21">
        <v>45204.4054513889</v>
      </c>
      <c r="B986" s="12">
        <v>110520701</v>
      </c>
      <c r="C986" s="22" t="s">
        <v>6659</v>
      </c>
      <c r="D986" s="12">
        <v>0</v>
      </c>
      <c r="E986" s="12" t="s">
        <v>52</v>
      </c>
      <c r="F986" s="12" t="s">
        <v>1257</v>
      </c>
      <c r="G986" s="12">
        <v>1</v>
      </c>
      <c r="H986" s="12" t="s">
        <v>6660</v>
      </c>
      <c r="I986" s="12">
        <v>0</v>
      </c>
      <c r="J986" s="17">
        <f>=I986*7*0.435</f>
        <v>0</v>
      </c>
      <c r="K986" s="75">
        <v>0</v>
      </c>
      <c r="L986" s="119">
        <v>0</v>
      </c>
      <c r="M986" s="17">
        <f>=I986*7</f>
        <v>0</v>
      </c>
      <c r="N986" s="17">
        <f>=M986-L986-K986-J986</f>
        <v>0</v>
      </c>
      <c r="O986" s="18" t="e">
        <f>=N986/M986</f>
        <v>#DIV/0!</v>
      </c>
      <c r="P986" s="12" t="s">
        <v>670</v>
      </c>
    </row>
    <row r="987" spans="1:16">
      <c r="A987" s="21">
        <v>45204.4193402778</v>
      </c>
      <c r="B987" s="12">
        <v>110524203</v>
      </c>
      <c r="C987" s="22" t="s">
        <v>4837</v>
      </c>
      <c r="D987" s="12" t="s">
        <v>6661</v>
      </c>
      <c r="E987" s="19" t="s">
        <v>6630</v>
      </c>
      <c r="F987" s="12" t="s"/>
      <c r="G987" s="12">
        <v>1</v>
      </c>
      <c r="H987" s="12" t="s">
        <v>5792</v>
      </c>
      <c r="I987" s="12">
        <v>69.48</v>
      </c>
      <c r="J987" s="17">
        <f>=I987*7*0.435</f>
        <v>211.5666</v>
      </c>
      <c r="K987" s="75">
        <v>64.45</v>
      </c>
      <c r="L987" s="119">
        <v>168</v>
      </c>
      <c r="M987" s="17">
        <f>=I987*7</f>
        <v>486.36</v>
      </c>
      <c r="N987" s="17">
        <f>=M987-L987-K987-J987</f>
        <v>42.3434</v>
      </c>
      <c r="O987" s="18">
        <f>=N987/M987</f>
        <v>0.087061847191381</v>
      </c>
      <c r="P987" s="12" t="s">
        <v>162</v>
      </c>
    </row>
    <row r="988" spans="1:16">
      <c r="A988" s="21">
        <v>45204.4270949074</v>
      </c>
      <c r="B988" s="12">
        <v>110526378</v>
      </c>
      <c r="C988" s="22" t="s">
        <v>6662</v>
      </c>
      <c r="D988" s="12">
        <v>0</v>
      </c>
      <c r="E988" s="12" t="s">
        <v>52</v>
      </c>
      <c r="F988" s="12" t="s">
        <v>48</v>
      </c>
      <c r="G988" s="12">
        <v>1</v>
      </c>
      <c r="H988" s="12" t="s">
        <v>6663</v>
      </c>
      <c r="I988" s="12">
        <v>0</v>
      </c>
      <c r="J988" s="17">
        <f>=I988*7*0.335</f>
        <v>0</v>
      </c>
      <c r="K988" s="75">
        <v>0</v>
      </c>
      <c r="L988" s="119">
        <v>0</v>
      </c>
      <c r="M988" s="17">
        <f>=I988*7</f>
        <v>0</v>
      </c>
      <c r="N988" s="17">
        <f>=M988-L988-K988-J988</f>
        <v>0</v>
      </c>
      <c r="O988" s="18" t="e">
        <f>=N988/M988</f>
        <v>#DIV/0!</v>
      </c>
      <c r="P988" s="12" t="s">
        <v>50</v>
      </c>
    </row>
    <row r="989" spans="1:16">
      <c r="A989" s="21">
        <v>45204.4362847222</v>
      </c>
      <c r="B989" s="12">
        <v>110527765</v>
      </c>
      <c r="C989" s="22" t="s">
        <v>6664</v>
      </c>
      <c r="D989" s="12" t="s">
        <v>6665</v>
      </c>
      <c r="E989" s="19" t="s">
        <v>6666</v>
      </c>
      <c r="F989" s="12" t="s"/>
      <c r="G989" s="12">
        <v>1</v>
      </c>
      <c r="H989" s="12" t="s">
        <v>6667</v>
      </c>
      <c r="I989" s="12">
        <v>38.91</v>
      </c>
      <c r="J989" s="17">
        <f>=I989*7*0.435</f>
        <v>118.48095</v>
      </c>
      <c r="K989" s="75">
        <v>43.97</v>
      </c>
      <c r="L989" s="119">
        <v>62</v>
      </c>
      <c r="M989" s="17">
        <f>=I989*7</f>
        <v>272.37</v>
      </c>
      <c r="N989" s="17">
        <f>=M989-L989-K989-J989</f>
        <v>47.91905</v>
      </c>
      <c r="O989" s="18">
        <f>=N989/M989</f>
        <v>0.175933656423248</v>
      </c>
      <c r="P989" s="12" t="s">
        <v>59</v>
      </c>
    </row>
    <row r="990" spans="1:16">
      <c r="A990" s="21">
        <v>45204.4443865741</v>
      </c>
      <c r="B990" s="12">
        <v>110530523</v>
      </c>
      <c r="C990" s="22" t="s">
        <v>4837</v>
      </c>
      <c r="D990" s="12" t="s">
        <v>6668</v>
      </c>
      <c r="E990" s="19" t="s">
        <v>6630</v>
      </c>
      <c r="F990" s="12" t="s"/>
      <c r="G990" s="12">
        <v>1</v>
      </c>
      <c r="H990" s="12" t="s">
        <v>5792</v>
      </c>
      <c r="I990" s="12">
        <v>69.48</v>
      </c>
      <c r="J990" s="17">
        <f>=I990*7*0.335</f>
        <v>162.9306</v>
      </c>
      <c r="K990" s="75">
        <v>92.33</v>
      </c>
      <c r="L990" s="119">
        <v>168</v>
      </c>
      <c r="M990" s="17">
        <f>=I990*7</f>
        <v>486.36</v>
      </c>
      <c r="N990" s="17">
        <f>=M990-L990-K990-J990</f>
        <v>63.0994</v>
      </c>
      <c r="O990" s="18">
        <f>=N990/M990</f>
        <v>0.129738054116292</v>
      </c>
      <c r="P990" s="12" t="s">
        <v>50</v>
      </c>
    </row>
    <row r="991" spans="1:16">
      <c r="A991" s="21">
        <v>45204.4508101852</v>
      </c>
      <c r="B991" s="68">
        <v>110532570</v>
      </c>
      <c r="C991" s="22" t="s">
        <v>6669</v>
      </c>
      <c r="D991" s="68" t="s">
        <v>6670</v>
      </c>
      <c r="E991" s="19" t="s">
        <v>6671</v>
      </c>
      <c r="F991" s="12" t="s"/>
      <c r="G991" s="12">
        <v>1</v>
      </c>
      <c r="H991" s="12" t="s">
        <v>6672</v>
      </c>
      <c r="I991" s="12">
        <v>32.48</v>
      </c>
      <c r="J991" s="17">
        <f>=I991*7*0.435</f>
        <v>98.9016</v>
      </c>
      <c r="K991" s="75">
        <v>18.9</v>
      </c>
      <c r="L991" s="119">
        <v>11.32</v>
      </c>
      <c r="M991" s="17">
        <f>=I991*7</f>
        <v>227.36</v>
      </c>
      <c r="N991" s="17">
        <f>=M991-L991-K991-J991</f>
        <v>98.2384</v>
      </c>
      <c r="O991" s="18">
        <f>=N991/M991</f>
        <v>0.432083040112597</v>
      </c>
      <c r="P991" s="12" t="s">
        <v>59</v>
      </c>
    </row>
    <row r="992" spans="1:16">
      <c r="A992" s="21">
        <v>45204.4508101852</v>
      </c>
      <c r="B992" s="69" t="s"/>
      <c r="C992" s="22" t="s">
        <v>6673</v>
      </c>
      <c r="D992" s="69" t="s"/>
      <c r="E992" s="19" t="s">
        <v>6671</v>
      </c>
      <c r="F992" s="12" t="s"/>
      <c r="G992" s="12">
        <v>1</v>
      </c>
      <c r="H992" s="12" t="s">
        <v>6674</v>
      </c>
      <c r="I992" s="12">
        <v>0</v>
      </c>
      <c r="J992" s="17">
        <f>=I992*7*0.435</f>
        <v>0</v>
      </c>
      <c r="K992" s="75">
        <v>0</v>
      </c>
      <c r="L992" s="119">
        <v>0</v>
      </c>
      <c r="M992" s="17">
        <f>=I992*7</f>
        <v>0</v>
      </c>
      <c r="N992" s="17">
        <f>=M992-L992-K992-J992</f>
        <v>0</v>
      </c>
      <c r="O992" s="18" t="e">
        <f>=N992/M992</f>
        <v>#DIV/0!</v>
      </c>
      <c r="P992" s="12" t="s">
        <v>59</v>
      </c>
    </row>
    <row r="993" spans="1:16">
      <c r="A993" s="21">
        <v>45204.4676967593</v>
      </c>
      <c r="B993" s="12">
        <v>110537208</v>
      </c>
      <c r="C993" s="22" t="s">
        <v>6140</v>
      </c>
      <c r="D993" s="12" t="s">
        <v>6675</v>
      </c>
      <c r="E993" s="19" t="s">
        <v>6630</v>
      </c>
      <c r="F993" s="12" t="s"/>
      <c r="G993" s="12">
        <v>1</v>
      </c>
      <c r="H993" s="12" t="s">
        <v>6142</v>
      </c>
      <c r="I993" s="12">
        <v>69.48</v>
      </c>
      <c r="J993" s="17">
        <f>=I993*7*0.435</f>
        <v>211.5666</v>
      </c>
      <c r="K993" s="75">
        <v>69.96</v>
      </c>
      <c r="L993" s="119">
        <v>168</v>
      </c>
      <c r="M993" s="17">
        <f>=I993*7</f>
        <v>486.36</v>
      </c>
      <c r="N993" s="17">
        <f>=M993-L993-K993-J993</f>
        <v>36.8334</v>
      </c>
      <c r="O993" s="18">
        <f>=N993/M993</f>
        <v>0.075732790525537</v>
      </c>
      <c r="P993" s="12" t="s">
        <v>162</v>
      </c>
    </row>
    <row r="994" spans="1:16">
      <c r="A994" s="21">
        <v>45204.4838657407</v>
      </c>
      <c r="B994" s="12">
        <v>110541771</v>
      </c>
      <c r="C994" s="22" t="s">
        <v>6676</v>
      </c>
      <c r="D994" s="12" t="s">
        <v>6677</v>
      </c>
      <c r="E994" s="19" t="s">
        <v>6630</v>
      </c>
      <c r="F994" s="12" t="s"/>
      <c r="G994" s="12">
        <v>1</v>
      </c>
      <c r="H994" s="12" t="s">
        <v>6678</v>
      </c>
      <c r="I994" s="12">
        <v>50.74</v>
      </c>
      <c r="J994" s="17">
        <f>=I994*7*0.435</f>
        <v>154.5033</v>
      </c>
      <c r="K994" s="75">
        <v>42.33</v>
      </c>
      <c r="L994" s="119">
        <v>98</v>
      </c>
      <c r="M994" s="17">
        <f>=I994*7</f>
        <v>355.18</v>
      </c>
      <c r="N994" s="17">
        <f>=M994-L994-K994-J994</f>
        <v>60.3467</v>
      </c>
      <c r="O994" s="18">
        <f>=N994/M994</f>
        <v>0.16990455543668</v>
      </c>
      <c r="P994" s="12" t="s">
        <v>162</v>
      </c>
    </row>
    <row r="995" spans="1:16">
      <c r="A995" s="21">
        <v>45204.4975578704</v>
      </c>
      <c r="B995" s="68">
        <v>110544668</v>
      </c>
      <c r="C995" s="22" t="s">
        <v>6679</v>
      </c>
      <c r="D995" s="68" t="s">
        <v>6680</v>
      </c>
      <c r="E995" s="19" t="s">
        <v>6681</v>
      </c>
      <c r="F995" s="12" t="s">
        <v>48</v>
      </c>
      <c r="G995" s="12">
        <v>1</v>
      </c>
      <c r="H995" s="12" t="s">
        <v>6682</v>
      </c>
      <c r="I995" s="12">
        <v>338.56</v>
      </c>
      <c r="J995" s="17">
        <f>=I995*7*0.335</f>
        <v>793.9232</v>
      </c>
      <c r="K995" s="75">
        <v>303.75</v>
      </c>
      <c r="L995" s="119">
        <v>630</v>
      </c>
      <c r="M995" s="17">
        <f>=I995*7</f>
        <v>2369.92</v>
      </c>
      <c r="N995" s="17">
        <f>=M995-L995-K995-J995</f>
        <v>642.2468</v>
      </c>
      <c r="O995" s="18">
        <f>=N995/M995</f>
        <v>0.270999358628139</v>
      </c>
      <c r="P995" s="12" t="s">
        <v>50</v>
      </c>
    </row>
    <row r="996" spans="1:16">
      <c r="A996" s="21">
        <v>45204.4975578704</v>
      </c>
      <c r="B996" s="69" t="s"/>
      <c r="C996" s="22" t="s">
        <v>6683</v>
      </c>
      <c r="D996" s="69" t="s"/>
      <c r="E996" s="19" t="s">
        <v>6681</v>
      </c>
      <c r="F996" s="12" t="s"/>
      <c r="G996" s="12">
        <v>1</v>
      </c>
      <c r="H996" s="12" t="s">
        <v>6684</v>
      </c>
      <c r="I996" s="12">
        <v>0</v>
      </c>
      <c r="J996" s="17">
        <f>=I996*7*0.435</f>
        <v>0</v>
      </c>
      <c r="K996" s="75">
        <v>0</v>
      </c>
      <c r="L996" s="119">
        <v>0</v>
      </c>
      <c r="M996" s="17">
        <f>=I996*7</f>
        <v>0</v>
      </c>
      <c r="N996" s="17">
        <f>=M996-L996-K996-J996</f>
        <v>0</v>
      </c>
      <c r="O996" s="18" t="e">
        <f>=N996/M996</f>
        <v>#DIV/0!</v>
      </c>
      <c r="P996" s="12" t="s">
        <v>50</v>
      </c>
    </row>
    <row r="997" spans="1:16">
      <c r="A997" s="21">
        <v>45204.5155902778</v>
      </c>
      <c r="B997" s="12">
        <v>110548103</v>
      </c>
      <c r="C997" s="22" t="s">
        <v>6685</v>
      </c>
      <c r="D997" s="12" t="s">
        <v>6686</v>
      </c>
      <c r="E997" s="19" t="s">
        <v>6687</v>
      </c>
      <c r="F997" s="12" t="s"/>
      <c r="G997" s="12">
        <v>2</v>
      </c>
      <c r="H997" s="12" t="s">
        <v>6688</v>
      </c>
      <c r="I997" s="12">
        <v>35.4</v>
      </c>
      <c r="J997" s="17">
        <f>=I997*7*0.435</f>
        <v>107.793</v>
      </c>
      <c r="K997" s="75">
        <v>32.82</v>
      </c>
      <c r="L997" s="119">
        <v>25</v>
      </c>
      <c r="M997" s="17">
        <f>=I997*7</f>
        <v>247.8</v>
      </c>
      <c r="N997" s="17">
        <f>=M997-L997-K997-J997</f>
        <v>82.187</v>
      </c>
      <c r="O997" s="18">
        <f>=N997/M997</f>
        <v>0.331666666666667</v>
      </c>
      <c r="P997" s="12" t="s">
        <v>59</v>
      </c>
    </row>
    <row r="998" spans="1:16">
      <c r="A998" s="21">
        <v>45204.540150463</v>
      </c>
      <c r="B998" s="12">
        <v>110555485</v>
      </c>
      <c r="C998" s="22" t="s">
        <v>6689</v>
      </c>
      <c r="D998" s="12" t="s">
        <v>6690</v>
      </c>
      <c r="E998" s="19" t="s">
        <v>6691</v>
      </c>
      <c r="F998" s="12" t="s"/>
      <c r="G998" s="12">
        <v>1</v>
      </c>
      <c r="H998" s="12" t="s">
        <v>6692</v>
      </c>
      <c r="I998" s="12">
        <v>69.73</v>
      </c>
      <c r="J998" s="17">
        <f>=I998*7*0.335</f>
        <v>163.51685</v>
      </c>
      <c r="K998" s="75">
        <v>44.4</v>
      </c>
      <c r="L998" s="119">
        <v>130</v>
      </c>
      <c r="M998" s="17">
        <f>=I998*7</f>
        <v>488.11</v>
      </c>
      <c r="N998" s="17">
        <f>=M998-L998-K998-J998</f>
        <v>150.19315</v>
      </c>
      <c r="O998" s="18">
        <f>=N998/M998</f>
        <v>0.307703488967651</v>
      </c>
      <c r="P998" s="12" t="s">
        <v>50</v>
      </c>
    </row>
    <row r="999" spans="1:16">
      <c r="A999" s="21">
        <v>45204.5497685185</v>
      </c>
      <c r="B999" s="12">
        <v>110557147</v>
      </c>
      <c r="C999" s="22" t="s">
        <v>5973</v>
      </c>
      <c r="D999" s="12" t="s">
        <v>6693</v>
      </c>
      <c r="E999" s="19" t="s">
        <v>6654</v>
      </c>
      <c r="F999" s="12" t="s"/>
      <c r="G999" s="12">
        <v>1</v>
      </c>
      <c r="H999" s="12" t="s">
        <v>5976</v>
      </c>
      <c r="I999" s="12">
        <v>25.73</v>
      </c>
      <c r="J999" s="17">
        <f>=I999*7*0.435</f>
        <v>78.34785</v>
      </c>
      <c r="K999" s="75">
        <v>69.72</v>
      </c>
      <c r="L999" s="119">
        <v>48.73</v>
      </c>
      <c r="M999" s="17">
        <f>=I999*7</f>
        <v>180.11</v>
      </c>
      <c r="N999" s="17">
        <f>=M999-L999-K999-J999</f>
        <v>-16.68785</v>
      </c>
      <c r="O999" s="18">
        <f>=N999/M999</f>
        <v>-0.09265365609905</v>
      </c>
      <c r="P999" s="12" t="s">
        <v>59</v>
      </c>
    </row>
    <row r="1000" spans="1:16">
      <c r="A1000" s="21" t="s"/>
      <c r="B1000" s="12" t="s"/>
      <c r="C1000" s="22" t="s"/>
      <c r="D1000" s="12" t="s"/>
      <c r="E1000" s="12" t="s"/>
      <c r="F1000" s="12" t="s"/>
      <c r="G1000" s="12" t="s"/>
      <c r="H1000" s="12" t="s"/>
      <c r="I1000" s="12" t="s"/>
      <c r="J1000" s="71" t="s"/>
      <c r="K1000" s="72" t="s"/>
      <c r="L1000" s="73" t="s"/>
      <c r="M1000" s="71" t="s"/>
      <c r="N1000" s="71" t="s"/>
      <c r="O1000" s="74" t="s"/>
      <c r="P1000" s="12" t="s"/>
    </row>
    <row r="1001" spans="1:16">
      <c r="A1001" s="21">
        <v>45204.8622685185</v>
      </c>
      <c r="B1001" s="12">
        <v>110594686</v>
      </c>
      <c r="C1001" s="22" t="s">
        <v>6694</v>
      </c>
      <c r="D1001" s="12" t="s">
        <v>6695</v>
      </c>
      <c r="E1001" s="19" t="s">
        <v>6696</v>
      </c>
      <c r="F1001" s="26" t="s">
        <v>57</v>
      </c>
      <c r="G1001" s="12">
        <v>1</v>
      </c>
      <c r="H1001" s="12" t="s">
        <v>6697</v>
      </c>
      <c r="I1001" s="12">
        <v>16.51</v>
      </c>
      <c r="J1001" s="17">
        <f>=I1001*7*0.335</f>
        <v>38.71595</v>
      </c>
      <c r="K1001" s="75">
        <v>26.04</v>
      </c>
      <c r="L1001" s="119">
        <v>26</v>
      </c>
      <c r="M1001" s="17">
        <f>=I1001*7</f>
        <v>115.57</v>
      </c>
      <c r="N1001" s="17">
        <f>=M1001-L1001-K1001-J1001</f>
        <v>24.81405</v>
      </c>
      <c r="O1001" s="18">
        <f>=N1001/M1001</f>
        <v>0.214710132387298</v>
      </c>
      <c r="P1001" s="12" t="s">
        <v>50</v>
      </c>
    </row>
    <row r="1002" spans="1:16">
      <c r="A1002" s="21">
        <v>45204.9722916667</v>
      </c>
      <c r="B1002" s="12">
        <v>110612103</v>
      </c>
      <c r="C1002" s="22" t="s">
        <v>6698</v>
      </c>
      <c r="D1002" s="12" t="s">
        <v>6699</v>
      </c>
      <c r="E1002" s="19" t="s">
        <v>6700</v>
      </c>
      <c r="F1002" s="12" t="s">
        <v>68</v>
      </c>
      <c r="G1002" s="12">
        <v>1</v>
      </c>
      <c r="H1002" s="12" t="s">
        <v>6701</v>
      </c>
      <c r="I1002" s="12">
        <v>39.13</v>
      </c>
      <c r="J1002" s="17">
        <f>=I1002*7*0.435</f>
        <v>119.15085</v>
      </c>
      <c r="K1002" s="75">
        <v>112.03</v>
      </c>
      <c r="L1002" s="119">
        <v>40</v>
      </c>
      <c r="M1002" s="17">
        <f>=I1002*7</f>
        <v>273.91</v>
      </c>
      <c r="N1002" s="17">
        <f>=M1002-L1002-K1002-J1002</f>
        <v>2.72915000000002</v>
      </c>
      <c r="O1002" s="18">
        <f>=N1002/M1002</f>
        <v>0.009963674199555</v>
      </c>
      <c r="P1002" s="12" t="s">
        <v>665</v>
      </c>
    </row>
    <row r="1003" spans="1:16">
      <c r="A1003" s="21">
        <v>45205.0100231481</v>
      </c>
      <c r="B1003" s="12">
        <v>110617813</v>
      </c>
      <c r="C1003" s="22" t="s">
        <v>6702</v>
      </c>
      <c r="D1003" s="12" t="s">
        <v>6703</v>
      </c>
      <c r="E1003" s="19" t="s">
        <v>6704</v>
      </c>
      <c r="F1003" s="12" t="s"/>
      <c r="G1003" s="12">
        <v>1</v>
      </c>
      <c r="H1003" s="12" t="s">
        <v>6705</v>
      </c>
      <c r="I1003" s="12">
        <v>16.51</v>
      </c>
      <c r="J1003" s="17">
        <f>=I1003*7*0.435</f>
        <v>50.27295</v>
      </c>
      <c r="K1003" s="75">
        <v>18.9</v>
      </c>
      <c r="L1003" s="119">
        <v>15.08</v>
      </c>
      <c r="M1003" s="17">
        <f>=I1003*7</f>
        <v>115.57</v>
      </c>
      <c r="N1003" s="17">
        <f>=M1003-L1003-K1003-J1003</f>
        <v>31.31705</v>
      </c>
      <c r="O1003" s="18">
        <f>=N1003/M1003</f>
        <v>0.270979060309769</v>
      </c>
      <c r="P1003" s="12" t="s">
        <v>59</v>
      </c>
    </row>
    <row r="1004" spans="1:16">
      <c r="A1004" s="21">
        <v>45205.0228240741</v>
      </c>
      <c r="B1004" s="12">
        <v>110620806</v>
      </c>
      <c r="C1004" s="22" t="s">
        <v>4837</v>
      </c>
      <c r="D1004" s="12" t="s">
        <v>6706</v>
      </c>
      <c r="E1004" s="19" t="s">
        <v>6707</v>
      </c>
      <c r="F1004" s="12" t="s"/>
      <c r="G1004" s="12">
        <v>1</v>
      </c>
      <c r="H1004" s="12" t="s">
        <v>4840</v>
      </c>
      <c r="I1004" s="12">
        <v>69.48</v>
      </c>
      <c r="J1004" s="17">
        <f>=I1004*7*0.335</f>
        <v>162.9306</v>
      </c>
      <c r="K1004" s="75">
        <v>93.38</v>
      </c>
      <c r="L1004" s="119">
        <v>168</v>
      </c>
      <c r="M1004" s="17">
        <f>=I1004*7</f>
        <v>486.36</v>
      </c>
      <c r="N1004" s="17">
        <f>=M1004-L1004-K1004-J1004</f>
        <v>62.0494</v>
      </c>
      <c r="O1004" s="18">
        <f>=N1004/M1004</f>
        <v>0.127579159470351</v>
      </c>
      <c r="P1004" s="12" t="s">
        <v>50</v>
      </c>
    </row>
    <row r="1005" spans="1:16">
      <c r="A1005" s="21">
        <v>45205.0570138889</v>
      </c>
      <c r="B1005" s="12">
        <v>110627797</v>
      </c>
      <c r="C1005" s="22" t="s">
        <v>6708</v>
      </c>
      <c r="D1005" s="12" t="s">
        <v>6709</v>
      </c>
      <c r="E1005" s="19" t="s">
        <v>6710</v>
      </c>
      <c r="F1005" s="12" t="s"/>
      <c r="G1005" s="12">
        <v>2</v>
      </c>
      <c r="H1005" s="12" t="s">
        <v>6711</v>
      </c>
      <c r="I1005" s="12">
        <v>32.3</v>
      </c>
      <c r="J1005" s="17">
        <f>=I1005*7*0.435</f>
        <v>98.3535</v>
      </c>
      <c r="K1005" s="75">
        <v>33.91</v>
      </c>
      <c r="L1005" s="119">
        <v>26</v>
      </c>
      <c r="M1005" s="17">
        <f>=I1005*7</f>
        <v>226.1</v>
      </c>
      <c r="N1005" s="17">
        <f>=M1005-L1005-K1005-J1005</f>
        <v>67.8365</v>
      </c>
      <c r="O1005" s="18">
        <f>=N1005/M1005</f>
        <v>0.300028748341442</v>
      </c>
      <c r="P1005" s="12" t="s">
        <v>28</v>
      </c>
    </row>
    <row r="1006" spans="1:16">
      <c r="A1006" s="21">
        <v>45205.0794675926</v>
      </c>
      <c r="B1006" s="12">
        <v>110632056</v>
      </c>
      <c r="C1006" s="22" t="s">
        <v>5005</v>
      </c>
      <c r="D1006" s="12" t="s">
        <v>6712</v>
      </c>
      <c r="E1006" s="19" t="s">
        <v>6713</v>
      </c>
      <c r="F1006" s="12" t="s"/>
      <c r="G1006" s="12">
        <v>2</v>
      </c>
      <c r="H1006" s="12" t="s">
        <v>5008</v>
      </c>
      <c r="I1006" s="12">
        <v>34.82</v>
      </c>
      <c r="J1006" s="17">
        <f>=I1006*7*0.435</f>
        <v>106.0269</v>
      </c>
      <c r="K1006" s="75">
        <v>27.53</v>
      </c>
      <c r="L1006" s="119">
        <v>35.5</v>
      </c>
      <c r="M1006" s="17">
        <f>=I1006*7</f>
        <v>243.74</v>
      </c>
      <c r="N1006" s="17">
        <f>=M1006-L1006-K1006-J1006</f>
        <v>74.6831</v>
      </c>
      <c r="O1006" s="18">
        <f>=N1006/M1006</f>
        <v>0.306404775580537</v>
      </c>
      <c r="P1006" s="12" t="s">
        <v>670</v>
      </c>
    </row>
    <row r="1007" spans="1:16">
      <c r="A1007" s="21">
        <v>45205.1754282407</v>
      </c>
      <c r="B1007" s="12">
        <v>110652835</v>
      </c>
      <c r="C1007" s="22" t="s">
        <v>6714</v>
      </c>
      <c r="D1007" s="12" t="s">
        <v>6715</v>
      </c>
      <c r="E1007" s="19" t="s">
        <v>6716</v>
      </c>
      <c r="F1007" s="12" t="s"/>
      <c r="G1007" s="12">
        <v>1</v>
      </c>
      <c r="H1007" s="12" t="s">
        <v>6717</v>
      </c>
      <c r="I1007" s="12">
        <v>20.48</v>
      </c>
      <c r="J1007" s="17">
        <f>=I1007*7*0.435</f>
        <v>62.3616</v>
      </c>
      <c r="K1007" s="75">
        <v>26.3</v>
      </c>
      <c r="L1007" s="119">
        <v>6.4</v>
      </c>
      <c r="M1007" s="17">
        <f>=I1007*7</f>
        <v>143.36</v>
      </c>
      <c r="N1007" s="17">
        <f>=M1007-L1007-K1007-J1007</f>
        <v>48.2984</v>
      </c>
      <c r="O1007" s="18">
        <f>=N1007/M1007</f>
        <v>0.336902901785714</v>
      </c>
      <c r="P1007" s="12" t="s">
        <v>59</v>
      </c>
    </row>
    <row r="1008" spans="1:16">
      <c r="A1008" s="21">
        <v>45205.1783217593</v>
      </c>
      <c r="B1008" s="12">
        <v>110653901</v>
      </c>
      <c r="C1008" s="22" t="s">
        <v>4230</v>
      </c>
      <c r="D1008" s="12" t="s">
        <v>6718</v>
      </c>
      <c r="E1008" s="12" t="s">
        <v>345</v>
      </c>
      <c r="F1008" s="12" t="s"/>
      <c r="G1008" s="12">
        <v>1</v>
      </c>
      <c r="H1008" s="12" t="s">
        <v>4234</v>
      </c>
      <c r="I1008" s="12">
        <v>82.13</v>
      </c>
      <c r="J1008" s="17">
        <f>=I1008*7*0.335</f>
        <v>192.59485</v>
      </c>
      <c r="K1008" s="76">
        <v>92.49</v>
      </c>
      <c r="L1008" s="119">
        <v>0</v>
      </c>
      <c r="M1008" s="17">
        <f>=I1008*7</f>
        <v>574.91</v>
      </c>
      <c r="N1008" s="17">
        <f>=M1008-L1008-K1008-J1008</f>
        <v>289.82515</v>
      </c>
      <c r="O1008" s="18">
        <f>=N1008/M1008</f>
        <v>0.504122645283609</v>
      </c>
      <c r="P1008" s="12" t="s">
        <v>50</v>
      </c>
    </row>
    <row r="1009" spans="1:16">
      <c r="A1009" s="21">
        <v>45205.1981134259</v>
      </c>
      <c r="B1009" s="12">
        <v>110657332</v>
      </c>
      <c r="C1009" s="22" t="s">
        <v>6719</v>
      </c>
      <c r="D1009" s="12" t="s">
        <v>6720</v>
      </c>
      <c r="E1009" s="19" t="s">
        <v>6721</v>
      </c>
      <c r="F1009" s="12" t="s"/>
      <c r="G1009" s="12">
        <v>1</v>
      </c>
      <c r="H1009" s="12" t="s">
        <v>6722</v>
      </c>
      <c r="I1009" s="12">
        <v>24.83</v>
      </c>
      <c r="J1009" s="17">
        <f>=I1009*7*0.435</f>
        <v>75.60735</v>
      </c>
      <c r="K1009" s="75">
        <v>42.95</v>
      </c>
      <c r="L1009" s="119">
        <v>26.98</v>
      </c>
      <c r="M1009" s="17">
        <f>=I1009*7</f>
        <v>173.81</v>
      </c>
      <c r="N1009" s="17">
        <f>=M1009-L1009-K1009-J1009</f>
        <v>28.27265</v>
      </c>
      <c r="O1009" s="18">
        <f>=N1009/M1009</f>
        <v>0.162664115988723</v>
      </c>
      <c r="P1009" s="12" t="s">
        <v>1263</v>
      </c>
    </row>
    <row r="1010" spans="1:16">
      <c r="A1010" s="21">
        <v>45205.2253935185</v>
      </c>
      <c r="B1010" s="12">
        <v>110663638</v>
      </c>
      <c r="C1010" s="22" t="s">
        <v>3937</v>
      </c>
      <c r="D1010" s="12" t="s">
        <v>6723</v>
      </c>
      <c r="E1010" s="19" t="s">
        <v>6707</v>
      </c>
      <c r="F1010" s="12" t="s"/>
      <c r="G1010" s="12">
        <v>1</v>
      </c>
      <c r="H1010" s="12" t="s">
        <v>3940</v>
      </c>
      <c r="I1010" s="12">
        <v>69.48</v>
      </c>
      <c r="J1010" s="17">
        <f>=I1010*7*0.435</f>
        <v>211.5666</v>
      </c>
      <c r="K1010" s="75">
        <v>67.9</v>
      </c>
      <c r="L1010" s="119">
        <v>168</v>
      </c>
      <c r="M1010" s="17">
        <f>=I1010*7</f>
        <v>486.36</v>
      </c>
      <c r="N1010" s="17">
        <f>=M1010-L1010-K1010-J1010</f>
        <v>38.8934</v>
      </c>
      <c r="O1010" s="18">
        <f>=N1010/M1010</f>
        <v>0.07996833621186</v>
      </c>
      <c r="P1010" s="12" t="s">
        <v>162</v>
      </c>
    </row>
    <row r="1011" spans="1:16">
      <c r="A1011" s="21">
        <v>45205.2274652778</v>
      </c>
      <c r="B1011" s="12">
        <v>110664138</v>
      </c>
      <c r="C1011" s="22" t="s">
        <v>6724</v>
      </c>
      <c r="D1011" s="12" t="s">
        <v>6725</v>
      </c>
      <c r="E1011" s="19" t="s">
        <v>6726</v>
      </c>
      <c r="F1011" s="12" t="s"/>
      <c r="G1011" s="12">
        <v>1</v>
      </c>
      <c r="H1011" s="12" t="s">
        <v>6727</v>
      </c>
      <c r="I1011" s="12">
        <v>18</v>
      </c>
      <c r="J1011" s="17">
        <f>=I1011*7*0.335</f>
        <v>42.21</v>
      </c>
      <c r="K1011" s="75">
        <v>30.11</v>
      </c>
      <c r="L1011" s="119">
        <v>6.59</v>
      </c>
      <c r="M1011" s="17">
        <f>=I1011*7</f>
        <v>126</v>
      </c>
      <c r="N1011" s="17">
        <f>=M1011-L1011-K1011-J1011</f>
        <v>47.09</v>
      </c>
      <c r="O1011" s="18">
        <f>=N1011/M1011</f>
        <v>0.373730158730159</v>
      </c>
      <c r="P1011" s="12" t="s">
        <v>50</v>
      </c>
    </row>
    <row r="1012" spans="1:16">
      <c r="A1012" s="21">
        <v>45205.2472569444</v>
      </c>
      <c r="B1012" s="12">
        <v>110668524</v>
      </c>
      <c r="C1012" s="22" t="s">
        <v>6728</v>
      </c>
      <c r="D1012" s="12" t="s">
        <v>6729</v>
      </c>
      <c r="E1012" s="19" t="s">
        <v>6730</v>
      </c>
      <c r="F1012" s="12" t="s">
        <v>57</v>
      </c>
      <c r="G1012" s="12">
        <v>1</v>
      </c>
      <c r="H1012" s="12" t="s">
        <v>6731</v>
      </c>
      <c r="I1012" s="12">
        <v>18</v>
      </c>
      <c r="J1012" s="17">
        <f>=I1012*7*0.335</f>
        <v>42.21</v>
      </c>
      <c r="K1012" s="75">
        <v>31.75</v>
      </c>
      <c r="L1012" s="119">
        <v>27</v>
      </c>
      <c r="M1012" s="17">
        <f>=I1012*7</f>
        <v>126</v>
      </c>
      <c r="N1012" s="17">
        <f>=M1012-L1012-K1012-J1012</f>
        <v>25.04</v>
      </c>
      <c r="O1012" s="18">
        <f>=N1012/M1012</f>
        <v>0.198730158730159</v>
      </c>
      <c r="P1012" s="12" t="s">
        <v>50</v>
      </c>
    </row>
    <row r="1013" spans="1:16">
      <c r="A1013" s="21">
        <v>45205.2508564815</v>
      </c>
      <c r="B1013" s="12">
        <v>110668742</v>
      </c>
      <c r="C1013" s="22" t="s">
        <v>6732</v>
      </c>
      <c r="D1013" s="12" t="s">
        <v>6733</v>
      </c>
      <c r="E1013" s="19" t="s">
        <v>6734</v>
      </c>
      <c r="F1013" s="12" t="s"/>
      <c r="G1013" s="12">
        <v>1</v>
      </c>
      <c r="H1013" s="12" t="s">
        <v>6735</v>
      </c>
      <c r="I1013" s="12">
        <v>16.51</v>
      </c>
      <c r="J1013" s="17">
        <f>=I1013*7*0.435</f>
        <v>50.27295</v>
      </c>
      <c r="K1013" s="75">
        <v>19.48</v>
      </c>
      <c r="L1013" s="119">
        <v>13</v>
      </c>
      <c r="M1013" s="17">
        <f>=I1013*7</f>
        <v>115.57</v>
      </c>
      <c r="N1013" s="17">
        <f>=M1013-L1013-K1013-J1013</f>
        <v>32.81705</v>
      </c>
      <c r="O1013" s="18">
        <f>=N1013/M1013</f>
        <v>0.283958207147184</v>
      </c>
      <c r="P1013" s="12" t="s">
        <v>59</v>
      </c>
    </row>
    <row r="1014" spans="1:17">
      <c r="A1014" s="21">
        <v>45205.2876967593</v>
      </c>
      <c r="B1014" s="12">
        <v>110677674</v>
      </c>
      <c r="C1014" s="22" t="s">
        <v>6736</v>
      </c>
      <c r="D1014" s="12" t="s">
        <v>6737</v>
      </c>
      <c r="E1014" s="19" t="s">
        <v>6738</v>
      </c>
      <c r="F1014" s="12" t="s"/>
      <c r="G1014" s="12">
        <v>1</v>
      </c>
      <c r="H1014" s="12" t="s">
        <v>6739</v>
      </c>
      <c r="I1014" s="12">
        <v>47.99</v>
      </c>
      <c r="J1014" s="17">
        <f>=I1014*7*0.435</f>
        <v>146.12955</v>
      </c>
      <c r="K1014" s="75">
        <v>34.94</v>
      </c>
      <c r="L1014" s="119">
        <v>60.8</v>
      </c>
      <c r="M1014" s="17">
        <f>=I1014*7</f>
        <v>335.93</v>
      </c>
      <c r="N1014" s="17">
        <f>=M1014-L1014-K1014-J1014</f>
        <v>94.06045</v>
      </c>
      <c r="O1014" s="18">
        <f>=N1014/M1014</f>
        <v>0.280000148840532</v>
      </c>
      <c r="P1014" s="12" t="s">
        <v>162</v>
      </c>
      <c r="Q1014" s="25" t="s">
        <v>140</v>
      </c>
    </row>
    <row r="1015" spans="1:17">
      <c r="A1015" s="21">
        <v>45205.3073148148</v>
      </c>
      <c r="B1015" s="12">
        <v>110681946</v>
      </c>
      <c r="C1015" s="22" t="s">
        <v>6740</v>
      </c>
      <c r="D1015" s="12" t="s">
        <v>6741</v>
      </c>
      <c r="E1015" s="19" t="s">
        <v>6742</v>
      </c>
      <c r="F1015" s="12" t="s">
        <v>68</v>
      </c>
      <c r="G1015" s="12">
        <v>1</v>
      </c>
      <c r="H1015" s="12" t="s">
        <v>6743</v>
      </c>
      <c r="I1015" s="12">
        <v>27.67</v>
      </c>
      <c r="J1015" s="17">
        <f>=I1015*7*0.435</f>
        <v>84.25515</v>
      </c>
      <c r="K1015" s="75">
        <v>46.7</v>
      </c>
      <c r="L1015" s="119">
        <v>65</v>
      </c>
      <c r="M1015" s="17">
        <f>=I1015*7</f>
        <v>193.69</v>
      </c>
      <c r="N1015" s="17">
        <f>=M1015-L1015-K1015-J1015</f>
        <v>-2.26515000000001</v>
      </c>
      <c r="O1015" s="18">
        <f>=N1015/M1015</f>
        <v>-0.011694718364397</v>
      </c>
      <c r="P1015" s="12" t="s">
        <v>59</v>
      </c>
      <c r="Q1015" s="25" t="s">
        <v>140</v>
      </c>
    </row>
    <row r="1016" spans="1:16">
      <c r="A1016" s="21">
        <v>45205.3706944444</v>
      </c>
      <c r="B1016" s="12">
        <v>110695911</v>
      </c>
      <c r="C1016" s="22" t="s">
        <v>6744</v>
      </c>
      <c r="D1016" s="12" t="s">
        <v>6745</v>
      </c>
      <c r="E1016" s="19" t="s">
        <v>6746</v>
      </c>
      <c r="F1016" s="12" t="s"/>
      <c r="G1016" s="12">
        <v>1</v>
      </c>
      <c r="H1016" s="12" t="s">
        <v>6747</v>
      </c>
      <c r="I1016" s="12">
        <v>17.52</v>
      </c>
      <c r="J1016" s="17">
        <f>=I1016*7*0.435</f>
        <v>53.3484</v>
      </c>
      <c r="K1016" s="75">
        <v>22.5</v>
      </c>
      <c r="L1016" s="119">
        <v>12.08</v>
      </c>
      <c r="M1016" s="17">
        <f>=I1016*7</f>
        <v>122.64</v>
      </c>
      <c r="N1016" s="17">
        <f>=M1016-L1016-K1016-J1016</f>
        <v>34.7116</v>
      </c>
      <c r="O1016" s="18">
        <f>=N1016/M1016</f>
        <v>0.283036529680365</v>
      </c>
      <c r="P1016" s="12" t="s">
        <v>59</v>
      </c>
    </row>
    <row r="1017" spans="1:16">
      <c r="A1017" s="21">
        <v>45205.4010532407</v>
      </c>
      <c r="B1017" s="12">
        <v>110702547</v>
      </c>
      <c r="C1017" s="22" t="s">
        <v>6748</v>
      </c>
      <c r="D1017" s="12" t="s">
        <v>6749</v>
      </c>
      <c r="E1017" s="19" t="s">
        <v>6750</v>
      </c>
      <c r="F1017" s="12" t="s"/>
      <c r="G1017" s="12">
        <v>1</v>
      </c>
      <c r="H1017" s="12" t="s">
        <v>6751</v>
      </c>
      <c r="I1017" s="12">
        <v>46.3</v>
      </c>
      <c r="J1017" s="17">
        <f>=I1017*7*0.335</f>
        <v>108.5735</v>
      </c>
      <c r="K1017" s="75">
        <v>43.1</v>
      </c>
      <c r="L1017" s="119">
        <v>26.5</v>
      </c>
      <c r="M1017" s="17">
        <f>=I1017*7</f>
        <v>324.1</v>
      </c>
      <c r="N1017" s="17">
        <f>=M1017-L1017-K1017-J1017</f>
        <v>145.9265</v>
      </c>
      <c r="O1017" s="18">
        <f>=N1017/M1017</f>
        <v>0.450251465597038</v>
      </c>
      <c r="P1017" s="12" t="s">
        <v>50</v>
      </c>
    </row>
    <row r="1018" spans="1:16">
      <c r="A1018" s="21">
        <v>45205.4240972222</v>
      </c>
      <c r="B1018" s="12">
        <v>110706907</v>
      </c>
      <c r="C1018" s="22" t="s">
        <v>6752</v>
      </c>
      <c r="D1018" s="12" t="s">
        <v>6753</v>
      </c>
      <c r="E1018" s="19" t="s">
        <v>6754</v>
      </c>
      <c r="F1018" s="12" t="s">
        <v>453</v>
      </c>
      <c r="G1018" s="12">
        <v>1</v>
      </c>
      <c r="H1018" s="12" t="s">
        <v>6755</v>
      </c>
      <c r="I1018" s="12">
        <v>19.8</v>
      </c>
      <c r="J1018" s="17">
        <f>=I1018*7*0.435</f>
        <v>60.291</v>
      </c>
      <c r="K1018" s="75">
        <v>25.05</v>
      </c>
      <c r="L1018" s="119">
        <v>45</v>
      </c>
      <c r="M1018" s="17">
        <f>=I1018*7</f>
        <v>138.6</v>
      </c>
      <c r="N1018" s="17">
        <f>=M1018-L1018-K1018-J1018</f>
        <v>8.259</v>
      </c>
      <c r="O1018" s="18">
        <f>=N1018/M1018</f>
        <v>0.059588744588745</v>
      </c>
      <c r="P1018" s="12" t="s">
        <v>59</v>
      </c>
    </row>
    <row r="1019" spans="1:16">
      <c r="A1019" s="21">
        <v>45205.4364583333</v>
      </c>
      <c r="B1019" s="12">
        <v>110710506</v>
      </c>
      <c r="C1019" s="22" t="s">
        <v>6756</v>
      </c>
      <c r="D1019" s="12" t="s">
        <v>6757</v>
      </c>
      <c r="E1019" s="19" t="s">
        <v>6758</v>
      </c>
      <c r="F1019" s="12" t="s">
        <v>57</v>
      </c>
      <c r="G1019" s="12">
        <v>1</v>
      </c>
      <c r="H1019" s="12" t="s">
        <v>6759</v>
      </c>
      <c r="I1019" s="12">
        <v>18.07</v>
      </c>
      <c r="J1019" s="17">
        <f>=I1019*7*0.435</f>
        <v>55.02315</v>
      </c>
      <c r="K1019" s="75">
        <v>45.82</v>
      </c>
      <c r="L1019" s="119">
        <v>29</v>
      </c>
      <c r="M1019" s="17">
        <f>=I1019*7</f>
        <v>126.49</v>
      </c>
      <c r="N1019" s="17">
        <f>=M1019-L1019-K1019-J1019</f>
        <v>-3.35314999999999</v>
      </c>
      <c r="O1019" s="18">
        <f>=N1019/M1019</f>
        <v>-0.026509210214246</v>
      </c>
      <c r="P1019" s="12" t="s">
        <v>665</v>
      </c>
    </row>
    <row r="1020" spans="1:16">
      <c r="A1020" s="21">
        <v>45205.4587384259</v>
      </c>
      <c r="B1020" s="12">
        <v>110715489</v>
      </c>
      <c r="C1020" s="22" t="s">
        <v>6760</v>
      </c>
      <c r="D1020" s="12" t="s">
        <v>6761</v>
      </c>
      <c r="E1020" s="19" t="s">
        <v>6762</v>
      </c>
      <c r="F1020" s="12" t="s"/>
      <c r="G1020" s="12">
        <v>1</v>
      </c>
      <c r="H1020" s="12" t="s">
        <v>6532</v>
      </c>
      <c r="I1020" s="12">
        <v>37.76</v>
      </c>
      <c r="J1020" s="17">
        <f>=I1020*7*0.335</f>
        <v>88.5472</v>
      </c>
      <c r="K1020" s="75">
        <v>66.42</v>
      </c>
      <c r="L1020" s="119">
        <v>32.5</v>
      </c>
      <c r="M1020" s="17">
        <f>=I1020*7</f>
        <v>264.32</v>
      </c>
      <c r="N1020" s="17">
        <f>=M1020-L1020-K1020-J1020</f>
        <v>76.8528</v>
      </c>
      <c r="O1020" s="18">
        <f>=N1020/M1020</f>
        <v>0.290756658595642</v>
      </c>
      <c r="P1020" s="12" t="s">
        <v>50</v>
      </c>
    </row>
    <row r="1021" spans="1:16">
      <c r="A1021" s="21">
        <v>45205.4925115741</v>
      </c>
      <c r="B1021" s="12">
        <v>110722322</v>
      </c>
      <c r="C1021" s="22" t="s">
        <v>3937</v>
      </c>
      <c r="D1021" s="12" t="s">
        <v>6763</v>
      </c>
      <c r="E1021" s="19" t="s">
        <v>6707</v>
      </c>
      <c r="F1021" s="12" t="s"/>
      <c r="G1021" s="12">
        <v>1</v>
      </c>
      <c r="H1021" s="12" t="s">
        <v>3940</v>
      </c>
      <c r="I1021" s="12">
        <v>69.48</v>
      </c>
      <c r="J1021" s="17">
        <f>=I1021*7*0.435</f>
        <v>211.5666</v>
      </c>
      <c r="K1021" s="75">
        <v>67.59</v>
      </c>
      <c r="L1021" s="119">
        <v>168</v>
      </c>
      <c r="M1021" s="17">
        <f>=I1021*7</f>
        <v>486.36</v>
      </c>
      <c r="N1021" s="17">
        <f>=M1021-L1021-K1021-J1021</f>
        <v>39.2034</v>
      </c>
      <c r="O1021" s="18">
        <f>=N1021/M1021</f>
        <v>0.080605724154947</v>
      </c>
      <c r="P1021" s="12" t="s">
        <v>162</v>
      </c>
    </row>
    <row r="1022" spans="1:16">
      <c r="A1022" s="21">
        <v>45205.5201967593</v>
      </c>
      <c r="B1022" s="12">
        <v>110728513</v>
      </c>
      <c r="C1022" s="22" t="s">
        <v>4276</v>
      </c>
      <c r="D1022" s="12" t="s">
        <v>6764</v>
      </c>
      <c r="E1022" s="19" t="s">
        <v>6765</v>
      </c>
      <c r="F1022" s="12" t="s"/>
      <c r="G1022" s="12">
        <v>1</v>
      </c>
      <c r="H1022" s="12" t="s">
        <v>4279</v>
      </c>
      <c r="I1022" s="12">
        <v>30.99</v>
      </c>
      <c r="J1022" s="17">
        <f>=I1022*7*0.435</f>
        <v>94.36455</v>
      </c>
      <c r="K1022" s="75">
        <v>41.22</v>
      </c>
      <c r="L1022" s="119">
        <v>37.5</v>
      </c>
      <c r="M1022" s="17">
        <f>=I1022*7</f>
        <v>216.93</v>
      </c>
      <c r="N1022" s="17">
        <f>=M1022-L1022-K1022-J1022</f>
        <v>43.84545</v>
      </c>
      <c r="O1022" s="18">
        <f>=N1022/M1022</f>
        <v>0.202117964320288</v>
      </c>
      <c r="P1022" s="12" t="s">
        <v>28</v>
      </c>
    </row>
    <row r="1023" spans="1:16">
      <c r="A1023" s="21">
        <v>45205.5466898148</v>
      </c>
      <c r="B1023" s="12">
        <v>110732704</v>
      </c>
      <c r="C1023" s="22" t="s">
        <v>6766</v>
      </c>
      <c r="D1023" s="12" t="s">
        <v>6767</v>
      </c>
      <c r="E1023" s="19" t="s">
        <v>6768</v>
      </c>
      <c r="F1023" s="12" t="s">
        <v>68</v>
      </c>
      <c r="G1023" s="12">
        <v>1</v>
      </c>
      <c r="H1023" s="26" t="s">
        <v>6769</v>
      </c>
      <c r="I1023" s="12">
        <v>33.6</v>
      </c>
      <c r="J1023" s="17">
        <f>=I1023*7*0.435</f>
        <v>102.312</v>
      </c>
      <c r="K1023" s="75">
        <v>76.42</v>
      </c>
      <c r="L1023" s="119">
        <v>72.6</v>
      </c>
      <c r="M1023" s="17">
        <f>=I1023*7</f>
        <v>235.2</v>
      </c>
      <c r="N1023" s="17">
        <f>=M1023-L1023-K1023-J1023</f>
        <v>-16.132</v>
      </c>
      <c r="O1023" s="18">
        <f>=N1023/M1023</f>
        <v>-0.06858843537415</v>
      </c>
      <c r="P1023" s="12" t="s">
        <v>590</v>
      </c>
    </row>
    <row r="1024" spans="1:16">
      <c r="A1024" s="21" t="s"/>
      <c r="B1024" s="12" t="s"/>
      <c r="C1024" s="22" t="s"/>
      <c r="D1024" s="12" t="s"/>
      <c r="E1024" s="12" t="s"/>
      <c r="F1024" s="12" t="s"/>
      <c r="G1024" s="12" t="s"/>
      <c r="H1024" s="12" t="s"/>
      <c r="I1024" s="12" t="s"/>
      <c r="J1024" s="71" t="s"/>
      <c r="K1024" s="72" t="s"/>
      <c r="L1024" s="73" t="s"/>
      <c r="M1024" s="71" t="s"/>
      <c r="N1024" s="71" t="s"/>
      <c r="O1024" s="74" t="s"/>
      <c r="P1024" s="12" t="s"/>
    </row>
    <row r="1025" spans="1:16">
      <c r="A1025" s="21">
        <v>45205.9109259259</v>
      </c>
      <c r="B1025" s="12">
        <v>110774220</v>
      </c>
      <c r="C1025" s="22" t="s">
        <v>6770</v>
      </c>
      <c r="D1025" s="12" t="s">
        <v>6771</v>
      </c>
      <c r="E1025" s="19" t="s">
        <v>6772</v>
      </c>
      <c r="F1025" s="12" t="s"/>
      <c r="G1025" s="12">
        <v>1</v>
      </c>
      <c r="H1025" s="12" t="s">
        <v>6773</v>
      </c>
      <c r="I1025" s="12">
        <v>25.04</v>
      </c>
      <c r="J1025" s="17">
        <f>=I1025*7*0.435</f>
        <v>76.2468</v>
      </c>
      <c r="K1025" s="75">
        <v>44.53</v>
      </c>
      <c r="L1025" s="119">
        <v>21.45</v>
      </c>
      <c r="M1025" s="17">
        <f>=I1025*7</f>
        <v>175.28</v>
      </c>
      <c r="N1025" s="17">
        <f>=M1025-L1025-K1025-J1025</f>
        <v>33.0532</v>
      </c>
      <c r="O1025" s="18">
        <f>=N1025/M1025</f>
        <v>0.188573710634414</v>
      </c>
      <c r="P1025" s="12" t="s">
        <v>70</v>
      </c>
    </row>
    <row r="1026" spans="1:16">
      <c r="A1026" s="21">
        <v>45205.9865162037</v>
      </c>
      <c r="B1026" s="12">
        <v>110790900</v>
      </c>
      <c r="C1026" s="22" t="s">
        <v>6774</v>
      </c>
      <c r="D1026" s="12" t="s">
        <v>6775</v>
      </c>
      <c r="E1026" s="19" t="s">
        <v>6776</v>
      </c>
      <c r="F1026" s="12" t="s"/>
      <c r="G1026" s="12">
        <v>1</v>
      </c>
      <c r="H1026" s="12" t="s">
        <v>6777</v>
      </c>
      <c r="I1026" s="12">
        <v>56.78</v>
      </c>
      <c r="J1026" s="17">
        <f>=I1026*7*0.435</f>
        <v>172.8951</v>
      </c>
      <c r="K1026" s="75">
        <v>61.35</v>
      </c>
      <c r="L1026" s="119">
        <v>102</v>
      </c>
      <c r="M1026" s="17">
        <f>=I1026*7</f>
        <v>397.46</v>
      </c>
      <c r="N1026" s="17">
        <f>=M1026-L1026-K1026-J1026</f>
        <v>61.2149</v>
      </c>
      <c r="O1026" s="18">
        <f>=N1026/M1026</f>
        <v>0.15401524681729</v>
      </c>
      <c r="P1026" s="12" t="s">
        <v>50</v>
      </c>
    </row>
    <row r="1027" spans="1:16">
      <c r="A1027" s="21">
        <v>45206.0240162037</v>
      </c>
      <c r="B1027" s="12">
        <v>110798405</v>
      </c>
      <c r="C1027" s="22" t="s">
        <v>6778</v>
      </c>
      <c r="D1027" s="12" t="s">
        <v>6779</v>
      </c>
      <c r="E1027" s="19" t="s">
        <v>6780</v>
      </c>
      <c r="F1027" s="12" t="s"/>
      <c r="G1027" s="12">
        <v>1</v>
      </c>
      <c r="H1027" s="12" t="s">
        <v>6781</v>
      </c>
      <c r="I1027" s="12">
        <v>17.52</v>
      </c>
      <c r="J1027" s="17">
        <f>=I1027*7*0.435</f>
        <v>53.3484</v>
      </c>
      <c r="K1027" s="75">
        <v>18.9</v>
      </c>
      <c r="L1027" s="119">
        <v>7</v>
      </c>
      <c r="M1027" s="17">
        <f>=I1027*7</f>
        <v>122.64</v>
      </c>
      <c r="N1027" s="17">
        <f>=M1027-L1027-K1027-J1027</f>
        <v>43.3916</v>
      </c>
      <c r="O1027" s="18">
        <f>=N1027/M1027</f>
        <v>0.353812785388128</v>
      </c>
      <c r="P1027" s="12" t="s">
        <v>59</v>
      </c>
    </row>
    <row r="1028" spans="1:16">
      <c r="A1028" s="21">
        <v>45206.0445833333</v>
      </c>
      <c r="B1028" s="12">
        <v>110802387</v>
      </c>
      <c r="C1028" s="22" t="s">
        <v>6782</v>
      </c>
      <c r="D1028" s="12" t="s">
        <v>6783</v>
      </c>
      <c r="E1028" s="19" t="s">
        <v>6784</v>
      </c>
      <c r="F1028" s="12" t="s"/>
      <c r="G1028" s="12">
        <v>1</v>
      </c>
      <c r="H1028" s="12" t="s">
        <v>6785</v>
      </c>
      <c r="I1028" s="12">
        <v>16.51</v>
      </c>
      <c r="J1028" s="17">
        <f>=I1028*7*0.435</f>
        <v>50.27295</v>
      </c>
      <c r="K1028" s="75">
        <v>31.33</v>
      </c>
      <c r="L1028" s="119">
        <v>9.85</v>
      </c>
      <c r="M1028" s="17">
        <f>=I1028*7</f>
        <v>115.57</v>
      </c>
      <c r="N1028" s="17">
        <f>=M1028-L1028-K1028-J1028</f>
        <v>24.11705</v>
      </c>
      <c r="O1028" s="18">
        <f>=N1028/M1028</f>
        <v>0.208679155490179</v>
      </c>
      <c r="P1028" s="12" t="s">
        <v>28</v>
      </c>
    </row>
    <row r="1029" spans="1:16">
      <c r="A1029" s="21">
        <v>45206.0530439815</v>
      </c>
      <c r="B1029" s="12">
        <v>110804366</v>
      </c>
      <c r="C1029" s="22" t="s">
        <v>5973</v>
      </c>
      <c r="D1029" s="12" t="s">
        <v>6786</v>
      </c>
      <c r="E1029" s="19" t="s">
        <v>6787</v>
      </c>
      <c r="F1029" s="12" t="s"/>
      <c r="G1029" s="12">
        <v>1</v>
      </c>
      <c r="H1029" s="12" t="s">
        <v>5976</v>
      </c>
      <c r="I1029" s="12">
        <v>30.73</v>
      </c>
      <c r="J1029" s="17">
        <f>=I1029*7*0.435</f>
        <v>93.57285</v>
      </c>
      <c r="K1029" s="75">
        <v>68.99</v>
      </c>
      <c r="L1029" s="119">
        <v>51.73</v>
      </c>
      <c r="M1029" s="17">
        <f>=I1029*7</f>
        <v>215.11</v>
      </c>
      <c r="N1029" s="17">
        <f>=M1029-L1029-K1029-J1029</f>
        <v>0.817150000000026</v>
      </c>
      <c r="O1029" s="18">
        <f>=N1029/M1029</f>
        <v>0.003798754125796</v>
      </c>
      <c r="P1029" s="12" t="s">
        <v>59</v>
      </c>
    </row>
    <row r="1030" spans="1:16">
      <c r="A1030" s="21">
        <v>45206.1254398148</v>
      </c>
      <c r="B1030" s="12">
        <v>110818075</v>
      </c>
      <c r="C1030" s="22" t="s">
        <v>6788</v>
      </c>
      <c r="D1030" s="12" t="s">
        <v>6789</v>
      </c>
      <c r="E1030" s="19" t="s">
        <v>6790</v>
      </c>
      <c r="F1030" s="12" t="s"/>
      <c r="G1030" s="12">
        <v>1</v>
      </c>
      <c r="H1030" s="12" t="s">
        <v>6791</v>
      </c>
      <c r="I1030" s="12">
        <v>42.21</v>
      </c>
      <c r="J1030" s="17">
        <f>=I1030*7*0.435</f>
        <v>128.52945</v>
      </c>
      <c r="K1030" s="75">
        <v>44.82</v>
      </c>
      <c r="L1030" s="119">
        <v>97.75</v>
      </c>
      <c r="M1030" s="17">
        <f>=I1030*7</f>
        <v>295.47</v>
      </c>
      <c r="N1030" s="17">
        <f>=M1030-L1030-K1030-J1030</f>
        <v>24.37055</v>
      </c>
      <c r="O1030" s="18">
        <f>=N1030/M1030</f>
        <v>0.082480624090432</v>
      </c>
      <c r="P1030" s="12" t="s">
        <v>136</v>
      </c>
    </row>
    <row r="1031" spans="1:16">
      <c r="A1031" s="21">
        <v>45206.1304050926</v>
      </c>
      <c r="B1031" s="12">
        <v>110818883</v>
      </c>
      <c r="C1031" s="22" t="s">
        <v>6792</v>
      </c>
      <c r="D1031" s="12" t="s">
        <v>6793</v>
      </c>
      <c r="E1031" s="19" t="s">
        <v>6794</v>
      </c>
      <c r="F1031" s="12" t="s"/>
      <c r="G1031" s="12">
        <v>1</v>
      </c>
      <c r="H1031" s="12" t="s">
        <v>6795</v>
      </c>
      <c r="I1031" s="12">
        <v>29.59</v>
      </c>
      <c r="J1031" s="17">
        <f>=I1031*7*0.435</f>
        <v>90.10155</v>
      </c>
      <c r="K1031" s="75">
        <v>30.62</v>
      </c>
      <c r="L1031" s="119">
        <v>10.28</v>
      </c>
      <c r="M1031" s="17">
        <f>=I1031*7</f>
        <v>207.13</v>
      </c>
      <c r="N1031" s="17">
        <f>=M1031-L1031-K1031-J1031</f>
        <v>76.12845</v>
      </c>
      <c r="O1031" s="18">
        <f>=N1031/M1031</f>
        <v>0.367539467966977</v>
      </c>
      <c r="P1031" s="12" t="s">
        <v>43</v>
      </c>
    </row>
    <row r="1032" spans="1:16">
      <c r="A1032" s="21">
        <v>45206.1410069444</v>
      </c>
      <c r="B1032" s="12">
        <v>110820854</v>
      </c>
      <c r="C1032" s="22" t="s">
        <v>6796</v>
      </c>
      <c r="D1032" s="12" t="s">
        <v>6797</v>
      </c>
      <c r="E1032" s="19" t="s">
        <v>6798</v>
      </c>
      <c r="F1032" s="12" t="s">
        <v>57</v>
      </c>
      <c r="G1032" s="12">
        <v>1</v>
      </c>
      <c r="H1032" s="12" t="s">
        <v>6799</v>
      </c>
      <c r="I1032" s="12">
        <v>17.6</v>
      </c>
      <c r="J1032" s="17">
        <f>=I1032*7*0.435</f>
        <v>53.592</v>
      </c>
      <c r="K1032" s="75">
        <v>39.4</v>
      </c>
      <c r="L1032" s="119">
        <v>20</v>
      </c>
      <c r="M1032" s="17">
        <f>=I1032*7</f>
        <v>123.2</v>
      </c>
      <c r="N1032" s="17">
        <f>=M1032-L1032-K1032-J1032</f>
        <v>10.208</v>
      </c>
      <c r="O1032" s="18">
        <f>=N1032/M1032</f>
        <v>0.082857142857143</v>
      </c>
      <c r="P1032" s="12" t="s">
        <v>59</v>
      </c>
    </row>
    <row r="1033" spans="1:16" ht="28.5" customHeight="true">
      <c r="A1033" s="21">
        <v>45206.1859953704</v>
      </c>
      <c r="B1033" s="68">
        <v>110830688</v>
      </c>
      <c r="C1033" s="22" t="s">
        <v>5194</v>
      </c>
      <c r="D1033" s="68" t="s">
        <v>6800</v>
      </c>
      <c r="E1033" s="83" t="s">
        <v>6801</v>
      </c>
      <c r="F1033" s="12" t="s"/>
      <c r="G1033" s="12">
        <v>1</v>
      </c>
      <c r="H1033" s="12" t="s">
        <v>6802</v>
      </c>
      <c r="I1033" s="12">
        <v>47.08</v>
      </c>
      <c r="J1033" s="17">
        <f>=I1033*7*0.435</f>
        <v>143.3586</v>
      </c>
      <c r="K1033" s="75">
        <v>53.34</v>
      </c>
      <c r="L1033" s="119">
        <v>42.9</v>
      </c>
      <c r="M1033" s="17">
        <f>=I1033*7</f>
        <v>329.56</v>
      </c>
      <c r="N1033" s="17">
        <f>=M1033-L1033-K1033-J1033</f>
        <v>89.9614</v>
      </c>
      <c r="O1033" s="18">
        <f>=N1033/M1033</f>
        <v>0.272974268721932</v>
      </c>
      <c r="P1033" s="12" t="s">
        <v>59</v>
      </c>
    </row>
    <row r="1034" spans="1:16" ht="28.5" customHeight="true">
      <c r="A1034" s="21">
        <v>45206.1859953704</v>
      </c>
      <c r="B1034" s="69" t="s"/>
      <c r="C1034" s="22" t="s">
        <v>6803</v>
      </c>
      <c r="D1034" s="69" t="s"/>
      <c r="E1034" s="83" t="s">
        <v>6801</v>
      </c>
      <c r="F1034" s="12" t="s"/>
      <c r="G1034" s="12">
        <v>1</v>
      </c>
      <c r="H1034" s="12" t="s">
        <v>6804</v>
      </c>
      <c r="I1034" s="12">
        <v>0</v>
      </c>
      <c r="J1034" s="17">
        <f>=I1034*7*0.435</f>
        <v>0</v>
      </c>
      <c r="K1034" s="75">
        <v>0</v>
      </c>
      <c r="L1034" s="119">
        <v>0</v>
      </c>
      <c r="M1034" s="17">
        <f>=I1034*7</f>
        <v>0</v>
      </c>
      <c r="N1034" s="17">
        <f>=M1034-L1034-K1034-J1034</f>
        <v>0</v>
      </c>
      <c r="O1034" s="18" t="e">
        <f>=N1034/M1034</f>
        <v>#DIV/0!</v>
      </c>
      <c r="P1034" s="12" t="s">
        <v>59</v>
      </c>
    </row>
    <row r="1035" spans="1:17">
      <c r="A1035" s="21">
        <v>45206.3026041667</v>
      </c>
      <c r="B1035" s="12">
        <v>110858063</v>
      </c>
      <c r="C1035" s="22" t="s">
        <v>3937</v>
      </c>
      <c r="D1035" s="12" t="s">
        <v>6805</v>
      </c>
      <c r="E1035" s="19" t="s">
        <v>6806</v>
      </c>
      <c r="F1035" s="12" t="s"/>
      <c r="G1035" s="12">
        <v>1</v>
      </c>
      <c r="H1035" s="12" t="s">
        <v>5141</v>
      </c>
      <c r="I1035" s="12">
        <v>69.48</v>
      </c>
      <c r="J1035" s="17">
        <f>=I1035*7*0.435</f>
        <v>211.5666</v>
      </c>
      <c r="K1035" s="75">
        <v>67.81</v>
      </c>
      <c r="L1035" s="119">
        <v>336</v>
      </c>
      <c r="M1035" s="17">
        <f>=I1035*7</f>
        <v>486.36</v>
      </c>
      <c r="N1035" s="17">
        <f>=M1035-L1035-K1035-J1035</f>
        <v>-129.0166</v>
      </c>
      <c r="O1035" s="18">
        <f>=N1035/M1035</f>
        <v>-0.265269759026236</v>
      </c>
      <c r="P1035" s="12" t="s">
        <v>162</v>
      </c>
      <c r="Q1035" s="25" t="s">
        <v>6807</v>
      </c>
    </row>
    <row r="1036" spans="1:16">
      <c r="A1036" s="21">
        <v>45206.3265972222</v>
      </c>
      <c r="B1036" s="12">
        <v>110862750</v>
      </c>
      <c r="C1036" s="22" t="s">
        <v>5478</v>
      </c>
      <c r="D1036" s="12" t="s">
        <v>6808</v>
      </c>
      <c r="E1036" s="19" t="s">
        <v>6809</v>
      </c>
      <c r="F1036" s="12" t="s"/>
      <c r="G1036" s="12">
        <v>1</v>
      </c>
      <c r="H1036" s="12" t="s">
        <v>5481</v>
      </c>
      <c r="I1036" s="12">
        <v>25.04</v>
      </c>
      <c r="J1036" s="17">
        <f>=I1036*7*0.435</f>
        <v>76.2468</v>
      </c>
      <c r="K1036" s="75">
        <v>35.83</v>
      </c>
      <c r="L1036" s="119">
        <v>21.45</v>
      </c>
      <c r="M1036" s="17">
        <f>=I1036*7</f>
        <v>175.28</v>
      </c>
      <c r="N1036" s="17">
        <f>=M1036-L1036-K1036-J1036</f>
        <v>41.7532</v>
      </c>
      <c r="O1036" s="18">
        <f>=N1036/M1036</f>
        <v>0.238208580556823</v>
      </c>
      <c r="P1036" s="12" t="s">
        <v>59</v>
      </c>
    </row>
    <row r="1037" spans="1:16">
      <c r="A1037" s="21">
        <v>45206.3745717593</v>
      </c>
      <c r="B1037" s="12">
        <v>110873325</v>
      </c>
      <c r="C1037" s="22" t="s">
        <v>6810</v>
      </c>
      <c r="D1037" s="12" t="s">
        <v>6811</v>
      </c>
      <c r="E1037" s="19" t="s">
        <v>6812</v>
      </c>
      <c r="F1037" s="12" t="s"/>
      <c r="G1037" s="12">
        <v>1</v>
      </c>
      <c r="H1037" s="12" t="s">
        <v>6813</v>
      </c>
      <c r="I1037" s="12">
        <v>29.15</v>
      </c>
      <c r="J1037" s="17">
        <f>=I1037*7*0.435</f>
        <v>88.76175</v>
      </c>
      <c r="K1037" s="75">
        <v>31.53</v>
      </c>
      <c r="L1037" s="119">
        <v>23</v>
      </c>
      <c r="M1037" s="17">
        <f>=I1037*7</f>
        <v>204.05</v>
      </c>
      <c r="N1037" s="17">
        <f>=M1037-L1037-K1037-J1037</f>
        <v>60.75825</v>
      </c>
      <c r="O1037" s="18">
        <f>=N1037/M1037</f>
        <v>0.297761578044597</v>
      </c>
      <c r="P1037" s="12" t="s">
        <v>162</v>
      </c>
    </row>
    <row r="1038" spans="1:16">
      <c r="A1038" s="21">
        <v>45206.3803587963</v>
      </c>
      <c r="B1038" s="12">
        <v>110874025</v>
      </c>
      <c r="C1038" s="22" t="s">
        <v>6814</v>
      </c>
      <c r="D1038" s="12" t="s">
        <v>6815</v>
      </c>
      <c r="E1038" s="19" t="s">
        <v>6816</v>
      </c>
      <c r="F1038" s="12" t="s"/>
      <c r="G1038" s="12">
        <v>1</v>
      </c>
      <c r="H1038" s="12" t="s">
        <v>6817</v>
      </c>
      <c r="I1038" s="12">
        <v>20.27</v>
      </c>
      <c r="J1038" s="17">
        <f>=I1038*7*0.435</f>
        <v>61.72215</v>
      </c>
      <c r="K1038" s="75">
        <v>20.58</v>
      </c>
      <c r="L1038" s="119">
        <v>13.36</v>
      </c>
      <c r="M1038" s="17">
        <f>=I1038*7</f>
        <v>141.89</v>
      </c>
      <c r="N1038" s="17">
        <f>=M1038-L1038-K1038-J1038</f>
        <v>46.22785</v>
      </c>
      <c r="O1038" s="18">
        <f>=N1038/M1038</f>
        <v>0.325800620198745</v>
      </c>
      <c r="P1038" s="12" t="s">
        <v>59</v>
      </c>
    </row>
    <row r="1039" spans="1:16">
      <c r="A1039" s="21">
        <v>45206.4206828704</v>
      </c>
      <c r="B1039" s="12">
        <v>110881927</v>
      </c>
      <c r="C1039" s="22" t="s">
        <v>6818</v>
      </c>
      <c r="D1039" s="12" t="s">
        <v>6819</v>
      </c>
      <c r="E1039" s="19" t="s">
        <v>6820</v>
      </c>
      <c r="F1039" s="12" t="s">
        <v>134</v>
      </c>
      <c r="G1039" s="12">
        <v>1</v>
      </c>
      <c r="H1039" s="12" t="s">
        <v>1247</v>
      </c>
      <c r="I1039" s="12">
        <v>22.58</v>
      </c>
      <c r="J1039" s="17">
        <f>=I1039*7*0.435</f>
        <v>68.7561</v>
      </c>
      <c r="K1039" s="75">
        <v>58.22</v>
      </c>
      <c r="L1039" s="119">
        <v>66</v>
      </c>
      <c r="M1039" s="17">
        <f>=I1039*7</f>
        <v>158.06</v>
      </c>
      <c r="N1039" s="17">
        <f>=M1039-L1039-K1039-J1039</f>
        <v>-34.9161</v>
      </c>
      <c r="O1039" s="18">
        <f>=N1039/M1039</f>
        <v>-0.220904087055549</v>
      </c>
      <c r="P1039" s="12" t="s">
        <v>104</v>
      </c>
    </row>
    <row r="1040" spans="1:16">
      <c r="A1040" s="21">
        <v>45206.6077662037</v>
      </c>
      <c r="B1040" s="12">
        <v>110916799</v>
      </c>
      <c r="C1040" s="22" t="s">
        <v>6788</v>
      </c>
      <c r="D1040" s="12" t="s">
        <v>6821</v>
      </c>
      <c r="E1040" s="19" t="s">
        <v>6790</v>
      </c>
      <c r="F1040" s="12" t="s"/>
      <c r="G1040" s="12">
        <v>1</v>
      </c>
      <c r="H1040" s="12" t="s">
        <v>6791</v>
      </c>
      <c r="I1040" s="12">
        <v>42.21</v>
      </c>
      <c r="J1040" s="17">
        <f>=I1040*7*0.435</f>
        <v>128.52945</v>
      </c>
      <c r="K1040" s="75">
        <v>36.21</v>
      </c>
      <c r="L1040" s="119">
        <v>97.75</v>
      </c>
      <c r="M1040" s="17">
        <f>=I1040*7</f>
        <v>295.47</v>
      </c>
      <c r="N1040" s="17">
        <f>=M1040-L1040-K1040-J1040</f>
        <v>32.98055</v>
      </c>
      <c r="O1040" s="18">
        <f>=N1040/M1040</f>
        <v>0.111620638305073</v>
      </c>
      <c r="P1040" s="12" t="s">
        <v>162</v>
      </c>
    </row>
    <row r="1041" spans="1:16">
      <c r="A1041" s="21">
        <v>45206.6351736111</v>
      </c>
      <c r="B1041" s="12">
        <v>110920363</v>
      </c>
      <c r="C1041" s="22" t="s">
        <v>4837</v>
      </c>
      <c r="D1041" s="12" t="s">
        <v>6822</v>
      </c>
      <c r="E1041" s="19" t="s">
        <v>6806</v>
      </c>
      <c r="F1041" s="12" t="s"/>
      <c r="G1041" s="12">
        <v>1</v>
      </c>
      <c r="H1041" s="12" t="s">
        <v>5792</v>
      </c>
      <c r="I1041" s="12">
        <v>69.48</v>
      </c>
      <c r="J1041" s="17">
        <f>=I1041*7*0.435</f>
        <v>211.5666</v>
      </c>
      <c r="K1041" s="75">
        <v>64.97</v>
      </c>
      <c r="L1041" s="119">
        <v>168</v>
      </c>
      <c r="M1041" s="17">
        <f>=I1041*7</f>
        <v>486.36</v>
      </c>
      <c r="N1041" s="17">
        <f>=M1041-L1041-K1041-J1041</f>
        <v>41.8234</v>
      </c>
      <c r="O1041" s="18">
        <f>=N1041/M1041</f>
        <v>0.085992680319105</v>
      </c>
      <c r="P1041" s="12" t="s">
        <v>162</v>
      </c>
    </row>
    <row r="1042" spans="1:16">
      <c r="A1042" s="21" t="s"/>
      <c r="B1042" s="12" t="s"/>
      <c r="C1042" s="22" t="s"/>
      <c r="D1042" s="12" t="s"/>
      <c r="E1042" s="12" t="s"/>
      <c r="F1042" s="12" t="s"/>
      <c r="G1042" s="12" t="s"/>
      <c r="H1042" s="12" t="s"/>
      <c r="I1042" s="12" t="s"/>
      <c r="J1042" s="71" t="s"/>
      <c r="K1042" s="72" t="s"/>
      <c r="L1042" s="73" t="s"/>
      <c r="M1042" s="71" t="s"/>
      <c r="N1042" s="71" t="s"/>
      <c r="O1042" s="74" t="s"/>
      <c r="P1042" s="12" t="s"/>
    </row>
    <row r="1043" spans="1:16">
      <c r="A1043" s="21">
        <v>45206.9700115741</v>
      </c>
      <c r="B1043" s="12">
        <v>110973692</v>
      </c>
      <c r="C1043" s="22" t="s">
        <v>6823</v>
      </c>
      <c r="D1043" s="12" t="s">
        <v>6824</v>
      </c>
      <c r="E1043" s="19" t="s">
        <v>6825</v>
      </c>
      <c r="F1043" s="12" t="s"/>
      <c r="G1043" s="12">
        <v>1</v>
      </c>
      <c r="H1043" s="12" t="s">
        <v>6826</v>
      </c>
      <c r="I1043" s="12">
        <v>51.26</v>
      </c>
      <c r="J1043" s="17">
        <f>=I1043*7*0.435</f>
        <v>156.0867</v>
      </c>
      <c r="K1043" s="75">
        <v>50.78</v>
      </c>
      <c r="L1043" s="119">
        <v>74.5</v>
      </c>
      <c r="M1043" s="17">
        <f>=I1043*7</f>
        <v>358.82</v>
      </c>
      <c r="N1043" s="17">
        <f>=M1043-L1043-K1043-J1043</f>
        <v>77.4533</v>
      </c>
      <c r="O1043" s="18">
        <f>=N1043/M1043</f>
        <v>0.215855582186054</v>
      </c>
      <c r="P1043" s="12" t="s">
        <v>59</v>
      </c>
    </row>
    <row r="1044" spans="1:16">
      <c r="A1044" s="21">
        <v>45207.0425925926</v>
      </c>
      <c r="B1044" s="12">
        <v>110996622</v>
      </c>
      <c r="C1044" s="22" t="s">
        <v>6827</v>
      </c>
      <c r="D1044" s="12" t="s">
        <v>6828</v>
      </c>
      <c r="E1044" s="19" t="s">
        <v>6829</v>
      </c>
      <c r="F1044" s="12" t="s"/>
      <c r="G1044" s="12">
        <v>1</v>
      </c>
      <c r="H1044" s="12" t="s">
        <v>6830</v>
      </c>
      <c r="I1044" s="12">
        <v>23.48</v>
      </c>
      <c r="J1044" s="17">
        <f>=I1044*7*0.335</f>
        <v>55.0606</v>
      </c>
      <c r="K1044" s="75">
        <v>41.27</v>
      </c>
      <c r="L1044" s="119">
        <v>35.45</v>
      </c>
      <c r="M1044" s="17">
        <f>=I1044*7</f>
        <v>164.36</v>
      </c>
      <c r="N1044" s="17">
        <f>=M1044-L1044-K1044-J1044</f>
        <v>32.5794</v>
      </c>
      <c r="O1044" s="18">
        <f>=N1044/M1044</f>
        <v>0.198219761499148</v>
      </c>
      <c r="P1044" s="12" t="s">
        <v>50</v>
      </c>
    </row>
    <row r="1045" spans="1:16">
      <c r="A1045" s="21">
        <v>45207.0805671296</v>
      </c>
      <c r="B1045" s="12">
        <v>111007889</v>
      </c>
      <c r="C1045" s="22" t="s">
        <v>4323</v>
      </c>
      <c r="D1045" s="12" t="s">
        <v>6831</v>
      </c>
      <c r="E1045" s="19" t="s">
        <v>6832</v>
      </c>
      <c r="F1045" s="12" t="s"/>
      <c r="G1045" s="12">
        <v>1</v>
      </c>
      <c r="H1045" s="12" t="s">
        <v>4326</v>
      </c>
      <c r="I1045" s="12">
        <v>36.86</v>
      </c>
      <c r="J1045" s="17">
        <f>=I1045*7*0.435</f>
        <v>112.2387</v>
      </c>
      <c r="K1045" s="75">
        <v>44.18</v>
      </c>
      <c r="L1045" s="119">
        <v>71</v>
      </c>
      <c r="M1045" s="17">
        <f>=I1045*7</f>
        <v>258.02</v>
      </c>
      <c r="N1045" s="17">
        <f>=M1045-L1045-K1045-J1045</f>
        <v>30.6013</v>
      </c>
      <c r="O1045" s="18">
        <f>=N1045/M1045</f>
        <v>0.118600496085575</v>
      </c>
      <c r="P1045" s="12" t="s">
        <v>59</v>
      </c>
    </row>
    <row r="1046" spans="1:16">
      <c r="A1046" s="21">
        <v>45207.1070717593</v>
      </c>
      <c r="B1046" s="12">
        <v>111013488</v>
      </c>
      <c r="C1046" s="22" t="s">
        <v>6833</v>
      </c>
      <c r="D1046" s="12" t="s">
        <v>6834</v>
      </c>
      <c r="E1046" s="19" t="s">
        <v>6835</v>
      </c>
      <c r="F1046" s="12" t="s"/>
      <c r="G1046" s="12">
        <v>1</v>
      </c>
      <c r="H1046" s="12" t="s">
        <v>6836</v>
      </c>
      <c r="I1046" s="12">
        <v>37.54</v>
      </c>
      <c r="J1046" s="17">
        <f>=I1046*7*0.435</f>
        <v>114.3093</v>
      </c>
      <c r="K1046" s="75">
        <v>24.34</v>
      </c>
      <c r="L1046" s="119">
        <v>14</v>
      </c>
      <c r="M1046" s="17">
        <f>=I1046*7</f>
        <v>262.78</v>
      </c>
      <c r="N1046" s="17">
        <f>=M1046-L1046-K1046-J1046</f>
        <v>110.1307</v>
      </c>
      <c r="O1046" s="18">
        <f>=N1046/M1046</f>
        <v>0.41909848542507</v>
      </c>
      <c r="P1046" s="12" t="s">
        <v>162</v>
      </c>
    </row>
    <row r="1047" spans="1:16">
      <c r="A1047" s="21">
        <v>45207.1195486111</v>
      </c>
      <c r="B1047" s="12">
        <v>111017133</v>
      </c>
      <c r="C1047" s="22" t="s">
        <v>5555</v>
      </c>
      <c r="D1047" s="12" t="s">
        <v>6837</v>
      </c>
      <c r="E1047" s="19" t="s">
        <v>6838</v>
      </c>
      <c r="F1047" s="12" t="s"/>
      <c r="G1047" s="12">
        <v>2</v>
      </c>
      <c r="H1047" s="12" t="s">
        <v>5558</v>
      </c>
      <c r="I1047" s="12">
        <v>35.38</v>
      </c>
      <c r="J1047" s="17">
        <f>=I1047*7*0.435</f>
        <v>107.7321</v>
      </c>
      <c r="K1047" s="75">
        <v>71.44</v>
      </c>
      <c r="L1047" s="119">
        <v>42.36</v>
      </c>
      <c r="M1047" s="17">
        <f>=I1047*7</f>
        <v>247.66</v>
      </c>
      <c r="N1047" s="17">
        <f>=M1047-L1047-K1047-J1047</f>
        <v>26.1279</v>
      </c>
      <c r="O1047" s="18">
        <f>=N1047/M1047</f>
        <v>0.105499071307438</v>
      </c>
      <c r="P1047" s="12" t="s">
        <v>59</v>
      </c>
    </row>
    <row r="1048" spans="1:16">
      <c r="A1048" s="21">
        <v>45207.2016319444</v>
      </c>
      <c r="B1048" s="12">
        <v>111037576</v>
      </c>
      <c r="C1048" s="22" t="s">
        <v>3937</v>
      </c>
      <c r="D1048" s="12" t="s">
        <v>6839</v>
      </c>
      <c r="E1048" s="19" t="s">
        <v>6840</v>
      </c>
      <c r="F1048" s="12" t="s"/>
      <c r="G1048" s="12">
        <v>1</v>
      </c>
      <c r="H1048" s="12" t="s">
        <v>3940</v>
      </c>
      <c r="I1048" s="12">
        <v>69.48</v>
      </c>
      <c r="J1048" s="17">
        <f>=I1048*7*0.435</f>
        <v>211.5666</v>
      </c>
      <c r="K1048" s="75">
        <v>67.81</v>
      </c>
      <c r="L1048" s="119">
        <v>165</v>
      </c>
      <c r="M1048" s="17">
        <f>=I1048*7</f>
        <v>486.36</v>
      </c>
      <c r="N1048" s="17">
        <f>=M1048-L1048-K1048-J1048</f>
        <v>41.9834</v>
      </c>
      <c r="O1048" s="18">
        <f>=N1048/M1048</f>
        <v>0.086321654741344</v>
      </c>
      <c r="P1048" s="12" t="s">
        <v>162</v>
      </c>
    </row>
    <row r="1049" spans="1:16">
      <c r="A1049" s="21">
        <v>45207.2691898148</v>
      </c>
      <c r="B1049" s="12">
        <v>111056096</v>
      </c>
      <c r="C1049" s="22" t="s">
        <v>4837</v>
      </c>
      <c r="D1049" s="12" t="s">
        <v>6841</v>
      </c>
      <c r="E1049" s="19" t="s">
        <v>6840</v>
      </c>
      <c r="F1049" s="12" t="s"/>
      <c r="G1049" s="12">
        <v>1</v>
      </c>
      <c r="H1049" s="12" t="s">
        <v>4840</v>
      </c>
      <c r="I1049" s="12">
        <v>69.48</v>
      </c>
      <c r="J1049" s="17">
        <f>=I1049*7*0.435</f>
        <v>211.5666</v>
      </c>
      <c r="K1049" s="75">
        <v>65.06</v>
      </c>
      <c r="L1049" s="119">
        <v>165</v>
      </c>
      <c r="M1049" s="17">
        <f>=I1049*7</f>
        <v>486.36</v>
      </c>
      <c r="N1049" s="17">
        <f>=M1049-L1049-K1049-J1049</f>
        <v>44.7334</v>
      </c>
      <c r="O1049" s="18">
        <f>=N1049/M1049</f>
        <v>0.091975902623571</v>
      </c>
      <c r="P1049" s="12" t="s">
        <v>162</v>
      </c>
    </row>
    <row r="1050" spans="1:16">
      <c r="A1050" s="21">
        <v>45207.2977314815</v>
      </c>
      <c r="B1050" s="12">
        <v>111062612</v>
      </c>
      <c r="C1050" s="22" t="s">
        <v>6842</v>
      </c>
      <c r="D1050" s="12" t="s">
        <v>6843</v>
      </c>
      <c r="E1050" s="19" t="s">
        <v>6844</v>
      </c>
      <c r="F1050" s="12" t="s">
        <v>57</v>
      </c>
      <c r="G1050" s="12">
        <v>1</v>
      </c>
      <c r="H1050" s="12" t="s">
        <v>3538</v>
      </c>
      <c r="I1050" s="12">
        <v>18.05</v>
      </c>
      <c r="J1050" s="17">
        <f>=I1050*7*0.435</f>
        <v>54.96225</v>
      </c>
      <c r="K1050" s="75">
        <v>25.24</v>
      </c>
      <c r="L1050" s="119">
        <v>34</v>
      </c>
      <c r="M1050" s="17">
        <f>=I1050*7</f>
        <v>126.35</v>
      </c>
      <c r="N1050" s="17">
        <f>=M1050-L1050-K1050-J1050</f>
        <v>12.14775</v>
      </c>
      <c r="O1050" s="18">
        <f>=N1050/M1050</f>
        <v>0.096143648595172</v>
      </c>
      <c r="P1050" s="12" t="s">
        <v>670</v>
      </c>
    </row>
    <row r="1051" spans="1:16">
      <c r="A1051" s="21">
        <v>45207.3305092593</v>
      </c>
      <c r="B1051" s="12">
        <v>111070687</v>
      </c>
      <c r="C1051" s="22" t="s">
        <v>6588</v>
      </c>
      <c r="D1051" s="12" t="s">
        <v>6845</v>
      </c>
      <c r="E1051" s="19" t="s">
        <v>6840</v>
      </c>
      <c r="F1051" s="12" t="s"/>
      <c r="G1051" s="12">
        <v>1</v>
      </c>
      <c r="H1051" s="12" t="s">
        <v>6846</v>
      </c>
      <c r="I1051" s="12">
        <v>69.48</v>
      </c>
      <c r="J1051" s="17">
        <f>=I1051*7*0.435</f>
        <v>211.5666</v>
      </c>
      <c r="K1051" s="75">
        <v>65.37</v>
      </c>
      <c r="L1051" s="119">
        <v>165</v>
      </c>
      <c r="M1051" s="17">
        <f>=I1051*7</f>
        <v>486.36</v>
      </c>
      <c r="N1051" s="17">
        <f>=M1051-L1051-K1051-J1051</f>
        <v>44.4234</v>
      </c>
      <c r="O1051" s="18">
        <f>=N1051/M1051</f>
        <v>0.091338514680484</v>
      </c>
      <c r="P1051" s="12" t="s">
        <v>162</v>
      </c>
    </row>
    <row r="1052" spans="1:16">
      <c r="A1052" s="21">
        <v>45207.3464467593</v>
      </c>
      <c r="B1052" s="12">
        <v>111074184</v>
      </c>
      <c r="C1052" s="22" t="s">
        <v>6847</v>
      </c>
      <c r="D1052" s="12" t="s">
        <v>6848</v>
      </c>
      <c r="E1052" s="19" t="s">
        <v>6849</v>
      </c>
      <c r="F1052" s="12" t="s"/>
      <c r="G1052" s="12">
        <v>1</v>
      </c>
      <c r="H1052" s="12" t="s">
        <v>6850</v>
      </c>
      <c r="I1052" s="12">
        <v>20.77</v>
      </c>
      <c r="J1052" s="17">
        <f>=I1052*7*0.435</f>
        <v>63.24465</v>
      </c>
      <c r="K1052" s="75">
        <v>26.2</v>
      </c>
      <c r="L1052" s="119">
        <v>16</v>
      </c>
      <c r="M1052" s="17">
        <f>=I1052*7</f>
        <v>145.39</v>
      </c>
      <c r="N1052" s="17">
        <f>=M1052-L1052-K1052-J1052</f>
        <v>39.94535</v>
      </c>
      <c r="O1052" s="18">
        <f>=N1052/M1052</f>
        <v>0.274746199876195</v>
      </c>
      <c r="P1052" s="12" t="s">
        <v>162</v>
      </c>
    </row>
    <row r="1053" spans="1:16">
      <c r="A1053" s="21">
        <v>45207.4836574074</v>
      </c>
      <c r="B1053" s="12">
        <v>111107707</v>
      </c>
      <c r="C1053" s="22" t="s">
        <v>6300</v>
      </c>
      <c r="D1053" s="12" t="s">
        <v>6851</v>
      </c>
      <c r="E1053" s="19" t="s">
        <v>6852</v>
      </c>
      <c r="F1053" s="12" t="s"/>
      <c r="G1053" s="12">
        <v>1</v>
      </c>
      <c r="H1053" s="12" t="s">
        <v>6853</v>
      </c>
      <c r="I1053" s="12">
        <v>23.58</v>
      </c>
      <c r="J1053" s="17">
        <f>=I1053*7*0.435</f>
        <v>71.8011</v>
      </c>
      <c r="K1053" s="75">
        <v>44.08</v>
      </c>
      <c r="L1053" s="119">
        <v>43</v>
      </c>
      <c r="M1053" s="17">
        <f>=I1053*7</f>
        <v>165.06</v>
      </c>
      <c r="N1053" s="17">
        <f>=M1053-L1053-K1053-J1053</f>
        <v>6.1789</v>
      </c>
      <c r="O1053" s="18">
        <f>=N1053/M1053</f>
        <v>0.037434266327396</v>
      </c>
      <c r="P1053" s="12" t="s">
        <v>269</v>
      </c>
    </row>
    <row r="1054" spans="1:16">
      <c r="A1054" s="21">
        <v>45207.4901967593</v>
      </c>
      <c r="B1054" s="12">
        <v>111109047</v>
      </c>
      <c r="C1054" s="22" t="s">
        <v>6854</v>
      </c>
      <c r="D1054" s="12" t="s">
        <v>6855</v>
      </c>
      <c r="E1054" s="19" t="s">
        <v>6856</v>
      </c>
      <c r="F1054" s="12" t="s"/>
      <c r="G1054" s="12">
        <v>1</v>
      </c>
      <c r="H1054" s="12" t="s">
        <v>6857</v>
      </c>
      <c r="I1054" s="12">
        <v>25.72</v>
      </c>
      <c r="J1054" s="17">
        <f>=I1054*7*0.335</f>
        <v>60.3134</v>
      </c>
      <c r="K1054" s="75">
        <v>34.78</v>
      </c>
      <c r="L1054" s="119">
        <v>13.94</v>
      </c>
      <c r="M1054" s="17">
        <f>=I1054*7</f>
        <v>180.04</v>
      </c>
      <c r="N1054" s="17">
        <f>=M1054-L1054-K1054-J1054</f>
        <v>71.0066</v>
      </c>
      <c r="O1054" s="18">
        <f>=N1054/M1054</f>
        <v>0.394393468118196</v>
      </c>
      <c r="P1054" s="12" t="s">
        <v>50</v>
      </c>
    </row>
    <row r="1055" spans="1:16">
      <c r="A1055" s="21">
        <v>45207.4973726852</v>
      </c>
      <c r="B1055" s="12">
        <v>111110200</v>
      </c>
      <c r="C1055" s="22" t="s">
        <v>6858</v>
      </c>
      <c r="D1055" s="12" t="s">
        <v>6859</v>
      </c>
      <c r="E1055" s="19" t="s">
        <v>6860</v>
      </c>
      <c r="F1055" s="12" t="s"/>
      <c r="G1055" s="12">
        <v>1</v>
      </c>
      <c r="H1055" s="12" t="s">
        <v>6281</v>
      </c>
      <c r="I1055" s="12">
        <v>18</v>
      </c>
      <c r="J1055" s="17">
        <f>=I1055*7*0.435</f>
        <v>54.81</v>
      </c>
      <c r="K1055" s="75">
        <v>22.9</v>
      </c>
      <c r="L1055" s="119">
        <v>11</v>
      </c>
      <c r="M1055" s="17">
        <f>=I1055*7</f>
        <v>126</v>
      </c>
      <c r="N1055" s="17">
        <f>=M1055-L1055-K1055-J1055</f>
        <v>37.29</v>
      </c>
      <c r="O1055" s="18">
        <f>=N1055/M1055</f>
        <v>0.295952380952381</v>
      </c>
      <c r="P1055" s="12" t="s">
        <v>59</v>
      </c>
    </row>
    <row r="1056" spans="1:16">
      <c r="A1056" s="21">
        <v>45207.6615393519</v>
      </c>
      <c r="B1056" s="12">
        <v>111140633</v>
      </c>
      <c r="C1056" s="22" t="s">
        <v>6861</v>
      </c>
      <c r="D1056" s="12" t="s">
        <v>6862</v>
      </c>
      <c r="E1056" s="19" t="s">
        <v>6863</v>
      </c>
      <c r="F1056" s="12" t="s">
        <v>32</v>
      </c>
      <c r="G1056" s="12">
        <v>1</v>
      </c>
      <c r="H1056" s="12" t="s">
        <v>6864</v>
      </c>
      <c r="I1056" s="12">
        <v>16.51</v>
      </c>
      <c r="J1056" s="17">
        <f>=I1056*7*0.435</f>
        <v>50.27295</v>
      </c>
      <c r="K1056" s="75">
        <v>21.86</v>
      </c>
      <c r="L1056" s="119">
        <v>47</v>
      </c>
      <c r="M1056" s="17">
        <f>=I1056*7</f>
        <v>115.57</v>
      </c>
      <c r="N1056" s="17">
        <f>=M1056-L1056-K1056-J1056</f>
        <v>-3.56294999999999</v>
      </c>
      <c r="O1056" s="18">
        <f>=N1056/M1056</f>
        <v>-0.030829367482911</v>
      </c>
      <c r="P1056" s="12" t="s">
        <v>59</v>
      </c>
    </row>
    <row r="1057" spans="1:16">
      <c r="A1057" s="21">
        <v>45207.9502546296</v>
      </c>
      <c r="B1057" s="12">
        <v>111173548</v>
      </c>
      <c r="C1057" s="22" t="s">
        <v>6865</v>
      </c>
      <c r="D1057" s="12" t="s">
        <v>6866</v>
      </c>
      <c r="E1057" s="19" t="s">
        <v>6867</v>
      </c>
      <c r="F1057" s="12" t="s"/>
      <c r="G1057" s="12">
        <v>1</v>
      </c>
      <c r="H1057" s="12" t="s">
        <v>6868</v>
      </c>
      <c r="I1057" s="12">
        <v>36.64</v>
      </c>
      <c r="J1057" s="17">
        <f>=I1057*7*0.435</f>
        <v>111.5688</v>
      </c>
      <c r="K1057" s="75">
        <v>28.64</v>
      </c>
      <c r="L1057" s="119">
        <v>35</v>
      </c>
      <c r="M1057" s="17">
        <f>=I1057*7</f>
        <v>256.48</v>
      </c>
      <c r="N1057" s="17">
        <f>=M1057-L1057-K1057-J1057</f>
        <v>81.2712</v>
      </c>
      <c r="O1057" s="18">
        <f>=N1057/M1057</f>
        <v>0.31687149095446</v>
      </c>
      <c r="P1057" s="12" t="s">
        <v>162</v>
      </c>
    </row>
    <row r="1058" spans="1:16">
      <c r="A1058" s="21">
        <v>45207.9847222222</v>
      </c>
      <c r="B1058" s="12">
        <v>111181924</v>
      </c>
      <c r="C1058" s="22" t="s">
        <v>6869</v>
      </c>
      <c r="D1058" s="65" t="s">
        <v>6870</v>
      </c>
      <c r="E1058" s="19" t="s">
        <v>6871</v>
      </c>
      <c r="F1058" s="12" t="s"/>
      <c r="G1058" s="12">
        <v>1</v>
      </c>
      <c r="H1058" s="12" t="s">
        <v>6872</v>
      </c>
      <c r="I1058" s="12">
        <v>26.4</v>
      </c>
      <c r="J1058" s="17">
        <f>=I1058*7*0.435</f>
        <v>80.388</v>
      </c>
      <c r="K1058" s="75">
        <v>34.44</v>
      </c>
      <c r="L1058" s="119">
        <v>32</v>
      </c>
      <c r="M1058" s="17">
        <f>=I1058*7</f>
        <v>184.8</v>
      </c>
      <c r="N1058" s="17">
        <f>=M1058-L1058-K1058-J1058</f>
        <v>37.972</v>
      </c>
      <c r="O1058" s="18">
        <f>=N1058/M1058</f>
        <v>0.20547619047619</v>
      </c>
      <c r="P1058" s="12" t="s">
        <v>104</v>
      </c>
    </row>
    <row r="1059" spans="1:16">
      <c r="A1059" s="21">
        <v>45207.9931365741</v>
      </c>
      <c r="B1059" s="12">
        <v>111183322</v>
      </c>
      <c r="C1059" s="22" t="s">
        <v>6873</v>
      </c>
      <c r="D1059" s="12" t="s">
        <v>6874</v>
      </c>
      <c r="E1059" s="19" t="s">
        <v>6840</v>
      </c>
      <c r="F1059" s="12" t="s"/>
      <c r="G1059" s="12">
        <v>1</v>
      </c>
      <c r="H1059" s="12" t="s">
        <v>6875</v>
      </c>
      <c r="I1059" s="12">
        <v>69.48</v>
      </c>
      <c r="J1059" s="17">
        <f>=I1059*7*0.435</f>
        <v>211.5666</v>
      </c>
      <c r="K1059" s="75">
        <v>64.75</v>
      </c>
      <c r="L1059" s="119">
        <v>165</v>
      </c>
      <c r="M1059" s="17">
        <f>=I1059*7</f>
        <v>486.36</v>
      </c>
      <c r="N1059" s="17">
        <f>=M1059-L1059-K1059-J1059</f>
        <v>45.0434</v>
      </c>
      <c r="O1059" s="18">
        <f>=N1059/M1059</f>
        <v>0.092613290566658</v>
      </c>
      <c r="P1059" s="12" t="s">
        <v>162</v>
      </c>
    </row>
    <row r="1060" spans="1:16">
      <c r="A1060" s="21">
        <v>45208.021875</v>
      </c>
      <c r="B1060" s="12">
        <v>111189409</v>
      </c>
      <c r="C1060" s="22" t="s">
        <v>6876</v>
      </c>
      <c r="D1060" s="12" t="s">
        <v>6877</v>
      </c>
      <c r="E1060" s="19" t="s">
        <v>6829</v>
      </c>
      <c r="F1060" s="12" t="s"/>
      <c r="G1060" s="12">
        <v>1</v>
      </c>
      <c r="H1060" s="12" t="s">
        <v>6878</v>
      </c>
      <c r="I1060" s="12">
        <v>28.1</v>
      </c>
      <c r="J1060" s="17">
        <f>=I1060*7*0.435</f>
        <v>85.5645</v>
      </c>
      <c r="K1060" s="75">
        <v>30.38</v>
      </c>
      <c r="L1060" s="119">
        <v>35.45</v>
      </c>
      <c r="M1060" s="17">
        <f>=I1060*7</f>
        <v>196.7</v>
      </c>
      <c r="N1060" s="17">
        <f>=M1060-L1060-K1060-J1060</f>
        <v>45.3055</v>
      </c>
      <c r="O1060" s="18">
        <f>=N1060/M1060</f>
        <v>0.23032791052364</v>
      </c>
      <c r="P1060" s="12" t="s">
        <v>162</v>
      </c>
    </row>
    <row r="1061" spans="1:16">
      <c r="A1061" s="21">
        <v>45208.0573611111</v>
      </c>
      <c r="B1061" s="12">
        <v>111198635</v>
      </c>
      <c r="C1061" s="22" t="s">
        <v>6879</v>
      </c>
      <c r="D1061" s="12" t="s">
        <v>6880</v>
      </c>
      <c r="E1061" s="19" t="s">
        <v>6881</v>
      </c>
      <c r="F1061" s="12" t="s"/>
      <c r="G1061" s="12">
        <v>1</v>
      </c>
      <c r="H1061" s="12" t="s">
        <v>6882</v>
      </c>
      <c r="I1061" s="12">
        <v>38.62</v>
      </c>
      <c r="J1061" s="17">
        <f>=I1061*7*0.435</f>
        <v>117.5979</v>
      </c>
      <c r="K1061" s="75">
        <v>54.89</v>
      </c>
      <c r="L1061" s="119">
        <v>49.9</v>
      </c>
      <c r="M1061" s="17">
        <f>=I1061*7</f>
        <v>270.34</v>
      </c>
      <c r="N1061" s="17">
        <f>=M1061-L1061-K1061-J1061</f>
        <v>47.9521</v>
      </c>
      <c r="O1061" s="18">
        <f>=N1061/M1061</f>
        <v>0.177377006732263</v>
      </c>
      <c r="P1061" s="12" t="s">
        <v>59</v>
      </c>
    </row>
    <row r="1062" spans="1:16">
      <c r="A1062" s="21">
        <v>45208.1062384259</v>
      </c>
      <c r="B1062" s="12">
        <v>111208849</v>
      </c>
      <c r="C1062" s="22" t="s">
        <v>6883</v>
      </c>
      <c r="D1062" s="12" t="s">
        <v>6884</v>
      </c>
      <c r="E1062" s="19" t="s">
        <v>6885</v>
      </c>
      <c r="F1062" s="12" t="s"/>
      <c r="G1062" s="12">
        <v>1</v>
      </c>
      <c r="H1062" s="12" t="s">
        <v>6886</v>
      </c>
      <c r="I1062" s="12">
        <v>37.46</v>
      </c>
      <c r="J1062" s="17">
        <f>=I1062*7*0.435</f>
        <v>114.0657</v>
      </c>
      <c r="K1062" s="75">
        <v>42.29</v>
      </c>
      <c r="L1062" s="119">
        <v>60</v>
      </c>
      <c r="M1062" s="17">
        <f>=I1062*7</f>
        <v>262.22</v>
      </c>
      <c r="N1062" s="17">
        <f>=M1062-L1062-K1062-J1062</f>
        <v>45.8643</v>
      </c>
      <c r="O1062" s="18">
        <f>=N1062/M1062</f>
        <v>0.174907711082297</v>
      </c>
      <c r="P1062" s="12" t="s">
        <v>269</v>
      </c>
    </row>
    <row r="1063" spans="1:16">
      <c r="A1063" s="21">
        <v>45208.1807986111</v>
      </c>
      <c r="B1063" s="12">
        <v>111227848</v>
      </c>
      <c r="C1063" s="22" t="s">
        <v>6847</v>
      </c>
      <c r="D1063" s="12" t="s">
        <v>6887</v>
      </c>
      <c r="E1063" s="19" t="s">
        <v>6849</v>
      </c>
      <c r="F1063" s="12" t="s"/>
      <c r="G1063" s="12">
        <v>1</v>
      </c>
      <c r="H1063" s="12" t="s">
        <v>6850</v>
      </c>
      <c r="I1063" s="12">
        <v>20.77</v>
      </c>
      <c r="J1063" s="17">
        <f>=I1063*7*0.435</f>
        <v>63.24465</v>
      </c>
      <c r="K1063" s="75">
        <v>26.26</v>
      </c>
      <c r="L1063" s="119">
        <v>16</v>
      </c>
      <c r="M1063" s="17">
        <f>=I1063*7</f>
        <v>145.39</v>
      </c>
      <c r="N1063" s="17">
        <f>=M1063-L1063-K1063-J1063</f>
        <v>39.88535</v>
      </c>
      <c r="O1063" s="18">
        <f>=N1063/M1063</f>
        <v>0.274333516748057</v>
      </c>
      <c r="P1063" s="12" t="s">
        <v>162</v>
      </c>
    </row>
    <row r="1064" spans="1:16">
      <c r="A1064" s="21">
        <v>45208.1928472222</v>
      </c>
      <c r="B1064" s="12">
        <v>111229705</v>
      </c>
      <c r="C1064" s="22" t="s">
        <v>4761</v>
      </c>
      <c r="D1064" s="12" t="s">
        <v>6888</v>
      </c>
      <c r="E1064" s="19" t="s">
        <v>6889</v>
      </c>
      <c r="F1064" s="12" t="s"/>
      <c r="G1064" s="12">
        <v>1</v>
      </c>
      <c r="H1064" s="12" t="s">
        <v>4537</v>
      </c>
      <c r="I1064" s="12">
        <v>17.52</v>
      </c>
      <c r="J1064" s="17">
        <f>=I1064*7*0.435</f>
        <v>53.3484</v>
      </c>
      <c r="K1064" s="75">
        <v>35.11</v>
      </c>
      <c r="L1064" s="119">
        <v>24.5</v>
      </c>
      <c r="M1064" s="17">
        <f>=I1064*7</f>
        <v>122.64</v>
      </c>
      <c r="N1064" s="17">
        <f>=M1064-L1064-K1064-J1064</f>
        <v>9.6816</v>
      </c>
      <c r="O1064" s="18">
        <f>=N1064/M1064</f>
        <v>0.07894324853229</v>
      </c>
      <c r="P1064" s="12" t="s">
        <v>59</v>
      </c>
    </row>
    <row r="1065" spans="1:16">
      <c r="A1065" s="21">
        <v>45208.1995023148</v>
      </c>
      <c r="B1065" s="12">
        <v>111232162</v>
      </c>
      <c r="C1065" s="22" t="s">
        <v>6890</v>
      </c>
      <c r="D1065" s="12" t="s">
        <v>6891</v>
      </c>
      <c r="E1065" s="19" t="s">
        <v>6892</v>
      </c>
      <c r="F1065" s="12" t="s">
        <v>134</v>
      </c>
      <c r="G1065" s="12">
        <v>1</v>
      </c>
      <c r="H1065" s="12" t="s">
        <v>6893</v>
      </c>
      <c r="I1065" s="12">
        <v>17.82</v>
      </c>
      <c r="J1065" s="17">
        <f>=I1065*7*0.435</f>
        <v>54.2619</v>
      </c>
      <c r="K1065" s="75">
        <v>28.35</v>
      </c>
      <c r="L1065" s="119">
        <v>41.28</v>
      </c>
      <c r="M1065" s="17">
        <f>=I1065*7</f>
        <v>124.74</v>
      </c>
      <c r="N1065" s="17">
        <f>=M1065-L1065-K1065-J1065</f>
        <v>0.848100000000002</v>
      </c>
      <c r="O1065" s="18">
        <f>=N1065/M1065</f>
        <v>0.006798941798942</v>
      </c>
      <c r="P1065" s="12" t="s">
        <v>59</v>
      </c>
    </row>
    <row r="1066" spans="1:16">
      <c r="A1066" s="21">
        <v>45208.2130555556</v>
      </c>
      <c r="B1066" s="12">
        <v>111235771</v>
      </c>
      <c r="C1066" s="22" t="s">
        <v>6894</v>
      </c>
      <c r="D1066" s="12" t="s">
        <v>6895</v>
      </c>
      <c r="E1066" s="19" t="s">
        <v>6896</v>
      </c>
      <c r="F1066" s="12" t="s"/>
      <c r="G1066" s="12">
        <v>1</v>
      </c>
      <c r="H1066" s="12" t="s">
        <v>6897</v>
      </c>
      <c r="I1066" s="12">
        <v>16.52</v>
      </c>
      <c r="J1066" s="17">
        <f>=I1066*7*0.435</f>
        <v>50.3034</v>
      </c>
      <c r="K1066" s="75">
        <v>32.53</v>
      </c>
      <c r="L1066" s="119">
        <v>14</v>
      </c>
      <c r="M1066" s="17">
        <f>=I1066*7</f>
        <v>115.64</v>
      </c>
      <c r="N1066" s="17">
        <f>=M1066-L1066-K1066-J1066</f>
        <v>18.8066</v>
      </c>
      <c r="O1066" s="18">
        <f>=N1066/M1066</f>
        <v>0.162630577654791</v>
      </c>
      <c r="P1066" s="12" t="s">
        <v>59</v>
      </c>
    </row>
    <row r="1067" spans="1:17">
      <c r="A1067" s="21">
        <v>45208.2300347222</v>
      </c>
      <c r="B1067" s="12">
        <v>111239849</v>
      </c>
      <c r="C1067" s="22" t="s">
        <v>6898</v>
      </c>
      <c r="D1067" s="12" t="s">
        <v>6899</v>
      </c>
      <c r="E1067" s="19" t="s">
        <v>6900</v>
      </c>
      <c r="F1067" s="12" t="s"/>
      <c r="G1067" s="12">
        <v>1</v>
      </c>
      <c r="H1067" s="12" t="s">
        <v>6901</v>
      </c>
      <c r="I1067" s="12">
        <v>54.7</v>
      </c>
      <c r="J1067" s="17">
        <f>=I1067*7*0.435</f>
        <v>166.5615</v>
      </c>
      <c r="K1067" s="75">
        <v>51.86</v>
      </c>
      <c r="L1067" s="119">
        <v>90.5</v>
      </c>
      <c r="M1067" s="17">
        <f>=I1067*7</f>
        <v>382.9</v>
      </c>
      <c r="N1067" s="17">
        <f>=M1067-L1067-K1067-J1067</f>
        <v>73.9785</v>
      </c>
      <c r="O1067" s="18">
        <f>=N1067/M1067</f>
        <v>0.193205797858449</v>
      </c>
      <c r="P1067" s="12" t="s">
        <v>162</v>
      </c>
      <c r="Q1067" s="25" t="s">
        <v>6902</v>
      </c>
    </row>
    <row r="1068" spans="1:16">
      <c r="A1068" s="21">
        <v>45208.2625578704</v>
      </c>
      <c r="B1068" s="12">
        <v>111247229</v>
      </c>
      <c r="C1068" s="22" t="s">
        <v>3937</v>
      </c>
      <c r="D1068" s="12" t="s">
        <v>6903</v>
      </c>
      <c r="E1068" s="19" t="s">
        <v>6840</v>
      </c>
      <c r="F1068" s="12" t="s"/>
      <c r="G1068" s="12">
        <v>1</v>
      </c>
      <c r="H1068" s="12" t="s">
        <v>5141</v>
      </c>
      <c r="I1068" s="12">
        <v>69.48</v>
      </c>
      <c r="J1068" s="17">
        <f>=I1068*7*0.435</f>
        <v>211.5666</v>
      </c>
      <c r="K1068" s="75">
        <v>67.81</v>
      </c>
      <c r="L1068" s="119">
        <v>165</v>
      </c>
      <c r="M1068" s="17">
        <f>=I1068*7</f>
        <v>486.36</v>
      </c>
      <c r="N1068" s="17">
        <f>=M1068-L1068-K1068-J1068</f>
        <v>41.9834</v>
      </c>
      <c r="O1068" s="18">
        <f>=N1068/M1068</f>
        <v>0.086321654741344</v>
      </c>
      <c r="P1068" s="12" t="s">
        <v>162</v>
      </c>
    </row>
    <row r="1069" spans="1:16">
      <c r="A1069" s="21">
        <v>45208.2861111111</v>
      </c>
      <c r="B1069" s="12">
        <v>111253146</v>
      </c>
      <c r="C1069" s="22" t="s">
        <v>6847</v>
      </c>
      <c r="D1069" s="12" t="s">
        <v>6904</v>
      </c>
      <c r="E1069" s="19" t="s">
        <v>6849</v>
      </c>
      <c r="F1069" s="12" t="s"/>
      <c r="G1069" s="12">
        <v>1</v>
      </c>
      <c r="H1069" s="12" t="s">
        <v>6850</v>
      </c>
      <c r="I1069" s="12">
        <v>20.77</v>
      </c>
      <c r="J1069" s="17">
        <f>=I1069*7*0.435</f>
        <v>63.24465</v>
      </c>
      <c r="K1069" s="75">
        <v>26.32</v>
      </c>
      <c r="L1069" s="119">
        <v>16.02</v>
      </c>
      <c r="M1069" s="17">
        <f>=I1069*7</f>
        <v>145.39</v>
      </c>
      <c r="N1069" s="17">
        <f>=M1069-L1069-K1069-J1069</f>
        <v>39.80535</v>
      </c>
      <c r="O1069" s="18">
        <f>=N1069/M1069</f>
        <v>0.273783272577206</v>
      </c>
      <c r="P1069" s="12" t="s">
        <v>162</v>
      </c>
    </row>
    <row r="1070" spans="1:16">
      <c r="A1070" s="21">
        <v>45208.3055671296</v>
      </c>
      <c r="B1070" s="12">
        <v>111258087</v>
      </c>
      <c r="C1070" s="22" t="s">
        <v>3937</v>
      </c>
      <c r="D1070" s="12" t="s">
        <v>6905</v>
      </c>
      <c r="E1070" s="19" t="s">
        <v>6840</v>
      </c>
      <c r="F1070" s="12" t="s"/>
      <c r="G1070" s="12">
        <v>1</v>
      </c>
      <c r="H1070" s="12" t="s">
        <v>3940</v>
      </c>
      <c r="I1070" s="12">
        <v>69.48</v>
      </c>
      <c r="J1070" s="17">
        <f>=I1070*7*0.335</f>
        <v>162.9306</v>
      </c>
      <c r="K1070" s="75">
        <v>98.25</v>
      </c>
      <c r="L1070" s="119">
        <v>165</v>
      </c>
      <c r="M1070" s="17">
        <f>=I1070*7</f>
        <v>486.36</v>
      </c>
      <c r="N1070" s="17">
        <f>=M1070-L1070-K1070-J1070</f>
        <v>60.1794</v>
      </c>
      <c r="O1070" s="18">
        <f>=N1070/M1070</f>
        <v>0.123734270910437</v>
      </c>
      <c r="P1070" s="12" t="s">
        <v>50</v>
      </c>
    </row>
    <row r="1071" spans="1:16">
      <c r="A1071" s="21">
        <v>45208.3913888889</v>
      </c>
      <c r="B1071" s="12">
        <v>111278590</v>
      </c>
      <c r="C1071" s="22" t="s">
        <v>3937</v>
      </c>
      <c r="D1071" s="12" t="s">
        <v>6906</v>
      </c>
      <c r="E1071" s="19" t="s">
        <v>6840</v>
      </c>
      <c r="F1071" s="12" t="s"/>
      <c r="G1071" s="12">
        <v>1</v>
      </c>
      <c r="H1071" s="12" t="s">
        <v>5141</v>
      </c>
      <c r="I1071" s="12">
        <v>69.48</v>
      </c>
      <c r="J1071" s="17">
        <f>=I1071*7*0.435</f>
        <v>211.5666</v>
      </c>
      <c r="K1071" s="75">
        <v>67.74</v>
      </c>
      <c r="L1071" s="119">
        <v>165</v>
      </c>
      <c r="M1071" s="17">
        <f>=I1071*7</f>
        <v>486.36</v>
      </c>
      <c r="N1071" s="17">
        <f>=M1071-L1071-K1071-J1071</f>
        <v>42.0534</v>
      </c>
      <c r="O1071" s="18">
        <f>=N1071/M1071</f>
        <v>0.086465581051073</v>
      </c>
      <c r="P1071" s="12" t="s">
        <v>59</v>
      </c>
    </row>
    <row r="1072" spans="1:16">
      <c r="A1072" s="21">
        <v>45208.4113078704</v>
      </c>
      <c r="B1072" s="12">
        <v>111282671</v>
      </c>
      <c r="C1072" s="22" t="s">
        <v>6907</v>
      </c>
      <c r="D1072" s="12" t="s">
        <v>6908</v>
      </c>
      <c r="E1072" s="19" t="s">
        <v>6909</v>
      </c>
      <c r="F1072" s="12" t="s"/>
      <c r="G1072" s="12">
        <v>1</v>
      </c>
      <c r="H1072" s="12" t="s">
        <v>6910</v>
      </c>
      <c r="I1072" s="12">
        <v>31.88</v>
      </c>
      <c r="J1072" s="17">
        <f>=I1072*7*0.335</f>
        <v>74.7586</v>
      </c>
      <c r="K1072" s="75">
        <v>30.55</v>
      </c>
      <c r="L1072" s="119">
        <v>12.46</v>
      </c>
      <c r="M1072" s="17">
        <f>=I1072*7</f>
        <v>223.16</v>
      </c>
      <c r="N1072" s="17">
        <f>=M1072-L1072-K1072-J1072</f>
        <v>105.3914</v>
      </c>
      <c r="O1072" s="18">
        <f>=N1072/M1072</f>
        <v>0.472268327657286</v>
      </c>
      <c r="P1072" s="12" t="s">
        <v>50</v>
      </c>
    </row>
    <row r="1073" spans="1:16">
      <c r="A1073" s="21">
        <v>45208.4283449074</v>
      </c>
      <c r="B1073" s="12">
        <v>111288775</v>
      </c>
      <c r="C1073" s="22" t="s">
        <v>5264</v>
      </c>
      <c r="D1073" s="12" t="s">
        <v>6911</v>
      </c>
      <c r="E1073" s="19" t="s">
        <v>6840</v>
      </c>
      <c r="F1073" s="12" t="s"/>
      <c r="G1073" s="12">
        <v>1</v>
      </c>
      <c r="H1073" s="12" t="s">
        <v>5266</v>
      </c>
      <c r="I1073" s="12">
        <v>69.48</v>
      </c>
      <c r="J1073" s="17">
        <f>=I1073*7*0.435</f>
        <v>211.5666</v>
      </c>
      <c r="K1073" s="75">
        <v>70.09</v>
      </c>
      <c r="L1073" s="119">
        <v>165</v>
      </c>
      <c r="M1073" s="17">
        <f>=I1073*7</f>
        <v>486.36</v>
      </c>
      <c r="N1073" s="17">
        <f>=M1073-L1073-K1073-J1073</f>
        <v>39.7034</v>
      </c>
      <c r="O1073" s="18">
        <f>=N1073/M1073</f>
        <v>0.081633769224443</v>
      </c>
      <c r="P1073" s="12" t="s">
        <v>162</v>
      </c>
    </row>
    <row r="1074" spans="1:16">
      <c r="A1074" s="21">
        <v>45208.4807523148</v>
      </c>
      <c r="B1074" s="12">
        <v>111302946</v>
      </c>
      <c r="C1074" s="22" t="s">
        <v>3937</v>
      </c>
      <c r="D1074" s="12" t="s">
        <v>6912</v>
      </c>
      <c r="E1074" s="19" t="s">
        <v>6840</v>
      </c>
      <c r="F1074" s="12" t="s"/>
      <c r="G1074" s="12">
        <v>1</v>
      </c>
      <c r="H1074" s="12" t="s">
        <v>5141</v>
      </c>
      <c r="I1074" s="12">
        <v>69.48</v>
      </c>
      <c r="J1074" s="17">
        <f>=I1074*7*0.435</f>
        <v>211.5666</v>
      </c>
      <c r="K1074" s="75">
        <v>68.82</v>
      </c>
      <c r="L1074" s="119">
        <v>165</v>
      </c>
      <c r="M1074" s="17">
        <f>=I1074*7</f>
        <v>486.36</v>
      </c>
      <c r="N1074" s="17">
        <f>=M1074-L1074-K1074-J1074</f>
        <v>40.9734</v>
      </c>
      <c r="O1074" s="18">
        <f>=N1074/M1074</f>
        <v>0.084245003700962</v>
      </c>
      <c r="P1074" s="12" t="s">
        <v>162</v>
      </c>
    </row>
    <row r="1075" spans="1:16">
      <c r="A1075" s="21">
        <v>45208.5422916667</v>
      </c>
      <c r="B1075" s="12">
        <v>111314662</v>
      </c>
      <c r="C1075" s="22" t="s">
        <v>6913</v>
      </c>
      <c r="D1075" s="12" t="s">
        <v>6914</v>
      </c>
      <c r="E1075" s="19" t="s">
        <v>6915</v>
      </c>
      <c r="F1075" s="12" t="s"/>
      <c r="G1075" s="12">
        <v>1</v>
      </c>
      <c r="H1075" s="12" t="s">
        <v>6916</v>
      </c>
      <c r="I1075" s="12">
        <v>16.8</v>
      </c>
      <c r="J1075" s="17">
        <f>=I1075*7*0.435</f>
        <v>51.156</v>
      </c>
      <c r="K1075" s="75">
        <v>17.39</v>
      </c>
      <c r="L1075" s="119">
        <v>1.38</v>
      </c>
      <c r="M1075" s="17">
        <f>=I1075*7</f>
        <v>117.6</v>
      </c>
      <c r="N1075" s="17">
        <f>=M1075-L1075-K1075-J1075</f>
        <v>47.674</v>
      </c>
      <c r="O1075" s="18">
        <f>=N1075/M1075</f>
        <v>0.405391156462585</v>
      </c>
      <c r="P1075" s="12" t="s">
        <v>269</v>
      </c>
    </row>
    <row r="1076" spans="1:16">
      <c r="A1076" s="21" t="s"/>
      <c r="B1076" s="12" t="s"/>
      <c r="C1076" s="22" t="s"/>
      <c r="D1076" s="12" t="s"/>
      <c r="E1076" s="12" t="s"/>
      <c r="F1076" s="12" t="s"/>
      <c r="G1076" s="12" t="s"/>
      <c r="H1076" s="12" t="s"/>
      <c r="I1076" s="12" t="s"/>
      <c r="J1076" s="71" t="s"/>
      <c r="K1076" s="72" t="s"/>
      <c r="L1076" s="73" t="s"/>
      <c r="M1076" s="71" t="s"/>
      <c r="N1076" s="71" t="s"/>
      <c r="O1076" s="74" t="s"/>
      <c r="P1076" s="12" t="s"/>
    </row>
    <row r="1077" spans="1:16">
      <c r="A1077" s="21">
        <v>45208.3739236111</v>
      </c>
      <c r="B1077" s="12">
        <v>111274463</v>
      </c>
      <c r="C1077" s="22" t="s">
        <v>4683</v>
      </c>
      <c r="D1077" s="12" t="s">
        <v>6917</v>
      </c>
      <c r="E1077" s="19" t="s">
        <v>6918</v>
      </c>
      <c r="F1077" s="12" t="s"/>
      <c r="G1077" s="12">
        <v>1</v>
      </c>
      <c r="H1077" s="12" t="s">
        <v>4686</v>
      </c>
      <c r="I1077" s="12">
        <v>60.29</v>
      </c>
      <c r="J1077" s="17">
        <f>=I1077*7*0.435</f>
        <v>183.58305</v>
      </c>
      <c r="K1077" s="75">
        <v>37.6</v>
      </c>
      <c r="L1077" s="119">
        <v>83</v>
      </c>
      <c r="M1077" s="17">
        <f>=I1077*7</f>
        <v>422.03</v>
      </c>
      <c r="N1077" s="17">
        <f>=M1077-L1077-K1077-J1077</f>
        <v>117.84695</v>
      </c>
      <c r="O1077" s="18">
        <f>=N1077/M1077</f>
        <v>0.279238324289742</v>
      </c>
      <c r="P1077" s="12" t="s">
        <v>1263</v>
      </c>
    </row>
    <row r="1078" spans="1:16">
      <c r="A1078" s="21">
        <v>45209.0146064815</v>
      </c>
      <c r="B1078" s="12">
        <v>111388201</v>
      </c>
      <c r="C1078" s="22" t="s">
        <v>3790</v>
      </c>
      <c r="D1078" s="12" t="s">
        <v>6919</v>
      </c>
      <c r="E1078" s="19" t="s">
        <v>6920</v>
      </c>
      <c r="F1078" s="12" t="s"/>
      <c r="G1078" s="12">
        <v>1</v>
      </c>
      <c r="H1078" s="12" t="s">
        <v>3793</v>
      </c>
      <c r="I1078" s="12">
        <v>16.8</v>
      </c>
      <c r="J1078" s="17">
        <f>=I1078*7*0.435</f>
        <v>51.156</v>
      </c>
      <c r="K1078" s="75">
        <v>36.18</v>
      </c>
      <c r="L1078" s="119">
        <v>16.39</v>
      </c>
      <c r="M1078" s="17">
        <f>=I1078*7</f>
        <v>117.6</v>
      </c>
      <c r="N1078" s="17">
        <f>=M1078-L1078-K1078-J1078</f>
        <v>13.874</v>
      </c>
      <c r="O1078" s="18">
        <f>=N1078/M1078</f>
        <v>0.11797619047619</v>
      </c>
      <c r="P1078" s="12" t="s">
        <v>104</v>
      </c>
    </row>
    <row r="1079" spans="1:16">
      <c r="A1079" s="21">
        <v>45209.0299537037</v>
      </c>
      <c r="B1079" s="12">
        <v>111391833</v>
      </c>
      <c r="C1079" s="22" t="s">
        <v>6921</v>
      </c>
      <c r="D1079" s="12" t="s">
        <v>6922</v>
      </c>
      <c r="E1079" s="19" t="s">
        <v>6923</v>
      </c>
      <c r="F1079" s="12" t="s"/>
      <c r="G1079" s="12">
        <v>1</v>
      </c>
      <c r="H1079" s="12" t="s">
        <v>6924</v>
      </c>
      <c r="I1079" s="12">
        <v>18.68</v>
      </c>
      <c r="J1079" s="17">
        <f>=I1079*7*0.435</f>
        <v>56.8806</v>
      </c>
      <c r="K1079" s="75">
        <v>29.42</v>
      </c>
      <c r="L1079" s="119">
        <v>15</v>
      </c>
      <c r="M1079" s="17">
        <f>=I1079*7</f>
        <v>130.76</v>
      </c>
      <c r="N1079" s="17">
        <f>=M1079-L1079-K1079-J1079</f>
        <v>29.4594</v>
      </c>
      <c r="O1079" s="18">
        <f>=N1079/M1079</f>
        <v>0.225293667788314</v>
      </c>
      <c r="P1079" s="12" t="s">
        <v>22</v>
      </c>
    </row>
    <row r="1080" spans="1:16">
      <c r="A1080" s="21">
        <v>45209.1010185185</v>
      </c>
      <c r="B1080" s="12">
        <v>111409727</v>
      </c>
      <c r="C1080" s="22" t="s">
        <v>6803</v>
      </c>
      <c r="D1080" s="12" t="s">
        <v>6925</v>
      </c>
      <c r="E1080" s="19" t="s">
        <v>6926</v>
      </c>
      <c r="F1080" s="12" t="s"/>
      <c r="G1080" s="12">
        <v>1</v>
      </c>
      <c r="H1080" s="12" t="s">
        <v>6804</v>
      </c>
      <c r="I1080" s="12">
        <v>25.04</v>
      </c>
      <c r="J1080" s="17">
        <f>=I1080*7*0.435</f>
        <v>76.2468</v>
      </c>
      <c r="K1080" s="75">
        <v>38.48</v>
      </c>
      <c r="L1080" s="119">
        <v>23.95</v>
      </c>
      <c r="M1080" s="17">
        <f>=I1080*7</f>
        <v>175.28</v>
      </c>
      <c r="N1080" s="17">
        <f>=M1080-L1080-K1080-J1080</f>
        <v>36.6032</v>
      </c>
      <c r="O1080" s="18">
        <f>=N1080/M1080</f>
        <v>0.208827019625742</v>
      </c>
      <c r="P1080" s="12" t="s">
        <v>162</v>
      </c>
    </row>
    <row r="1081" spans="1:16">
      <c r="A1081" s="21">
        <v>45209.1301851852</v>
      </c>
      <c r="B1081" s="68">
        <v>111417953</v>
      </c>
      <c r="C1081" s="22" t="s">
        <v>6588</v>
      </c>
      <c r="D1081" s="68" t="s">
        <v>6927</v>
      </c>
      <c r="E1081" s="19" t="s">
        <v>6928</v>
      </c>
      <c r="F1081" s="12" t="s"/>
      <c r="G1081" s="12">
        <v>1</v>
      </c>
      <c r="H1081" s="12" t="s">
        <v>6590</v>
      </c>
      <c r="I1081" s="12">
        <v>135.96</v>
      </c>
      <c r="J1081" s="17">
        <f>=I1081*7*0.435</f>
        <v>413.9982</v>
      </c>
      <c r="K1081" s="75">
        <v>110.04</v>
      </c>
      <c r="L1081" s="119">
        <v>330</v>
      </c>
      <c r="M1081" s="17">
        <f>=I1081*7</f>
        <v>951.72</v>
      </c>
      <c r="N1081" s="17">
        <f>=M1081-L1081-K1081-J1081</f>
        <v>97.6818</v>
      </c>
      <c r="O1081" s="18">
        <f>=N1081/M1081</f>
        <v>0.102637120161392</v>
      </c>
      <c r="P1081" s="12" t="s">
        <v>162</v>
      </c>
    </row>
    <row r="1082" spans="1:16">
      <c r="A1082" s="21">
        <v>45209.1301851852</v>
      </c>
      <c r="B1082" s="69" t="s"/>
      <c r="C1082" s="22" t="s">
        <v>4837</v>
      </c>
      <c r="D1082" s="69" t="s"/>
      <c r="E1082" s="19" t="s">
        <v>6928</v>
      </c>
      <c r="F1082" s="12" t="s"/>
      <c r="G1082" s="12">
        <v>1</v>
      </c>
      <c r="H1082" s="12" t="s">
        <v>5792</v>
      </c>
      <c r="I1082" s="12">
        <v>0</v>
      </c>
      <c r="J1082" s="17">
        <f>=I1082*7*0.435</f>
        <v>0</v>
      </c>
      <c r="K1082" s="75">
        <v>0</v>
      </c>
      <c r="L1082" s="119">
        <v>0</v>
      </c>
      <c r="M1082" s="17">
        <f>=I1082*7</f>
        <v>0</v>
      </c>
      <c r="N1082" s="17">
        <f>=M1082-L1082-K1082-J1082</f>
        <v>0</v>
      </c>
      <c r="O1082" s="18" t="e">
        <f>=N1082/M1082</f>
        <v>#DIV/0!</v>
      </c>
      <c r="P1082" s="12" t="s">
        <v>162</v>
      </c>
    </row>
    <row r="1083" spans="1:17">
      <c r="A1083" s="21">
        <v>45209.200162037</v>
      </c>
      <c r="B1083" s="12">
        <v>111434758</v>
      </c>
      <c r="C1083" s="22" t="s">
        <v>6929</v>
      </c>
      <c r="D1083" s="12" t="s">
        <v>6930</v>
      </c>
      <c r="E1083" s="19" t="s">
        <v>6931</v>
      </c>
      <c r="F1083" s="12" t="s"/>
      <c r="G1083" s="12">
        <v>1</v>
      </c>
      <c r="H1083" s="12" t="s">
        <v>6932</v>
      </c>
      <c r="I1083" s="12">
        <v>21.1</v>
      </c>
      <c r="J1083" s="17">
        <f>=I1083*7*0.435</f>
        <v>64.2495</v>
      </c>
      <c r="K1083" s="75">
        <v>36.04</v>
      </c>
      <c r="L1083" s="119">
        <v>30.95</v>
      </c>
      <c r="M1083" s="17">
        <f>=I1083*7</f>
        <v>147.7</v>
      </c>
      <c r="N1083" s="17">
        <f>=M1083-L1083-K1083-J1083</f>
        <v>16.4605</v>
      </c>
      <c r="O1083" s="18">
        <f>=N1083/M1083</f>
        <v>0.111445497630332</v>
      </c>
      <c r="P1083" s="12" t="s">
        <v>59</v>
      </c>
      <c r="Q1083" s="25" t="s">
        <v>6933</v>
      </c>
    </row>
    <row r="1084" spans="1:16">
      <c r="A1084" s="21">
        <v>45209.2476273148</v>
      </c>
      <c r="B1084" s="12">
        <v>111447841</v>
      </c>
      <c r="C1084" s="22" t="s">
        <v>6934</v>
      </c>
      <c r="D1084" s="12" t="s">
        <v>6935</v>
      </c>
      <c r="E1084" s="19" t="s">
        <v>6936</v>
      </c>
      <c r="F1084" s="12" t="s"/>
      <c r="G1084" s="12">
        <v>1</v>
      </c>
      <c r="H1084" s="12" t="s">
        <v>6937</v>
      </c>
      <c r="I1084" s="12">
        <v>16.51</v>
      </c>
      <c r="J1084" s="17">
        <f>=I1084*7*0.435</f>
        <v>50.27295</v>
      </c>
      <c r="K1084" s="75">
        <v>22.3</v>
      </c>
      <c r="L1084" s="119">
        <v>13.64</v>
      </c>
      <c r="M1084" s="17">
        <f>=I1084*7</f>
        <v>115.57</v>
      </c>
      <c r="N1084" s="17">
        <f>=M1084-L1084-K1084-J1084</f>
        <v>29.35705</v>
      </c>
      <c r="O1084" s="18">
        <f>=N1084/M1084</f>
        <v>0.254019641775547</v>
      </c>
      <c r="P1084" s="12" t="s">
        <v>28</v>
      </c>
    </row>
    <row r="1085" spans="1:16">
      <c r="A1085" s="21">
        <v>45209.2589583333</v>
      </c>
      <c r="B1085" s="12">
        <v>111450325</v>
      </c>
      <c r="C1085" s="22" t="s">
        <v>6938</v>
      </c>
      <c r="D1085" s="12" t="s">
        <v>6939</v>
      </c>
      <c r="E1085" s="19" t="s">
        <v>6940</v>
      </c>
      <c r="F1085" s="12" t="s">
        <v>68</v>
      </c>
      <c r="G1085" s="12">
        <v>1</v>
      </c>
      <c r="H1085" s="12" t="s">
        <v>6941</v>
      </c>
      <c r="I1085" s="12">
        <v>17.4</v>
      </c>
      <c r="J1085" s="17">
        <f>=I1085*7*0.435</f>
        <v>52.983</v>
      </c>
      <c r="K1085" s="75">
        <v>35.32</v>
      </c>
      <c r="L1085" s="119">
        <v>14.7</v>
      </c>
      <c r="M1085" s="17">
        <f>=I1085*7</f>
        <v>121.8</v>
      </c>
      <c r="N1085" s="17">
        <f>=M1085-L1085-K1085-J1085</f>
        <v>18.797</v>
      </c>
      <c r="O1085" s="18">
        <f>=N1085/M1085</f>
        <v>0.154326765188834</v>
      </c>
      <c r="P1085" s="12" t="s">
        <v>59</v>
      </c>
    </row>
    <row r="1086" spans="1:16">
      <c r="A1086" s="21">
        <v>45209.26875</v>
      </c>
      <c r="B1086" s="12">
        <v>111452093</v>
      </c>
      <c r="C1086" s="22" t="s">
        <v>3937</v>
      </c>
      <c r="D1086" s="12" t="s">
        <v>6942</v>
      </c>
      <c r="E1086" s="19" t="s">
        <v>6928</v>
      </c>
      <c r="F1086" s="12" t="s"/>
      <c r="G1086" s="12">
        <v>1</v>
      </c>
      <c r="H1086" s="12" t="s">
        <v>5141</v>
      </c>
      <c r="I1086" s="12">
        <v>69.48</v>
      </c>
      <c r="J1086" s="17">
        <f>=I1086*7*0.435</f>
        <v>211.5666</v>
      </c>
      <c r="K1086" s="75">
        <v>68.51</v>
      </c>
      <c r="L1086" s="119">
        <v>165</v>
      </c>
      <c r="M1086" s="17">
        <f>=I1086*7</f>
        <v>486.36</v>
      </c>
      <c r="N1086" s="17">
        <f>=M1086-L1086-K1086-J1086</f>
        <v>41.2834</v>
      </c>
      <c r="O1086" s="18">
        <f>=N1086/M1086</f>
        <v>0.08488239164405</v>
      </c>
      <c r="P1086" s="12" t="s">
        <v>162</v>
      </c>
    </row>
    <row r="1087" spans="1:16">
      <c r="A1087" s="21">
        <v>45209.2945717593</v>
      </c>
      <c r="B1087" s="12">
        <v>111458765</v>
      </c>
      <c r="C1087" s="22" t="s">
        <v>6943</v>
      </c>
      <c r="D1087" s="12" t="s">
        <v>6944</v>
      </c>
      <c r="E1087" s="19" t="s">
        <v>6945</v>
      </c>
      <c r="F1087" s="12" t="s"/>
      <c r="G1087" s="12">
        <v>1</v>
      </c>
      <c r="H1087" s="12" t="s">
        <v>6946</v>
      </c>
      <c r="I1087" s="12">
        <v>21.07</v>
      </c>
      <c r="J1087" s="17">
        <f>=I1087*7*0.435</f>
        <v>64.15815</v>
      </c>
      <c r="K1087" s="75">
        <v>30.83</v>
      </c>
      <c r="L1087" s="119">
        <v>17.4</v>
      </c>
      <c r="M1087" s="17">
        <f>=I1087*7</f>
        <v>147.49</v>
      </c>
      <c r="N1087" s="17">
        <f>=M1087-L1087-K1087-J1087</f>
        <v>35.10185</v>
      </c>
      <c r="O1087" s="18">
        <f>=N1087/M1087</f>
        <v>0.237994779307072</v>
      </c>
      <c r="P1087" s="12" t="s">
        <v>162</v>
      </c>
    </row>
    <row r="1088" spans="1:16">
      <c r="A1088" s="21">
        <v>45209.3328125</v>
      </c>
      <c r="B1088" s="12">
        <v>111469025</v>
      </c>
      <c r="C1088" s="22" t="s">
        <v>6947</v>
      </c>
      <c r="D1088" s="12" t="s">
        <v>6948</v>
      </c>
      <c r="E1088" s="19" t="s">
        <v>6949</v>
      </c>
      <c r="F1088" s="12" t="s"/>
      <c r="G1088" s="12">
        <v>1</v>
      </c>
      <c r="H1088" s="12" t="s">
        <v>6950</v>
      </c>
      <c r="I1088" s="12">
        <v>48.2</v>
      </c>
      <c r="J1088" s="17">
        <f>=I1088*7*0.435</f>
        <v>146.769</v>
      </c>
      <c r="K1088" s="75">
        <v>59.26</v>
      </c>
      <c r="L1088" s="119">
        <v>61.6</v>
      </c>
      <c r="M1088" s="17">
        <f>=I1088*7</f>
        <v>337.4</v>
      </c>
      <c r="N1088" s="17">
        <f>=M1088-L1088-K1088-J1088</f>
        <v>69.771</v>
      </c>
      <c r="O1088" s="18">
        <f>=N1088/M1088</f>
        <v>0.206790160047421</v>
      </c>
      <c r="P1088" s="12" t="s">
        <v>136</v>
      </c>
    </row>
    <row r="1089" spans="1:16">
      <c r="A1089" s="21">
        <v>45209.3376273148</v>
      </c>
      <c r="B1089" s="12">
        <v>111470236</v>
      </c>
      <c r="C1089" s="22" t="s">
        <v>5957</v>
      </c>
      <c r="D1089" s="12" t="s">
        <v>6951</v>
      </c>
      <c r="E1089" s="19" t="s">
        <v>6952</v>
      </c>
      <c r="F1089" s="12" t="s"/>
      <c r="G1089" s="12">
        <v>1</v>
      </c>
      <c r="H1089" s="12" t="s">
        <v>6953</v>
      </c>
      <c r="I1089" s="12">
        <v>36.56</v>
      </c>
      <c r="J1089" s="17">
        <f>=I1089*7*0.435</f>
        <v>111.3252</v>
      </c>
      <c r="K1089" s="75">
        <v>30.76</v>
      </c>
      <c r="L1089" s="119">
        <v>70.98</v>
      </c>
      <c r="M1089" s="17">
        <f>=I1089*7</f>
        <v>255.92</v>
      </c>
      <c r="N1089" s="17">
        <f>=M1089-L1089-K1089-J1089</f>
        <v>42.8548</v>
      </c>
      <c r="O1089" s="18">
        <f>=N1089/M1089</f>
        <v>0.1674538918412</v>
      </c>
      <c r="P1089" s="12" t="s">
        <v>269</v>
      </c>
    </row>
    <row r="1090" spans="1:16">
      <c r="A1090" s="21">
        <v>45209.3525694444</v>
      </c>
      <c r="B1090" s="12">
        <v>111474034</v>
      </c>
      <c r="C1090" s="22" t="s">
        <v>6954</v>
      </c>
      <c r="D1090" s="12" t="s">
        <v>6955</v>
      </c>
      <c r="E1090" s="19" t="s">
        <v>6956</v>
      </c>
      <c r="F1090" s="12" t="s"/>
      <c r="G1090" s="12">
        <v>1</v>
      </c>
      <c r="H1090" s="12" t="s">
        <v>6957</v>
      </c>
      <c r="I1090" s="12">
        <v>19.8</v>
      </c>
      <c r="J1090" s="17">
        <f>=I1090*7*0.435</f>
        <v>60.291</v>
      </c>
      <c r="K1090" s="75">
        <v>21.39</v>
      </c>
      <c r="L1090" s="119">
        <v>8.8</v>
      </c>
      <c r="M1090" s="17">
        <f>=I1090*7</f>
        <v>138.6</v>
      </c>
      <c r="N1090" s="17">
        <f>=M1090-L1090-K1090-J1090</f>
        <v>48.119</v>
      </c>
      <c r="O1090" s="18">
        <f>=N1090/M1090</f>
        <v>0.347178932178932</v>
      </c>
      <c r="P1090" s="12" t="s">
        <v>59</v>
      </c>
    </row>
    <row r="1091" spans="1:16">
      <c r="A1091" s="21">
        <v>45209.3528703704</v>
      </c>
      <c r="B1091" s="12">
        <v>111474078</v>
      </c>
      <c r="C1091" s="22" t="s">
        <v>6958</v>
      </c>
      <c r="D1091" s="12" t="s">
        <v>6959</v>
      </c>
      <c r="E1091" s="19" t="s">
        <v>6960</v>
      </c>
      <c r="F1091" s="12" t="s"/>
      <c r="G1091" s="12">
        <v>1</v>
      </c>
      <c r="H1091" s="12" t="s">
        <v>6961</v>
      </c>
      <c r="I1091" s="12">
        <v>53.18</v>
      </c>
      <c r="J1091" s="17">
        <f>=I1091*7*0.435</f>
        <v>161.9331</v>
      </c>
      <c r="K1091" s="75">
        <v>53.96</v>
      </c>
      <c r="L1091" s="119">
        <v>89</v>
      </c>
      <c r="M1091" s="17">
        <f>=I1091*7</f>
        <v>372.26</v>
      </c>
      <c r="N1091" s="17">
        <f>=M1091-L1091-K1091-J1091</f>
        <v>67.3669</v>
      </c>
      <c r="O1091" s="18">
        <f>=N1091/M1091</f>
        <v>0.180967334658572</v>
      </c>
      <c r="P1091" s="12" t="s">
        <v>70</v>
      </c>
    </row>
    <row r="1092" spans="1:16">
      <c r="A1092" s="21">
        <v>45209.3681481481</v>
      </c>
      <c r="B1092" s="12">
        <v>111478281</v>
      </c>
      <c r="C1092" s="22" t="s">
        <v>6962</v>
      </c>
      <c r="D1092" s="12" t="s">
        <v>6963</v>
      </c>
      <c r="E1092" s="19" t="s">
        <v>6964</v>
      </c>
      <c r="F1092" s="12" t="s">
        <v>57</v>
      </c>
      <c r="G1092" s="12">
        <v>1</v>
      </c>
      <c r="H1092" s="12" t="s">
        <v>6965</v>
      </c>
      <c r="I1092" s="12">
        <v>16.93</v>
      </c>
      <c r="J1092" s="17">
        <f>=I1092*7*0.435</f>
        <v>51.55185</v>
      </c>
      <c r="K1092" s="75">
        <v>35.03</v>
      </c>
      <c r="L1092" s="119">
        <v>22.15</v>
      </c>
      <c r="M1092" s="17">
        <f>=I1092*7</f>
        <v>118.51</v>
      </c>
      <c r="N1092" s="17">
        <f>=M1092-L1092-K1092-J1092</f>
        <v>9.77814999999999</v>
      </c>
      <c r="O1092" s="18">
        <f>=N1092/M1092</f>
        <v>0.082509070964475</v>
      </c>
      <c r="P1092" s="12" t="s">
        <v>43</v>
      </c>
    </row>
    <row r="1093" spans="1:16">
      <c r="A1093" s="21">
        <v>45209.3740972222</v>
      </c>
      <c r="B1093" s="12">
        <v>111479951</v>
      </c>
      <c r="C1093" s="22" t="s">
        <v>6966</v>
      </c>
      <c r="D1093" s="12" t="s">
        <v>6967</v>
      </c>
      <c r="E1093" s="82" t="s">
        <v>6968</v>
      </c>
      <c r="F1093" s="12" t="s">
        <v>48</v>
      </c>
      <c r="G1093" s="12">
        <v>1</v>
      </c>
      <c r="H1093" s="12" t="s">
        <v>6969</v>
      </c>
      <c r="I1093" s="12">
        <v>18</v>
      </c>
      <c r="J1093" s="17">
        <f>=I1093*7*0.435</f>
        <v>54.81</v>
      </c>
      <c r="K1093" s="75">
        <v>24.94</v>
      </c>
      <c r="L1093" s="119">
        <v>24</v>
      </c>
      <c r="M1093" s="17">
        <f>=I1093*7</f>
        <v>126</v>
      </c>
      <c r="N1093" s="17">
        <f>=M1093-L1093-K1093-J1093</f>
        <v>22.25</v>
      </c>
      <c r="O1093" s="18">
        <f>=N1093/M1093</f>
        <v>0.176587301587302</v>
      </c>
      <c r="P1093" s="12" t="s">
        <v>28</v>
      </c>
    </row>
    <row r="1094" spans="1:16">
      <c r="A1094" s="21">
        <v>45209.4130324074</v>
      </c>
      <c r="B1094" s="12">
        <v>111489975</v>
      </c>
      <c r="C1094" s="22" t="s">
        <v>6970</v>
      </c>
      <c r="D1094" s="12" t="s">
        <v>6971</v>
      </c>
      <c r="E1094" s="19" t="s">
        <v>6972</v>
      </c>
      <c r="F1094" s="12" t="s">
        <v>57</v>
      </c>
      <c r="G1094" s="12">
        <v>1</v>
      </c>
      <c r="H1094" s="12" t="s">
        <v>6973</v>
      </c>
      <c r="I1094" s="12">
        <v>16.8</v>
      </c>
      <c r="J1094" s="17">
        <f>=I1094*7*0.435</f>
        <v>51.156</v>
      </c>
      <c r="K1094" s="75">
        <v>24.54</v>
      </c>
      <c r="L1094" s="119">
        <v>15.34</v>
      </c>
      <c r="M1094" s="17">
        <f>=I1094*7</f>
        <v>117.6</v>
      </c>
      <c r="N1094" s="17">
        <f>=M1094-L1094-K1094-J1094</f>
        <v>26.564</v>
      </c>
      <c r="O1094" s="18">
        <f>=N1094/M1094</f>
        <v>0.225884353741497</v>
      </c>
      <c r="P1094" s="12" t="s">
        <v>104</v>
      </c>
    </row>
    <row r="1095" spans="1:16">
      <c r="A1095" s="21">
        <v>45209.4351736111</v>
      </c>
      <c r="B1095" s="12">
        <v>111497229</v>
      </c>
      <c r="C1095" s="22" t="s">
        <v>6974</v>
      </c>
      <c r="D1095" s="12" t="s">
        <v>6975</v>
      </c>
      <c r="E1095" s="19" t="s">
        <v>6976</v>
      </c>
      <c r="F1095" s="12" t="s">
        <v>612</v>
      </c>
      <c r="G1095" s="12">
        <v>1</v>
      </c>
      <c r="H1095" s="12" t="s">
        <v>6977</v>
      </c>
      <c r="I1095" s="12">
        <v>22.1</v>
      </c>
      <c r="J1095" s="17">
        <f>=I1095*7*0.435</f>
        <v>67.2945</v>
      </c>
      <c r="K1095" s="75">
        <v>32.79</v>
      </c>
      <c r="L1095" s="119">
        <v>43</v>
      </c>
      <c r="M1095" s="17">
        <f>=I1095*7</f>
        <v>154.7</v>
      </c>
      <c r="N1095" s="17">
        <f>=M1095-L1095-K1095-J1095</f>
        <v>11.6155</v>
      </c>
      <c r="O1095" s="18">
        <f>=N1095/M1095</f>
        <v>0.075084033613445</v>
      </c>
      <c r="P1095" s="12" t="s">
        <v>43</v>
      </c>
    </row>
    <row r="1096" spans="1:16">
      <c r="A1096" s="21">
        <v>45209.4659490741</v>
      </c>
      <c r="B1096" s="12">
        <v>111506882</v>
      </c>
      <c r="C1096" s="22" t="s">
        <v>6978</v>
      </c>
      <c r="D1096" s="12" t="s">
        <v>6979</v>
      </c>
      <c r="E1096" s="12" t="s">
        <v>345</v>
      </c>
      <c r="F1096" s="12" t="s"/>
      <c r="G1096" s="12">
        <v>1</v>
      </c>
      <c r="H1096" s="12" t="s">
        <v>6342</v>
      </c>
      <c r="I1096" s="12">
        <v>60.8</v>
      </c>
      <c r="J1096" s="17">
        <f>=I1096*7*0.435</f>
        <v>185.136</v>
      </c>
      <c r="K1096" s="75">
        <v>70.52</v>
      </c>
      <c r="L1096" s="125">
        <v>0</v>
      </c>
      <c r="M1096" s="17">
        <f>=I1096*7</f>
        <v>425.6</v>
      </c>
      <c r="N1096" s="17">
        <f>=M1096-L1096-K1096-J1096</f>
        <v>169.944</v>
      </c>
      <c r="O1096" s="18">
        <f>=N1096/M1096</f>
        <v>0.399304511278195</v>
      </c>
      <c r="P1096" s="12" t="s">
        <v>162</v>
      </c>
    </row>
    <row r="1097" spans="1:16">
      <c r="A1097" s="21">
        <v>45209.5038310185</v>
      </c>
      <c r="B1097" s="12">
        <v>111517639</v>
      </c>
      <c r="C1097" s="22" t="s">
        <v>4948</v>
      </c>
      <c r="D1097" s="12" t="s">
        <v>6980</v>
      </c>
      <c r="E1097" s="19" t="s">
        <v>6981</v>
      </c>
      <c r="F1097" s="12" t="s"/>
      <c r="G1097" s="12">
        <v>1</v>
      </c>
      <c r="H1097" s="12" t="s">
        <v>3809</v>
      </c>
      <c r="I1097" s="12">
        <v>27.94</v>
      </c>
      <c r="J1097" s="17">
        <f>=I1097*7*0.435</f>
        <v>85.0773</v>
      </c>
      <c r="K1097" s="75">
        <v>20.22</v>
      </c>
      <c r="L1097" s="119">
        <v>46</v>
      </c>
      <c r="M1097" s="17">
        <f>=I1097*7</f>
        <v>195.58</v>
      </c>
      <c r="N1097" s="17">
        <f>=M1097-L1097-K1097-J1097</f>
        <v>44.2827</v>
      </c>
      <c r="O1097" s="18">
        <f>=N1097/M1097</f>
        <v>0.226417322834646</v>
      </c>
      <c r="P1097" s="12" t="s">
        <v>269</v>
      </c>
    </row>
    <row r="1098" spans="1:16">
      <c r="A1098" s="21" t="s"/>
      <c r="B1098" s="12" t="s"/>
      <c r="C1098" s="22" t="s"/>
      <c r="D1098" s="12" t="s"/>
      <c r="E1098" s="12" t="s"/>
      <c r="F1098" s="12" t="s"/>
      <c r="G1098" s="12" t="s"/>
      <c r="H1098" s="12" t="s"/>
      <c r="I1098" s="12" t="s"/>
      <c r="J1098" s="71" t="s"/>
      <c r="K1098" s="72" t="s"/>
      <c r="L1098" s="73" t="s"/>
      <c r="M1098" s="71" t="s"/>
      <c r="N1098" s="71" t="s"/>
      <c r="O1098" s="74" t="s"/>
      <c r="P1098" s="12" t="s"/>
    </row>
    <row r="1099" spans="1:16">
      <c r="A1099" s="21">
        <v>45209.9428703704</v>
      </c>
      <c r="B1099" s="12">
        <v>111589693</v>
      </c>
      <c r="C1099" s="22" t="s">
        <v>6982</v>
      </c>
      <c r="D1099" s="12" t="s">
        <v>6983</v>
      </c>
      <c r="E1099" s="19" t="s">
        <v>6984</v>
      </c>
      <c r="F1099" s="12" t="s">
        <v>68</v>
      </c>
      <c r="G1099" s="12">
        <v>1</v>
      </c>
      <c r="H1099" s="12" t="s">
        <v>6985</v>
      </c>
      <c r="I1099" s="12">
        <v>17.52</v>
      </c>
      <c r="J1099" s="15">
        <v>7.58</v>
      </c>
      <c r="K1099" s="75">
        <v>27.66</v>
      </c>
      <c r="L1099" s="119">
        <v>24</v>
      </c>
      <c r="M1099" s="17">
        <f>=I1099*7</f>
        <v>122.64</v>
      </c>
      <c r="N1099" s="17">
        <f>=M1099-L1099-K1099-J1099*7</f>
        <v>17.92</v>
      </c>
      <c r="O1099" s="18">
        <f>=N1099/M1099</f>
        <v>0.146118721461187</v>
      </c>
      <c r="P1099" s="12" t="s">
        <v>59</v>
      </c>
    </row>
    <row r="1100" spans="1:16">
      <c r="A1100" s="21">
        <v>45210.0711921296</v>
      </c>
      <c r="B1100" s="12">
        <v>111619440</v>
      </c>
      <c r="C1100" s="22" t="s">
        <v>5324</v>
      </c>
      <c r="D1100" s="12" t="s">
        <v>6986</v>
      </c>
      <c r="E1100" s="19" t="s">
        <v>6987</v>
      </c>
      <c r="F1100" s="12" t="s"/>
      <c r="G1100" s="12">
        <v>1</v>
      </c>
      <c r="H1100" s="12" t="s">
        <v>5327</v>
      </c>
      <c r="I1100" s="12">
        <v>39.4</v>
      </c>
      <c r="J1100" s="15">
        <v>16.71</v>
      </c>
      <c r="K1100" s="75">
        <v>22.45</v>
      </c>
      <c r="L1100" s="119">
        <v>61</v>
      </c>
      <c r="M1100" s="17">
        <f>=I1100*7</f>
        <v>275.8</v>
      </c>
      <c r="N1100" s="17">
        <f>=M1100-L1100-K1100-J1100*7</f>
        <v>75.38</v>
      </c>
      <c r="O1100" s="18">
        <f>=N1100/M1100</f>
        <v>0.273313995649021</v>
      </c>
      <c r="P1100" s="12" t="s">
        <v>269</v>
      </c>
    </row>
    <row r="1101" spans="1:16">
      <c r="A1101" s="21">
        <v>45210.1072106481</v>
      </c>
      <c r="B1101" s="12">
        <v>111628067</v>
      </c>
      <c r="C1101" s="22" t="s">
        <v>6988</v>
      </c>
      <c r="D1101" s="12" t="s">
        <v>6989</v>
      </c>
      <c r="E1101" s="19" t="s">
        <v>6990</v>
      </c>
      <c r="F1101" s="12" t="s"/>
      <c r="G1101" s="12">
        <v>1</v>
      </c>
      <c r="H1101" s="12" t="s">
        <v>6991</v>
      </c>
      <c r="I1101" s="12">
        <v>18.98</v>
      </c>
      <c r="J1101" s="15">
        <v>8.12</v>
      </c>
      <c r="K1101" s="75">
        <v>51.68</v>
      </c>
      <c r="L1101" s="119">
        <v>17</v>
      </c>
      <c r="M1101" s="17">
        <f>=I1101*7</f>
        <v>132.86</v>
      </c>
      <c r="N1101" s="17">
        <f>=M1101-L1101-K1101-J1101*7</f>
        <v>7.34000000000001</v>
      </c>
      <c r="O1101" s="18">
        <f>=N1101/M1101</f>
        <v>0.055246123739274</v>
      </c>
      <c r="P1101" s="12" t="s">
        <v>136</v>
      </c>
    </row>
    <row r="1102" spans="1:16">
      <c r="A1102" s="21">
        <v>45210.1381944444</v>
      </c>
      <c r="B1102" s="12">
        <v>111634695</v>
      </c>
      <c r="C1102" s="22" t="s">
        <v>6992</v>
      </c>
      <c r="D1102" s="12" t="s">
        <v>6993</v>
      </c>
      <c r="E1102" s="19" t="s">
        <v>6994</v>
      </c>
      <c r="F1102" s="12" t="s"/>
      <c r="G1102" s="12">
        <v>2</v>
      </c>
      <c r="H1102" s="12" t="s">
        <v>6995</v>
      </c>
      <c r="I1102" s="12">
        <v>55.04</v>
      </c>
      <c r="J1102" s="15">
        <v>24.45</v>
      </c>
      <c r="K1102" s="75">
        <v>38.43</v>
      </c>
      <c r="L1102" s="119">
        <v>106</v>
      </c>
      <c r="M1102" s="17">
        <f>=I1102*7</f>
        <v>385.28</v>
      </c>
      <c r="N1102" s="17">
        <f>=M1102-L1102-K1102-J1102*7</f>
        <v>69.7</v>
      </c>
      <c r="O1102" s="18">
        <f>=N1102/M1102</f>
        <v>0.180907392026578</v>
      </c>
      <c r="P1102" s="12" t="s">
        <v>59</v>
      </c>
    </row>
    <row r="1103" spans="1:16">
      <c r="A1103" s="21">
        <v>45210.1568055556</v>
      </c>
      <c r="B1103" s="12">
        <v>111639995</v>
      </c>
      <c r="C1103" s="22" t="s">
        <v>6996</v>
      </c>
      <c r="D1103" s="12" t="s">
        <v>6997</v>
      </c>
      <c r="E1103" s="19" t="s">
        <v>6998</v>
      </c>
      <c r="F1103" s="12" t="s"/>
      <c r="G1103" s="12">
        <v>1</v>
      </c>
      <c r="H1103" s="12" t="s">
        <v>6999</v>
      </c>
      <c r="I1103" s="12">
        <v>22.79</v>
      </c>
      <c r="J1103" s="15">
        <v>9.63</v>
      </c>
      <c r="K1103" s="75">
        <v>19.88</v>
      </c>
      <c r="L1103" s="119">
        <v>23.99</v>
      </c>
      <c r="M1103" s="17">
        <f>=I1103*7</f>
        <v>159.53</v>
      </c>
      <c r="N1103" s="17">
        <f>=M1103-L1103-K1103-J1103*7</f>
        <v>48.25</v>
      </c>
      <c r="O1103" s="18">
        <f>=N1103/M1103</f>
        <v>0.30245094966464</v>
      </c>
      <c r="P1103" s="12" t="s">
        <v>269</v>
      </c>
    </row>
    <row r="1104" spans="1:16">
      <c r="A1104" s="21">
        <v>45210.2548726852</v>
      </c>
      <c r="B1104" s="12">
        <v>111661550</v>
      </c>
      <c r="C1104" s="22" t="s">
        <v>7000</v>
      </c>
      <c r="D1104" s="12" t="s">
        <v>7001</v>
      </c>
      <c r="E1104" s="19" t="s">
        <v>7002</v>
      </c>
      <c r="F1104" s="12" t="s"/>
      <c r="G1104" s="12">
        <v>1</v>
      </c>
      <c r="H1104" s="12" t="s">
        <v>7003</v>
      </c>
      <c r="I1104" s="12">
        <v>24.95</v>
      </c>
      <c r="J1104" s="15">
        <v>10.71</v>
      </c>
      <c r="K1104" s="75">
        <v>21.29</v>
      </c>
      <c r="L1104" s="119">
        <v>16.2</v>
      </c>
      <c r="M1104" s="17">
        <f>=I1104*7</f>
        <v>174.65</v>
      </c>
      <c r="N1104" s="17">
        <f>=M1104-L1104-K1104-J1104*7</f>
        <v>62.19</v>
      </c>
      <c r="O1104" s="18">
        <f>=N1104/M1104</f>
        <v>0.356083595762955</v>
      </c>
      <c r="P1104" s="12" t="s">
        <v>162</v>
      </c>
    </row>
    <row r="1105" spans="1:16">
      <c r="A1105" s="21">
        <v>45210.3494328704</v>
      </c>
      <c r="B1105" s="12">
        <v>111683195</v>
      </c>
      <c r="C1105" s="22" t="s">
        <v>7004</v>
      </c>
      <c r="D1105" s="12" t="s">
        <v>7005</v>
      </c>
      <c r="E1105" s="19" t="s">
        <v>7006</v>
      </c>
      <c r="F1105" s="12" t="s"/>
      <c r="G1105" s="12">
        <v>1</v>
      </c>
      <c r="H1105" s="12" t="s">
        <v>7007</v>
      </c>
      <c r="I1105" s="12">
        <v>22.48</v>
      </c>
      <c r="J1105" s="15">
        <v>9.59</v>
      </c>
      <c r="K1105" s="75">
        <v>36.95</v>
      </c>
      <c r="L1105" s="119">
        <v>33.18</v>
      </c>
      <c r="M1105" s="17">
        <f>=I1105*7</f>
        <v>157.36</v>
      </c>
      <c r="N1105" s="17">
        <f>=M1105-L1105-K1105-J1105*7</f>
        <v>20.1</v>
      </c>
      <c r="O1105" s="18">
        <f>=N1105/M1105</f>
        <v>0.127732587697001</v>
      </c>
      <c r="P1105" s="12" t="s">
        <v>104</v>
      </c>
    </row>
    <row r="1106" spans="1:16">
      <c r="A1106" s="21">
        <v>45210.3512847222</v>
      </c>
      <c r="B1106" s="12">
        <v>111683474</v>
      </c>
      <c r="C1106" s="22" t="s">
        <v>5575</v>
      </c>
      <c r="D1106" s="12" t="s">
        <v>7008</v>
      </c>
      <c r="E1106" s="19" t="s">
        <v>6987</v>
      </c>
      <c r="F1106" s="12" t="s"/>
      <c r="G1106" s="12">
        <v>1</v>
      </c>
      <c r="H1106" s="12" t="s">
        <v>1739</v>
      </c>
      <c r="I1106" s="12">
        <v>32.42</v>
      </c>
      <c r="J1106" s="15">
        <v>14.39</v>
      </c>
      <c r="K1106" s="75">
        <v>25.83</v>
      </c>
      <c r="L1106" s="119">
        <v>61</v>
      </c>
      <c r="M1106" s="17">
        <f>=I1106*7</f>
        <v>226.94</v>
      </c>
      <c r="N1106" s="17">
        <f>=M1106-L1106-K1106-J1106*7</f>
        <v>39.38</v>
      </c>
      <c r="O1106" s="18">
        <f>=N1106/M1106</f>
        <v>0.173526042125672</v>
      </c>
      <c r="P1106" s="12" t="s">
        <v>59</v>
      </c>
    </row>
    <row r="1107" spans="1:16">
      <c r="A1107" s="21">
        <v>45210.4073958333</v>
      </c>
      <c r="B1107" s="12">
        <v>111698218</v>
      </c>
      <c r="C1107" s="22" t="s">
        <v>3997</v>
      </c>
      <c r="D1107" s="12" t="s">
        <v>7009</v>
      </c>
      <c r="E1107" s="19" t="s">
        <v>7010</v>
      </c>
      <c r="F1107" s="12" t="s"/>
      <c r="G1107" s="12">
        <v>1</v>
      </c>
      <c r="H1107" s="12" t="s">
        <v>4000</v>
      </c>
      <c r="I1107" s="12">
        <v>17.52</v>
      </c>
      <c r="J1107" s="15">
        <v>7.85</v>
      </c>
      <c r="K1107" s="75">
        <v>41.31</v>
      </c>
      <c r="L1107" s="119">
        <v>12.2</v>
      </c>
      <c r="M1107" s="17">
        <f>=I1107*7</f>
        <v>122.64</v>
      </c>
      <c r="N1107" s="17">
        <f>=M1107-L1107-K1107-J1107*7</f>
        <v>14.18</v>
      </c>
      <c r="O1107" s="18">
        <f>=N1107/M1107</f>
        <v>0.115622961513372</v>
      </c>
      <c r="P1107" s="12" t="s">
        <v>136</v>
      </c>
    </row>
    <row r="1108" spans="1:16">
      <c r="A1108" s="21">
        <v>45210.4150115741</v>
      </c>
      <c r="B1108" s="12">
        <v>111700176</v>
      </c>
      <c r="C1108" s="22" t="s">
        <v>7011</v>
      </c>
      <c r="D1108" s="12" t="s">
        <v>7012</v>
      </c>
      <c r="E1108" s="19" t="s">
        <v>7013</v>
      </c>
      <c r="F1108" s="12" t="s"/>
      <c r="G1108" s="12">
        <v>2</v>
      </c>
      <c r="H1108" s="12" t="s">
        <v>7014</v>
      </c>
      <c r="I1108" s="12">
        <v>39.86</v>
      </c>
      <c r="J1108" s="15">
        <v>16.74</v>
      </c>
      <c r="K1108" s="75">
        <v>39.29</v>
      </c>
      <c r="L1108" s="119">
        <v>21</v>
      </c>
      <c r="M1108" s="17">
        <f>=I1108*7</f>
        <v>279.02</v>
      </c>
      <c r="N1108" s="17">
        <f>=M1108-L1108-K1108-J1108*7</f>
        <v>101.55</v>
      </c>
      <c r="O1108" s="18">
        <f>=N1108/M1108</f>
        <v>0.363952404845531</v>
      </c>
      <c r="P1108" s="12" t="s">
        <v>70</v>
      </c>
    </row>
    <row r="1109" spans="1:16">
      <c r="A1109" s="21">
        <v>45210.423587963</v>
      </c>
      <c r="B1109" s="12">
        <v>111702333</v>
      </c>
      <c r="C1109" s="22" t="s">
        <v>7015</v>
      </c>
      <c r="D1109" s="12" t="s">
        <v>7016</v>
      </c>
      <c r="E1109" s="19" t="s">
        <v>7017</v>
      </c>
      <c r="F1109" s="12" t="s"/>
      <c r="G1109" s="12">
        <v>1</v>
      </c>
      <c r="H1109" s="12" t="s">
        <v>7018</v>
      </c>
      <c r="I1109" s="12">
        <v>34.26</v>
      </c>
      <c r="J1109" s="15">
        <v>11.44</v>
      </c>
      <c r="K1109" s="75">
        <v>40.09</v>
      </c>
      <c r="L1109" s="119">
        <v>18.5</v>
      </c>
      <c r="M1109" s="17">
        <f>=I1109*7</f>
        <v>239.82</v>
      </c>
      <c r="N1109" s="17">
        <f>=M1109-L1109-K1109-J1109*7</f>
        <v>101.15</v>
      </c>
      <c r="O1109" s="18">
        <f>=N1109/M1109</f>
        <v>0.421774664331582</v>
      </c>
      <c r="P1109" s="12" t="s">
        <v>50</v>
      </c>
    </row>
    <row r="1110" spans="1:16">
      <c r="A1110" s="21">
        <v>45210.4478472222</v>
      </c>
      <c r="B1110" s="12">
        <v>111708453</v>
      </c>
      <c r="C1110" s="22" t="s">
        <v>7019</v>
      </c>
      <c r="D1110" s="12" t="s">
        <v>7020</v>
      </c>
      <c r="E1110" s="19" t="s">
        <v>7021</v>
      </c>
      <c r="F1110" s="12" t="s"/>
      <c r="G1110" s="12">
        <v>1</v>
      </c>
      <c r="H1110" s="12" t="s">
        <v>7022</v>
      </c>
      <c r="I1110" s="12">
        <v>34.28</v>
      </c>
      <c r="J1110" s="15">
        <v>12.29</v>
      </c>
      <c r="K1110" s="75">
        <v>72.6</v>
      </c>
      <c r="L1110" s="119">
        <v>20</v>
      </c>
      <c r="M1110" s="17">
        <f>=I1110*7</f>
        <v>239.96</v>
      </c>
      <c r="N1110" s="17">
        <f>=M1110-L1110-K1110-J1110*7</f>
        <v>61.33</v>
      </c>
      <c r="O1110" s="18">
        <f>=N1110/M1110</f>
        <v>0.255584264044007</v>
      </c>
      <c r="P1110" s="12" t="s">
        <v>50</v>
      </c>
    </row>
    <row r="1111" spans="1:16">
      <c r="A1111" s="21">
        <v>45210.4647453704</v>
      </c>
      <c r="B1111" s="12">
        <v>111713643</v>
      </c>
      <c r="C1111" s="22" t="s">
        <v>7023</v>
      </c>
      <c r="D1111" s="12" t="s">
        <v>7024</v>
      </c>
      <c r="E1111" s="19" t="s">
        <v>7025</v>
      </c>
      <c r="F1111" s="12" t="s"/>
      <c r="G1111" s="12">
        <v>1</v>
      </c>
      <c r="H1111" s="12" t="s">
        <v>7026</v>
      </c>
      <c r="I1111" s="12">
        <v>26.75</v>
      </c>
      <c r="J1111" s="15">
        <v>11.27</v>
      </c>
      <c r="K1111" s="75">
        <v>22.66</v>
      </c>
      <c r="L1111" s="119">
        <v>46.6</v>
      </c>
      <c r="M1111" s="17">
        <f>=I1111*7</f>
        <v>187.25</v>
      </c>
      <c r="N1111" s="17">
        <f>=M1111-L1111-K1111-J1111*7</f>
        <v>39.1</v>
      </c>
      <c r="O1111" s="18">
        <f>=N1111/M1111</f>
        <v>0.208811748998665</v>
      </c>
      <c r="P1111" s="12" t="s">
        <v>269</v>
      </c>
    </row>
    <row r="1112" spans="1:16">
      <c r="A1112" s="21" t="s"/>
      <c r="B1112" s="12" t="s"/>
      <c r="C1112" s="22" t="s"/>
      <c r="D1112" s="12" t="s"/>
      <c r="E1112" s="12" t="s"/>
      <c r="F1112" s="12" t="s"/>
      <c r="G1112" s="12" t="s"/>
      <c r="H1112" s="12" t="s"/>
      <c r="I1112" s="12" t="s"/>
      <c r="J1112" s="71" t="s"/>
      <c r="K1112" s="72" t="s"/>
      <c r="L1112" s="73" t="s"/>
      <c r="M1112" s="71" t="s"/>
      <c r="N1112" s="71" t="s"/>
      <c r="O1112" s="74" t="s"/>
      <c r="P1112" s="12" t="s"/>
    </row>
    <row r="1113" spans="1:16">
      <c r="A1113" s="21">
        <v>45210.3708217593</v>
      </c>
      <c r="B1113" s="12">
        <v>111688001</v>
      </c>
      <c r="C1113" s="22" t="s">
        <v>3937</v>
      </c>
      <c r="D1113" s="12" t="s">
        <v>7027</v>
      </c>
      <c r="E1113" s="19" t="s">
        <v>7028</v>
      </c>
      <c r="F1113" s="12" t="s"/>
      <c r="G1113" s="12">
        <v>1</v>
      </c>
      <c r="H1113" s="12" t="s">
        <v>3940</v>
      </c>
      <c r="I1113" s="12">
        <v>69.48</v>
      </c>
      <c r="J1113" s="15">
        <v>29.95</v>
      </c>
      <c r="K1113" s="75">
        <v>77.04</v>
      </c>
      <c r="L1113" s="119">
        <v>159.6</v>
      </c>
      <c r="M1113" s="17">
        <f>=I1113*7</f>
        <v>486.36</v>
      </c>
      <c r="N1113" s="17">
        <f>=M1113-L1113-K1113-J1113*7</f>
        <v>40.07</v>
      </c>
      <c r="O1113" s="18">
        <f>=N1113/M1113</f>
        <v>0.082387531869397</v>
      </c>
      <c r="P1113" s="12" t="s">
        <v>608</v>
      </c>
    </row>
    <row r="1114" spans="1:16">
      <c r="A1114" s="21">
        <v>45210.7075694444</v>
      </c>
      <c r="B1114" s="68">
        <v>111751614</v>
      </c>
      <c r="C1114" s="22" t="s">
        <v>7029</v>
      </c>
      <c r="D1114" s="68" t="s">
        <v>7030</v>
      </c>
      <c r="E1114" s="19" t="s">
        <v>7031</v>
      </c>
      <c r="F1114" s="12" t="s"/>
      <c r="G1114" s="12">
        <v>1</v>
      </c>
      <c r="H1114" s="12" t="s">
        <v>7032</v>
      </c>
      <c r="I1114" s="12">
        <v>33</v>
      </c>
      <c r="J1114" s="15">
        <v>12.92</v>
      </c>
      <c r="K1114" s="75">
        <v>32.12</v>
      </c>
      <c r="L1114" s="119">
        <v>42</v>
      </c>
      <c r="M1114" s="17">
        <f>=I1114*7</f>
        <v>231</v>
      </c>
      <c r="N1114" s="17">
        <f>=M1114-L1114-K1114-J1114*7</f>
        <v>66.44</v>
      </c>
      <c r="O1114" s="18">
        <f>=N1114/M1114</f>
        <v>0.287619047619048</v>
      </c>
      <c r="P1114" s="12" t="s">
        <v>7033</v>
      </c>
    </row>
    <row r="1115" spans="1:16">
      <c r="A1115" s="21">
        <v>45210.7075694444</v>
      </c>
      <c r="B1115" s="69" t="s"/>
      <c r="C1115" s="22" t="s">
        <v>7034</v>
      </c>
      <c r="D1115" s="69" t="s"/>
      <c r="E1115" s="19" t="s">
        <v>7031</v>
      </c>
      <c r="F1115" s="12" t="s"/>
      <c r="G1115" s="12">
        <v>1</v>
      </c>
      <c r="H1115" s="12" t="s">
        <v>7035</v>
      </c>
      <c r="I1115" s="12">
        <v>0</v>
      </c>
      <c r="J1115" s="15">
        <v>0</v>
      </c>
      <c r="K1115" s="75">
        <v>0</v>
      </c>
      <c r="L1115" s="119">
        <v>0</v>
      </c>
      <c r="M1115" s="17">
        <f>=I1115*7</f>
        <v>0</v>
      </c>
      <c r="N1115" s="17">
        <f>=M1115-L1115-K1115-J1115*7</f>
        <v>0</v>
      </c>
      <c r="O1115" s="18" t="e">
        <f>=N1115/M1115</f>
        <v>#DIV/0!</v>
      </c>
      <c r="P1115" s="12" t="s">
        <v>7033</v>
      </c>
    </row>
    <row r="1116" spans="1:16">
      <c r="A1116" s="21">
        <v>45210.935625</v>
      </c>
      <c r="B1116" s="12">
        <v>111777714</v>
      </c>
      <c r="C1116" s="22" t="s">
        <v>7036</v>
      </c>
      <c r="D1116" s="12" t="s">
        <v>7037</v>
      </c>
      <c r="E1116" s="19" t="s">
        <v>7038</v>
      </c>
      <c r="F1116" s="12" t="s"/>
      <c r="G1116" s="12">
        <v>2</v>
      </c>
      <c r="H1116" s="12" t="s">
        <v>7039</v>
      </c>
      <c r="I1116" s="12">
        <v>40.36</v>
      </c>
      <c r="J1116" s="15">
        <v>17.46</v>
      </c>
      <c r="K1116" s="75">
        <v>45.74</v>
      </c>
      <c r="L1116" s="119">
        <v>19</v>
      </c>
      <c r="M1116" s="17">
        <f>=I1116*7</f>
        <v>282.52</v>
      </c>
      <c r="N1116" s="17">
        <f>=M1116-L1116-K1116-J1116*7</f>
        <v>95.56</v>
      </c>
      <c r="O1116" s="18">
        <f>=N1116/M1116</f>
        <v>0.338241540421917</v>
      </c>
      <c r="P1116" s="12" t="s">
        <v>59</v>
      </c>
    </row>
    <row r="1117" spans="1:16">
      <c r="A1117" s="21">
        <v>45211.0530902778</v>
      </c>
      <c r="B1117" s="12">
        <v>111802558</v>
      </c>
      <c r="C1117" s="22" t="s">
        <v>7040</v>
      </c>
      <c r="D1117" s="12" t="s">
        <v>7041</v>
      </c>
      <c r="E1117" s="19" t="s">
        <v>7042</v>
      </c>
      <c r="F1117" s="12" t="s">
        <v>453</v>
      </c>
      <c r="G1117" s="12">
        <v>1</v>
      </c>
      <c r="H1117" s="12" t="s">
        <v>7043</v>
      </c>
      <c r="I1117" s="12">
        <v>17.52</v>
      </c>
      <c r="J1117" s="15">
        <v>6.12</v>
      </c>
      <c r="K1117" s="75">
        <v>23.41</v>
      </c>
      <c r="L1117" s="119">
        <v>55.9</v>
      </c>
      <c r="M1117" s="17">
        <f>=I1117*7</f>
        <v>122.64</v>
      </c>
      <c r="N1117" s="17">
        <f>=M1117-L1117-K1117-J1117*7</f>
        <v>0.490000000000009</v>
      </c>
      <c r="O1117" s="18">
        <f>=N1117/M1117</f>
        <v>0.003995433789954</v>
      </c>
      <c r="P1117" s="12" t="s">
        <v>269</v>
      </c>
    </row>
    <row r="1118" spans="1:16">
      <c r="A1118" s="21">
        <v>45211.1198958333</v>
      </c>
      <c r="B1118" s="12">
        <v>111817445</v>
      </c>
      <c r="C1118" s="22" t="s">
        <v>7044</v>
      </c>
      <c r="D1118" s="12" t="s">
        <v>7045</v>
      </c>
      <c r="E1118" s="19" t="s">
        <v>7046</v>
      </c>
      <c r="F1118" s="12" t="s"/>
      <c r="G1118" s="12">
        <v>1</v>
      </c>
      <c r="H1118" s="12" t="s">
        <v>7047</v>
      </c>
      <c r="I1118" s="12">
        <v>33.77</v>
      </c>
      <c r="J1118" s="15">
        <v>14.73</v>
      </c>
      <c r="K1118" s="75">
        <v>26.02</v>
      </c>
      <c r="L1118" s="119">
        <v>14</v>
      </c>
      <c r="M1118" s="17">
        <f>=I1118*7</f>
        <v>236.39</v>
      </c>
      <c r="N1118" s="17">
        <f>=M1118-L1118-K1118-J1118*7</f>
        <v>93.26</v>
      </c>
      <c r="O1118" s="18">
        <f>=N1118/M1118</f>
        <v>0.394517534582681</v>
      </c>
      <c r="P1118" s="12" t="s">
        <v>43</v>
      </c>
    </row>
    <row r="1119" spans="1:16">
      <c r="A1119" s="21">
        <v>45211.1941782407</v>
      </c>
      <c r="B1119" s="12">
        <v>111833716</v>
      </c>
      <c r="C1119" s="22" t="s">
        <v>4837</v>
      </c>
      <c r="D1119" s="12" t="s">
        <v>7048</v>
      </c>
      <c r="E1119" s="19" t="s">
        <v>7028</v>
      </c>
      <c r="F1119" s="12" t="s"/>
      <c r="G1119" s="12">
        <v>1</v>
      </c>
      <c r="H1119" s="12" t="s">
        <v>4840</v>
      </c>
      <c r="I1119" s="12">
        <v>69.48</v>
      </c>
      <c r="J1119" s="15">
        <v>29.95</v>
      </c>
      <c r="K1119" s="75">
        <v>81.14</v>
      </c>
      <c r="L1119" s="119">
        <v>159.6</v>
      </c>
      <c r="M1119" s="17">
        <f>=I1119*7</f>
        <v>486.36</v>
      </c>
      <c r="N1119" s="17">
        <f>=M1119-L1119-K1119-J1119*7</f>
        <v>35.97</v>
      </c>
      <c r="O1119" s="18">
        <f>=N1119/M1119</f>
        <v>0.073957562299531</v>
      </c>
      <c r="P1119" s="12" t="s">
        <v>70</v>
      </c>
    </row>
    <row r="1120" spans="1:16">
      <c r="A1120" s="21">
        <v>45211.3221064815</v>
      </c>
      <c r="B1120" s="12">
        <v>111863919</v>
      </c>
      <c r="C1120" s="22" t="s">
        <v>7049</v>
      </c>
      <c r="D1120" s="12" t="s">
        <v>7050</v>
      </c>
      <c r="E1120" s="19" t="s">
        <v>7051</v>
      </c>
      <c r="F1120" s="12" t="s"/>
      <c r="G1120" s="12">
        <v>1</v>
      </c>
      <c r="H1120" s="12" t="s">
        <v>7052</v>
      </c>
      <c r="I1120" s="12">
        <v>27.94</v>
      </c>
      <c r="J1120" s="15">
        <v>12.36</v>
      </c>
      <c r="K1120" s="75">
        <v>36.29</v>
      </c>
      <c r="L1120" s="119">
        <v>52</v>
      </c>
      <c r="M1120" s="17">
        <f>=I1120*7</f>
        <v>195.58</v>
      </c>
      <c r="N1120" s="17">
        <f>=M1120-L1120-K1120-J1120*7</f>
        <v>20.77</v>
      </c>
      <c r="O1120" s="18">
        <f>=N1120/M1120</f>
        <v>0.106196952653646</v>
      </c>
      <c r="P1120" s="12" t="s">
        <v>59</v>
      </c>
    </row>
    <row r="1121" spans="1:16">
      <c r="A1121" s="21">
        <v>45211.3296759259</v>
      </c>
      <c r="B1121" s="12">
        <v>111865361</v>
      </c>
      <c r="C1121" s="22" t="s">
        <v>7053</v>
      </c>
      <c r="D1121" s="12" t="s">
        <v>7054</v>
      </c>
      <c r="E1121" s="19" t="s">
        <v>7055</v>
      </c>
      <c r="F1121" s="12" t="s">
        <v>68</v>
      </c>
      <c r="G1121" s="12">
        <v>1</v>
      </c>
      <c r="H1121" s="12" t="s">
        <v>7056</v>
      </c>
      <c r="I1121" s="12">
        <v>24.84</v>
      </c>
      <c r="J1121" s="15">
        <v>10.87</v>
      </c>
      <c r="K1121" s="75">
        <v>44.1</v>
      </c>
      <c r="L1121" s="119">
        <v>63</v>
      </c>
      <c r="M1121" s="17">
        <f>=I1121*7</f>
        <v>173.88</v>
      </c>
      <c r="N1121" s="17">
        <f>=M1121-L1121-K1121-J1121*7</f>
        <v>-9.30999999999999</v>
      </c>
      <c r="O1121" s="18">
        <f>=N1121/M1121</f>
        <v>-0.05354267310789</v>
      </c>
      <c r="P1121" s="12" t="s">
        <v>59</v>
      </c>
    </row>
    <row r="1122" spans="1:16">
      <c r="A1122" s="21">
        <v>45211.335474537</v>
      </c>
      <c r="B1122" s="12">
        <v>111866783</v>
      </c>
      <c r="C1122" s="22" t="s">
        <v>5228</v>
      </c>
      <c r="D1122" s="12" t="s">
        <v>7057</v>
      </c>
      <c r="E1122" s="19" t="s">
        <v>7028</v>
      </c>
      <c r="F1122" s="12" t="s"/>
      <c r="G1122" s="12">
        <v>1</v>
      </c>
      <c r="H1122" s="12" t="s">
        <v>6342</v>
      </c>
      <c r="I1122" s="12">
        <v>69.48</v>
      </c>
      <c r="J1122" s="15">
        <v>29.84</v>
      </c>
      <c r="K1122" s="75">
        <v>70.83</v>
      </c>
      <c r="L1122" s="119">
        <v>159.6</v>
      </c>
      <c r="M1122" s="17">
        <f>=I1122*7</f>
        <v>486.36</v>
      </c>
      <c r="N1122" s="17">
        <f>=M1122-L1122-K1122-J1122*7</f>
        <v>47.05</v>
      </c>
      <c r="O1122" s="18">
        <f>=N1122/M1122</f>
        <v>0.096739041039559</v>
      </c>
      <c r="P1122" s="12" t="s">
        <v>162</v>
      </c>
    </row>
    <row r="1123" spans="1:16">
      <c r="A1123" s="21">
        <v>45211.3630671296</v>
      </c>
      <c r="B1123" s="12">
        <v>111873085</v>
      </c>
      <c r="C1123" s="22" t="s">
        <v>6943</v>
      </c>
      <c r="D1123" s="12" t="s">
        <v>7058</v>
      </c>
      <c r="E1123" s="19" t="s">
        <v>7059</v>
      </c>
      <c r="F1123" s="12" t="s"/>
      <c r="G1123" s="12">
        <v>1</v>
      </c>
      <c r="H1123" s="12" t="s">
        <v>6946</v>
      </c>
      <c r="I1123" s="12">
        <v>21.07</v>
      </c>
      <c r="J1123" s="15">
        <v>8.9</v>
      </c>
      <c r="K1123" s="75">
        <v>30.71</v>
      </c>
      <c r="L1123" s="119">
        <v>17.4</v>
      </c>
      <c r="M1123" s="17">
        <f>=I1123*7</f>
        <v>147.49</v>
      </c>
      <c r="N1123" s="17">
        <f>=M1123-L1123-K1123-J1123*7</f>
        <v>37.08</v>
      </c>
      <c r="O1123" s="18">
        <f>=N1123/M1123</f>
        <v>0.251406875042376</v>
      </c>
      <c r="P1123" s="12" t="s">
        <v>162</v>
      </c>
    </row>
    <row r="1124" spans="1:16">
      <c r="A1124" s="21">
        <v>45211.6183101852</v>
      </c>
      <c r="B1124" s="12">
        <v>111930516</v>
      </c>
      <c r="C1124" s="22" t="s">
        <v>7060</v>
      </c>
      <c r="D1124" s="12" t="s">
        <v>7061</v>
      </c>
      <c r="E1124" s="22" t="s">
        <v>7062</v>
      </c>
      <c r="F1124" s="26" t="s"/>
      <c r="G1124" s="12">
        <v>1</v>
      </c>
      <c r="H1124" s="12" t="s">
        <v>7063</v>
      </c>
      <c r="I1124" s="12">
        <v>19.09</v>
      </c>
      <c r="J1124" s="15">
        <v>7.87</v>
      </c>
      <c r="K1124" s="75">
        <v>27.77</v>
      </c>
      <c r="L1124" s="119">
        <v>29</v>
      </c>
      <c r="M1124" s="17">
        <f>=I1124*7</f>
        <v>133.63</v>
      </c>
      <c r="N1124" s="17">
        <f>=M1124-L1124-K1124-J1124*7</f>
        <v>21.77</v>
      </c>
      <c r="O1124" s="18">
        <f>=N1124/M1124</f>
        <v>0.162912519643793</v>
      </c>
      <c r="P1124" s="12" t="s">
        <v>162</v>
      </c>
    </row>
    <row r="1125" spans="1:16">
      <c r="A1125" s="21" t="s"/>
      <c r="B1125" s="12" t="s"/>
      <c r="C1125" s="22" t="s"/>
      <c r="D1125" s="12" t="s"/>
      <c r="E1125" s="12" t="s"/>
      <c r="F1125" s="12" t="s"/>
      <c r="G1125" s="12" t="s"/>
      <c r="H1125" s="12" t="s"/>
      <c r="I1125" s="12" t="s"/>
      <c r="J1125" s="71" t="s"/>
      <c r="K1125" s="72" t="s"/>
      <c r="L1125" s="73" t="s"/>
      <c r="M1125" s="71" t="s"/>
      <c r="N1125" s="71" t="s"/>
      <c r="O1125" s="74" t="s"/>
      <c r="P1125" s="12" t="s"/>
    </row>
    <row r="1126" spans="1:16">
      <c r="A1126" s="21">
        <v>45211.7840277778</v>
      </c>
      <c r="B1126" s="12">
        <v>111948282</v>
      </c>
      <c r="C1126" s="22" t="s">
        <v>7064</v>
      </c>
      <c r="D1126" s="12" t="s">
        <v>7065</v>
      </c>
      <c r="E1126" s="19" t="s">
        <v>7066</v>
      </c>
      <c r="F1126" s="12" t="s"/>
      <c r="G1126" s="12">
        <v>1</v>
      </c>
      <c r="H1126" s="12" t="s">
        <v>7067</v>
      </c>
      <c r="I1126" s="12">
        <v>39.41</v>
      </c>
      <c r="J1126" s="15">
        <v>14.26</v>
      </c>
      <c r="K1126" s="75">
        <v>42.31</v>
      </c>
      <c r="L1126" s="119">
        <v>89</v>
      </c>
      <c r="M1126" s="17">
        <f>=I1126*7</f>
        <v>275.87</v>
      </c>
      <c r="N1126" s="17">
        <f>=M1126-L1126-K1126-J1126*7</f>
        <v>44.74</v>
      </c>
      <c r="O1126" s="18">
        <f>=N1126/M1126</f>
        <v>0.162177837387175</v>
      </c>
      <c r="P1126" s="12" t="s">
        <v>1263</v>
      </c>
    </row>
    <row r="1127" spans="1:16">
      <c r="A1127" s="21">
        <v>45212.089525463</v>
      </c>
      <c r="B1127" s="12">
        <v>111998792</v>
      </c>
      <c r="C1127" s="22" t="s">
        <v>7068</v>
      </c>
      <c r="D1127" s="12" t="s">
        <v>7069</v>
      </c>
      <c r="E1127" s="19" t="s">
        <v>7070</v>
      </c>
      <c r="F1127" s="12" t="s"/>
      <c r="G1127" s="12">
        <v>1</v>
      </c>
      <c r="H1127" s="12" t="s">
        <v>7071</v>
      </c>
      <c r="I1127" s="12">
        <v>19.3</v>
      </c>
      <c r="J1127" s="15">
        <v>8.5</v>
      </c>
      <c r="K1127" s="75">
        <v>31.31</v>
      </c>
      <c r="L1127" s="119">
        <v>9.3</v>
      </c>
      <c r="M1127" s="17">
        <f>=I1127*7</f>
        <v>135.1</v>
      </c>
      <c r="N1127" s="17">
        <f>=M1127-L1127-K1127-J1127*7</f>
        <v>34.99</v>
      </c>
      <c r="O1127" s="18">
        <f>=N1127/M1127</f>
        <v>0.25899333826795</v>
      </c>
      <c r="P1127" s="12" t="s">
        <v>59</v>
      </c>
    </row>
    <row r="1128" spans="1:16">
      <c r="A1128" s="21">
        <v>45212.1289467593</v>
      </c>
      <c r="B1128" s="12">
        <v>112006790</v>
      </c>
      <c r="C1128" s="22" t="s">
        <v>4837</v>
      </c>
      <c r="D1128" s="12" t="s">
        <v>7072</v>
      </c>
      <c r="E1128" s="19" t="s">
        <v>7073</v>
      </c>
      <c r="F1128" s="12" t="s"/>
      <c r="G1128" s="12">
        <v>1</v>
      </c>
      <c r="H1128" s="12" t="s">
        <v>4840</v>
      </c>
      <c r="I1128" s="12">
        <v>69.48</v>
      </c>
      <c r="J1128" s="15">
        <v>29.84</v>
      </c>
      <c r="K1128" s="75">
        <v>67.2</v>
      </c>
      <c r="L1128" s="119">
        <v>159.6</v>
      </c>
      <c r="M1128" s="17">
        <f>=I1128*7</f>
        <v>486.36</v>
      </c>
      <c r="N1128" s="17">
        <f>=M1128-L1128-K1128-J1128*7</f>
        <v>50.68</v>
      </c>
      <c r="O1128" s="18">
        <f>=N1128/M1128</f>
        <v>0.104202648244099</v>
      </c>
      <c r="P1128" s="12" t="s">
        <v>162</v>
      </c>
    </row>
    <row r="1129" spans="1:16">
      <c r="A1129" s="21">
        <v>45212.1590740741</v>
      </c>
      <c r="B1129" s="12">
        <v>112013590</v>
      </c>
      <c r="C1129" s="22" t="s">
        <v>5983</v>
      </c>
      <c r="D1129" s="12" t="s">
        <v>7074</v>
      </c>
      <c r="E1129" s="19" t="s">
        <v>7075</v>
      </c>
      <c r="F1129" s="12" t="s"/>
      <c r="G1129" s="12">
        <v>2</v>
      </c>
      <c r="H1129" s="12" t="s">
        <v>3158</v>
      </c>
      <c r="I1129" s="12">
        <v>37.32</v>
      </c>
      <c r="J1129" s="15">
        <v>15.54</v>
      </c>
      <c r="K1129" s="75">
        <v>93.02</v>
      </c>
      <c r="L1129" s="119">
        <v>34</v>
      </c>
      <c r="M1129" s="17">
        <f>=I1129*7</f>
        <v>261.24</v>
      </c>
      <c r="N1129" s="17">
        <f>=M1129-L1129-K1129-J1129*7</f>
        <v>25.44</v>
      </c>
      <c r="O1129" s="18">
        <f>=N1129/M1129</f>
        <v>0.097381717960496</v>
      </c>
      <c r="P1129" s="12" t="s">
        <v>28</v>
      </c>
    </row>
    <row r="1130" spans="1:17">
      <c r="A1130" s="21">
        <v>45212.1753125</v>
      </c>
      <c r="B1130" s="12">
        <v>112017334</v>
      </c>
      <c r="C1130" s="22" t="s">
        <v>7076</v>
      </c>
      <c r="D1130" s="12" t="s">
        <v>7077</v>
      </c>
      <c r="E1130" s="19" t="s">
        <v>7078</v>
      </c>
      <c r="F1130" s="12" t="s"/>
      <c r="G1130" s="12">
        <v>1</v>
      </c>
      <c r="H1130" s="12" t="s">
        <v>7079</v>
      </c>
      <c r="I1130" s="12">
        <v>30.41</v>
      </c>
      <c r="J1130" s="15">
        <v>12.67</v>
      </c>
      <c r="K1130" s="75">
        <v>41.11</v>
      </c>
      <c r="L1130" s="119">
        <v>66.5</v>
      </c>
      <c r="M1130" s="17">
        <f>=I1130*7</f>
        <v>212.87</v>
      </c>
      <c r="N1130" s="17">
        <f>=M1130-L1130-K1130-J1130*7</f>
        <v>16.57</v>
      </c>
      <c r="O1130" s="18">
        <f>=N1130/M1130</f>
        <v>0.077840935782402</v>
      </c>
      <c r="P1130" s="12" t="s">
        <v>162</v>
      </c>
      <c r="Q1130" s="25" t="s">
        <v>7080</v>
      </c>
    </row>
    <row r="1131" spans="1:16">
      <c r="A1131" s="21">
        <v>45212.1896412037</v>
      </c>
      <c r="B1131" s="12">
        <v>112020391</v>
      </c>
      <c r="C1131" s="22" t="s">
        <v>5264</v>
      </c>
      <c r="D1131" s="12" t="s">
        <v>7081</v>
      </c>
      <c r="E1131" s="19" t="s">
        <v>7073</v>
      </c>
      <c r="F1131" s="12" t="s"/>
      <c r="G1131" s="12">
        <v>1</v>
      </c>
      <c r="H1131" s="12" t="s">
        <v>6034</v>
      </c>
      <c r="I1131" s="12">
        <v>69.48</v>
      </c>
      <c r="J1131" s="15">
        <v>29.84</v>
      </c>
      <c r="K1131" s="75">
        <v>71.66</v>
      </c>
      <c r="L1131" s="119">
        <v>159.6</v>
      </c>
      <c r="M1131" s="17">
        <f>=I1131*7</f>
        <v>486.36</v>
      </c>
      <c r="N1131" s="17">
        <f>=M1131-L1131-K1131-J1131*7</f>
        <v>46.22</v>
      </c>
      <c r="O1131" s="18">
        <f>=N1131/M1131</f>
        <v>0.095032486224196</v>
      </c>
      <c r="P1131" s="12" t="s">
        <v>162</v>
      </c>
    </row>
    <row r="1132" spans="1:16">
      <c r="A1132" s="21">
        <v>45212.3902314815</v>
      </c>
      <c r="B1132" s="12">
        <v>112066093</v>
      </c>
      <c r="C1132" s="22" t="s">
        <v>5264</v>
      </c>
      <c r="D1132" s="12" t="s">
        <v>7082</v>
      </c>
      <c r="E1132" s="19" t="s">
        <v>7073</v>
      </c>
      <c r="F1132" s="12" t="s"/>
      <c r="G1132" s="12">
        <v>1</v>
      </c>
      <c r="H1132" s="12" t="s">
        <v>5266</v>
      </c>
      <c r="I1132" s="12">
        <v>69.48</v>
      </c>
      <c r="J1132" s="15">
        <v>30.05</v>
      </c>
      <c r="K1132" s="75">
        <v>88.62</v>
      </c>
      <c r="L1132" s="119">
        <v>159.6</v>
      </c>
      <c r="M1132" s="17">
        <f>=I1132*7</f>
        <v>486.36</v>
      </c>
      <c r="N1132" s="17">
        <f>=M1132-L1132-K1132-J1132*7</f>
        <v>27.79</v>
      </c>
      <c r="O1132" s="18">
        <f>=N1132/M1132</f>
        <v>0.057138744962579</v>
      </c>
      <c r="P1132" s="12" t="s">
        <v>70</v>
      </c>
    </row>
    <row r="1133" spans="1:33">
      <c r="A1133" s="60">
        <v>45212.5324074074</v>
      </c>
      <c r="B1133" s="61">
        <v>112101795</v>
      </c>
      <c r="C1133" s="62" t="s">
        <v>5324</v>
      </c>
      <c r="D1133" s="61" t="s">
        <v>7083</v>
      </c>
      <c r="E1133" s="121" t="s">
        <v>7084</v>
      </c>
      <c r="F1133" s="61" t="s">
        <v>734</v>
      </c>
      <c r="G1133" s="61">
        <v>1</v>
      </c>
      <c r="H1133" s="61" t="s">
        <v>5327</v>
      </c>
      <c r="I1133" s="61">
        <v>39.4</v>
      </c>
      <c r="J1133" s="38">
        <v>16.98</v>
      </c>
      <c r="K1133" s="108">
        <v>27.7</v>
      </c>
      <c r="L1133" s="122">
        <v>122</v>
      </c>
      <c r="M1133" s="40">
        <f>=I1133*7</f>
        <v>275.8</v>
      </c>
      <c r="N1133" s="40">
        <f>=M1133-L1133-K1133-J1133*7</f>
        <v>7.24000000000001</v>
      </c>
      <c r="O1133" s="41">
        <f>=N1133/M1133</f>
        <v>0.026250906453952</v>
      </c>
      <c r="P1133" s="61" t="s">
        <v>608</v>
      </c>
      <c r="Q1133" s="126" t="s">
        <v>7085</v>
      </c>
      <c r="R1133" s="43" t="s"/>
      <c r="S1133" s="43" t="s"/>
      <c r="T1133" s="43" t="s"/>
      <c r="U1133" s="43" t="s"/>
      <c r="V1133" s="43" t="s"/>
      <c r="W1133" s="43" t="s"/>
      <c r="X1133" s="43" t="s"/>
      <c r="Y1133" s="43" t="s"/>
      <c r="Z1133" s="43" t="s"/>
      <c r="AA1133" s="43" t="s"/>
      <c r="AB1133" s="43" t="s"/>
      <c r="AC1133" s="43" t="s"/>
      <c r="AD1133" s="43" t="s"/>
      <c r="AE1133" s="43" t="s"/>
      <c r="AF1133" s="43" t="s"/>
      <c r="AG1133" s="43" t="s"/>
    </row>
    <row r="1134" spans="1:16">
      <c r="A1134" s="21" t="s"/>
      <c r="B1134" s="12" t="s"/>
      <c r="C1134" s="22" t="s"/>
      <c r="D1134" s="12" t="s"/>
      <c r="E1134" s="12" t="s"/>
      <c r="F1134" s="12" t="s"/>
      <c r="G1134" s="12" t="s"/>
      <c r="H1134" s="12" t="s"/>
      <c r="I1134" s="12" t="s"/>
      <c r="J1134" s="71" t="s"/>
      <c r="K1134" s="72" t="s"/>
      <c r="L1134" s="73" t="s"/>
      <c r="M1134" s="71" t="s"/>
      <c r="N1134" s="71" t="s"/>
      <c r="O1134" s="74" t="s"/>
      <c r="P1134" s="12" t="s"/>
    </row>
    <row r="1135" spans="1:33" s="221">
      <c r="A1135" s="60">
        <v>45212.9778703704</v>
      </c>
      <c r="B1135" s="61">
        <v>112143883</v>
      </c>
      <c r="C1135" s="62" t="s">
        <v>6588</v>
      </c>
      <c r="D1135" s="61" t="s">
        <v>7086</v>
      </c>
      <c r="E1135" s="121" t="s">
        <v>7087</v>
      </c>
      <c r="F1135" s="61" t="s">
        <v>284</v>
      </c>
      <c r="G1135" s="61">
        <v>1</v>
      </c>
      <c r="H1135" s="61" t="s">
        <v>7088</v>
      </c>
      <c r="I1135" s="61">
        <v>69.48</v>
      </c>
      <c r="J1135" s="38">
        <v>30.05</v>
      </c>
      <c r="K1135" s="108">
        <v>83.09</v>
      </c>
      <c r="L1135" s="122">
        <v>159.6</v>
      </c>
      <c r="M1135" s="40">
        <f>=I1135*7</f>
        <v>486.36</v>
      </c>
      <c r="N1135" s="40">
        <f>=M1135-L1135-K1135-J1135*7</f>
        <v>33.32</v>
      </c>
      <c r="O1135" s="41">
        <f>=N1135/M1135</f>
        <v>0.068508923431203</v>
      </c>
      <c r="P1135" s="61" t="s">
        <v>70</v>
      </c>
      <c r="Q1135" s="43" t="s"/>
      <c r="R1135" s="43" t="s"/>
      <c r="S1135" s="43" t="s"/>
      <c r="T1135" s="43" t="s"/>
      <c r="U1135" s="43" t="s"/>
      <c r="V1135" s="43" t="s"/>
      <c r="W1135" s="43" t="s"/>
      <c r="X1135" s="43" t="s"/>
      <c r="Y1135" s="43" t="s"/>
      <c r="Z1135" s="43" t="s"/>
      <c r="AA1135" s="43" t="s"/>
      <c r="AB1135" s="43" t="s"/>
      <c r="AC1135" s="43" t="s"/>
      <c r="AD1135" s="43" t="s"/>
      <c r="AE1135" s="43" t="s"/>
      <c r="AF1135" s="43" t="s"/>
      <c r="AG1135" s="43" t="s"/>
    </row>
    <row r="1136" spans="1:16">
      <c r="A1136" s="21">
        <v>45213.1713078704</v>
      </c>
      <c r="B1136" s="12">
        <v>112188307</v>
      </c>
      <c r="C1136" s="22" t="s">
        <v>7089</v>
      </c>
      <c r="D1136" s="12" t="s">
        <v>7090</v>
      </c>
      <c r="E1136" s="19" t="s">
        <v>7091</v>
      </c>
      <c r="F1136" s="12" t="s"/>
      <c r="G1136" s="12">
        <v>1</v>
      </c>
      <c r="H1136" s="12" t="s">
        <v>7092</v>
      </c>
      <c r="I1136" s="12">
        <v>35.94</v>
      </c>
      <c r="J1136" s="15">
        <v>12.92</v>
      </c>
      <c r="K1136" s="75">
        <v>32.78</v>
      </c>
      <c r="L1136" s="119">
        <v>53</v>
      </c>
      <c r="M1136" s="17">
        <f>=I1136*7</f>
        <v>251.58</v>
      </c>
      <c r="N1136" s="17">
        <f>=M1136-L1136-K1136-J1136*7</f>
        <v>75.36</v>
      </c>
      <c r="O1136" s="18">
        <f>=N1136/M1136</f>
        <v>0.299546863820653</v>
      </c>
      <c r="P1136" s="12" t="s">
        <v>269</v>
      </c>
    </row>
    <row r="1137" spans="1:16">
      <c r="A1137" s="21">
        <v>45213.1995833333</v>
      </c>
      <c r="B1137" s="12">
        <v>112194759</v>
      </c>
      <c r="C1137" s="22" t="s">
        <v>7093</v>
      </c>
      <c r="D1137" s="12" t="s">
        <v>7094</v>
      </c>
      <c r="E1137" s="19" t="s">
        <v>7095</v>
      </c>
      <c r="F1137" s="12" t="s"/>
      <c r="G1137" s="12">
        <v>1</v>
      </c>
      <c r="H1137" s="12" t="s">
        <v>7096</v>
      </c>
      <c r="I1137" s="12">
        <v>32.09</v>
      </c>
      <c r="J1137" s="15">
        <v>14.17</v>
      </c>
      <c r="K1137" s="75">
        <v>33.73</v>
      </c>
      <c r="L1137" s="119">
        <v>19</v>
      </c>
      <c r="M1137" s="17">
        <f>=I1137*7</f>
        <v>224.63</v>
      </c>
      <c r="N1137" s="17">
        <f>=M1137-L1137-K1137-J1137*7</f>
        <v>72.71</v>
      </c>
      <c r="O1137" s="18">
        <f>=N1137/M1137</f>
        <v>0.323687842229444</v>
      </c>
      <c r="P1137" s="12" t="s">
        <v>59</v>
      </c>
    </row>
    <row r="1138" spans="1:16">
      <c r="A1138" s="21">
        <v>45213.2381828704</v>
      </c>
      <c r="B1138" s="12">
        <v>112202384</v>
      </c>
      <c r="C1138" s="22" t="s">
        <v>7097</v>
      </c>
      <c r="D1138" s="12" t="s">
        <v>7098</v>
      </c>
      <c r="E1138" s="22" t="s">
        <v>7099</v>
      </c>
      <c r="F1138" s="12" t="s">
        <v>57</v>
      </c>
      <c r="G1138" s="12">
        <v>1</v>
      </c>
      <c r="H1138" s="12" t="s">
        <v>7100</v>
      </c>
      <c r="I1138" s="12">
        <v>16.8</v>
      </c>
      <c r="J1138" s="15">
        <v>7.37</v>
      </c>
      <c r="K1138" s="75">
        <v>23.79</v>
      </c>
      <c r="L1138" s="119">
        <v>16.75</v>
      </c>
      <c r="M1138" s="17">
        <f>=I1138*7</f>
        <v>117.6</v>
      </c>
      <c r="N1138" s="17">
        <f>=M1138-L1138-K1138-J1138*7</f>
        <v>25.47</v>
      </c>
      <c r="O1138" s="18">
        <f>=N1138/M1138</f>
        <v>0.216581632653061</v>
      </c>
      <c r="P1138" s="12" t="s">
        <v>670</v>
      </c>
    </row>
    <row r="1139" spans="1:16">
      <c r="A1139" s="21">
        <v>45213.2770486111</v>
      </c>
      <c r="B1139" s="12">
        <v>112210264</v>
      </c>
      <c r="C1139" s="22" t="s">
        <v>5264</v>
      </c>
      <c r="D1139" s="12" t="s">
        <v>7101</v>
      </c>
      <c r="E1139" s="127" t="s">
        <v>7102</v>
      </c>
      <c r="F1139" s="12" t="s"/>
      <c r="G1139" s="12">
        <v>1</v>
      </c>
      <c r="H1139" s="12" t="s">
        <v>5266</v>
      </c>
      <c r="I1139" s="12">
        <v>69.48</v>
      </c>
      <c r="J1139" s="15">
        <v>30.75</v>
      </c>
      <c r="K1139" s="75">
        <v>82.25</v>
      </c>
      <c r="L1139" s="119">
        <v>159.6</v>
      </c>
      <c r="M1139" s="17">
        <f>=I1139*7</f>
        <v>486.36</v>
      </c>
      <c r="N1139" s="17">
        <f>=M1139-L1139-K1139-J1139*7</f>
        <v>29.26</v>
      </c>
      <c r="O1139" s="18">
        <f>=N1139/M1139</f>
        <v>0.060161197466897</v>
      </c>
      <c r="P1139" s="12" t="s">
        <v>28</v>
      </c>
    </row>
    <row r="1140" spans="1:16">
      <c r="A1140" s="21">
        <v>45213.3437152778</v>
      </c>
      <c r="B1140" s="12">
        <v>112224621</v>
      </c>
      <c r="C1140" s="22" t="s">
        <v>6162</v>
      </c>
      <c r="D1140" s="12" t="s">
        <v>7103</v>
      </c>
      <c r="E1140" s="19" t="s">
        <v>7104</v>
      </c>
      <c r="F1140" s="12" t="s"/>
      <c r="G1140" s="12">
        <v>1</v>
      </c>
      <c r="H1140" s="12" t="s">
        <v>6165</v>
      </c>
      <c r="I1140" s="12">
        <v>30.82</v>
      </c>
      <c r="J1140" s="15">
        <v>13.43</v>
      </c>
      <c r="K1140" s="75">
        <v>54.9</v>
      </c>
      <c r="L1140" s="119">
        <v>33.5</v>
      </c>
      <c r="M1140" s="17">
        <f>=I1140*7</f>
        <v>215.74</v>
      </c>
      <c r="N1140" s="17">
        <f>=M1140-L1140-K1140-J1140*7</f>
        <v>33.33</v>
      </c>
      <c r="O1140" s="18">
        <f>=N1140/M1140</f>
        <v>0.154491517567442</v>
      </c>
      <c r="P1140" s="12" t="s">
        <v>172</v>
      </c>
    </row>
    <row r="1141" spans="1:16">
      <c r="A1141" s="21">
        <v>45213.3524305556</v>
      </c>
      <c r="B1141" s="12">
        <v>112226343</v>
      </c>
      <c r="C1141" s="22" t="s">
        <v>7105</v>
      </c>
      <c r="D1141" s="12" t="s">
        <v>7106</v>
      </c>
      <c r="E1141" s="19" t="s">
        <v>7107</v>
      </c>
      <c r="F1141" s="12" t="s"/>
      <c r="G1141" s="12">
        <v>1</v>
      </c>
      <c r="H1141" s="12" t="s">
        <v>7108</v>
      </c>
      <c r="I1141" s="12">
        <v>23.15</v>
      </c>
      <c r="J1141" s="15">
        <v>10.03</v>
      </c>
      <c r="K1141" s="75">
        <v>45.26</v>
      </c>
      <c r="L1141" s="119">
        <v>23.2</v>
      </c>
      <c r="M1141" s="17">
        <f>=I1141*7</f>
        <v>162.05</v>
      </c>
      <c r="N1141" s="17">
        <f>=M1141-L1141-K1141-J1141*7</f>
        <v>23.38</v>
      </c>
      <c r="O1141" s="18">
        <f>=N1141/M1141</f>
        <v>0.144276457883369</v>
      </c>
      <c r="P1141" s="12" t="s">
        <v>172</v>
      </c>
    </row>
    <row r="1142" spans="1:17">
      <c r="A1142" s="21">
        <v>45213.3631481482</v>
      </c>
      <c r="B1142" s="12">
        <v>112228641</v>
      </c>
      <c r="C1142" s="22" t="s">
        <v>6140</v>
      </c>
      <c r="D1142" s="12" t="s">
        <v>7109</v>
      </c>
      <c r="E1142" s="127" t="s">
        <v>7102</v>
      </c>
      <c r="F1142" s="12" t="s"/>
      <c r="G1142" s="12">
        <v>1</v>
      </c>
      <c r="H1142" s="12" t="s">
        <v>6142</v>
      </c>
      <c r="I1142" s="12">
        <v>69.48</v>
      </c>
      <c r="J1142" s="15">
        <v>31.16</v>
      </c>
      <c r="K1142" s="75">
        <v>71.01</v>
      </c>
      <c r="L1142" s="119">
        <v>159.6</v>
      </c>
      <c r="M1142" s="17">
        <f>=I1142*7</f>
        <v>486.36</v>
      </c>
      <c r="N1142" s="17">
        <f>=M1142-L1142-K1142-J1142*7</f>
        <v>37.63</v>
      </c>
      <c r="O1142" s="18">
        <f>=N1142/M1142</f>
        <v>0.077370671930257</v>
      </c>
      <c r="P1142" s="12" t="s">
        <v>59</v>
      </c>
      <c r="Q1142" s="25" t="s">
        <v>140</v>
      </c>
    </row>
    <row r="1143" spans="1:16">
      <c r="A1143" s="21">
        <v>45213.3943981482</v>
      </c>
      <c r="B1143" s="12">
        <v>112235121</v>
      </c>
      <c r="C1143" s="22" t="s">
        <v>7110</v>
      </c>
      <c r="D1143" s="12" t="s">
        <v>7111</v>
      </c>
      <c r="E1143" s="19" t="s">
        <v>7112</v>
      </c>
      <c r="F1143" s="12" t="s"/>
      <c r="G1143" s="12">
        <v>1</v>
      </c>
      <c r="H1143" s="12" t="s">
        <v>7113</v>
      </c>
      <c r="I1143" s="12">
        <v>17.39</v>
      </c>
      <c r="J1143" s="15">
        <v>7.39</v>
      </c>
      <c r="K1143" s="75">
        <v>17.53</v>
      </c>
      <c r="L1143" s="119">
        <v>5.8</v>
      </c>
      <c r="M1143" s="17">
        <f>=I1143*7</f>
        <v>121.73</v>
      </c>
      <c r="N1143" s="17">
        <f>=M1143-L1143-K1143-J1143*7</f>
        <v>46.67</v>
      </c>
      <c r="O1143" s="18">
        <f>=N1143/M1143</f>
        <v>0.383389468495852</v>
      </c>
      <c r="P1143" s="12" t="s">
        <v>590</v>
      </c>
    </row>
    <row r="1144" spans="1:16">
      <c r="A1144" s="21" t="s"/>
      <c r="B1144" s="12" t="s"/>
      <c r="C1144" s="22" t="s"/>
      <c r="D1144" s="12" t="s"/>
      <c r="E1144" s="12" t="s"/>
      <c r="F1144" s="12" t="s"/>
      <c r="G1144" s="12" t="s"/>
      <c r="H1144" s="12" t="s"/>
      <c r="I1144" s="12" t="s"/>
      <c r="J1144" s="71" t="s"/>
      <c r="K1144" s="72" t="s"/>
      <c r="L1144" s="73" t="s"/>
      <c r="M1144" s="71" t="s"/>
      <c r="N1144" s="71" t="s"/>
      <c r="O1144" s="74" t="s"/>
      <c r="P1144" s="12" t="s"/>
    </row>
    <row r="1145" spans="1:16">
      <c r="A1145" s="21">
        <v>45213.9234606481</v>
      </c>
      <c r="B1145" s="12">
        <v>112330246</v>
      </c>
      <c r="C1145" s="22" t="s">
        <v>7114</v>
      </c>
      <c r="D1145" s="12" t="s">
        <v>7115</v>
      </c>
      <c r="E1145" s="19" t="s">
        <v>7116</v>
      </c>
      <c r="F1145" s="12" t="s"/>
      <c r="G1145" s="12">
        <v>2</v>
      </c>
      <c r="H1145" s="12" t="s">
        <v>7117</v>
      </c>
      <c r="I1145" s="12">
        <v>98.78</v>
      </c>
      <c r="J1145" s="15">
        <v>35.42</v>
      </c>
      <c r="K1145" s="75">
        <v>221.64</v>
      </c>
      <c r="L1145" s="119">
        <v>233.8</v>
      </c>
      <c r="M1145" s="17">
        <f>=I1145*7</f>
        <v>691.46</v>
      </c>
      <c r="N1145" s="17">
        <f>=M1145-L1145-K1145-J1145*7</f>
        <v>-11.92</v>
      </c>
      <c r="O1145" s="18">
        <f>=N1145/M1145</f>
        <v>-0.017238885835768</v>
      </c>
      <c r="P1145" s="12" t="s">
        <v>665</v>
      </c>
    </row>
    <row r="1146" spans="1:16">
      <c r="A1146" s="21">
        <v>45214.0451388889</v>
      </c>
      <c r="B1146" s="12">
        <v>112350598</v>
      </c>
      <c r="C1146" s="22" t="s">
        <v>7118</v>
      </c>
      <c r="D1146" s="12" t="s">
        <v>7119</v>
      </c>
      <c r="E1146" s="19" t="s">
        <v>7120</v>
      </c>
      <c r="F1146" s="12" t="s"/>
      <c r="G1146" s="12">
        <v>1</v>
      </c>
      <c r="H1146" s="12" t="s">
        <v>7121</v>
      </c>
      <c r="I1146" s="12">
        <v>18</v>
      </c>
      <c r="J1146" s="15">
        <v>7.83</v>
      </c>
      <c r="K1146" s="75">
        <v>28.74</v>
      </c>
      <c r="L1146" s="119">
        <v>14</v>
      </c>
      <c r="M1146" s="17">
        <f>=I1146*7</f>
        <v>126</v>
      </c>
      <c r="N1146" s="17">
        <f>=M1146-L1146-K1146-J1146*7</f>
        <v>28.45</v>
      </c>
      <c r="O1146" s="18">
        <f>=N1146/M1146</f>
        <v>0.225793650793651</v>
      </c>
      <c r="P1146" s="12" t="s">
        <v>43</v>
      </c>
    </row>
    <row r="1147" spans="1:16">
      <c r="A1147" s="21">
        <v>45214.0516319444</v>
      </c>
      <c r="B1147" s="12">
        <v>112351825</v>
      </c>
      <c r="C1147" s="22" t="s">
        <v>7122</v>
      </c>
      <c r="D1147" s="12">
        <v>0</v>
      </c>
      <c r="E1147" s="12" t="s">
        <v>52</v>
      </c>
      <c r="F1147" s="12" t="s">
        <v>1257</v>
      </c>
      <c r="G1147" s="12">
        <v>1</v>
      </c>
      <c r="H1147" s="12" t="s">
        <v>7123</v>
      </c>
      <c r="I1147" s="12">
        <v>0</v>
      </c>
      <c r="J1147" s="15">
        <v>0</v>
      </c>
      <c r="K1147" s="75">
        <v>0</v>
      </c>
      <c r="L1147" s="119">
        <v>0</v>
      </c>
      <c r="M1147" s="17">
        <f>=I1147*7</f>
        <v>0</v>
      </c>
      <c r="N1147" s="17">
        <f>=M1147-L1147-K1147-J1147*7</f>
        <v>0</v>
      </c>
      <c r="O1147" s="18" t="e">
        <f>=N1147/M1147</f>
        <v>#DIV/0!</v>
      </c>
      <c r="P1147" s="12" t="s">
        <v>162</v>
      </c>
    </row>
    <row r="1148" spans="1:16">
      <c r="A1148" s="21">
        <v>45214.1780787037</v>
      </c>
      <c r="B1148" s="12">
        <v>112387118</v>
      </c>
      <c r="C1148" s="22" t="s">
        <v>7124</v>
      </c>
      <c r="D1148" s="12" t="s">
        <v>7125</v>
      </c>
      <c r="E1148" s="19" t="s">
        <v>7126</v>
      </c>
      <c r="F1148" s="26" t="s">
        <v>48</v>
      </c>
      <c r="G1148" s="12">
        <v>1</v>
      </c>
      <c r="H1148" s="12" t="s">
        <v>7127</v>
      </c>
      <c r="I1148" s="12">
        <v>52.5</v>
      </c>
      <c r="J1148" s="15">
        <v>22.98</v>
      </c>
      <c r="K1148" s="75">
        <v>29.11</v>
      </c>
      <c r="L1148" s="119">
        <v>95.25</v>
      </c>
      <c r="M1148" s="17">
        <f>=I1148*7</f>
        <v>367.5</v>
      </c>
      <c r="N1148" s="17">
        <f>=M1148-L1148-K1148-J1148*7</f>
        <v>82.28</v>
      </c>
      <c r="O1148" s="18">
        <f>=N1148/M1148</f>
        <v>0.223891156462585</v>
      </c>
      <c r="P1148" s="12" t="s">
        <v>1413</v>
      </c>
    </row>
    <row r="1149" spans="1:16">
      <c r="A1149" s="21">
        <v>45214.2000115741</v>
      </c>
      <c r="B1149" s="68">
        <v>112393018</v>
      </c>
      <c r="C1149" s="22" t="s">
        <v>4837</v>
      </c>
      <c r="D1149" s="68" t="s">
        <v>7128</v>
      </c>
      <c r="E1149" s="19" t="s">
        <v>7129</v>
      </c>
      <c r="F1149" s="12" t="s"/>
      <c r="G1149" s="12">
        <v>1</v>
      </c>
      <c r="H1149" s="12" t="s">
        <v>4840</v>
      </c>
      <c r="I1149" s="12">
        <v>135.96</v>
      </c>
      <c r="J1149" s="15">
        <v>48.67</v>
      </c>
      <c r="K1149" s="75">
        <v>175.65</v>
      </c>
      <c r="L1149" s="119">
        <v>319.2</v>
      </c>
      <c r="M1149" s="17">
        <f>=I1149*7</f>
        <v>951.72</v>
      </c>
      <c r="N1149" s="17">
        <f>=M1149-L1149-K1149-J1149*7</f>
        <v>116.18</v>
      </c>
      <c r="O1149" s="18">
        <f>=N1149/M1149</f>
        <v>0.122073719161098</v>
      </c>
      <c r="P1149" s="12" t="s">
        <v>50</v>
      </c>
    </row>
    <row r="1150" spans="1:16">
      <c r="A1150" s="21">
        <v>45214.2000115741</v>
      </c>
      <c r="B1150" s="69" t="s"/>
      <c r="C1150" s="22" t="s">
        <v>3937</v>
      </c>
      <c r="D1150" s="69" t="s"/>
      <c r="E1150" s="19" t="s">
        <v>7129</v>
      </c>
      <c r="F1150" s="12" t="s"/>
      <c r="G1150" s="12">
        <v>1</v>
      </c>
      <c r="H1150" s="12" t="s">
        <v>5141</v>
      </c>
      <c r="I1150" s="12">
        <v>0</v>
      </c>
      <c r="J1150" s="15">
        <v>0</v>
      </c>
      <c r="K1150" s="75">
        <v>0</v>
      </c>
      <c r="L1150" s="119">
        <v>0</v>
      </c>
      <c r="M1150" s="17">
        <f>=I1150*7</f>
        <v>0</v>
      </c>
      <c r="N1150" s="17">
        <f>=M1150-L1150-K1150-J1150*7</f>
        <v>0</v>
      </c>
      <c r="O1150" s="18" t="e">
        <f>=N1150/M1150</f>
        <v>#DIV/0!</v>
      </c>
      <c r="P1150" s="12" t="s">
        <v>50</v>
      </c>
    </row>
    <row r="1151" spans="1:16">
      <c r="A1151" s="21">
        <v>45214.3004976852</v>
      </c>
      <c r="B1151" s="12">
        <v>112421661</v>
      </c>
      <c r="C1151" s="22" t="s">
        <v>7130</v>
      </c>
      <c r="D1151" s="12" t="s">
        <v>7131</v>
      </c>
      <c r="E1151" s="19" t="s">
        <v>7132</v>
      </c>
      <c r="F1151" s="12" t="s"/>
      <c r="G1151" s="12">
        <v>1</v>
      </c>
      <c r="H1151" s="12" t="s">
        <v>7133</v>
      </c>
      <c r="I1151" s="12">
        <v>27.41</v>
      </c>
      <c r="J1151" s="15">
        <v>11.76</v>
      </c>
      <c r="K1151" s="75">
        <v>23.61</v>
      </c>
      <c r="L1151" s="119">
        <v>18.19</v>
      </c>
      <c r="M1151" s="17">
        <f>=I1151*7</f>
        <v>191.87</v>
      </c>
      <c r="N1151" s="17">
        <f>=M1151-L1151-K1151-J1151*7</f>
        <v>67.75</v>
      </c>
      <c r="O1151" s="18">
        <f>=N1151/M1151</f>
        <v>0.353103663939125</v>
      </c>
      <c r="P1151" s="12" t="s">
        <v>487</v>
      </c>
    </row>
    <row r="1152" spans="1:16">
      <c r="A1152" s="21">
        <v>45214.3953009259</v>
      </c>
      <c r="B1152" s="12">
        <v>112443846</v>
      </c>
      <c r="C1152" s="22" t="s">
        <v>7134</v>
      </c>
      <c r="D1152" s="12" t="s">
        <v>7135</v>
      </c>
      <c r="E1152" s="19" t="s">
        <v>7136</v>
      </c>
      <c r="F1152" s="12" t="s"/>
      <c r="G1152" s="12">
        <v>1</v>
      </c>
      <c r="H1152" s="12" t="s">
        <v>7137</v>
      </c>
      <c r="I1152" s="12">
        <v>33.36</v>
      </c>
      <c r="J1152" s="15">
        <v>11.99</v>
      </c>
      <c r="K1152" s="75">
        <v>45.21</v>
      </c>
      <c r="L1152" s="119">
        <v>64.9</v>
      </c>
      <c r="M1152" s="17">
        <f>=I1152*7</f>
        <v>233.52</v>
      </c>
      <c r="N1152" s="17">
        <f>=M1152-L1152-K1152-J1152*7</f>
        <v>39.48</v>
      </c>
      <c r="O1152" s="18">
        <f>=N1152/M1152</f>
        <v>0.169064748201439</v>
      </c>
      <c r="P1152" s="12" t="s">
        <v>269</v>
      </c>
    </row>
    <row r="1153" spans="1:16">
      <c r="A1153" s="21">
        <v>45214.4121643519</v>
      </c>
      <c r="B1153" s="12">
        <v>112447039</v>
      </c>
      <c r="C1153" s="22" t="s">
        <v>5228</v>
      </c>
      <c r="D1153" s="12" t="s">
        <v>7138</v>
      </c>
      <c r="E1153" s="19" t="s">
        <v>7129</v>
      </c>
      <c r="F1153" s="12" t="s"/>
      <c r="G1153" s="12">
        <v>1</v>
      </c>
      <c r="H1153" s="12" t="s">
        <v>6342</v>
      </c>
      <c r="I1153" s="12">
        <v>69.48</v>
      </c>
      <c r="J1153" s="15">
        <v>29.78</v>
      </c>
      <c r="K1153" s="75">
        <v>87.58</v>
      </c>
      <c r="L1153" s="119">
        <v>159.6</v>
      </c>
      <c r="M1153" s="17">
        <f>=I1153*7</f>
        <v>486.36</v>
      </c>
      <c r="N1153" s="17">
        <f>=M1153-L1153-K1153-J1153*7</f>
        <v>30.72</v>
      </c>
      <c r="O1153" s="18">
        <f>=N1153/M1153</f>
        <v>0.063163089069825</v>
      </c>
      <c r="P1153" s="12" t="s">
        <v>109</v>
      </c>
    </row>
    <row r="1154" spans="1:16">
      <c r="A1154" s="21">
        <v>45214.4579166667</v>
      </c>
      <c r="B1154" s="12">
        <v>112459938</v>
      </c>
      <c r="C1154" s="22" t="s">
        <v>7139</v>
      </c>
      <c r="D1154" s="12">
        <v>0</v>
      </c>
      <c r="E1154" s="12" t="s">
        <v>52</v>
      </c>
      <c r="F1154" s="12" t="s"/>
      <c r="G1154" s="12">
        <v>1</v>
      </c>
      <c r="H1154" s="12" t="s">
        <v>7140</v>
      </c>
      <c r="I1154" s="12">
        <v>0</v>
      </c>
      <c r="J1154" s="15">
        <v>0</v>
      </c>
      <c r="K1154" s="75">
        <v>0</v>
      </c>
      <c r="L1154" s="119">
        <v>0</v>
      </c>
      <c r="M1154" s="17">
        <f>=I1154*7</f>
        <v>0</v>
      </c>
      <c r="N1154" s="17">
        <f>=M1154-L1154-K1154-J1154*7</f>
        <v>0</v>
      </c>
      <c r="O1154" s="18" t="e">
        <f>=N1154/M1154</f>
        <v>#DIV/0!</v>
      </c>
      <c r="P1154" s="12" t="s">
        <v>269</v>
      </c>
    </row>
    <row r="1155" spans="1:16">
      <c r="A1155" s="21">
        <v>45214.9559027778</v>
      </c>
      <c r="B1155" s="68">
        <v>112539726</v>
      </c>
      <c r="C1155" s="22" t="s">
        <v>7141</v>
      </c>
      <c r="D1155" s="68">
        <v>0</v>
      </c>
      <c r="E1155" s="68" t="s">
        <v>615</v>
      </c>
      <c r="F1155" s="12" t="s">
        <v>48</v>
      </c>
      <c r="G1155" s="12">
        <v>1</v>
      </c>
      <c r="H1155" s="12" t="s">
        <v>7142</v>
      </c>
      <c r="I1155" s="12">
        <v>0</v>
      </c>
      <c r="J1155" s="15">
        <v>0</v>
      </c>
      <c r="K1155" s="75">
        <v>0</v>
      </c>
      <c r="L1155" s="119">
        <v>0</v>
      </c>
      <c r="M1155" s="17">
        <f>=I1155*7</f>
        <v>0</v>
      </c>
      <c r="N1155" s="17">
        <f>=M1155-L1155-K1155-J1155*7</f>
        <v>0</v>
      </c>
      <c r="O1155" s="18" t="e">
        <f>=N1155/M1155</f>
        <v>#DIV/0!</v>
      </c>
      <c r="P1155" s="12" t="s">
        <v>269</v>
      </c>
    </row>
    <row r="1156" spans="1:16">
      <c r="A1156" s="21">
        <v>45214.9559027778</v>
      </c>
      <c r="B1156" s="69" t="s"/>
      <c r="C1156" s="22" t="s">
        <v>7143</v>
      </c>
      <c r="D1156" s="69" t="s"/>
      <c r="E1156" s="69" t="s"/>
      <c r="F1156" s="12" t="s"/>
      <c r="G1156" s="12">
        <v>1</v>
      </c>
      <c r="H1156" s="12" t="s">
        <v>7144</v>
      </c>
      <c r="I1156" s="12">
        <v>0</v>
      </c>
      <c r="J1156" s="15">
        <v>0</v>
      </c>
      <c r="K1156" s="75">
        <v>0</v>
      </c>
      <c r="L1156" s="119">
        <v>0</v>
      </c>
      <c r="M1156" s="17">
        <f>=I1156*7</f>
        <v>0</v>
      </c>
      <c r="N1156" s="17">
        <f>=M1156-L1156-K1156-J1156*7</f>
        <v>0</v>
      </c>
      <c r="O1156" s="18" t="e">
        <f>=N1156/M1156</f>
        <v>#DIV/0!</v>
      </c>
      <c r="P1156" s="12" t="s">
        <v>269</v>
      </c>
    </row>
    <row r="1157" spans="1:16">
      <c r="A1157" s="21">
        <v>45215.2334837963</v>
      </c>
      <c r="B1157" s="12">
        <v>112605761</v>
      </c>
      <c r="C1157" s="22" t="s">
        <v>7004</v>
      </c>
      <c r="D1157" s="12" t="s">
        <v>7145</v>
      </c>
      <c r="E1157" s="19" t="s">
        <v>7146</v>
      </c>
      <c r="F1157" s="12" t="s"/>
      <c r="G1157" s="12">
        <v>1</v>
      </c>
      <c r="H1157" s="12" t="s">
        <v>7007</v>
      </c>
      <c r="I1157" s="12">
        <v>22.48</v>
      </c>
      <c r="J1157" s="15">
        <v>9.53</v>
      </c>
      <c r="K1157" s="75">
        <v>36.32</v>
      </c>
      <c r="L1157" s="119">
        <v>35</v>
      </c>
      <c r="M1157" s="17">
        <f>=I1157*7</f>
        <v>157.36</v>
      </c>
      <c r="N1157" s="17">
        <f>=M1157-L1157-K1157-J1157*7</f>
        <v>19.33</v>
      </c>
      <c r="O1157" s="18">
        <f>=N1157/M1157</f>
        <v>0.122839349262837</v>
      </c>
      <c r="P1157" s="12" t="s">
        <v>104</v>
      </c>
    </row>
    <row r="1158" spans="1:16">
      <c r="A1158" s="21">
        <v>45215.3872222222</v>
      </c>
      <c r="B1158" s="12">
        <v>112644671</v>
      </c>
      <c r="C1158" s="22" t="s">
        <v>7147</v>
      </c>
      <c r="D1158" s="12" t="s">
        <v>7148</v>
      </c>
      <c r="E1158" s="12" t="s">
        <v>283</v>
      </c>
      <c r="F1158" s="12" t="s"/>
      <c r="G1158" s="12">
        <v>1</v>
      </c>
      <c r="H1158" s="12" t="s">
        <v>7149</v>
      </c>
      <c r="I1158" s="12">
        <v>33.36</v>
      </c>
      <c r="J1158" s="15">
        <v>14.3</v>
      </c>
      <c r="K1158" s="75">
        <v>0</v>
      </c>
      <c r="L1158" s="119">
        <v>35</v>
      </c>
      <c r="M1158" s="17">
        <f>=I1158*7</f>
        <v>233.52</v>
      </c>
      <c r="N1158" s="17">
        <f>=M1158-L1158-K1158-J1158*7</f>
        <v>98.42</v>
      </c>
      <c r="O1158" s="18">
        <f>=N1158/M1158</f>
        <v>0.421462829736211</v>
      </c>
      <c r="P1158" s="12" t="s">
        <v>590</v>
      </c>
    </row>
    <row r="1159" spans="1:16">
      <c r="A1159" s="21">
        <v>45215.4065509259</v>
      </c>
      <c r="B1159" s="12">
        <v>112650597</v>
      </c>
      <c r="C1159" s="22" t="s">
        <v>7150</v>
      </c>
      <c r="D1159" s="12" t="s">
        <v>7151</v>
      </c>
      <c r="E1159" s="19" t="s">
        <v>7152</v>
      </c>
      <c r="F1159" s="12" t="s"/>
      <c r="G1159" s="12">
        <v>1</v>
      </c>
      <c r="H1159" s="12" t="s">
        <v>7153</v>
      </c>
      <c r="I1159" s="12">
        <v>37.03</v>
      </c>
      <c r="J1159" s="15">
        <v>15.02</v>
      </c>
      <c r="K1159" s="75">
        <v>56.07</v>
      </c>
      <c r="L1159" s="119">
        <v>43</v>
      </c>
      <c r="M1159" s="17">
        <f>=I1159*7</f>
        <v>259.21</v>
      </c>
      <c r="N1159" s="17">
        <f>=M1159-L1159-K1159-J1159*7</f>
        <v>55</v>
      </c>
      <c r="O1159" s="18">
        <f>=N1159/M1159</f>
        <v>0.212183171945527</v>
      </c>
      <c r="P1159" s="12" t="s">
        <v>28</v>
      </c>
    </row>
    <row r="1160" spans="1:16">
      <c r="A1160" s="21">
        <v>45215.4072106481</v>
      </c>
      <c r="B1160" s="12">
        <v>112651030</v>
      </c>
      <c r="C1160" s="22" t="s">
        <v>7154</v>
      </c>
      <c r="D1160" s="12" t="s">
        <v>7155</v>
      </c>
      <c r="E1160" s="19" t="s">
        <v>7156</v>
      </c>
      <c r="F1160" s="12" t="s"/>
      <c r="G1160" s="12">
        <v>1</v>
      </c>
      <c r="H1160" s="12" t="s">
        <v>7157</v>
      </c>
      <c r="I1160" s="12">
        <v>19.64</v>
      </c>
      <c r="J1160" s="15">
        <v>8.48</v>
      </c>
      <c r="K1160" s="75">
        <v>35.53</v>
      </c>
      <c r="L1160" s="119">
        <v>31.38</v>
      </c>
      <c r="M1160" s="17">
        <f>=I1160*7</f>
        <v>137.48</v>
      </c>
      <c r="N1160" s="17">
        <f>=M1160-L1160-K1160-J1160*7</f>
        <v>11.21</v>
      </c>
      <c r="O1160" s="18">
        <f>=N1160/M1160</f>
        <v>0.081539132964795</v>
      </c>
      <c r="P1160" s="12" t="s">
        <v>59</v>
      </c>
    </row>
    <row r="1161" spans="1:16">
      <c r="A1161" s="21">
        <v>45215.4826967593</v>
      </c>
      <c r="B1161" s="12">
        <v>112672732</v>
      </c>
      <c r="C1161" s="22" t="s">
        <v>6588</v>
      </c>
      <c r="D1161" s="12" t="s">
        <v>7158</v>
      </c>
      <c r="E1161" s="19" t="s">
        <v>7129</v>
      </c>
      <c r="F1161" s="12" t="s"/>
      <c r="G1161" s="12">
        <v>1</v>
      </c>
      <c r="H1161" s="12" t="s">
        <v>6590</v>
      </c>
      <c r="I1161" s="12">
        <v>69.48</v>
      </c>
      <c r="J1161" s="15">
        <v>29.78</v>
      </c>
      <c r="K1161" s="75">
        <v>67.42</v>
      </c>
      <c r="L1161" s="119">
        <v>159.6</v>
      </c>
      <c r="M1161" s="17">
        <f>=I1161*7</f>
        <v>486.36</v>
      </c>
      <c r="N1161" s="17">
        <f>=M1161-L1161-K1161-J1161*7</f>
        <v>50.88</v>
      </c>
      <c r="O1161" s="18">
        <f>=N1161/M1161</f>
        <v>0.104613866271897</v>
      </c>
      <c r="P1161" s="12" t="s">
        <v>162</v>
      </c>
    </row>
    <row r="1162" spans="1:16">
      <c r="A1162" s="21">
        <v>45215.5238657407</v>
      </c>
      <c r="B1162" s="12">
        <v>112682862</v>
      </c>
      <c r="C1162" s="22" t="s">
        <v>7159</v>
      </c>
      <c r="D1162" s="12" t="s">
        <v>7160</v>
      </c>
      <c r="E1162" s="19" t="s">
        <v>7161</v>
      </c>
      <c r="F1162" s="12" t="s">
        <v>68</v>
      </c>
      <c r="G1162" s="12">
        <v>1</v>
      </c>
      <c r="H1162" s="12" t="s">
        <v>7162</v>
      </c>
      <c r="I1162" s="12">
        <v>27.69</v>
      </c>
      <c r="J1162" s="15">
        <v>11.73</v>
      </c>
      <c r="K1162" s="75">
        <v>50.34</v>
      </c>
      <c r="L1162" s="119">
        <v>54</v>
      </c>
      <c r="M1162" s="17">
        <f>=I1162*7</f>
        <v>193.83</v>
      </c>
      <c r="N1162" s="17">
        <f>=M1162-L1162-K1162-J1162*7</f>
        <v>7.38000000000001</v>
      </c>
      <c r="O1162" s="18">
        <f>=N1162/M1162</f>
        <v>0.038074601454883</v>
      </c>
      <c r="P1162" s="12" t="s">
        <v>145</v>
      </c>
    </row>
    <row r="1163" spans="1:16">
      <c r="A1163" s="21" t="s"/>
      <c r="B1163" s="12" t="s"/>
      <c r="C1163" s="22" t="s"/>
      <c r="D1163" s="12" t="s"/>
      <c r="E1163" s="12" t="s"/>
      <c r="F1163" s="12" t="s"/>
      <c r="G1163" s="12" t="s"/>
      <c r="H1163" s="12" t="s"/>
      <c r="I1163" s="12" t="s"/>
      <c r="J1163" s="71" t="s"/>
      <c r="K1163" s="72" t="s"/>
      <c r="L1163" s="73" t="s"/>
      <c r="M1163" s="71" t="s"/>
      <c r="N1163" s="71" t="s"/>
      <c r="O1163" s="74" t="s"/>
      <c r="P1163" s="12" t="s"/>
    </row>
    <row r="1164" spans="1:16">
      <c r="A1164" s="21">
        <v>45215.9365509259</v>
      </c>
      <c r="B1164" s="12">
        <v>112738485</v>
      </c>
      <c r="C1164" s="22" t="s">
        <v>7163</v>
      </c>
      <c r="D1164" s="12" t="s">
        <v>7164</v>
      </c>
      <c r="E1164" s="19" t="s">
        <v>7165</v>
      </c>
      <c r="F1164" s="12" t="s"/>
      <c r="G1164" s="12">
        <v>1</v>
      </c>
      <c r="H1164" s="12" t="s">
        <v>7166</v>
      </c>
      <c r="I1164" s="12">
        <v>18.63</v>
      </c>
      <c r="J1164" s="15">
        <v>8.06</v>
      </c>
      <c r="K1164" s="75">
        <v>29.29</v>
      </c>
      <c r="L1164" s="119">
        <v>23.3</v>
      </c>
      <c r="M1164" s="17">
        <f>=I1164*7</f>
        <v>130.41</v>
      </c>
      <c r="N1164" s="17">
        <f>=M1164-L1164-K1164-J1164*7</f>
        <v>21.4</v>
      </c>
      <c r="O1164" s="18">
        <f>=N1164/M1164</f>
        <v>0.164097845257265</v>
      </c>
      <c r="P1164" s="12" t="s">
        <v>43</v>
      </c>
    </row>
    <row r="1165" spans="1:17">
      <c r="A1165" s="21">
        <v>45215.9379398148</v>
      </c>
      <c r="B1165" s="68">
        <v>112738885</v>
      </c>
      <c r="C1165" s="22" t="s">
        <v>6588</v>
      </c>
      <c r="D1165" s="128" t="s">
        <v>7167</v>
      </c>
      <c r="E1165" s="19" t="s">
        <v>7168</v>
      </c>
      <c r="F1165" s="12" t="s"/>
      <c r="G1165" s="12">
        <v>1</v>
      </c>
      <c r="H1165" s="12" t="s">
        <v>6590</v>
      </c>
      <c r="I1165" s="12">
        <v>734.28</v>
      </c>
      <c r="J1165" s="15">
        <v>262.45</v>
      </c>
      <c r="K1165" s="75">
        <v>999.23</v>
      </c>
      <c r="L1165" s="119">
        <v>1755.6</v>
      </c>
      <c r="M1165" s="17">
        <f>=I1165*7</f>
        <v>5139.96</v>
      </c>
      <c r="N1165" s="17">
        <f>=M1165-L1165-K1165-J1165*7</f>
        <v>547.98</v>
      </c>
      <c r="O1165" s="18">
        <f>=N1165/M1165</f>
        <v>0.106611724604861</v>
      </c>
      <c r="P1165" s="12" t="s">
        <v>50</v>
      </c>
      <c r="Q1165" s="55" t="s">
        <v>7169</v>
      </c>
    </row>
    <row r="1166" spans="1:16">
      <c r="A1166" s="21">
        <v>45215.9379398148</v>
      </c>
      <c r="B1166" s="77" t="s"/>
      <c r="C1166" s="22" t="s">
        <v>4837</v>
      </c>
      <c r="D1166" s="77" t="s"/>
      <c r="E1166" s="19" t="s">
        <v>7168</v>
      </c>
      <c r="F1166" s="12" t="s"/>
      <c r="G1166" s="12">
        <v>1</v>
      </c>
      <c r="H1166" s="12" t="s">
        <v>4840</v>
      </c>
      <c r="I1166" s="12">
        <v>0</v>
      </c>
      <c r="J1166" s="15">
        <v>0</v>
      </c>
      <c r="K1166" s="75">
        <v>0</v>
      </c>
      <c r="L1166" s="119">
        <v>0</v>
      </c>
      <c r="M1166" s="17">
        <f>=I1166*7</f>
        <v>0</v>
      </c>
      <c r="N1166" s="17">
        <f>=M1166-L1166-K1166-J1166*7</f>
        <v>0</v>
      </c>
      <c r="O1166" s="18" t="e">
        <f>=N1166/M1166</f>
        <v>#DIV/0!</v>
      </c>
      <c r="P1166" s="12" t="s">
        <v>50</v>
      </c>
    </row>
    <row r="1167" spans="1:16">
      <c r="A1167" s="21">
        <v>45215.9379398148</v>
      </c>
      <c r="B1167" s="77" t="s"/>
      <c r="C1167" s="22" t="s">
        <v>3937</v>
      </c>
      <c r="D1167" s="77" t="s"/>
      <c r="E1167" s="19" t="s">
        <v>7168</v>
      </c>
      <c r="F1167" s="12" t="s"/>
      <c r="G1167" s="12">
        <v>6</v>
      </c>
      <c r="H1167" s="12" t="s">
        <v>3940</v>
      </c>
      <c r="I1167" s="12">
        <v>0</v>
      </c>
      <c r="J1167" s="15">
        <v>0</v>
      </c>
      <c r="K1167" s="75">
        <v>0</v>
      </c>
      <c r="L1167" s="119">
        <v>0</v>
      </c>
      <c r="M1167" s="17">
        <f>=I1167*7</f>
        <v>0</v>
      </c>
      <c r="N1167" s="17">
        <f>=M1167-L1167-K1167-J1167*7</f>
        <v>0</v>
      </c>
      <c r="O1167" s="18" t="e">
        <f>=N1167/M1167</f>
        <v>#DIV/0!</v>
      </c>
      <c r="P1167" s="12" t="s">
        <v>50</v>
      </c>
    </row>
    <row r="1168" spans="1:16">
      <c r="A1168" s="21">
        <v>45215.9379398148</v>
      </c>
      <c r="B1168" s="77" t="s"/>
      <c r="C1168" s="22" t="s">
        <v>5264</v>
      </c>
      <c r="D1168" s="77" t="s"/>
      <c r="E1168" s="19" t="s">
        <v>7168</v>
      </c>
      <c r="F1168" s="12" t="s"/>
      <c r="G1168" s="12">
        <v>2</v>
      </c>
      <c r="H1168" s="12" t="s">
        <v>6034</v>
      </c>
      <c r="I1168" s="12">
        <v>0</v>
      </c>
      <c r="J1168" s="15">
        <v>0</v>
      </c>
      <c r="K1168" s="75">
        <v>0</v>
      </c>
      <c r="L1168" s="119">
        <v>0</v>
      </c>
      <c r="M1168" s="17">
        <f>=I1168*7</f>
        <v>0</v>
      </c>
      <c r="N1168" s="17">
        <f>=M1168-L1168-K1168-J1168*7</f>
        <v>0</v>
      </c>
      <c r="O1168" s="18" t="e">
        <f>=N1168/M1168</f>
        <v>#DIV/0!</v>
      </c>
      <c r="P1168" s="12" t="s">
        <v>50</v>
      </c>
    </row>
    <row r="1169" spans="1:16">
      <c r="A1169" s="21">
        <v>45215.9379398148</v>
      </c>
      <c r="B1169" s="69" t="s"/>
      <c r="C1169" s="22" t="s">
        <v>5228</v>
      </c>
      <c r="D1169" s="69" t="s"/>
      <c r="E1169" s="12" t="s">
        <v>345</v>
      </c>
      <c r="F1169" s="12" t="s"/>
      <c r="G1169" s="12">
        <v>1</v>
      </c>
      <c r="H1169" s="12" t="s">
        <v>6342</v>
      </c>
      <c r="I1169" s="12">
        <v>0</v>
      </c>
      <c r="J1169" s="15">
        <v>0</v>
      </c>
      <c r="K1169" s="75">
        <v>0</v>
      </c>
      <c r="L1169" s="119">
        <v>0</v>
      </c>
      <c r="M1169" s="17">
        <f>=I1169*7</f>
        <v>0</v>
      </c>
      <c r="N1169" s="17">
        <f>=M1169-L1169-K1169-J1169*7</f>
        <v>0</v>
      </c>
      <c r="O1169" s="18" t="e">
        <f>=N1169/M1169</f>
        <v>#DIV/0!</v>
      </c>
      <c r="P1169" s="12" t="s">
        <v>50</v>
      </c>
    </row>
    <row r="1170" spans="1:16">
      <c r="A1170" s="21">
        <v>45215.9393634259</v>
      </c>
      <c r="B1170" s="12">
        <v>112739281</v>
      </c>
      <c r="C1170" s="22" t="s">
        <v>4837</v>
      </c>
      <c r="D1170" s="12" t="s">
        <v>7170</v>
      </c>
      <c r="E1170" s="19" t="s">
        <v>7168</v>
      </c>
      <c r="F1170" s="12" t="s"/>
      <c r="G1170" s="12">
        <v>1</v>
      </c>
      <c r="H1170" s="12" t="s">
        <v>5792</v>
      </c>
      <c r="I1170" s="12">
        <v>69.48</v>
      </c>
      <c r="J1170" s="15">
        <v>24.78</v>
      </c>
      <c r="K1170" s="75">
        <v>94.5</v>
      </c>
      <c r="L1170" s="119">
        <v>159.6</v>
      </c>
      <c r="M1170" s="17">
        <f>=I1170*7</f>
        <v>486.36</v>
      </c>
      <c r="N1170" s="17">
        <f>=M1170-L1170-K1170-J1170*7</f>
        <v>58.8</v>
      </c>
      <c r="O1170" s="18">
        <f>=N1170/M1170</f>
        <v>0.120898100172712</v>
      </c>
      <c r="P1170" s="12" t="s">
        <v>50</v>
      </c>
    </row>
    <row r="1171" spans="1:16">
      <c r="A1171" s="21">
        <v>45215.9665509259</v>
      </c>
      <c r="B1171" s="12">
        <v>112744515</v>
      </c>
      <c r="C1171" s="22" t="s">
        <v>6740</v>
      </c>
      <c r="D1171" s="12">
        <v>0</v>
      </c>
      <c r="E1171" s="12" t="s">
        <v>52</v>
      </c>
      <c r="F1171" s="12" t="s"/>
      <c r="G1171" s="12">
        <v>1</v>
      </c>
      <c r="H1171" s="12" t="s">
        <v>7171</v>
      </c>
      <c r="I1171" s="12">
        <v>0</v>
      </c>
      <c r="J1171" s="15">
        <v>0</v>
      </c>
      <c r="K1171" s="75">
        <v>0</v>
      </c>
      <c r="L1171" s="119">
        <v>0</v>
      </c>
      <c r="M1171" s="17">
        <f>=I1171*7</f>
        <v>0</v>
      </c>
      <c r="N1171" s="17">
        <f>=M1171-L1171-K1171-J1171*7</f>
        <v>0</v>
      </c>
      <c r="O1171" s="18" t="e">
        <f>=N1171/M1171</f>
        <v>#DIV/0!</v>
      </c>
      <c r="P1171" s="12" t="s">
        <v>300</v>
      </c>
    </row>
    <row r="1172" spans="1:16">
      <c r="A1172" s="21">
        <v>45215.9687268518</v>
      </c>
      <c r="B1172" s="12">
        <v>112745230</v>
      </c>
      <c r="C1172" s="22" t="s">
        <v>7172</v>
      </c>
      <c r="D1172" s="12" t="s">
        <v>7173</v>
      </c>
      <c r="E1172" s="19" t="s">
        <v>7174</v>
      </c>
      <c r="F1172" s="12" t="s"/>
      <c r="G1172" s="12">
        <v>1</v>
      </c>
      <c r="H1172" s="12" t="s">
        <v>7175</v>
      </c>
      <c r="I1172" s="12">
        <v>19.15</v>
      </c>
      <c r="J1172" s="15">
        <v>8.48</v>
      </c>
      <c r="K1172" s="75">
        <v>42.42</v>
      </c>
      <c r="L1172" s="119">
        <v>26</v>
      </c>
      <c r="M1172" s="17">
        <f>=I1172*7</f>
        <v>134.05</v>
      </c>
      <c r="N1172" s="17">
        <f>=M1172-L1172-K1172-J1172*7</f>
        <v>6.26999999999998</v>
      </c>
      <c r="O1172" s="18">
        <f>=N1172/M1172</f>
        <v>0.046773591943305</v>
      </c>
      <c r="P1172" s="12" t="s">
        <v>59</v>
      </c>
    </row>
    <row r="1173" spans="1:17">
      <c r="A1173" s="21">
        <v>45216.0140856481</v>
      </c>
      <c r="B1173" s="12">
        <v>112754436</v>
      </c>
      <c r="C1173" s="22" t="s">
        <v>7176</v>
      </c>
      <c r="D1173" s="12" t="s">
        <v>7177</v>
      </c>
      <c r="E1173" s="83" t="s">
        <v>7178</v>
      </c>
      <c r="F1173" s="12" t="s"/>
      <c r="G1173" s="12">
        <v>1</v>
      </c>
      <c r="H1173" s="12" t="s">
        <v>7179</v>
      </c>
      <c r="I1173" s="12">
        <v>43.1</v>
      </c>
      <c r="J1173" s="15">
        <v>18.19</v>
      </c>
      <c r="K1173" s="75">
        <v>68.97</v>
      </c>
      <c r="L1173" s="119">
        <v>64.53</v>
      </c>
      <c r="M1173" s="17">
        <f>=I1173*7</f>
        <v>301.7</v>
      </c>
      <c r="N1173" s="17">
        <f>=M1173-L1173-K1173-J1173*7</f>
        <v>40.87</v>
      </c>
      <c r="O1173" s="18">
        <f>=N1173/M1173</f>
        <v>0.135465694398409</v>
      </c>
      <c r="P1173" s="12" t="s">
        <v>70</v>
      </c>
      <c r="Q1173" s="25" t="s">
        <v>7180</v>
      </c>
    </row>
    <row r="1174" spans="1:16">
      <c r="A1174" s="21">
        <v>45216.0649537037</v>
      </c>
      <c r="B1174" s="12">
        <v>112766381</v>
      </c>
      <c r="C1174" s="22" t="s">
        <v>5169</v>
      </c>
      <c r="D1174" s="12" t="s">
        <v>7181</v>
      </c>
      <c r="E1174" s="19" t="s">
        <v>7182</v>
      </c>
      <c r="F1174" s="12" t="s">
        <v>134</v>
      </c>
      <c r="G1174" s="12">
        <v>1</v>
      </c>
      <c r="H1174" s="12" t="s">
        <v>1561</v>
      </c>
      <c r="I1174" s="12">
        <v>27.79</v>
      </c>
      <c r="J1174" s="15">
        <v>12.4</v>
      </c>
      <c r="K1174" s="75">
        <v>63.74</v>
      </c>
      <c r="L1174" s="119">
        <v>59.25</v>
      </c>
      <c r="M1174" s="17">
        <f>=I1174*7</f>
        <v>194.53</v>
      </c>
      <c r="N1174" s="17">
        <f>=M1174-L1174-K1174-J1174*7</f>
        <v>-15.26</v>
      </c>
      <c r="O1174" s="18">
        <f>=N1174/M1174</f>
        <v>-0.078445483987046</v>
      </c>
      <c r="P1174" s="12" t="s">
        <v>43</v>
      </c>
    </row>
    <row r="1175" spans="1:16">
      <c r="A1175" s="21">
        <v>45216.1055324074</v>
      </c>
      <c r="B1175" s="12">
        <v>112775338</v>
      </c>
      <c r="C1175" s="22" t="s">
        <v>7183</v>
      </c>
      <c r="D1175" s="12" t="s">
        <v>7184</v>
      </c>
      <c r="E1175" s="19" t="s">
        <v>7185</v>
      </c>
      <c r="F1175" s="12" t="s">
        <v>68</v>
      </c>
      <c r="G1175" s="12">
        <v>1</v>
      </c>
      <c r="H1175" s="12" t="s">
        <v>7186</v>
      </c>
      <c r="I1175" s="12">
        <v>16.5</v>
      </c>
      <c r="J1175" s="15">
        <v>7.15</v>
      </c>
      <c r="K1175" s="75">
        <v>31.66</v>
      </c>
      <c r="L1175" s="119">
        <v>24</v>
      </c>
      <c r="M1175" s="17">
        <f>=I1175*7</f>
        <v>115.5</v>
      </c>
      <c r="N1175" s="17">
        <f>=M1175-L1175-K1175-J1175*7</f>
        <v>9.79</v>
      </c>
      <c r="O1175" s="18">
        <f>=N1175/M1175</f>
        <v>0.084761904761905</v>
      </c>
      <c r="P1175" s="12" t="s">
        <v>59</v>
      </c>
    </row>
    <row r="1176" spans="1:16">
      <c r="A1176" s="21">
        <v>45216.1080439815</v>
      </c>
      <c r="B1176" s="12">
        <v>112776554</v>
      </c>
      <c r="C1176" s="22" t="s">
        <v>7147</v>
      </c>
      <c r="D1176" s="12">
        <v>0</v>
      </c>
      <c r="E1176" s="12" t="s">
        <v>52</v>
      </c>
      <c r="F1176" s="12" t="s"/>
      <c r="G1176" s="12">
        <v>1</v>
      </c>
      <c r="H1176" s="12" t="s">
        <v>7187</v>
      </c>
      <c r="I1176" s="12">
        <v>0</v>
      </c>
      <c r="J1176" s="15">
        <v>0</v>
      </c>
      <c r="K1176" s="75">
        <v>0</v>
      </c>
      <c r="L1176" s="119">
        <v>0</v>
      </c>
      <c r="M1176" s="17">
        <f>=I1176*7</f>
        <v>0</v>
      </c>
      <c r="N1176" s="17">
        <f>=M1176-L1176-K1176-J1176*7</f>
        <v>0</v>
      </c>
      <c r="O1176" s="18" t="e">
        <f>=N1176/M1176</f>
        <v>#DIV/0!</v>
      </c>
      <c r="P1176" s="12" t="s">
        <v>162</v>
      </c>
    </row>
    <row r="1177" spans="1:16">
      <c r="A1177" s="21">
        <v>45216.1442013889</v>
      </c>
      <c r="B1177" s="12">
        <v>112784650</v>
      </c>
      <c r="C1177" s="22" t="s">
        <v>7188</v>
      </c>
      <c r="D1177" s="12" t="s">
        <v>7189</v>
      </c>
      <c r="E1177" s="19" t="s">
        <v>7190</v>
      </c>
      <c r="F1177" s="12" t="s"/>
      <c r="G1177" s="12">
        <v>1</v>
      </c>
      <c r="H1177" s="12" t="s">
        <v>7191</v>
      </c>
      <c r="I1177" s="12">
        <v>33.36</v>
      </c>
      <c r="J1177" s="15">
        <v>14.1</v>
      </c>
      <c r="K1177" s="75">
        <v>48.19</v>
      </c>
      <c r="L1177" s="119">
        <v>67.61</v>
      </c>
      <c r="M1177" s="17">
        <f>=I1177*7</f>
        <v>233.52</v>
      </c>
      <c r="N1177" s="17">
        <f>=M1177-L1177-K1177-J1177*7</f>
        <v>19.02</v>
      </c>
      <c r="O1177" s="18">
        <f>=N1177/M1177</f>
        <v>0.081449126413155</v>
      </c>
      <c r="P1177" s="12" t="s">
        <v>162</v>
      </c>
    </row>
    <row r="1178" spans="1:16">
      <c r="A1178" s="21">
        <v>45216.171875</v>
      </c>
      <c r="B1178" s="12">
        <v>112790989</v>
      </c>
      <c r="C1178" s="22" t="s">
        <v>7192</v>
      </c>
      <c r="D1178" s="12" t="s">
        <v>7193</v>
      </c>
      <c r="E1178" s="19" t="s">
        <v>7194</v>
      </c>
      <c r="F1178" s="12" t="s">
        <v>48</v>
      </c>
      <c r="G1178" s="12">
        <v>1</v>
      </c>
      <c r="H1178" s="12" t="s">
        <v>7195</v>
      </c>
      <c r="I1178" s="12">
        <v>16.97</v>
      </c>
      <c r="J1178" s="15">
        <v>7.03</v>
      </c>
      <c r="K1178" s="75">
        <v>20.87</v>
      </c>
      <c r="L1178" s="119">
        <v>11</v>
      </c>
      <c r="M1178" s="17">
        <f>=I1178*7</f>
        <v>118.79</v>
      </c>
      <c r="N1178" s="17">
        <f>=M1178-L1178-K1178-J1178*7</f>
        <v>37.71</v>
      </c>
      <c r="O1178" s="18">
        <f>=N1178/M1178</f>
        <v>0.317450963885849</v>
      </c>
      <c r="P1178" s="12" t="s">
        <v>59</v>
      </c>
    </row>
    <row r="1179" spans="1:16">
      <c r="A1179" s="21">
        <v>45216.1962268519</v>
      </c>
      <c r="B1179" s="12">
        <v>112796570</v>
      </c>
      <c r="C1179" s="22" t="s">
        <v>7196</v>
      </c>
      <c r="D1179" s="12" t="s">
        <v>7197</v>
      </c>
      <c r="E1179" s="19" t="s">
        <v>7198</v>
      </c>
      <c r="F1179" s="12" t="s"/>
      <c r="G1179" s="12">
        <v>1</v>
      </c>
      <c r="H1179" s="12" t="s">
        <v>7199</v>
      </c>
      <c r="I1179" s="12">
        <v>41.21</v>
      </c>
      <c r="J1179" s="15">
        <v>14.82</v>
      </c>
      <c r="K1179" s="75">
        <v>101.79</v>
      </c>
      <c r="L1179" s="119">
        <v>38.25</v>
      </c>
      <c r="M1179" s="17">
        <f>=I1179*7</f>
        <v>288.47</v>
      </c>
      <c r="N1179" s="17">
        <f>=M1179-L1179-K1179-J1179*7</f>
        <v>44.69</v>
      </c>
      <c r="O1179" s="18">
        <f>=N1179/M1179</f>
        <v>0.15492078899019</v>
      </c>
      <c r="P1179" s="12" t="s">
        <v>665</v>
      </c>
    </row>
    <row r="1180" spans="1:16">
      <c r="A1180" s="21">
        <v>45216.2084375</v>
      </c>
      <c r="B1180" s="12">
        <v>112799234</v>
      </c>
      <c r="C1180" s="22" t="s">
        <v>7200</v>
      </c>
      <c r="D1180" s="12" t="s">
        <v>7201</v>
      </c>
      <c r="E1180" s="19" t="s">
        <v>7202</v>
      </c>
      <c r="F1180" s="12" t="s">
        <v>134</v>
      </c>
      <c r="G1180" s="12">
        <v>1</v>
      </c>
      <c r="H1180" s="12" t="s">
        <v>7203</v>
      </c>
      <c r="I1180" s="12">
        <v>23.09</v>
      </c>
      <c r="J1180" s="15">
        <v>10.24</v>
      </c>
      <c r="K1180" s="75">
        <v>54.6</v>
      </c>
      <c r="L1180" s="119">
        <v>67.75</v>
      </c>
      <c r="M1180" s="17">
        <f>=I1180*7</f>
        <v>161.63</v>
      </c>
      <c r="N1180" s="17">
        <f>=M1180-L1180-K1180-J1180*7</f>
        <v>-32.4</v>
      </c>
      <c r="O1180" s="18">
        <f>=N1180/M1180</f>
        <v>-0.20045783579781</v>
      </c>
      <c r="P1180" s="12" t="s">
        <v>59</v>
      </c>
    </row>
    <row r="1181" spans="1:16">
      <c r="A1181" s="21">
        <v>45216.227349537</v>
      </c>
      <c r="B1181" s="12">
        <v>112802945</v>
      </c>
      <c r="C1181" s="22" t="s">
        <v>7204</v>
      </c>
      <c r="D1181" s="12" t="s">
        <v>7205</v>
      </c>
      <c r="E1181" s="22" t="s">
        <v>7206</v>
      </c>
      <c r="F1181" s="12" t="s"/>
      <c r="G1181" s="12">
        <v>1</v>
      </c>
      <c r="H1181" s="12" t="s">
        <v>7207</v>
      </c>
      <c r="I1181" s="12">
        <v>19.09</v>
      </c>
      <c r="J1181" s="15">
        <v>8.48</v>
      </c>
      <c r="K1181" s="75">
        <v>27.43</v>
      </c>
      <c r="L1181" s="119">
        <v>29</v>
      </c>
      <c r="M1181" s="17">
        <f>=I1181*7</f>
        <v>133.63</v>
      </c>
      <c r="N1181" s="17">
        <f>=M1181-L1181-K1181-J1181*7</f>
        <v>17.84</v>
      </c>
      <c r="O1181" s="18">
        <f>=N1181/M1181</f>
        <v>0.133502955923071</v>
      </c>
      <c r="P1181" s="12" t="s">
        <v>59</v>
      </c>
    </row>
    <row r="1182" spans="1:16">
      <c r="A1182" s="21">
        <v>45216.2584143518</v>
      </c>
      <c r="B1182" s="12">
        <v>112810597</v>
      </c>
      <c r="C1182" s="22" t="s">
        <v>6873</v>
      </c>
      <c r="D1182" s="12" t="s">
        <v>7208</v>
      </c>
      <c r="E1182" s="19" t="s">
        <v>7168</v>
      </c>
      <c r="F1182" s="12" t="s"/>
      <c r="G1182" s="12">
        <v>1</v>
      </c>
      <c r="H1182" s="12" t="s">
        <v>7209</v>
      </c>
      <c r="I1182" s="12">
        <v>69.48</v>
      </c>
      <c r="J1182" s="15">
        <v>24.78</v>
      </c>
      <c r="K1182" s="75">
        <v>92.18</v>
      </c>
      <c r="L1182" s="119">
        <v>159.6</v>
      </c>
      <c r="M1182" s="17">
        <f>=I1182*7</f>
        <v>486.36</v>
      </c>
      <c r="N1182" s="17">
        <f>=M1182-L1182-K1182-J1182*7</f>
        <v>61.12</v>
      </c>
      <c r="O1182" s="18">
        <f>=N1182/M1182</f>
        <v>0.125668229295172</v>
      </c>
      <c r="P1182" s="12" t="s">
        <v>50</v>
      </c>
    </row>
    <row r="1183" spans="1:16">
      <c r="A1183" s="21">
        <v>45216.3059490741</v>
      </c>
      <c r="B1183" s="12">
        <v>112821104</v>
      </c>
      <c r="C1183" s="22" t="s">
        <v>5555</v>
      </c>
      <c r="D1183" s="12" t="s">
        <v>7210</v>
      </c>
      <c r="E1183" s="19" t="s">
        <v>7211</v>
      </c>
      <c r="F1183" s="12" t="s">
        <v>453</v>
      </c>
      <c r="G1183" s="12">
        <v>1</v>
      </c>
      <c r="H1183" s="12" t="s">
        <v>5558</v>
      </c>
      <c r="I1183" s="12">
        <v>19.19</v>
      </c>
      <c r="J1183" s="15">
        <v>6.65</v>
      </c>
      <c r="K1183" s="75">
        <v>107.85</v>
      </c>
      <c r="L1183" s="119">
        <v>24.68</v>
      </c>
      <c r="M1183" s="17">
        <f>=I1183*7</f>
        <v>134.33</v>
      </c>
      <c r="N1183" s="17">
        <f>=M1183-L1183-K1183-J1183*7</f>
        <v>-44.75</v>
      </c>
      <c r="O1183" s="18">
        <f>=N1183/M1183</f>
        <v>-0.333134817241123</v>
      </c>
      <c r="P1183" s="12" t="s">
        <v>665</v>
      </c>
    </row>
    <row r="1184" spans="1:16">
      <c r="A1184" s="21">
        <v>45216.3309490741</v>
      </c>
      <c r="B1184" s="12">
        <v>112827663</v>
      </c>
      <c r="C1184" s="22" t="s">
        <v>7212</v>
      </c>
      <c r="D1184" s="12" t="s">
        <v>7213</v>
      </c>
      <c r="E1184" s="19" t="s">
        <v>7214</v>
      </c>
      <c r="F1184" s="12" t="s"/>
      <c r="G1184" s="12">
        <v>1</v>
      </c>
      <c r="H1184" s="12" t="s">
        <v>7215</v>
      </c>
      <c r="I1184" s="12">
        <v>30.41</v>
      </c>
      <c r="J1184" s="15">
        <v>10.92</v>
      </c>
      <c r="K1184" s="75">
        <v>54.75</v>
      </c>
      <c r="L1184" s="119">
        <v>33</v>
      </c>
      <c r="M1184" s="17">
        <f>=I1184*7</f>
        <v>212.87</v>
      </c>
      <c r="N1184" s="17">
        <f>=M1184-L1184-K1184-J1184*7</f>
        <v>48.68</v>
      </c>
      <c r="O1184" s="18">
        <f>=N1184/M1184</f>
        <v>0.228684173439188</v>
      </c>
      <c r="P1184" s="12" t="s">
        <v>50</v>
      </c>
    </row>
    <row r="1185" spans="1:16">
      <c r="A1185" s="21">
        <v>45216.338599537</v>
      </c>
      <c r="B1185" s="12">
        <v>112828844</v>
      </c>
      <c r="C1185" s="22" t="s">
        <v>7216</v>
      </c>
      <c r="D1185" s="12" t="s">
        <v>7217</v>
      </c>
      <c r="E1185" s="19" t="s">
        <v>7218</v>
      </c>
      <c r="F1185" s="12" t="s"/>
      <c r="G1185" s="12">
        <v>1</v>
      </c>
      <c r="H1185" s="12" t="s">
        <v>7219</v>
      </c>
      <c r="I1185" s="12">
        <v>21.86</v>
      </c>
      <c r="J1185" s="15">
        <v>9.67</v>
      </c>
      <c r="K1185" s="75">
        <v>20.99</v>
      </c>
      <c r="L1185" s="119">
        <v>14.8</v>
      </c>
      <c r="M1185" s="17">
        <f>=I1185*7</f>
        <v>153.02</v>
      </c>
      <c r="N1185" s="17">
        <f>=M1185-L1185-K1185-J1185*7</f>
        <v>49.54</v>
      </c>
      <c r="O1185" s="18">
        <f>=N1185/M1185</f>
        <v>0.323748529603973</v>
      </c>
      <c r="P1185" s="12" t="s">
        <v>59</v>
      </c>
    </row>
    <row r="1186" spans="1:16">
      <c r="A1186" s="21">
        <v>45216.3426967593</v>
      </c>
      <c r="B1186" s="12">
        <v>112830365</v>
      </c>
      <c r="C1186" s="22" t="s">
        <v>4837</v>
      </c>
      <c r="D1186" s="12" t="s">
        <v>7220</v>
      </c>
      <c r="E1186" s="19" t="s">
        <v>7168</v>
      </c>
      <c r="F1186" s="12" t="s"/>
      <c r="G1186" s="12">
        <v>1</v>
      </c>
      <c r="H1186" s="12" t="s">
        <v>4840</v>
      </c>
      <c r="I1186" s="12">
        <v>69.48</v>
      </c>
      <c r="J1186" s="15">
        <v>24.92</v>
      </c>
      <c r="K1186" s="75">
        <v>94.5</v>
      </c>
      <c r="L1186" s="119">
        <v>159.6</v>
      </c>
      <c r="M1186" s="17">
        <f>=I1186*7</f>
        <v>486.36</v>
      </c>
      <c r="N1186" s="17">
        <f>=M1186-L1186-K1186-J1186*7</f>
        <v>57.82</v>
      </c>
      <c r="O1186" s="18">
        <f>=N1186/M1186</f>
        <v>0.1188831318365</v>
      </c>
      <c r="P1186" s="12" t="s">
        <v>50</v>
      </c>
    </row>
    <row r="1187" spans="1:16">
      <c r="A1187" s="21">
        <v>45216.4503009259</v>
      </c>
      <c r="B1187" s="12">
        <v>112858906</v>
      </c>
      <c r="C1187" s="22" t="s">
        <v>4837</v>
      </c>
      <c r="D1187" s="12" t="s">
        <v>7221</v>
      </c>
      <c r="E1187" s="19" t="s">
        <v>7168</v>
      </c>
      <c r="F1187" s="12" t="s"/>
      <c r="G1187" s="12">
        <v>1</v>
      </c>
      <c r="H1187" s="12" t="s">
        <v>4840</v>
      </c>
      <c r="I1187" s="12">
        <v>69.48</v>
      </c>
      <c r="J1187" s="15">
        <v>30.55</v>
      </c>
      <c r="K1187" s="75">
        <v>75.21</v>
      </c>
      <c r="L1187" s="119">
        <v>159.6</v>
      </c>
      <c r="M1187" s="17">
        <f>=I1187*7</f>
        <v>486.36</v>
      </c>
      <c r="N1187" s="17">
        <f>=M1187-L1187-K1187-J1187*7</f>
        <v>37.7</v>
      </c>
      <c r="O1187" s="18">
        <f>=N1187/M1187</f>
        <v>0.077514598239987</v>
      </c>
      <c r="P1187" s="12" t="s">
        <v>28</v>
      </c>
    </row>
    <row r="1188" spans="1:16">
      <c r="A1188" s="21">
        <v>45216.4989930556</v>
      </c>
      <c r="B1188" s="12">
        <v>112871740</v>
      </c>
      <c r="C1188" s="22" t="s">
        <v>3937</v>
      </c>
      <c r="D1188" s="12" t="s">
        <v>7222</v>
      </c>
      <c r="E1188" s="19" t="s">
        <v>7168</v>
      </c>
      <c r="G1188" s="12">
        <v>1</v>
      </c>
      <c r="H1188" s="12" t="s">
        <v>3940</v>
      </c>
      <c r="I1188" s="12">
        <v>69.48</v>
      </c>
      <c r="J1188" s="15">
        <v>29.83</v>
      </c>
      <c r="K1188" s="75">
        <v>84.04</v>
      </c>
      <c r="L1188" s="119">
        <v>159.6</v>
      </c>
      <c r="M1188" s="17">
        <f>=I1188*7</f>
        <v>486.36</v>
      </c>
      <c r="N1188" s="17">
        <f>=M1188-L1188-K1188-J1188*7</f>
        <v>33.91</v>
      </c>
      <c r="O1188" s="18">
        <f>=N1188/M1188</f>
        <v>0.069722016613208</v>
      </c>
      <c r="P1188" s="12" t="s">
        <v>70</v>
      </c>
    </row>
    <row r="1189" spans="1:16">
      <c r="A1189" s="21">
        <v>45216.5863541667</v>
      </c>
      <c r="B1189" s="12">
        <v>112889326</v>
      </c>
      <c r="C1189" s="22" t="s">
        <v>5854</v>
      </c>
      <c r="D1189" s="12" t="s">
        <v>7223</v>
      </c>
      <c r="E1189" s="19" t="s">
        <v>7224</v>
      </c>
      <c r="F1189" s="12" t="s"/>
      <c r="G1189" s="12">
        <v>1</v>
      </c>
      <c r="H1189" s="12" t="s">
        <v>5857</v>
      </c>
      <c r="I1189" s="12">
        <v>20.52</v>
      </c>
      <c r="J1189" s="15">
        <v>9.08</v>
      </c>
      <c r="K1189" s="75">
        <v>55.1</v>
      </c>
      <c r="L1189" s="119">
        <v>19.54</v>
      </c>
      <c r="M1189" s="17">
        <f>=I1189*7</f>
        <v>143.64</v>
      </c>
      <c r="N1189" s="17">
        <f>=M1189-L1189-K1189-J1189*7</f>
        <v>5.44</v>
      </c>
      <c r="O1189" s="18">
        <f>=N1189/M1189</f>
        <v>0.03787245892509</v>
      </c>
      <c r="P1189" s="12" t="s">
        <v>59</v>
      </c>
    </row>
    <row r="1190" spans="1:16">
      <c r="A1190" s="21">
        <v>45216.5956134259</v>
      </c>
      <c r="B1190" s="12">
        <v>112890953</v>
      </c>
      <c r="C1190" s="22" t="s">
        <v>7225</v>
      </c>
      <c r="D1190" s="12" t="s">
        <v>7226</v>
      </c>
      <c r="E1190" s="19" t="s">
        <v>7227</v>
      </c>
      <c r="F1190" s="12" t="s">
        <v>48</v>
      </c>
      <c r="G1190" s="12">
        <v>1</v>
      </c>
      <c r="H1190" s="12" t="s">
        <v>7228</v>
      </c>
      <c r="I1190" s="12">
        <v>25.04</v>
      </c>
      <c r="J1190" s="15">
        <v>10.73</v>
      </c>
      <c r="K1190" s="75">
        <v>36.25</v>
      </c>
      <c r="L1190" s="119">
        <v>31.38</v>
      </c>
      <c r="M1190" s="17">
        <f>=I1190*7</f>
        <v>175.28</v>
      </c>
      <c r="N1190" s="17">
        <f>=M1190-L1190-K1190-J1190*7</f>
        <v>32.54</v>
      </c>
      <c r="O1190" s="18">
        <f>=N1190/M1190</f>
        <v>0.185645823824738</v>
      </c>
      <c r="P1190" s="12" t="s">
        <v>162</v>
      </c>
    </row>
    <row r="1191" spans="1:16">
      <c r="A1191" s="21" t="s"/>
      <c r="B1191" s="12" t="s"/>
      <c r="C1191" s="22" t="s"/>
      <c r="D1191" s="12" t="s"/>
      <c r="E1191" s="12" t="s"/>
      <c r="F1191" s="12" t="s"/>
      <c r="G1191" s="12" t="s"/>
      <c r="H1191" s="12" t="s"/>
      <c r="I1191" s="12" t="s"/>
      <c r="J1191" s="71" t="s"/>
      <c r="K1191" s="72" t="s"/>
      <c r="L1191" s="73" t="s"/>
      <c r="M1191" s="71" t="s"/>
      <c r="N1191" s="71" t="s"/>
      <c r="O1191" s="74" t="s"/>
      <c r="P1191" s="12" t="s"/>
    </row>
    <row r="1192" spans="1:16">
      <c r="A1192" s="21">
        <v>45216.9137037037</v>
      </c>
      <c r="B1192" s="12">
        <v>112924939</v>
      </c>
      <c r="C1192" s="22" t="s">
        <v>3937</v>
      </c>
      <c r="D1192" s="12" t="s">
        <v>7229</v>
      </c>
      <c r="E1192" s="22" t="s">
        <v>7230</v>
      </c>
      <c r="F1192" s="12" t="s"/>
      <c r="G1192" s="12">
        <v>1</v>
      </c>
      <c r="H1192" s="12" t="s">
        <v>3940</v>
      </c>
      <c r="I1192" s="12">
        <v>69.48</v>
      </c>
      <c r="J1192" s="15">
        <v>29.83</v>
      </c>
      <c r="K1192" s="75">
        <v>57.98</v>
      </c>
      <c r="L1192" s="119">
        <v>149</v>
      </c>
      <c r="M1192" s="17">
        <f>=I1192*7</f>
        <v>486.36</v>
      </c>
      <c r="N1192" s="17">
        <f>=M1192-L1192-K1192-J1192*7</f>
        <v>70.57</v>
      </c>
      <c r="O1192" s="18">
        <f>=N1192/M1192</f>
        <v>0.145098281108644</v>
      </c>
      <c r="P1192" s="12" t="s">
        <v>162</v>
      </c>
    </row>
    <row r="1193" spans="1:16">
      <c r="A1193" s="21">
        <v>45216.9532986111</v>
      </c>
      <c r="B1193" s="12">
        <v>112931544</v>
      </c>
      <c r="C1193" s="22" t="s">
        <v>4910</v>
      </c>
      <c r="D1193" s="12" t="s">
        <v>7231</v>
      </c>
      <c r="E1193" s="19" t="s">
        <v>7232</v>
      </c>
      <c r="F1193" s="12" t="s"/>
      <c r="G1193" s="12">
        <v>2</v>
      </c>
      <c r="H1193" s="12" t="s">
        <v>4913</v>
      </c>
      <c r="I1193" s="12">
        <v>50.4</v>
      </c>
      <c r="J1193" s="15">
        <v>21.45</v>
      </c>
      <c r="K1193" s="75">
        <v>73.61</v>
      </c>
      <c r="L1193" s="119">
        <v>18</v>
      </c>
      <c r="M1193" s="17">
        <f>=I1193*7</f>
        <v>352.8</v>
      </c>
      <c r="N1193" s="17">
        <f>=M1193-L1193-K1193-J1193*7</f>
        <v>111.04</v>
      </c>
      <c r="O1193" s="18">
        <f>=N1193/M1193</f>
        <v>0.314739229024943</v>
      </c>
      <c r="P1193" s="12" t="s">
        <v>70</v>
      </c>
    </row>
    <row r="1194" spans="1:16">
      <c r="A1194" s="21">
        <v>45216.954849537</v>
      </c>
      <c r="B1194" s="12">
        <v>112931778</v>
      </c>
      <c r="C1194" s="22" t="s">
        <v>7233</v>
      </c>
      <c r="D1194" s="12" t="s">
        <v>7234</v>
      </c>
      <c r="E1194" s="19" t="s">
        <v>7235</v>
      </c>
      <c r="F1194" s="12" t="s">
        <v>48</v>
      </c>
      <c r="G1194" s="12">
        <v>1</v>
      </c>
      <c r="H1194" s="12" t="s">
        <v>7236</v>
      </c>
      <c r="I1194" s="12">
        <v>25.04</v>
      </c>
      <c r="J1194" s="15">
        <v>10.73</v>
      </c>
      <c r="K1194" s="75">
        <v>43.7</v>
      </c>
      <c r="L1194" s="119">
        <v>23.95</v>
      </c>
      <c r="M1194" s="17">
        <f>=I1194*7</f>
        <v>175.28</v>
      </c>
      <c r="N1194" s="17">
        <f>=M1194-L1194-K1194-J1194*7</f>
        <v>32.52</v>
      </c>
      <c r="O1194" s="18">
        <f>=N1194/M1194</f>
        <v>0.185531720675491</v>
      </c>
      <c r="P1194" s="12" t="s">
        <v>70</v>
      </c>
    </row>
    <row r="1195" spans="1:16">
      <c r="A1195" s="21">
        <v>45217.010787037</v>
      </c>
      <c r="B1195" s="12">
        <v>112941731</v>
      </c>
      <c r="C1195" s="22" t="s">
        <v>7237</v>
      </c>
      <c r="D1195" s="12" t="s">
        <v>7238</v>
      </c>
      <c r="E1195" s="19" t="s">
        <v>7239</v>
      </c>
      <c r="F1195" s="12" t="s"/>
      <c r="G1195" s="12">
        <v>1</v>
      </c>
      <c r="H1195" s="12" t="s">
        <v>7240</v>
      </c>
      <c r="I1195" s="12">
        <v>17.52</v>
      </c>
      <c r="J1195" s="15">
        <v>6.14</v>
      </c>
      <c r="K1195" s="75">
        <v>46.36</v>
      </c>
      <c r="L1195" s="119">
        <v>9.5</v>
      </c>
      <c r="M1195" s="17">
        <f>=I1195*7</f>
        <v>122.64</v>
      </c>
      <c r="N1195" s="17">
        <f>=M1195-L1195-K1195-J1195*7</f>
        <v>23.8</v>
      </c>
      <c r="O1195" s="18">
        <f>=N1195/M1195</f>
        <v>0.194063926940639</v>
      </c>
      <c r="P1195" s="12" t="s">
        <v>665</v>
      </c>
    </row>
    <row r="1196" spans="1:16">
      <c r="A1196" s="21">
        <v>45217.4258333333</v>
      </c>
      <c r="B1196" s="12">
        <v>113033613</v>
      </c>
      <c r="C1196" s="22" t="s">
        <v>5228</v>
      </c>
      <c r="D1196" s="12" t="s">
        <v>7241</v>
      </c>
      <c r="E1196" s="12" t="s">
        <v>345</v>
      </c>
      <c r="F1196" s="12" t="s"/>
      <c r="G1196" s="12">
        <v>1</v>
      </c>
      <c r="H1196" s="12" t="s">
        <v>5230</v>
      </c>
      <c r="I1196" s="12">
        <v>69.48</v>
      </c>
      <c r="J1196" s="15">
        <v>24.97</v>
      </c>
      <c r="K1196" s="75">
        <v>102.15</v>
      </c>
      <c r="L1196" s="119">
        <v>159.6</v>
      </c>
      <c r="M1196" s="17">
        <f>=I1196*7</f>
        <v>486.36</v>
      </c>
      <c r="N1196" s="17">
        <f>=M1196-L1196-K1196-J1196*7</f>
        <v>49.82</v>
      </c>
      <c r="O1196" s="18">
        <f>=N1196/M1196</f>
        <v>0.102434410724566</v>
      </c>
      <c r="P1196" s="12" t="s">
        <v>50</v>
      </c>
    </row>
    <row r="1197" spans="1:16">
      <c r="A1197" s="21">
        <v>45217.466724537</v>
      </c>
      <c r="B1197" s="12">
        <v>113043550</v>
      </c>
      <c r="C1197" s="22" t="s">
        <v>7242</v>
      </c>
      <c r="D1197" s="12" t="s">
        <v>7243</v>
      </c>
      <c r="E1197" s="19" t="s">
        <v>7244</v>
      </c>
      <c r="F1197" s="12" t="s">
        <v>453</v>
      </c>
      <c r="G1197" s="12">
        <v>1</v>
      </c>
      <c r="H1197" s="12" t="s">
        <v>7245</v>
      </c>
      <c r="I1197" s="12">
        <v>25.9</v>
      </c>
      <c r="J1197" s="15">
        <v>11.1</v>
      </c>
      <c r="K1197" s="75">
        <v>59.05</v>
      </c>
      <c r="L1197" s="119">
        <v>58.25</v>
      </c>
      <c r="M1197" s="17">
        <f>=I1197*7</f>
        <v>181.3</v>
      </c>
      <c r="N1197" s="17">
        <f>=M1197-L1197-K1197-J1197*7</f>
        <v>-13.7</v>
      </c>
      <c r="O1197" s="18">
        <f>=N1197/M1197</f>
        <v>-0.075565361279647</v>
      </c>
      <c r="P1197" s="12" t="s">
        <v>1413</v>
      </c>
    </row>
    <row r="1198" spans="1:16">
      <c r="A1198" s="21">
        <v>45217.4881018519</v>
      </c>
      <c r="B1198" s="68">
        <v>113049128</v>
      </c>
      <c r="C1198" s="22" t="s">
        <v>7246</v>
      </c>
      <c r="D1198" s="68" t="s">
        <v>7247</v>
      </c>
      <c r="E1198" s="19" t="s">
        <v>7248</v>
      </c>
      <c r="F1198" s="12" t="s"/>
      <c r="G1198" s="12">
        <v>1</v>
      </c>
      <c r="H1198" s="12" t="s">
        <v>7249</v>
      </c>
      <c r="I1198" s="12">
        <v>35.66</v>
      </c>
      <c r="J1198" s="15">
        <v>15.73</v>
      </c>
      <c r="K1198" s="75">
        <v>51.11</v>
      </c>
      <c r="L1198" s="119">
        <v>90</v>
      </c>
      <c r="M1198" s="17">
        <f>=I1198*7</f>
        <v>249.62</v>
      </c>
      <c r="N1198" s="17">
        <f>=M1198-L1198-K1198-J1198*7</f>
        <v>-1.60000000000002</v>
      </c>
      <c r="O1198" s="18">
        <f>=N1198/M1198</f>
        <v>-0.00640974280907</v>
      </c>
      <c r="P1198" s="12" t="s">
        <v>59</v>
      </c>
    </row>
    <row r="1199" spans="1:16">
      <c r="A1199" s="21">
        <v>45217.4881018519</v>
      </c>
      <c r="B1199" s="69" t="s"/>
      <c r="C1199" s="22" t="s">
        <v>7250</v>
      </c>
      <c r="D1199" s="69" t="s"/>
      <c r="E1199" s="19" t="s">
        <v>7248</v>
      </c>
      <c r="F1199" s="12" t="s"/>
      <c r="G1199" s="12">
        <v>1</v>
      </c>
      <c r="H1199" s="12" t="s">
        <v>7251</v>
      </c>
      <c r="I1199" s="12">
        <v>0</v>
      </c>
      <c r="J1199" s="15">
        <v>0</v>
      </c>
      <c r="K1199" s="75">
        <v>0</v>
      </c>
      <c r="L1199" s="119">
        <v>0</v>
      </c>
      <c r="M1199" s="17">
        <f>=I1199*7</f>
        <v>0</v>
      </c>
      <c r="N1199" s="17">
        <f>=M1199-L1199-K1199-J1199*7</f>
        <v>0</v>
      </c>
      <c r="O1199" s="18" t="e">
        <f>=N1199/M1199</f>
        <v>#DIV/0!</v>
      </c>
      <c r="P1199" s="12" t="s">
        <v>59</v>
      </c>
    </row>
    <row r="1200" spans="1:16">
      <c r="A1200" s="21" t="s"/>
      <c r="B1200" s="12" t="s"/>
      <c r="C1200" s="22" t="s"/>
      <c r="D1200" s="12" t="s"/>
      <c r="E1200" s="12" t="s"/>
      <c r="F1200" s="12" t="s"/>
      <c r="G1200" s="12" t="s"/>
      <c r="H1200" s="12" t="s"/>
      <c r="I1200" s="12" t="s"/>
      <c r="J1200" s="71" t="s"/>
      <c r="K1200" s="72" t="s"/>
      <c r="L1200" s="73" t="s"/>
      <c r="M1200" s="71" t="s"/>
      <c r="N1200" s="71" t="s"/>
      <c r="O1200" s="74" t="s"/>
      <c r="P1200" s="12" t="s"/>
    </row>
    <row r="1201" spans="1:16">
      <c r="A1201" s="21">
        <v>45217.9260416667</v>
      </c>
      <c r="B1201" s="12">
        <v>113107655</v>
      </c>
      <c r="C1201" s="22" t="s">
        <v>3937</v>
      </c>
      <c r="D1201" s="12" t="s">
        <v>7252</v>
      </c>
      <c r="E1201" s="22" t="s">
        <v>7253</v>
      </c>
      <c r="F1201" s="12" t="s"/>
      <c r="G1201" s="12">
        <v>1</v>
      </c>
      <c r="H1201" s="12" t="s">
        <v>3940</v>
      </c>
      <c r="I1201" s="12">
        <v>69.48</v>
      </c>
      <c r="J1201" s="15">
        <v>24.97</v>
      </c>
      <c r="K1201" s="75">
        <v>81.6</v>
      </c>
      <c r="L1201" s="119">
        <v>149</v>
      </c>
      <c r="M1201" s="17">
        <f>=I1201*7</f>
        <v>486.36</v>
      </c>
      <c r="N1201" s="17">
        <f>=M1201-L1201-K1201-J1201*7</f>
        <v>80.97</v>
      </c>
      <c r="O1201" s="18">
        <f>=N1201/M1201</f>
        <v>0.166481618554157</v>
      </c>
      <c r="P1201" s="12" t="s">
        <v>50</v>
      </c>
    </row>
    <row r="1202" spans="1:16">
      <c r="A1202" s="21">
        <v>45217.9723958333</v>
      </c>
      <c r="B1202" s="12">
        <v>113112823</v>
      </c>
      <c r="C1202" s="22" t="s">
        <v>7254</v>
      </c>
      <c r="D1202" s="12">
        <v>0</v>
      </c>
      <c r="E1202" s="12" t="s">
        <v>615</v>
      </c>
      <c r="F1202" s="12" t="s"/>
      <c r="G1202" s="12">
        <v>1</v>
      </c>
      <c r="H1202" s="12" t="s">
        <v>7255</v>
      </c>
      <c r="I1202" s="12">
        <v>0</v>
      </c>
      <c r="J1202" s="15">
        <v>0</v>
      </c>
      <c r="K1202" s="75">
        <v>0</v>
      </c>
      <c r="L1202" s="119">
        <v>0</v>
      </c>
      <c r="M1202" s="17">
        <f>=I1202*7</f>
        <v>0</v>
      </c>
      <c r="N1202" s="17">
        <f>=M1202-L1202-K1202-J1202*7</f>
        <v>0</v>
      </c>
      <c r="O1202" s="18" t="e">
        <f>=N1202/M1202</f>
        <v>#DIV/0!</v>
      </c>
      <c r="P1202" s="12" t="s">
        <v>1413</v>
      </c>
    </row>
    <row r="1203" spans="1:16">
      <c r="A1203" s="21">
        <v>45218.0860763889</v>
      </c>
      <c r="B1203" s="12">
        <v>113137686</v>
      </c>
      <c r="C1203" s="22" t="s">
        <v>7256</v>
      </c>
      <c r="D1203" s="12" t="s">
        <v>7257</v>
      </c>
      <c r="E1203" s="19" t="s">
        <v>7258</v>
      </c>
      <c r="F1203" s="12" t="s"/>
      <c r="G1203" s="12">
        <v>1</v>
      </c>
      <c r="H1203" s="12" t="s">
        <v>7259</v>
      </c>
      <c r="I1203" s="12">
        <v>38.62</v>
      </c>
      <c r="J1203" s="15">
        <v>16.22</v>
      </c>
      <c r="K1203" s="75">
        <v>54.66</v>
      </c>
      <c r="L1203" s="119">
        <v>49.9</v>
      </c>
      <c r="M1203" s="17">
        <f>=I1203*7</f>
        <v>270.34</v>
      </c>
      <c r="N1203" s="17">
        <f>=M1203-L1203-K1203-J1203*7</f>
        <v>52.24</v>
      </c>
      <c r="O1203" s="18">
        <f>=N1203/M1203</f>
        <v>0.193238144558704</v>
      </c>
      <c r="P1203" s="12" t="s">
        <v>162</v>
      </c>
    </row>
    <row r="1204" spans="1:16">
      <c r="A1204" s="21">
        <v>45218.2760763889</v>
      </c>
      <c r="B1204" s="68">
        <v>113179720</v>
      </c>
      <c r="C1204" s="22" t="s">
        <v>7260</v>
      </c>
      <c r="D1204" s="68" t="s">
        <v>7261</v>
      </c>
      <c r="E1204" s="19" t="s">
        <v>7262</v>
      </c>
      <c r="F1204" s="12" t="s">
        <v>48</v>
      </c>
      <c r="G1204" s="12">
        <v>1</v>
      </c>
      <c r="H1204" s="12" t="s">
        <v>7263</v>
      </c>
      <c r="I1204" s="12">
        <v>69.12</v>
      </c>
      <c r="J1204" s="15">
        <v>30.59</v>
      </c>
      <c r="K1204" s="75">
        <v>97.29</v>
      </c>
      <c r="L1204" s="119">
        <v>61.8</v>
      </c>
      <c r="M1204" s="17">
        <f>=I1204*7</f>
        <v>483.84</v>
      </c>
      <c r="N1204" s="17">
        <f>=M1204-L1204-K1204-J1204*7</f>
        <v>110.62</v>
      </c>
      <c r="O1204" s="18">
        <f>=N1204/M1204</f>
        <v>0.228629298941799</v>
      </c>
      <c r="P1204" s="12" t="s">
        <v>43</v>
      </c>
    </row>
    <row r="1205" spans="1:16">
      <c r="A1205" s="21">
        <v>45218.2760763889</v>
      </c>
      <c r="B1205" s="69" t="s"/>
      <c r="C1205" s="22" t="s">
        <v>7264</v>
      </c>
      <c r="D1205" s="69" t="s"/>
      <c r="E1205" s="19" t="s">
        <v>7262</v>
      </c>
      <c r="G1205" s="12">
        <v>2</v>
      </c>
      <c r="H1205" s="12" t="s">
        <v>7265</v>
      </c>
      <c r="I1205" s="12">
        <v>0</v>
      </c>
      <c r="J1205" s="15">
        <v>0</v>
      </c>
      <c r="K1205" s="75">
        <v>0</v>
      </c>
      <c r="L1205" s="119">
        <v>0</v>
      </c>
      <c r="M1205" s="17">
        <f>=I1205*7</f>
        <v>0</v>
      </c>
      <c r="N1205" s="17">
        <f>=M1205-L1205-K1205-J1205*7</f>
        <v>0</v>
      </c>
      <c r="O1205" s="18" t="e">
        <f>=N1205/M1205</f>
        <v>#DIV/0!</v>
      </c>
      <c r="P1205" s="12" t="s">
        <v>43</v>
      </c>
    </row>
    <row r="1206" spans="1:16">
      <c r="A1206" s="21">
        <v>45218.2969907407</v>
      </c>
      <c r="B1206" s="12">
        <v>113183883</v>
      </c>
      <c r="C1206" s="22" t="s">
        <v>7266</v>
      </c>
      <c r="D1206" s="12" t="s">
        <v>7267</v>
      </c>
      <c r="E1206" s="19" t="s">
        <v>7268</v>
      </c>
      <c r="F1206" s="12" t="s"/>
      <c r="G1206" s="12">
        <v>1</v>
      </c>
      <c r="H1206" s="12" t="s">
        <v>7269</v>
      </c>
      <c r="I1206" s="12">
        <v>50.74</v>
      </c>
      <c r="J1206" s="15">
        <v>17.8</v>
      </c>
      <c r="K1206" s="75">
        <v>54.15</v>
      </c>
      <c r="L1206" s="119">
        <v>93.1</v>
      </c>
      <c r="M1206" s="17">
        <f>=I1206*7</f>
        <v>355.18</v>
      </c>
      <c r="N1206" s="17">
        <f>=M1206-L1206-K1206-J1206*7</f>
        <v>83.33</v>
      </c>
      <c r="O1206" s="18">
        <f>=N1206/M1206</f>
        <v>0.234613435441185</v>
      </c>
      <c r="P1206" s="12" t="s">
        <v>50</v>
      </c>
    </row>
    <row r="1207" spans="1:16">
      <c r="A1207" s="21">
        <v>45218.3185069444</v>
      </c>
      <c r="B1207" s="12">
        <v>113188877</v>
      </c>
      <c r="C1207" s="22" t="s">
        <v>7270</v>
      </c>
      <c r="D1207" s="12" t="s">
        <v>7271</v>
      </c>
      <c r="E1207" s="19" t="s">
        <v>7272</v>
      </c>
      <c r="F1207" s="12" t="s"/>
      <c r="G1207" s="12">
        <v>1</v>
      </c>
      <c r="H1207" s="12" t="s">
        <v>7273</v>
      </c>
      <c r="I1207" s="12">
        <v>24.08</v>
      </c>
      <c r="J1207" s="15">
        <v>10.56</v>
      </c>
      <c r="K1207" s="75">
        <v>29.4</v>
      </c>
      <c r="L1207" s="119">
        <v>35.4</v>
      </c>
      <c r="M1207" s="17">
        <f>=I1207*7</f>
        <v>168.56</v>
      </c>
      <c r="N1207" s="17">
        <f>=M1207-L1207-K1207-J1207*7</f>
        <v>29.84</v>
      </c>
      <c r="O1207" s="18">
        <f>=N1207/M1207</f>
        <v>0.17702895111533</v>
      </c>
      <c r="P1207" s="12" t="s">
        <v>59</v>
      </c>
    </row>
    <row r="1208" spans="1:16">
      <c r="A1208" s="21">
        <v>45218.3388773148</v>
      </c>
      <c r="B1208" s="12">
        <v>113192694</v>
      </c>
      <c r="C1208" s="22" t="s">
        <v>7274</v>
      </c>
      <c r="D1208" s="12" t="s">
        <v>7275</v>
      </c>
      <c r="E1208" s="19" t="s">
        <v>7276</v>
      </c>
      <c r="F1208" s="12" t="s">
        <v>57</v>
      </c>
      <c r="G1208" s="12">
        <v>1</v>
      </c>
      <c r="H1208" s="12" t="s">
        <v>7277</v>
      </c>
      <c r="I1208" s="12">
        <v>18.28</v>
      </c>
      <c r="J1208" s="15">
        <v>8.04</v>
      </c>
      <c r="K1208" s="75">
        <v>25.35</v>
      </c>
      <c r="L1208" s="119">
        <v>29</v>
      </c>
      <c r="M1208" s="17">
        <f>=I1208*7</f>
        <v>127.96</v>
      </c>
      <c r="N1208" s="17">
        <f>=M1208-L1208-K1208-J1208*7</f>
        <v>17.33</v>
      </c>
      <c r="O1208" s="18">
        <f>=N1208/M1208</f>
        <v>0.135432947796186</v>
      </c>
      <c r="P1208" s="12" t="s">
        <v>300</v>
      </c>
    </row>
    <row r="1209" spans="1:16">
      <c r="A1209" s="21">
        <v>45218.3482638889</v>
      </c>
      <c r="B1209" s="12">
        <v>113194973</v>
      </c>
      <c r="C1209" s="22" t="s">
        <v>7278</v>
      </c>
      <c r="D1209" s="12" t="s">
        <v>7279</v>
      </c>
      <c r="E1209" s="19" t="s">
        <v>7280</v>
      </c>
      <c r="F1209" s="12" t="s"/>
      <c r="G1209" s="12">
        <v>1</v>
      </c>
      <c r="H1209" s="12" t="s">
        <v>7281</v>
      </c>
      <c r="I1209" s="12">
        <v>25.63</v>
      </c>
      <c r="J1209" s="15">
        <v>9.16</v>
      </c>
      <c r="K1209" s="75">
        <v>34.34</v>
      </c>
      <c r="L1209" s="119">
        <v>10.65</v>
      </c>
      <c r="M1209" s="17">
        <f>=I1209*7</f>
        <v>179.41</v>
      </c>
      <c r="N1209" s="17">
        <f>=M1209-L1209-K1209-J1209*7</f>
        <v>70.3</v>
      </c>
      <c r="O1209" s="18">
        <f>=N1209/M1209</f>
        <v>0.391839919736915</v>
      </c>
      <c r="P1209" s="12" t="s">
        <v>50</v>
      </c>
    </row>
    <row r="1210" spans="1:16">
      <c r="A1210" s="21">
        <v>45218.3659722222</v>
      </c>
      <c r="B1210" s="12">
        <v>113199379</v>
      </c>
      <c r="C1210" s="22" t="s">
        <v>5194</v>
      </c>
      <c r="D1210" s="12" t="s">
        <v>7282</v>
      </c>
      <c r="E1210" s="19" t="s">
        <v>7262</v>
      </c>
      <c r="F1210" s="12" t="s"/>
      <c r="G1210" s="12">
        <v>1</v>
      </c>
      <c r="H1210" s="12" t="s">
        <v>6802</v>
      </c>
      <c r="I1210" s="12">
        <v>25.04</v>
      </c>
      <c r="J1210" s="15">
        <v>10.75</v>
      </c>
      <c r="K1210" s="75">
        <v>37.52</v>
      </c>
      <c r="L1210" s="119">
        <v>20.6</v>
      </c>
      <c r="M1210" s="17">
        <f>=I1210*7</f>
        <v>175.28</v>
      </c>
      <c r="N1210" s="17">
        <f>=M1210-L1210-K1210-J1210*7</f>
        <v>41.91</v>
      </c>
      <c r="O1210" s="18">
        <f>=N1210/M1210</f>
        <v>0.239103149246919</v>
      </c>
      <c r="P1210" s="12" t="s">
        <v>162</v>
      </c>
    </row>
    <row r="1211" spans="1:17">
      <c r="A1211" s="21">
        <v>45218.3946990741</v>
      </c>
      <c r="B1211" s="12">
        <v>113205553</v>
      </c>
      <c r="C1211" s="22" t="s">
        <v>7283</v>
      </c>
      <c r="D1211" s="12" t="s">
        <v>7284</v>
      </c>
      <c r="E1211" s="19" t="s">
        <v>7285</v>
      </c>
      <c r="F1211" s="12" t="s"/>
      <c r="G1211" s="12">
        <v>1</v>
      </c>
      <c r="H1211" s="12" t="s">
        <v>7286</v>
      </c>
      <c r="I1211" s="12">
        <v>26.51</v>
      </c>
      <c r="J1211" s="15">
        <v>9.22</v>
      </c>
      <c r="K1211" s="75">
        <v>44.74</v>
      </c>
      <c r="L1211" s="119">
        <v>72.6</v>
      </c>
      <c r="M1211" s="17">
        <f>=I1211*7</f>
        <v>185.57</v>
      </c>
      <c r="N1211" s="17">
        <f>=M1211-L1211-K1211-J1211*7</f>
        <v>3.69000000000001</v>
      </c>
      <c r="O1211" s="18">
        <f>=N1211/M1211</f>
        <v>0.019884679635717</v>
      </c>
      <c r="P1211" s="12" t="s">
        <v>665</v>
      </c>
      <c r="Q1211" s="25" t="s">
        <v>167</v>
      </c>
    </row>
    <row r="1212" spans="1:16">
      <c r="A1212" s="21">
        <v>45218.4003472222</v>
      </c>
      <c r="B1212" s="12">
        <v>113207150</v>
      </c>
      <c r="C1212" s="22" t="s">
        <v>7287</v>
      </c>
      <c r="D1212" s="12" t="s">
        <v>7288</v>
      </c>
      <c r="E1212" s="19" t="s">
        <v>7268</v>
      </c>
      <c r="F1212" s="12" t="s"/>
      <c r="G1212" s="12">
        <v>1</v>
      </c>
      <c r="H1212" s="12" t="s">
        <v>7289</v>
      </c>
      <c r="I1212" s="12">
        <v>50.74</v>
      </c>
      <c r="J1212" s="15">
        <v>21.68</v>
      </c>
      <c r="K1212" s="75">
        <v>47.1</v>
      </c>
      <c r="L1212" s="119">
        <v>93.1</v>
      </c>
      <c r="M1212" s="17">
        <f>=I1212*7</f>
        <v>355.18</v>
      </c>
      <c r="N1212" s="17">
        <f>=M1212-L1212-K1212-J1212*7</f>
        <v>63.2200000000001</v>
      </c>
      <c r="O1212" s="18">
        <f>=N1212/M1212</f>
        <v>0.177994256433358</v>
      </c>
      <c r="P1212" s="12" t="s">
        <v>70</v>
      </c>
    </row>
    <row r="1213" spans="1:16">
      <c r="A1213" s="21">
        <v>45218.4041666667</v>
      </c>
      <c r="B1213" s="12">
        <v>113207869</v>
      </c>
      <c r="C1213" s="22" t="s">
        <v>7290</v>
      </c>
      <c r="D1213" s="12" t="s">
        <v>7291</v>
      </c>
      <c r="E1213" s="19" t="s">
        <v>7292</v>
      </c>
      <c r="F1213" s="12" t="s"/>
      <c r="G1213" s="12">
        <v>1</v>
      </c>
      <c r="H1213" s="12" t="s">
        <v>7293</v>
      </c>
      <c r="I1213" s="12">
        <v>25.22</v>
      </c>
      <c r="J1213" s="15">
        <v>8.8</v>
      </c>
      <c r="K1213" s="75">
        <v>35.56</v>
      </c>
      <c r="L1213" s="119">
        <v>15.6</v>
      </c>
      <c r="M1213" s="17">
        <f>=I1213*7</f>
        <v>176.54</v>
      </c>
      <c r="N1213" s="17">
        <f>=M1213-L1213-K1213-J1213*7</f>
        <v>63.78</v>
      </c>
      <c r="O1213" s="18">
        <f>=N1213/M1213</f>
        <v>0.361277897360372</v>
      </c>
      <c r="P1213" s="12" t="s">
        <v>50</v>
      </c>
    </row>
    <row r="1214" spans="1:16">
      <c r="A1214" s="21">
        <v>45218.4055555556</v>
      </c>
      <c r="B1214" s="12">
        <v>113205355</v>
      </c>
      <c r="C1214" s="22" t="s">
        <v>5864</v>
      </c>
      <c r="D1214" s="12" t="s">
        <v>7294</v>
      </c>
      <c r="E1214" s="19" t="s">
        <v>7295</v>
      </c>
      <c r="F1214" s="12" t="s"/>
      <c r="G1214" s="12">
        <v>1</v>
      </c>
      <c r="H1214" s="12" t="s">
        <v>5867</v>
      </c>
      <c r="I1214" s="12">
        <v>42.49</v>
      </c>
      <c r="J1214" s="15">
        <v>18.84</v>
      </c>
      <c r="K1214" s="75">
        <v>35.57</v>
      </c>
      <c r="L1214" s="119">
        <v>72</v>
      </c>
      <c r="M1214" s="17">
        <f>=I1214*7</f>
        <v>297.43</v>
      </c>
      <c r="N1214" s="17">
        <f>=M1214-L1214-K1214-J1214*7</f>
        <v>57.98</v>
      </c>
      <c r="O1214" s="18">
        <f>=N1214/M1214</f>
        <v>0.194936623743402</v>
      </c>
      <c r="P1214" s="12" t="s">
        <v>59</v>
      </c>
    </row>
    <row r="1215" spans="1:16">
      <c r="A1215" s="21">
        <v>45218.4216319444</v>
      </c>
      <c r="B1215" s="12">
        <v>113212223</v>
      </c>
      <c r="C1215" s="22" t="s">
        <v>7296</v>
      </c>
      <c r="D1215" s="12" t="s">
        <v>7297</v>
      </c>
      <c r="E1215" s="19" t="s">
        <v>7262</v>
      </c>
      <c r="F1215" s="12" t="s"/>
      <c r="G1215" s="12">
        <v>1</v>
      </c>
      <c r="H1215" s="12" t="s">
        <v>7298</v>
      </c>
      <c r="I1215" s="12">
        <v>25.04</v>
      </c>
      <c r="J1215" s="15">
        <v>10.75</v>
      </c>
      <c r="K1215" s="75">
        <v>43.2</v>
      </c>
      <c r="L1215" s="119">
        <v>20.6</v>
      </c>
      <c r="M1215" s="17">
        <f>=I1215*7</f>
        <v>175.28</v>
      </c>
      <c r="N1215" s="17">
        <f>=M1215-L1215-K1215-J1215*7</f>
        <v>36.23</v>
      </c>
      <c r="O1215" s="18">
        <f>=N1215/M1215</f>
        <v>0.206697854860794</v>
      </c>
      <c r="P1215" s="12" t="s">
        <v>70</v>
      </c>
    </row>
    <row r="1216" spans="1:16">
      <c r="A1216" s="21">
        <v>45218.4328240741</v>
      </c>
      <c r="B1216" s="12">
        <v>113214816</v>
      </c>
      <c r="C1216" s="22" t="s">
        <v>5228</v>
      </c>
      <c r="D1216" s="12" t="s">
        <v>7299</v>
      </c>
      <c r="E1216" s="22" t="s">
        <v>7253</v>
      </c>
      <c r="F1216" s="12" t="s"/>
      <c r="G1216" s="12">
        <v>1</v>
      </c>
      <c r="H1216" s="12" t="s">
        <v>6342</v>
      </c>
      <c r="I1216" s="12">
        <v>69.48</v>
      </c>
      <c r="J1216" s="15">
        <v>25.02</v>
      </c>
      <c r="K1216" s="75">
        <v>87.9</v>
      </c>
      <c r="L1216" s="119">
        <v>149</v>
      </c>
      <c r="M1216" s="17">
        <f>=I1216*7</f>
        <v>486.36</v>
      </c>
      <c r="N1216" s="17">
        <f>=M1216-L1216-K1216-J1216*7</f>
        <v>74.32</v>
      </c>
      <c r="O1216" s="18">
        <f>=N1216/M1216</f>
        <v>0.152808619129863</v>
      </c>
      <c r="P1216" s="12" t="s">
        <v>50</v>
      </c>
    </row>
    <row r="1217" spans="1:16">
      <c r="A1217" s="21">
        <v>45218.4804861111</v>
      </c>
      <c r="B1217" s="12">
        <v>113227648</v>
      </c>
      <c r="C1217" s="22" t="s">
        <v>4837</v>
      </c>
      <c r="D1217" s="12" t="s">
        <v>7300</v>
      </c>
      <c r="E1217" s="22" t="s">
        <v>7253</v>
      </c>
      <c r="F1217" s="12" t="s"/>
      <c r="G1217" s="12">
        <v>1</v>
      </c>
      <c r="H1217" s="12" t="s">
        <v>4840</v>
      </c>
      <c r="I1217" s="12">
        <v>69.48</v>
      </c>
      <c r="J1217" s="15">
        <v>31.16</v>
      </c>
      <c r="K1217" s="75">
        <v>65.53</v>
      </c>
      <c r="L1217" s="119">
        <v>149</v>
      </c>
      <c r="M1217" s="17">
        <f>=I1217*7</f>
        <v>486.36</v>
      </c>
      <c r="N1217" s="17">
        <f>=M1217-L1217-K1217-J1217*7</f>
        <v>53.71</v>
      </c>
      <c r="O1217" s="18">
        <f>=N1217/M1217</f>
        <v>0.110432601365244</v>
      </c>
      <c r="P1217" s="12" t="s">
        <v>28</v>
      </c>
    </row>
    <row r="1218" spans="1:16">
      <c r="A1218" s="21">
        <v>45218.7100694444</v>
      </c>
      <c r="B1218" s="12">
        <v>113264944</v>
      </c>
      <c r="C1218" s="22" t="s">
        <v>7301</v>
      </c>
      <c r="D1218" s="12" t="s">
        <v>7302</v>
      </c>
      <c r="E1218" s="19" t="s">
        <v>7303</v>
      </c>
      <c r="F1218" s="12" t="s">
        <v>1702</v>
      </c>
      <c r="G1218" s="12">
        <v>1</v>
      </c>
      <c r="H1218" s="12" t="s">
        <v>7304</v>
      </c>
      <c r="I1218" s="12">
        <v>23.09</v>
      </c>
      <c r="J1218" s="15">
        <v>10.07</v>
      </c>
      <c r="K1218" s="75">
        <v>73.7</v>
      </c>
      <c r="L1218" s="119">
        <v>67.75</v>
      </c>
      <c r="M1218" s="17">
        <f>=I1218*7</f>
        <v>161.63</v>
      </c>
      <c r="N1218" s="17">
        <f>=M1218-L1218-K1218-J1218*7</f>
        <v>-50.31</v>
      </c>
      <c r="O1218" s="18">
        <f>=N1218/M1218</f>
        <v>-0.311266472808266</v>
      </c>
      <c r="P1218" s="12" t="s">
        <v>22</v>
      </c>
    </row>
    <row r="1219" spans="1:16">
      <c r="A1219" s="21">
        <v>45218.8106944444</v>
      </c>
      <c r="B1219" s="12">
        <v>113275556</v>
      </c>
      <c r="C1219" s="22" t="s">
        <v>7004</v>
      </c>
      <c r="D1219" s="12" t="s">
        <v>7305</v>
      </c>
      <c r="E1219" s="19" t="s">
        <v>7306</v>
      </c>
      <c r="F1219" s="12" t="s"/>
      <c r="G1219" s="12">
        <v>1</v>
      </c>
      <c r="H1219" s="12" t="s">
        <v>7007</v>
      </c>
      <c r="I1219" s="12">
        <v>22.48</v>
      </c>
      <c r="J1219" s="15">
        <v>9.89</v>
      </c>
      <c r="K1219" s="75">
        <v>39.44</v>
      </c>
      <c r="L1219" s="119">
        <v>35</v>
      </c>
      <c r="M1219" s="17">
        <f>=I1219*7</f>
        <v>157.36</v>
      </c>
      <c r="N1219" s="17">
        <f>=M1219-L1219-K1219-J1219*7</f>
        <v>13.69</v>
      </c>
      <c r="O1219" s="18">
        <f>=N1219/M1219</f>
        <v>0.086997966446365</v>
      </c>
      <c r="P1219" s="12" t="s">
        <v>136</v>
      </c>
    </row>
    <row r="1220" spans="1:16">
      <c r="A1220" s="21">
        <v>45218.8720601852</v>
      </c>
      <c r="B1220" s="12">
        <v>113282229</v>
      </c>
      <c r="C1220" s="22" t="s">
        <v>7307</v>
      </c>
      <c r="D1220" s="12" t="s">
        <v>7308</v>
      </c>
      <c r="E1220" s="19" t="s">
        <v>7309</v>
      </c>
      <c r="F1220" s="12" t="s"/>
      <c r="G1220" s="12">
        <v>1</v>
      </c>
      <c r="H1220" s="12" t="s">
        <v>7310</v>
      </c>
      <c r="I1220" s="12">
        <v>18</v>
      </c>
      <c r="J1220" s="15">
        <v>6.29</v>
      </c>
      <c r="K1220" s="75">
        <v>24</v>
      </c>
      <c r="L1220" s="119">
        <v>16</v>
      </c>
      <c r="M1220" s="17">
        <f>=I1220*7</f>
        <v>126</v>
      </c>
      <c r="N1220" s="17">
        <f>=M1220-L1220-K1220-J1220*7</f>
        <v>41.97</v>
      </c>
      <c r="O1220" s="18">
        <f>=N1220/M1220</f>
        <v>0.333095238095238</v>
      </c>
      <c r="P1220" s="12" t="s">
        <v>1263</v>
      </c>
    </row>
    <row r="1221" spans="1:16">
      <c r="A1221" s="21">
        <v>45218.9366898148</v>
      </c>
      <c r="B1221" s="12">
        <v>113290494</v>
      </c>
      <c r="C1221" s="22" t="s">
        <v>4845</v>
      </c>
      <c r="D1221" s="12" t="s">
        <v>7311</v>
      </c>
      <c r="E1221" s="19" t="s">
        <v>7312</v>
      </c>
      <c r="F1221" s="12" t="s"/>
      <c r="G1221" s="12">
        <v>1</v>
      </c>
      <c r="H1221" s="12" t="s">
        <v>4848</v>
      </c>
      <c r="I1221" s="12">
        <v>24.95</v>
      </c>
      <c r="J1221" s="15">
        <v>10.86</v>
      </c>
      <c r="K1221" s="75">
        <v>31.59</v>
      </c>
      <c r="L1221" s="119">
        <v>20.6</v>
      </c>
      <c r="M1221" s="17">
        <f>=I1221*7</f>
        <v>174.65</v>
      </c>
      <c r="N1221" s="17">
        <f>=M1221-L1221-K1221-J1221*7</f>
        <v>46.44</v>
      </c>
      <c r="O1221" s="18">
        <f>=N1221/M1221</f>
        <v>0.265903235041512</v>
      </c>
      <c r="P1221" s="12" t="s">
        <v>59</v>
      </c>
    </row>
    <row r="1222" spans="1:16">
      <c r="A1222" s="21">
        <v>45219.0111574074</v>
      </c>
      <c r="B1222" s="12">
        <v>113305467</v>
      </c>
      <c r="C1222" s="22" t="s">
        <v>7313</v>
      </c>
      <c r="D1222" s="12" t="s">
        <v>7314</v>
      </c>
      <c r="E1222" s="19" t="s">
        <v>7315</v>
      </c>
      <c r="F1222" s="12" t="s"/>
      <c r="G1222" s="12">
        <v>1</v>
      </c>
      <c r="H1222" s="12" t="s">
        <v>7316</v>
      </c>
      <c r="I1222" s="12">
        <v>26.6</v>
      </c>
      <c r="J1222" s="15">
        <v>11.43</v>
      </c>
      <c r="K1222" s="75">
        <v>46.78</v>
      </c>
      <c r="L1222" s="119">
        <v>40</v>
      </c>
      <c r="M1222" s="17">
        <f>=I1222*7</f>
        <v>186.2</v>
      </c>
      <c r="N1222" s="17">
        <f>=M1222-L1222-K1222-J1222*7</f>
        <v>19.41</v>
      </c>
      <c r="O1222" s="18">
        <f>=N1222/M1222</f>
        <v>0.104242749731472</v>
      </c>
      <c r="P1222" s="12" t="s">
        <v>670</v>
      </c>
    </row>
    <row r="1223" spans="1:16">
      <c r="A1223" s="21">
        <v>45219.0460416667</v>
      </c>
      <c r="B1223" s="12">
        <v>113313663</v>
      </c>
      <c r="C1223" s="22" t="s">
        <v>4855</v>
      </c>
      <c r="D1223" s="12" t="s">
        <v>7317</v>
      </c>
      <c r="E1223" s="19" t="s">
        <v>7318</v>
      </c>
      <c r="F1223" s="12" t="s"/>
      <c r="G1223" s="12">
        <v>1</v>
      </c>
      <c r="H1223" s="12" t="s">
        <v>4858</v>
      </c>
      <c r="I1223" s="12">
        <v>26.7</v>
      </c>
      <c r="J1223" s="15">
        <v>11.43</v>
      </c>
      <c r="K1223" s="75">
        <v>49.95</v>
      </c>
      <c r="L1223" s="119">
        <v>13</v>
      </c>
      <c r="M1223" s="17">
        <f>=I1223*7</f>
        <v>186.9</v>
      </c>
      <c r="N1223" s="17">
        <f>=M1223-L1223-K1223-J1223*7</f>
        <v>43.94</v>
      </c>
      <c r="O1223" s="18">
        <f>=N1223/M1223</f>
        <v>0.23509898341359</v>
      </c>
      <c r="P1223" s="12" t="s">
        <v>70</v>
      </c>
    </row>
    <row r="1224" spans="1:16">
      <c r="A1224" s="21">
        <v>45219.1404166667</v>
      </c>
      <c r="B1224" s="12">
        <v>113334980</v>
      </c>
      <c r="C1224" s="22" t="s">
        <v>6425</v>
      </c>
      <c r="D1224" s="12" t="s">
        <v>7319</v>
      </c>
      <c r="E1224" s="19" t="s">
        <v>7320</v>
      </c>
      <c r="F1224" s="12" t="s"/>
      <c r="G1224" s="12">
        <v>1</v>
      </c>
      <c r="H1224" s="12" t="s">
        <v>6428</v>
      </c>
      <c r="I1224" s="12">
        <v>24.14</v>
      </c>
      <c r="J1224" s="15">
        <v>8.43</v>
      </c>
      <c r="K1224" s="75">
        <v>23.62</v>
      </c>
      <c r="L1224" s="119">
        <v>16.46</v>
      </c>
      <c r="M1224" s="17">
        <f>=I1224*7</f>
        <v>168.98</v>
      </c>
      <c r="N1224" s="17">
        <f>=M1224-L1224-K1224-J1224*7</f>
        <v>69.89</v>
      </c>
      <c r="O1224" s="18">
        <f>=N1224/M1224</f>
        <v>0.413599242513907</v>
      </c>
      <c r="P1224" s="12" t="s">
        <v>50</v>
      </c>
    </row>
    <row r="1225" spans="1:16">
      <c r="A1225" s="21" t="s"/>
      <c r="B1225" s="12" t="s"/>
      <c r="C1225" s="22" t="s"/>
      <c r="D1225" s="12" t="s"/>
      <c r="E1225" s="12" t="s"/>
      <c r="F1225" s="12" t="s"/>
      <c r="G1225" s="12" t="s"/>
      <c r="H1225" s="12" t="s"/>
      <c r="I1225" s="12" t="s"/>
      <c r="J1225" s="71" t="s"/>
      <c r="K1225" s="72" t="s"/>
      <c r="L1225" s="73" t="s"/>
      <c r="M1225" s="71" t="s"/>
      <c r="N1225" s="71" t="s"/>
      <c r="O1225" s="74" t="s"/>
      <c r="P1225" s="12" t="s"/>
    </row>
    <row r="1226" spans="1:16">
      <c r="A1226" s="21">
        <v>45219.2057523148</v>
      </c>
      <c r="B1226" s="12">
        <v>113349015</v>
      </c>
      <c r="C1226" s="22" t="s">
        <v>7321</v>
      </c>
      <c r="D1226" s="12" t="s">
        <v>7322</v>
      </c>
      <c r="E1226" s="19" t="s">
        <v>7323</v>
      </c>
      <c r="F1226" s="12" t="s"/>
      <c r="G1226" s="12">
        <v>1</v>
      </c>
      <c r="H1226" s="12" t="s">
        <v>7324</v>
      </c>
      <c r="I1226" s="12">
        <v>18</v>
      </c>
      <c r="J1226" s="15">
        <v>6.28</v>
      </c>
      <c r="K1226" s="75">
        <v>30.86</v>
      </c>
      <c r="L1226" s="119">
        <v>14.6</v>
      </c>
      <c r="M1226" s="17">
        <f>=I1226*7</f>
        <v>126</v>
      </c>
      <c r="N1226" s="17">
        <f>=M1226-L1226-K1226-J1226*7</f>
        <v>36.58</v>
      </c>
      <c r="O1226" s="18">
        <f>=N1226/M1226</f>
        <v>0.29031746031746</v>
      </c>
      <c r="P1226" s="12" t="s">
        <v>50</v>
      </c>
    </row>
    <row r="1227" spans="1:16">
      <c r="A1227" s="21">
        <v>45219.279849537</v>
      </c>
      <c r="B1227" s="12">
        <v>113367868</v>
      </c>
      <c r="C1227" s="22" t="s">
        <v>6493</v>
      </c>
      <c r="D1227" s="12" t="s">
        <v>7325</v>
      </c>
      <c r="E1227" s="19" t="s">
        <v>7326</v>
      </c>
      <c r="F1227" s="12" t="s"/>
      <c r="G1227" s="12">
        <v>1</v>
      </c>
      <c r="H1227" s="12" t="s">
        <v>6496</v>
      </c>
      <c r="I1227" s="12">
        <v>16.87</v>
      </c>
      <c r="J1227" s="15">
        <v>7.29</v>
      </c>
      <c r="K1227" s="75">
        <v>26.98</v>
      </c>
      <c r="L1227" s="119">
        <v>11</v>
      </c>
      <c r="M1227" s="17">
        <f>=I1227*7</f>
        <v>118.09</v>
      </c>
      <c r="N1227" s="17">
        <f>=M1227-L1227-K1227-J1227*7</f>
        <v>29.08</v>
      </c>
      <c r="O1227" s="18">
        <f>=N1227/M1227</f>
        <v>0.246252857989669</v>
      </c>
      <c r="P1227" s="12" t="s">
        <v>28</v>
      </c>
    </row>
    <row r="1228" spans="1:16">
      <c r="A1228" s="21" t="s"/>
      <c r="B1228" s="12" t="s"/>
      <c r="C1228" s="22" t="s"/>
      <c r="D1228" s="12" t="s"/>
      <c r="E1228" s="12" t="s"/>
      <c r="F1228" s="12" t="s"/>
      <c r="G1228" s="12" t="s"/>
      <c r="H1228" s="12" t="s"/>
      <c r="I1228" s="12" t="s"/>
      <c r="J1228" s="71" t="s"/>
      <c r="K1228" s="72" t="s"/>
      <c r="L1228" s="73" t="s"/>
      <c r="M1228" s="71" t="s"/>
      <c r="N1228" s="71" t="s"/>
      <c r="O1228" s="74" t="s"/>
      <c r="P1228" s="12" t="s"/>
    </row>
    <row r="1229" spans="1:16">
      <c r="A1229" s="21">
        <v>45220.0094791667</v>
      </c>
      <c r="B1229" s="12">
        <v>113504635</v>
      </c>
      <c r="C1229" s="22" t="s">
        <v>5814</v>
      </c>
      <c r="D1229" s="12" t="s">
        <v>7327</v>
      </c>
      <c r="E1229" s="19" t="s">
        <v>7328</v>
      </c>
      <c r="F1229" s="12" t="s"/>
      <c r="G1229" s="12">
        <v>1</v>
      </c>
      <c r="H1229" s="12" t="s">
        <v>5817</v>
      </c>
      <c r="I1229" s="12">
        <v>31.75</v>
      </c>
      <c r="J1229" s="15">
        <v>13.47</v>
      </c>
      <c r="K1229" s="75">
        <v>22.24</v>
      </c>
      <c r="L1229" s="119">
        <v>7.18</v>
      </c>
      <c r="M1229" s="17">
        <f>=I1229*7</f>
        <v>222.25</v>
      </c>
      <c r="N1229" s="17">
        <f>=M1229-L1229-K1229-J1229*7</f>
        <v>98.54</v>
      </c>
      <c r="O1229" s="18">
        <f>=N1229/M1229</f>
        <v>0.443374578177728</v>
      </c>
      <c r="P1229" s="12" t="s">
        <v>1413</v>
      </c>
    </row>
    <row r="1230" spans="1:16">
      <c r="A1230" s="21">
        <v>45220.050625</v>
      </c>
      <c r="B1230" s="12">
        <v>113516208</v>
      </c>
      <c r="C1230" s="22" t="s">
        <v>7329</v>
      </c>
      <c r="D1230" s="12" t="s">
        <v>7330</v>
      </c>
      <c r="E1230" s="78" t="s">
        <v>7331</v>
      </c>
      <c r="F1230" s="12" t="s">
        <v>68</v>
      </c>
      <c r="G1230" s="12">
        <v>1</v>
      </c>
      <c r="H1230" s="12" t="s">
        <v>7332</v>
      </c>
      <c r="I1230" s="12">
        <v>21.28</v>
      </c>
      <c r="J1230" s="15">
        <v>9.37</v>
      </c>
      <c r="K1230" s="75">
        <v>27.47</v>
      </c>
      <c r="L1230" s="119">
        <v>24.8</v>
      </c>
      <c r="M1230" s="17">
        <f>=I1230*7</f>
        <v>148.96</v>
      </c>
      <c r="N1230" s="17">
        <f>=M1230-L1230-K1230-J1230*7</f>
        <v>31.1</v>
      </c>
      <c r="O1230" s="18">
        <f>=N1230/M1230</f>
        <v>0.208780880773362</v>
      </c>
      <c r="P1230" s="12" t="s">
        <v>300</v>
      </c>
    </row>
    <row r="1231" spans="1:17">
      <c r="A1231" s="21">
        <v>45220.0847800926</v>
      </c>
      <c r="B1231" s="12">
        <v>113524596</v>
      </c>
      <c r="C1231" s="22" t="s">
        <v>3834</v>
      </c>
      <c r="D1231" s="12" t="s">
        <v>7333</v>
      </c>
      <c r="E1231" s="19" t="s">
        <v>7334</v>
      </c>
      <c r="F1231" s="12" t="s"/>
      <c r="G1231" s="12">
        <v>1</v>
      </c>
      <c r="H1231" s="12" t="s">
        <v>3837</v>
      </c>
      <c r="I1231" s="12">
        <v>29.29</v>
      </c>
      <c r="J1231" s="15">
        <v>10.32</v>
      </c>
      <c r="K1231" s="75">
        <v>126.6</v>
      </c>
      <c r="L1231" s="119">
        <v>19.4</v>
      </c>
      <c r="M1231" s="17">
        <f>=I1231*7</f>
        <v>205.03</v>
      </c>
      <c r="N1231" s="17">
        <f>=M1231-L1231-K1231-J1231*7</f>
        <v>-13.21</v>
      </c>
      <c r="O1231" s="18">
        <f>=N1231/M1231</f>
        <v>-0.064429595668927</v>
      </c>
      <c r="P1231" s="12" t="s">
        <v>665</v>
      </c>
      <c r="Q1231" s="25" t="s">
        <v>7335</v>
      </c>
    </row>
    <row r="1232" spans="1:16">
      <c r="A1232" s="21">
        <v>45220.0946875</v>
      </c>
      <c r="B1232" s="12">
        <v>113526507</v>
      </c>
      <c r="C1232" s="22" t="s">
        <v>7336</v>
      </c>
      <c r="D1232" s="12" t="s">
        <v>7337</v>
      </c>
      <c r="E1232" s="19" t="s">
        <v>7338</v>
      </c>
      <c r="F1232" s="12" t="s">
        <v>453</v>
      </c>
      <c r="G1232" s="12">
        <v>1</v>
      </c>
      <c r="H1232" s="12" t="s">
        <v>7339</v>
      </c>
      <c r="I1232" s="12">
        <v>16.51</v>
      </c>
      <c r="J1232" s="15">
        <v>7.12</v>
      </c>
      <c r="K1232" s="75">
        <v>22.3</v>
      </c>
      <c r="L1232" s="119">
        <v>16.68</v>
      </c>
      <c r="M1232" s="17">
        <f>=I1232*7</f>
        <v>115.57</v>
      </c>
      <c r="N1232" s="17">
        <f>=M1232-L1232-K1232-J1232*7</f>
        <v>26.75</v>
      </c>
      <c r="O1232" s="18">
        <f>=N1232/M1232</f>
        <v>0.231461451933893</v>
      </c>
      <c r="P1232" s="12" t="s">
        <v>28</v>
      </c>
    </row>
    <row r="1233" spans="1:16">
      <c r="A1233" s="21">
        <v>45220.1411805556</v>
      </c>
      <c r="B1233" s="12">
        <v>113537403</v>
      </c>
      <c r="C1233" s="22" t="s">
        <v>7340</v>
      </c>
      <c r="D1233" s="12" t="s">
        <v>7341</v>
      </c>
      <c r="E1233" s="19" t="s">
        <v>7342</v>
      </c>
      <c r="F1233" s="12" t="s"/>
      <c r="G1233" s="12">
        <v>1</v>
      </c>
      <c r="H1233" s="12" t="s">
        <v>7343</v>
      </c>
      <c r="I1233" s="12">
        <v>16.5</v>
      </c>
      <c r="J1233" s="15">
        <v>7.16</v>
      </c>
      <c r="K1233" s="75">
        <v>30.19</v>
      </c>
      <c r="L1233" s="119">
        <v>12.6</v>
      </c>
      <c r="M1233" s="17">
        <f>=I1233*7</f>
        <v>115.5</v>
      </c>
      <c r="N1233" s="17">
        <f>=M1233-L1233-K1233-J1233*7</f>
        <v>22.59</v>
      </c>
      <c r="O1233" s="18">
        <f>=N1233/M1233</f>
        <v>0.195584415584416</v>
      </c>
      <c r="P1233" s="12" t="s">
        <v>43</v>
      </c>
    </row>
    <row r="1234" spans="1:16">
      <c r="A1234" s="21">
        <v>45220.3185069444</v>
      </c>
      <c r="B1234" s="12">
        <v>113574198</v>
      </c>
      <c r="C1234" s="22" t="s">
        <v>7344</v>
      </c>
      <c r="D1234" s="12" t="s">
        <v>7345</v>
      </c>
      <c r="E1234" s="19" t="s">
        <v>7346</v>
      </c>
      <c r="F1234" s="12" t="s"/>
      <c r="G1234" s="12">
        <v>1</v>
      </c>
      <c r="H1234" s="12" t="s">
        <v>3940</v>
      </c>
      <c r="I1234" s="12">
        <v>60.8</v>
      </c>
      <c r="J1234" s="15">
        <v>26.55</v>
      </c>
      <c r="K1234" s="75">
        <v>83.37</v>
      </c>
      <c r="L1234" s="119">
        <v>159.6</v>
      </c>
      <c r="M1234" s="17">
        <f>=I1234*7</f>
        <v>425.6</v>
      </c>
      <c r="N1234" s="17">
        <f>=M1234-L1234-K1234-J1234*7</f>
        <v>-3.22</v>
      </c>
      <c r="O1234" s="18">
        <f>=N1234/M1234</f>
        <v>-0.007565789473684</v>
      </c>
      <c r="P1234" s="12" t="s">
        <v>70</v>
      </c>
    </row>
    <row r="1235" spans="1:16">
      <c r="A1235" s="21">
        <v>45220.3512847222</v>
      </c>
      <c r="B1235" s="12">
        <v>113581226</v>
      </c>
      <c r="C1235" s="22" t="s">
        <v>4493</v>
      </c>
      <c r="D1235" s="12" t="s">
        <v>7347</v>
      </c>
      <c r="E1235" s="19" t="s">
        <v>7348</v>
      </c>
      <c r="F1235" s="12" t="s"/>
      <c r="G1235" s="12">
        <v>1</v>
      </c>
      <c r="H1235" s="12" t="s">
        <v>4496</v>
      </c>
      <c r="I1235" s="12">
        <v>17.71</v>
      </c>
      <c r="J1235" s="15">
        <v>6.1</v>
      </c>
      <c r="K1235" s="75">
        <v>41.51</v>
      </c>
      <c r="L1235" s="119">
        <v>10.9</v>
      </c>
      <c r="M1235" s="17">
        <f>=I1235*7</f>
        <v>123.97</v>
      </c>
      <c r="N1235" s="17">
        <f>=M1235-L1235-K1235-J1235*7</f>
        <v>28.86</v>
      </c>
      <c r="O1235" s="18">
        <f>=N1235/M1235</f>
        <v>0.232798257642978</v>
      </c>
      <c r="P1235" s="12" t="s">
        <v>665</v>
      </c>
    </row>
    <row r="1236" spans="1:16">
      <c r="A1236" s="21">
        <v>45220.357974537</v>
      </c>
      <c r="B1236" s="12">
        <v>113582742</v>
      </c>
      <c r="C1236" s="22" t="s">
        <v>3937</v>
      </c>
      <c r="D1236" s="12" t="s">
        <v>7349</v>
      </c>
      <c r="E1236" s="19" t="s">
        <v>7346</v>
      </c>
      <c r="F1236" s="12" t="s"/>
      <c r="G1236" s="12">
        <v>1</v>
      </c>
      <c r="H1236" s="12" t="s">
        <v>5141</v>
      </c>
      <c r="I1236" s="12">
        <v>69.48</v>
      </c>
      <c r="J1236" s="15">
        <v>25.21</v>
      </c>
      <c r="K1236" s="75">
        <v>97.73</v>
      </c>
      <c r="L1236" s="119">
        <v>159.6</v>
      </c>
      <c r="M1236" s="17">
        <f>=I1236*7</f>
        <v>486.36</v>
      </c>
      <c r="N1236" s="17">
        <f>=M1236-L1236-K1236-J1236*7</f>
        <v>52.56</v>
      </c>
      <c r="O1236" s="18">
        <f>=N1236/M1236</f>
        <v>0.108068097705403</v>
      </c>
      <c r="P1236" s="12" t="s">
        <v>50</v>
      </c>
    </row>
    <row r="1237" spans="1:16">
      <c r="A1237" s="21">
        <v>45220.4222569444</v>
      </c>
      <c r="B1237" s="12">
        <v>113596171</v>
      </c>
      <c r="C1237" s="22" t="s">
        <v>3937</v>
      </c>
      <c r="D1237" s="12" t="s">
        <v>7350</v>
      </c>
      <c r="E1237" s="19" t="s">
        <v>7346</v>
      </c>
      <c r="F1237" s="12" t="s"/>
      <c r="G1237" s="12">
        <v>1</v>
      </c>
      <c r="H1237" s="12" t="s">
        <v>5141</v>
      </c>
      <c r="I1237" s="12">
        <v>69.48</v>
      </c>
      <c r="J1237" s="15">
        <v>25.21</v>
      </c>
      <c r="K1237" s="75">
        <v>97.58</v>
      </c>
      <c r="L1237" s="119">
        <v>159.6</v>
      </c>
      <c r="M1237" s="17">
        <f>=I1237*7</f>
        <v>486.36</v>
      </c>
      <c r="N1237" s="17">
        <f>=M1237-L1237-K1237-J1237*7</f>
        <v>52.71</v>
      </c>
      <c r="O1237" s="18">
        <f>=N1237/M1237</f>
        <v>0.108376511226252</v>
      </c>
      <c r="P1237" s="12" t="s">
        <v>50</v>
      </c>
    </row>
    <row r="1238" spans="1:16">
      <c r="A1238" s="21">
        <v>45220.4267824074</v>
      </c>
      <c r="B1238" s="12">
        <v>113596403</v>
      </c>
      <c r="C1238" s="22" t="s">
        <v>7351</v>
      </c>
      <c r="D1238" s="12" t="s">
        <v>7352</v>
      </c>
      <c r="E1238" s="19" t="s">
        <v>7353</v>
      </c>
      <c r="F1238" s="12" t="s">
        <v>57</v>
      </c>
      <c r="G1238" s="12">
        <v>1</v>
      </c>
      <c r="H1238" s="12" t="s">
        <v>7354</v>
      </c>
      <c r="I1238" s="12">
        <v>21.43</v>
      </c>
      <c r="J1238" s="15">
        <v>9.36</v>
      </c>
      <c r="K1238" s="75">
        <v>35.95</v>
      </c>
      <c r="L1238" s="119">
        <v>33</v>
      </c>
      <c r="M1238" s="17">
        <f>=I1238*7</f>
        <v>150.01</v>
      </c>
      <c r="N1238" s="17">
        <f>=M1238-L1238-K1238-J1238*7</f>
        <v>15.54</v>
      </c>
      <c r="O1238" s="18">
        <f>=N1238/M1238</f>
        <v>0.103593093793747</v>
      </c>
      <c r="P1238" s="12" t="s">
        <v>59</v>
      </c>
    </row>
    <row r="1239" spans="1:16">
      <c r="A1239" s="21">
        <v>45220.4314814815</v>
      </c>
      <c r="B1239" s="12">
        <v>113598020</v>
      </c>
      <c r="C1239" s="22" t="s">
        <v>7355</v>
      </c>
      <c r="D1239" s="12" t="s">
        <v>7356</v>
      </c>
      <c r="E1239" s="19" t="s">
        <v>7357</v>
      </c>
      <c r="F1239" s="12" t="s"/>
      <c r="G1239" s="12">
        <v>1</v>
      </c>
      <c r="H1239" s="12" t="s">
        <v>7358</v>
      </c>
      <c r="I1239" s="12">
        <v>22.7</v>
      </c>
      <c r="J1239" s="15">
        <v>9.75</v>
      </c>
      <c r="K1239" s="75">
        <v>36.96</v>
      </c>
      <c r="L1239" s="119">
        <v>42</v>
      </c>
      <c r="M1239" s="17">
        <f>=I1239*7</f>
        <v>158.9</v>
      </c>
      <c r="N1239" s="17">
        <f>=M1239-L1239-K1239-J1239*7</f>
        <v>11.69</v>
      </c>
      <c r="O1239" s="18">
        <f>=N1239/M1239</f>
        <v>0.073568281938326</v>
      </c>
      <c r="P1239" s="12" t="s">
        <v>670</v>
      </c>
    </row>
    <row r="1240" spans="1:16">
      <c r="A1240" s="21">
        <v>45220.5045833333</v>
      </c>
      <c r="B1240" s="12">
        <v>113613489</v>
      </c>
      <c r="C1240" s="22" t="s">
        <v>7290</v>
      </c>
      <c r="D1240" s="12" t="s">
        <v>7359</v>
      </c>
      <c r="E1240" s="19" t="s">
        <v>7360</v>
      </c>
      <c r="F1240" s="12" t="s"/>
      <c r="G1240" s="12">
        <v>1</v>
      </c>
      <c r="H1240" s="12" t="s">
        <v>7293</v>
      </c>
      <c r="I1240" s="12">
        <v>25.22</v>
      </c>
      <c r="J1240" s="15">
        <v>8.87</v>
      </c>
      <c r="K1240" s="75">
        <v>35.81</v>
      </c>
      <c r="L1240" s="119">
        <v>20.6</v>
      </c>
      <c r="M1240" s="17">
        <f>=I1240*7</f>
        <v>176.54</v>
      </c>
      <c r="N1240" s="17">
        <f>=M1240-L1240-K1240-J1240*7</f>
        <v>58.04</v>
      </c>
      <c r="O1240" s="18">
        <f>=N1240/M1240</f>
        <v>0.328764019485669</v>
      </c>
      <c r="P1240" s="12" t="s">
        <v>50</v>
      </c>
    </row>
    <row r="1241" spans="1:16">
      <c r="A1241" s="21" t="s"/>
      <c r="B1241" s="12" t="s"/>
      <c r="C1241" s="22" t="s"/>
      <c r="D1241" s="12" t="s"/>
      <c r="E1241" s="12" t="s"/>
      <c r="F1241" s="12" t="s"/>
      <c r="G1241" s="12" t="s"/>
      <c r="H1241" s="12" t="s"/>
      <c r="I1241" s="12" t="s"/>
      <c r="J1241" s="71" t="s"/>
      <c r="K1241" s="72" t="s"/>
      <c r="L1241" s="73" t="s"/>
      <c r="M1241" s="71" t="s"/>
      <c r="N1241" s="71" t="s"/>
      <c r="O1241" s="74" t="s"/>
      <c r="P1241" s="12" t="s"/>
    </row>
    <row r="1242" spans="1:16">
      <c r="A1242" s="21">
        <v>45220.9200694444</v>
      </c>
      <c r="B1242" s="12">
        <v>113675599</v>
      </c>
      <c r="C1242" s="22" t="s">
        <v>7361</v>
      </c>
      <c r="D1242" s="12" t="s">
        <v>7362</v>
      </c>
      <c r="E1242" s="19" t="s">
        <v>7363</v>
      </c>
      <c r="F1242" s="12" t="s">
        <v>68</v>
      </c>
      <c r="G1242" s="12">
        <v>1</v>
      </c>
      <c r="H1242" s="12" t="s">
        <v>7364</v>
      </c>
      <c r="I1242" s="12">
        <v>16.96</v>
      </c>
      <c r="J1242" s="15">
        <v>7.39</v>
      </c>
      <c r="K1242" s="75">
        <v>36.04</v>
      </c>
      <c r="L1242" s="119">
        <v>27</v>
      </c>
      <c r="M1242" s="17">
        <f>=I1242*7</f>
        <v>118.72</v>
      </c>
      <c r="N1242" s="17">
        <f>=M1242-L1242-K1242-J1242*7</f>
        <v>3.95</v>
      </c>
      <c r="O1242" s="18">
        <f>=N1242/M1242</f>
        <v>0.033271563342318</v>
      </c>
      <c r="P1242" s="12" t="s">
        <v>43</v>
      </c>
    </row>
    <row r="1243" spans="1:16">
      <c r="A1243" s="21">
        <v>45221.0059143519</v>
      </c>
      <c r="B1243" s="12">
        <v>113695024</v>
      </c>
      <c r="C1243" s="22" t="s">
        <v>4534</v>
      </c>
      <c r="D1243" s="12" t="s">
        <v>7365</v>
      </c>
      <c r="E1243" s="19" t="s">
        <v>7366</v>
      </c>
      <c r="F1243" s="12" t="s"/>
      <c r="G1243" s="12">
        <v>2</v>
      </c>
      <c r="H1243" s="12" t="s">
        <v>4537</v>
      </c>
      <c r="I1243" s="12">
        <v>30.6</v>
      </c>
      <c r="J1243" s="15">
        <v>13.31</v>
      </c>
      <c r="K1243" s="75">
        <v>57.19</v>
      </c>
      <c r="L1243" s="119">
        <v>43</v>
      </c>
      <c r="M1243" s="17">
        <f>=I1243*7</f>
        <v>214.2</v>
      </c>
      <c r="N1243" s="17">
        <f>=M1243-L1243-K1243-J1243*7</f>
        <v>20.84</v>
      </c>
      <c r="O1243" s="18">
        <f>=N1243/M1243</f>
        <v>0.097292250233427</v>
      </c>
      <c r="P1243" s="12" t="s">
        <v>59</v>
      </c>
    </row>
    <row r="1244" spans="1:16">
      <c r="A1244" s="21">
        <v>45221.0114930556</v>
      </c>
      <c r="B1244" s="12">
        <v>113697169</v>
      </c>
      <c r="C1244" s="22" t="s">
        <v>7367</v>
      </c>
      <c r="D1244" s="12" t="s">
        <v>7368</v>
      </c>
      <c r="E1244" s="19" t="s">
        <v>7369</v>
      </c>
      <c r="F1244" s="12" t="s"/>
      <c r="G1244" s="12">
        <v>1</v>
      </c>
      <c r="H1244" s="12" t="s">
        <v>3259</v>
      </c>
      <c r="I1244" s="12">
        <v>151.61</v>
      </c>
      <c r="J1244" s="15">
        <v>68.92</v>
      </c>
      <c r="K1244" s="75">
        <v>173.26</v>
      </c>
      <c r="L1244" s="119">
        <v>258</v>
      </c>
      <c r="M1244" s="17">
        <f>=I1244*7</f>
        <v>1061.27</v>
      </c>
      <c r="N1244" s="17">
        <f>=M1244-L1244-K1244-J1244*7</f>
        <v>147.57</v>
      </c>
      <c r="O1244" s="18">
        <f>=N1244/M1244</f>
        <v>0.139050383031651</v>
      </c>
      <c r="P1244" s="12" t="s">
        <v>43</v>
      </c>
    </row>
    <row r="1245" spans="1:16">
      <c r="A1245" s="21">
        <v>45221.125787037</v>
      </c>
      <c r="B1245" s="12">
        <v>113725051</v>
      </c>
      <c r="C1245" s="22" t="s">
        <v>7370</v>
      </c>
      <c r="D1245" s="12" t="s">
        <v>7371</v>
      </c>
      <c r="E1245" s="19" t="s">
        <v>7372</v>
      </c>
      <c r="F1245" s="12" t="s"/>
      <c r="G1245" s="12">
        <v>1</v>
      </c>
      <c r="H1245" s="12" t="s">
        <v>7373</v>
      </c>
      <c r="I1245" s="12">
        <v>16.5</v>
      </c>
      <c r="J1245" s="15">
        <v>5.76</v>
      </c>
      <c r="K1245" s="75">
        <v>56.4</v>
      </c>
      <c r="L1245" s="119">
        <v>18.5</v>
      </c>
      <c r="M1245" s="17">
        <f>=I1245*7</f>
        <v>115.5</v>
      </c>
      <c r="N1245" s="17">
        <f>=M1245-L1245-K1245-J1245*7</f>
        <v>0.280000000000001</v>
      </c>
      <c r="O1245" s="18">
        <f>=N1245/M1245</f>
        <v>0.002424242424242</v>
      </c>
      <c r="P1245" s="12" t="s">
        <v>665</v>
      </c>
    </row>
    <row r="1246" spans="1:16">
      <c r="A1246" s="21">
        <v>45221.2111111111</v>
      </c>
      <c r="B1246" s="12">
        <v>113744494</v>
      </c>
      <c r="C1246" s="22" t="s">
        <v>7374</v>
      </c>
      <c r="D1246" s="12" t="s">
        <v>7375</v>
      </c>
      <c r="E1246" s="19" t="s">
        <v>7376</v>
      </c>
      <c r="F1246" s="12" t="s">
        <v>68</v>
      </c>
      <c r="G1246" s="12">
        <v>1</v>
      </c>
      <c r="H1246" s="12" t="s">
        <v>7377</v>
      </c>
      <c r="I1246" s="12">
        <v>16.51</v>
      </c>
      <c r="J1246" s="15">
        <v>7.16</v>
      </c>
      <c r="K1246" s="75">
        <v>20.81</v>
      </c>
      <c r="L1246" s="119">
        <v>25</v>
      </c>
      <c r="M1246" s="17">
        <f>=I1246*7</f>
        <v>115.57</v>
      </c>
      <c r="N1246" s="17">
        <f>=M1246-L1246-K1246-J1246*7</f>
        <v>19.64</v>
      </c>
      <c r="O1246" s="18">
        <f>=N1246/M1246</f>
        <v>0.169940295924548</v>
      </c>
      <c r="P1246" s="12" t="s">
        <v>59</v>
      </c>
    </row>
    <row r="1247" spans="1:16">
      <c r="A1247" s="21">
        <v>45221.362037037</v>
      </c>
      <c r="B1247" s="12">
        <v>113784285</v>
      </c>
      <c r="C1247" s="22" t="s">
        <v>7378</v>
      </c>
      <c r="D1247" s="12" t="s">
        <v>7379</v>
      </c>
      <c r="E1247" s="19" t="s">
        <v>7380</v>
      </c>
      <c r="F1247" s="12" t="s"/>
      <c r="G1247" s="12">
        <v>1</v>
      </c>
      <c r="H1247" s="12" t="s">
        <v>7381</v>
      </c>
      <c r="I1247" s="12">
        <v>25.63</v>
      </c>
      <c r="J1247" s="15">
        <v>9.23</v>
      </c>
      <c r="K1247" s="75">
        <v>46.73</v>
      </c>
      <c r="L1247" s="119">
        <v>43.4</v>
      </c>
      <c r="M1247" s="17">
        <f>=I1247*7</f>
        <v>179.41</v>
      </c>
      <c r="N1247" s="17">
        <f>=M1247-L1247-K1247-J1247*7</f>
        <v>24.67</v>
      </c>
      <c r="O1247" s="18">
        <f>=N1247/M1247</f>
        <v>0.137506270553481</v>
      </c>
      <c r="P1247" s="12" t="s">
        <v>50</v>
      </c>
    </row>
    <row r="1248" spans="1:16">
      <c r="A1248" s="21">
        <v>45221.4244444444</v>
      </c>
      <c r="B1248" s="12">
        <v>113798084</v>
      </c>
      <c r="C1248" s="22" t="s">
        <v>7382</v>
      </c>
      <c r="D1248" s="12" t="s">
        <v>7383</v>
      </c>
      <c r="E1248" s="19" t="s">
        <v>7384</v>
      </c>
      <c r="F1248" s="12" t="s"/>
      <c r="G1248" s="12">
        <v>1</v>
      </c>
      <c r="H1248" s="12" t="s">
        <v>7385</v>
      </c>
      <c r="I1248" s="12">
        <v>65.81</v>
      </c>
      <c r="J1248" s="15">
        <v>28.26</v>
      </c>
      <c r="K1248" s="75">
        <v>73.1</v>
      </c>
      <c r="L1248" s="119">
        <v>51.05</v>
      </c>
      <c r="M1248" s="17">
        <f>=I1248*7</f>
        <v>460.67</v>
      </c>
      <c r="N1248" s="17">
        <f>=M1248-L1248-K1248-J1248*7</f>
        <v>138.7</v>
      </c>
      <c r="O1248" s="18">
        <f>=N1248/M1248</f>
        <v>0.301083204897215</v>
      </c>
      <c r="P1248" s="12" t="s">
        <v>70</v>
      </c>
    </row>
    <row r="1249" spans="1:16">
      <c r="A1249" s="21">
        <v>45221.4738194444</v>
      </c>
      <c r="B1249" s="12">
        <v>113809640</v>
      </c>
      <c r="C1249" s="22" t="s">
        <v>7386</v>
      </c>
      <c r="D1249" s="12" t="s">
        <v>7387</v>
      </c>
      <c r="E1249" s="19" t="s">
        <v>7388</v>
      </c>
      <c r="F1249" s="12" t="s"/>
      <c r="G1249" s="12">
        <v>1</v>
      </c>
      <c r="H1249" s="12" t="s">
        <v>7389</v>
      </c>
      <c r="I1249" s="12">
        <v>18</v>
      </c>
      <c r="J1249" s="15">
        <v>6.28</v>
      </c>
      <c r="K1249" s="75">
        <v>48.65</v>
      </c>
      <c r="L1249" s="119">
        <v>21</v>
      </c>
      <c r="M1249" s="17">
        <f>=I1249*7</f>
        <v>126</v>
      </c>
      <c r="N1249" s="17">
        <f>=M1249-L1249-K1249-J1249*7</f>
        <v>12.39</v>
      </c>
      <c r="O1249" s="18">
        <f>=N1249/M1249</f>
        <v>0.098333333333333</v>
      </c>
      <c r="P1249" s="12" t="s">
        <v>665</v>
      </c>
    </row>
    <row r="1250" spans="1:16">
      <c r="A1250" s="21">
        <v>45221.5878009259</v>
      </c>
      <c r="B1250" s="12">
        <v>113833611</v>
      </c>
      <c r="C1250" s="22" t="s">
        <v>3937</v>
      </c>
      <c r="D1250" s="12" t="s">
        <v>7390</v>
      </c>
      <c r="E1250" s="22" t="s">
        <v>7391</v>
      </c>
      <c r="F1250" s="12" t="s"/>
      <c r="G1250" s="12">
        <v>1</v>
      </c>
      <c r="H1250" s="12" t="s">
        <v>3940</v>
      </c>
      <c r="I1250" s="12">
        <v>69.48</v>
      </c>
      <c r="J1250" s="15">
        <v>29.81</v>
      </c>
      <c r="K1250" s="75">
        <v>64.36</v>
      </c>
      <c r="L1250" s="119">
        <v>149</v>
      </c>
      <c r="M1250" s="17">
        <f>=I1250*7</f>
        <v>486.36</v>
      </c>
      <c r="N1250" s="17">
        <f>=M1250-L1250-K1250-J1250*7</f>
        <v>64.33</v>
      </c>
      <c r="O1250" s="18">
        <f>=N1250/M1250</f>
        <v>0.132268278641336</v>
      </c>
      <c r="P1250" s="12" t="s">
        <v>162</v>
      </c>
    </row>
    <row r="1251" spans="1:16">
      <c r="A1251" s="21">
        <v>45222.0559375</v>
      </c>
      <c r="B1251" s="12">
        <v>113901284</v>
      </c>
      <c r="C1251" s="22" t="s">
        <v>3937</v>
      </c>
      <c r="D1251" s="12" t="s">
        <v>7392</v>
      </c>
      <c r="E1251" s="22" t="s">
        <v>7391</v>
      </c>
      <c r="F1251" s="12" t="s"/>
      <c r="G1251" s="12">
        <v>1</v>
      </c>
      <c r="H1251" s="12" t="s">
        <v>5141</v>
      </c>
      <c r="I1251" s="12">
        <v>69.48</v>
      </c>
      <c r="J1251" s="15">
        <v>29.98</v>
      </c>
      <c r="K1251" s="75">
        <v>67.1</v>
      </c>
      <c r="L1251" s="119">
        <v>149</v>
      </c>
      <c r="M1251" s="17">
        <f>=I1251*7</f>
        <v>486.36</v>
      </c>
      <c r="N1251" s="17">
        <f>=M1251-L1251-K1251-J1251*7</f>
        <v>60.4</v>
      </c>
      <c r="O1251" s="18">
        <f>=N1251/M1251</f>
        <v>0.124187844395098</v>
      </c>
      <c r="P1251" s="12" t="s">
        <v>608</v>
      </c>
    </row>
    <row r="1252" spans="1:16">
      <c r="A1252" s="21">
        <v>45222.0898263889</v>
      </c>
      <c r="B1252" s="12">
        <v>113910007</v>
      </c>
      <c r="C1252" s="22" t="s">
        <v>7393</v>
      </c>
      <c r="D1252" s="12" t="s">
        <v>7394</v>
      </c>
      <c r="E1252" s="19" t="s">
        <v>7395</v>
      </c>
      <c r="F1252" s="12" t="s">
        <v>57</v>
      </c>
      <c r="G1252" s="12">
        <v>1</v>
      </c>
      <c r="H1252" s="12" t="s">
        <v>7396</v>
      </c>
      <c r="I1252" s="12">
        <v>16.51</v>
      </c>
      <c r="J1252" s="15">
        <v>7.16</v>
      </c>
      <c r="K1252" s="75">
        <v>28.35</v>
      </c>
      <c r="L1252" s="119">
        <v>13.5</v>
      </c>
      <c r="M1252" s="17">
        <f>=I1252*7</f>
        <v>115.57</v>
      </c>
      <c r="N1252" s="17">
        <f>=M1252-L1252-K1252-J1252*7</f>
        <v>23.6</v>
      </c>
      <c r="O1252" s="18">
        <f>=N1252/M1252</f>
        <v>0.204205243575322</v>
      </c>
      <c r="P1252" s="12" t="s">
        <v>59</v>
      </c>
    </row>
    <row r="1253" spans="1:16">
      <c r="A1253" s="21">
        <v>45222.1161574074</v>
      </c>
      <c r="B1253" s="12">
        <v>113916409</v>
      </c>
      <c r="C1253" s="22" t="s">
        <v>4837</v>
      </c>
      <c r="D1253" s="12" t="s">
        <v>7397</v>
      </c>
      <c r="E1253" s="22" t="s">
        <v>7391</v>
      </c>
      <c r="F1253" s="12" t="s"/>
      <c r="G1253" s="12">
        <v>1</v>
      </c>
      <c r="H1253" s="12" t="s">
        <v>5792</v>
      </c>
      <c r="I1253" s="12">
        <v>69.48</v>
      </c>
      <c r="J1253" s="15">
        <v>25.21</v>
      </c>
      <c r="K1253" s="75">
        <v>82.5</v>
      </c>
      <c r="L1253" s="119">
        <v>149</v>
      </c>
      <c r="M1253" s="17">
        <f>=I1253*7</f>
        <v>486.36</v>
      </c>
      <c r="N1253" s="17">
        <f>=M1253-L1253-K1253-J1253*7</f>
        <v>78.39</v>
      </c>
      <c r="O1253" s="18">
        <f>=N1253/M1253</f>
        <v>0.161176905995559</v>
      </c>
      <c r="P1253" s="12" t="s">
        <v>50</v>
      </c>
    </row>
    <row r="1254" spans="1:16">
      <c r="A1254" s="21">
        <v>45222.1504976852</v>
      </c>
      <c r="B1254" s="12">
        <v>113924497</v>
      </c>
      <c r="C1254" s="22" t="s">
        <v>6938</v>
      </c>
      <c r="D1254" s="12" t="s">
        <v>7398</v>
      </c>
      <c r="E1254" s="19" t="s">
        <v>7399</v>
      </c>
      <c r="F1254" s="12" t="s"/>
      <c r="G1254" s="12">
        <v>1</v>
      </c>
      <c r="H1254" s="12" t="s">
        <v>6941</v>
      </c>
      <c r="I1254" s="12">
        <v>22.4</v>
      </c>
      <c r="J1254" s="15">
        <v>9.93</v>
      </c>
      <c r="K1254" s="75">
        <v>37.37</v>
      </c>
      <c r="L1254" s="119">
        <v>14.7</v>
      </c>
      <c r="M1254" s="17">
        <f>=I1254*7</f>
        <v>156.8</v>
      </c>
      <c r="N1254" s="17">
        <f>=M1254-L1254-K1254-J1254*7</f>
        <v>35.22</v>
      </c>
      <c r="O1254" s="18">
        <f>=N1254/M1254</f>
        <v>0.224617346938776</v>
      </c>
      <c r="P1254" s="12" t="s">
        <v>28</v>
      </c>
    </row>
    <row r="1255" spans="1:16">
      <c r="A1255" s="21">
        <v>45222.2376388889</v>
      </c>
      <c r="B1255" s="12">
        <v>113949081</v>
      </c>
      <c r="C1255" s="22" t="s">
        <v>7400</v>
      </c>
      <c r="D1255" s="12" t="s">
        <v>7401</v>
      </c>
      <c r="E1255" s="19" t="s">
        <v>7402</v>
      </c>
      <c r="F1255" s="12" t="s">
        <v>68</v>
      </c>
      <c r="G1255" s="12">
        <v>1</v>
      </c>
      <c r="H1255" s="12" t="s">
        <v>7403</v>
      </c>
      <c r="I1255" s="12">
        <v>18.38</v>
      </c>
      <c r="J1255" s="15">
        <v>8.08</v>
      </c>
      <c r="K1255" s="75">
        <v>62.51</v>
      </c>
      <c r="L1255" s="119">
        <v>19.3</v>
      </c>
      <c r="M1255" s="17">
        <f>=I1255*7</f>
        <v>128.66</v>
      </c>
      <c r="N1255" s="17">
        <f>=M1255-L1255-K1255-J1255*7</f>
        <v>-9.71</v>
      </c>
      <c r="O1255" s="18">
        <f>=N1255/M1255</f>
        <v>-0.075470231618219</v>
      </c>
      <c r="P1255" s="12" t="s">
        <v>43</v>
      </c>
    </row>
    <row r="1256" spans="1:16">
      <c r="A1256" s="21">
        <v>45222.3321990741</v>
      </c>
      <c r="B1256" s="12">
        <v>113974049</v>
      </c>
      <c r="C1256" s="22" t="s">
        <v>7404</v>
      </c>
      <c r="D1256" s="12">
        <v>0</v>
      </c>
      <c r="E1256" s="26" t="s">
        <v>52</v>
      </c>
      <c r="F1256" s="12" t="s"/>
      <c r="G1256" s="12">
        <v>1</v>
      </c>
      <c r="H1256" s="12" t="s">
        <v>7405</v>
      </c>
      <c r="I1256" s="12">
        <v>0</v>
      </c>
      <c r="J1256" s="15">
        <v>0</v>
      </c>
      <c r="K1256" s="75">
        <v>0</v>
      </c>
      <c r="L1256" s="119">
        <v>0</v>
      </c>
      <c r="M1256" s="17">
        <f>=I1256*7</f>
        <v>0</v>
      </c>
      <c r="N1256" s="17">
        <f>=M1256-L1256-K1256-J1256*7</f>
        <v>0</v>
      </c>
      <c r="O1256" s="18" t="e">
        <f>=N1256/M1256</f>
        <v>#DIV/0!</v>
      </c>
      <c r="P1256" s="12" t="s">
        <v>22</v>
      </c>
    </row>
    <row r="1257" spans="1:16">
      <c r="A1257" s="21">
        <v>45222.3524421296</v>
      </c>
      <c r="B1257" s="12">
        <v>113979396</v>
      </c>
      <c r="C1257" s="22" t="s">
        <v>5264</v>
      </c>
      <c r="D1257" s="12" t="s">
        <v>7406</v>
      </c>
      <c r="E1257" s="22" t="s">
        <v>7391</v>
      </c>
      <c r="F1257" s="12" t="s"/>
      <c r="G1257" s="12">
        <v>1</v>
      </c>
      <c r="H1257" s="12" t="s">
        <v>6034</v>
      </c>
      <c r="I1257" s="12">
        <v>69.48</v>
      </c>
      <c r="J1257" s="15">
        <v>25.21</v>
      </c>
      <c r="K1257" s="75">
        <v>88.2</v>
      </c>
      <c r="L1257" s="119">
        <v>149</v>
      </c>
      <c r="M1257" s="17">
        <f>=I1257*7</f>
        <v>486.36</v>
      </c>
      <c r="N1257" s="17">
        <f>=M1257-L1257-K1257-J1257*7</f>
        <v>72.69</v>
      </c>
      <c r="O1257" s="18">
        <f>=N1257/M1257</f>
        <v>0.149457192203306</v>
      </c>
      <c r="P1257" s="12" t="s">
        <v>50</v>
      </c>
    </row>
    <row r="1258" spans="1:16">
      <c r="A1258" s="21">
        <v>45222.3619212963</v>
      </c>
      <c r="B1258" s="12">
        <v>113982120</v>
      </c>
      <c r="C1258" s="22" t="s">
        <v>7407</v>
      </c>
      <c r="D1258" s="12" t="s">
        <v>7408</v>
      </c>
      <c r="E1258" s="19" t="s">
        <v>7409</v>
      </c>
      <c r="F1258" s="12" t="s"/>
      <c r="G1258" s="12">
        <v>1</v>
      </c>
      <c r="H1258" s="12" t="s">
        <v>7410</v>
      </c>
      <c r="I1258" s="12">
        <v>27.14</v>
      </c>
      <c r="J1258" s="15">
        <v>12.01</v>
      </c>
      <c r="K1258" s="75">
        <v>31.43</v>
      </c>
      <c r="L1258" s="119">
        <v>44</v>
      </c>
      <c r="M1258" s="17">
        <f>=I1258*7</f>
        <v>189.98</v>
      </c>
      <c r="N1258" s="17">
        <f>=M1258-L1258-K1258-J1258*7</f>
        <v>30.48</v>
      </c>
      <c r="O1258" s="18">
        <f>=N1258/M1258</f>
        <v>0.160437940835878</v>
      </c>
      <c r="P1258" s="12" t="s">
        <v>59</v>
      </c>
    </row>
    <row r="1259" spans="1:16">
      <c r="A1259" s="21">
        <v>45222.3785185185</v>
      </c>
      <c r="B1259" s="12">
        <v>113986248</v>
      </c>
      <c r="C1259" s="22" t="s">
        <v>4120</v>
      </c>
      <c r="D1259" s="12" t="s">
        <v>7411</v>
      </c>
      <c r="E1259" s="19" t="s">
        <v>7412</v>
      </c>
      <c r="F1259" s="12" t="s"/>
      <c r="G1259" s="12">
        <v>1</v>
      </c>
      <c r="H1259" s="12" t="s">
        <v>660</v>
      </c>
      <c r="I1259" s="12">
        <v>18.74</v>
      </c>
      <c r="J1259" s="15">
        <v>6.61</v>
      </c>
      <c r="K1259" s="75">
        <v>50.16</v>
      </c>
      <c r="L1259" s="119">
        <v>18.6</v>
      </c>
      <c r="M1259" s="17">
        <f>=I1259*7</f>
        <v>131.18</v>
      </c>
      <c r="N1259" s="17">
        <f>=M1259-L1259-K1259-J1259*7</f>
        <v>16.15</v>
      </c>
      <c r="O1259" s="18">
        <f>=N1259/M1259</f>
        <v>0.123113279463333</v>
      </c>
      <c r="P1259" s="12" t="s">
        <v>665</v>
      </c>
    </row>
    <row r="1260" spans="1:16">
      <c r="A1260" s="21">
        <v>45222.3845833333</v>
      </c>
      <c r="B1260" s="12">
        <v>113987384</v>
      </c>
      <c r="C1260" s="22" t="s">
        <v>7049</v>
      </c>
      <c r="D1260" s="12" t="s">
        <v>7413</v>
      </c>
      <c r="E1260" s="19" t="s">
        <v>7414</v>
      </c>
      <c r="F1260" s="12" t="s"/>
      <c r="G1260" s="12">
        <v>1</v>
      </c>
      <c r="H1260" s="12" t="s">
        <v>7415</v>
      </c>
      <c r="I1260" s="12">
        <v>27.94</v>
      </c>
      <c r="J1260" s="15">
        <v>12.38</v>
      </c>
      <c r="K1260" s="75">
        <v>42.52</v>
      </c>
      <c r="L1260" s="119">
        <v>55.73</v>
      </c>
      <c r="M1260" s="17">
        <f>=I1260*7</f>
        <v>195.58</v>
      </c>
      <c r="N1260" s="17">
        <f>=M1260-L1260-K1260-J1260*7</f>
        <v>10.67</v>
      </c>
      <c r="O1260" s="18">
        <f>=N1260/M1260</f>
        <v>0.054555680539933</v>
      </c>
      <c r="P1260" s="12" t="s">
        <v>300</v>
      </c>
    </row>
    <row r="1261" spans="1:16">
      <c r="A1261" s="21">
        <v>45222.467337963</v>
      </c>
      <c r="B1261" s="12">
        <v>114010258</v>
      </c>
      <c r="C1261" s="22" t="s">
        <v>7416</v>
      </c>
      <c r="D1261" s="12" t="s">
        <v>7417</v>
      </c>
      <c r="E1261" s="19" t="s">
        <v>7418</v>
      </c>
      <c r="F1261" s="12" t="s"/>
      <c r="G1261" s="12">
        <v>1</v>
      </c>
      <c r="H1261" s="12" t="s">
        <v>7419</v>
      </c>
      <c r="I1261" s="12">
        <v>68.93</v>
      </c>
      <c r="J1261" s="15">
        <v>29.2</v>
      </c>
      <c r="K1261" s="75">
        <v>62.76</v>
      </c>
      <c r="L1261" s="119">
        <v>170</v>
      </c>
      <c r="M1261" s="17">
        <f>=I1261*7</f>
        <v>482.51</v>
      </c>
      <c r="N1261" s="17">
        <f>=M1261-L1261-K1261-J1261*7</f>
        <v>45.3500000000001</v>
      </c>
      <c r="O1261" s="18">
        <f>=N1261/M1261</f>
        <v>0.093987689374314</v>
      </c>
      <c r="P1261" s="12" t="s">
        <v>104</v>
      </c>
    </row>
    <row r="1262" spans="1:16">
      <c r="A1262" s="21">
        <v>45222.4776736111</v>
      </c>
      <c r="B1262" s="12">
        <v>114012769</v>
      </c>
      <c r="C1262" s="22" t="s">
        <v>4837</v>
      </c>
      <c r="D1262" s="12" t="s">
        <v>7420</v>
      </c>
      <c r="E1262" s="22" t="s">
        <v>7391</v>
      </c>
      <c r="G1262" s="12">
        <v>1</v>
      </c>
      <c r="H1262" s="12" t="s">
        <v>5792</v>
      </c>
      <c r="I1262" s="12">
        <v>69.48</v>
      </c>
      <c r="J1262" s="15">
        <v>25.21</v>
      </c>
      <c r="K1262" s="75">
        <v>83.1</v>
      </c>
      <c r="L1262" s="119">
        <v>149</v>
      </c>
      <c r="M1262" s="17">
        <f>=I1262*7</f>
        <v>486.36</v>
      </c>
      <c r="N1262" s="17">
        <f>=M1262-L1262-K1262-J1262*7</f>
        <v>77.79</v>
      </c>
      <c r="O1262" s="18">
        <f>=N1262/M1262</f>
        <v>0.159943251912164</v>
      </c>
      <c r="P1262" s="12" t="s">
        <v>50</v>
      </c>
    </row>
    <row r="1263" spans="1:16">
      <c r="A1263" s="21">
        <v>45222.4780324074</v>
      </c>
      <c r="B1263" s="12">
        <v>114013048</v>
      </c>
      <c r="C1263" s="22" t="s">
        <v>7421</v>
      </c>
      <c r="D1263" s="12" t="s">
        <v>7422</v>
      </c>
      <c r="E1263" s="19" t="s">
        <v>7414</v>
      </c>
      <c r="F1263" s="12" t="s"/>
      <c r="G1263" s="12">
        <v>1</v>
      </c>
      <c r="H1263" s="12" t="s">
        <v>7423</v>
      </c>
      <c r="I1263" s="12">
        <v>27.94</v>
      </c>
      <c r="J1263" s="15">
        <v>9.83</v>
      </c>
      <c r="K1263" s="75">
        <v>93.43</v>
      </c>
      <c r="L1263" s="119">
        <v>55.73</v>
      </c>
      <c r="M1263" s="17">
        <f>=I1263*7</f>
        <v>195.58</v>
      </c>
      <c r="N1263" s="17">
        <f>=M1263-L1263-K1263-J1263*7</f>
        <v>-22.39</v>
      </c>
      <c r="O1263" s="18">
        <f>=N1263/M1263</f>
        <v>-0.114480008180796</v>
      </c>
      <c r="P1263" s="12" t="s">
        <v>665</v>
      </c>
    </row>
    <row r="1264" spans="1:16">
      <c r="A1264" s="21">
        <v>45222.488900463</v>
      </c>
      <c r="B1264" s="12">
        <v>114015162</v>
      </c>
      <c r="C1264" s="22" t="s">
        <v>5945</v>
      </c>
      <c r="D1264" s="12" t="s">
        <v>7424</v>
      </c>
      <c r="E1264" s="19" t="s">
        <v>7425</v>
      </c>
      <c r="F1264" s="12" t="s"/>
      <c r="G1264" s="12">
        <v>1</v>
      </c>
      <c r="H1264" s="12" t="s">
        <v>5948</v>
      </c>
      <c r="I1264" s="12">
        <v>17.52</v>
      </c>
      <c r="J1264" s="15">
        <v>7.59</v>
      </c>
      <c r="K1264" s="75">
        <v>26.69</v>
      </c>
      <c r="L1264" s="119">
        <v>6.2</v>
      </c>
      <c r="M1264" s="17">
        <f>=I1264*7</f>
        <v>122.64</v>
      </c>
      <c r="N1264" s="17">
        <f>=M1264-L1264-K1264-J1264*7</f>
        <v>36.62</v>
      </c>
      <c r="O1264" s="18">
        <f>=N1264/M1264</f>
        <v>0.298597521200261</v>
      </c>
      <c r="P1264" s="12" t="s">
        <v>59</v>
      </c>
    </row>
    <row r="1265" spans="1:16">
      <c r="A1265" s="21">
        <v>45222.5170486111</v>
      </c>
      <c r="B1265" s="12">
        <v>114021449</v>
      </c>
      <c r="C1265" s="22" t="s">
        <v>7426</v>
      </c>
      <c r="D1265" s="12" t="s">
        <v>7427</v>
      </c>
      <c r="E1265" s="19" t="s">
        <v>7428</v>
      </c>
      <c r="F1265" s="12" t="s">
        <v>57</v>
      </c>
      <c r="G1265" s="12">
        <v>1</v>
      </c>
      <c r="H1265" s="12" t="s">
        <v>7429</v>
      </c>
      <c r="I1265" s="12">
        <v>23.86</v>
      </c>
      <c r="J1265" s="15">
        <v>10.6</v>
      </c>
      <c r="K1265" s="75">
        <v>58.29</v>
      </c>
      <c r="L1265" s="119">
        <v>38</v>
      </c>
      <c r="M1265" s="17">
        <f>=I1265*7</f>
        <v>167.02</v>
      </c>
      <c r="N1265" s="17">
        <f>=M1265-L1265-K1265-J1265*7</f>
        <v>-3.47000000000001</v>
      </c>
      <c r="O1265" s="18">
        <f>=N1265/M1265</f>
        <v>-0.020775954975452</v>
      </c>
      <c r="P1265" s="12" t="s">
        <v>43</v>
      </c>
    </row>
    <row r="1266" spans="1:17">
      <c r="A1266" s="21">
        <v>45222.5406134259</v>
      </c>
      <c r="B1266" s="12">
        <v>114028002</v>
      </c>
      <c r="C1266" s="22" t="s">
        <v>7430</v>
      </c>
      <c r="D1266" s="12" t="s">
        <v>7431</v>
      </c>
      <c r="E1266" s="12" t="s">
        <v>1797</v>
      </c>
      <c r="F1266" s="12" t="s"/>
      <c r="G1266" s="12">
        <v>1</v>
      </c>
      <c r="H1266" s="12" t="s">
        <v>7432</v>
      </c>
      <c r="I1266" s="12">
        <v>54.7</v>
      </c>
      <c r="J1266" s="15">
        <v>23.13</v>
      </c>
      <c r="K1266" s="75">
        <v>56.73</v>
      </c>
      <c r="L1266" s="119">
        <v>0</v>
      </c>
      <c r="M1266" s="17">
        <f>=I1266*7</f>
        <v>382.9</v>
      </c>
      <c r="N1266" s="17">
        <f>=M1266-L1266-K1266-J1266*7</f>
        <v>164.26</v>
      </c>
      <c r="O1266" s="18">
        <f>=N1266/M1266</f>
        <v>0.428989292243406</v>
      </c>
      <c r="P1266" s="12" t="s">
        <v>608</v>
      </c>
      <c r="Q1266" s="25" t="s">
        <v>6902</v>
      </c>
    </row>
    <row r="1267" spans="1:16">
      <c r="A1267" s="21" t="s"/>
      <c r="B1267" s="12" t="s"/>
      <c r="C1267" s="22" t="s"/>
      <c r="D1267" s="12" t="s"/>
      <c r="E1267" s="12" t="s"/>
      <c r="F1267" s="12" t="s"/>
      <c r="G1267" s="12" t="s"/>
      <c r="H1267" s="12" t="s"/>
      <c r="I1267" s="12" t="s"/>
      <c r="J1267" s="71" t="s"/>
      <c r="K1267" s="72" t="s"/>
      <c r="L1267" s="73" t="s"/>
      <c r="M1267" s="71" t="s"/>
      <c r="N1267" s="71" t="s"/>
      <c r="O1267" s="74" t="s"/>
      <c r="P1267" s="12" t="s"/>
    </row>
    <row r="1268" spans="1:16">
      <c r="A1268" s="21">
        <v>45223.0137731482</v>
      </c>
      <c r="B1268" s="12">
        <v>114100784</v>
      </c>
      <c r="C1268" s="22" t="s">
        <v>7049</v>
      </c>
      <c r="D1268" s="12" t="s">
        <v>7433</v>
      </c>
      <c r="E1268" s="19" t="s">
        <v>7434</v>
      </c>
      <c r="F1268" s="12" t="s"/>
      <c r="G1268" s="12">
        <v>1</v>
      </c>
      <c r="H1268" s="12" t="s">
        <v>7415</v>
      </c>
      <c r="I1268" s="12">
        <v>27.94</v>
      </c>
      <c r="J1268" s="15">
        <v>12.3</v>
      </c>
      <c r="K1268" s="75">
        <v>36.37</v>
      </c>
      <c r="L1268" s="125">
        <v>52.45</v>
      </c>
      <c r="M1268" s="17">
        <f>=I1268*7</f>
        <v>195.58</v>
      </c>
      <c r="N1268" s="17">
        <f>=M1268-L1268-K1268-J1268*7</f>
        <v>20.66</v>
      </c>
      <c r="O1268" s="18">
        <f>=N1268/M1268</f>
        <v>0.105634522957358</v>
      </c>
      <c r="P1268" s="12" t="s">
        <v>59</v>
      </c>
    </row>
    <row r="1269" spans="1:16">
      <c r="A1269" s="21">
        <v>45223.0592592593</v>
      </c>
      <c r="B1269" s="12">
        <v>114110994</v>
      </c>
      <c r="C1269" s="22" t="s">
        <v>7435</v>
      </c>
      <c r="D1269" s="12">
        <v>0</v>
      </c>
      <c r="E1269" s="12" t="s">
        <v>52</v>
      </c>
      <c r="F1269" s="12" t="s">
        <v>48</v>
      </c>
      <c r="G1269" s="12">
        <v>1</v>
      </c>
      <c r="H1269" s="12" t="s">
        <v>616</v>
      </c>
      <c r="I1269" s="12">
        <v>0</v>
      </c>
      <c r="J1269" s="15">
        <v>0</v>
      </c>
      <c r="K1269" s="75">
        <v>0</v>
      </c>
      <c r="L1269" s="119">
        <v>0</v>
      </c>
      <c r="M1269" s="17">
        <f>=I1269*7</f>
        <v>0</v>
      </c>
      <c r="N1269" s="17">
        <f>=M1269-L1269-K1269-J1269*7</f>
        <v>0</v>
      </c>
      <c r="O1269" s="18" t="e">
        <f>=N1269/M1269</f>
        <v>#DIV/0!</v>
      </c>
      <c r="P1269" s="12" t="s">
        <v>28</v>
      </c>
    </row>
    <row r="1270" spans="1:16">
      <c r="A1270" s="21">
        <v>45223.1243634259</v>
      </c>
      <c r="B1270" s="12">
        <v>114125845</v>
      </c>
      <c r="C1270" s="22" t="s">
        <v>7436</v>
      </c>
      <c r="D1270" s="12" t="s">
        <v>7437</v>
      </c>
      <c r="E1270" s="19" t="s">
        <v>7438</v>
      </c>
      <c r="F1270" s="12" t="s"/>
      <c r="G1270" s="12">
        <v>1</v>
      </c>
      <c r="H1270" s="12" t="s">
        <v>7439</v>
      </c>
      <c r="I1270" s="12">
        <v>17.52</v>
      </c>
      <c r="J1270" s="15">
        <v>6.1</v>
      </c>
      <c r="K1270" s="75">
        <v>48.92</v>
      </c>
      <c r="L1270" s="119">
        <v>30</v>
      </c>
      <c r="M1270" s="17">
        <f>=I1270*7</f>
        <v>122.64</v>
      </c>
      <c r="N1270" s="17">
        <f>=M1270-L1270-K1270-J1270*7</f>
        <v>1.02</v>
      </c>
      <c r="O1270" s="18">
        <f>=N1270/M1270</f>
        <v>0.008317025440313</v>
      </c>
      <c r="P1270" s="12" t="s">
        <v>665</v>
      </c>
    </row>
    <row r="1271" spans="1:16">
      <c r="A1271" s="21">
        <v>45223.1252314815</v>
      </c>
      <c r="B1271" s="12">
        <v>114125386</v>
      </c>
      <c r="C1271" s="22" t="s">
        <v>7440</v>
      </c>
      <c r="D1271" s="12" t="s">
        <v>7441</v>
      </c>
      <c r="E1271" s="19" t="s">
        <v>7442</v>
      </c>
      <c r="F1271" s="12" t="s"/>
      <c r="G1271" s="12">
        <v>1</v>
      </c>
      <c r="H1271" s="12" t="s">
        <v>7443</v>
      </c>
      <c r="I1271" s="12">
        <v>63.92</v>
      </c>
      <c r="J1271" s="15">
        <v>28.21</v>
      </c>
      <c r="K1271" s="75">
        <v>61.87</v>
      </c>
      <c r="L1271" s="119">
        <v>82.5</v>
      </c>
      <c r="M1271" s="17">
        <f>=I1271*7</f>
        <v>447.44</v>
      </c>
      <c r="N1271" s="17">
        <f>=M1271-L1271-K1271-J1271*7</f>
        <v>105.6</v>
      </c>
      <c r="O1271" s="18">
        <f>=N1271/M1271</f>
        <v>0.236009297335956</v>
      </c>
      <c r="P1271" s="12" t="s">
        <v>59</v>
      </c>
    </row>
    <row r="1272" spans="1:16">
      <c r="A1272" s="21">
        <v>45223.2160648148</v>
      </c>
      <c r="B1272" s="12">
        <v>114144276</v>
      </c>
      <c r="C1272" s="22" t="s">
        <v>5828</v>
      </c>
      <c r="D1272" s="12" t="s">
        <v>7444</v>
      </c>
      <c r="E1272" s="19" t="s">
        <v>7445</v>
      </c>
      <c r="F1272" s="12" t="s">
        <v>57</v>
      </c>
      <c r="G1272" s="12">
        <v>1</v>
      </c>
      <c r="H1272" s="12" t="s">
        <v>7446</v>
      </c>
      <c r="I1272" s="12">
        <v>19.33</v>
      </c>
      <c r="J1272" s="15">
        <v>8.38</v>
      </c>
      <c r="K1272" s="75">
        <v>52.48</v>
      </c>
      <c r="L1272" s="119">
        <v>33</v>
      </c>
      <c r="M1272" s="17">
        <f>=I1272*7</f>
        <v>135.31</v>
      </c>
      <c r="N1272" s="17">
        <f>=M1272-L1272-K1272-J1272*7</f>
        <v>-8.83</v>
      </c>
      <c r="O1272" s="18">
        <f>=N1272/M1272</f>
        <v>-0.065257556721602</v>
      </c>
      <c r="P1272" s="12" t="s">
        <v>608</v>
      </c>
    </row>
    <row r="1273" spans="1:16">
      <c r="A1273" s="21">
        <v>45223.2342361111</v>
      </c>
      <c r="B1273" s="12">
        <v>114151871</v>
      </c>
      <c r="C1273" s="22" t="s">
        <v>3937</v>
      </c>
      <c r="D1273" s="12" t="s">
        <v>7447</v>
      </c>
      <c r="E1273" s="19" t="s">
        <v>7448</v>
      </c>
      <c r="F1273" s="12" t="s"/>
      <c r="G1273" s="12">
        <v>1</v>
      </c>
      <c r="H1273" s="12" t="s">
        <v>5141</v>
      </c>
      <c r="I1273" s="12">
        <v>69.48</v>
      </c>
      <c r="J1273" s="15">
        <v>31.15</v>
      </c>
      <c r="K1273" s="75">
        <v>59.18</v>
      </c>
      <c r="L1273" s="119">
        <v>159.6</v>
      </c>
      <c r="M1273" s="17">
        <f>=I1273*7</f>
        <v>486.36</v>
      </c>
      <c r="N1273" s="17">
        <f>=M1273-L1273-K1273-J1273*7</f>
        <v>49.53</v>
      </c>
      <c r="O1273" s="18">
        <f>=N1273/M1273</f>
        <v>0.101838144584259</v>
      </c>
      <c r="P1273" s="12" t="s">
        <v>59</v>
      </c>
    </row>
    <row r="1274" spans="1:16">
      <c r="A1274" s="21">
        <v>45223.3000925926</v>
      </c>
      <c r="B1274" s="12">
        <v>114163095</v>
      </c>
      <c r="C1274" s="22" t="s">
        <v>7449</v>
      </c>
      <c r="D1274" s="12" t="s">
        <v>7450</v>
      </c>
      <c r="E1274" s="19" t="s">
        <v>7442</v>
      </c>
      <c r="F1274" s="12" t="s"/>
      <c r="G1274" s="12">
        <v>1</v>
      </c>
      <c r="H1274" s="12" t="s">
        <v>7451</v>
      </c>
      <c r="I1274" s="12">
        <v>73.19</v>
      </c>
      <c r="J1274" s="15">
        <v>32.47</v>
      </c>
      <c r="K1274" s="75">
        <v>61.99</v>
      </c>
      <c r="L1274" s="119">
        <v>82.5</v>
      </c>
      <c r="M1274" s="17">
        <f>=I1274*7</f>
        <v>512.33</v>
      </c>
      <c r="N1274" s="17">
        <f>=M1274-L1274-K1274-J1274*7</f>
        <v>140.55</v>
      </c>
      <c r="O1274" s="18">
        <f>=N1274/M1274</f>
        <v>0.274334901333125</v>
      </c>
      <c r="P1274" s="12" t="s">
        <v>59</v>
      </c>
    </row>
    <row r="1275" spans="1:16">
      <c r="A1275" s="21">
        <v>45223.304525463</v>
      </c>
      <c r="B1275" s="12">
        <v>114168852</v>
      </c>
      <c r="C1275" s="22" t="s">
        <v>7452</v>
      </c>
      <c r="D1275" s="12" t="s">
        <v>7453</v>
      </c>
      <c r="E1275" s="19" t="s">
        <v>7454</v>
      </c>
      <c r="F1275" s="12" t="s">
        <v>68</v>
      </c>
      <c r="G1275" s="12">
        <v>3</v>
      </c>
      <c r="H1275" s="12" t="s">
        <v>7455</v>
      </c>
      <c r="I1275" s="12">
        <v>44.61</v>
      </c>
      <c r="J1275" s="15">
        <v>19.32</v>
      </c>
      <c r="K1275" s="75">
        <v>27.26</v>
      </c>
      <c r="L1275" s="119">
        <v>145</v>
      </c>
      <c r="M1275" s="17">
        <f>=I1275*7</f>
        <v>312.27</v>
      </c>
      <c r="N1275" s="17">
        <f>=M1275-L1275-K1275-J1275*7</f>
        <v>4.76999999999998</v>
      </c>
      <c r="O1275" s="18">
        <f>=N1275/M1275</f>
        <v>0.015275242578538</v>
      </c>
      <c r="P1275" s="12" t="s">
        <v>608</v>
      </c>
    </row>
    <row r="1276" spans="1:16">
      <c r="A1276" s="21">
        <v>45223.3669328704</v>
      </c>
      <c r="B1276" s="12">
        <v>114184429</v>
      </c>
      <c r="C1276" s="22" t="s">
        <v>7456</v>
      </c>
      <c r="D1276" s="12" t="s">
        <v>7457</v>
      </c>
      <c r="E1276" s="19" t="s">
        <v>7458</v>
      </c>
      <c r="F1276" s="12" t="s">
        <v>453</v>
      </c>
      <c r="G1276" s="12">
        <v>1</v>
      </c>
      <c r="H1276" s="12" t="s">
        <v>7459</v>
      </c>
      <c r="I1276" s="12">
        <v>17.52</v>
      </c>
      <c r="J1276" s="15">
        <v>6.1</v>
      </c>
      <c r="K1276" s="75">
        <v>74.01</v>
      </c>
      <c r="L1276" s="119">
        <v>22</v>
      </c>
      <c r="M1276" s="17">
        <f>=I1276*7</f>
        <v>122.64</v>
      </c>
      <c r="N1276" s="17">
        <f>=M1276-L1276-K1276-J1276*7</f>
        <v>-16.07</v>
      </c>
      <c r="O1276" s="18">
        <f>=N1276/M1276</f>
        <v>-0.131033920417482</v>
      </c>
      <c r="P1276" s="12" t="s">
        <v>665</v>
      </c>
    </row>
    <row r="1277" spans="1:16">
      <c r="A1277" s="21">
        <v>45223.4062615741</v>
      </c>
      <c r="B1277" s="68">
        <v>114194818</v>
      </c>
      <c r="C1277" s="22" t="s">
        <v>7460</v>
      </c>
      <c r="D1277" s="68" t="s">
        <v>7461</v>
      </c>
      <c r="E1277" s="19" t="s">
        <v>7462</v>
      </c>
      <c r="F1277" s="12" t="s"/>
      <c r="G1277" s="12">
        <v>1</v>
      </c>
      <c r="H1277" s="12" t="s">
        <v>7463</v>
      </c>
      <c r="I1277" s="12">
        <v>33.38</v>
      </c>
      <c r="J1277" s="15">
        <v>14.43</v>
      </c>
      <c r="K1277" s="75">
        <v>39.49</v>
      </c>
      <c r="L1277" s="119">
        <v>20.2</v>
      </c>
      <c r="M1277" s="17">
        <f>=I1277*7</f>
        <v>233.66</v>
      </c>
      <c r="N1277" s="17">
        <f>=M1277-L1277-K1277-J1277*7</f>
        <v>72.96</v>
      </c>
      <c r="O1277" s="18">
        <f>=N1277/M1277</f>
        <v>0.312248566292904</v>
      </c>
      <c r="P1277" s="12" t="s">
        <v>43</v>
      </c>
    </row>
    <row r="1278" spans="1:16">
      <c r="A1278" s="21">
        <v>45223.4062615741</v>
      </c>
      <c r="B1278" s="69" t="s"/>
      <c r="C1278" s="22" t="s">
        <v>7464</v>
      </c>
      <c r="D1278" s="69" t="s"/>
      <c r="E1278" s="19" t="s">
        <v>7462</v>
      </c>
      <c r="F1278" s="12" t="s"/>
      <c r="G1278" s="12">
        <v>1</v>
      </c>
      <c r="H1278" s="12" t="s">
        <v>7465</v>
      </c>
      <c r="I1278" s="12">
        <v>0</v>
      </c>
      <c r="J1278" s="15">
        <v>0</v>
      </c>
      <c r="K1278" s="75">
        <v>0</v>
      </c>
      <c r="L1278" s="119">
        <v>0</v>
      </c>
      <c r="M1278" s="17">
        <f>=I1278*7</f>
        <v>0</v>
      </c>
      <c r="N1278" s="17">
        <f>=M1278-L1278-K1278-J1278*7</f>
        <v>0</v>
      </c>
      <c r="O1278" s="18" t="e">
        <f>=N1278/M1278</f>
        <v>#DIV/0!</v>
      </c>
      <c r="P1278" s="12" t="s">
        <v>43</v>
      </c>
    </row>
    <row r="1279" spans="1:17">
      <c r="A1279" s="21">
        <v>45223.4464236111</v>
      </c>
      <c r="B1279" s="12">
        <v>114206566</v>
      </c>
      <c r="C1279" s="22" t="s">
        <v>3937</v>
      </c>
      <c r="D1279" s="12" t="s">
        <v>7466</v>
      </c>
      <c r="E1279" s="19" t="s">
        <v>7448</v>
      </c>
      <c r="F1279" s="12" t="s"/>
      <c r="G1279" s="12">
        <v>1</v>
      </c>
      <c r="H1279" s="12" t="s">
        <v>5141</v>
      </c>
      <c r="I1279" s="12">
        <v>0</v>
      </c>
      <c r="J1279" s="15">
        <v>0</v>
      </c>
      <c r="K1279" s="75">
        <v>0</v>
      </c>
      <c r="L1279" s="119">
        <v>159.6</v>
      </c>
      <c r="M1279" s="17">
        <f>=I1279*7</f>
        <v>0</v>
      </c>
      <c r="N1279" s="17">
        <f>=M1279-L1279-K1279-J1279*7</f>
        <v>-159.6</v>
      </c>
      <c r="O1279" s="18" t="e">
        <f>=N1279/M1279</f>
        <v>#DIV/0!</v>
      </c>
      <c r="P1279" s="12" t="s">
        <v>162</v>
      </c>
      <c r="Q1279" s="25" t="s">
        <v>615</v>
      </c>
    </row>
    <row r="1280" spans="1:16">
      <c r="A1280" s="21">
        <v>45223.6772453704</v>
      </c>
      <c r="B1280" s="12">
        <v>114254725</v>
      </c>
      <c r="C1280" s="22" t="s">
        <v>6608</v>
      </c>
      <c r="D1280" s="12" t="s">
        <v>7467</v>
      </c>
      <c r="E1280" s="19" t="s">
        <v>7468</v>
      </c>
      <c r="F1280" s="12" t="s"/>
      <c r="G1280" s="12">
        <v>1</v>
      </c>
      <c r="H1280" s="12" t="s">
        <v>6611</v>
      </c>
      <c r="I1280" s="12">
        <v>163.3</v>
      </c>
      <c r="J1280" s="15">
        <v>69.41</v>
      </c>
      <c r="K1280" s="75">
        <v>113.81</v>
      </c>
      <c r="L1280" s="119">
        <v>104</v>
      </c>
      <c r="M1280" s="17">
        <f>=I1280*7</f>
        <v>1143.1</v>
      </c>
      <c r="N1280" s="17">
        <f>=M1280-L1280-K1280-J1280*7</f>
        <v>439.42</v>
      </c>
      <c r="O1280" s="18">
        <f>=N1280/M1280</f>
        <v>0.384410812702301</v>
      </c>
      <c r="P1280" s="12" t="s">
        <v>670</v>
      </c>
    </row>
    <row r="1281" spans="1:16">
      <c r="A1281" s="21" t="s"/>
      <c r="B1281" s="12" t="s"/>
      <c r="C1281" s="22" t="s"/>
      <c r="D1281" s="12" t="s"/>
      <c r="E1281" s="12" t="s"/>
      <c r="F1281" s="12" t="s"/>
      <c r="G1281" s="12" t="s"/>
      <c r="H1281" s="12" t="s"/>
      <c r="I1281" s="12" t="s"/>
      <c r="J1281" s="71" t="s"/>
      <c r="K1281" s="72" t="s"/>
      <c r="L1281" s="73" t="s"/>
      <c r="M1281" s="71" t="s"/>
      <c r="N1281" s="71" t="s"/>
      <c r="O1281" s="74" t="s"/>
      <c r="P1281" s="12" t="s"/>
    </row>
    <row r="1282" spans="1:16">
      <c r="A1282" s="21">
        <v>45223.9699074074</v>
      </c>
      <c r="B1282" s="12">
        <v>114288563</v>
      </c>
      <c r="C1282" s="22" t="s">
        <v>7469</v>
      </c>
      <c r="D1282" s="12" t="s">
        <v>7470</v>
      </c>
      <c r="E1282" s="22" t="s">
        <v>1333</v>
      </c>
      <c r="F1282" s="12" t="s"/>
      <c r="G1282" s="12">
        <v>1</v>
      </c>
      <c r="H1282" s="12" t="s">
        <v>535</v>
      </c>
      <c r="I1282" s="12">
        <v>0</v>
      </c>
      <c r="J1282" s="15">
        <v>0</v>
      </c>
      <c r="K1282" s="75">
        <v>0</v>
      </c>
      <c r="L1282" s="119">
        <v>0</v>
      </c>
      <c r="M1282" s="17">
        <f>=I1282*7</f>
        <v>0</v>
      </c>
      <c r="N1282" s="17">
        <f>=M1282-L1282-K1282-J1282*7</f>
        <v>0</v>
      </c>
      <c r="O1282" s="18" t="e">
        <f>=N1282/M1282</f>
        <v>#DIV/0!</v>
      </c>
      <c r="P1282" s="12" t="s">
        <v>665</v>
      </c>
    </row>
    <row r="1283" spans="1:16">
      <c r="A1283" s="21">
        <v>45224.1023958333</v>
      </c>
      <c r="B1283" s="12">
        <v>114319928</v>
      </c>
      <c r="C1283" s="22" t="s">
        <v>3790</v>
      </c>
      <c r="D1283" s="12" t="s">
        <v>7471</v>
      </c>
      <c r="E1283" s="19" t="s">
        <v>7472</v>
      </c>
      <c r="F1283" s="12" t="s"/>
      <c r="G1283" s="12">
        <v>1</v>
      </c>
      <c r="H1283" s="12" t="s">
        <v>3793</v>
      </c>
      <c r="I1283" s="12">
        <v>16.8</v>
      </c>
      <c r="J1283" s="15">
        <v>5.96</v>
      </c>
      <c r="K1283" s="75">
        <v>40.96</v>
      </c>
      <c r="L1283" s="119">
        <v>16.39</v>
      </c>
      <c r="M1283" s="17">
        <f>=I1283*7</f>
        <v>117.6</v>
      </c>
      <c r="N1283" s="17">
        <f>=M1283-L1283-K1283-J1283*7</f>
        <v>18.53</v>
      </c>
      <c r="O1283" s="18">
        <f>=N1283/M1283</f>
        <v>0.157568027210884</v>
      </c>
      <c r="P1283" s="12" t="s">
        <v>50</v>
      </c>
    </row>
    <row r="1284" spans="1:16">
      <c r="A1284" s="21">
        <v>45224.1808796296</v>
      </c>
      <c r="B1284" s="12">
        <v>114337564</v>
      </c>
      <c r="C1284" s="22" t="s">
        <v>7473</v>
      </c>
      <c r="D1284" s="12" t="s">
        <v>7474</v>
      </c>
      <c r="E1284" s="19" t="s">
        <v>7475</v>
      </c>
      <c r="F1284" s="12" t="s"/>
      <c r="G1284" s="12">
        <v>1</v>
      </c>
      <c r="H1284" s="12" t="s">
        <v>2018</v>
      </c>
      <c r="I1284" s="12">
        <v>51.55</v>
      </c>
      <c r="J1284" s="15">
        <v>22.95</v>
      </c>
      <c r="K1284" s="75">
        <v>51.39</v>
      </c>
      <c r="L1284" s="119">
        <v>100</v>
      </c>
      <c r="M1284" s="17">
        <f>=I1284*7</f>
        <v>360.85</v>
      </c>
      <c r="N1284" s="17">
        <f>=M1284-L1284-K1284-J1284*7</f>
        <v>48.81</v>
      </c>
      <c r="O1284" s="18">
        <f>=N1284/M1284</f>
        <v>0.135263960094222</v>
      </c>
      <c r="P1284" s="12" t="s">
        <v>59</v>
      </c>
    </row>
    <row r="1285" spans="1:16">
      <c r="A1285" s="21">
        <v>45224.2750810185</v>
      </c>
      <c r="B1285" s="12">
        <v>114362590</v>
      </c>
      <c r="C1285" s="22" t="s">
        <v>7476</v>
      </c>
      <c r="D1285" s="12" t="s">
        <v>7477</v>
      </c>
      <c r="E1285" s="19" t="s">
        <v>7478</v>
      </c>
      <c r="F1285" s="12" t="s"/>
      <c r="G1285" s="12">
        <v>1</v>
      </c>
      <c r="H1285" s="12" t="s">
        <v>7479</v>
      </c>
      <c r="I1285" s="12">
        <v>103.27</v>
      </c>
      <c r="J1285" s="15">
        <v>45.4</v>
      </c>
      <c r="K1285" s="75">
        <v>81</v>
      </c>
      <c r="L1285" s="119">
        <v>46</v>
      </c>
      <c r="M1285" s="17">
        <f>=I1285*7</f>
        <v>722.89</v>
      </c>
      <c r="N1285" s="17">
        <f>=M1285-L1285-K1285-J1285*7</f>
        <v>278.09</v>
      </c>
      <c r="O1285" s="18">
        <f>=N1285/M1285</f>
        <v>0.384692000166</v>
      </c>
      <c r="P1285" s="12" t="s">
        <v>162</v>
      </c>
    </row>
    <row r="1286" spans="1:16">
      <c r="A1286" s="21">
        <v>45224.3043287037</v>
      </c>
      <c r="B1286" s="12">
        <v>114369401</v>
      </c>
      <c r="C1286" s="22" t="s">
        <v>7480</v>
      </c>
      <c r="D1286" s="12" t="s">
        <v>7481</v>
      </c>
      <c r="E1286" s="19" t="s">
        <v>7482</v>
      </c>
      <c r="F1286" s="12" t="s">
        <v>68</v>
      </c>
      <c r="G1286" s="12">
        <v>1</v>
      </c>
      <c r="H1286" s="12" t="s">
        <v>7483</v>
      </c>
      <c r="I1286" s="12">
        <v>19.33</v>
      </c>
      <c r="J1286" s="15">
        <v>8.23</v>
      </c>
      <c r="K1286" s="75">
        <v>56.77</v>
      </c>
      <c r="L1286" s="119">
        <v>33</v>
      </c>
      <c r="M1286" s="17">
        <f>=I1286*7</f>
        <v>135.31</v>
      </c>
      <c r="N1286" s="17">
        <f>=M1286-L1286-K1286-J1286*7</f>
        <v>-12.07</v>
      </c>
      <c r="O1286" s="18">
        <f>=N1286/M1286</f>
        <v>-0.089202571871998</v>
      </c>
      <c r="P1286" s="12" t="s">
        <v>162</v>
      </c>
    </row>
    <row r="1287" spans="1:16">
      <c r="A1287" s="21">
        <v>45224.4073148148</v>
      </c>
      <c r="B1287" s="12">
        <v>114395405</v>
      </c>
      <c r="C1287" s="22" t="s">
        <v>4837</v>
      </c>
      <c r="D1287" s="12" t="s">
        <v>7484</v>
      </c>
      <c r="E1287" s="22" t="s">
        <v>7485</v>
      </c>
      <c r="F1287" s="12" t="s"/>
      <c r="G1287" s="12">
        <v>1</v>
      </c>
      <c r="H1287" s="12" t="s">
        <v>5792</v>
      </c>
      <c r="I1287" s="12">
        <v>69.48</v>
      </c>
      <c r="J1287" s="15">
        <v>29.91</v>
      </c>
      <c r="K1287" s="75">
        <v>64.51</v>
      </c>
      <c r="L1287" s="119">
        <v>149</v>
      </c>
      <c r="M1287" s="17">
        <f>=I1287*7</f>
        <v>486.36</v>
      </c>
      <c r="N1287" s="17">
        <f>=M1287-L1287-K1287-J1287*7</f>
        <v>63.48</v>
      </c>
      <c r="O1287" s="18">
        <f>=N1287/M1287</f>
        <v>0.130520602023193</v>
      </c>
      <c r="P1287" s="12" t="s">
        <v>162</v>
      </c>
    </row>
    <row r="1288" spans="1:17">
      <c r="A1288" s="21">
        <v>45224.4166898148</v>
      </c>
      <c r="B1288" s="12">
        <v>114397348</v>
      </c>
      <c r="C1288" s="22" t="s">
        <v>7486</v>
      </c>
      <c r="D1288" s="12" t="s">
        <v>7487</v>
      </c>
      <c r="E1288" s="19" t="s">
        <v>7488</v>
      </c>
      <c r="F1288" s="12" t="s"/>
      <c r="G1288" s="12">
        <v>1</v>
      </c>
      <c r="H1288" s="12" t="s">
        <v>7489</v>
      </c>
      <c r="I1288" s="12">
        <v>27.31</v>
      </c>
      <c r="J1288" s="15">
        <v>9.65</v>
      </c>
      <c r="K1288" s="75">
        <v>40.83</v>
      </c>
      <c r="L1288" s="119">
        <v>14.62</v>
      </c>
      <c r="M1288" s="17">
        <f>=I1288*7</f>
        <v>191.17</v>
      </c>
      <c r="N1288" s="17">
        <f>=M1288-L1288-K1288-J1288*7</f>
        <v>68.17</v>
      </c>
      <c r="O1288" s="18">
        <f>=N1288/M1288</f>
        <v>0.356593607783648</v>
      </c>
      <c r="P1288" s="12" t="s">
        <v>665</v>
      </c>
      <c r="Q1288" s="25" t="s">
        <v>7490</v>
      </c>
    </row>
    <row r="1289" spans="1:16">
      <c r="A1289" s="21">
        <v>45224.4499074074</v>
      </c>
      <c r="B1289" s="12">
        <v>114406640</v>
      </c>
      <c r="C1289" s="22" t="s">
        <v>4948</v>
      </c>
      <c r="D1289" s="12" t="s">
        <v>7491</v>
      </c>
      <c r="E1289" s="19" t="s">
        <v>7492</v>
      </c>
      <c r="F1289" s="12" t="s"/>
      <c r="G1289" s="12">
        <v>1</v>
      </c>
      <c r="H1289" s="12" t="s">
        <v>3809</v>
      </c>
      <c r="I1289" s="12">
        <v>27.94</v>
      </c>
      <c r="J1289" s="15">
        <v>12.22</v>
      </c>
      <c r="K1289" s="75">
        <v>25.55</v>
      </c>
      <c r="L1289" s="119">
        <v>44</v>
      </c>
      <c r="M1289" s="17">
        <f>=I1289*7</f>
        <v>195.58</v>
      </c>
      <c r="N1289" s="17">
        <f>=M1289-L1289-K1289-J1289*7</f>
        <v>40.49</v>
      </c>
      <c r="O1289" s="18">
        <f>=N1289/M1289</f>
        <v>0.207025258206361</v>
      </c>
      <c r="P1289" s="12" t="s">
        <v>28</v>
      </c>
    </row>
    <row r="1290" spans="1:16">
      <c r="A1290" s="21">
        <v>45224.5413888889</v>
      </c>
      <c r="B1290" s="12">
        <v>114432894</v>
      </c>
      <c r="C1290" s="22" t="s">
        <v>7493</v>
      </c>
      <c r="D1290" s="12" t="s">
        <v>7494</v>
      </c>
      <c r="E1290" s="19" t="s">
        <v>7495</v>
      </c>
      <c r="F1290" s="12" t="s"/>
      <c r="G1290" s="12">
        <v>1</v>
      </c>
      <c r="H1290" s="12" t="s">
        <v>7496</v>
      </c>
      <c r="I1290" s="12">
        <v>19.3</v>
      </c>
      <c r="J1290" s="15">
        <v>6.77</v>
      </c>
      <c r="K1290" s="75">
        <v>71.44</v>
      </c>
      <c r="L1290" s="119">
        <v>24.5</v>
      </c>
      <c r="M1290" s="17">
        <f>=I1290*7</f>
        <v>135.1</v>
      </c>
      <c r="N1290" s="17">
        <f>=M1290-L1290-K1290-J1290*7</f>
        <v>-8.23</v>
      </c>
      <c r="O1290" s="18">
        <f>=N1290/M1290</f>
        <v>-0.060917838638046</v>
      </c>
      <c r="P1290" s="12" t="s">
        <v>665</v>
      </c>
    </row>
    <row r="1291" spans="1:16">
      <c r="A1291" s="21">
        <v>45224.5512384259</v>
      </c>
      <c r="B1291" s="12">
        <v>114435763</v>
      </c>
      <c r="C1291" s="22" t="s">
        <v>4369</v>
      </c>
      <c r="D1291" s="12" t="s">
        <v>7497</v>
      </c>
      <c r="E1291" s="19" t="s">
        <v>7498</v>
      </c>
      <c r="F1291" s="12" t="s"/>
      <c r="G1291" s="12">
        <v>1</v>
      </c>
      <c r="H1291" s="12" t="s">
        <v>4372</v>
      </c>
      <c r="I1291" s="12">
        <v>18</v>
      </c>
      <c r="J1291" s="15">
        <v>6.31</v>
      </c>
      <c r="K1291" s="75">
        <v>26.26</v>
      </c>
      <c r="L1291" s="119">
        <v>18</v>
      </c>
      <c r="M1291" s="17">
        <f>=I1291*7</f>
        <v>126</v>
      </c>
      <c r="N1291" s="17">
        <f>=M1291-L1291-K1291-J1291*7</f>
        <v>37.57</v>
      </c>
      <c r="O1291" s="18">
        <f>=N1291/M1291</f>
        <v>0.298174603174603</v>
      </c>
      <c r="P1291" s="12" t="s">
        <v>50</v>
      </c>
    </row>
    <row r="1292" spans="1:16">
      <c r="A1292" s="21">
        <v>45224.5809722222</v>
      </c>
      <c r="B1292" s="12">
        <v>114442361</v>
      </c>
      <c r="C1292" s="22" t="s">
        <v>6425</v>
      </c>
      <c r="D1292" s="12" t="s">
        <v>7499</v>
      </c>
      <c r="E1292" s="19" t="s">
        <v>7500</v>
      </c>
      <c r="F1292" s="12" t="s"/>
      <c r="G1292" s="12">
        <v>1</v>
      </c>
      <c r="H1292" s="12" t="s">
        <v>6428</v>
      </c>
      <c r="I1292" s="12">
        <v>24.14</v>
      </c>
      <c r="J1292" s="15">
        <v>10.3</v>
      </c>
      <c r="K1292" s="75">
        <v>20.75</v>
      </c>
      <c r="L1292" s="119">
        <v>16.46</v>
      </c>
      <c r="M1292" s="17">
        <f>=I1292*7</f>
        <v>168.98</v>
      </c>
      <c r="N1292" s="17">
        <f>=M1292-L1292-K1292-J1292*7</f>
        <v>59.67</v>
      </c>
      <c r="O1292" s="18">
        <f>=N1292/M1292</f>
        <v>0.353118712273642</v>
      </c>
      <c r="P1292" s="12" t="s">
        <v>162</v>
      </c>
    </row>
    <row r="1293" spans="1:16">
      <c r="A1293" s="21" t="s"/>
      <c r="B1293" s="12" t="s"/>
      <c r="C1293" s="22" t="s"/>
      <c r="D1293" s="12" t="s"/>
      <c r="E1293" s="12" t="s"/>
      <c r="F1293" s="12" t="s"/>
      <c r="G1293" s="12" t="s"/>
      <c r="H1293" s="12" t="s"/>
      <c r="I1293" s="12" t="s"/>
      <c r="J1293" s="71" t="s"/>
      <c r="K1293" s="72" t="s"/>
      <c r="L1293" s="73" t="s"/>
      <c r="M1293" s="71" t="s"/>
      <c r="N1293" s="71" t="s"/>
      <c r="O1293" s="74" t="s"/>
      <c r="P1293" s="12" t="s"/>
    </row>
    <row r="1294" spans="1:16">
      <c r="A1294" s="21">
        <v>45225.0409143518</v>
      </c>
      <c r="B1294" s="12">
        <v>114517468</v>
      </c>
      <c r="C1294" s="22" t="s">
        <v>7501</v>
      </c>
      <c r="D1294" s="12" t="s">
        <v>7502</v>
      </c>
      <c r="E1294" s="19" t="s">
        <v>7503</v>
      </c>
      <c r="F1294" s="12" t="s">
        <v>134</v>
      </c>
      <c r="G1294" s="12">
        <v>1</v>
      </c>
      <c r="H1294" s="12" t="s">
        <v>7504</v>
      </c>
      <c r="I1294" s="12">
        <v>19.48</v>
      </c>
      <c r="J1294" s="15">
        <v>8.4</v>
      </c>
      <c r="K1294" s="75">
        <v>23.64</v>
      </c>
      <c r="L1294" s="119">
        <v>57</v>
      </c>
      <c r="M1294" s="17">
        <f>=I1294*7</f>
        <v>136.36</v>
      </c>
      <c r="N1294" s="17">
        <f>=M1294-L1294-K1294-J1294*7</f>
        <v>-3.07999999999999</v>
      </c>
      <c r="O1294" s="18">
        <f>=N1294/M1294</f>
        <v>-0.02258726899384</v>
      </c>
      <c r="P1294" s="12" t="s">
        <v>608</v>
      </c>
    </row>
    <row r="1295" spans="1:16">
      <c r="A1295" s="21">
        <v>45225.1353240741</v>
      </c>
      <c r="B1295" s="12">
        <v>114539953</v>
      </c>
      <c r="C1295" s="22" t="s">
        <v>7505</v>
      </c>
      <c r="D1295" s="12" t="s">
        <v>7506</v>
      </c>
      <c r="E1295" s="19" t="s">
        <v>7507</v>
      </c>
      <c r="F1295" s="12" t="s"/>
      <c r="G1295" s="12">
        <v>2</v>
      </c>
      <c r="H1295" s="12" t="s">
        <v>7508</v>
      </c>
      <c r="I1295" s="12">
        <v>37.56</v>
      </c>
      <c r="J1295" s="15">
        <v>16.12</v>
      </c>
      <c r="K1295" s="75">
        <v>37.78</v>
      </c>
      <c r="L1295" s="119">
        <v>21</v>
      </c>
      <c r="M1295" s="17">
        <f>=I1295*7</f>
        <v>262.92</v>
      </c>
      <c r="N1295" s="17">
        <f>=M1295-L1295-K1295-J1295*7</f>
        <v>91.3</v>
      </c>
      <c r="O1295" s="18">
        <f>=N1295/M1295</f>
        <v>0.347253917541458</v>
      </c>
      <c r="P1295" s="12" t="s">
        <v>70</v>
      </c>
    </row>
    <row r="1296" spans="1:16">
      <c r="A1296" s="21">
        <v>45225.1733680556</v>
      </c>
      <c r="B1296" s="12">
        <v>114548700</v>
      </c>
      <c r="C1296" s="22" t="s">
        <v>7509</v>
      </c>
      <c r="D1296" s="12" t="s">
        <v>7510</v>
      </c>
      <c r="E1296" s="19" t="s">
        <v>7511</v>
      </c>
      <c r="F1296" s="12" t="s"/>
      <c r="G1296" s="12">
        <v>1</v>
      </c>
      <c r="H1296" s="12" t="s">
        <v>7512</v>
      </c>
      <c r="I1296" s="12">
        <v>53.18</v>
      </c>
      <c r="J1296" s="15">
        <v>18.97</v>
      </c>
      <c r="K1296" s="75">
        <v>53.24</v>
      </c>
      <c r="L1296" s="119">
        <v>175.03</v>
      </c>
      <c r="M1296" s="17">
        <f>=I1296*7</f>
        <v>372.26</v>
      </c>
      <c r="N1296" s="17">
        <f>=M1296-L1296-K1296-J1296*7</f>
        <v>11.2</v>
      </c>
      <c r="O1296" s="18">
        <f>=N1296/M1296</f>
        <v>0.030086498683716</v>
      </c>
      <c r="P1296" s="12" t="s">
        <v>665</v>
      </c>
    </row>
    <row r="1297" spans="1:16">
      <c r="A1297" s="21">
        <v>45225.1771990741</v>
      </c>
      <c r="B1297" s="12">
        <v>114549803</v>
      </c>
      <c r="C1297" s="22" t="s">
        <v>7513</v>
      </c>
      <c r="D1297" s="12" t="s">
        <v>7514</v>
      </c>
      <c r="E1297" s="19" t="s">
        <v>7515</v>
      </c>
      <c r="F1297" s="12" t="s">
        <v>134</v>
      </c>
      <c r="G1297" s="12">
        <v>2</v>
      </c>
      <c r="H1297" s="12" t="s">
        <v>7516</v>
      </c>
      <c r="I1297" s="12">
        <v>30</v>
      </c>
      <c r="J1297" s="15">
        <v>10.49</v>
      </c>
      <c r="K1297" s="75">
        <v>114.03</v>
      </c>
      <c r="L1297" s="119">
        <v>51.9</v>
      </c>
      <c r="M1297" s="17">
        <f>=I1297*7</f>
        <v>210</v>
      </c>
      <c r="N1297" s="17">
        <f>=M1297-L1297-K1297-J1297*7</f>
        <v>-29.36</v>
      </c>
      <c r="O1297" s="18">
        <f>=N1297/M1297</f>
        <v>-0.139809523809524</v>
      </c>
      <c r="P1297" s="12" t="s">
        <v>665</v>
      </c>
    </row>
    <row r="1298" spans="1:16">
      <c r="A1298" s="21">
        <v>45225.2011689815</v>
      </c>
      <c r="B1298" s="12">
        <v>114553711</v>
      </c>
      <c r="C1298" s="22" t="s">
        <v>7517</v>
      </c>
      <c r="D1298" s="12" t="s">
        <v>7518</v>
      </c>
      <c r="E1298" s="19" t="s">
        <v>7519</v>
      </c>
      <c r="F1298" s="12" t="s"/>
      <c r="G1298" s="12">
        <v>1</v>
      </c>
      <c r="H1298" s="12" t="s">
        <v>1451</v>
      </c>
      <c r="I1298" s="12">
        <v>50.27</v>
      </c>
      <c r="J1298" s="15">
        <v>17.7</v>
      </c>
      <c r="K1298" s="75">
        <v>183.37</v>
      </c>
      <c r="L1298" s="119">
        <v>80</v>
      </c>
      <c r="M1298" s="17">
        <f>=I1298*7</f>
        <v>351.89</v>
      </c>
      <c r="N1298" s="17">
        <f>=M1298-L1298-K1298-J1298*7</f>
        <v>-35.38</v>
      </c>
      <c r="O1298" s="18">
        <f>=N1298/M1298</f>
        <v>-0.100542783256131</v>
      </c>
      <c r="P1298" s="12" t="s">
        <v>665</v>
      </c>
    </row>
    <row r="1299" spans="1:16">
      <c r="A1299" s="21">
        <v>45225.2104976852</v>
      </c>
      <c r="B1299" s="12">
        <v>114555105</v>
      </c>
      <c r="C1299" s="22" t="s">
        <v>3754</v>
      </c>
      <c r="D1299" s="65" t="s">
        <v>7520</v>
      </c>
      <c r="E1299" s="19" t="s">
        <v>7521</v>
      </c>
      <c r="F1299" s="12" t="s">
        <v>68</v>
      </c>
      <c r="G1299" s="12">
        <v>2</v>
      </c>
      <c r="H1299" s="12" t="s">
        <v>3758</v>
      </c>
      <c r="I1299" s="12">
        <v>42.4</v>
      </c>
      <c r="J1299" s="15">
        <v>18.49</v>
      </c>
      <c r="K1299" s="75">
        <v>126.25</v>
      </c>
      <c r="L1299" s="119">
        <v>42</v>
      </c>
      <c r="M1299" s="17">
        <f>=I1299*7</f>
        <v>296.8</v>
      </c>
      <c r="N1299" s="17">
        <f>=M1299-L1299-K1299-J1299*7</f>
        <v>-0.879999999999967</v>
      </c>
      <c r="O1299" s="18">
        <f>=N1299/M1299</f>
        <v>-0.002964959568733</v>
      </c>
      <c r="P1299" s="12" t="s">
        <v>28</v>
      </c>
    </row>
    <row r="1300" spans="1:16">
      <c r="A1300" s="21">
        <v>45225.37375</v>
      </c>
      <c r="B1300" s="12">
        <v>114592476</v>
      </c>
      <c r="C1300" s="22" t="s">
        <v>6782</v>
      </c>
      <c r="D1300" s="12" t="s">
        <v>7522</v>
      </c>
      <c r="E1300" s="19" t="s">
        <v>7523</v>
      </c>
      <c r="F1300" s="12" t="s"/>
      <c r="G1300" s="12">
        <v>1</v>
      </c>
      <c r="H1300" s="12" t="s">
        <v>6785</v>
      </c>
      <c r="I1300" s="12">
        <v>16.51</v>
      </c>
      <c r="J1300" s="15">
        <v>7.51</v>
      </c>
      <c r="K1300" s="75">
        <v>44.62</v>
      </c>
      <c r="L1300" s="119">
        <v>9.85</v>
      </c>
      <c r="M1300" s="17">
        <f>=I1300*7</f>
        <v>115.57</v>
      </c>
      <c r="N1300" s="17">
        <f>=M1300-L1300-K1300-J1300*7</f>
        <v>8.53000000000002</v>
      </c>
      <c r="O1300" s="18">
        <f>=N1300/M1300</f>
        <v>0.073808081682098</v>
      </c>
      <c r="P1300" s="12" t="s">
        <v>136</v>
      </c>
    </row>
    <row r="1301" spans="1:16">
      <c r="A1301" s="21">
        <v>45225.4170486111</v>
      </c>
      <c r="B1301" s="68">
        <v>114603259</v>
      </c>
      <c r="C1301" s="22" t="s">
        <v>7524</v>
      </c>
      <c r="D1301" s="68" t="s">
        <v>7525</v>
      </c>
      <c r="E1301" s="19" t="s">
        <v>7526</v>
      </c>
      <c r="F1301" s="12" t="s"/>
      <c r="G1301" s="12">
        <v>1</v>
      </c>
      <c r="H1301" s="12" t="s">
        <v>7527</v>
      </c>
      <c r="I1301" s="12">
        <v>44.96</v>
      </c>
      <c r="J1301" s="15">
        <v>14.96</v>
      </c>
      <c r="K1301" s="75">
        <v>97.88</v>
      </c>
      <c r="L1301" s="119">
        <v>47</v>
      </c>
      <c r="M1301" s="17">
        <f>=I1301*7</f>
        <v>314.72</v>
      </c>
      <c r="N1301" s="17">
        <f>=M1301-L1301-K1301-J1301*7</f>
        <v>65.12</v>
      </c>
      <c r="O1301" s="18">
        <f>=N1301/M1301</f>
        <v>0.206914082358922</v>
      </c>
      <c r="P1301" s="12" t="s">
        <v>665</v>
      </c>
    </row>
    <row r="1302" spans="1:16">
      <c r="A1302" s="21">
        <v>45225.4170486111</v>
      </c>
      <c r="B1302" s="69" t="s"/>
      <c r="C1302" s="22" t="s">
        <v>4882</v>
      </c>
      <c r="D1302" s="69" t="s"/>
      <c r="E1302" s="19" t="s">
        <v>7526</v>
      </c>
      <c r="F1302" s="12" t="s"/>
      <c r="G1302" s="12">
        <v>1</v>
      </c>
      <c r="H1302" s="12" t="s">
        <v>4883</v>
      </c>
      <c r="I1302" s="12">
        <v>0</v>
      </c>
      <c r="J1302" s="15">
        <v>0</v>
      </c>
      <c r="K1302" s="75">
        <v>0</v>
      </c>
      <c r="L1302" s="119">
        <v>0</v>
      </c>
      <c r="M1302" s="17">
        <f>=I1302*7</f>
        <v>0</v>
      </c>
      <c r="N1302" s="17">
        <f>=M1302-L1302-K1302-J1302*7</f>
        <v>0</v>
      </c>
      <c r="O1302" s="18" t="e">
        <f>=N1302/M1302</f>
        <v>#DIV/0!</v>
      </c>
      <c r="P1302" s="12" t="s">
        <v>665</v>
      </c>
    </row>
    <row r="1303" spans="1:16">
      <c r="A1303" s="21">
        <v>45225.4355092593</v>
      </c>
      <c r="B1303" s="12">
        <v>114607962</v>
      </c>
      <c r="C1303" s="22" t="s">
        <v>7528</v>
      </c>
      <c r="D1303" s="12" t="s">
        <v>7529</v>
      </c>
      <c r="E1303" s="19" t="s">
        <v>7530</v>
      </c>
      <c r="F1303" s="12" t="s"/>
      <c r="G1303" s="12">
        <v>1</v>
      </c>
      <c r="H1303" s="12" t="s">
        <v>7531</v>
      </c>
      <c r="I1303" s="12">
        <v>17.52</v>
      </c>
      <c r="J1303" s="15">
        <v>6.09</v>
      </c>
      <c r="K1303" s="75">
        <v>67.8</v>
      </c>
      <c r="L1303" s="119">
        <v>13</v>
      </c>
      <c r="M1303" s="17">
        <f>=I1303*7</f>
        <v>122.64</v>
      </c>
      <c r="N1303" s="17">
        <f>=M1303-L1303-K1303-J1303*7</f>
        <v>-0.789999999999992</v>
      </c>
      <c r="O1303" s="18">
        <f>=N1303/M1303</f>
        <v>-0.006441617742988</v>
      </c>
      <c r="P1303" s="12" t="s">
        <v>665</v>
      </c>
    </row>
    <row r="1304" spans="1:16">
      <c r="A1304" s="21">
        <v>45225.564375</v>
      </c>
      <c r="B1304" s="12">
        <v>114644821</v>
      </c>
      <c r="C1304" s="22" t="s">
        <v>4948</v>
      </c>
      <c r="D1304" s="12" t="s">
        <v>7532</v>
      </c>
      <c r="E1304" s="19" t="s">
        <v>7533</v>
      </c>
      <c r="F1304" s="12" t="s"/>
      <c r="G1304" s="12">
        <v>1</v>
      </c>
      <c r="H1304" s="12" t="s">
        <v>3809</v>
      </c>
      <c r="I1304" s="12">
        <v>27.94</v>
      </c>
      <c r="J1304" s="15">
        <v>12.12</v>
      </c>
      <c r="K1304" s="75">
        <v>29.53</v>
      </c>
      <c r="L1304" s="119">
        <v>44</v>
      </c>
      <c r="M1304" s="17">
        <f>=I1304*7</f>
        <v>195.58</v>
      </c>
      <c r="N1304" s="17">
        <f>=M1304-L1304-K1304-J1304*7</f>
        <v>37.21</v>
      </c>
      <c r="O1304" s="18">
        <f>=N1304/M1304</f>
        <v>0.190254627262501</v>
      </c>
      <c r="P1304" s="12" t="s">
        <v>114</v>
      </c>
    </row>
    <row r="1305" spans="1:16">
      <c r="A1305" s="21">
        <v>45225.5893402778</v>
      </c>
      <c r="B1305" s="12">
        <v>114650010</v>
      </c>
      <c r="C1305" s="22" t="s">
        <v>6588</v>
      </c>
      <c r="D1305" s="12">
        <v>0</v>
      </c>
      <c r="E1305" s="22" t="s">
        <v>615</v>
      </c>
      <c r="F1305" s="12" t="s"/>
      <c r="G1305" s="12">
        <v>1</v>
      </c>
      <c r="H1305" s="12" t="s">
        <v>7088</v>
      </c>
      <c r="I1305" s="12">
        <v>0</v>
      </c>
      <c r="J1305" s="15">
        <v>0</v>
      </c>
      <c r="K1305" s="75">
        <v>0</v>
      </c>
      <c r="L1305" s="125">
        <v>0</v>
      </c>
      <c r="M1305" s="17">
        <f>=I1305*7</f>
        <v>0</v>
      </c>
      <c r="N1305" s="17">
        <f>=M1305-L1305-K1305-J1305*7</f>
        <v>0</v>
      </c>
      <c r="O1305" s="18" t="e">
        <f>=N1305/M1305</f>
        <v>#DIV/0!</v>
      </c>
      <c r="P1305" s="12" t="s">
        <v>70</v>
      </c>
    </row>
    <row r="1306" spans="1:16">
      <c r="A1306" s="21" t="s"/>
      <c r="B1306" s="12" t="s"/>
      <c r="C1306" s="22" t="s"/>
      <c r="D1306" s="12" t="s"/>
      <c r="E1306" s="12" t="s"/>
      <c r="F1306" s="12" t="s"/>
      <c r="G1306" s="12" t="s"/>
      <c r="H1306" s="12" t="s"/>
      <c r="I1306" s="12" t="s"/>
      <c r="J1306" s="71" t="s"/>
      <c r="K1306" s="72" t="s"/>
      <c r="L1306" s="73" t="s"/>
      <c r="M1306" s="71" t="s"/>
      <c r="N1306" s="71" t="s"/>
      <c r="O1306" s="74" t="s"/>
      <c r="P1306" s="12" t="s"/>
    </row>
    <row r="1307" spans="1:16">
      <c r="A1307" s="21">
        <v>45225.8865740741</v>
      </c>
      <c r="B1307" s="12">
        <v>114693698</v>
      </c>
      <c r="C1307" s="22" t="s">
        <v>7534</v>
      </c>
      <c r="D1307" s="12" t="s">
        <v>7535</v>
      </c>
      <c r="E1307" s="19" t="s">
        <v>7536</v>
      </c>
      <c r="F1307" s="12" t="s"/>
      <c r="G1307" s="12">
        <v>1</v>
      </c>
      <c r="H1307" s="12" t="s">
        <v>7537</v>
      </c>
      <c r="I1307" s="12">
        <v>17.52</v>
      </c>
      <c r="J1307" s="15">
        <v>6.09</v>
      </c>
      <c r="K1307" s="75">
        <v>47.12</v>
      </c>
      <c r="L1307" s="119">
        <v>12</v>
      </c>
      <c r="M1307" s="17">
        <f>=I1307*7</f>
        <v>122.64</v>
      </c>
      <c r="N1307" s="17">
        <f>=M1307-L1307-K1307-J1307*7</f>
        <v>20.89</v>
      </c>
      <c r="O1307" s="18">
        <f>=N1307/M1307</f>
        <v>0.170335942596217</v>
      </c>
      <c r="P1307" s="12" t="s">
        <v>665</v>
      </c>
    </row>
    <row r="1308" spans="1:16">
      <c r="A1308" s="21">
        <v>45226.0009259259</v>
      </c>
      <c r="B1308" s="12">
        <v>114716909</v>
      </c>
      <c r="C1308" s="22" t="s">
        <v>7538</v>
      </c>
      <c r="D1308" s="12" t="s">
        <v>7539</v>
      </c>
      <c r="E1308" s="19" t="s">
        <v>7540</v>
      </c>
      <c r="F1308" s="12" t="s"/>
      <c r="G1308" s="12">
        <v>1</v>
      </c>
      <c r="H1308" s="12" t="s">
        <v>7541</v>
      </c>
      <c r="I1308" s="12">
        <v>35.82</v>
      </c>
      <c r="J1308" s="15">
        <v>12.6</v>
      </c>
      <c r="K1308" s="75">
        <v>96.8</v>
      </c>
      <c r="L1308" s="119">
        <v>65</v>
      </c>
      <c r="M1308" s="17">
        <f>=I1308*7</f>
        <v>250.74</v>
      </c>
      <c r="N1308" s="17">
        <f>=M1308-L1308-K1308-J1308*7</f>
        <v>0.740000000000009</v>
      </c>
      <c r="O1308" s="18">
        <f>=N1308/M1308</f>
        <v>0.002951264257797</v>
      </c>
      <c r="P1308" s="12" t="s">
        <v>665</v>
      </c>
    </row>
    <row r="1309" spans="1:16">
      <c r="A1309" s="21">
        <v>45226.1412384259</v>
      </c>
      <c r="B1309" s="12">
        <v>114749085</v>
      </c>
      <c r="C1309" s="22" t="s">
        <v>6732</v>
      </c>
      <c r="D1309" s="12" t="s">
        <v>7542</v>
      </c>
      <c r="E1309" s="19" t="s">
        <v>7543</v>
      </c>
      <c r="F1309" s="12" t="s"/>
      <c r="G1309" s="12">
        <v>2</v>
      </c>
      <c r="H1309" s="12" t="s">
        <v>6735</v>
      </c>
      <c r="I1309" s="12">
        <v>30.02</v>
      </c>
      <c r="J1309" s="15">
        <v>13.47</v>
      </c>
      <c r="K1309" s="75">
        <v>30.28</v>
      </c>
      <c r="L1309" s="119">
        <v>18</v>
      </c>
      <c r="M1309" s="17">
        <f>=I1309*7</f>
        <v>210.14</v>
      </c>
      <c r="N1309" s="17">
        <f>=M1309-L1309-K1309-J1309*7</f>
        <v>67.57</v>
      </c>
      <c r="O1309" s="18">
        <f>=N1309/M1309</f>
        <v>0.321547539735414</v>
      </c>
      <c r="P1309" s="12" t="s">
        <v>136</v>
      </c>
    </row>
    <row r="1310" spans="1:16">
      <c r="A1310" s="21">
        <v>45226.1669097222</v>
      </c>
      <c r="B1310" s="12">
        <v>114754763</v>
      </c>
      <c r="C1310" s="22" t="s">
        <v>7544</v>
      </c>
      <c r="D1310" s="12" t="s">
        <v>7545</v>
      </c>
      <c r="E1310" s="19" t="s">
        <v>7546</v>
      </c>
      <c r="F1310" s="12" t="s"/>
      <c r="G1310" s="12">
        <v>4</v>
      </c>
      <c r="H1310" s="12" t="s">
        <v>7547</v>
      </c>
      <c r="I1310" s="12">
        <v>80.68</v>
      </c>
      <c r="J1310" s="15">
        <v>33.19</v>
      </c>
      <c r="K1310" s="75">
        <v>136.2</v>
      </c>
      <c r="L1310" s="119">
        <v>52.44</v>
      </c>
      <c r="M1310" s="17">
        <f>=I1310*7</f>
        <v>564.76</v>
      </c>
      <c r="N1310" s="17">
        <f>=M1310-L1310-K1310-J1310*7</f>
        <v>143.79</v>
      </c>
      <c r="O1310" s="18">
        <f>=N1310/M1310</f>
        <v>0.254603725476308</v>
      </c>
      <c r="P1310" s="12" t="s">
        <v>104</v>
      </c>
    </row>
    <row r="1311" spans="1:16">
      <c r="A1311" s="21">
        <v>45226.2182523148</v>
      </c>
      <c r="B1311" s="12">
        <v>114765440</v>
      </c>
      <c r="C1311" s="22" t="s">
        <v>7548</v>
      </c>
      <c r="D1311" s="12" t="s">
        <v>7549</v>
      </c>
      <c r="E1311" s="19" t="s">
        <v>7550</v>
      </c>
      <c r="F1311" s="12" t="s"/>
      <c r="G1311" s="12">
        <v>1</v>
      </c>
      <c r="H1311" s="12" t="s">
        <v>7551</v>
      </c>
      <c r="I1311" s="12">
        <v>16.8</v>
      </c>
      <c r="J1311" s="15">
        <v>7.27</v>
      </c>
      <c r="K1311" s="75">
        <v>29.1</v>
      </c>
      <c r="L1311" s="119">
        <v>12.76</v>
      </c>
      <c r="M1311" s="17">
        <f>=I1311*7</f>
        <v>117.6</v>
      </c>
      <c r="N1311" s="17">
        <f>=M1311-L1311-K1311-J1311*7</f>
        <v>24.85</v>
      </c>
      <c r="O1311" s="18">
        <f>=N1311/M1311</f>
        <v>0.211309523809524</v>
      </c>
      <c r="P1311" s="12" t="s">
        <v>59</v>
      </c>
    </row>
    <row r="1312" spans="1:16">
      <c r="A1312" s="21">
        <v>45226.3893865741</v>
      </c>
      <c r="B1312" s="12">
        <v>114803169</v>
      </c>
      <c r="C1312" s="22" t="s">
        <v>4120</v>
      </c>
      <c r="D1312" s="12" t="s">
        <v>7552</v>
      </c>
      <c r="E1312" s="19" t="s">
        <v>7553</v>
      </c>
      <c r="F1312" s="12" t="s"/>
      <c r="G1312" s="12">
        <v>1</v>
      </c>
      <c r="H1312" s="12" t="s">
        <v>660</v>
      </c>
      <c r="I1312" s="12">
        <v>18.74</v>
      </c>
      <c r="J1312" s="15">
        <v>8</v>
      </c>
      <c r="K1312" s="75">
        <v>36.16</v>
      </c>
      <c r="L1312" s="119">
        <v>18.6</v>
      </c>
      <c r="M1312" s="17">
        <f>=I1312*7</f>
        <v>131.18</v>
      </c>
      <c r="N1312" s="17">
        <f>=M1312-L1312-K1312-J1312*7</f>
        <v>20.42</v>
      </c>
      <c r="O1312" s="18">
        <f>=N1312/M1312</f>
        <v>0.155663973166641</v>
      </c>
      <c r="P1312" s="12" t="s">
        <v>22</v>
      </c>
    </row>
    <row r="1313" spans="1:16">
      <c r="A1313" s="21">
        <v>45226.4025347222</v>
      </c>
      <c r="B1313" s="12">
        <v>114806004</v>
      </c>
      <c r="C1313" s="22" t="s">
        <v>7554</v>
      </c>
      <c r="D1313" s="12" t="s">
        <v>7555</v>
      </c>
      <c r="E1313" s="19" t="s">
        <v>7556</v>
      </c>
      <c r="F1313" s="12" t="s"/>
      <c r="G1313" s="12">
        <v>1</v>
      </c>
      <c r="H1313" s="12" t="s">
        <v>7557</v>
      </c>
      <c r="I1313" s="12">
        <v>16.8</v>
      </c>
      <c r="J1313" s="15">
        <v>7.26</v>
      </c>
      <c r="K1313" s="75">
        <v>22.81</v>
      </c>
      <c r="L1313" s="125">
        <v>13</v>
      </c>
      <c r="M1313" s="17">
        <f>=I1313*7</f>
        <v>117.6</v>
      </c>
      <c r="N1313" s="17">
        <f>=M1313-L1313-K1313-J1313*7</f>
        <v>30.97</v>
      </c>
      <c r="O1313" s="18">
        <f>=N1313/M1313</f>
        <v>0.263350340136054</v>
      </c>
      <c r="P1313" s="12" t="s">
        <v>59</v>
      </c>
    </row>
    <row r="1314" spans="1:16">
      <c r="A1314" s="21">
        <v>45226.4670833333</v>
      </c>
      <c r="B1314" s="12">
        <v>114819903</v>
      </c>
      <c r="C1314" s="22" t="s">
        <v>7558</v>
      </c>
      <c r="D1314" s="12" t="s">
        <v>7559</v>
      </c>
      <c r="E1314" s="19" t="s">
        <v>7560</v>
      </c>
      <c r="F1314" s="12" t="s"/>
      <c r="G1314" s="12">
        <v>1</v>
      </c>
      <c r="H1314" s="12" t="s">
        <v>7561</v>
      </c>
      <c r="I1314" s="12">
        <v>29.9</v>
      </c>
      <c r="J1314" s="15">
        <v>10.5</v>
      </c>
      <c r="K1314" s="75">
        <v>51.49</v>
      </c>
      <c r="L1314" s="119">
        <v>33.4</v>
      </c>
      <c r="M1314" s="17">
        <f>=I1314*7</f>
        <v>209.3</v>
      </c>
      <c r="N1314" s="17">
        <f>=M1314-L1314-K1314-J1314*7</f>
        <v>50.91</v>
      </c>
      <c r="O1314" s="18">
        <f>=N1314/M1314</f>
        <v>0.243239369326326</v>
      </c>
      <c r="P1314" s="12" t="s">
        <v>665</v>
      </c>
    </row>
    <row r="1315" spans="1:16">
      <c r="A1315" s="21">
        <v>45226.4904050926</v>
      </c>
      <c r="B1315" s="12">
        <v>114828910</v>
      </c>
      <c r="C1315" s="22" t="s">
        <v>6788</v>
      </c>
      <c r="D1315" s="12" t="s">
        <v>7562</v>
      </c>
      <c r="E1315" s="19" t="s">
        <v>7563</v>
      </c>
      <c r="F1315" s="12" t="s"/>
      <c r="G1315" s="12">
        <v>1</v>
      </c>
      <c r="H1315" s="12" t="s">
        <v>6791</v>
      </c>
      <c r="I1315" s="12">
        <v>42.21</v>
      </c>
      <c r="J1315" s="15">
        <v>17.78</v>
      </c>
      <c r="K1315" s="75">
        <v>30.44</v>
      </c>
      <c r="L1315" s="119">
        <v>105</v>
      </c>
      <c r="M1315" s="17">
        <f>=I1315*7</f>
        <v>295.47</v>
      </c>
      <c r="N1315" s="17">
        <f>=M1315-L1315-K1315-J1315*7</f>
        <v>35.57</v>
      </c>
      <c r="O1315" s="18">
        <f>=N1315/M1315</f>
        <v>0.120384472196839</v>
      </c>
      <c r="P1315" s="12" t="s">
        <v>269</v>
      </c>
    </row>
    <row r="1316" spans="1:16">
      <c r="A1316" s="21" t="s"/>
      <c r="B1316" s="12" t="s"/>
      <c r="C1316" s="22" t="s"/>
      <c r="D1316" s="12" t="s"/>
      <c r="E1316" s="12" t="s"/>
      <c r="F1316" s="12" t="s"/>
      <c r="G1316" s="12" t="s"/>
      <c r="H1316" s="12" t="s"/>
      <c r="I1316" s="12" t="s"/>
      <c r="J1316" s="71" t="s"/>
      <c r="K1316" s="72" t="s"/>
      <c r="L1316" s="73" t="s"/>
      <c r="M1316" s="71" t="s"/>
      <c r="N1316" s="71" t="s"/>
      <c r="O1316" s="74" t="s"/>
      <c r="P1316" s="12" t="s"/>
    </row>
    <row r="1317" spans="1:16">
      <c r="A1317" s="21">
        <v>45226.9904166667</v>
      </c>
      <c r="B1317" s="12">
        <v>114907158</v>
      </c>
      <c r="C1317" s="22" t="s">
        <v>7564</v>
      </c>
      <c r="D1317" s="12" t="s">
        <v>7565</v>
      </c>
      <c r="E1317" s="19" t="s">
        <v>7566</v>
      </c>
      <c r="F1317" s="12" t="s"/>
      <c r="G1317" s="12">
        <v>1</v>
      </c>
      <c r="H1317" s="12" t="s">
        <v>2424</v>
      </c>
      <c r="I1317" s="12">
        <v>18</v>
      </c>
      <c r="J1317" s="15">
        <v>6.26</v>
      </c>
      <c r="K1317" s="75">
        <v>58.9</v>
      </c>
      <c r="L1317" s="119">
        <v>15</v>
      </c>
      <c r="M1317" s="17">
        <f>=I1317*7</f>
        <v>126</v>
      </c>
      <c r="N1317" s="17">
        <f>=M1317-L1317-K1317-J1317*7</f>
        <v>8.28</v>
      </c>
      <c r="O1317" s="18">
        <f>=N1317/M1317</f>
        <v>0.065714285714286</v>
      </c>
      <c r="P1317" s="12" t="s">
        <v>665</v>
      </c>
    </row>
    <row r="1318" spans="1:16">
      <c r="A1318" s="21">
        <v>45227.0414930556</v>
      </c>
      <c r="B1318" s="12">
        <v>114918938</v>
      </c>
      <c r="C1318" s="22" t="s">
        <v>7564</v>
      </c>
      <c r="D1318" s="12" t="s">
        <v>7565</v>
      </c>
      <c r="E1318" s="19" t="s">
        <v>7566</v>
      </c>
      <c r="F1318" s="12" t="s"/>
      <c r="G1318" s="12">
        <v>1</v>
      </c>
      <c r="H1318" s="12" t="s">
        <v>2424</v>
      </c>
      <c r="I1318" s="12">
        <v>18</v>
      </c>
      <c r="J1318" s="15">
        <v>6.26</v>
      </c>
      <c r="K1318" s="75">
        <v>58.9</v>
      </c>
      <c r="L1318" s="119">
        <v>0</v>
      </c>
      <c r="M1318" s="17">
        <f>=I1318*7</f>
        <v>126</v>
      </c>
      <c r="N1318" s="17">
        <f>=M1318-L1318-K1318-J1318*7</f>
        <v>23.28</v>
      </c>
      <c r="O1318" s="18">
        <f>=N1318/M1318</f>
        <v>0.184761904761905</v>
      </c>
      <c r="P1318" s="12" t="s">
        <v>665</v>
      </c>
    </row>
    <row r="1319" spans="1:16">
      <c r="A1319" s="21">
        <v>45227.2946412037</v>
      </c>
      <c r="B1319" s="12">
        <v>114976579</v>
      </c>
      <c r="C1319" s="22" t="s">
        <v>7567</v>
      </c>
      <c r="D1319" s="12" t="s">
        <v>7568</v>
      </c>
      <c r="E1319" s="19" t="s">
        <v>7569</v>
      </c>
      <c r="F1319" s="12" t="s">
        <v>68</v>
      </c>
      <c r="G1319" s="12">
        <v>1</v>
      </c>
      <c r="H1319" s="12" t="s">
        <v>7570</v>
      </c>
      <c r="I1319" s="12">
        <v>27.53</v>
      </c>
      <c r="J1319" s="15">
        <v>9.72</v>
      </c>
      <c r="K1319" s="75">
        <v>106.1</v>
      </c>
      <c r="L1319" s="119">
        <v>32</v>
      </c>
      <c r="M1319" s="17">
        <f>=I1319*7</f>
        <v>192.71</v>
      </c>
      <c r="N1319" s="17">
        <f>=M1319-L1319-K1319-J1319*7</f>
        <v>-13.43</v>
      </c>
      <c r="O1319" s="18">
        <f>=N1319/M1319</f>
        <v>-0.069690208084687</v>
      </c>
      <c r="P1319" s="12" t="s">
        <v>665</v>
      </c>
    </row>
    <row r="1320" spans="1:16">
      <c r="A1320" s="21" t="s"/>
      <c r="B1320" s="12" t="s"/>
      <c r="C1320" s="22" t="s"/>
      <c r="D1320" s="12" t="s"/>
      <c r="E1320" s="12" t="s"/>
      <c r="F1320" s="12" t="s"/>
      <c r="G1320" s="12" t="s"/>
      <c r="H1320" s="12" t="s"/>
      <c r="I1320" s="12" t="s"/>
      <c r="J1320" s="71" t="s"/>
      <c r="K1320" s="72" t="s"/>
      <c r="L1320" s="73" t="s"/>
      <c r="M1320" s="71" t="s"/>
      <c r="N1320" s="71" t="s"/>
      <c r="O1320" s="74" t="s"/>
      <c r="P1320" s="12" t="s"/>
    </row>
    <row r="1321" spans="1:16">
      <c r="A1321" s="21">
        <v>45228.2428703704</v>
      </c>
      <c r="B1321" s="12">
        <v>115128655</v>
      </c>
      <c r="C1321" s="22" t="s">
        <v>7571</v>
      </c>
      <c r="D1321" s="12" t="s">
        <v>7572</v>
      </c>
      <c r="E1321" s="19" t="s">
        <v>7573</v>
      </c>
      <c r="F1321" s="12" t="s"/>
      <c r="G1321" s="12">
        <v>1</v>
      </c>
      <c r="H1321" s="12" t="s">
        <v>7574</v>
      </c>
      <c r="I1321" s="12">
        <v>17.52</v>
      </c>
      <c r="J1321" s="15">
        <v>6.12</v>
      </c>
      <c r="K1321" s="75">
        <v>44.96</v>
      </c>
      <c r="L1321" s="119">
        <v>13</v>
      </c>
      <c r="M1321" s="17">
        <f>=I1321*7</f>
        <v>122.64</v>
      </c>
      <c r="N1321" s="17">
        <f>=M1321-L1321-K1321-J1321*7</f>
        <v>21.84</v>
      </c>
      <c r="O1321" s="18">
        <f>=N1321/M1321</f>
        <v>0.178082191780822</v>
      </c>
      <c r="P1321" s="12" t="s">
        <v>665</v>
      </c>
    </row>
    <row r="1322" spans="1:16">
      <c r="A1322" s="21">
        <v>45228.2725810185</v>
      </c>
      <c r="B1322" s="12">
        <v>115134033</v>
      </c>
      <c r="C1322" s="22" t="s">
        <v>7575</v>
      </c>
      <c r="D1322" s="12" t="s">
        <v>7576</v>
      </c>
      <c r="E1322" s="19" t="s">
        <v>7577</v>
      </c>
      <c r="F1322" s="12" t="s">
        <v>1334</v>
      </c>
      <c r="G1322" s="12">
        <v>1</v>
      </c>
      <c r="H1322" s="12" t="s">
        <v>7578</v>
      </c>
      <c r="I1322" s="12">
        <v>98.46</v>
      </c>
      <c r="J1322" s="15">
        <v>35.37</v>
      </c>
      <c r="K1322" s="75">
        <v>122.8</v>
      </c>
      <c r="L1322" s="119">
        <v>204</v>
      </c>
      <c r="M1322" s="17">
        <f>=I1322*7</f>
        <v>689.22</v>
      </c>
      <c r="N1322" s="17">
        <f>=M1322-L1322-K1322-J1322*7</f>
        <v>114.83</v>
      </c>
      <c r="O1322" s="18">
        <f>=N1322/M1322</f>
        <v>0.166608630045559</v>
      </c>
      <c r="P1322" s="12" t="s">
        <v>665</v>
      </c>
    </row>
    <row r="1323" spans="1:16">
      <c r="A1323" s="21">
        <v>45228.2794328704</v>
      </c>
      <c r="B1323" s="12">
        <v>115135902</v>
      </c>
      <c r="C1323" s="22" t="s">
        <v>7575</v>
      </c>
      <c r="D1323" s="12" t="s">
        <v>7576</v>
      </c>
      <c r="E1323" s="19" t="s">
        <v>7577</v>
      </c>
      <c r="F1323" s="12" t="s"/>
      <c r="G1323" s="12">
        <v>1</v>
      </c>
      <c r="H1323" s="12" t="s">
        <v>7578</v>
      </c>
      <c r="I1323" s="12">
        <v>98.46</v>
      </c>
      <c r="J1323" s="15">
        <v>32.21</v>
      </c>
      <c r="K1323" s="75">
        <v>122.8</v>
      </c>
      <c r="L1323" s="119">
        <v>204</v>
      </c>
      <c r="M1323" s="17">
        <f>=I1323*7</f>
        <v>689.22</v>
      </c>
      <c r="N1323" s="17">
        <f>=M1323-L1323-K1323-J1323*7</f>
        <v>136.95</v>
      </c>
      <c r="O1323" s="18">
        <f>=N1323/M1323</f>
        <v>0.198702881518238</v>
      </c>
      <c r="P1323" s="12" t="s">
        <v>665</v>
      </c>
    </row>
    <row r="1324" spans="1:16">
      <c r="A1324" s="21">
        <v>45228.3279050926</v>
      </c>
      <c r="B1324" s="12">
        <v>115145081</v>
      </c>
      <c r="C1324" s="22" t="s">
        <v>7579</v>
      </c>
      <c r="D1324" s="12" t="s">
        <v>7580</v>
      </c>
      <c r="E1324" s="19" t="s">
        <v>7581</v>
      </c>
      <c r="F1324" s="12" t="s"/>
      <c r="G1324" s="12">
        <v>1</v>
      </c>
      <c r="H1324" s="12" t="s">
        <v>7582</v>
      </c>
      <c r="I1324" s="12">
        <v>35.71</v>
      </c>
      <c r="J1324" s="15">
        <v>12.5</v>
      </c>
      <c r="K1324" s="75">
        <v>24</v>
      </c>
      <c r="L1324" s="119">
        <v>14</v>
      </c>
      <c r="M1324" s="17">
        <f>=I1324*7</f>
        <v>249.97</v>
      </c>
      <c r="N1324" s="17">
        <f>=M1324-L1324-K1324-J1324*7</f>
        <v>124.47</v>
      </c>
      <c r="O1324" s="18">
        <f>=N1324/M1324</f>
        <v>0.497939752770332</v>
      </c>
      <c r="P1324" s="12" t="s">
        <v>1263</v>
      </c>
    </row>
    <row r="1325" spans="1:16">
      <c r="A1325" s="21">
        <v>45228.3929976852</v>
      </c>
      <c r="B1325" s="12">
        <v>115157210</v>
      </c>
      <c r="C1325" s="22" t="s">
        <v>7583</v>
      </c>
      <c r="D1325" s="12" t="s">
        <v>7584</v>
      </c>
      <c r="E1325" s="19" t="s">
        <v>7585</v>
      </c>
      <c r="G1325" s="12">
        <v>1</v>
      </c>
      <c r="H1325" s="12" t="s">
        <v>7586</v>
      </c>
      <c r="I1325" s="12">
        <v>31.37</v>
      </c>
      <c r="J1325" s="15">
        <v>13.32</v>
      </c>
      <c r="K1325" s="75">
        <v>40.79</v>
      </c>
      <c r="L1325" s="119">
        <v>41.15</v>
      </c>
      <c r="M1325" s="17">
        <f>=I1325*7</f>
        <v>219.59</v>
      </c>
      <c r="N1325" s="17">
        <f>=M1325-L1325-K1325-J1325*7</f>
        <v>44.41</v>
      </c>
      <c r="O1325" s="18">
        <f>=N1325/M1325</f>
        <v>0.202240539186666</v>
      </c>
      <c r="P1325" s="12" t="s">
        <v>104</v>
      </c>
    </row>
    <row r="1326" spans="1:16">
      <c r="A1326" s="21">
        <v>45228.6104976852</v>
      </c>
      <c r="B1326" s="12">
        <v>115195786</v>
      </c>
      <c r="C1326" s="22" t="s">
        <v>7587</v>
      </c>
      <c r="D1326" s="12" t="s">
        <v>7588</v>
      </c>
      <c r="E1326" s="19" t="s">
        <v>7589</v>
      </c>
      <c r="F1326" s="12" t="s"/>
      <c r="G1326" s="12">
        <v>1</v>
      </c>
      <c r="H1326" s="12" t="s">
        <v>7590</v>
      </c>
      <c r="I1326" s="12">
        <v>16.8</v>
      </c>
      <c r="J1326" s="15">
        <v>5.78</v>
      </c>
      <c r="K1326" s="75">
        <v>39.75</v>
      </c>
      <c r="L1326" s="119">
        <v>13</v>
      </c>
      <c r="M1326" s="17">
        <f>=I1326*7</f>
        <v>117.6</v>
      </c>
      <c r="N1326" s="17">
        <f>=M1326-L1326-K1326-J1326*7</f>
        <v>24.39</v>
      </c>
      <c r="O1326" s="18">
        <f>=N1326/M1326</f>
        <v>0.207397959183674</v>
      </c>
      <c r="P1326" s="12" t="s">
        <v>665</v>
      </c>
    </row>
    <row r="1327" spans="1:16">
      <c r="A1327" s="21">
        <v>45228.9984259259</v>
      </c>
      <c r="B1327" s="12">
        <v>115239222</v>
      </c>
      <c r="C1327" s="22" t="s">
        <v>7591</v>
      </c>
      <c r="D1327" s="12" t="s">
        <v>7592</v>
      </c>
      <c r="E1327" s="19" t="s">
        <v>7593</v>
      </c>
      <c r="F1327" s="12" t="s"/>
      <c r="G1327" s="12">
        <v>1</v>
      </c>
      <c r="H1327" s="12" t="s">
        <v>7594</v>
      </c>
      <c r="I1327" s="12">
        <v>155.04</v>
      </c>
      <c r="J1327" s="15">
        <v>55.04</v>
      </c>
      <c r="K1327" s="75">
        <v>323.88</v>
      </c>
      <c r="L1327" s="119">
        <v>197</v>
      </c>
      <c r="M1327" s="17">
        <f>=I1327*7</f>
        <v>1085.28</v>
      </c>
      <c r="N1327" s="17">
        <f>=M1327-L1327-K1327-J1327*7</f>
        <v>179.12</v>
      </c>
      <c r="O1327" s="18">
        <f>=N1327/M1327</f>
        <v>0.165044965354563</v>
      </c>
      <c r="P1327" s="12" t="s">
        <v>665</v>
      </c>
    </row>
    <row r="1328" spans="1:16">
      <c r="A1328" s="21">
        <v>45229.0391203704</v>
      </c>
      <c r="B1328" s="12">
        <v>115248414</v>
      </c>
      <c r="C1328" s="22" t="s">
        <v>7595</v>
      </c>
      <c r="D1328" s="12" t="s">
        <v>7596</v>
      </c>
      <c r="E1328" s="19" t="s">
        <v>7597</v>
      </c>
      <c r="F1328" s="12" t="s"/>
      <c r="G1328" s="12">
        <v>1</v>
      </c>
      <c r="H1328" s="12" t="s">
        <v>7598</v>
      </c>
      <c r="I1328" s="12">
        <v>18</v>
      </c>
      <c r="J1328" s="15">
        <v>7.83</v>
      </c>
      <c r="K1328" s="75">
        <v>26.44</v>
      </c>
      <c r="L1328" s="119">
        <v>9.56</v>
      </c>
      <c r="M1328" s="17">
        <f>=I1328*7</f>
        <v>126</v>
      </c>
      <c r="N1328" s="17">
        <f>=M1328-L1328-K1328-J1328*7</f>
        <v>35.19</v>
      </c>
      <c r="O1328" s="18">
        <f>=N1328/M1328</f>
        <v>0.279285714285714</v>
      </c>
      <c r="P1328" s="12" t="s">
        <v>43</v>
      </c>
    </row>
    <row r="1329" spans="1:16">
      <c r="A1329" s="21">
        <v>45229.0505092593</v>
      </c>
      <c r="B1329" s="12">
        <v>115251033</v>
      </c>
      <c r="C1329" s="22" t="s">
        <v>4534</v>
      </c>
      <c r="D1329" s="12" t="s">
        <v>7599</v>
      </c>
      <c r="E1329" s="19" t="s">
        <v>7600</v>
      </c>
      <c r="F1329" s="12" t="s">
        <v>57</v>
      </c>
      <c r="G1329" s="12">
        <v>1</v>
      </c>
      <c r="H1329" s="12" t="s">
        <v>4537</v>
      </c>
      <c r="I1329" s="12">
        <v>16.8</v>
      </c>
      <c r="J1329" s="15">
        <v>7.38</v>
      </c>
      <c r="K1329" s="75">
        <v>45.18</v>
      </c>
      <c r="L1329" s="119">
        <v>24.5</v>
      </c>
      <c r="M1329" s="17">
        <f>=I1329*7</f>
        <v>117.6</v>
      </c>
      <c r="N1329" s="17">
        <f>=M1329-L1329-K1329-J1329*7</f>
        <v>-3.73999999999999</v>
      </c>
      <c r="O1329" s="18">
        <f>=N1329/M1329</f>
        <v>-0.031802721088435</v>
      </c>
      <c r="P1329" s="12" t="s">
        <v>43</v>
      </c>
    </row>
    <row r="1330" spans="1:16">
      <c r="A1330" s="21">
        <v>45229.0974884259</v>
      </c>
      <c r="B1330" s="12">
        <v>115260569</v>
      </c>
      <c r="C1330" s="22" t="s">
        <v>4667</v>
      </c>
      <c r="D1330" s="12" t="s">
        <v>7601</v>
      </c>
      <c r="E1330" s="19" t="s">
        <v>7602</v>
      </c>
      <c r="F1330" s="12" t="s"/>
      <c r="G1330" s="12">
        <v>1</v>
      </c>
      <c r="H1330" s="12" t="s">
        <v>2048</v>
      </c>
      <c r="I1330" s="12">
        <v>35.94</v>
      </c>
      <c r="J1330" s="15">
        <v>12.7</v>
      </c>
      <c r="K1330" s="75">
        <v>64.7</v>
      </c>
      <c r="L1330" s="119">
        <v>32</v>
      </c>
      <c r="M1330" s="17">
        <f>=I1330*7</f>
        <v>251.58</v>
      </c>
      <c r="N1330" s="17">
        <f>=M1330-L1330-K1330-J1330*7</f>
        <v>65.98</v>
      </c>
      <c r="O1330" s="18">
        <f>=N1330/M1330</f>
        <v>0.26226250099372</v>
      </c>
      <c r="P1330" s="12" t="s">
        <v>665</v>
      </c>
    </row>
    <row r="1331" spans="1:16">
      <c r="A1331" s="21">
        <v>45229.5149884259</v>
      </c>
      <c r="B1331" s="12">
        <v>115352843</v>
      </c>
      <c r="C1331" s="22" t="s">
        <v>4202</v>
      </c>
      <c r="D1331" s="12" t="s">
        <v>7603</v>
      </c>
      <c r="E1331" s="19" t="s">
        <v>7604</v>
      </c>
      <c r="F1331" s="12" t="s"/>
      <c r="G1331" s="12">
        <v>1</v>
      </c>
      <c r="H1331" s="12" t="s">
        <v>4204</v>
      </c>
      <c r="I1331" s="12">
        <v>20.4</v>
      </c>
      <c r="J1331" s="15">
        <v>7.33</v>
      </c>
      <c r="K1331" s="75">
        <v>34.88</v>
      </c>
      <c r="L1331" s="119">
        <v>19</v>
      </c>
      <c r="M1331" s="17">
        <f>=I1331*7</f>
        <v>142.8</v>
      </c>
      <c r="N1331" s="17">
        <f>=M1331-L1331-K1331-J1331*7</f>
        <v>37.61</v>
      </c>
      <c r="O1331" s="18">
        <f>=N1331/M1331</f>
        <v>0.263375350140056</v>
      </c>
      <c r="P1331" s="12" t="s">
        <v>50</v>
      </c>
    </row>
    <row r="1332" spans="1:16">
      <c r="A1332" s="21" t="s"/>
      <c r="B1332" s="12" t="s"/>
      <c r="C1332" s="22" t="s"/>
      <c r="D1332" s="12" t="s"/>
      <c r="E1332" s="12" t="s"/>
      <c r="F1332" s="12" t="s"/>
      <c r="G1332" s="12" t="s"/>
      <c r="H1332" s="12" t="s"/>
      <c r="I1332" s="12" t="s"/>
      <c r="J1332" s="71" t="s"/>
      <c r="K1332" s="72" t="s"/>
      <c r="L1332" s="73" t="s"/>
      <c r="M1332" s="71" t="s"/>
      <c r="N1332" s="71" t="s"/>
      <c r="O1332" s="74" t="s"/>
      <c r="P1332" s="12" t="s"/>
    </row>
    <row r="1333" spans="1:16">
      <c r="A1333" s="21">
        <v>45229.8312962963</v>
      </c>
      <c r="B1333" s="12">
        <v>115389495</v>
      </c>
      <c r="C1333" s="22" t="s">
        <v>7605</v>
      </c>
      <c r="D1333" s="12" t="s">
        <v>7606</v>
      </c>
      <c r="E1333" s="19" t="s">
        <v>7607</v>
      </c>
      <c r="F1333" s="12" t="s"/>
      <c r="G1333" s="12">
        <v>1</v>
      </c>
      <c r="H1333" s="12" t="s">
        <v>7608</v>
      </c>
      <c r="I1333" s="12">
        <v>23.88</v>
      </c>
      <c r="J1333" s="15">
        <v>9.83</v>
      </c>
      <c r="K1333" s="75">
        <v>43.73</v>
      </c>
      <c r="L1333" s="119">
        <v>45</v>
      </c>
      <c r="M1333" s="17">
        <f>=I1333*7</f>
        <v>167.16</v>
      </c>
      <c r="N1333" s="17">
        <f>=M1333-L1333-K1333-J1333*7</f>
        <v>9.62000000000001</v>
      </c>
      <c r="O1333" s="18">
        <f>=N1333/M1333</f>
        <v>0.05754965302704</v>
      </c>
      <c r="P1333" s="12" t="s">
        <v>59</v>
      </c>
    </row>
    <row r="1334" spans="1:16">
      <c r="A1334" s="21">
        <v>45230.1165856482</v>
      </c>
      <c r="B1334" s="12">
        <v>115446410</v>
      </c>
      <c r="C1334" s="22" t="s">
        <v>7609</v>
      </c>
      <c r="D1334" s="12" t="s">
        <v>7610</v>
      </c>
      <c r="E1334" s="19" t="s">
        <v>7611</v>
      </c>
      <c r="F1334" s="12" t="s"/>
      <c r="G1334" s="12">
        <v>2</v>
      </c>
      <c r="H1334" s="12" t="s">
        <v>7612</v>
      </c>
      <c r="I1334" s="12">
        <v>109.44</v>
      </c>
      <c r="J1334" s="15">
        <v>38.92</v>
      </c>
      <c r="K1334" s="75">
        <v>330.9</v>
      </c>
      <c r="L1334" s="119">
        <v>205</v>
      </c>
      <c r="M1334" s="17">
        <f>=I1334*7</f>
        <v>766.08</v>
      </c>
      <c r="N1334" s="17">
        <f>=M1334-L1334-K1334-J1334*7</f>
        <v>-42.26</v>
      </c>
      <c r="O1334" s="18">
        <f>=N1334/M1334</f>
        <v>-0.055163951545531</v>
      </c>
      <c r="P1334" s="12" t="s">
        <v>665</v>
      </c>
    </row>
    <row r="1335" spans="1:16">
      <c r="A1335" s="21">
        <v>45230.1614930556</v>
      </c>
      <c r="B1335" s="12">
        <v>115455864</v>
      </c>
      <c r="C1335" s="22" t="s">
        <v>7613</v>
      </c>
      <c r="D1335" s="12" t="s">
        <v>7614</v>
      </c>
      <c r="E1335" s="19" t="s">
        <v>7615</v>
      </c>
      <c r="F1335" s="12" t="s">
        <v>453</v>
      </c>
      <c r="G1335" s="12">
        <v>1</v>
      </c>
      <c r="H1335" s="12" t="s">
        <v>7616</v>
      </c>
      <c r="I1335" s="12">
        <v>46.62</v>
      </c>
      <c r="J1335" s="15">
        <v>31.67</v>
      </c>
      <c r="K1335" s="75">
        <v>67.27</v>
      </c>
      <c r="L1335" s="119">
        <v>50.7</v>
      </c>
      <c r="M1335" s="17">
        <f>=I1335*7</f>
        <v>326.34</v>
      </c>
      <c r="N1335" s="17">
        <f>=M1335-L1335-K1335-J1335*7</f>
        <v>-13.32</v>
      </c>
      <c r="O1335" s="18">
        <f>=N1335/M1335</f>
        <v>-0.040816326530612</v>
      </c>
      <c r="P1335" s="12" t="s">
        <v>70</v>
      </c>
    </row>
    <row r="1336" spans="1:16">
      <c r="A1336" s="21">
        <v>45230.1639814815</v>
      </c>
      <c r="B1336" s="12">
        <v>115456487</v>
      </c>
      <c r="C1336" s="22" t="s">
        <v>7617</v>
      </c>
      <c r="D1336" s="12" t="s">
        <v>7618</v>
      </c>
      <c r="E1336" s="19" t="s">
        <v>7619</v>
      </c>
      <c r="F1336" s="12" t="s">
        <v>453</v>
      </c>
      <c r="G1336" s="12">
        <v>2</v>
      </c>
      <c r="H1336" s="12" t="s">
        <v>7620</v>
      </c>
      <c r="I1336" s="12">
        <v>30.26</v>
      </c>
      <c r="J1336" s="15">
        <v>10.53</v>
      </c>
      <c r="K1336" s="75">
        <v>203.73</v>
      </c>
      <c r="L1336" s="119">
        <v>90.63</v>
      </c>
      <c r="M1336" s="17">
        <f>=I1336*7</f>
        <v>211.82</v>
      </c>
      <c r="N1336" s="17">
        <f>=M1336-L1336-K1336-J1336*7</f>
        <v>-156.25</v>
      </c>
      <c r="O1336" s="18">
        <f>=N1336/M1336</f>
        <v>-0.73765461240676</v>
      </c>
      <c r="P1336" s="12" t="s">
        <v>665</v>
      </c>
    </row>
    <row r="1337" spans="1:16">
      <c r="A1337" s="21">
        <v>45230.1671296296</v>
      </c>
      <c r="B1337" s="12">
        <v>115456937</v>
      </c>
      <c r="C1337" s="22" t="s">
        <v>7621</v>
      </c>
      <c r="D1337" s="12" t="s">
        <v>7622</v>
      </c>
      <c r="E1337" s="19" t="s">
        <v>7623</v>
      </c>
      <c r="F1337" s="12" t="s"/>
      <c r="G1337" s="12">
        <v>1</v>
      </c>
      <c r="H1337" s="12" t="s">
        <v>7624</v>
      </c>
      <c r="I1337" s="12">
        <v>26.6</v>
      </c>
      <c r="J1337" s="15">
        <v>11.28</v>
      </c>
      <c r="K1337" s="75">
        <v>36.42</v>
      </c>
      <c r="L1337" s="119">
        <v>24</v>
      </c>
      <c r="M1337" s="17">
        <f>=I1337*7</f>
        <v>186.2</v>
      </c>
      <c r="N1337" s="17">
        <f>=M1337-L1337-K1337-J1337*7</f>
        <v>46.82</v>
      </c>
      <c r="O1337" s="18">
        <f>=N1337/M1337</f>
        <v>0.251450053705693</v>
      </c>
      <c r="P1337" s="12" t="s">
        <v>487</v>
      </c>
    </row>
    <row r="1338" spans="1:16">
      <c r="A1338" s="21">
        <v>45230.2149884259</v>
      </c>
      <c r="B1338" s="12">
        <v>115466485</v>
      </c>
      <c r="C1338" s="22" t="s">
        <v>7625</v>
      </c>
      <c r="D1338" s="12" t="s">
        <v>7626</v>
      </c>
      <c r="E1338" s="19" t="s">
        <v>7627</v>
      </c>
      <c r="F1338" s="12" t="s"/>
      <c r="G1338" s="12">
        <v>1</v>
      </c>
      <c r="H1338" s="12" t="s">
        <v>7628</v>
      </c>
      <c r="I1338" s="12">
        <v>32.4</v>
      </c>
      <c r="J1338" s="15">
        <v>11.65</v>
      </c>
      <c r="K1338" s="75">
        <v>42.08</v>
      </c>
      <c r="L1338" s="119">
        <v>19</v>
      </c>
      <c r="M1338" s="17">
        <f>=I1338*7</f>
        <v>226.8</v>
      </c>
      <c r="N1338" s="17">
        <f>=M1338-L1338-K1338-J1338*7</f>
        <v>84.17</v>
      </c>
      <c r="O1338" s="18">
        <f>=N1338/M1338</f>
        <v>0.371119929453263</v>
      </c>
      <c r="P1338" s="12" t="s">
        <v>50</v>
      </c>
    </row>
    <row r="1339" spans="1:16">
      <c r="A1339" s="21">
        <v>45230.3948611111</v>
      </c>
      <c r="B1339" s="12">
        <v>115499659</v>
      </c>
      <c r="C1339" s="22" t="s">
        <v>7105</v>
      </c>
      <c r="D1339" s="12" t="s">
        <v>7629</v>
      </c>
      <c r="E1339" s="19" t="s">
        <v>7630</v>
      </c>
      <c r="F1339" s="12" t="s"/>
      <c r="G1339" s="12">
        <v>2</v>
      </c>
      <c r="H1339" s="12" t="s">
        <v>7108</v>
      </c>
      <c r="I1339" s="12">
        <v>43.3</v>
      </c>
      <c r="J1339" s="15">
        <v>18.99</v>
      </c>
      <c r="K1339" s="75">
        <v>64.93</v>
      </c>
      <c r="L1339" s="119">
        <v>44.4</v>
      </c>
      <c r="M1339" s="17">
        <f>=I1339*7</f>
        <v>303.1</v>
      </c>
      <c r="N1339" s="17">
        <f>=M1339-L1339-K1339-J1339*7</f>
        <v>60.84</v>
      </c>
      <c r="O1339" s="18">
        <f>=N1339/M1339</f>
        <v>0.200725833058397</v>
      </c>
      <c r="P1339" s="12" t="s">
        <v>172</v>
      </c>
    </row>
    <row r="1340" spans="1:16">
      <c r="A1340" s="21">
        <v>45230.4665393519</v>
      </c>
      <c r="B1340" s="12">
        <v>115518563</v>
      </c>
      <c r="C1340" s="22" t="s">
        <v>7631</v>
      </c>
      <c r="D1340" s="12" t="s">
        <v>7632</v>
      </c>
      <c r="E1340" s="19" t="s">
        <v>7633</v>
      </c>
      <c r="F1340" s="12" t="s">
        <v>68</v>
      </c>
      <c r="G1340" s="12">
        <v>1</v>
      </c>
      <c r="H1340" s="12" t="s">
        <v>7634</v>
      </c>
      <c r="I1340" s="12">
        <v>16.8</v>
      </c>
      <c r="J1340" s="15">
        <v>6.93</v>
      </c>
      <c r="K1340" s="75">
        <v>30.11</v>
      </c>
      <c r="L1340" s="119">
        <v>26</v>
      </c>
      <c r="M1340" s="17">
        <f>=I1340*7</f>
        <v>117.6</v>
      </c>
      <c r="N1340" s="17">
        <f>=M1340-L1340-K1340-J1340*7</f>
        <v>12.98</v>
      </c>
      <c r="O1340" s="18">
        <f>=N1340/M1340</f>
        <v>0.110374149659864</v>
      </c>
      <c r="P1340" s="12" t="s">
        <v>104</v>
      </c>
    </row>
    <row r="1341" spans="1:16">
      <c r="A1341" s="21">
        <v>45230.4980787037</v>
      </c>
      <c r="B1341" s="12">
        <v>115523610</v>
      </c>
      <c r="C1341" s="22" t="s">
        <v>7635</v>
      </c>
      <c r="D1341" s="12" t="s">
        <v>7636</v>
      </c>
      <c r="E1341" s="19" t="s">
        <v>7637</v>
      </c>
      <c r="F1341" s="12" t="s">
        <v>68</v>
      </c>
      <c r="G1341" s="12">
        <v>1</v>
      </c>
      <c r="H1341" s="12" t="s">
        <v>7638</v>
      </c>
      <c r="I1341" s="12">
        <v>17.63</v>
      </c>
      <c r="J1341" s="15">
        <v>7.87</v>
      </c>
      <c r="K1341" s="75">
        <v>24.85</v>
      </c>
      <c r="L1341" s="119">
        <v>33.65</v>
      </c>
      <c r="M1341" s="17">
        <f>=I1341*7</f>
        <v>123.41</v>
      </c>
      <c r="N1341" s="17">
        <f>=M1341-L1341-K1341-J1341*7</f>
        <v>9.81999999999999</v>
      </c>
      <c r="O1341" s="18">
        <f>=N1341/M1341</f>
        <v>0.079572157847824</v>
      </c>
      <c r="P1341" s="12" t="s">
        <v>83</v>
      </c>
    </row>
    <row r="1342" spans="1:16">
      <c r="A1342" s="21">
        <v>45230.5121180556</v>
      </c>
      <c r="B1342" s="12">
        <v>115527413</v>
      </c>
      <c r="C1342" s="22" t="s">
        <v>7639</v>
      </c>
      <c r="D1342" s="12" t="s">
        <v>7640</v>
      </c>
      <c r="E1342" s="22" t="s">
        <v>7641</v>
      </c>
      <c r="F1342" s="12" t="s"/>
      <c r="G1342" s="12">
        <v>1</v>
      </c>
      <c r="H1342" s="12" t="s">
        <v>7642</v>
      </c>
      <c r="I1342" s="12">
        <v>25.64</v>
      </c>
      <c r="J1342" s="15">
        <v>11.3</v>
      </c>
      <c r="K1342" s="75">
        <v>41.37</v>
      </c>
      <c r="L1342" s="119">
        <v>27</v>
      </c>
      <c r="M1342" s="17">
        <f>=I1342*7</f>
        <v>179.48</v>
      </c>
      <c r="N1342" s="17">
        <f>=M1342-L1342-K1342-J1342*7</f>
        <v>32.01</v>
      </c>
      <c r="O1342" s="18">
        <f>=N1342/M1342</f>
        <v>0.178348562513929</v>
      </c>
      <c r="P1342" s="12" t="s">
        <v>83</v>
      </c>
    </row>
    <row r="1343" spans="1:16">
      <c r="A1343" s="21">
        <v>45230.5740972222</v>
      </c>
      <c r="B1343" s="12">
        <v>115540684</v>
      </c>
      <c r="C1343" s="22" t="s">
        <v>7321</v>
      </c>
      <c r="D1343" s="12" t="s">
        <v>7643</v>
      </c>
      <c r="E1343" s="19" t="s">
        <v>7644</v>
      </c>
      <c r="F1343" s="12" t="s"/>
      <c r="G1343" s="12">
        <v>1</v>
      </c>
      <c r="H1343" s="12" t="s">
        <v>7324</v>
      </c>
      <c r="I1343" s="12">
        <v>18</v>
      </c>
      <c r="J1343" s="15">
        <v>7.69</v>
      </c>
      <c r="K1343" s="75">
        <v>18.42</v>
      </c>
      <c r="L1343" s="119">
        <v>14.6</v>
      </c>
      <c r="M1343" s="17">
        <f>=I1343*7</f>
        <v>126</v>
      </c>
      <c r="N1343" s="17">
        <f>=M1343-L1343-K1343-J1343*7</f>
        <v>39.15</v>
      </c>
      <c r="O1343" s="18">
        <f>=N1343/M1343</f>
        <v>0.310714285714286</v>
      </c>
      <c r="P1343" s="12" t="s">
        <v>590</v>
      </c>
    </row>
    <row r="1344" spans="1:16">
      <c r="A1344" s="21">
        <v>45230.581400463</v>
      </c>
      <c r="B1344" s="12">
        <v>115541746</v>
      </c>
      <c r="C1344" s="22" t="s">
        <v>7645</v>
      </c>
      <c r="D1344" s="12" t="s">
        <v>7646</v>
      </c>
      <c r="E1344" s="22" t="s">
        <v>7647</v>
      </c>
      <c r="F1344" s="12" t="s">
        <v>48</v>
      </c>
      <c r="G1344" s="12">
        <v>1</v>
      </c>
      <c r="H1344" s="12" t="s">
        <v>7648</v>
      </c>
      <c r="I1344" s="12">
        <v>22.33</v>
      </c>
      <c r="J1344" s="15">
        <v>9.61</v>
      </c>
      <c r="K1344" s="75">
        <v>21.1</v>
      </c>
      <c r="L1344" s="119">
        <v>29</v>
      </c>
      <c r="M1344" s="17">
        <f>=I1344*7</f>
        <v>156.31</v>
      </c>
      <c r="N1344" s="17">
        <f>=M1344-L1344-K1344-J1344*7</f>
        <v>38.94</v>
      </c>
      <c r="O1344" s="18">
        <f>=N1344/M1344</f>
        <v>0.249120337790289</v>
      </c>
      <c r="P1344" s="12" t="s">
        <v>269</v>
      </c>
    </row>
    <row r="1345" spans="1:16">
      <c r="A1345" s="21" t="s"/>
      <c r="B1345" s="12" t="s"/>
      <c r="C1345" s="22" t="s"/>
      <c r="D1345" s="12" t="s"/>
      <c r="E1345" s="12" t="s"/>
      <c r="F1345" s="12" t="s"/>
      <c r="G1345" s="12" t="s"/>
      <c r="H1345" s="12" t="s"/>
      <c r="I1345" s="12" t="s"/>
      <c r="J1345" s="71" t="s"/>
      <c r="K1345" s="72" t="s"/>
      <c r="L1345" s="73" t="s"/>
      <c r="M1345" s="71" t="s"/>
      <c r="N1345" s="71" t="s"/>
      <c r="O1345" s="74" t="s"/>
      <c r="P1345" s="12" t="s"/>
    </row>
    <row r="1346" spans="1:33">
      <c r="A1346" s="21">
        <v>45203.1481481481</v>
      </c>
      <c r="B1346" s="12">
        <v>110270549</v>
      </c>
      <c r="C1346" s="22" t="s">
        <v>6572</v>
      </c>
      <c r="D1346" s="12" t="s">
        <v>7649</v>
      </c>
      <c r="E1346" s="83" t="s">
        <v>7650</v>
      </c>
      <c r="F1346" s="12" t="s">
        <v>973</v>
      </c>
      <c r="G1346" s="12">
        <v>1</v>
      </c>
      <c r="H1346" s="12" t="s">
        <v>6575</v>
      </c>
      <c r="I1346" s="12">
        <v>0</v>
      </c>
      <c r="J1346" s="17">
        <f>=I1346*7*0.335</f>
        <v>0</v>
      </c>
      <c r="K1346" s="75">
        <v>45.76</v>
      </c>
      <c r="L1346" s="119">
        <v>63.5</v>
      </c>
      <c r="M1346" s="17">
        <f>=I1346*7</f>
        <v>0</v>
      </c>
      <c r="N1346" s="17">
        <f>=M1346-L1346-K1346-J1346</f>
        <v>-109.26</v>
      </c>
      <c r="O1346" s="18" t="e">
        <f>=N1346/M1346</f>
        <v>#DIV/0!</v>
      </c>
      <c r="P1346" s="12" t="s">
        <v>50</v>
      </c>
      <c r="Q1346" s="67" t="s">
        <v>7651</v>
      </c>
      <c r="R1346" s="67" t="s"/>
      <c r="S1346" s="67" t="s"/>
      <c r="T1346" s="67" t="s"/>
      <c r="U1346" s="67" t="s"/>
      <c r="V1346" s="67" t="s"/>
      <c r="W1346" s="67" t="s"/>
      <c r="X1346" s="67" t="s"/>
      <c r="Y1346" s="67" t="s"/>
      <c r="Z1346" s="67" t="s"/>
      <c r="AA1346" s="67" t="s"/>
      <c r="AB1346" s="67" t="s"/>
      <c r="AC1346" s="67" t="s"/>
      <c r="AD1346" s="67" t="s"/>
      <c r="AE1346" s="67" t="s"/>
      <c r="AF1346" s="67" t="s"/>
      <c r="AG1346" s="67" t="s"/>
    </row>
    <row r="1347" spans="1:16">
      <c r="A1347" s="21">
        <v>45230.9183217593</v>
      </c>
      <c r="B1347" s="12">
        <v>115574637</v>
      </c>
      <c r="C1347" s="22" t="s">
        <v>7652</v>
      </c>
      <c r="D1347" s="12" t="s">
        <v>7653</v>
      </c>
      <c r="E1347" s="129" t="s">
        <v>7654</v>
      </c>
      <c r="F1347" s="12" t="s"/>
      <c r="G1347" s="12">
        <v>5</v>
      </c>
      <c r="H1347" s="12" t="s">
        <v>7655</v>
      </c>
      <c r="I1347" s="12">
        <v>75.6</v>
      </c>
      <c r="J1347" s="15">
        <v>33.2</v>
      </c>
      <c r="K1347" s="75">
        <v>41.45</v>
      </c>
      <c r="L1347" s="119">
        <v>5.5</v>
      </c>
      <c r="M1347" s="17">
        <f>=I1347*7</f>
        <v>529.2</v>
      </c>
      <c r="N1347" s="17">
        <f>=M1347-L1347-K1347-J1347*7</f>
        <v>249.85</v>
      </c>
      <c r="O1347" s="18">
        <f>=N1347/M1347</f>
        <v>0.472127739984883</v>
      </c>
      <c r="P1347" s="12" t="s">
        <v>608</v>
      </c>
    </row>
    <row r="1348" spans="1:17">
      <c r="A1348" s="21">
        <v>45231.1540393519</v>
      </c>
      <c r="B1348" s="12">
        <v>115611749</v>
      </c>
      <c r="C1348" s="22" t="s">
        <v>7656</v>
      </c>
      <c r="D1348" s="12" t="s">
        <v>7657</v>
      </c>
      <c r="E1348" s="19" t="s">
        <v>7658</v>
      </c>
      <c r="F1348" s="12" t="s"/>
      <c r="G1348" s="12">
        <v>1</v>
      </c>
      <c r="H1348" s="12" t="s">
        <v>7179</v>
      </c>
      <c r="I1348" s="12">
        <v>43.1</v>
      </c>
      <c r="J1348" s="15">
        <v>15.37</v>
      </c>
      <c r="K1348" s="75">
        <v>133.34</v>
      </c>
      <c r="L1348" s="119">
        <v>62.05</v>
      </c>
      <c r="M1348" s="17">
        <f>=I1348*7</f>
        <v>301.7</v>
      </c>
      <c r="N1348" s="17">
        <f>=M1348-L1348-K1348-J1348*7</f>
        <v>-1.28000000000002</v>
      </c>
      <c r="O1348" s="18">
        <f>=N1348/M1348</f>
        <v>-0.004242625124296</v>
      </c>
      <c r="P1348" s="12" t="s">
        <v>665</v>
      </c>
      <c r="Q1348" s="25" t="s">
        <v>2969</v>
      </c>
    </row>
    <row r="1349" spans="1:16">
      <c r="A1349" s="21">
        <v>45231.1673958333</v>
      </c>
      <c r="B1349" s="12">
        <v>115613370</v>
      </c>
      <c r="C1349" s="22" t="s">
        <v>7659</v>
      </c>
      <c r="D1349" s="12" t="s">
        <v>7660</v>
      </c>
      <c r="E1349" s="22" t="s">
        <v>7661</v>
      </c>
      <c r="F1349" s="12" t="s"/>
      <c r="G1349" s="12">
        <v>1</v>
      </c>
      <c r="H1349" s="12" t="s">
        <v>7662</v>
      </c>
      <c r="I1349" s="12">
        <v>19.3</v>
      </c>
      <c r="J1349" s="15">
        <v>6.83</v>
      </c>
      <c r="K1349" s="75">
        <v>37.19</v>
      </c>
      <c r="L1349" s="119">
        <v>8.67</v>
      </c>
      <c r="M1349" s="17">
        <f>=I1349*7</f>
        <v>135.1</v>
      </c>
      <c r="N1349" s="17">
        <f>=M1349-L1349-K1349-J1349*7</f>
        <v>41.43</v>
      </c>
      <c r="O1349" s="18">
        <f>=N1349/M1349</f>
        <v>0.306661732050333</v>
      </c>
      <c r="P1349" s="12" t="s">
        <v>665</v>
      </c>
    </row>
    <row r="1350" spans="1:16">
      <c r="A1350" s="21">
        <v>45231.3710185185</v>
      </c>
      <c r="B1350" s="12">
        <v>115634598</v>
      </c>
      <c r="C1350" s="22" t="s">
        <v>4001</v>
      </c>
      <c r="D1350" s="12" t="s">
        <v>7663</v>
      </c>
      <c r="E1350" s="19" t="s">
        <v>7664</v>
      </c>
      <c r="F1350" s="12" t="s"/>
      <c r="G1350" s="12">
        <v>1</v>
      </c>
      <c r="H1350" s="12" t="s">
        <v>7665</v>
      </c>
      <c r="I1350" s="12">
        <v>46.73</v>
      </c>
      <c r="J1350" s="15">
        <v>20.42</v>
      </c>
      <c r="K1350" s="75">
        <v>151.63</v>
      </c>
      <c r="L1350" s="119">
        <v>32</v>
      </c>
      <c r="M1350" s="17">
        <f>=I1350*7</f>
        <v>327.11</v>
      </c>
      <c r="N1350" s="17">
        <f>=M1350-L1350-K1350-J1350*7</f>
        <v>0.539999999999964</v>
      </c>
      <c r="O1350" s="18">
        <f>=N1350/M1350</f>
        <v>0.001650820824799</v>
      </c>
      <c r="P1350" s="12" t="s">
        <v>136</v>
      </c>
    </row>
    <row r="1351" spans="1:16">
      <c r="A1351" s="21">
        <v>45231.4540046296</v>
      </c>
      <c r="B1351" s="12">
        <v>115648494</v>
      </c>
      <c r="C1351" s="22" t="s">
        <v>7666</v>
      </c>
      <c r="D1351" s="12" t="s">
        <v>7667</v>
      </c>
      <c r="E1351" s="19" t="s">
        <v>7668</v>
      </c>
      <c r="F1351" s="12" t="s"/>
      <c r="G1351" s="12">
        <v>1</v>
      </c>
      <c r="H1351" s="12" t="s">
        <v>7669</v>
      </c>
      <c r="I1351" s="12">
        <v>24.23</v>
      </c>
      <c r="J1351" s="15">
        <v>8.07</v>
      </c>
      <c r="K1351" s="75">
        <v>32.74</v>
      </c>
      <c r="L1351" s="119">
        <v>6.5</v>
      </c>
      <c r="M1351" s="17">
        <f>=I1351*7</f>
        <v>169.61</v>
      </c>
      <c r="N1351" s="17">
        <f>=M1351-L1351-K1351-J1351*7</f>
        <v>73.88</v>
      </c>
      <c r="O1351" s="18">
        <f>=N1351/M1351</f>
        <v>0.4355875243205</v>
      </c>
      <c r="P1351" s="12" t="s">
        <v>665</v>
      </c>
    </row>
    <row r="1352" spans="1:16">
      <c r="A1352" s="21">
        <v>45231.5865162037</v>
      </c>
      <c r="B1352" s="12">
        <v>115673190</v>
      </c>
      <c r="C1352" s="22" t="s">
        <v>3937</v>
      </c>
      <c r="D1352" s="12" t="s">
        <v>7670</v>
      </c>
      <c r="E1352" s="22" t="s">
        <v>7671</v>
      </c>
      <c r="F1352" s="12" t="s"/>
      <c r="G1352" s="12">
        <v>1</v>
      </c>
      <c r="H1352" s="12" t="s">
        <v>3940</v>
      </c>
      <c r="I1352" s="12">
        <v>69.48</v>
      </c>
      <c r="J1352" s="15">
        <v>30.05</v>
      </c>
      <c r="K1352" s="75">
        <v>67.71</v>
      </c>
      <c r="L1352" s="119">
        <v>149</v>
      </c>
      <c r="M1352" s="17">
        <f>=I1352*7</f>
        <v>486.36</v>
      </c>
      <c r="N1352" s="17">
        <f>=M1352-L1352-K1352-J1352*7</f>
        <v>59.3</v>
      </c>
      <c r="O1352" s="18">
        <f>=N1352/M1352</f>
        <v>0.121926145242207</v>
      </c>
      <c r="P1352" s="12" t="s">
        <v>114</v>
      </c>
    </row>
    <row r="1353" spans="1:16">
      <c r="A1353" s="21" t="s"/>
      <c r="B1353" s="12" t="s"/>
      <c r="C1353" s="22" t="s"/>
      <c r="D1353" s="12" t="s"/>
      <c r="E1353" s="12" t="s"/>
      <c r="F1353" s="12" t="s"/>
      <c r="G1353" s="12" t="s"/>
      <c r="H1353" s="12" t="s"/>
      <c r="I1353" s="12" t="s"/>
      <c r="J1353" s="71" t="s"/>
      <c r="K1353" s="72" t="s"/>
      <c r="L1353" s="73" t="s"/>
      <c r="M1353" s="71" t="s"/>
      <c r="N1353" s="71" t="s"/>
      <c r="O1353" s="74" t="s"/>
      <c r="P1353" s="12" t="s"/>
    </row>
    <row r="1354" spans="1:16">
      <c r="A1354" s="21">
        <v>45231.8952893519</v>
      </c>
      <c r="B1354" s="12">
        <v>115705612</v>
      </c>
      <c r="C1354" s="22" t="s">
        <v>7672</v>
      </c>
      <c r="D1354" s="12" t="s">
        <v>7673</v>
      </c>
      <c r="E1354" s="19" t="s">
        <v>7674</v>
      </c>
      <c r="F1354" s="12" t="s"/>
      <c r="G1354" s="12">
        <v>1</v>
      </c>
      <c r="H1354" s="12" t="s">
        <v>7675</v>
      </c>
      <c r="I1354" s="12">
        <v>46.91</v>
      </c>
      <c r="J1354" s="15">
        <v>20.74</v>
      </c>
      <c r="K1354" s="75">
        <v>137.83</v>
      </c>
      <c r="L1354" s="119">
        <v>32</v>
      </c>
      <c r="M1354" s="17">
        <f>=I1354*7</f>
        <v>328.37</v>
      </c>
      <c r="N1354" s="17">
        <f>=M1354-L1354-K1354-J1354*7</f>
        <v>13.36</v>
      </c>
      <c r="O1354" s="18">
        <f>=N1354/M1354</f>
        <v>0.04068581173676</v>
      </c>
      <c r="P1354" s="12" t="s">
        <v>43</v>
      </c>
    </row>
    <row r="1355" spans="1:16">
      <c r="A1355" s="21">
        <v>45231.9228587963</v>
      </c>
      <c r="B1355" s="12">
        <v>115708113</v>
      </c>
      <c r="C1355" s="22" t="s">
        <v>5296</v>
      </c>
      <c r="D1355" s="12" t="s">
        <v>7676</v>
      </c>
      <c r="E1355" s="19" t="s">
        <v>7677</v>
      </c>
      <c r="F1355" s="12" t="s"/>
      <c r="G1355" s="12">
        <v>1</v>
      </c>
      <c r="H1355" s="12" t="s">
        <v>5299</v>
      </c>
      <c r="I1355" s="12">
        <v>25.98</v>
      </c>
      <c r="J1355" s="15">
        <v>9.07</v>
      </c>
      <c r="K1355" s="75">
        <v>59.85</v>
      </c>
      <c r="L1355" s="119">
        <v>28</v>
      </c>
      <c r="M1355" s="17">
        <f>=I1355*7</f>
        <v>181.86</v>
      </c>
      <c r="N1355" s="17">
        <f>=M1355-L1355-K1355-J1355*7</f>
        <v>30.52</v>
      </c>
      <c r="O1355" s="18">
        <f>=N1355/M1355</f>
        <v>0.167821401077752</v>
      </c>
      <c r="P1355" s="12" t="s">
        <v>665</v>
      </c>
    </row>
    <row r="1356" spans="1:16">
      <c r="A1356" s="21">
        <v>45232.1036574074</v>
      </c>
      <c r="B1356" s="12">
        <v>115744511</v>
      </c>
      <c r="C1356" s="22" t="s">
        <v>7678</v>
      </c>
      <c r="D1356" s="12" t="s">
        <v>7679</v>
      </c>
      <c r="E1356" s="19" t="s">
        <v>7680</v>
      </c>
      <c r="F1356" s="12" t="s"/>
      <c r="G1356" s="12">
        <v>1</v>
      </c>
      <c r="H1356" s="12" t="s">
        <v>7681</v>
      </c>
      <c r="I1356" s="12">
        <v>30.7</v>
      </c>
      <c r="J1356" s="15">
        <v>10.78</v>
      </c>
      <c r="K1356" s="75">
        <v>62.95</v>
      </c>
      <c r="L1356" s="119">
        <v>32</v>
      </c>
      <c r="M1356" s="17">
        <f>=I1356*7</f>
        <v>214.9</v>
      </c>
      <c r="N1356" s="17">
        <f>=M1356-L1356-K1356-J1356*7</f>
        <v>44.49</v>
      </c>
      <c r="O1356" s="18">
        <f>=N1356/M1356</f>
        <v>0.207026523964635</v>
      </c>
      <c r="P1356" s="12" t="s">
        <v>665</v>
      </c>
    </row>
    <row r="1357" spans="1:16">
      <c r="A1357" s="21">
        <v>45232.115</v>
      </c>
      <c r="B1357" s="12">
        <v>115746885</v>
      </c>
      <c r="C1357" s="22" t="s">
        <v>7682</v>
      </c>
      <c r="D1357" s="12" t="s">
        <v>7683</v>
      </c>
      <c r="E1357" s="19" t="s">
        <v>7684</v>
      </c>
      <c r="F1357" s="12" t="s"/>
      <c r="G1357" s="12">
        <v>1</v>
      </c>
      <c r="H1357" s="12" t="s">
        <v>7685</v>
      </c>
      <c r="I1357" s="12">
        <v>47.56</v>
      </c>
      <c r="J1357" s="15">
        <v>21.19</v>
      </c>
      <c r="K1357" s="75">
        <v>56.06</v>
      </c>
      <c r="L1357" s="119">
        <v>83</v>
      </c>
      <c r="M1357" s="17">
        <f>=I1357*7</f>
        <v>332.92</v>
      </c>
      <c r="N1357" s="17">
        <f>=M1357-L1357-K1357-J1357*7</f>
        <v>45.53</v>
      </c>
      <c r="O1357" s="18">
        <f>=N1357/M1357</f>
        <v>0.136759581881533</v>
      </c>
      <c r="P1357" s="12" t="s">
        <v>43</v>
      </c>
    </row>
    <row r="1358" spans="1:16">
      <c r="A1358" s="21">
        <v>45232.1868981482</v>
      </c>
      <c r="B1358" s="12">
        <v>115760126</v>
      </c>
      <c r="C1358" s="22" t="s">
        <v>4713</v>
      </c>
      <c r="D1358" s="12" t="s">
        <v>7686</v>
      </c>
      <c r="E1358" s="19" t="s">
        <v>7687</v>
      </c>
      <c r="F1358" s="12" t="s"/>
      <c r="G1358" s="12">
        <v>1</v>
      </c>
      <c r="H1358" s="12" t="s">
        <v>4716</v>
      </c>
      <c r="I1358" s="12">
        <v>18</v>
      </c>
      <c r="J1358" s="15">
        <v>7.71</v>
      </c>
      <c r="K1358" s="75">
        <v>28.85</v>
      </c>
      <c r="L1358" s="119">
        <v>9.6</v>
      </c>
      <c r="M1358" s="17">
        <f>=I1358*7</f>
        <v>126</v>
      </c>
      <c r="N1358" s="17">
        <f>=M1358-L1358-K1358-J1358*7</f>
        <v>33.58</v>
      </c>
      <c r="O1358" s="18">
        <f>=N1358/M1358</f>
        <v>0.266507936507937</v>
      </c>
      <c r="P1358" s="12" t="s">
        <v>136</v>
      </c>
    </row>
    <row r="1359" spans="1:16">
      <c r="A1359" s="21">
        <v>45232.1978009259</v>
      </c>
      <c r="B1359" s="12">
        <v>115762472</v>
      </c>
      <c r="C1359" s="22" t="s">
        <v>7688</v>
      </c>
      <c r="D1359" s="12" t="s">
        <v>7689</v>
      </c>
      <c r="E1359" s="19" t="s">
        <v>7690</v>
      </c>
      <c r="F1359" s="12" t="s"/>
      <c r="G1359" s="12">
        <v>2</v>
      </c>
      <c r="H1359" s="12" t="s">
        <v>7691</v>
      </c>
      <c r="I1359" s="12">
        <v>44.5</v>
      </c>
      <c r="J1359" s="15">
        <v>19.71</v>
      </c>
      <c r="K1359" s="75">
        <v>60.79</v>
      </c>
      <c r="L1359" s="119">
        <v>31.5</v>
      </c>
      <c r="M1359" s="17">
        <f>=I1359*7</f>
        <v>311.5</v>
      </c>
      <c r="N1359" s="17">
        <f>=M1359-L1359-K1359-J1359*7</f>
        <v>81.24</v>
      </c>
      <c r="O1359" s="18">
        <f>=N1359/M1359</f>
        <v>0.260802568218299</v>
      </c>
      <c r="P1359" s="12" t="s">
        <v>136</v>
      </c>
    </row>
    <row r="1360" spans="1:16">
      <c r="A1360" s="21">
        <v>45232.2599305556</v>
      </c>
      <c r="B1360" s="12">
        <v>115773542</v>
      </c>
      <c r="C1360" s="22" t="s">
        <v>7692</v>
      </c>
      <c r="D1360" s="12" t="s">
        <v>7693</v>
      </c>
      <c r="E1360" s="19" t="s">
        <v>7694</v>
      </c>
      <c r="F1360" s="12" t="s"/>
      <c r="G1360" s="12">
        <v>1</v>
      </c>
      <c r="H1360" s="12" t="s">
        <v>7695</v>
      </c>
      <c r="I1360" s="12">
        <v>16.87</v>
      </c>
      <c r="J1360" s="15">
        <v>6.95</v>
      </c>
      <c r="K1360" s="75">
        <v>27.46</v>
      </c>
      <c r="L1360" s="119">
        <v>8.2</v>
      </c>
      <c r="M1360" s="17">
        <f>=I1360*7</f>
        <v>118.09</v>
      </c>
      <c r="N1360" s="17">
        <f>=M1360-L1360-K1360-J1360*7</f>
        <v>33.78</v>
      </c>
      <c r="O1360" s="18">
        <f>=N1360/M1360</f>
        <v>0.286053010415785</v>
      </c>
      <c r="P1360" s="12" t="s">
        <v>104</v>
      </c>
    </row>
    <row r="1361" spans="1:16">
      <c r="A1361" s="21">
        <v>45232.4084375</v>
      </c>
      <c r="B1361" s="12">
        <v>115811345</v>
      </c>
      <c r="C1361" s="22" t="s">
        <v>7696</v>
      </c>
      <c r="D1361" s="12" t="s">
        <v>7697</v>
      </c>
      <c r="E1361" s="19" t="s">
        <v>7698</v>
      </c>
      <c r="F1361" s="12" t="s"/>
      <c r="G1361" s="12">
        <v>1</v>
      </c>
      <c r="H1361" s="12" t="s">
        <v>7699</v>
      </c>
      <c r="I1361" s="12">
        <v>23.26</v>
      </c>
      <c r="J1361" s="15">
        <v>9.97</v>
      </c>
      <c r="K1361" s="75">
        <v>30.15</v>
      </c>
      <c r="L1361" s="119">
        <v>33</v>
      </c>
      <c r="M1361" s="17">
        <f>=I1361*7</f>
        <v>162.82</v>
      </c>
      <c r="N1361" s="17">
        <f>=M1361-L1361-K1361-J1361*7</f>
        <v>29.88</v>
      </c>
      <c r="O1361" s="18">
        <f>=N1361/M1361</f>
        <v>0.183515538631618</v>
      </c>
      <c r="P1361" s="12" t="s">
        <v>269</v>
      </c>
    </row>
    <row r="1362" spans="1:16">
      <c r="A1362" s="21">
        <v>45232.4260648148</v>
      </c>
      <c r="B1362" s="12">
        <v>115815403</v>
      </c>
      <c r="C1362" s="22" t="s">
        <v>7700</v>
      </c>
      <c r="D1362" s="12">
        <v>0</v>
      </c>
      <c r="E1362" s="12" t="s">
        <v>1333</v>
      </c>
      <c r="F1362" s="12" t="s"/>
      <c r="G1362" s="12">
        <v>1</v>
      </c>
      <c r="H1362" s="12" t="s">
        <v>7701</v>
      </c>
      <c r="I1362" s="12">
        <v>0</v>
      </c>
      <c r="J1362" s="15">
        <v>0</v>
      </c>
      <c r="K1362" s="75">
        <v>0</v>
      </c>
      <c r="L1362" s="119">
        <v>0</v>
      </c>
      <c r="M1362" s="17">
        <f>=I1362*7</f>
        <v>0</v>
      </c>
      <c r="N1362" s="17">
        <f>=M1362-L1362-K1362-J1362*7</f>
        <v>0</v>
      </c>
      <c r="O1362" s="18" t="e">
        <f>=N1362/M1362</f>
        <v>#DIV/0!</v>
      </c>
      <c r="P1362" s="12" t="s">
        <v>22</v>
      </c>
    </row>
    <row r="1363" spans="1:16">
      <c r="A1363" s="21" t="s"/>
      <c r="B1363" s="12" t="s"/>
      <c r="C1363" s="22" t="s"/>
      <c r="D1363" s="12" t="s"/>
      <c r="E1363" s="12" t="s"/>
      <c r="F1363" s="12" t="s"/>
      <c r="G1363" s="12" t="s"/>
      <c r="H1363" s="12" t="s"/>
      <c r="I1363" s="12" t="s"/>
      <c r="J1363" s="71" t="s"/>
      <c r="K1363" s="75" t="s"/>
      <c r="L1363" s="73" t="s"/>
      <c r="M1363" s="71" t="s"/>
      <c r="N1363" s="71" t="s"/>
      <c r="O1363" s="74" t="s"/>
      <c r="P1363" s="12" t="s"/>
    </row>
    <row r="1364" spans="1:16">
      <c r="A1364" s="21">
        <v>45232.8385532407</v>
      </c>
      <c r="B1364" s="12">
        <v>115878046</v>
      </c>
      <c r="C1364" s="22" t="s">
        <v>5316</v>
      </c>
      <c r="D1364" s="12" t="s">
        <v>7702</v>
      </c>
      <c r="E1364" s="19" t="s">
        <v>7703</v>
      </c>
      <c r="F1364" s="12" t="s"/>
      <c r="G1364" s="12">
        <v>1</v>
      </c>
      <c r="H1364" s="12" t="s">
        <v>5319</v>
      </c>
      <c r="I1364" s="12">
        <v>55.19</v>
      </c>
      <c r="J1364" s="75">
        <v>19.35</v>
      </c>
      <c r="K1364" s="75">
        <v>71.96</v>
      </c>
      <c r="L1364" s="119">
        <v>85.9</v>
      </c>
      <c r="M1364" s="17">
        <f>=I1364*7</f>
        <v>386.33</v>
      </c>
      <c r="N1364" s="17">
        <f>=M1364-L1364-K1364-J1364*7</f>
        <v>93.02</v>
      </c>
      <c r="O1364" s="18">
        <f>=N1364/M1364</f>
        <v>0.240778608961251</v>
      </c>
      <c r="P1364" s="12" t="s">
        <v>665</v>
      </c>
    </row>
    <row r="1365" spans="1:16">
      <c r="A1365" s="21">
        <v>45232.8714236111</v>
      </c>
      <c r="B1365" s="12">
        <v>115880790</v>
      </c>
      <c r="C1365" s="22" t="s">
        <v>4778</v>
      </c>
      <c r="D1365" s="12" t="s">
        <v>7704</v>
      </c>
      <c r="E1365" s="19" t="s">
        <v>7705</v>
      </c>
      <c r="F1365" s="12" t="s"/>
      <c r="G1365" s="12">
        <v>1</v>
      </c>
      <c r="H1365" s="12" t="s">
        <v>4781</v>
      </c>
      <c r="I1365" s="12">
        <v>24.07</v>
      </c>
      <c r="J1365" s="75">
        <v>8.41</v>
      </c>
      <c r="K1365" s="76">
        <v>58.88</v>
      </c>
      <c r="L1365" s="119">
        <v>22</v>
      </c>
      <c r="M1365" s="17">
        <f>=I1365*7</f>
        <v>168.49</v>
      </c>
      <c r="N1365" s="17">
        <f>=M1365-L1365-K1365-J1365*7</f>
        <v>28.74</v>
      </c>
      <c r="O1365" s="18">
        <f>=N1365/M1365</f>
        <v>0.170573921300967</v>
      </c>
      <c r="P1365" s="12" t="s">
        <v>665</v>
      </c>
    </row>
    <row r="1366" spans="1:16">
      <c r="A1366" s="21">
        <v>45232.9981018519</v>
      </c>
      <c r="B1366" s="12">
        <v>115899013</v>
      </c>
      <c r="C1366" s="22" t="s">
        <v>7706</v>
      </c>
      <c r="D1366" s="12" t="s">
        <v>7707</v>
      </c>
      <c r="E1366" s="19" t="s">
        <v>7708</v>
      </c>
      <c r="F1366" s="12" t="s">
        <v>68</v>
      </c>
      <c r="G1366" s="12">
        <v>1</v>
      </c>
      <c r="H1366" s="12" t="s">
        <v>7709</v>
      </c>
      <c r="I1366" s="12">
        <v>16.51</v>
      </c>
      <c r="J1366" s="75">
        <v>7.05</v>
      </c>
      <c r="K1366" s="75">
        <v>18</v>
      </c>
      <c r="L1366" s="119">
        <v>22.3</v>
      </c>
      <c r="M1366" s="17">
        <f>=I1366*7</f>
        <v>115.57</v>
      </c>
      <c r="N1366" s="17">
        <f>=M1366-L1366-K1366-J1366*7</f>
        <v>25.92</v>
      </c>
      <c r="O1366" s="18">
        <f>=N1366/M1366</f>
        <v>0.224279657350524</v>
      </c>
      <c r="P1366" s="12" t="s">
        <v>590</v>
      </c>
    </row>
    <row r="1367" spans="1:16">
      <c r="A1367" s="21">
        <v>45233.1899652778</v>
      </c>
      <c r="B1367" s="12">
        <v>115938219</v>
      </c>
      <c r="C1367" s="22" t="s">
        <v>7710</v>
      </c>
      <c r="D1367" s="12" t="s">
        <v>7711</v>
      </c>
      <c r="E1367" s="19" t="s">
        <v>7712</v>
      </c>
      <c r="F1367" s="12" t="s"/>
      <c r="G1367" s="12">
        <v>2</v>
      </c>
      <c r="H1367" s="12" t="s">
        <v>7713</v>
      </c>
      <c r="I1367" s="12">
        <v>48</v>
      </c>
      <c r="J1367" s="75">
        <v>15.8</v>
      </c>
      <c r="K1367" s="75">
        <v>123.09</v>
      </c>
      <c r="L1367" s="119">
        <v>26</v>
      </c>
      <c r="M1367" s="17">
        <f>=I1367*7</f>
        <v>336</v>
      </c>
      <c r="N1367" s="17">
        <f>=M1367-L1367-K1367-J1367*7</f>
        <v>76.31</v>
      </c>
      <c r="O1367" s="18">
        <f>=N1367/M1367</f>
        <v>0.227113095238095</v>
      </c>
      <c r="P1367" s="12" t="s">
        <v>665</v>
      </c>
    </row>
    <row r="1368" spans="1:16">
      <c r="A1368" s="21">
        <v>45233.3513773148</v>
      </c>
      <c r="B1368" s="12">
        <v>115973798</v>
      </c>
      <c r="C1368" s="22" t="s">
        <v>7714</v>
      </c>
      <c r="D1368" s="12" t="s">
        <v>7715</v>
      </c>
      <c r="E1368" s="19" t="s">
        <v>7716</v>
      </c>
      <c r="F1368" s="12" t="s"/>
      <c r="G1368" s="12">
        <v>1</v>
      </c>
      <c r="H1368" s="12" t="s">
        <v>7717</v>
      </c>
      <c r="I1368" s="12">
        <v>17.52</v>
      </c>
      <c r="J1368" s="75">
        <v>7.73</v>
      </c>
      <c r="K1368" s="75">
        <v>38.35</v>
      </c>
      <c r="L1368" s="119">
        <v>3.36</v>
      </c>
      <c r="M1368" s="17">
        <f>=I1368*7</f>
        <v>122.64</v>
      </c>
      <c r="N1368" s="17">
        <f>=M1368-L1368-K1368-J1368*7</f>
        <v>26.82</v>
      </c>
      <c r="O1368" s="18">
        <f>=N1368/M1368</f>
        <v>0.218688845401174</v>
      </c>
      <c r="P1368" s="12" t="s">
        <v>670</v>
      </c>
    </row>
    <row r="1369" spans="1:16">
      <c r="A1369" s="21" t="s"/>
      <c r="B1369" s="12" t="s"/>
      <c r="C1369" s="22" t="s"/>
      <c r="D1369" s="12" t="s"/>
      <c r="E1369" s="12" t="s"/>
      <c r="F1369" s="12" t="s"/>
      <c r="G1369" s="12" t="s"/>
      <c r="H1369" s="12" t="s"/>
      <c r="I1369" s="12" t="s"/>
      <c r="J1369" s="71" t="s"/>
      <c r="K1369" s="75" t="s"/>
      <c r="L1369" s="73" t="s"/>
      <c r="M1369" s="71" t="s"/>
      <c r="N1369" s="71" t="s"/>
      <c r="O1369" s="74" t="s"/>
      <c r="P1369" s="12" t="s"/>
    </row>
    <row r="1370" spans="1:16">
      <c r="A1370" s="21">
        <v>45234.0637384259</v>
      </c>
      <c r="B1370" s="12">
        <v>116100312</v>
      </c>
      <c r="C1370" s="22" t="s">
        <v>7718</v>
      </c>
      <c r="D1370" s="12" t="s">
        <v>7719</v>
      </c>
      <c r="E1370" s="19" t="s">
        <v>7720</v>
      </c>
      <c r="F1370" s="12" t="s">
        <v>32</v>
      </c>
      <c r="G1370" s="12">
        <v>1</v>
      </c>
      <c r="H1370" s="12" t="s">
        <v>7721</v>
      </c>
      <c r="I1370" s="12">
        <v>30.97</v>
      </c>
      <c r="J1370" s="75">
        <v>10.95</v>
      </c>
      <c r="K1370" s="75">
        <v>175.14</v>
      </c>
      <c r="L1370" s="119">
        <v>70.5</v>
      </c>
      <c r="M1370" s="17">
        <f>=I1370*7</f>
        <v>216.79</v>
      </c>
      <c r="N1370" s="17">
        <f>=M1370-L1370-K1370-J1370*7</f>
        <v>-105.5</v>
      </c>
      <c r="O1370" s="18">
        <f>=N1370/M1370</f>
        <v>-0.486646063010286</v>
      </c>
      <c r="P1370" s="12" t="s">
        <v>665</v>
      </c>
    </row>
    <row r="1371" spans="1:16">
      <c r="A1371" s="21">
        <v>45234.1025694444</v>
      </c>
      <c r="B1371" s="12">
        <v>116110088</v>
      </c>
      <c r="C1371" s="22" t="s">
        <v>7722</v>
      </c>
      <c r="D1371" s="12" t="s">
        <v>7723</v>
      </c>
      <c r="E1371" s="19" t="s">
        <v>7724</v>
      </c>
      <c r="F1371" s="12" t="s"/>
      <c r="G1371" s="12">
        <v>1</v>
      </c>
      <c r="H1371" s="12" t="s">
        <v>7725</v>
      </c>
      <c r="I1371" s="12">
        <v>103.49</v>
      </c>
      <c r="J1371" s="75">
        <v>37.21</v>
      </c>
      <c r="K1371" s="75">
        <v>53.76</v>
      </c>
      <c r="L1371" s="119">
        <v>289</v>
      </c>
      <c r="M1371" s="17">
        <f>=I1371*7</f>
        <v>724.43</v>
      </c>
      <c r="N1371" s="17">
        <f>=M1371-L1371-K1371-J1371*7</f>
        <v>121.2</v>
      </c>
      <c r="O1371" s="18">
        <f>=N1371/M1371</f>
        <v>0.167303949311873</v>
      </c>
      <c r="P1371" s="12" t="s">
        <v>665</v>
      </c>
    </row>
    <row r="1372" spans="1:16">
      <c r="A1372" s="21">
        <v>45234.1904050926</v>
      </c>
      <c r="B1372" s="12">
        <v>116126859</v>
      </c>
      <c r="C1372" s="22" t="s">
        <v>7726</v>
      </c>
      <c r="D1372" s="12" t="s">
        <v>7727</v>
      </c>
      <c r="E1372" s="19" t="s">
        <v>7728</v>
      </c>
      <c r="F1372" s="12" t="s"/>
      <c r="G1372" s="12">
        <v>1</v>
      </c>
      <c r="H1372" s="12" t="s">
        <v>7729</v>
      </c>
      <c r="I1372" s="12">
        <v>16.51</v>
      </c>
      <c r="J1372" s="75">
        <v>6.83</v>
      </c>
      <c r="K1372" s="75">
        <v>23.49</v>
      </c>
      <c r="L1372" s="119">
        <v>12</v>
      </c>
      <c r="M1372" s="17">
        <f>=I1372*7</f>
        <v>115.57</v>
      </c>
      <c r="N1372" s="17">
        <f>=M1372-L1372-K1372-J1372*7</f>
        <v>32.27</v>
      </c>
      <c r="O1372" s="18">
        <f>=N1372/M1372</f>
        <v>0.279224712295578</v>
      </c>
      <c r="P1372" s="12" t="s">
        <v>104</v>
      </c>
    </row>
    <row r="1373" spans="1:16">
      <c r="A1373" s="21">
        <v>45234.2471643519</v>
      </c>
      <c r="B1373" s="12">
        <v>116141680</v>
      </c>
      <c r="C1373" s="22" t="s">
        <v>7730</v>
      </c>
      <c r="D1373" s="12" t="s">
        <v>7731</v>
      </c>
      <c r="E1373" s="19" t="s">
        <v>7732</v>
      </c>
      <c r="F1373" s="12" t="s"/>
      <c r="G1373" s="12">
        <v>1</v>
      </c>
      <c r="H1373" s="12" t="s">
        <v>7733</v>
      </c>
      <c r="I1373" s="12">
        <v>38.15</v>
      </c>
      <c r="J1373" s="75">
        <v>16.36</v>
      </c>
      <c r="K1373" s="75">
        <v>76.41</v>
      </c>
      <c r="L1373" s="119">
        <v>30</v>
      </c>
      <c r="M1373" s="17">
        <f>=I1373*7</f>
        <v>267.05</v>
      </c>
      <c r="N1373" s="17">
        <f>=M1373-L1373-K1373-J1373*7</f>
        <v>46.12</v>
      </c>
      <c r="O1373" s="18">
        <f>=N1373/M1373</f>
        <v>0.172701741246958</v>
      </c>
      <c r="P1373" s="12" t="s">
        <v>1413</v>
      </c>
    </row>
    <row r="1374" spans="1:16">
      <c r="A1374" s="21">
        <v>45234.306087963</v>
      </c>
      <c r="B1374" s="12">
        <v>116153484</v>
      </c>
      <c r="C1374" s="22" t="s">
        <v>7734</v>
      </c>
      <c r="D1374" s="12" t="s">
        <v>7735</v>
      </c>
      <c r="E1374" s="19" t="s">
        <v>7736</v>
      </c>
      <c r="F1374" s="12" t="s"/>
      <c r="G1374" s="12">
        <v>1</v>
      </c>
      <c r="H1374" s="12" t="s">
        <v>7737</v>
      </c>
      <c r="I1374" s="12">
        <v>29.47</v>
      </c>
      <c r="J1374" s="75">
        <v>12.91</v>
      </c>
      <c r="K1374" s="75">
        <v>52.23</v>
      </c>
      <c r="L1374" s="119">
        <v>59.9</v>
      </c>
      <c r="M1374" s="17">
        <f>=I1374*7</f>
        <v>206.29</v>
      </c>
      <c r="N1374" s="17">
        <f>=M1374-L1374-K1374-J1374*7</f>
        <v>3.78999999999999</v>
      </c>
      <c r="O1374" s="18">
        <f>=N1374/M1374</f>
        <v>0.018372194483494</v>
      </c>
      <c r="P1374" s="12" t="s">
        <v>136</v>
      </c>
    </row>
    <row r="1375" spans="1:16">
      <c r="A1375" s="21">
        <v>45234.4225462963</v>
      </c>
      <c r="B1375" s="12">
        <v>116174979</v>
      </c>
      <c r="C1375" s="22" t="s">
        <v>7738</v>
      </c>
      <c r="D1375" s="12" t="s">
        <v>7739</v>
      </c>
      <c r="E1375" s="19" t="s">
        <v>7740</v>
      </c>
      <c r="F1375" s="12" t="s"/>
      <c r="G1375" s="12">
        <v>1</v>
      </c>
      <c r="H1375" s="12" t="s">
        <v>7741</v>
      </c>
      <c r="I1375" s="12">
        <v>26.14</v>
      </c>
      <c r="J1375" s="75">
        <v>11.05</v>
      </c>
      <c r="K1375" s="75">
        <v>27.92</v>
      </c>
      <c r="L1375" s="119">
        <v>20</v>
      </c>
      <c r="M1375" s="17">
        <f>=I1375*7</f>
        <v>182.98</v>
      </c>
      <c r="N1375" s="17">
        <f>=M1375-L1375-K1375-J1375*7</f>
        <v>57.71</v>
      </c>
      <c r="O1375" s="18">
        <f>=N1375/M1375</f>
        <v>0.315389660072139</v>
      </c>
      <c r="P1375" s="12" t="s">
        <v>1413</v>
      </c>
    </row>
    <row r="1376" spans="1:16">
      <c r="A1376" s="21">
        <v>45234.4502662037</v>
      </c>
      <c r="B1376" s="12">
        <v>116180194</v>
      </c>
      <c r="C1376" s="22" t="s">
        <v>7742</v>
      </c>
      <c r="D1376" s="12" t="s">
        <v>7743</v>
      </c>
      <c r="E1376" s="19" t="s">
        <v>7744</v>
      </c>
      <c r="F1376" s="12" t="s"/>
      <c r="G1376" s="12">
        <v>1</v>
      </c>
      <c r="H1376" s="12" t="s">
        <v>7745</v>
      </c>
      <c r="I1376" s="12">
        <v>18</v>
      </c>
      <c r="J1376" s="75">
        <v>7.88</v>
      </c>
      <c r="K1376" s="75">
        <v>25.14</v>
      </c>
      <c r="L1376" s="119">
        <v>6.47</v>
      </c>
      <c r="M1376" s="17">
        <f>=I1376*7</f>
        <v>126</v>
      </c>
      <c r="N1376" s="17">
        <f>=M1376-L1376-K1376-J1376*7</f>
        <v>39.23</v>
      </c>
      <c r="O1376" s="18">
        <f>=N1376/M1376</f>
        <v>0.311349206349206</v>
      </c>
      <c r="P1376" s="12" t="s">
        <v>43</v>
      </c>
    </row>
    <row r="1377" spans="1:16">
      <c r="A1377" s="21" t="s"/>
      <c r="B1377" s="12" t="s"/>
      <c r="C1377" s="22" t="s"/>
      <c r="D1377" s="12" t="s"/>
      <c r="E1377" s="12" t="s"/>
      <c r="F1377" s="12" t="s"/>
      <c r="G1377" s="12" t="s"/>
      <c r="H1377" s="12" t="s"/>
      <c r="I1377" s="12" t="s"/>
      <c r="J1377" s="71" t="s"/>
      <c r="K1377" s="75" t="s"/>
      <c r="L1377" s="73" t="s"/>
      <c r="M1377" s="71" t="s"/>
      <c r="N1377" s="71" t="s"/>
      <c r="O1377" s="74" t="s"/>
      <c r="P1377" s="12" t="s"/>
    </row>
    <row r="1378" spans="1:16">
      <c r="A1378" s="21">
        <v>45235.1555208333</v>
      </c>
      <c r="B1378" s="12">
        <v>116306589</v>
      </c>
      <c r="C1378" s="22" t="s">
        <v>7746</v>
      </c>
      <c r="D1378" s="12">
        <v>0</v>
      </c>
      <c r="E1378" s="12" t="s">
        <v>52</v>
      </c>
      <c r="F1378" s="12" t="s">
        <v>48</v>
      </c>
      <c r="G1378" s="12">
        <v>1</v>
      </c>
      <c r="H1378" s="12" t="s">
        <v>7747</v>
      </c>
      <c r="I1378" s="12">
        <v>0</v>
      </c>
      <c r="J1378" s="75">
        <v>0</v>
      </c>
      <c r="K1378" s="75">
        <v>0</v>
      </c>
      <c r="L1378" s="119">
        <v>0</v>
      </c>
      <c r="M1378" s="17">
        <f>=I1378*7</f>
        <v>0</v>
      </c>
      <c r="N1378" s="17">
        <f>=M1378-L1378-K1378-J1378*7</f>
        <v>0</v>
      </c>
      <c r="O1378" s="18" t="e">
        <f>=N1378/M1378</f>
        <v>#DIV/0!</v>
      </c>
      <c r="P1378" s="12" t="s">
        <v>104</v>
      </c>
    </row>
    <row r="1379" spans="1:16">
      <c r="A1379" s="21">
        <v>45235.4318171296</v>
      </c>
      <c r="B1379" s="12">
        <v>116371666</v>
      </c>
      <c r="C1379" s="22" t="s">
        <v>7748</v>
      </c>
      <c r="D1379" s="12" t="s">
        <v>7749</v>
      </c>
      <c r="E1379" s="19" t="s">
        <v>7750</v>
      </c>
      <c r="F1379" s="12" t="s"/>
      <c r="G1379" s="12">
        <v>1</v>
      </c>
      <c r="H1379" s="12" t="s">
        <v>7751</v>
      </c>
      <c r="I1379" s="12">
        <v>42.17</v>
      </c>
      <c r="J1379" s="75">
        <v>18.15</v>
      </c>
      <c r="K1379" s="75">
        <v>33.85</v>
      </c>
      <c r="L1379" s="119">
        <v>33.68</v>
      </c>
      <c r="M1379" s="17">
        <f>=I1379*7</f>
        <v>295.19</v>
      </c>
      <c r="N1379" s="17">
        <f>=M1379-L1379-K1379-J1379*7</f>
        <v>100.61</v>
      </c>
      <c r="O1379" s="18">
        <f>=N1379/M1379</f>
        <v>0.340831328974559</v>
      </c>
      <c r="P1379" s="12" t="s">
        <v>22</v>
      </c>
    </row>
    <row r="1380" spans="1:16">
      <c r="A1380" s="21">
        <v>45235.4735300926</v>
      </c>
      <c r="B1380" s="12">
        <v>116382154</v>
      </c>
      <c r="C1380" s="22" t="s">
        <v>7752</v>
      </c>
      <c r="D1380" s="12">
        <v>0</v>
      </c>
      <c r="E1380" s="12" t="s">
        <v>52</v>
      </c>
      <c r="F1380" s="12" t="s">
        <v>48</v>
      </c>
      <c r="G1380" s="12">
        <v>1</v>
      </c>
      <c r="H1380" s="12" t="s">
        <v>7753</v>
      </c>
      <c r="I1380" s="12">
        <v>0</v>
      </c>
      <c r="J1380" s="75">
        <v>0</v>
      </c>
      <c r="K1380" s="75">
        <v>0</v>
      </c>
      <c r="L1380" s="119">
        <v>0</v>
      </c>
      <c r="M1380" s="17">
        <f>=I1380*7</f>
        <v>0</v>
      </c>
      <c r="N1380" s="17">
        <f>=M1380-L1380-K1380-J1380*7</f>
        <v>0</v>
      </c>
      <c r="O1380" s="18" t="e">
        <f>=N1380/M1380</f>
        <v>#DIV/0!</v>
      </c>
      <c r="P1380" s="12" t="s">
        <v>50</v>
      </c>
    </row>
    <row r="1381" spans="1:16">
      <c r="A1381" s="21">
        <v>45235.9084375</v>
      </c>
      <c r="B1381" s="12">
        <v>116459324</v>
      </c>
      <c r="C1381" s="22" t="s">
        <v>5836</v>
      </c>
      <c r="D1381" s="12" t="s">
        <v>7754</v>
      </c>
      <c r="E1381" s="19" t="s">
        <v>7755</v>
      </c>
      <c r="F1381" s="12" t="s"/>
      <c r="G1381" s="12">
        <v>1</v>
      </c>
      <c r="H1381" s="12" t="s">
        <v>5839</v>
      </c>
      <c r="I1381" s="12">
        <v>26.3</v>
      </c>
      <c r="J1381" s="75">
        <v>8.65</v>
      </c>
      <c r="K1381" s="75">
        <v>45.28</v>
      </c>
      <c r="L1381" s="119">
        <v>65</v>
      </c>
      <c r="M1381" s="17">
        <f>=I1381*7</f>
        <v>184.1</v>
      </c>
      <c r="N1381" s="17">
        <f>=M1381-L1381-K1381-J1381*7</f>
        <v>13.27</v>
      </c>
      <c r="O1381" s="18">
        <f>=N1381/M1381</f>
        <v>0.072080391091798</v>
      </c>
      <c r="P1381" s="12" t="s">
        <v>665</v>
      </c>
    </row>
    <row r="1382" spans="1:16">
      <c r="A1382" s="21">
        <v>45235.9731134259</v>
      </c>
      <c r="B1382" s="12">
        <v>116468961</v>
      </c>
      <c r="C1382" s="22" t="s">
        <v>5563</v>
      </c>
      <c r="D1382" s="12" t="s">
        <v>7756</v>
      </c>
      <c r="E1382" s="19" t="s">
        <v>7757</v>
      </c>
      <c r="F1382" s="12" t="s"/>
      <c r="G1382" s="12">
        <v>1</v>
      </c>
      <c r="H1382" s="12" t="s">
        <v>5566</v>
      </c>
      <c r="I1382" s="12">
        <v>25.55</v>
      </c>
      <c r="J1382" s="75">
        <v>9.01</v>
      </c>
      <c r="K1382" s="75">
        <v>57.15</v>
      </c>
      <c r="L1382" s="119">
        <v>50.6</v>
      </c>
      <c r="M1382" s="17">
        <f>=I1382*7</f>
        <v>178.85</v>
      </c>
      <c r="N1382" s="17">
        <f>=M1382-L1382-K1382-J1382*7</f>
        <v>8.02999999999999</v>
      </c>
      <c r="O1382" s="18">
        <f>=N1382/M1382</f>
        <v>0.044897959183673</v>
      </c>
      <c r="P1382" s="12" t="s">
        <v>665</v>
      </c>
    </row>
    <row r="1383" spans="1:16">
      <c r="A1383" s="21">
        <v>45236.0166435185</v>
      </c>
      <c r="B1383" s="12">
        <v>116476348</v>
      </c>
      <c r="C1383" s="22" t="s">
        <v>7758</v>
      </c>
      <c r="D1383" s="12" t="s">
        <v>7759</v>
      </c>
      <c r="E1383" s="19" t="s">
        <v>7760</v>
      </c>
      <c r="F1383" s="12" t="s"/>
      <c r="G1383" s="12">
        <v>1</v>
      </c>
      <c r="H1383" s="12" t="s">
        <v>7761</v>
      </c>
      <c r="I1383" s="12">
        <v>67.3</v>
      </c>
      <c r="J1383" s="75">
        <v>25</v>
      </c>
      <c r="K1383" s="75">
        <v>81.44</v>
      </c>
      <c r="L1383" s="119">
        <v>51.25</v>
      </c>
      <c r="M1383" s="17">
        <f>=I1383*7</f>
        <v>471.1</v>
      </c>
      <c r="N1383" s="17">
        <f>=M1383-L1383-K1383-J1383*7</f>
        <v>163.41</v>
      </c>
      <c r="O1383" s="18">
        <f>=N1383/M1383</f>
        <v>0.346869029929951</v>
      </c>
      <c r="P1383" s="12" t="s">
        <v>50</v>
      </c>
    </row>
    <row r="1384" spans="1:16">
      <c r="A1384" s="21">
        <v>45236.0355902778</v>
      </c>
      <c r="B1384" s="12">
        <v>116480855</v>
      </c>
      <c r="C1384" s="22" t="s">
        <v>6782</v>
      </c>
      <c r="D1384" s="12" t="s">
        <v>7762</v>
      </c>
      <c r="E1384" s="19" t="s">
        <v>7763</v>
      </c>
      <c r="F1384" s="12" t="s"/>
      <c r="G1384" s="12">
        <v>1</v>
      </c>
      <c r="H1384" s="12" t="s">
        <v>6785</v>
      </c>
      <c r="I1384" s="12">
        <v>16.51</v>
      </c>
      <c r="J1384" s="75">
        <v>7.07</v>
      </c>
      <c r="K1384" s="75">
        <v>44.62</v>
      </c>
      <c r="L1384" s="119">
        <v>9.85</v>
      </c>
      <c r="M1384" s="17">
        <f>=I1384*7</f>
        <v>115.57</v>
      </c>
      <c r="N1384" s="17">
        <f>=M1384-L1384-K1384-J1384*7</f>
        <v>11.61</v>
      </c>
      <c r="O1384" s="18">
        <f>=N1384/M1384</f>
        <v>0.100458596521589</v>
      </c>
      <c r="P1384" s="12" t="s">
        <v>136</v>
      </c>
    </row>
    <row r="1385" spans="1:16">
      <c r="A1385" s="21">
        <v>45236.5357407407</v>
      </c>
      <c r="B1385" s="12">
        <v>116605315</v>
      </c>
      <c r="C1385" s="22" t="s">
        <v>7764</v>
      </c>
      <c r="D1385" s="12" t="s">
        <v>7765</v>
      </c>
      <c r="E1385" s="19" t="s">
        <v>7766</v>
      </c>
      <c r="F1385" s="12" t="s"/>
      <c r="G1385" s="12">
        <v>1</v>
      </c>
      <c r="H1385" s="12" t="s">
        <v>7767</v>
      </c>
      <c r="I1385" s="12">
        <v>18</v>
      </c>
      <c r="J1385" s="75">
        <v>7.62</v>
      </c>
      <c r="K1385" s="75">
        <v>25.38</v>
      </c>
      <c r="L1385" s="119">
        <v>18</v>
      </c>
      <c r="M1385" s="17">
        <f>=I1385*7</f>
        <v>126</v>
      </c>
      <c r="N1385" s="17">
        <f>=M1385-L1385-K1385-J1385*7</f>
        <v>29.28</v>
      </c>
      <c r="O1385" s="18">
        <f>=N1385/M1385</f>
        <v>0.232380952380952</v>
      </c>
      <c r="P1385" s="12" t="s">
        <v>487</v>
      </c>
    </row>
    <row r="1386" spans="1:16">
      <c r="A1386" s="21" t="s"/>
      <c r="B1386" s="12" t="s"/>
      <c r="C1386" s="22" t="s"/>
      <c r="D1386" s="12" t="s"/>
      <c r="E1386" s="12" t="s"/>
      <c r="F1386" s="12" t="s"/>
      <c r="G1386" s="12" t="s"/>
      <c r="H1386" s="12" t="s"/>
      <c r="I1386" s="12" t="s"/>
      <c r="J1386" s="71" t="s"/>
      <c r="K1386" s="72" t="s"/>
      <c r="L1386" s="73" t="s"/>
      <c r="M1386" s="71" t="s"/>
      <c r="N1386" s="71" t="s"/>
      <c r="O1386" s="74" t="s"/>
      <c r="P1386" s="12" t="s"/>
    </row>
    <row r="1387" spans="1:16">
      <c r="A1387" s="21">
        <v>45236.9172337963</v>
      </c>
      <c r="B1387" s="12">
        <v>116650423</v>
      </c>
      <c r="C1387" s="22" t="s">
        <v>7768</v>
      </c>
      <c r="D1387" s="12" t="s">
        <v>7769</v>
      </c>
      <c r="E1387" s="19" t="s">
        <v>7770</v>
      </c>
      <c r="F1387" s="12" t="s">
        <v>68</v>
      </c>
      <c r="G1387" s="12">
        <v>1</v>
      </c>
      <c r="H1387" s="12" t="s">
        <v>7771</v>
      </c>
      <c r="I1387" s="12">
        <v>17.62</v>
      </c>
      <c r="J1387" s="75">
        <v>5.95</v>
      </c>
      <c r="K1387" s="75">
        <v>69.42</v>
      </c>
      <c r="L1387" s="119">
        <v>26.71</v>
      </c>
      <c r="M1387" s="17">
        <f>=I1387*7</f>
        <v>123.34</v>
      </c>
      <c r="N1387" s="17">
        <f>=M1387-L1387-K1387-J1387*7</f>
        <v>-14.44</v>
      </c>
      <c r="O1387" s="18">
        <f>=N1387/M1387</f>
        <v>-0.117074752716069</v>
      </c>
      <c r="P1387" s="12" t="s">
        <v>665</v>
      </c>
    </row>
    <row r="1388" spans="1:16">
      <c r="A1388" s="21">
        <v>45237.1433912037</v>
      </c>
      <c r="B1388" s="12">
        <v>116687678</v>
      </c>
      <c r="C1388" s="22" t="s">
        <v>7772</v>
      </c>
      <c r="D1388" s="12" t="s">
        <v>7773</v>
      </c>
      <c r="E1388" s="19" t="s">
        <v>7774</v>
      </c>
      <c r="F1388" s="12" t="s"/>
      <c r="G1388" s="12">
        <v>1</v>
      </c>
      <c r="H1388" s="12" t="s">
        <v>7775</v>
      </c>
      <c r="I1388" s="12">
        <v>17.52</v>
      </c>
      <c r="J1388" s="75">
        <v>6.19</v>
      </c>
      <c r="K1388" s="75">
        <v>32.74</v>
      </c>
      <c r="L1388" s="119">
        <v>31</v>
      </c>
      <c r="M1388" s="17">
        <f>=I1388*7</f>
        <v>122.64</v>
      </c>
      <c r="N1388" s="17">
        <f>=M1388-L1388-K1388-J1388*7</f>
        <v>15.57</v>
      </c>
      <c r="O1388" s="18">
        <f>=N1388/M1388</f>
        <v>0.126956947162427</v>
      </c>
      <c r="P1388" s="12" t="s">
        <v>665</v>
      </c>
    </row>
    <row r="1389" spans="1:16">
      <c r="A1389" s="21">
        <v>45237.1775115741</v>
      </c>
      <c r="B1389" s="12">
        <v>116694474</v>
      </c>
      <c r="C1389" s="22" t="s">
        <v>7776</v>
      </c>
      <c r="D1389" s="12" t="s">
        <v>7777</v>
      </c>
      <c r="E1389" s="19" t="s">
        <v>7778</v>
      </c>
      <c r="F1389" s="12" t="s"/>
      <c r="G1389" s="12">
        <v>1</v>
      </c>
      <c r="H1389" s="12" t="s">
        <v>7779</v>
      </c>
      <c r="I1389" s="12">
        <v>26.4</v>
      </c>
      <c r="J1389" s="75">
        <v>9.2</v>
      </c>
      <c r="K1389" s="75">
        <v>57.42</v>
      </c>
      <c r="L1389" s="119">
        <v>31</v>
      </c>
      <c r="M1389" s="17">
        <f>=I1389*7</f>
        <v>184.8</v>
      </c>
      <c r="N1389" s="17">
        <f>=M1389-L1389-K1389-J1389*7</f>
        <v>31.98</v>
      </c>
      <c r="O1389" s="18">
        <f>=N1389/M1389</f>
        <v>0.173051948051948</v>
      </c>
      <c r="P1389" s="12" t="s">
        <v>665</v>
      </c>
    </row>
    <row r="1390" spans="1:16">
      <c r="A1390" s="21">
        <v>45237.1892361111</v>
      </c>
      <c r="B1390" s="68">
        <v>116696137</v>
      </c>
      <c r="C1390" s="22" t="s">
        <v>7780</v>
      </c>
      <c r="D1390" s="68" t="s">
        <v>7781</v>
      </c>
      <c r="E1390" s="19" t="s">
        <v>7782</v>
      </c>
      <c r="F1390" s="12" t="s"/>
      <c r="G1390" s="12">
        <v>1</v>
      </c>
      <c r="H1390" s="12" t="s">
        <v>7783</v>
      </c>
      <c r="I1390" s="12">
        <v>40.72</v>
      </c>
      <c r="J1390" s="75">
        <v>17.45</v>
      </c>
      <c r="K1390" s="75">
        <v>31.39</v>
      </c>
      <c r="L1390" s="119">
        <v>68</v>
      </c>
      <c r="M1390" s="17">
        <f>=I1390*7</f>
        <v>285.04</v>
      </c>
      <c r="N1390" s="17">
        <f>=M1390-L1390-K1390-J1390*7</f>
        <v>63.5</v>
      </c>
      <c r="O1390" s="18">
        <f>=N1390/M1390</f>
        <v>0.222775750771821</v>
      </c>
      <c r="P1390" s="12" t="s">
        <v>162</v>
      </c>
    </row>
    <row r="1391" spans="1:16">
      <c r="A1391" s="21">
        <v>45237.1892361111</v>
      </c>
      <c r="B1391" s="69" t="s"/>
      <c r="C1391" s="22" t="s">
        <v>7784</v>
      </c>
      <c r="D1391" s="69" t="s"/>
      <c r="E1391" s="19" t="s">
        <v>7782</v>
      </c>
      <c r="F1391" s="12" t="s"/>
      <c r="G1391" s="12">
        <v>1</v>
      </c>
      <c r="H1391" s="12" t="s">
        <v>7785</v>
      </c>
      <c r="I1391" s="12">
        <v>0</v>
      </c>
      <c r="J1391" s="75">
        <v>0</v>
      </c>
      <c r="K1391" s="75">
        <v>0</v>
      </c>
      <c r="L1391" s="119">
        <v>0</v>
      </c>
      <c r="M1391" s="17">
        <f>=I1391*7</f>
        <v>0</v>
      </c>
      <c r="N1391" s="17">
        <f>=M1391-L1391-K1391-J1391*7</f>
        <v>0</v>
      </c>
      <c r="O1391" s="18" t="e">
        <f>=N1391/M1391</f>
        <v>#DIV/0!</v>
      </c>
      <c r="P1391" s="12" t="s">
        <v>162</v>
      </c>
    </row>
    <row r="1392" spans="1:16">
      <c r="A1392" s="21">
        <v>45237.2690393519</v>
      </c>
      <c r="B1392" s="12">
        <v>116710552</v>
      </c>
      <c r="C1392" s="22" t="s">
        <v>7786</v>
      </c>
      <c r="D1392" s="12" t="s">
        <v>7787</v>
      </c>
      <c r="E1392" s="19" t="s">
        <v>7788</v>
      </c>
      <c r="F1392" s="12" t="s"/>
      <c r="G1392" s="12">
        <v>1</v>
      </c>
      <c r="H1392" s="12" t="s">
        <v>7789</v>
      </c>
      <c r="I1392" s="12">
        <v>17.26</v>
      </c>
      <c r="J1392" s="75">
        <v>7.42</v>
      </c>
      <c r="K1392" s="75">
        <v>29.82</v>
      </c>
      <c r="L1392" s="119">
        <v>10.42</v>
      </c>
      <c r="M1392" s="17">
        <f>=I1392*7</f>
        <v>120.82</v>
      </c>
      <c r="N1392" s="17">
        <f>=M1392-L1392-K1392-J1392*7</f>
        <v>28.64</v>
      </c>
      <c r="O1392" s="18">
        <f>=N1392/M1392</f>
        <v>0.237046846548585</v>
      </c>
      <c r="P1392" s="12" t="s">
        <v>43</v>
      </c>
    </row>
    <row r="1393" spans="1:16">
      <c r="A1393" s="21">
        <v>45237.4079166667</v>
      </c>
      <c r="B1393" s="12">
        <v>116741326</v>
      </c>
      <c r="C1393" s="22" t="s">
        <v>7790</v>
      </c>
      <c r="D1393" s="12" t="s">
        <v>7791</v>
      </c>
      <c r="E1393" s="19" t="s">
        <v>7792</v>
      </c>
      <c r="F1393" s="12" t="s"/>
      <c r="G1393" s="12">
        <v>1</v>
      </c>
      <c r="H1393" s="12" t="s">
        <v>7793</v>
      </c>
      <c r="I1393" s="12">
        <v>32.8</v>
      </c>
      <c r="J1393" s="75">
        <v>14.34</v>
      </c>
      <c r="K1393" s="75">
        <v>55.3</v>
      </c>
      <c r="L1393" s="119">
        <v>60.5</v>
      </c>
      <c r="M1393" s="17">
        <f>=I1393*7</f>
        <v>229.6</v>
      </c>
      <c r="N1393" s="17">
        <f>=M1393-L1393-K1393-J1393*7</f>
        <v>13.42</v>
      </c>
      <c r="O1393" s="18">
        <f>=N1393/M1393</f>
        <v>0.058449477351916</v>
      </c>
      <c r="P1393" s="12" t="s">
        <v>28</v>
      </c>
    </row>
    <row r="1394" spans="1:16">
      <c r="A1394" s="21">
        <v>45237.4334490741</v>
      </c>
      <c r="B1394" s="12">
        <v>116747709</v>
      </c>
      <c r="C1394" s="22" t="s">
        <v>7794</v>
      </c>
      <c r="D1394" s="12" t="s">
        <v>7795</v>
      </c>
      <c r="E1394" s="19" t="s">
        <v>7796</v>
      </c>
      <c r="F1394" s="12" t="s">
        <v>68</v>
      </c>
      <c r="G1394" s="12">
        <v>1</v>
      </c>
      <c r="H1394" s="12" t="s">
        <v>2595</v>
      </c>
      <c r="I1394" s="12">
        <v>20.39</v>
      </c>
      <c r="J1394" s="75">
        <v>8.6</v>
      </c>
      <c r="K1394" s="75">
        <v>49.99</v>
      </c>
      <c r="L1394" s="119">
        <v>42</v>
      </c>
      <c r="M1394" s="17">
        <f>=I1394*7</f>
        <v>142.73</v>
      </c>
      <c r="N1394" s="17">
        <f>=M1394-L1394-K1394-J1394*7</f>
        <v>-9.45999999999998</v>
      </c>
      <c r="O1394" s="18">
        <f>=N1394/M1394</f>
        <v>-0.066278988299586</v>
      </c>
      <c r="P1394" s="12" t="s">
        <v>104</v>
      </c>
    </row>
    <row r="1395" spans="1:16">
      <c r="A1395" s="21">
        <v>45237.5113657407</v>
      </c>
      <c r="B1395" s="12">
        <v>116769900</v>
      </c>
      <c r="C1395" s="22" t="s">
        <v>4576</v>
      </c>
      <c r="D1395" s="12" t="s">
        <v>7797</v>
      </c>
      <c r="E1395" s="19" t="s">
        <v>7798</v>
      </c>
      <c r="F1395" s="12" t="s"/>
      <c r="G1395" s="12">
        <v>3</v>
      </c>
      <c r="H1395" s="12" t="s">
        <v>4580</v>
      </c>
      <c r="I1395" s="12">
        <v>46.56</v>
      </c>
      <c r="J1395" s="75">
        <v>16.55</v>
      </c>
      <c r="K1395" s="76">
        <v>55.28</v>
      </c>
      <c r="L1395" s="119">
        <v>20</v>
      </c>
      <c r="M1395" s="17">
        <f>=I1395*7</f>
        <v>325.92</v>
      </c>
      <c r="N1395" s="17">
        <f>=M1395-L1395-K1395-J1395*7</f>
        <v>134.79</v>
      </c>
      <c r="O1395" s="18">
        <f>=N1395/M1395</f>
        <v>0.413567746686303</v>
      </c>
      <c r="P1395" s="12" t="s">
        <v>665</v>
      </c>
    </row>
    <row r="1396" spans="1:16">
      <c r="A1396" s="21" t="s"/>
      <c r="B1396" s="12" t="s"/>
      <c r="C1396" s="22" t="s"/>
      <c r="D1396" s="12" t="s"/>
      <c r="E1396" s="12" t="s"/>
      <c r="F1396" s="12" t="s"/>
      <c r="G1396" s="12" t="s"/>
      <c r="H1396" s="12" t="s"/>
      <c r="I1396" s="12" t="s"/>
      <c r="J1396" s="71" t="s"/>
      <c r="K1396" s="72" t="s"/>
      <c r="L1396" s="73" t="s"/>
      <c r="M1396" s="71" t="s"/>
      <c r="N1396" s="71" t="s"/>
      <c r="O1396" s="74" t="s"/>
      <c r="P1396" s="12" t="s"/>
    </row>
    <row r="1397" spans="1:16">
      <c r="A1397" s="21">
        <v>45237.9532291667</v>
      </c>
      <c r="B1397" s="12">
        <v>116829901</v>
      </c>
      <c r="C1397" s="22" t="s">
        <v>7799</v>
      </c>
      <c r="D1397" s="12" t="s">
        <v>7800</v>
      </c>
      <c r="E1397" s="19" t="s">
        <v>7801</v>
      </c>
      <c r="F1397" s="12" t="s">
        <v>68</v>
      </c>
      <c r="G1397" s="12">
        <v>1</v>
      </c>
      <c r="H1397" s="12" t="s">
        <v>7802</v>
      </c>
      <c r="I1397" s="12">
        <v>16.8</v>
      </c>
      <c r="J1397" s="75">
        <v>7.28</v>
      </c>
      <c r="K1397" s="75">
        <v>27.75</v>
      </c>
      <c r="L1397" s="119">
        <v>22.35</v>
      </c>
      <c r="M1397" s="17">
        <f>=I1397*7</f>
        <v>117.6</v>
      </c>
      <c r="N1397" s="17">
        <f>=M1397-L1397-K1397-J1397*7</f>
        <v>16.54</v>
      </c>
      <c r="O1397" s="18">
        <f>=N1397/M1397</f>
        <v>0.140646258503401</v>
      </c>
      <c r="P1397" s="12" t="s">
        <v>145</v>
      </c>
    </row>
    <row r="1398" spans="1:16">
      <c r="A1398" s="21">
        <v>45238.1984027778</v>
      </c>
      <c r="B1398" s="12">
        <v>116877359</v>
      </c>
      <c r="C1398" s="22" t="s">
        <v>7803</v>
      </c>
      <c r="D1398" s="12" t="s">
        <v>7804</v>
      </c>
      <c r="E1398" s="19" t="s">
        <v>7805</v>
      </c>
      <c r="F1398" s="12" t="s">
        <v>134</v>
      </c>
      <c r="G1398" s="12">
        <v>2</v>
      </c>
      <c r="H1398" s="12" t="s">
        <v>7806</v>
      </c>
      <c r="I1398" s="12">
        <v>36.22</v>
      </c>
      <c r="J1398" s="75">
        <v>12.8</v>
      </c>
      <c r="K1398" s="75">
        <v>151.55</v>
      </c>
      <c r="L1398" s="119">
        <v>32.4</v>
      </c>
      <c r="M1398" s="17">
        <f>=I1398*7</f>
        <v>253.54</v>
      </c>
      <c r="N1398" s="17">
        <f>=M1398-L1398-K1398-J1398*7</f>
        <v>-20.01</v>
      </c>
      <c r="O1398" s="18">
        <f>=N1398/M1398</f>
        <v>-0.078922457994794</v>
      </c>
      <c r="P1398" s="12" t="s">
        <v>665</v>
      </c>
    </row>
    <row r="1399" spans="1:16">
      <c r="A1399" s="21">
        <v>45238.4000115741</v>
      </c>
      <c r="B1399" s="12">
        <v>116918657</v>
      </c>
      <c r="C1399" s="22" t="s">
        <v>7807</v>
      </c>
      <c r="D1399" s="12" t="s">
        <v>7808</v>
      </c>
      <c r="E1399" s="19" t="s">
        <v>7809</v>
      </c>
      <c r="F1399" s="12" t="s"/>
      <c r="G1399" s="12">
        <v>5</v>
      </c>
      <c r="H1399" s="12" t="s">
        <v>7810</v>
      </c>
      <c r="I1399" s="12">
        <v>89.2</v>
      </c>
      <c r="J1399" s="75">
        <v>31.22</v>
      </c>
      <c r="K1399" s="75">
        <v>176.6</v>
      </c>
      <c r="L1399" s="119">
        <v>125</v>
      </c>
      <c r="M1399" s="17">
        <f>=I1399*7</f>
        <v>624.4</v>
      </c>
      <c r="N1399" s="17">
        <f>=M1399-L1399-K1399-J1399*7</f>
        <v>104.26</v>
      </c>
      <c r="O1399" s="18">
        <f>=N1399/M1399</f>
        <v>0.166976297245355</v>
      </c>
      <c r="P1399" s="12" t="s">
        <v>665</v>
      </c>
    </row>
    <row r="1400" spans="1:16">
      <c r="A1400" s="21" t="s"/>
      <c r="B1400" s="12" t="s"/>
      <c r="C1400" s="22" t="s"/>
      <c r="D1400" s="12" t="s"/>
      <c r="E1400" s="12" t="s"/>
      <c r="F1400" s="12" t="s"/>
      <c r="G1400" s="12" t="s"/>
      <c r="H1400" s="12" t="s"/>
      <c r="I1400" s="12" t="s"/>
      <c r="J1400" s="71" t="s"/>
      <c r="K1400" s="72" t="s"/>
      <c r="L1400" s="73" t="s"/>
      <c r="M1400" s="71" t="s"/>
      <c r="N1400" s="71" t="s"/>
      <c r="O1400" s="74" t="s"/>
      <c r="P1400" s="12" t="s"/>
    </row>
    <row r="1401" spans="1:16">
      <c r="A1401" s="21">
        <v>45238.9696990741</v>
      </c>
      <c r="B1401" s="12">
        <v>117005625</v>
      </c>
      <c r="C1401" s="22" t="s">
        <v>7811</v>
      </c>
      <c r="D1401" s="12" t="s">
        <v>7812</v>
      </c>
      <c r="E1401" s="19" t="s">
        <v>7813</v>
      </c>
      <c r="F1401" s="12" t="s">
        <v>32</v>
      </c>
      <c r="G1401" s="12">
        <v>1</v>
      </c>
      <c r="H1401" s="12" t="s">
        <v>7814</v>
      </c>
      <c r="I1401" s="12">
        <v>31.43</v>
      </c>
      <c r="J1401" s="75">
        <v>13.9</v>
      </c>
      <c r="K1401" s="75">
        <v>105.39</v>
      </c>
      <c r="L1401" s="119">
        <v>63</v>
      </c>
      <c r="M1401" s="17">
        <f>=I1401*7</f>
        <v>220.01</v>
      </c>
      <c r="N1401" s="17">
        <f>=M1401-L1401-K1401-J1401*7</f>
        <v>-45.68</v>
      </c>
      <c r="O1401" s="18">
        <f>=N1401/M1401</f>
        <v>-0.207626926048816</v>
      </c>
      <c r="P1401" s="12" t="s">
        <v>43</v>
      </c>
    </row>
    <row r="1402" spans="1:16">
      <c r="A1402" s="21">
        <v>45239.085474537</v>
      </c>
      <c r="B1402" s="12">
        <v>117025351</v>
      </c>
      <c r="C1402" s="22" t="s">
        <v>7815</v>
      </c>
      <c r="D1402" s="12" t="s">
        <v>7816</v>
      </c>
      <c r="E1402" s="22" t="s">
        <v>7817</v>
      </c>
      <c r="F1402" s="12" t="s"/>
      <c r="G1402" s="12">
        <v>1</v>
      </c>
      <c r="H1402" s="12" t="s">
        <v>7818</v>
      </c>
      <c r="I1402" s="12">
        <v>54.56</v>
      </c>
      <c r="J1402" s="75">
        <v>23.91</v>
      </c>
      <c r="K1402" s="75">
        <v>32.61</v>
      </c>
      <c r="L1402" s="119">
        <v>59</v>
      </c>
      <c r="M1402" s="17">
        <f>=I1402*7</f>
        <v>381.92</v>
      </c>
      <c r="N1402" s="17">
        <f>=M1402-L1402-K1402-J1402*7</f>
        <v>122.94</v>
      </c>
      <c r="O1402" s="18">
        <f>=N1402/M1402</f>
        <v>0.321899874319229</v>
      </c>
      <c r="P1402" s="12" t="s">
        <v>590</v>
      </c>
    </row>
    <row r="1403" spans="1:16">
      <c r="A1403" s="21">
        <v>45239.1916435185</v>
      </c>
      <c r="B1403" s="12">
        <v>117045698</v>
      </c>
      <c r="C1403" s="22" t="s">
        <v>7819</v>
      </c>
      <c r="D1403" s="12">
        <v>0</v>
      </c>
      <c r="E1403" s="12" t="s">
        <v>52</v>
      </c>
      <c r="F1403" s="12" t="s">
        <v>1216</v>
      </c>
      <c r="G1403" s="12">
        <v>3</v>
      </c>
      <c r="H1403" s="12" t="s">
        <v>7820</v>
      </c>
      <c r="I1403" s="12">
        <v>0</v>
      </c>
      <c r="J1403" s="75">
        <v>0</v>
      </c>
      <c r="K1403" s="75">
        <v>0</v>
      </c>
      <c r="L1403" s="119">
        <v>0</v>
      </c>
      <c r="M1403" s="17">
        <f>=I1403*7</f>
        <v>0</v>
      </c>
      <c r="N1403" s="17">
        <f>=M1403-L1403-K1403-J1403*7</f>
        <v>0</v>
      </c>
      <c r="O1403" s="18" t="e">
        <f>=N1403/M1403</f>
        <v>#DIV/0!</v>
      </c>
      <c r="P1403" s="12" t="s">
        <v>590</v>
      </c>
    </row>
    <row r="1404" spans="1:16">
      <c r="A1404" s="21">
        <v>45239.2171875</v>
      </c>
      <c r="B1404" s="12">
        <v>117050724</v>
      </c>
      <c r="C1404" s="22" t="s">
        <v>7821</v>
      </c>
      <c r="D1404" s="12" t="s">
        <v>7822</v>
      </c>
      <c r="E1404" s="22" t="s">
        <v>7823</v>
      </c>
      <c r="F1404" s="12" t="s"/>
      <c r="G1404" s="12">
        <v>1</v>
      </c>
      <c r="H1404" s="12" t="s">
        <v>7824</v>
      </c>
      <c r="I1404" s="12">
        <v>18</v>
      </c>
      <c r="J1404" s="75">
        <v>6.36</v>
      </c>
      <c r="K1404" s="75">
        <v>45.96</v>
      </c>
      <c r="L1404" s="119">
        <v>25.8</v>
      </c>
      <c r="M1404" s="17">
        <f>=I1404*7</f>
        <v>126</v>
      </c>
      <c r="N1404" s="17">
        <f>=M1404-L1404-K1404-J1404*7</f>
        <v>9.72</v>
      </c>
      <c r="O1404" s="18">
        <f>=N1404/M1404</f>
        <v>0.077142857142857</v>
      </c>
      <c r="P1404" s="12" t="s">
        <v>665</v>
      </c>
    </row>
    <row r="1405" spans="1:16">
      <c r="A1405" s="21">
        <v>45239.251724537</v>
      </c>
      <c r="B1405" s="12">
        <v>117057689</v>
      </c>
      <c r="C1405" s="22" t="s">
        <v>4826</v>
      </c>
      <c r="D1405" s="65" t="s">
        <v>7825</v>
      </c>
      <c r="E1405" s="19" t="s">
        <v>7826</v>
      </c>
      <c r="F1405" s="12" t="s"/>
      <c r="G1405" s="12">
        <v>4</v>
      </c>
      <c r="H1405" s="12" t="s">
        <v>7827</v>
      </c>
      <c r="I1405" s="12">
        <v>58.2</v>
      </c>
      <c r="J1405" s="75">
        <v>24.87</v>
      </c>
      <c r="K1405" s="75">
        <v>81.18</v>
      </c>
      <c r="L1405" s="119">
        <v>166</v>
      </c>
      <c r="M1405" s="17">
        <f>=I1405*7</f>
        <v>407.4</v>
      </c>
      <c r="N1405" s="17">
        <f>=M1405-L1405-K1405-J1405*7</f>
        <v>-13.87</v>
      </c>
      <c r="O1405" s="18">
        <f>=N1405/M1405</f>
        <v>-0.034045164457536</v>
      </c>
      <c r="P1405" s="12" t="s">
        <v>590</v>
      </c>
    </row>
    <row r="1406" spans="1:16">
      <c r="A1406" s="21">
        <v>45239.252974537</v>
      </c>
      <c r="B1406" s="12">
        <v>117057860</v>
      </c>
      <c r="C1406" s="22" t="s">
        <v>4826</v>
      </c>
      <c r="D1406" s="65" t="s">
        <v>7825</v>
      </c>
      <c r="E1406" s="19" t="s">
        <v>7826</v>
      </c>
      <c r="F1406" s="12" t="s"/>
      <c r="G1406" s="12">
        <v>4</v>
      </c>
      <c r="H1406" s="12" t="s">
        <v>7827</v>
      </c>
      <c r="I1406" s="12">
        <v>58.2</v>
      </c>
      <c r="J1406" s="75">
        <v>24.87</v>
      </c>
      <c r="K1406" s="75">
        <v>81.18</v>
      </c>
      <c r="L1406" s="119">
        <v>0</v>
      </c>
      <c r="M1406" s="17">
        <f>=I1406*7</f>
        <v>407.4</v>
      </c>
      <c r="N1406" s="17">
        <f>=M1406-L1406-K1406-J1406*7</f>
        <v>152.13</v>
      </c>
      <c r="O1406" s="18">
        <f>=N1406/M1406</f>
        <v>0.373416789396171</v>
      </c>
      <c r="P1406" s="12" t="s">
        <v>590</v>
      </c>
    </row>
    <row r="1407" spans="1:16">
      <c r="A1407" s="21">
        <v>45239.3138078704</v>
      </c>
      <c r="B1407" s="12">
        <v>117069411</v>
      </c>
      <c r="C1407" s="22" t="s">
        <v>7828</v>
      </c>
      <c r="D1407" s="12" t="s">
        <v>7829</v>
      </c>
      <c r="E1407" s="19" t="s">
        <v>7830</v>
      </c>
      <c r="F1407" s="12" t="s"/>
      <c r="G1407" s="12">
        <v>1</v>
      </c>
      <c r="H1407" s="12" t="s">
        <v>7831</v>
      </c>
      <c r="I1407" s="12">
        <v>22.57</v>
      </c>
      <c r="J1407" s="75">
        <v>9.25</v>
      </c>
      <c r="K1407" s="75">
        <v>24.88</v>
      </c>
      <c r="L1407" s="119">
        <v>17</v>
      </c>
      <c r="M1407" s="17">
        <f>=I1407*7</f>
        <v>157.99</v>
      </c>
      <c r="N1407" s="17">
        <f>=M1407-L1407-K1407-J1407*7</f>
        <v>51.36</v>
      </c>
      <c r="O1407" s="18">
        <f>=N1407/M1407</f>
        <v>0.325083866067473</v>
      </c>
      <c r="P1407" s="12" t="s">
        <v>104</v>
      </c>
    </row>
    <row r="1408" spans="1:16">
      <c r="A1408" s="21">
        <v>45239.3675</v>
      </c>
      <c r="B1408" s="12">
        <v>117079058</v>
      </c>
      <c r="C1408" s="22" t="s">
        <v>7832</v>
      </c>
      <c r="D1408" s="12">
        <v>0</v>
      </c>
      <c r="E1408" s="12" t="s">
        <v>52</v>
      </c>
      <c r="F1408" s="12" t="s">
        <v>48</v>
      </c>
      <c r="G1408" s="12">
        <v>1</v>
      </c>
      <c r="H1408" s="12" t="s">
        <v>7833</v>
      </c>
      <c r="I1408" s="12">
        <v>0</v>
      </c>
      <c r="J1408" s="75">
        <v>0</v>
      </c>
      <c r="K1408" s="75">
        <v>0</v>
      </c>
      <c r="L1408" s="119">
        <v>0</v>
      </c>
      <c r="M1408" s="17">
        <f>=I1408*7</f>
        <v>0</v>
      </c>
      <c r="N1408" s="17">
        <f>=M1408-L1408-K1408-J1408*7</f>
        <v>0</v>
      </c>
      <c r="O1408" s="18" t="e">
        <f>=N1408/M1408</f>
        <v>#DIV/0!</v>
      </c>
      <c r="P1408" s="12" t="s">
        <v>1413</v>
      </c>
    </row>
    <row r="1409" spans="1:16">
      <c r="A1409" s="21">
        <v>45239.4492476852</v>
      </c>
      <c r="B1409" s="12">
        <v>117094955</v>
      </c>
      <c r="C1409" s="22" t="s">
        <v>4753</v>
      </c>
      <c r="D1409" s="12" t="s">
        <v>7834</v>
      </c>
      <c r="E1409" s="19" t="s">
        <v>7835</v>
      </c>
      <c r="F1409" s="12" t="s"/>
      <c r="G1409" s="12">
        <v>1</v>
      </c>
      <c r="H1409" s="12" t="s">
        <v>4756</v>
      </c>
      <c r="I1409" s="12">
        <v>17.52</v>
      </c>
      <c r="J1409" s="75">
        <v>6.11</v>
      </c>
      <c r="K1409" s="75">
        <v>24</v>
      </c>
      <c r="L1409" s="119">
        <v>9</v>
      </c>
      <c r="M1409" s="17">
        <f>=I1409*7</f>
        <v>122.64</v>
      </c>
      <c r="N1409" s="17">
        <f>=M1409-L1409-K1409-J1409*7</f>
        <v>46.87</v>
      </c>
      <c r="O1409" s="18">
        <f>=N1409/M1409</f>
        <v>0.382175472928898</v>
      </c>
      <c r="P1409" s="12" t="s">
        <v>1263</v>
      </c>
    </row>
    <row r="1410" spans="1:16">
      <c r="A1410" s="21">
        <v>45239.5015393519</v>
      </c>
      <c r="B1410" s="12">
        <v>117104735</v>
      </c>
      <c r="C1410" s="22" t="s">
        <v>7836</v>
      </c>
      <c r="D1410" s="12" t="s">
        <v>7837</v>
      </c>
      <c r="E1410" s="19" t="s">
        <v>7838</v>
      </c>
      <c r="F1410" s="12" t="s"/>
      <c r="G1410" s="12">
        <v>1</v>
      </c>
      <c r="H1410" s="12" t="s">
        <v>7839</v>
      </c>
      <c r="I1410" s="12">
        <v>30.41</v>
      </c>
      <c r="J1410" s="75">
        <v>13.04</v>
      </c>
      <c r="K1410" s="75">
        <v>20.07</v>
      </c>
      <c r="L1410" s="119">
        <v>19</v>
      </c>
      <c r="M1410" s="17">
        <f>=I1410*7</f>
        <v>212.87</v>
      </c>
      <c r="N1410" s="17">
        <f>=M1410-L1410-K1410-J1410*7</f>
        <v>82.52</v>
      </c>
      <c r="O1410" s="18">
        <f>=N1410/M1410</f>
        <v>0.387654436980317</v>
      </c>
      <c r="P1410" s="12" t="s">
        <v>590</v>
      </c>
    </row>
    <row r="1411" spans="1:16">
      <c r="A1411" s="21" t="s"/>
      <c r="B1411" s="12" t="s"/>
      <c r="C1411" s="22" t="s"/>
      <c r="D1411" s="12" t="s"/>
      <c r="E1411" s="12" t="s"/>
      <c r="F1411" s="12" t="s"/>
      <c r="G1411" s="12" t="s"/>
      <c r="H1411" s="12" t="s"/>
      <c r="I1411" s="12" t="s"/>
      <c r="J1411" s="71" t="s"/>
      <c r="K1411" s="72" t="s"/>
      <c r="L1411" s="73" t="s"/>
      <c r="M1411" s="71" t="s"/>
      <c r="N1411" s="71" t="s"/>
      <c r="O1411" s="74" t="s"/>
      <c r="P1411" s="12" t="s"/>
    </row>
    <row r="1412" spans="1:16">
      <c r="A1412" s="21">
        <v>45240.0095833333</v>
      </c>
      <c r="B1412" s="12">
        <v>117157143</v>
      </c>
      <c r="C1412" s="22" t="s">
        <v>7840</v>
      </c>
      <c r="D1412" s="12" t="s">
        <v>7841</v>
      </c>
      <c r="E1412" s="19" t="s">
        <v>7842</v>
      </c>
      <c r="F1412" s="12" t="s"/>
      <c r="G1412" s="12">
        <v>1</v>
      </c>
      <c r="H1412" s="12" t="s">
        <v>7843</v>
      </c>
      <c r="I1412" s="12">
        <v>25.24</v>
      </c>
      <c r="J1412" s="75">
        <v>8.29</v>
      </c>
      <c r="K1412" s="75">
        <v>38.68</v>
      </c>
      <c r="L1412" s="119">
        <v>29.8</v>
      </c>
      <c r="M1412" s="17">
        <f>=I1412*7</f>
        <v>176.68</v>
      </c>
      <c r="N1412" s="17">
        <f>=M1412-L1412-K1412-J1412*7</f>
        <v>50.17</v>
      </c>
      <c r="O1412" s="18">
        <f>=N1412/M1412</f>
        <v>0.28395970115463</v>
      </c>
      <c r="P1412" s="12" t="s">
        <v>665</v>
      </c>
    </row>
    <row r="1413" spans="1:16">
      <c r="A1413" s="21">
        <v>45240.207037037</v>
      </c>
      <c r="B1413" s="12">
        <v>117199854</v>
      </c>
      <c r="C1413" s="22" t="s">
        <v>5210</v>
      </c>
      <c r="D1413" s="12" t="s">
        <v>7844</v>
      </c>
      <c r="E1413" s="19" t="s">
        <v>7845</v>
      </c>
      <c r="F1413" s="12" t="s"/>
      <c r="G1413" s="12">
        <v>1</v>
      </c>
      <c r="H1413" s="12" t="s">
        <v>5175</v>
      </c>
      <c r="I1413" s="12">
        <v>20.04</v>
      </c>
      <c r="J1413" s="75">
        <v>7.05</v>
      </c>
      <c r="K1413" s="75">
        <v>65.65</v>
      </c>
      <c r="L1413" s="119">
        <v>25.9</v>
      </c>
      <c r="M1413" s="17">
        <f>=I1413*7</f>
        <v>140.28</v>
      </c>
      <c r="N1413" s="17">
        <f>=M1413-L1413-K1413-J1413*7</f>
        <v>-0.620000000000012</v>
      </c>
      <c r="O1413" s="18">
        <f>=N1413/M1413</f>
        <v>-0.004419731964642</v>
      </c>
      <c r="P1413" s="12" t="s">
        <v>665</v>
      </c>
    </row>
    <row r="1414" spans="1:16">
      <c r="A1414" s="21">
        <v>45240.2125578704</v>
      </c>
      <c r="B1414" s="12">
        <v>117201011</v>
      </c>
      <c r="C1414" s="22" t="s">
        <v>7011</v>
      </c>
      <c r="D1414" s="12" t="s">
        <v>7846</v>
      </c>
      <c r="E1414" s="19" t="s">
        <v>7847</v>
      </c>
      <c r="F1414" s="12" t="s"/>
      <c r="G1414" s="12">
        <v>2</v>
      </c>
      <c r="H1414" s="12" t="s">
        <v>7014</v>
      </c>
      <c r="I1414" s="12">
        <v>39.86</v>
      </c>
      <c r="J1414" s="75">
        <v>16.71</v>
      </c>
      <c r="K1414" s="75">
        <v>41.41</v>
      </c>
      <c r="L1414" s="119">
        <v>21</v>
      </c>
      <c r="M1414" s="17">
        <f>=I1414*7</f>
        <v>279.02</v>
      </c>
      <c r="N1414" s="17">
        <f>=M1414-L1414-K1414-J1414*7</f>
        <v>99.64</v>
      </c>
      <c r="O1414" s="18">
        <f>=N1414/M1414</f>
        <v>0.357107017418106</v>
      </c>
      <c r="P1414" s="12" t="s">
        <v>70</v>
      </c>
    </row>
    <row r="1415" spans="1:16">
      <c r="A1415" s="21">
        <v>45240.2496759259</v>
      </c>
      <c r="B1415" s="12">
        <v>117208995</v>
      </c>
      <c r="C1415" s="22" t="s">
        <v>7848</v>
      </c>
      <c r="D1415" s="12" t="s">
        <v>7849</v>
      </c>
      <c r="E1415" s="19" t="s">
        <v>7850</v>
      </c>
      <c r="F1415" s="12" t="s"/>
      <c r="G1415" s="12">
        <v>1</v>
      </c>
      <c r="H1415" s="12" t="s">
        <v>7851</v>
      </c>
      <c r="I1415" s="12">
        <v>23.7</v>
      </c>
      <c r="J1415" s="75">
        <v>9.94</v>
      </c>
      <c r="K1415" s="75">
        <v>31.86</v>
      </c>
      <c r="L1415" s="119">
        <v>25.2</v>
      </c>
      <c r="M1415" s="17">
        <f>=I1415*7</f>
        <v>165.9</v>
      </c>
      <c r="N1415" s="17">
        <f>=M1415-L1415-K1415-J1415*7</f>
        <v>39.26</v>
      </c>
      <c r="O1415" s="18">
        <f>=N1415/M1415</f>
        <v>0.236648583484027</v>
      </c>
      <c r="P1415" s="12" t="s">
        <v>104</v>
      </c>
    </row>
    <row r="1416" spans="1:16">
      <c r="A1416" s="21">
        <v>45240.4577083333</v>
      </c>
      <c r="B1416" s="12">
        <v>117253847</v>
      </c>
      <c r="C1416" s="22" t="s">
        <v>3452</v>
      </c>
      <c r="D1416" s="12" t="s">
        <v>7852</v>
      </c>
      <c r="E1416" s="19" t="s">
        <v>7853</v>
      </c>
      <c r="F1416" s="12" t="s"/>
      <c r="G1416" s="12">
        <v>1</v>
      </c>
      <c r="H1416" s="12" t="s">
        <v>3455</v>
      </c>
      <c r="I1416" s="12">
        <v>20.16</v>
      </c>
      <c r="J1416" s="75">
        <v>8.71</v>
      </c>
      <c r="K1416" s="75">
        <v>27.2</v>
      </c>
      <c r="L1416" s="119">
        <v>32.9</v>
      </c>
      <c r="M1416" s="17">
        <f>=I1416*7</f>
        <v>141.12</v>
      </c>
      <c r="N1416" s="17">
        <f>=M1416-L1416-K1416-J1416*7</f>
        <v>20.05</v>
      </c>
      <c r="O1416" s="18">
        <f>=N1416/M1416</f>
        <v>0.142077664399093</v>
      </c>
      <c r="P1416" s="12" t="s">
        <v>28</v>
      </c>
    </row>
    <row r="1417" spans="1:16">
      <c r="A1417" s="21">
        <v>45240.5456365741</v>
      </c>
      <c r="B1417" s="12">
        <v>117274238</v>
      </c>
      <c r="C1417" s="22" t="s">
        <v>7854</v>
      </c>
      <c r="D1417" s="12" t="s">
        <v>7855</v>
      </c>
      <c r="E1417" s="19" t="s">
        <v>7856</v>
      </c>
      <c r="F1417" s="12" t="s">
        <v>57</v>
      </c>
      <c r="G1417" s="12">
        <v>1</v>
      </c>
      <c r="H1417" s="12" t="s">
        <v>7857</v>
      </c>
      <c r="I1417" s="12">
        <v>16.85</v>
      </c>
      <c r="J1417" s="75">
        <v>7.19</v>
      </c>
      <c r="K1417" s="75">
        <v>33.3</v>
      </c>
      <c r="L1417" s="119">
        <v>20.18</v>
      </c>
      <c r="M1417" s="17">
        <f>=I1417*7</f>
        <v>117.95</v>
      </c>
      <c r="N1417" s="17">
        <f>=M1417-L1417-K1417-J1417*7</f>
        <v>14.14</v>
      </c>
      <c r="O1417" s="18">
        <f>=N1417/M1417</f>
        <v>0.119881305637982</v>
      </c>
      <c r="P1417" s="12" t="s">
        <v>590</v>
      </c>
    </row>
    <row r="1418" spans="1:16">
      <c r="A1418" s="21" t="s"/>
      <c r="B1418" s="12" t="s"/>
      <c r="C1418" s="22" t="s"/>
      <c r="D1418" s="12" t="s"/>
      <c r="E1418" s="12" t="s"/>
      <c r="F1418" s="12" t="s"/>
      <c r="G1418" s="12" t="s"/>
      <c r="H1418" s="12" t="s"/>
      <c r="I1418" s="12" t="s"/>
      <c r="J1418" s="71" t="s"/>
      <c r="K1418" s="72" t="s"/>
      <c r="L1418" s="73" t="s"/>
      <c r="M1418" s="71" t="s"/>
      <c r="N1418" s="71" t="s"/>
      <c r="O1418" s="74" t="s"/>
      <c r="P1418" s="12" t="s"/>
    </row>
    <row r="1419" spans="1:16">
      <c r="A1419" s="21">
        <v>45241.1958449074</v>
      </c>
      <c r="B1419" s="12">
        <v>117389027</v>
      </c>
      <c r="C1419" s="22" t="s">
        <v>5210</v>
      </c>
      <c r="D1419" s="12" t="s">
        <v>7858</v>
      </c>
      <c r="E1419" s="19" t="s">
        <v>7859</v>
      </c>
      <c r="F1419" s="12" t="s"/>
      <c r="G1419" s="12">
        <v>1</v>
      </c>
      <c r="H1419" s="12" t="s">
        <v>5175</v>
      </c>
      <c r="I1419" s="12">
        <v>20.04</v>
      </c>
      <c r="J1419" s="75">
        <v>7.03</v>
      </c>
      <c r="K1419" s="75">
        <v>65.51</v>
      </c>
      <c r="L1419" s="119">
        <v>25.9</v>
      </c>
      <c r="M1419" s="17">
        <f>=I1419*7</f>
        <v>140.28</v>
      </c>
      <c r="N1419" s="17">
        <f>=M1419-L1419-K1419-J1419*7</f>
        <v>-0.340000000000011</v>
      </c>
      <c r="O1419" s="18">
        <f>=N1419/M1419</f>
        <v>-0.00242372398061</v>
      </c>
      <c r="P1419" s="12" t="s">
        <v>665</v>
      </c>
    </row>
    <row r="1420" spans="1:16">
      <c r="A1420" s="21">
        <v>45241.2307638889</v>
      </c>
      <c r="B1420" s="12">
        <v>117398326</v>
      </c>
      <c r="C1420" s="22" t="s">
        <v>7860</v>
      </c>
      <c r="D1420" s="12" t="s">
        <v>7861</v>
      </c>
      <c r="E1420" s="19" t="s">
        <v>7862</v>
      </c>
      <c r="F1420" s="12" t="s"/>
      <c r="G1420" s="12">
        <v>1</v>
      </c>
      <c r="H1420" s="12" t="s">
        <v>7863</v>
      </c>
      <c r="I1420" s="12">
        <v>61.28</v>
      </c>
      <c r="J1420" s="75">
        <v>21.98</v>
      </c>
      <c r="K1420" s="75">
        <v>60.5</v>
      </c>
      <c r="L1420" s="119">
        <v>165</v>
      </c>
      <c r="M1420" s="17">
        <f>=I1420*7</f>
        <v>428.96</v>
      </c>
      <c r="N1420" s="17">
        <f>=M1420-L1420-K1420-J1420*7</f>
        <v>49.6</v>
      </c>
      <c r="O1420" s="18">
        <f>=N1420/M1420</f>
        <v>0.115628496829541</v>
      </c>
      <c r="P1420" s="12" t="s">
        <v>665</v>
      </c>
    </row>
    <row r="1421" spans="1:16">
      <c r="A1421" s="21">
        <v>45241.2507523148</v>
      </c>
      <c r="B1421" s="12">
        <v>117403836</v>
      </c>
      <c r="C1421" s="22" t="s">
        <v>7864</v>
      </c>
      <c r="D1421" s="12" t="s">
        <v>7865</v>
      </c>
      <c r="E1421" s="22" t="s">
        <v>7866</v>
      </c>
      <c r="F1421" s="12" t="s"/>
      <c r="G1421" s="12">
        <v>8</v>
      </c>
      <c r="H1421" s="12" t="s">
        <v>7867</v>
      </c>
      <c r="I1421" s="12">
        <v>266.76</v>
      </c>
      <c r="J1421" s="75">
        <v>113.17</v>
      </c>
      <c r="K1421" s="75">
        <v>78.8</v>
      </c>
      <c r="L1421" s="119">
        <v>168.8</v>
      </c>
      <c r="M1421" s="17">
        <f>=I1421*7</f>
        <v>1867.32</v>
      </c>
      <c r="N1421" s="17">
        <f>=M1421-L1421-K1421-J1421*7</f>
        <v>827.53</v>
      </c>
      <c r="O1421" s="18">
        <f>=N1421/M1421</f>
        <v>0.443164535269798</v>
      </c>
      <c r="P1421" s="12" t="s">
        <v>1413</v>
      </c>
    </row>
    <row r="1422" spans="1:16">
      <c r="A1422" s="21">
        <v>45241.4456828704</v>
      </c>
      <c r="B1422" s="12">
        <v>117445777</v>
      </c>
      <c r="C1422" s="22" t="s">
        <v>7868</v>
      </c>
      <c r="D1422" s="12" t="s">
        <v>7869</v>
      </c>
      <c r="E1422" s="19" t="s">
        <v>7870</v>
      </c>
      <c r="F1422" s="12" t="s">
        <v>68</v>
      </c>
      <c r="G1422" s="12">
        <v>1</v>
      </c>
      <c r="H1422" s="12" t="s">
        <v>7871</v>
      </c>
      <c r="I1422" s="12">
        <v>18.28</v>
      </c>
      <c r="J1422" s="75">
        <v>6.32</v>
      </c>
      <c r="K1422" s="75">
        <v>56.88</v>
      </c>
      <c r="L1422" s="119">
        <v>48</v>
      </c>
      <c r="M1422" s="17">
        <f>=I1422*7</f>
        <v>127.96</v>
      </c>
      <c r="N1422" s="17">
        <f>=M1422-L1422-K1422-J1422*7</f>
        <v>-21.16</v>
      </c>
      <c r="O1422" s="18">
        <f>=N1422/M1422</f>
        <v>-0.165364176305095</v>
      </c>
      <c r="P1422" s="12" t="s">
        <v>665</v>
      </c>
    </row>
    <row r="1423" spans="1:17">
      <c r="A1423" s="21">
        <v>45241.5770717593</v>
      </c>
      <c r="B1423" s="12">
        <v>117478382</v>
      </c>
      <c r="C1423" s="22" t="s">
        <v>7872</v>
      </c>
      <c r="D1423" s="12" t="s">
        <v>7873</v>
      </c>
      <c r="E1423" s="19" t="s">
        <v>7874</v>
      </c>
      <c r="F1423" s="12" t="s">
        <v>7875</v>
      </c>
      <c r="G1423" s="12">
        <v>1</v>
      </c>
      <c r="H1423" s="12" t="s">
        <v>7876</v>
      </c>
      <c r="I1423" s="12">
        <v>16.5</v>
      </c>
      <c r="J1423" s="75">
        <v>7.18</v>
      </c>
      <c r="K1423" s="75">
        <v>51.09</v>
      </c>
      <c r="L1423" s="119">
        <v>32.5</v>
      </c>
      <c r="M1423" s="17">
        <f>=I1423*7</f>
        <v>115.5</v>
      </c>
      <c r="N1423" s="17">
        <f>=M1423-L1423-K1423-J1423*7</f>
        <v>-18.35</v>
      </c>
      <c r="O1423" s="18">
        <f>=N1423/M1423</f>
        <v>-0.158874458874459</v>
      </c>
      <c r="P1423" s="12" t="s">
        <v>43</v>
      </c>
      <c r="Q1423" s="25" t="s">
        <v>7877</v>
      </c>
    </row>
    <row r="1424" spans="1:16">
      <c r="A1424" s="21">
        <v>45241.7258449074</v>
      </c>
      <c r="B1424" s="12">
        <v>117501226</v>
      </c>
      <c r="C1424" s="22" t="s">
        <v>7878</v>
      </c>
      <c r="D1424" s="12" t="s">
        <v>7879</v>
      </c>
      <c r="E1424" s="19" t="s">
        <v>7880</v>
      </c>
      <c r="F1424" s="12" t="s"/>
      <c r="G1424" s="12">
        <v>1</v>
      </c>
      <c r="H1424" s="12" t="s">
        <v>7881</v>
      </c>
      <c r="I1424" s="12">
        <v>26.74</v>
      </c>
      <c r="J1424" s="75">
        <v>11.38</v>
      </c>
      <c r="K1424" s="75">
        <v>57.16</v>
      </c>
      <c r="L1424" s="119">
        <v>26</v>
      </c>
      <c r="M1424" s="17">
        <f>=I1424*7</f>
        <v>187.18</v>
      </c>
      <c r="N1424" s="17">
        <f>=M1424-L1424-K1424-J1424*7</f>
        <v>24.36</v>
      </c>
      <c r="O1424" s="18">
        <f>=N1424/M1424</f>
        <v>0.130142109199701</v>
      </c>
      <c r="P1424" s="12" t="s">
        <v>1413</v>
      </c>
    </row>
    <row r="1425" spans="1:16">
      <c r="A1425" s="21" t="s"/>
      <c r="B1425" s="12" t="s"/>
      <c r="C1425" s="22" t="s"/>
      <c r="D1425" s="12" t="s"/>
      <c r="E1425" s="12" t="s"/>
      <c r="F1425" s="12" t="s"/>
      <c r="G1425" s="12" t="s"/>
      <c r="H1425" s="12" t="s"/>
      <c r="I1425" s="12" t="s"/>
      <c r="J1425" s="71" t="s"/>
      <c r="K1425" s="72" t="s"/>
      <c r="L1425" s="73" t="s"/>
      <c r="M1425" s="71" t="s"/>
      <c r="N1425" s="71" t="s"/>
      <c r="O1425" s="74" t="s"/>
      <c r="P1425" s="12" t="s"/>
    </row>
    <row r="1426" spans="1:16">
      <c r="A1426" s="21">
        <v>45242.0185532407</v>
      </c>
      <c r="B1426" s="12">
        <v>117544498</v>
      </c>
      <c r="C1426" s="22" t="s">
        <v>7882</v>
      </c>
      <c r="D1426" s="12" t="s">
        <v>7883</v>
      </c>
      <c r="E1426" s="19" t="s">
        <v>7884</v>
      </c>
      <c r="F1426" s="12" t="s"/>
      <c r="G1426" s="12">
        <v>1</v>
      </c>
      <c r="H1426" s="12" t="s">
        <v>7885</v>
      </c>
      <c r="I1426" s="12">
        <v>136.1</v>
      </c>
      <c r="J1426" s="75">
        <v>50.03</v>
      </c>
      <c r="K1426" s="75">
        <v>47.5</v>
      </c>
      <c r="L1426" s="119">
        <v>37.7</v>
      </c>
      <c r="M1426" s="17">
        <f>=I1426*7</f>
        <v>952.7</v>
      </c>
      <c r="N1426" s="17">
        <f>=M1426-L1426-K1426-J1426*7</f>
        <v>517.29</v>
      </c>
      <c r="O1426" s="18">
        <f>=N1426/M1426</f>
        <v>0.5429726041776</v>
      </c>
      <c r="P1426" s="12" t="s">
        <v>50</v>
      </c>
    </row>
    <row r="1427" spans="1:16">
      <c r="A1427" s="21">
        <v>45242.2358564815</v>
      </c>
      <c r="B1427" s="12">
        <v>117588980</v>
      </c>
      <c r="C1427" s="22" t="s">
        <v>6782</v>
      </c>
      <c r="D1427" s="12" t="s">
        <v>7886</v>
      </c>
      <c r="E1427" s="19" t="s">
        <v>7887</v>
      </c>
      <c r="F1427" s="12" t="s"/>
      <c r="G1427" s="12">
        <v>1</v>
      </c>
      <c r="H1427" s="12" t="s">
        <v>6785</v>
      </c>
      <c r="I1427" s="12">
        <v>16.51</v>
      </c>
      <c r="J1427" s="75">
        <v>7.12</v>
      </c>
      <c r="K1427" s="75">
        <v>34.11</v>
      </c>
      <c r="L1427" s="119">
        <v>9.85</v>
      </c>
      <c r="M1427" s="17">
        <f>=I1427*7</f>
        <v>115.57</v>
      </c>
      <c r="N1427" s="17">
        <f>=M1427-L1427-K1427-J1427*7</f>
        <v>21.77</v>
      </c>
      <c r="O1427" s="18">
        <f>=N1427/M1427</f>
        <v>0.188370684433677</v>
      </c>
      <c r="P1427" s="12" t="s">
        <v>28</v>
      </c>
    </row>
    <row r="1428" spans="1:16">
      <c r="A1428" s="21">
        <v>45242.4701041667</v>
      </c>
      <c r="B1428" s="12">
        <v>117641450</v>
      </c>
      <c r="C1428" s="22" t="s">
        <v>7888</v>
      </c>
      <c r="D1428" s="12" t="s">
        <v>7889</v>
      </c>
      <c r="E1428" s="19" t="s">
        <v>7890</v>
      </c>
      <c r="F1428" s="12" t="s">
        <v>68</v>
      </c>
      <c r="G1428" s="12">
        <v>1</v>
      </c>
      <c r="H1428" s="12" t="s">
        <v>7891</v>
      </c>
      <c r="I1428" s="12">
        <v>19.34</v>
      </c>
      <c r="J1428" s="75">
        <v>8.44</v>
      </c>
      <c r="K1428" s="75">
        <v>50.95</v>
      </c>
      <c r="L1428" s="119">
        <v>30</v>
      </c>
      <c r="M1428" s="17">
        <f>=I1428*7</f>
        <v>135.38</v>
      </c>
      <c r="N1428" s="17">
        <f>=M1428-L1428-K1428-J1428*7</f>
        <v>-4.65000000000001</v>
      </c>
      <c r="O1428" s="18">
        <f>=N1428/M1428</f>
        <v>-0.034347761855518</v>
      </c>
      <c r="P1428" s="12" t="s">
        <v>670</v>
      </c>
    </row>
    <row r="1429" spans="1:16">
      <c r="A1429" s="21">
        <v>45242.6044328704</v>
      </c>
      <c r="B1429" s="12">
        <v>117668978</v>
      </c>
      <c r="C1429" s="22" t="s">
        <v>7892</v>
      </c>
      <c r="D1429" s="12" t="s">
        <v>7893</v>
      </c>
      <c r="E1429" s="19" t="s">
        <v>7894</v>
      </c>
      <c r="F1429" s="12" t="s"/>
      <c r="G1429" s="12">
        <v>1</v>
      </c>
      <c r="H1429" s="12" t="s">
        <v>1225</v>
      </c>
      <c r="I1429" s="12">
        <v>26.07</v>
      </c>
      <c r="J1429" s="75">
        <v>10.99</v>
      </c>
      <c r="K1429" s="75">
        <v>72.31</v>
      </c>
      <c r="L1429" s="119">
        <v>23.6</v>
      </c>
      <c r="M1429" s="17">
        <f>=I1429*7</f>
        <v>182.49</v>
      </c>
      <c r="N1429" s="17">
        <f>=M1429-L1429-K1429-J1429*7</f>
        <v>9.65000000000001</v>
      </c>
      <c r="O1429" s="18">
        <f>=N1429/M1429</f>
        <v>0.052879609841635</v>
      </c>
      <c r="P1429" s="12" t="s">
        <v>104</v>
      </c>
    </row>
    <row r="1430" spans="1:16">
      <c r="A1430" s="21">
        <v>45242.991712963</v>
      </c>
      <c r="B1430" s="12">
        <v>117713674</v>
      </c>
      <c r="C1430" s="22" t="s">
        <v>7895</v>
      </c>
      <c r="D1430" s="12" t="s">
        <v>7896</v>
      </c>
      <c r="E1430" s="19" t="s">
        <v>7897</v>
      </c>
      <c r="F1430" s="12" t="s"/>
      <c r="G1430" s="12">
        <v>1</v>
      </c>
      <c r="H1430" s="12" t="s">
        <v>7898</v>
      </c>
      <c r="I1430" s="12">
        <v>16</v>
      </c>
      <c r="J1430" s="75">
        <v>7.06</v>
      </c>
      <c r="K1430" s="75">
        <v>23.16</v>
      </c>
      <c r="L1430" s="119">
        <v>4.62</v>
      </c>
      <c r="M1430" s="17">
        <f>=I1430*7</f>
        <v>112</v>
      </c>
      <c r="N1430" s="17">
        <f>=M1430-L1430-K1430-J1430*7</f>
        <v>34.8</v>
      </c>
      <c r="O1430" s="18">
        <f>=N1430/M1430</f>
        <v>0.310714285714286</v>
      </c>
      <c r="P1430" s="12" t="s">
        <v>22</v>
      </c>
    </row>
    <row r="1431" spans="1:16">
      <c r="A1431" s="21">
        <v>45243.1651967593</v>
      </c>
      <c r="B1431" s="12">
        <v>117744932</v>
      </c>
      <c r="C1431" s="22" t="s">
        <v>7587</v>
      </c>
      <c r="D1431" s="12" t="s">
        <v>7899</v>
      </c>
      <c r="E1431" s="19" t="s">
        <v>7900</v>
      </c>
      <c r="F1431" s="12" t="s"/>
      <c r="G1431" s="12">
        <v>3</v>
      </c>
      <c r="H1431" s="12" t="s">
        <v>7590</v>
      </c>
      <c r="I1431" s="12">
        <v>48.4</v>
      </c>
      <c r="J1431" s="75">
        <v>16.71</v>
      </c>
      <c r="K1431" s="75">
        <v>64.36</v>
      </c>
      <c r="L1431" s="119">
        <v>23</v>
      </c>
      <c r="M1431" s="17">
        <f>=I1431*7</f>
        <v>338.8</v>
      </c>
      <c r="N1431" s="17">
        <f>=M1431-L1431-K1431-J1431*7</f>
        <v>134.47</v>
      </c>
      <c r="O1431" s="18">
        <f>=N1431/M1431</f>
        <v>0.396900826446281</v>
      </c>
      <c r="P1431" s="12" t="s">
        <v>665</v>
      </c>
    </row>
    <row r="1432" spans="1:16">
      <c r="A1432" s="21">
        <v>45243.179537037</v>
      </c>
      <c r="B1432" s="68">
        <v>117747992</v>
      </c>
      <c r="C1432" s="22" t="s">
        <v>7901</v>
      </c>
      <c r="D1432" s="68" t="s">
        <v>7902</v>
      </c>
      <c r="E1432" s="19" t="s">
        <v>7903</v>
      </c>
      <c r="F1432" s="12" t="s"/>
      <c r="G1432" s="12">
        <v>1</v>
      </c>
      <c r="H1432" s="12" t="s">
        <v>7904</v>
      </c>
      <c r="I1432" s="12">
        <v>34.26</v>
      </c>
      <c r="J1432" s="75">
        <v>11.93</v>
      </c>
      <c r="K1432" s="75">
        <v>61.29</v>
      </c>
      <c r="L1432" s="119">
        <v>36</v>
      </c>
      <c r="M1432" s="17">
        <f>=I1432*7</f>
        <v>239.82</v>
      </c>
      <c r="N1432" s="17">
        <f>=M1432-L1432-K1432-J1432*7</f>
        <v>59.02</v>
      </c>
      <c r="O1432" s="18">
        <f>=N1432/M1432</f>
        <v>0.246101242598616</v>
      </c>
      <c r="P1432" s="12" t="s">
        <v>665</v>
      </c>
    </row>
    <row r="1433" spans="1:16">
      <c r="A1433" s="21">
        <v>45243.179537037</v>
      </c>
      <c r="B1433" s="69" t="s"/>
      <c r="C1433" s="22" t="s">
        <v>7905</v>
      </c>
      <c r="D1433" s="69" t="s"/>
      <c r="E1433" s="19" t="s">
        <v>7903</v>
      </c>
      <c r="F1433" s="12" t="s"/>
      <c r="G1433" s="12">
        <v>1</v>
      </c>
      <c r="H1433" s="12" t="s">
        <v>7906</v>
      </c>
      <c r="I1433" s="12">
        <v>0</v>
      </c>
      <c r="J1433" s="75">
        <v>0</v>
      </c>
      <c r="K1433" s="75">
        <v>0</v>
      </c>
      <c r="L1433" s="119">
        <v>0</v>
      </c>
      <c r="M1433" s="17">
        <f>=I1433*7</f>
        <v>0</v>
      </c>
      <c r="N1433" s="17">
        <f>=M1433-L1433-K1433-J1433*7</f>
        <v>0</v>
      </c>
      <c r="O1433" s="18" t="e">
        <f>=N1433/M1433</f>
        <v>#DIV/0!</v>
      </c>
      <c r="P1433" s="12" t="s">
        <v>665</v>
      </c>
    </row>
    <row r="1434" spans="1:16">
      <c r="A1434" s="21">
        <v>45243.2508680556</v>
      </c>
      <c r="B1434" s="12">
        <v>117761063</v>
      </c>
      <c r="C1434" s="22" t="s">
        <v>7907</v>
      </c>
      <c r="D1434" s="12" t="s">
        <v>7908</v>
      </c>
      <c r="E1434" s="19" t="s">
        <v>7909</v>
      </c>
      <c r="F1434" s="12" t="s"/>
      <c r="G1434" s="12">
        <v>1</v>
      </c>
      <c r="H1434" s="12" t="s">
        <v>7910</v>
      </c>
      <c r="I1434" s="12">
        <v>23.42</v>
      </c>
      <c r="J1434" s="75">
        <v>8.21</v>
      </c>
      <c r="K1434" s="75">
        <v>43.02</v>
      </c>
      <c r="L1434" s="119">
        <v>19</v>
      </c>
      <c r="M1434" s="17">
        <f>=I1434*7</f>
        <v>163.94</v>
      </c>
      <c r="N1434" s="17">
        <f>=M1434-L1434-K1434-J1434*7</f>
        <v>44.45</v>
      </c>
      <c r="O1434" s="18">
        <f>=N1434/M1434</f>
        <v>0.271135781383433</v>
      </c>
      <c r="P1434" s="12" t="s">
        <v>665</v>
      </c>
    </row>
    <row r="1435" spans="1:16">
      <c r="A1435" s="21">
        <v>45243.2575694444</v>
      </c>
      <c r="B1435" s="12">
        <v>117762120</v>
      </c>
      <c r="C1435" s="22" t="s">
        <v>7911</v>
      </c>
      <c r="D1435" s="12" t="s">
        <v>7912</v>
      </c>
      <c r="E1435" s="19" t="s">
        <v>7913</v>
      </c>
      <c r="F1435" s="12" t="s"/>
      <c r="G1435" s="12">
        <v>1</v>
      </c>
      <c r="H1435" s="12" t="s">
        <v>7914</v>
      </c>
      <c r="I1435" s="12">
        <v>17.52</v>
      </c>
      <c r="J1435" s="75">
        <v>6.14</v>
      </c>
      <c r="K1435" s="75">
        <v>35.71</v>
      </c>
      <c r="L1435" s="119">
        <v>19</v>
      </c>
      <c r="M1435" s="17">
        <f>=I1435*7</f>
        <v>122.64</v>
      </c>
      <c r="N1435" s="17">
        <f>=M1435-L1435-K1435-J1435*7</f>
        <v>24.95</v>
      </c>
      <c r="O1435" s="18">
        <f>=N1435/M1435</f>
        <v>0.203440965427267</v>
      </c>
      <c r="P1435" s="12" t="s">
        <v>665</v>
      </c>
    </row>
    <row r="1436" spans="1:16">
      <c r="A1436" s="21">
        <v>45243.2782175926</v>
      </c>
      <c r="B1436" s="12">
        <v>117765897</v>
      </c>
      <c r="C1436" s="22" t="s">
        <v>6465</v>
      </c>
      <c r="D1436" s="12" t="s">
        <v>7915</v>
      </c>
      <c r="E1436" s="19" t="s">
        <v>7916</v>
      </c>
      <c r="F1436" s="12" t="s"/>
      <c r="G1436" s="12">
        <v>1</v>
      </c>
      <c r="H1436" s="12" t="s">
        <v>6468</v>
      </c>
      <c r="I1436" s="12">
        <v>52.96</v>
      </c>
      <c r="J1436" s="75">
        <v>18.83</v>
      </c>
      <c r="K1436" s="75">
        <v>39.44</v>
      </c>
      <c r="L1436" s="119">
        <v>14.8</v>
      </c>
      <c r="M1436" s="17">
        <f>=I1436*7</f>
        <v>370.72</v>
      </c>
      <c r="N1436" s="17">
        <f>=M1436-L1436-K1436-J1436*7</f>
        <v>184.67</v>
      </c>
      <c r="O1436" s="18">
        <f>=N1436/M1436</f>
        <v>0.498138757013379</v>
      </c>
      <c r="P1436" s="12" t="s">
        <v>665</v>
      </c>
    </row>
    <row r="1437" spans="1:16">
      <c r="A1437" s="21">
        <v>45243.2886111111</v>
      </c>
      <c r="B1437" s="12">
        <v>117767917</v>
      </c>
      <c r="C1437" s="22" t="s">
        <v>7917</v>
      </c>
      <c r="D1437" s="12" t="s">
        <v>7918</v>
      </c>
      <c r="E1437" s="19" t="s">
        <v>7919</v>
      </c>
      <c r="F1437" s="12" t="s">
        <v>134</v>
      </c>
      <c r="G1437" s="12">
        <v>1</v>
      </c>
      <c r="H1437" s="12" t="s">
        <v>7920</v>
      </c>
      <c r="I1437" s="12">
        <v>38.51</v>
      </c>
      <c r="J1437" s="75">
        <v>13.64</v>
      </c>
      <c r="K1437" s="75">
        <v>152.67</v>
      </c>
      <c r="L1437" s="119">
        <v>47</v>
      </c>
      <c r="M1437" s="17">
        <f>=I1437*7</f>
        <v>269.57</v>
      </c>
      <c r="N1437" s="17">
        <f>=M1437-L1437-K1437-J1437*7</f>
        <v>-25.58</v>
      </c>
      <c r="O1437" s="18">
        <f>=N1437/M1437</f>
        <v>-0.094891864821753</v>
      </c>
      <c r="P1437" s="12" t="s">
        <v>665</v>
      </c>
    </row>
    <row r="1438" spans="1:16">
      <c r="A1438" s="21">
        <v>45243.4050925926</v>
      </c>
      <c r="B1438" s="12">
        <v>117790292</v>
      </c>
      <c r="C1438" s="22" t="s">
        <v>7921</v>
      </c>
      <c r="D1438" s="12" t="s">
        <v>7922</v>
      </c>
      <c r="E1438" s="19" t="s">
        <v>7923</v>
      </c>
      <c r="F1438" s="12" t="s"/>
      <c r="G1438" s="12">
        <v>1</v>
      </c>
      <c r="H1438" s="12" t="s">
        <v>7924</v>
      </c>
      <c r="I1438" s="12">
        <v>16.8</v>
      </c>
      <c r="J1438" s="75">
        <v>5.8</v>
      </c>
      <c r="K1438" s="75">
        <v>37.3</v>
      </c>
      <c r="L1438" s="119">
        <v>6</v>
      </c>
      <c r="M1438" s="17">
        <f>=I1438*7</f>
        <v>117.6</v>
      </c>
      <c r="N1438" s="17">
        <f>=M1438-L1438-K1438-J1438*7</f>
        <v>33.7</v>
      </c>
      <c r="O1438" s="18">
        <f>=N1438/M1438</f>
        <v>0.28656462585034</v>
      </c>
      <c r="P1438" s="12" t="s">
        <v>665</v>
      </c>
    </row>
    <row r="1439" spans="1:16">
      <c r="A1439" s="21">
        <v>45243.455162037</v>
      </c>
      <c r="B1439" s="12">
        <v>117800708</v>
      </c>
      <c r="C1439" s="22" t="s">
        <v>7925</v>
      </c>
      <c r="D1439" s="12" t="s">
        <v>7926</v>
      </c>
      <c r="E1439" s="19" t="s">
        <v>7927</v>
      </c>
      <c r="F1439" s="12" t="s"/>
      <c r="G1439" s="12">
        <v>1</v>
      </c>
      <c r="H1439" s="12" t="s">
        <v>7928</v>
      </c>
      <c r="I1439" s="12">
        <v>17.52</v>
      </c>
      <c r="J1439" s="75">
        <v>7.75</v>
      </c>
      <c r="K1439" s="75">
        <v>33.23</v>
      </c>
      <c r="L1439" s="119">
        <v>13</v>
      </c>
      <c r="M1439" s="17">
        <f>=I1439*7</f>
        <v>122.64</v>
      </c>
      <c r="N1439" s="17">
        <f>=M1439-L1439-K1439-J1439*7</f>
        <v>22.16</v>
      </c>
      <c r="O1439" s="18">
        <f>=N1439/M1439</f>
        <v>0.180691454664057</v>
      </c>
      <c r="P1439" s="12" t="s">
        <v>670</v>
      </c>
    </row>
    <row r="1440" spans="1:16">
      <c r="A1440" s="21">
        <v>45243.5369444444</v>
      </c>
      <c r="B1440" s="12">
        <v>117816525</v>
      </c>
      <c r="C1440" s="22" t="s">
        <v>7929</v>
      </c>
      <c r="D1440" s="12" t="s">
        <v>7930</v>
      </c>
      <c r="E1440" s="19" t="s">
        <v>7931</v>
      </c>
      <c r="F1440" s="12" t="s"/>
      <c r="G1440" s="12">
        <v>1</v>
      </c>
      <c r="H1440" s="12" t="s">
        <v>7932</v>
      </c>
      <c r="I1440" s="12">
        <v>20.9</v>
      </c>
      <c r="J1440" s="75">
        <v>9.22</v>
      </c>
      <c r="K1440" s="75">
        <v>33.53</v>
      </c>
      <c r="L1440" s="119">
        <v>43.13</v>
      </c>
      <c r="M1440" s="17">
        <f>=I1440*7</f>
        <v>146.3</v>
      </c>
      <c r="N1440" s="17">
        <f>=M1440-L1440-K1440-J1440*7</f>
        <v>5.09999999999998</v>
      </c>
      <c r="O1440" s="18">
        <f>=N1440/M1440</f>
        <v>0.03485987696514</v>
      </c>
      <c r="P1440" s="12" t="s">
        <v>590</v>
      </c>
    </row>
    <row r="1441" spans="1:16">
      <c r="A1441" s="21" t="s"/>
      <c r="B1441" s="12" t="s"/>
      <c r="C1441" s="22" t="s"/>
      <c r="D1441" s="12" t="s"/>
      <c r="E1441" s="12" t="s"/>
      <c r="F1441" s="12" t="s"/>
      <c r="G1441" s="12" t="s"/>
      <c r="H1441" s="12" t="s"/>
      <c r="I1441" s="12" t="s"/>
      <c r="J1441" s="71" t="s"/>
      <c r="K1441" s="72" t="s"/>
      <c r="L1441" s="73" t="s"/>
      <c r="M1441" s="71" t="s"/>
      <c r="N1441" s="71" t="s"/>
      <c r="O1441" s="74" t="s"/>
      <c r="P1441" s="12" t="s"/>
    </row>
    <row r="1442" spans="1:16">
      <c r="A1442" s="21">
        <v>45244.0367708333</v>
      </c>
      <c r="B1442" s="12">
        <v>117895375</v>
      </c>
      <c r="C1442" s="22" t="s">
        <v>7933</v>
      </c>
      <c r="D1442" s="12" t="s">
        <v>7934</v>
      </c>
      <c r="E1442" s="19" t="s">
        <v>7935</v>
      </c>
      <c r="F1442" s="12" t="s"/>
      <c r="G1442" s="12">
        <v>1</v>
      </c>
      <c r="H1442" s="12" t="s">
        <v>7936</v>
      </c>
      <c r="I1442" s="12">
        <v>35.48</v>
      </c>
      <c r="J1442" s="75">
        <v>14.82</v>
      </c>
      <c r="K1442" s="75">
        <v>60.03</v>
      </c>
      <c r="L1442" s="119">
        <v>48</v>
      </c>
      <c r="M1442" s="17">
        <f>=I1442*7</f>
        <v>248.36</v>
      </c>
      <c r="N1442" s="17">
        <f>=M1442-L1442-K1442-J1442*7</f>
        <v>36.59</v>
      </c>
      <c r="O1442" s="18">
        <f>=N1442/M1442</f>
        <v>0.147326461588017</v>
      </c>
      <c r="P1442" s="12" t="s">
        <v>104</v>
      </c>
    </row>
    <row r="1443" spans="1:16">
      <c r="A1443" s="21">
        <v>45244.095625</v>
      </c>
      <c r="B1443" s="12">
        <v>117909775</v>
      </c>
      <c r="C1443" s="22" t="s">
        <v>4778</v>
      </c>
      <c r="D1443" s="12" t="s">
        <v>7937</v>
      </c>
      <c r="E1443" s="19" t="s">
        <v>7938</v>
      </c>
      <c r="F1443" s="12" t="s"/>
      <c r="G1443" s="12">
        <v>1</v>
      </c>
      <c r="H1443" s="12" t="s">
        <v>4781</v>
      </c>
      <c r="I1443" s="12">
        <v>24.07</v>
      </c>
      <c r="J1443" s="75">
        <v>8.39</v>
      </c>
      <c r="K1443" s="75">
        <v>60.08</v>
      </c>
      <c r="L1443" s="119">
        <v>22</v>
      </c>
      <c r="M1443" s="17">
        <f>=I1443*7</f>
        <v>168.49</v>
      </c>
      <c r="N1443" s="17">
        <f>=M1443-L1443-K1443-J1443*7</f>
        <v>27.68</v>
      </c>
      <c r="O1443" s="18">
        <f>=N1443/M1443</f>
        <v>0.164282746750549</v>
      </c>
      <c r="P1443" s="12" t="s">
        <v>665</v>
      </c>
    </row>
    <row r="1444" spans="1:16">
      <c r="A1444" s="21">
        <v>45244.1506712963</v>
      </c>
      <c r="B1444" s="12">
        <v>117923115</v>
      </c>
      <c r="C1444" s="22" t="s">
        <v>7939</v>
      </c>
      <c r="D1444" s="12" t="s">
        <v>7940</v>
      </c>
      <c r="E1444" s="19" t="s">
        <v>7941</v>
      </c>
      <c r="F1444" s="12" t="s">
        <v>68</v>
      </c>
      <c r="G1444" s="12">
        <v>1</v>
      </c>
      <c r="H1444" s="12" t="s">
        <v>7942</v>
      </c>
      <c r="I1444" s="12">
        <v>20.04</v>
      </c>
      <c r="J1444" s="75">
        <v>6.65</v>
      </c>
      <c r="K1444" s="75">
        <v>72.08</v>
      </c>
      <c r="L1444" s="119">
        <v>25</v>
      </c>
      <c r="M1444" s="17">
        <f>=I1444*7</f>
        <v>140.28</v>
      </c>
      <c r="N1444" s="17">
        <f>=M1444-L1444-K1444-J1444*7</f>
        <v>-3.35</v>
      </c>
      <c r="O1444" s="18">
        <f>=N1444/M1444</f>
        <v>-0.023880809808954</v>
      </c>
      <c r="P1444" s="12" t="s">
        <v>50</v>
      </c>
    </row>
    <row r="1445" spans="1:16">
      <c r="A1445" s="21">
        <v>45244.2225115741</v>
      </c>
      <c r="B1445" s="12">
        <v>117940188</v>
      </c>
      <c r="C1445" s="22" t="s">
        <v>7943</v>
      </c>
      <c r="D1445" s="12" t="s">
        <v>7944</v>
      </c>
      <c r="E1445" s="19" t="s">
        <v>7945</v>
      </c>
      <c r="F1445" s="12" t="s"/>
      <c r="G1445" s="12">
        <v>2</v>
      </c>
      <c r="H1445" s="12" t="s">
        <v>7946</v>
      </c>
      <c r="I1445" s="12">
        <v>37.14</v>
      </c>
      <c r="J1445" s="75">
        <v>12.96</v>
      </c>
      <c r="K1445" s="75">
        <v>42.88</v>
      </c>
      <c r="L1445" s="119">
        <v>74</v>
      </c>
      <c r="M1445" s="17">
        <f>=I1445*7</f>
        <v>259.98</v>
      </c>
      <c r="N1445" s="17">
        <f>=M1445-L1445-K1445-J1445*7</f>
        <v>52.38</v>
      </c>
      <c r="O1445" s="18">
        <f>=N1445/M1445</f>
        <v>0.20147703669513</v>
      </c>
      <c r="P1445" s="12" t="s">
        <v>665</v>
      </c>
    </row>
    <row r="1446" spans="1:17">
      <c r="A1446" s="21">
        <v>45244.2270717593</v>
      </c>
      <c r="B1446" s="68">
        <v>117940909</v>
      </c>
      <c r="C1446" s="22" t="s">
        <v>7947</v>
      </c>
      <c r="D1446" s="68" t="s">
        <v>7948</v>
      </c>
      <c r="E1446" s="19" t="s">
        <v>7949</v>
      </c>
      <c r="F1446" s="12" t="s"/>
      <c r="G1446" s="12">
        <v>1</v>
      </c>
      <c r="H1446" s="12" t="s">
        <v>7950</v>
      </c>
      <c r="I1446" s="12">
        <v>152.78</v>
      </c>
      <c r="J1446" s="75">
        <v>67.18</v>
      </c>
      <c r="K1446" s="75">
        <v>106.72</v>
      </c>
      <c r="L1446" s="119">
        <v>204.02</v>
      </c>
      <c r="M1446" s="17">
        <f>=I1446*7</f>
        <v>1069.46</v>
      </c>
      <c r="N1446" s="17">
        <f>=M1446-L1446-K1446-J1446*7</f>
        <v>288.46</v>
      </c>
      <c r="O1446" s="18">
        <f>=N1446/M1446</f>
        <v>0.269724907897444</v>
      </c>
      <c r="P1446" s="12" t="s">
        <v>269</v>
      </c>
      <c r="Q1446" s="25" t="s">
        <v>7951</v>
      </c>
    </row>
    <row r="1447" spans="1:16">
      <c r="A1447" s="21">
        <v>45244.2270717593</v>
      </c>
      <c r="B1447" s="69" t="s"/>
      <c r="C1447" s="22" t="s">
        <v>7952</v>
      </c>
      <c r="D1447" s="69" t="s"/>
      <c r="E1447" s="19" t="s">
        <v>7949</v>
      </c>
      <c r="F1447" s="12" t="s"/>
      <c r="G1447" s="12">
        <v>1</v>
      </c>
      <c r="H1447" s="12" t="s">
        <v>7953</v>
      </c>
      <c r="I1447" s="12">
        <v>0</v>
      </c>
      <c r="J1447" s="75">
        <v>0</v>
      </c>
      <c r="K1447" s="75">
        <v>0</v>
      </c>
      <c r="L1447" s="119">
        <v>0</v>
      </c>
      <c r="M1447" s="17">
        <f>=I1447*7</f>
        <v>0</v>
      </c>
      <c r="N1447" s="17">
        <f>=M1447-L1447-K1447-J1447*7</f>
        <v>0</v>
      </c>
      <c r="O1447" s="18" t="e">
        <f>=N1447/M1447</f>
        <v>#DIV/0!</v>
      </c>
      <c r="P1447" s="12" t="s">
        <v>269</v>
      </c>
    </row>
    <row r="1448" spans="1:16">
      <c r="A1448" s="21">
        <v>45244.2280671296</v>
      </c>
      <c r="B1448" s="12">
        <v>117941050</v>
      </c>
      <c r="C1448" s="22" t="s">
        <v>5575</v>
      </c>
      <c r="D1448" s="12" t="s">
        <v>7954</v>
      </c>
      <c r="E1448" s="19" t="s">
        <v>7955</v>
      </c>
      <c r="F1448" s="12" t="s"/>
      <c r="G1448" s="12">
        <v>1</v>
      </c>
      <c r="H1448" s="12" t="s">
        <v>1739</v>
      </c>
      <c r="I1448" s="12">
        <v>32.42</v>
      </c>
      <c r="J1448" s="75">
        <v>14.16</v>
      </c>
      <c r="K1448" s="75">
        <v>27.48</v>
      </c>
      <c r="L1448" s="119">
        <v>73</v>
      </c>
      <c r="M1448" s="17">
        <f>=I1448*7</f>
        <v>226.94</v>
      </c>
      <c r="N1448" s="17">
        <f>=M1448-L1448-K1448-J1448*7</f>
        <v>27.34</v>
      </c>
      <c r="O1448" s="18">
        <f>=N1448/M1448</f>
        <v>0.120472371551952</v>
      </c>
      <c r="P1448" s="12" t="s">
        <v>59</v>
      </c>
    </row>
    <row r="1449" spans="1:16">
      <c r="A1449" s="21">
        <v>45244.2641203704</v>
      </c>
      <c r="B1449" s="12">
        <v>117951498</v>
      </c>
      <c r="C1449" s="22" t="s">
        <v>7956</v>
      </c>
      <c r="D1449" s="12" t="s">
        <v>7957</v>
      </c>
      <c r="E1449" s="19" t="s">
        <v>7958</v>
      </c>
      <c r="F1449" s="12" t="s"/>
      <c r="G1449" s="12">
        <v>1</v>
      </c>
      <c r="H1449" s="12" t="s">
        <v>7959</v>
      </c>
      <c r="I1449" s="12">
        <v>18.74</v>
      </c>
      <c r="J1449" s="75">
        <v>6.61</v>
      </c>
      <c r="K1449" s="75">
        <v>25.4</v>
      </c>
      <c r="L1449" s="119">
        <v>20</v>
      </c>
      <c r="M1449" s="17">
        <f>=I1449*7</f>
        <v>131.18</v>
      </c>
      <c r="N1449" s="17">
        <f>=M1449-L1449-K1449-J1449*7</f>
        <v>39.51</v>
      </c>
      <c r="O1449" s="18">
        <f>=N1449/M1449</f>
        <v>0.301189205671596</v>
      </c>
      <c r="P1449" s="12" t="s">
        <v>50</v>
      </c>
    </row>
    <row r="1450" spans="1:16">
      <c r="A1450" s="21">
        <v>45244.4737152778</v>
      </c>
      <c r="B1450" s="12">
        <v>118003564</v>
      </c>
      <c r="C1450" s="22" t="s">
        <v>6847</v>
      </c>
      <c r="D1450" s="12" t="s">
        <v>7960</v>
      </c>
      <c r="E1450" s="19" t="s">
        <v>7961</v>
      </c>
      <c r="F1450" s="12" t="s"/>
      <c r="G1450" s="12">
        <v>1</v>
      </c>
      <c r="H1450" s="12" t="s">
        <v>6850</v>
      </c>
      <c r="I1450" s="12">
        <v>20.77</v>
      </c>
      <c r="J1450" s="75">
        <v>8.62</v>
      </c>
      <c r="K1450" s="75">
        <v>27.18</v>
      </c>
      <c r="L1450" s="119">
        <v>16.34</v>
      </c>
      <c r="M1450" s="17">
        <f>=I1450*7</f>
        <v>145.39</v>
      </c>
      <c r="N1450" s="17">
        <f>=M1450-L1450-K1450-J1450*7</f>
        <v>41.53</v>
      </c>
      <c r="O1450" s="18">
        <f>=N1450/M1450</f>
        <v>0.285645505192929</v>
      </c>
      <c r="P1450" s="12" t="s">
        <v>162</v>
      </c>
    </row>
    <row r="1451" spans="1:16">
      <c r="A1451" s="21">
        <v>45244.4812037037</v>
      </c>
      <c r="B1451" s="12">
        <v>118006398</v>
      </c>
      <c r="C1451" s="22" t="s">
        <v>7962</v>
      </c>
      <c r="D1451" s="12" t="s">
        <v>7963</v>
      </c>
      <c r="E1451" s="19" t="s">
        <v>7964</v>
      </c>
      <c r="F1451" s="12" t="s"/>
      <c r="G1451" s="12">
        <v>1</v>
      </c>
      <c r="H1451" s="12" t="s">
        <v>7965</v>
      </c>
      <c r="I1451" s="12">
        <v>16.8</v>
      </c>
      <c r="J1451" s="75">
        <v>5.8</v>
      </c>
      <c r="K1451" s="75">
        <v>36.74</v>
      </c>
      <c r="L1451" s="119">
        <v>6.1</v>
      </c>
      <c r="M1451" s="17">
        <f>=I1451*7</f>
        <v>117.6</v>
      </c>
      <c r="N1451" s="17">
        <f>=M1451-L1451-K1451-J1451*7</f>
        <v>34.16</v>
      </c>
      <c r="O1451" s="18">
        <f>=N1451/M1451</f>
        <v>0.290476190476191</v>
      </c>
      <c r="P1451" s="12" t="s">
        <v>665</v>
      </c>
    </row>
    <row r="1452" spans="1:16">
      <c r="A1452" s="21">
        <v>45244.4980787037</v>
      </c>
      <c r="B1452" s="12">
        <v>118011689</v>
      </c>
      <c r="C1452" s="22" t="s">
        <v>7966</v>
      </c>
      <c r="D1452" s="12" t="s">
        <v>7967</v>
      </c>
      <c r="E1452" s="19" t="s">
        <v>7968</v>
      </c>
      <c r="F1452" s="12" t="s"/>
      <c r="G1452" s="12">
        <v>2</v>
      </c>
      <c r="H1452" s="12" t="s">
        <v>7969</v>
      </c>
      <c r="I1452" s="12">
        <v>32.6</v>
      </c>
      <c r="J1452" s="75">
        <v>14.11</v>
      </c>
      <c r="K1452" s="75">
        <v>23.91</v>
      </c>
      <c r="L1452" s="119">
        <v>23.6</v>
      </c>
      <c r="M1452" s="17">
        <f>=I1452*7</f>
        <v>228.2</v>
      </c>
      <c r="N1452" s="17">
        <f>=M1452-L1452-K1452-J1452*7</f>
        <v>81.92</v>
      </c>
      <c r="O1452" s="18">
        <f>=N1452/M1452</f>
        <v>0.358983347940403</v>
      </c>
      <c r="P1452" s="12" t="s">
        <v>1413</v>
      </c>
    </row>
    <row r="1453" spans="1:16">
      <c r="A1453" s="21" t="s"/>
      <c r="B1453" s="12" t="s"/>
      <c r="C1453" s="22" t="s"/>
      <c r="D1453" s="12" t="s"/>
      <c r="E1453" s="12" t="s"/>
      <c r="F1453" s="12" t="s"/>
      <c r="G1453" s="12" t="s"/>
      <c r="H1453" s="12" t="s"/>
      <c r="I1453" s="12" t="s"/>
      <c r="J1453" s="71" t="s"/>
      <c r="K1453" s="72" t="s"/>
      <c r="L1453" s="73" t="s"/>
      <c r="M1453" s="71" t="s"/>
      <c r="N1453" s="71" t="s"/>
      <c r="O1453" s="74" t="s"/>
      <c r="P1453" s="12" t="s"/>
    </row>
    <row r="1454" spans="1:16">
      <c r="A1454" s="21">
        <v>45244.9536574074</v>
      </c>
      <c r="B1454" s="12">
        <v>118085969</v>
      </c>
      <c r="C1454" s="22" t="s">
        <v>7970</v>
      </c>
      <c r="D1454" s="12" t="s">
        <v>7971</v>
      </c>
      <c r="E1454" s="19" t="s">
        <v>7972</v>
      </c>
      <c r="F1454" s="12" t="s"/>
      <c r="G1454" s="12">
        <v>3</v>
      </c>
      <c r="H1454" s="12" t="s">
        <v>6305</v>
      </c>
      <c r="I1454" s="12">
        <v>98.92</v>
      </c>
      <c r="J1454" s="75">
        <v>32.4</v>
      </c>
      <c r="K1454" s="75">
        <v>192.01</v>
      </c>
      <c r="L1454" s="119">
        <v>161</v>
      </c>
      <c r="M1454" s="17">
        <f>=I1454*7</f>
        <v>692.44</v>
      </c>
      <c r="N1454" s="17">
        <f>=M1454-L1454-K1454-J1454*7</f>
        <v>112.63</v>
      </c>
      <c r="O1454" s="18">
        <f>=N1454/M1454</f>
        <v>0.162656692276587</v>
      </c>
      <c r="P1454" s="12" t="s">
        <v>665</v>
      </c>
    </row>
    <row r="1455" spans="1:16">
      <c r="A1455" s="21">
        <v>45245.0179050926</v>
      </c>
      <c r="B1455" s="12">
        <v>118097883</v>
      </c>
      <c r="C1455" s="22" t="s">
        <v>7973</v>
      </c>
      <c r="D1455" s="12" t="s">
        <v>7974</v>
      </c>
      <c r="E1455" s="19" t="s">
        <v>7975</v>
      </c>
      <c r="F1455" s="12" t="s"/>
      <c r="G1455" s="12">
        <v>1</v>
      </c>
      <c r="H1455" s="12" t="s">
        <v>7976</v>
      </c>
      <c r="I1455" s="12">
        <v>32.53</v>
      </c>
      <c r="J1455" s="75">
        <v>14.45</v>
      </c>
      <c r="K1455" s="75">
        <v>29.96</v>
      </c>
      <c r="L1455" s="119">
        <v>13</v>
      </c>
      <c r="M1455" s="17">
        <f>=I1455*7</f>
        <v>227.71</v>
      </c>
      <c r="N1455" s="17">
        <f>=M1455-L1455-K1455-J1455*7</f>
        <v>83.6</v>
      </c>
      <c r="O1455" s="18">
        <f>=N1455/M1455</f>
        <v>0.367133634886478</v>
      </c>
      <c r="P1455" s="12" t="s">
        <v>300</v>
      </c>
    </row>
    <row r="1456" spans="1:16">
      <c r="A1456" s="21">
        <v>45245.0613194444</v>
      </c>
      <c r="B1456" s="12">
        <v>118107965</v>
      </c>
      <c r="C1456" s="22" t="s">
        <v>7977</v>
      </c>
      <c r="D1456" s="12" t="s">
        <v>7978</v>
      </c>
      <c r="E1456" s="19" t="s">
        <v>7979</v>
      </c>
      <c r="F1456" s="12" t="s"/>
      <c r="G1456" s="12">
        <v>1</v>
      </c>
      <c r="H1456" s="12" t="s">
        <v>7980</v>
      </c>
      <c r="I1456" s="12">
        <v>25.04</v>
      </c>
      <c r="J1456" s="75">
        <v>8.73</v>
      </c>
      <c r="K1456" s="75">
        <v>65.48</v>
      </c>
      <c r="L1456" s="119">
        <v>26.59</v>
      </c>
      <c r="M1456" s="17">
        <f>=I1456*7</f>
        <v>175.28</v>
      </c>
      <c r="N1456" s="17">
        <f>=M1456-L1456-K1456-J1456*7</f>
        <v>22.1</v>
      </c>
      <c r="O1456" s="18">
        <f>=N1456/M1456</f>
        <v>0.126083979917846</v>
      </c>
      <c r="P1456" s="12" t="s">
        <v>665</v>
      </c>
    </row>
    <row r="1457" spans="1:16">
      <c r="A1457" s="21">
        <v>45245.0749421296</v>
      </c>
      <c r="B1457" s="12">
        <v>118110725</v>
      </c>
      <c r="C1457" s="22" t="s">
        <v>7981</v>
      </c>
      <c r="D1457" s="12" t="s">
        <v>7982</v>
      </c>
      <c r="E1457" s="19" t="s">
        <v>7983</v>
      </c>
      <c r="F1457" s="12" t="s"/>
      <c r="G1457" s="12">
        <v>1</v>
      </c>
      <c r="H1457" s="12" t="s">
        <v>7984</v>
      </c>
      <c r="I1457" s="12">
        <v>30.82</v>
      </c>
      <c r="J1457" s="75">
        <v>13.57</v>
      </c>
      <c r="K1457" s="75">
        <v>41.68</v>
      </c>
      <c r="L1457" s="119">
        <v>33.5</v>
      </c>
      <c r="M1457" s="17">
        <f>=I1457*7</f>
        <v>215.74</v>
      </c>
      <c r="N1457" s="17">
        <f>=M1457-L1457-K1457-J1457*7</f>
        <v>45.57</v>
      </c>
      <c r="O1457" s="18">
        <f>=N1457/M1457</f>
        <v>0.211226476314082</v>
      </c>
      <c r="P1457" s="12" t="s">
        <v>59</v>
      </c>
    </row>
    <row r="1458" spans="1:16">
      <c r="A1458" s="21">
        <v>45245.2883101852</v>
      </c>
      <c r="B1458" s="12">
        <v>118159068</v>
      </c>
      <c r="C1458" s="22" t="s">
        <v>7985</v>
      </c>
      <c r="D1458" s="12">
        <v>0</v>
      </c>
      <c r="E1458" s="12" t="s">
        <v>52</v>
      </c>
      <c r="F1458" s="12" t="s">
        <v>48</v>
      </c>
      <c r="G1458" s="12">
        <v>1</v>
      </c>
      <c r="H1458" s="12" t="s">
        <v>7986</v>
      </c>
      <c r="I1458" s="12">
        <v>0</v>
      </c>
      <c r="J1458" s="75">
        <v>0</v>
      </c>
      <c r="K1458" s="75">
        <v>0</v>
      </c>
      <c r="L1458" s="119">
        <v>0</v>
      </c>
      <c r="M1458" s="17">
        <f>=I1458*7</f>
        <v>0</v>
      </c>
      <c r="N1458" s="17">
        <f>=M1458-L1458-K1458-J1458*7</f>
        <v>0</v>
      </c>
      <c r="O1458" s="18" t="e">
        <f>=N1458/M1458</f>
        <v>#DIV/0!</v>
      </c>
      <c r="P1458" s="12" t="s">
        <v>50</v>
      </c>
    </row>
    <row r="1459" spans="1:16">
      <c r="A1459" s="21">
        <v>45245.3651157407</v>
      </c>
      <c r="B1459" s="12">
        <v>118175962</v>
      </c>
      <c r="C1459" s="22" t="s">
        <v>7587</v>
      </c>
      <c r="D1459" s="12" t="s">
        <v>7987</v>
      </c>
      <c r="E1459" s="19" t="s">
        <v>7988</v>
      </c>
      <c r="F1459" s="12" t="s"/>
      <c r="G1459" s="12">
        <v>1</v>
      </c>
      <c r="H1459" s="12" t="s">
        <v>7590</v>
      </c>
      <c r="I1459" s="12">
        <v>16.8</v>
      </c>
      <c r="J1459" s="75">
        <v>7.33</v>
      </c>
      <c r="K1459" s="75">
        <v>24.6</v>
      </c>
      <c r="L1459" s="119">
        <v>13</v>
      </c>
      <c r="M1459" s="17">
        <f>=I1459*7</f>
        <v>117.6</v>
      </c>
      <c r="N1459" s="17">
        <f>=M1459-L1459-K1459-J1459*7</f>
        <v>28.69</v>
      </c>
      <c r="O1459" s="18">
        <f>=N1459/M1459</f>
        <v>0.243962585034014</v>
      </c>
      <c r="P1459" s="12" t="s">
        <v>59</v>
      </c>
    </row>
    <row r="1460" spans="1:16">
      <c r="A1460" s="21">
        <v>45245.399525463</v>
      </c>
      <c r="B1460" s="12">
        <v>118183439</v>
      </c>
      <c r="C1460" s="22" t="s">
        <v>7989</v>
      </c>
      <c r="D1460" s="12" t="s">
        <v>7990</v>
      </c>
      <c r="E1460" s="19" t="s">
        <v>7991</v>
      </c>
      <c r="F1460" s="12" t="s"/>
      <c r="G1460" s="12">
        <v>1</v>
      </c>
      <c r="H1460" s="12" t="s">
        <v>7992</v>
      </c>
      <c r="I1460" s="12">
        <v>25.55</v>
      </c>
      <c r="J1460" s="75">
        <v>10.91</v>
      </c>
      <c r="K1460" s="75">
        <v>18.38</v>
      </c>
      <c r="L1460" s="119">
        <v>6.06</v>
      </c>
      <c r="M1460" s="17">
        <f>=I1460*7</f>
        <v>178.85</v>
      </c>
      <c r="N1460" s="17">
        <f>=M1460-L1460-K1460-J1460*7</f>
        <v>78.04</v>
      </c>
      <c r="O1460" s="18">
        <f>=N1460/M1460</f>
        <v>0.436343304445066</v>
      </c>
      <c r="P1460" s="12" t="s">
        <v>269</v>
      </c>
    </row>
    <row r="1461" spans="1:16">
      <c r="A1461" s="21">
        <v>45245.5788425926</v>
      </c>
      <c r="B1461" s="12">
        <v>118227154</v>
      </c>
      <c r="C1461" s="22" t="s">
        <v>5228</v>
      </c>
      <c r="D1461" s="12" t="s">
        <v>7993</v>
      </c>
      <c r="E1461" s="22" t="s">
        <v>7994</v>
      </c>
      <c r="F1461" s="12" t="s"/>
      <c r="G1461" s="12">
        <v>1</v>
      </c>
      <c r="H1461" s="12" t="s">
        <v>6342</v>
      </c>
      <c r="I1461" s="12">
        <v>69.48</v>
      </c>
      <c r="J1461" s="75">
        <v>24.93</v>
      </c>
      <c r="K1461" s="75">
        <v>129.18</v>
      </c>
      <c r="L1461" s="119">
        <v>149</v>
      </c>
      <c r="M1461" s="17">
        <f>=I1461*7</f>
        <v>486.36</v>
      </c>
      <c r="N1461" s="17">
        <f>=M1461-L1461-K1461-J1461*7</f>
        <v>33.67</v>
      </c>
      <c r="O1461" s="18">
        <f>=N1461/M1461</f>
        <v>0.06922855497985</v>
      </c>
      <c r="P1461" s="12" t="s">
        <v>50</v>
      </c>
    </row>
    <row r="1462" spans="1:16">
      <c r="A1462" s="21" t="s"/>
      <c r="B1462" s="12" t="s"/>
      <c r="C1462" s="22" t="s"/>
      <c r="D1462" s="12" t="s"/>
      <c r="E1462" s="12" t="s"/>
      <c r="F1462" s="12" t="s"/>
      <c r="G1462" s="12" t="s"/>
      <c r="H1462" s="12" t="s"/>
      <c r="I1462" s="12" t="s"/>
      <c r="J1462" s="71" t="s"/>
      <c r="K1462" s="72" t="s"/>
      <c r="L1462" s="73" t="s"/>
      <c r="M1462" s="71" t="s"/>
      <c r="N1462" s="71" t="s"/>
      <c r="O1462" s="74" t="s"/>
      <c r="P1462" s="12" t="s"/>
    </row>
    <row r="1463" spans="1:16">
      <c r="A1463" s="21">
        <v>45246.0667013889</v>
      </c>
      <c r="B1463" s="12">
        <v>118285475</v>
      </c>
      <c r="C1463" s="22" t="s">
        <v>6861</v>
      </c>
      <c r="D1463" s="12" t="s">
        <v>7995</v>
      </c>
      <c r="E1463" s="19" t="s">
        <v>7996</v>
      </c>
      <c r="F1463" s="12" t="s"/>
      <c r="G1463" s="12">
        <v>2</v>
      </c>
      <c r="H1463" s="12" t="s">
        <v>6864</v>
      </c>
      <c r="I1463" s="12">
        <v>62.02</v>
      </c>
      <c r="J1463" s="75">
        <v>22.2</v>
      </c>
      <c r="K1463" s="75">
        <v>31.63</v>
      </c>
      <c r="L1463" s="119">
        <v>86</v>
      </c>
      <c r="M1463" s="17">
        <f>=I1463*7</f>
        <v>434.14</v>
      </c>
      <c r="N1463" s="17">
        <f>=M1463-L1463-K1463-J1463*7</f>
        <v>161.11</v>
      </c>
      <c r="O1463" s="18">
        <f>=N1463/M1463</f>
        <v>0.371101487999263</v>
      </c>
      <c r="P1463" s="12" t="s">
        <v>50</v>
      </c>
    </row>
    <row r="1464" spans="1:16">
      <c r="A1464" s="21">
        <v>45246.1890740741</v>
      </c>
      <c r="B1464" s="12">
        <v>118305403</v>
      </c>
      <c r="C1464" s="22" t="s">
        <v>7997</v>
      </c>
      <c r="D1464" s="12" t="s">
        <v>7998</v>
      </c>
      <c r="E1464" s="19" t="s">
        <v>7999</v>
      </c>
      <c r="F1464" s="12" t="s"/>
      <c r="G1464" s="12">
        <v>1</v>
      </c>
      <c r="H1464" s="12" t="s">
        <v>8000</v>
      </c>
      <c r="I1464" s="12">
        <v>63.53</v>
      </c>
      <c r="J1464" s="75">
        <v>26.71</v>
      </c>
      <c r="K1464" s="75">
        <v>112.74</v>
      </c>
      <c r="L1464" s="119">
        <v>83.3</v>
      </c>
      <c r="M1464" s="17">
        <f>=I1464*7</f>
        <v>444.71</v>
      </c>
      <c r="N1464" s="17">
        <f>=M1464-L1464-K1464-J1464*7</f>
        <v>61.7</v>
      </c>
      <c r="O1464" s="18">
        <f>=N1464/M1464</f>
        <v>0.138742101594297</v>
      </c>
      <c r="P1464" s="12" t="s">
        <v>1413</v>
      </c>
    </row>
    <row r="1465" spans="1:16">
      <c r="A1465" s="21">
        <v>45246.1994328704</v>
      </c>
      <c r="B1465" s="12">
        <v>118308016</v>
      </c>
      <c r="C1465" s="22" t="s">
        <v>6782</v>
      </c>
      <c r="D1465" s="12" t="s">
        <v>8001</v>
      </c>
      <c r="E1465" s="19" t="s">
        <v>8002</v>
      </c>
      <c r="F1465" s="12" t="s"/>
      <c r="G1465" s="12">
        <v>1</v>
      </c>
      <c r="H1465" s="12" t="s">
        <v>6785</v>
      </c>
      <c r="I1465" s="12">
        <v>16.51</v>
      </c>
      <c r="J1465" s="75">
        <v>7.12</v>
      </c>
      <c r="K1465" s="75">
        <v>34.2</v>
      </c>
      <c r="L1465" s="119">
        <v>9.85</v>
      </c>
      <c r="M1465" s="17">
        <f>=I1465*7</f>
        <v>115.57</v>
      </c>
      <c r="N1465" s="17">
        <f>=M1465-L1465-K1465-J1465*7</f>
        <v>21.68</v>
      </c>
      <c r="O1465" s="18">
        <f>=N1465/M1465</f>
        <v>0.187591935623432</v>
      </c>
      <c r="P1465" s="12" t="s">
        <v>28</v>
      </c>
    </row>
    <row r="1466" spans="1:16">
      <c r="A1466" s="21">
        <v>45246.2349189815</v>
      </c>
      <c r="B1466" s="12">
        <v>118313801</v>
      </c>
      <c r="C1466" s="22" t="s">
        <v>8003</v>
      </c>
      <c r="D1466" s="12" t="s">
        <v>8004</v>
      </c>
      <c r="E1466" s="19" t="s">
        <v>8005</v>
      </c>
      <c r="F1466" s="12" t="s"/>
      <c r="G1466" s="12">
        <v>1</v>
      </c>
      <c r="H1466" s="12" t="s">
        <v>8006</v>
      </c>
      <c r="I1466" s="12">
        <v>25.55</v>
      </c>
      <c r="J1466" s="75">
        <v>11.26</v>
      </c>
      <c r="K1466" s="75">
        <v>58.57</v>
      </c>
      <c r="L1466" s="119">
        <v>18</v>
      </c>
      <c r="M1466" s="17">
        <f>=I1466*7</f>
        <v>178.85</v>
      </c>
      <c r="N1466" s="17">
        <f>=M1466-L1466-K1466-J1466*7</f>
        <v>23.46</v>
      </c>
      <c r="O1466" s="18">
        <f>=N1466/M1466</f>
        <v>0.131171372658653</v>
      </c>
      <c r="P1466" s="12" t="s">
        <v>136</v>
      </c>
    </row>
    <row r="1467" spans="1:16">
      <c r="A1467" s="21">
        <v>45246.3317013889</v>
      </c>
      <c r="B1467" s="12">
        <v>118330427</v>
      </c>
      <c r="C1467" s="22" t="s">
        <v>8007</v>
      </c>
      <c r="D1467" s="12" t="s">
        <v>8008</v>
      </c>
      <c r="E1467" s="19" t="s">
        <v>8009</v>
      </c>
      <c r="F1467" s="12" t="s"/>
      <c r="G1467" s="12">
        <v>2</v>
      </c>
      <c r="H1467" s="12" t="s">
        <v>8010</v>
      </c>
      <c r="I1467" s="12">
        <v>55.62</v>
      </c>
      <c r="J1467" s="75">
        <v>24.35</v>
      </c>
      <c r="K1467" s="75">
        <v>106.9</v>
      </c>
      <c r="L1467" s="119">
        <v>108.5</v>
      </c>
      <c r="M1467" s="17">
        <f>=I1467*7</f>
        <v>389.34</v>
      </c>
      <c r="N1467" s="17">
        <f>=M1467-L1467-K1467-J1467*7</f>
        <v>3.48999999999995</v>
      </c>
      <c r="O1467" s="18">
        <f>=N1467/M1467</f>
        <v>0.008963887604664</v>
      </c>
      <c r="P1467" s="12" t="s">
        <v>59</v>
      </c>
    </row>
    <row r="1468" spans="1:16">
      <c r="A1468" s="21">
        <v>45246.380474537</v>
      </c>
      <c r="B1468" s="12">
        <v>118339743</v>
      </c>
      <c r="C1468" s="22" t="s">
        <v>8011</v>
      </c>
      <c r="D1468" s="12" t="s">
        <v>8012</v>
      </c>
      <c r="E1468" s="19" t="s">
        <v>8013</v>
      </c>
      <c r="F1468" s="12" t="s">
        <v>68</v>
      </c>
      <c r="G1468" s="12">
        <v>1</v>
      </c>
      <c r="H1468" s="12" t="s">
        <v>8014</v>
      </c>
      <c r="I1468" s="12">
        <v>21.12</v>
      </c>
      <c r="J1468" s="75">
        <v>9.12</v>
      </c>
      <c r="K1468" s="75">
        <v>50</v>
      </c>
      <c r="L1468" s="119">
        <v>39</v>
      </c>
      <c r="M1468" s="17">
        <f>=I1468*7</f>
        <v>147.84</v>
      </c>
      <c r="N1468" s="17">
        <f>=M1468-L1468-K1468-J1468*7</f>
        <v>-4.99999999999999</v>
      </c>
      <c r="O1468" s="18">
        <f>=N1468/M1468</f>
        <v>-0.033820346320346</v>
      </c>
      <c r="P1468" s="12" t="s">
        <v>43</v>
      </c>
    </row>
    <row r="1469" spans="1:16">
      <c r="A1469" s="21">
        <v>45246.4307291667</v>
      </c>
      <c r="B1469" s="12">
        <v>118349464</v>
      </c>
      <c r="C1469" s="22" t="s">
        <v>8015</v>
      </c>
      <c r="D1469" s="12" t="s">
        <v>8016</v>
      </c>
      <c r="E1469" s="19" t="s">
        <v>8017</v>
      </c>
      <c r="F1469" s="12" t="s"/>
      <c r="G1469" s="12">
        <v>1</v>
      </c>
      <c r="H1469" s="12" t="s">
        <v>8018</v>
      </c>
      <c r="I1469" s="12">
        <v>20.92</v>
      </c>
      <c r="J1469" s="75">
        <v>9.3</v>
      </c>
      <c r="K1469" s="75">
        <v>36.46</v>
      </c>
      <c r="L1469" s="119">
        <v>27</v>
      </c>
      <c r="M1469" s="17">
        <f>=I1469*7</f>
        <v>146.44</v>
      </c>
      <c r="N1469" s="17">
        <f>=M1469-L1469-K1469-J1469*7</f>
        <v>17.88</v>
      </c>
      <c r="O1469" s="18">
        <f>=N1469/M1469</f>
        <v>0.122097787489757</v>
      </c>
      <c r="P1469" s="12" t="s">
        <v>136</v>
      </c>
    </row>
    <row r="1470" spans="1:16">
      <c r="A1470" s="21">
        <v>45246.4578240741</v>
      </c>
      <c r="B1470" s="12">
        <v>118355501</v>
      </c>
      <c r="C1470" s="22" t="s">
        <v>8019</v>
      </c>
      <c r="D1470" s="12" t="s">
        <v>8020</v>
      </c>
      <c r="E1470" s="19" t="s">
        <v>8021</v>
      </c>
      <c r="F1470" s="12" t="s"/>
      <c r="G1470" s="12">
        <v>1</v>
      </c>
      <c r="H1470" s="12" t="s">
        <v>8022</v>
      </c>
      <c r="I1470" s="12">
        <v>16.51</v>
      </c>
      <c r="J1470" s="75">
        <v>6.78</v>
      </c>
      <c r="K1470" s="75">
        <v>27.04</v>
      </c>
      <c r="L1470" s="119">
        <v>19.6</v>
      </c>
      <c r="M1470" s="17">
        <f>=I1470*7</f>
        <v>115.57</v>
      </c>
      <c r="N1470" s="17">
        <f>=M1470-L1470-K1470-J1470*7</f>
        <v>21.47</v>
      </c>
      <c r="O1470" s="18">
        <f>=N1470/M1470</f>
        <v>0.185774855066194</v>
      </c>
      <c r="P1470" s="12" t="s">
        <v>104</v>
      </c>
    </row>
    <row r="1471" spans="1:16">
      <c r="A1471" s="21" t="s"/>
      <c r="B1471" s="12" t="s"/>
      <c r="C1471" s="22" t="s"/>
      <c r="D1471" s="12" t="s"/>
      <c r="E1471" s="12" t="s"/>
      <c r="F1471" s="12" t="s"/>
      <c r="G1471" s="12" t="s"/>
      <c r="H1471" s="12" t="s"/>
      <c r="I1471" s="12" t="s"/>
      <c r="J1471" s="71" t="s"/>
      <c r="K1471" s="72" t="s"/>
      <c r="L1471" s="73" t="s"/>
      <c r="M1471" s="71" t="s"/>
      <c r="N1471" s="71" t="s"/>
      <c r="O1471" s="74" t="s"/>
      <c r="P1471" s="12" t="s"/>
    </row>
    <row r="1472" spans="1:16">
      <c r="A1472" s="21">
        <v>45246.9246180556</v>
      </c>
      <c r="B1472" s="12">
        <v>118431796</v>
      </c>
      <c r="C1472" s="22" t="s">
        <v>4576</v>
      </c>
      <c r="D1472" s="12" t="s">
        <v>8023</v>
      </c>
      <c r="E1472" s="19" t="s">
        <v>8024</v>
      </c>
      <c r="F1472" s="12" t="s"/>
      <c r="G1472" s="12">
        <v>1</v>
      </c>
      <c r="H1472" s="12" t="s">
        <v>4580</v>
      </c>
      <c r="I1472" s="12">
        <v>17.52</v>
      </c>
      <c r="J1472" s="75">
        <v>6.04</v>
      </c>
      <c r="K1472" s="75">
        <v>46.8</v>
      </c>
      <c r="L1472" s="119">
        <v>12</v>
      </c>
      <c r="M1472" s="17">
        <f>=I1472*7</f>
        <v>122.64</v>
      </c>
      <c r="N1472" s="17">
        <f>=M1472-L1472-K1472-J1472*7</f>
        <v>21.56</v>
      </c>
      <c r="O1472" s="18">
        <f>=N1472/M1472</f>
        <v>0.175799086757991</v>
      </c>
      <c r="P1472" s="12" t="s">
        <v>665</v>
      </c>
    </row>
    <row r="1473" spans="1:16">
      <c r="A1473" s="21">
        <v>45247.0390625</v>
      </c>
      <c r="B1473" s="12">
        <v>118452144</v>
      </c>
      <c r="C1473" s="22" t="s">
        <v>7730</v>
      </c>
      <c r="D1473" s="12" t="s">
        <v>8025</v>
      </c>
      <c r="E1473" s="19" t="s">
        <v>8026</v>
      </c>
      <c r="F1473" s="12" t="s"/>
      <c r="G1473" s="12">
        <v>1</v>
      </c>
      <c r="H1473" s="12" t="s">
        <v>7733</v>
      </c>
      <c r="I1473" s="12">
        <v>38.15</v>
      </c>
      <c r="J1473" s="75">
        <v>16.51</v>
      </c>
      <c r="K1473" s="75">
        <v>88.29</v>
      </c>
      <c r="L1473" s="119">
        <v>30</v>
      </c>
      <c r="M1473" s="17">
        <f>=I1473*7</f>
        <v>267.05</v>
      </c>
      <c r="N1473" s="17">
        <f>=M1473-L1473-K1473-J1473*7</f>
        <v>33.19</v>
      </c>
      <c r="O1473" s="18">
        <f>=N1473/M1473</f>
        <v>0.124283841977158</v>
      </c>
      <c r="P1473" s="12" t="s">
        <v>608</v>
      </c>
    </row>
    <row r="1474" spans="1:16">
      <c r="A1474" s="21">
        <v>45247.2354513889</v>
      </c>
      <c r="B1474" s="12">
        <v>118495259</v>
      </c>
      <c r="C1474" s="22" t="s">
        <v>8027</v>
      </c>
      <c r="D1474" s="12" t="s">
        <v>8028</v>
      </c>
      <c r="E1474" s="19" t="s">
        <v>8029</v>
      </c>
      <c r="F1474" s="12" t="s"/>
      <c r="G1474" s="12">
        <v>1</v>
      </c>
      <c r="H1474" s="12" t="s">
        <v>8030</v>
      </c>
      <c r="I1474" s="12">
        <v>17.52</v>
      </c>
      <c r="J1474" s="75">
        <v>6.04</v>
      </c>
      <c r="K1474" s="75">
        <v>36.46</v>
      </c>
      <c r="L1474" s="119">
        <v>20.25</v>
      </c>
      <c r="M1474" s="17">
        <f>=I1474*7</f>
        <v>122.64</v>
      </c>
      <c r="N1474" s="17">
        <f>=M1474-L1474-K1474-J1474*7</f>
        <v>23.65</v>
      </c>
      <c r="O1474" s="18">
        <f>=N1474/M1474</f>
        <v>0.192840834964123</v>
      </c>
      <c r="P1474" s="12" t="s">
        <v>665</v>
      </c>
    </row>
    <row r="1475" spans="1:16">
      <c r="A1475" s="21">
        <v>45247.2721875</v>
      </c>
      <c r="B1475" s="12">
        <v>118503028</v>
      </c>
      <c r="C1475" s="22" t="s">
        <v>4786</v>
      </c>
      <c r="D1475" s="12" t="s">
        <v>8031</v>
      </c>
      <c r="E1475" s="19" t="s">
        <v>8032</v>
      </c>
      <c r="F1475" s="12" t="s"/>
      <c r="G1475" s="12">
        <v>1</v>
      </c>
      <c r="H1475" s="12" t="s">
        <v>4789</v>
      </c>
      <c r="I1475" s="12">
        <v>18.97</v>
      </c>
      <c r="J1475" s="75">
        <v>8.07</v>
      </c>
      <c r="K1475" s="75">
        <v>28.84</v>
      </c>
      <c r="L1475" s="119">
        <v>23</v>
      </c>
      <c r="M1475" s="17">
        <f>=I1475*7</f>
        <v>132.79</v>
      </c>
      <c r="N1475" s="17">
        <f>=M1475-L1475-K1475-J1475*7</f>
        <v>24.46</v>
      </c>
      <c r="O1475" s="18">
        <f>=N1475/M1475</f>
        <v>0.184200617516379</v>
      </c>
      <c r="P1475" s="12" t="s">
        <v>608</v>
      </c>
    </row>
    <row r="1476" spans="1:16">
      <c r="A1476" s="21">
        <v>45247.3108564815</v>
      </c>
      <c r="B1476" s="12">
        <v>118510615</v>
      </c>
      <c r="C1476" s="22" t="s">
        <v>7476</v>
      </c>
      <c r="D1476" s="12" t="s">
        <v>8033</v>
      </c>
      <c r="E1476" s="19" t="s">
        <v>8034</v>
      </c>
      <c r="F1476" s="12" t="s"/>
      <c r="G1476" s="12">
        <v>1</v>
      </c>
      <c r="H1476" s="12" t="s">
        <v>7479</v>
      </c>
      <c r="I1476" s="12">
        <v>103.27</v>
      </c>
      <c r="J1476" s="75">
        <v>36.29</v>
      </c>
      <c r="K1476" s="75">
        <v>203.51</v>
      </c>
      <c r="L1476" s="119">
        <v>46</v>
      </c>
      <c r="M1476" s="17">
        <f>=I1476*7</f>
        <v>722.89</v>
      </c>
      <c r="N1476" s="17">
        <f>=M1476-L1476-K1476-J1476*7</f>
        <v>219.35</v>
      </c>
      <c r="O1476" s="18">
        <f>=N1476/M1476</f>
        <v>0.303434824108786</v>
      </c>
      <c r="P1476" s="12" t="s">
        <v>50</v>
      </c>
    </row>
    <row r="1477" spans="1:16">
      <c r="A1477" s="21">
        <v>45247.4276273148</v>
      </c>
      <c r="B1477" s="12">
        <v>118536997</v>
      </c>
      <c r="C1477" s="22" t="s">
        <v>8035</v>
      </c>
      <c r="D1477" s="12" t="s">
        <v>8036</v>
      </c>
      <c r="E1477" s="19" t="s">
        <v>8037</v>
      </c>
      <c r="F1477" s="12" t="s"/>
      <c r="G1477" s="12">
        <v>1</v>
      </c>
      <c r="H1477" s="12" t="s">
        <v>8038</v>
      </c>
      <c r="I1477" s="12">
        <v>20.16</v>
      </c>
      <c r="J1477" s="75">
        <v>8.83</v>
      </c>
      <c r="K1477" s="75">
        <v>34.69</v>
      </c>
      <c r="L1477" s="119">
        <v>17</v>
      </c>
      <c r="M1477" s="17">
        <f>=I1477*7</f>
        <v>141.12</v>
      </c>
      <c r="N1477" s="17">
        <f>=M1477-L1477-K1477-J1477*7</f>
        <v>27.62</v>
      </c>
      <c r="O1477" s="18">
        <f>=N1477/M1477</f>
        <v>0.195719954648526</v>
      </c>
      <c r="P1477" s="12" t="s">
        <v>28</v>
      </c>
    </row>
    <row r="1478" spans="1:16">
      <c r="A1478" s="21" t="s"/>
      <c r="B1478" s="12" t="s"/>
      <c r="C1478" s="22" t="s"/>
      <c r="D1478" s="12" t="s"/>
      <c r="E1478" s="12" t="s"/>
      <c r="F1478" s="12" t="s"/>
      <c r="G1478" s="12" t="s"/>
      <c r="H1478" s="12" t="s"/>
      <c r="I1478" s="12" t="s"/>
      <c r="J1478" s="71" t="s"/>
      <c r="K1478" s="72" t="s"/>
      <c r="L1478" s="73" t="s"/>
      <c r="M1478" s="71" t="s"/>
      <c r="N1478" s="71" t="s"/>
      <c r="O1478" s="74" t="s"/>
      <c r="P1478" s="12" t="s"/>
    </row>
    <row r="1479" spans="1:16">
      <c r="A1479" s="21">
        <v>45247.8620949074</v>
      </c>
      <c r="B1479" s="12">
        <v>118616080</v>
      </c>
      <c r="C1479" s="22" t="s">
        <v>6879</v>
      </c>
      <c r="D1479" s="12" t="s">
        <v>8039</v>
      </c>
      <c r="E1479" s="19" t="s">
        <v>8040</v>
      </c>
      <c r="F1479" s="12" t="s"/>
      <c r="G1479" s="12">
        <v>1</v>
      </c>
      <c r="H1479" s="12" t="s">
        <v>6882</v>
      </c>
      <c r="I1479" s="12">
        <v>46.62</v>
      </c>
      <c r="J1479" s="75">
        <v>16.53</v>
      </c>
      <c r="K1479" s="75">
        <v>145.13</v>
      </c>
      <c r="L1479" s="119">
        <v>51</v>
      </c>
      <c r="M1479" s="17">
        <f>=I1479*7</f>
        <v>326.34</v>
      </c>
      <c r="N1479" s="17">
        <f>=M1479-L1479-K1479-J1479*7</f>
        <v>14.5</v>
      </c>
      <c r="O1479" s="18">
        <f>=N1479/M1479</f>
        <v>0.04443218728933</v>
      </c>
      <c r="P1479" s="12" t="s">
        <v>665</v>
      </c>
    </row>
    <row r="1480" spans="1:16">
      <c r="A1480" s="21">
        <v>45247.8786111111</v>
      </c>
      <c r="B1480" s="12">
        <v>118618152</v>
      </c>
      <c r="C1480" s="22" t="s">
        <v>7970</v>
      </c>
      <c r="D1480" s="12" t="s">
        <v>8041</v>
      </c>
      <c r="E1480" s="19" t="s">
        <v>8042</v>
      </c>
      <c r="F1480" s="12" t="s"/>
      <c r="G1480" s="12">
        <v>1</v>
      </c>
      <c r="H1480" s="12" t="s">
        <v>6305</v>
      </c>
      <c r="I1480" s="12">
        <v>33.64</v>
      </c>
      <c r="J1480" s="75">
        <v>11.85</v>
      </c>
      <c r="K1480" s="75">
        <v>77.48</v>
      </c>
      <c r="L1480" s="119">
        <v>58</v>
      </c>
      <c r="M1480" s="17">
        <f>=I1480*7</f>
        <v>235.48</v>
      </c>
      <c r="N1480" s="17">
        <f>=M1480-L1480-K1480-J1480*7</f>
        <v>17.05</v>
      </c>
      <c r="O1480" s="18">
        <f>=N1480/M1480</f>
        <v>0.072405299813148</v>
      </c>
      <c r="P1480" s="12" t="s">
        <v>665</v>
      </c>
    </row>
    <row r="1481" spans="1:16">
      <c r="A1481" s="21">
        <v>45247.9497453704</v>
      </c>
      <c r="B1481" s="68">
        <v>118628126</v>
      </c>
      <c r="C1481" s="22" t="s">
        <v>8043</v>
      </c>
      <c r="D1481" s="68" t="s">
        <v>8044</v>
      </c>
      <c r="E1481" s="19" t="s">
        <v>8045</v>
      </c>
      <c r="F1481" s="12" t="s"/>
      <c r="G1481" s="12">
        <v>1</v>
      </c>
      <c r="H1481" s="12" t="s">
        <v>8046</v>
      </c>
      <c r="I1481" s="12">
        <v>35</v>
      </c>
      <c r="J1481" s="75">
        <v>14.44</v>
      </c>
      <c r="K1481" s="75">
        <v>48.22</v>
      </c>
      <c r="L1481" s="119">
        <v>40.8</v>
      </c>
      <c r="M1481" s="17">
        <f>=I1481*7</f>
        <v>245</v>
      </c>
      <c r="N1481" s="17">
        <f>=M1481-L1481-K1481-J1481*7</f>
        <v>54.9</v>
      </c>
      <c r="O1481" s="18">
        <f>=N1481/M1481</f>
        <v>0.224081632653061</v>
      </c>
      <c r="P1481" s="12" t="s">
        <v>104</v>
      </c>
    </row>
    <row r="1482" spans="1:16">
      <c r="A1482" s="21">
        <v>45247.9497453704</v>
      </c>
      <c r="B1482" s="69" t="s"/>
      <c r="C1482" s="22" t="s">
        <v>8047</v>
      </c>
      <c r="D1482" s="69" t="s"/>
      <c r="E1482" s="19" t="s">
        <v>8045</v>
      </c>
      <c r="F1482" s="12" t="s"/>
      <c r="G1482" s="12">
        <v>1</v>
      </c>
      <c r="H1482" s="12" t="s">
        <v>8048</v>
      </c>
      <c r="I1482" s="12">
        <v>0</v>
      </c>
      <c r="J1482" s="75">
        <v>0</v>
      </c>
      <c r="K1482" s="75">
        <v>0</v>
      </c>
      <c r="L1482" s="119">
        <v>0</v>
      </c>
      <c r="M1482" s="17">
        <f>=I1482*7</f>
        <v>0</v>
      </c>
      <c r="N1482" s="17">
        <f>=M1482-L1482-K1482-J1482*7</f>
        <v>0</v>
      </c>
      <c r="O1482" s="18" t="e">
        <f>=N1482/M1482</f>
        <v>#DIV/0!</v>
      </c>
      <c r="P1482" s="12" t="s">
        <v>104</v>
      </c>
    </row>
    <row r="1483" spans="1:16">
      <c r="A1483" s="21">
        <v>45248.0568055556</v>
      </c>
      <c r="B1483" s="12">
        <v>118656443</v>
      </c>
      <c r="C1483" s="22" t="s">
        <v>8049</v>
      </c>
      <c r="D1483" s="12" t="s">
        <v>8050</v>
      </c>
      <c r="E1483" s="19" t="s">
        <v>8051</v>
      </c>
      <c r="F1483" s="12" t="s">
        <v>328</v>
      </c>
      <c r="G1483" s="12">
        <v>1</v>
      </c>
      <c r="H1483" s="12" t="s">
        <v>8052</v>
      </c>
      <c r="I1483" s="12">
        <v>31.42</v>
      </c>
      <c r="J1483" s="75">
        <v>13.67</v>
      </c>
      <c r="K1483" s="75">
        <v>106.15</v>
      </c>
      <c r="L1483" s="119">
        <v>82</v>
      </c>
      <c r="M1483" s="17">
        <f>=I1483*7</f>
        <v>219.94</v>
      </c>
      <c r="N1483" s="17">
        <f>=M1483-L1483-K1483-J1483*7</f>
        <v>-63.9</v>
      </c>
      <c r="O1483" s="18">
        <f>=N1483/M1483</f>
        <v>-0.290533781940529</v>
      </c>
      <c r="P1483" s="12" t="s">
        <v>114</v>
      </c>
    </row>
    <row r="1484" spans="1:16">
      <c r="A1484" s="21">
        <v>45248.0768171296</v>
      </c>
      <c r="B1484" s="12">
        <v>118661943</v>
      </c>
      <c r="C1484" s="22" t="s">
        <v>8053</v>
      </c>
      <c r="D1484" s="12" t="s">
        <v>8054</v>
      </c>
      <c r="E1484" s="19" t="s">
        <v>8055</v>
      </c>
      <c r="F1484" s="12" t="s"/>
      <c r="G1484" s="12">
        <v>2</v>
      </c>
      <c r="H1484" s="12" t="s">
        <v>8056</v>
      </c>
      <c r="I1484" s="12">
        <v>33.5</v>
      </c>
      <c r="J1484" s="75">
        <v>12.32</v>
      </c>
      <c r="K1484" s="75">
        <v>28.16</v>
      </c>
      <c r="L1484" s="119">
        <v>6.23</v>
      </c>
      <c r="M1484" s="17">
        <f>=I1484*7</f>
        <v>234.5</v>
      </c>
      <c r="N1484" s="17">
        <f>=M1484-L1484-K1484-J1484*7</f>
        <v>113.87</v>
      </c>
      <c r="O1484" s="18">
        <f>=N1484/M1484</f>
        <v>0.485586353944563</v>
      </c>
      <c r="P1484" s="12" t="s">
        <v>50</v>
      </c>
    </row>
    <row r="1485" spans="1:16">
      <c r="A1485" s="21">
        <v>45248.0876967593</v>
      </c>
      <c r="B1485" s="12">
        <v>118665097</v>
      </c>
      <c r="C1485" s="22" t="s">
        <v>6732</v>
      </c>
      <c r="D1485" s="12" t="s">
        <v>8057</v>
      </c>
      <c r="E1485" s="19" t="s">
        <v>8058</v>
      </c>
      <c r="F1485" s="12" t="s"/>
      <c r="G1485" s="12">
        <v>1</v>
      </c>
      <c r="H1485" s="12" t="s">
        <v>6735</v>
      </c>
      <c r="I1485" s="12">
        <v>16.51</v>
      </c>
      <c r="J1485" s="75">
        <v>7.17</v>
      </c>
      <c r="K1485" s="75">
        <v>30.19</v>
      </c>
      <c r="L1485" s="119">
        <v>13</v>
      </c>
      <c r="M1485" s="17">
        <f>=I1485*7</f>
        <v>115.57</v>
      </c>
      <c r="N1485" s="17">
        <f>=M1485-L1485-K1485-J1485*7</f>
        <v>22.19</v>
      </c>
      <c r="O1485" s="18">
        <f>=N1485/M1485</f>
        <v>0.192004845548153</v>
      </c>
      <c r="P1485" s="12" t="s">
        <v>136</v>
      </c>
    </row>
    <row r="1486" spans="1:16">
      <c r="A1486" s="21">
        <v>45248.119849537</v>
      </c>
      <c r="B1486" s="12">
        <v>118672708</v>
      </c>
      <c r="C1486" s="22" t="s">
        <v>8059</v>
      </c>
      <c r="D1486" s="12" t="s">
        <v>8060</v>
      </c>
      <c r="E1486" s="19" t="s">
        <v>8061</v>
      </c>
      <c r="F1486" s="12" t="s"/>
      <c r="G1486" s="12">
        <v>1</v>
      </c>
      <c r="H1486" s="12" t="s">
        <v>8014</v>
      </c>
      <c r="I1486" s="12">
        <v>20.04</v>
      </c>
      <c r="J1486" s="75">
        <v>8.83</v>
      </c>
      <c r="K1486" s="75">
        <v>50</v>
      </c>
      <c r="L1486" s="119">
        <v>37</v>
      </c>
      <c r="M1486" s="17">
        <f>=I1486*7</f>
        <v>140.28</v>
      </c>
      <c r="N1486" s="17">
        <f>=M1486-L1486-K1486-J1486*7</f>
        <v>-8.53</v>
      </c>
      <c r="O1486" s="18">
        <f>=N1486/M1486</f>
        <v>-0.060806957513544</v>
      </c>
      <c r="P1486" s="12" t="s">
        <v>28</v>
      </c>
    </row>
    <row r="1487" spans="1:16">
      <c r="A1487" s="21">
        <v>45248.1279050926</v>
      </c>
      <c r="B1487" s="12">
        <v>118674102</v>
      </c>
      <c r="C1487" s="22" t="s">
        <v>8059</v>
      </c>
      <c r="D1487" s="12" t="s">
        <v>8062</v>
      </c>
      <c r="E1487" s="19" t="s">
        <v>8061</v>
      </c>
      <c r="F1487" s="12" t="s">
        <v>48</v>
      </c>
      <c r="G1487" s="12">
        <v>1</v>
      </c>
      <c r="H1487" s="12" t="s">
        <v>8014</v>
      </c>
      <c r="I1487" s="12">
        <v>20.04</v>
      </c>
      <c r="J1487" s="75">
        <v>8.93</v>
      </c>
      <c r="K1487" s="75">
        <v>50</v>
      </c>
      <c r="L1487" s="119">
        <v>37</v>
      </c>
      <c r="M1487" s="17">
        <f>=I1487*7</f>
        <v>140.28</v>
      </c>
      <c r="N1487" s="17">
        <f>=M1487-L1487-K1487-J1487*7</f>
        <v>-9.23</v>
      </c>
      <c r="O1487" s="18">
        <f>=N1487/M1487</f>
        <v>-0.065796977473624</v>
      </c>
      <c r="P1487" s="12" t="s">
        <v>59</v>
      </c>
    </row>
    <row r="1488" spans="1:16">
      <c r="A1488" s="21">
        <v>45248.2343055556</v>
      </c>
      <c r="B1488" s="12">
        <v>118700142</v>
      </c>
      <c r="C1488" s="22" t="s">
        <v>8063</v>
      </c>
      <c r="D1488" s="12" t="s">
        <v>8064</v>
      </c>
      <c r="E1488" s="19" t="s">
        <v>8065</v>
      </c>
      <c r="F1488" s="12" t="s"/>
      <c r="G1488" s="12">
        <v>1</v>
      </c>
      <c r="H1488" s="12" t="s">
        <v>2131</v>
      </c>
      <c r="I1488" s="12">
        <v>34.99</v>
      </c>
      <c r="J1488" s="75">
        <v>12.21</v>
      </c>
      <c r="K1488" s="75">
        <v>83.75</v>
      </c>
      <c r="L1488" s="119">
        <v>13.56</v>
      </c>
      <c r="M1488" s="17">
        <f>=I1488*7</f>
        <v>244.93</v>
      </c>
      <c r="N1488" s="17">
        <f>=M1488-L1488-K1488-J1488*7</f>
        <v>62.15</v>
      </c>
      <c r="O1488" s="18">
        <f>=N1488/M1488</f>
        <v>0.253745968235823</v>
      </c>
      <c r="P1488" s="12" t="s">
        <v>665</v>
      </c>
    </row>
    <row r="1489" spans="1:16">
      <c r="A1489" s="21">
        <v>45248.2409722222</v>
      </c>
      <c r="B1489" s="12">
        <v>118702632</v>
      </c>
      <c r="C1489" s="22" t="s">
        <v>8066</v>
      </c>
      <c r="D1489" s="12" t="s">
        <v>8067</v>
      </c>
      <c r="E1489" s="19" t="s">
        <v>8068</v>
      </c>
      <c r="F1489" s="12" t="s"/>
      <c r="G1489" s="12">
        <v>1</v>
      </c>
      <c r="H1489" s="12" t="s">
        <v>8069</v>
      </c>
      <c r="I1489" s="12">
        <v>16.8</v>
      </c>
      <c r="J1489" s="75">
        <v>7.22</v>
      </c>
      <c r="K1489" s="75">
        <v>33.21</v>
      </c>
      <c r="L1489" s="119">
        <v>14</v>
      </c>
      <c r="M1489" s="17">
        <f>=I1489*7</f>
        <v>117.6</v>
      </c>
      <c r="N1489" s="17">
        <f>=M1489-L1489-K1489-J1489*7</f>
        <v>19.85</v>
      </c>
      <c r="O1489" s="18">
        <f>=N1489/M1489</f>
        <v>0.168792517006803</v>
      </c>
      <c r="P1489" s="12" t="s">
        <v>43</v>
      </c>
    </row>
    <row r="1490" spans="1:16">
      <c r="A1490" s="21">
        <v>45248.3150115741</v>
      </c>
      <c r="B1490" s="12">
        <v>118724494</v>
      </c>
      <c r="C1490" s="22" t="s">
        <v>8070</v>
      </c>
      <c r="D1490" s="12" t="s">
        <v>8071</v>
      </c>
      <c r="E1490" s="19" t="s">
        <v>8072</v>
      </c>
      <c r="F1490" s="12" t="s"/>
      <c r="G1490" s="12">
        <v>1</v>
      </c>
      <c r="H1490" s="12" t="s">
        <v>8073</v>
      </c>
      <c r="I1490" s="12">
        <v>35.52</v>
      </c>
      <c r="J1490" s="75">
        <v>15.07</v>
      </c>
      <c r="K1490" s="75">
        <v>63.96</v>
      </c>
      <c r="L1490" s="119">
        <v>42.24</v>
      </c>
      <c r="M1490" s="17">
        <f>=I1490*7</f>
        <v>248.64</v>
      </c>
      <c r="N1490" s="17">
        <f>=M1490-L1490-K1490-J1490*7</f>
        <v>36.95</v>
      </c>
      <c r="O1490" s="18">
        <f>=N1490/M1490</f>
        <v>0.14860842985843</v>
      </c>
      <c r="P1490" s="12" t="s">
        <v>670</v>
      </c>
    </row>
    <row r="1491" spans="1:16">
      <c r="A1491" s="21">
        <v>45248.4107523148</v>
      </c>
      <c r="B1491" s="12">
        <v>118747895</v>
      </c>
      <c r="C1491" s="22" t="s">
        <v>8074</v>
      </c>
      <c r="D1491" s="12" t="s">
        <v>8075</v>
      </c>
      <c r="E1491" s="19" t="s">
        <v>8076</v>
      </c>
      <c r="F1491" s="12" t="s"/>
      <c r="G1491" s="12">
        <v>1</v>
      </c>
      <c r="H1491" s="12" t="s">
        <v>8077</v>
      </c>
      <c r="I1491" s="12">
        <v>16.8</v>
      </c>
      <c r="J1491" s="75">
        <v>6</v>
      </c>
      <c r="K1491" s="75">
        <v>30.96</v>
      </c>
      <c r="L1491" s="119">
        <v>10.5</v>
      </c>
      <c r="M1491" s="17">
        <f>=I1491*7</f>
        <v>117.6</v>
      </c>
      <c r="N1491" s="17">
        <f>=M1491-L1491-K1491-J1491*7</f>
        <v>34.14</v>
      </c>
      <c r="O1491" s="18">
        <f>=N1491/M1491</f>
        <v>0.29030612244898</v>
      </c>
      <c r="P1491" s="12" t="s">
        <v>50</v>
      </c>
    </row>
    <row r="1492" spans="1:16">
      <c r="A1492" s="21" t="s"/>
      <c r="B1492" s="12" t="s"/>
      <c r="C1492" s="22" t="s"/>
      <c r="D1492" s="12" t="s"/>
      <c r="E1492" s="12" t="s"/>
      <c r="F1492" s="12" t="s"/>
      <c r="G1492" s="12" t="s"/>
      <c r="H1492" s="12" t="s"/>
      <c r="I1492" s="12" t="s"/>
      <c r="J1492" s="71" t="s"/>
      <c r="K1492" s="72" t="s"/>
      <c r="L1492" s="73" t="s"/>
      <c r="M1492" s="71" t="s"/>
      <c r="N1492" s="71" t="s"/>
      <c r="O1492" s="74" t="s"/>
      <c r="P1492" s="12" t="s"/>
    </row>
    <row r="1493" spans="1:16">
      <c r="A1493" s="21">
        <v>45249.0003819444</v>
      </c>
      <c r="B1493" s="12">
        <v>118837800</v>
      </c>
      <c r="C1493" s="22" t="s">
        <v>8078</v>
      </c>
      <c r="D1493" s="12" t="s">
        <v>8079</v>
      </c>
      <c r="E1493" s="19" t="s">
        <v>8080</v>
      </c>
      <c r="F1493" s="12" t="s"/>
      <c r="G1493" s="12">
        <v>1</v>
      </c>
      <c r="H1493" s="12" t="s">
        <v>8081</v>
      </c>
      <c r="I1493" s="12">
        <v>18</v>
      </c>
      <c r="J1493" s="75">
        <v>6.37</v>
      </c>
      <c r="K1493" s="75">
        <v>42.74</v>
      </c>
      <c r="L1493" s="119">
        <v>16.2</v>
      </c>
      <c r="M1493" s="17">
        <f>=I1493*7</f>
        <v>126</v>
      </c>
      <c r="N1493" s="17">
        <f>=M1493-L1493-K1493-J1493*7</f>
        <v>22.47</v>
      </c>
      <c r="O1493" s="18">
        <f>=N1493/M1493</f>
        <v>0.178333333333333</v>
      </c>
      <c r="P1493" s="12" t="s">
        <v>665</v>
      </c>
    </row>
    <row r="1494" spans="1:16">
      <c r="A1494" s="21">
        <v>45249.0030555556</v>
      </c>
      <c r="B1494" s="12">
        <v>118839002</v>
      </c>
      <c r="C1494" s="22" t="s">
        <v>8082</v>
      </c>
      <c r="D1494" s="12" t="s">
        <v>8083</v>
      </c>
      <c r="E1494" s="19" t="s">
        <v>8084</v>
      </c>
      <c r="F1494" s="12" t="s">
        <v>68</v>
      </c>
      <c r="G1494" s="12">
        <v>1</v>
      </c>
      <c r="H1494" s="12" t="s">
        <v>8085</v>
      </c>
      <c r="I1494" s="12">
        <v>17.52</v>
      </c>
      <c r="J1494" s="75">
        <v>7.21</v>
      </c>
      <c r="K1494" s="75">
        <v>66.55</v>
      </c>
      <c r="L1494" s="119">
        <v>19.94</v>
      </c>
      <c r="M1494" s="17">
        <f>=I1494*7</f>
        <v>122.64</v>
      </c>
      <c r="N1494" s="17">
        <f>=M1494-L1494-K1494-J1494*7</f>
        <v>-14.32</v>
      </c>
      <c r="O1494" s="18">
        <f>=N1494/M1494</f>
        <v>-0.116764514024788</v>
      </c>
      <c r="P1494" s="12" t="s">
        <v>104</v>
      </c>
    </row>
    <row r="1495" spans="1:16">
      <c r="A1495" s="21">
        <v>45249.1747685185</v>
      </c>
      <c r="B1495" s="12">
        <v>118872881</v>
      </c>
      <c r="C1495" s="22" t="s">
        <v>8011</v>
      </c>
      <c r="D1495" s="12" t="s">
        <v>8086</v>
      </c>
      <c r="E1495" s="19" t="s">
        <v>8087</v>
      </c>
      <c r="F1495" s="12" t="s"/>
      <c r="G1495" s="12">
        <v>1</v>
      </c>
      <c r="H1495" s="12" t="s">
        <v>8014</v>
      </c>
      <c r="I1495" s="12">
        <v>26.12</v>
      </c>
      <c r="J1495" s="75">
        <v>11.72</v>
      </c>
      <c r="K1495" s="75">
        <v>50</v>
      </c>
      <c r="L1495" s="119">
        <v>39</v>
      </c>
      <c r="M1495" s="17">
        <f>=I1495*7</f>
        <v>182.84</v>
      </c>
      <c r="N1495" s="17">
        <f>=M1495-L1495-K1495-J1495*7</f>
        <v>11.8</v>
      </c>
      <c r="O1495" s="18">
        <f>=N1495/M1495</f>
        <v>0.06453730037191</v>
      </c>
      <c r="P1495" s="12" t="s">
        <v>43</v>
      </c>
    </row>
    <row r="1496" spans="1:17">
      <c r="A1496" s="21">
        <v>45249.2150694444</v>
      </c>
      <c r="B1496" s="12">
        <v>118881425</v>
      </c>
      <c r="C1496" s="22" t="s">
        <v>8088</v>
      </c>
      <c r="D1496" s="12" t="s">
        <v>8089</v>
      </c>
      <c r="E1496" s="22" t="s">
        <v>8090</v>
      </c>
      <c r="F1496" s="12" t="s">
        <v>57</v>
      </c>
      <c r="G1496" s="12">
        <v>1</v>
      </c>
      <c r="H1496" s="12" t="s">
        <v>8091</v>
      </c>
      <c r="I1496" s="12">
        <v>17.52</v>
      </c>
      <c r="J1496" s="75">
        <v>7.55</v>
      </c>
      <c r="K1496" s="75">
        <v>21.8</v>
      </c>
      <c r="L1496" s="119">
        <v>23</v>
      </c>
      <c r="M1496" s="17">
        <f>=I1496*7</f>
        <v>122.64</v>
      </c>
      <c r="N1496" s="17">
        <f>=M1496-L1496-K1496-J1496*7</f>
        <v>24.99</v>
      </c>
      <c r="O1496" s="18">
        <f>=N1496/M1496</f>
        <v>0.203767123287671</v>
      </c>
      <c r="P1496" s="12" t="s">
        <v>59</v>
      </c>
      <c r="Q1496" s="25" t="s">
        <v>8092</v>
      </c>
    </row>
    <row r="1497" spans="1:16">
      <c r="A1497" s="21">
        <v>45249.274525463</v>
      </c>
      <c r="B1497" s="12">
        <v>118894532</v>
      </c>
      <c r="C1497" s="22" t="s">
        <v>8093</v>
      </c>
      <c r="D1497" s="12" t="s">
        <v>8094</v>
      </c>
      <c r="E1497" s="19" t="s">
        <v>8095</v>
      </c>
      <c r="F1497" s="12" t="s"/>
      <c r="G1497" s="12">
        <v>2</v>
      </c>
      <c r="H1497" s="12" t="s">
        <v>8096</v>
      </c>
      <c r="I1497" s="12">
        <v>39.34</v>
      </c>
      <c r="J1497" s="75">
        <v>17.2</v>
      </c>
      <c r="K1497" s="75">
        <v>25.14</v>
      </c>
      <c r="L1497" s="119">
        <v>40</v>
      </c>
      <c r="M1497" s="17">
        <f>=I1497*7</f>
        <v>275.38</v>
      </c>
      <c r="N1497" s="17">
        <f>=M1497-L1497-K1497-J1497*7</f>
        <v>89.84</v>
      </c>
      <c r="O1497" s="18">
        <f>=N1497/M1497</f>
        <v>0.326240104582758</v>
      </c>
      <c r="P1497" s="12" t="s">
        <v>670</v>
      </c>
    </row>
    <row r="1498" spans="1:16">
      <c r="A1498" s="21">
        <v>45249.343125</v>
      </c>
      <c r="B1498" s="12">
        <v>118908664</v>
      </c>
      <c r="C1498" s="22" t="s">
        <v>3806</v>
      </c>
      <c r="D1498" s="12" t="s">
        <v>8097</v>
      </c>
      <c r="E1498" s="19" t="s">
        <v>8098</v>
      </c>
      <c r="F1498" s="12" t="s"/>
      <c r="G1498" s="12">
        <v>1</v>
      </c>
      <c r="H1498" s="12" t="s">
        <v>3809</v>
      </c>
      <c r="I1498" s="12">
        <v>27.47</v>
      </c>
      <c r="J1498" s="75">
        <v>9.55</v>
      </c>
      <c r="K1498" s="75">
        <v>42.04</v>
      </c>
      <c r="L1498" s="119">
        <v>43</v>
      </c>
      <c r="M1498" s="17">
        <f>=I1498*7</f>
        <v>192.29</v>
      </c>
      <c r="N1498" s="17">
        <f>=M1498-L1498-K1498-J1498*7</f>
        <v>40.4</v>
      </c>
      <c r="O1498" s="18">
        <f>=N1498/M1498</f>
        <v>0.210099329138281</v>
      </c>
      <c r="P1498" s="12" t="s">
        <v>665</v>
      </c>
    </row>
    <row r="1499" spans="1:16">
      <c r="A1499" s="21">
        <v>45249.3938657407</v>
      </c>
      <c r="B1499" s="12">
        <v>118919563</v>
      </c>
      <c r="C1499" s="22" t="s">
        <v>8099</v>
      </c>
      <c r="D1499" s="65" t="s">
        <v>8100</v>
      </c>
      <c r="E1499" s="19" t="s">
        <v>8101</v>
      </c>
      <c r="F1499" s="12" t="s"/>
      <c r="G1499" s="12">
        <v>2</v>
      </c>
      <c r="H1499" s="12" t="s">
        <v>8102</v>
      </c>
      <c r="I1499" s="12">
        <v>32.6</v>
      </c>
      <c r="J1499" s="75">
        <v>14.08</v>
      </c>
      <c r="K1499" s="75">
        <v>29.99</v>
      </c>
      <c r="L1499" s="119">
        <v>13.22</v>
      </c>
      <c r="M1499" s="17">
        <f>=I1499*7</f>
        <v>228.2</v>
      </c>
      <c r="N1499" s="17">
        <f>=M1499-L1499-K1499-J1499*7</f>
        <v>86.43</v>
      </c>
      <c r="O1499" s="18">
        <f>=N1499/M1499</f>
        <v>0.37874671340929</v>
      </c>
      <c r="P1499" s="12" t="s">
        <v>59</v>
      </c>
    </row>
    <row r="1500" spans="1:16">
      <c r="A1500" s="21">
        <v>45249.4176388889</v>
      </c>
      <c r="B1500" s="12">
        <v>118924809</v>
      </c>
      <c r="C1500" s="22" t="s">
        <v>8103</v>
      </c>
      <c r="D1500" s="12" t="s">
        <v>8104</v>
      </c>
      <c r="E1500" s="19" t="s">
        <v>8105</v>
      </c>
      <c r="F1500" s="12" t="s">
        <v>1334</v>
      </c>
      <c r="G1500" s="12">
        <v>1</v>
      </c>
      <c r="H1500" s="12" t="s">
        <v>8106</v>
      </c>
      <c r="I1500" s="12">
        <v>16.8</v>
      </c>
      <c r="J1500" s="75">
        <v>7.43</v>
      </c>
      <c r="K1500" s="75">
        <v>17.51</v>
      </c>
      <c r="L1500" s="119">
        <v>5.4</v>
      </c>
      <c r="M1500" s="17">
        <f>=I1500*7</f>
        <v>117.6</v>
      </c>
      <c r="N1500" s="17">
        <f>=M1500-L1500-K1500-J1500*7</f>
        <v>42.68</v>
      </c>
      <c r="O1500" s="18">
        <f>=N1500/M1500</f>
        <v>0.362925170068027</v>
      </c>
      <c r="P1500" s="12" t="s">
        <v>269</v>
      </c>
    </row>
    <row r="1501" spans="1:17">
      <c r="A1501" s="21">
        <v>45249.5669212963</v>
      </c>
      <c r="B1501" s="12">
        <v>118954471</v>
      </c>
      <c r="C1501" s="22" t="s">
        <v>8107</v>
      </c>
      <c r="D1501" s="65" t="s">
        <v>8108</v>
      </c>
      <c r="E1501" s="19" t="s">
        <v>8109</v>
      </c>
      <c r="F1501" s="12" t="s"/>
      <c r="G1501" s="12">
        <v>1</v>
      </c>
      <c r="H1501" s="12" t="s">
        <v>8110</v>
      </c>
      <c r="I1501" s="12">
        <v>67.55</v>
      </c>
      <c r="J1501" s="75">
        <v>30.58</v>
      </c>
      <c r="K1501" s="75">
        <v>166.48</v>
      </c>
      <c r="L1501" s="119">
        <v>50</v>
      </c>
      <c r="M1501" s="17">
        <f>=I1501*7</f>
        <v>472.85</v>
      </c>
      <c r="N1501" s="17">
        <f>=M1501-L1501-K1501-J1501*7</f>
        <v>42.31</v>
      </c>
      <c r="O1501" s="18">
        <f>=N1501/M1501</f>
        <v>0.089478693031617</v>
      </c>
      <c r="P1501" s="12" t="s">
        <v>43</v>
      </c>
      <c r="Q1501" s="25" t="s">
        <v>2969</v>
      </c>
    </row>
    <row r="1502" spans="1:16">
      <c r="A1502" s="21">
        <v>45249.6287384259</v>
      </c>
      <c r="B1502" s="12">
        <v>118961727</v>
      </c>
      <c r="C1502" s="22" t="s">
        <v>8111</v>
      </c>
      <c r="D1502" s="12" t="s">
        <v>8112</v>
      </c>
      <c r="E1502" s="19" t="s">
        <v>8113</v>
      </c>
      <c r="F1502" s="12" t="s">
        <v>68</v>
      </c>
      <c r="G1502" s="12">
        <v>1</v>
      </c>
      <c r="H1502" s="12" t="s">
        <v>8114</v>
      </c>
      <c r="I1502" s="12">
        <v>21.35</v>
      </c>
      <c r="J1502" s="75">
        <v>9.36</v>
      </c>
      <c r="K1502" s="75">
        <v>68.93</v>
      </c>
      <c r="L1502" s="119">
        <v>33</v>
      </c>
      <c r="M1502" s="17">
        <f>=I1502*7</f>
        <v>149.45</v>
      </c>
      <c r="N1502" s="17">
        <f>=M1502-L1502-K1502-J1502*7</f>
        <v>-18</v>
      </c>
      <c r="O1502" s="18">
        <f>=N1502/M1502</f>
        <v>-0.120441619270659</v>
      </c>
      <c r="P1502" s="12" t="s">
        <v>43</v>
      </c>
    </row>
    <row r="1503" spans="1:16">
      <c r="A1503" s="21">
        <v>45249.6434143519</v>
      </c>
      <c r="B1503" s="12">
        <v>118962908</v>
      </c>
      <c r="C1503" s="22" t="s">
        <v>8115</v>
      </c>
      <c r="D1503" s="12" t="s">
        <v>8116</v>
      </c>
      <c r="E1503" s="19" t="s">
        <v>8117</v>
      </c>
      <c r="F1503" s="12" t="s">
        <v>32</v>
      </c>
      <c r="G1503" s="12">
        <v>2</v>
      </c>
      <c r="H1503" s="12" t="s">
        <v>8118</v>
      </c>
      <c r="I1503" s="12">
        <v>31.5</v>
      </c>
      <c r="J1503" s="75">
        <v>13.76</v>
      </c>
      <c r="K1503" s="75">
        <v>162.27</v>
      </c>
      <c r="L1503" s="119">
        <v>104</v>
      </c>
      <c r="M1503" s="17">
        <f>=I1503*7</f>
        <v>220.5</v>
      </c>
      <c r="N1503" s="17">
        <f>=M1503-L1503-K1503-J1503*7</f>
        <v>-142.09</v>
      </c>
      <c r="O1503" s="18">
        <f>=N1503/M1503</f>
        <v>-0.644399092970522</v>
      </c>
      <c r="P1503" s="12" t="s">
        <v>59</v>
      </c>
    </row>
    <row r="1504" spans="1:16">
      <c r="A1504" s="21">
        <v>45250.0698032407</v>
      </c>
      <c r="B1504" s="12">
        <v>118996918</v>
      </c>
      <c r="C1504" s="22" t="s">
        <v>8119</v>
      </c>
      <c r="D1504" s="12" t="s">
        <v>8120</v>
      </c>
      <c r="E1504" s="19" t="s">
        <v>8121</v>
      </c>
      <c r="F1504" s="12" t="s"/>
      <c r="G1504" s="12">
        <v>1</v>
      </c>
      <c r="H1504" s="12" t="s">
        <v>8122</v>
      </c>
      <c r="I1504" s="12">
        <v>17.52</v>
      </c>
      <c r="J1504" s="75">
        <v>6.19</v>
      </c>
      <c r="K1504" s="75">
        <v>48.32</v>
      </c>
      <c r="L1504" s="119">
        <v>17.6</v>
      </c>
      <c r="M1504" s="17">
        <f>=I1504*7</f>
        <v>122.64</v>
      </c>
      <c r="N1504" s="17">
        <f>=M1504-L1504-K1504-J1504*7</f>
        <v>13.39</v>
      </c>
      <c r="O1504" s="18">
        <f>=N1504/M1504</f>
        <v>0.109181343770385</v>
      </c>
      <c r="P1504" s="12" t="s">
        <v>665</v>
      </c>
    </row>
    <row r="1505" spans="1:16">
      <c r="A1505" s="21">
        <v>45250.0712384259</v>
      </c>
      <c r="B1505" s="12">
        <v>118997310</v>
      </c>
      <c r="C1505" s="22" t="s">
        <v>8123</v>
      </c>
      <c r="D1505" s="12">
        <v>0</v>
      </c>
      <c r="E1505" s="12" t="s">
        <v>52</v>
      </c>
      <c r="F1505" s="12" t="s">
        <v>48</v>
      </c>
      <c r="G1505" s="12">
        <v>1</v>
      </c>
      <c r="H1505" s="12" t="s">
        <v>8124</v>
      </c>
      <c r="I1505" s="12">
        <v>0</v>
      </c>
      <c r="J1505" s="75">
        <v>0</v>
      </c>
      <c r="K1505" s="75">
        <v>0</v>
      </c>
      <c r="L1505" s="119">
        <v>0</v>
      </c>
      <c r="M1505" s="17">
        <f>=I1505*7</f>
        <v>0</v>
      </c>
      <c r="N1505" s="17">
        <f>=M1505-L1505-K1505-J1505*7</f>
        <v>0</v>
      </c>
      <c r="O1505" s="18" t="e">
        <f>=N1505/M1505</f>
        <v>#DIV/0!</v>
      </c>
      <c r="P1505" s="12" t="s">
        <v>28</v>
      </c>
    </row>
    <row r="1506" spans="1:17">
      <c r="A1506" s="21">
        <v>45250.1329976852</v>
      </c>
      <c r="B1506" s="12">
        <v>119009046</v>
      </c>
      <c r="C1506" s="22" t="s">
        <v>5606</v>
      </c>
      <c r="D1506" s="12" t="s">
        <v>8125</v>
      </c>
      <c r="E1506" s="19" t="s">
        <v>8126</v>
      </c>
      <c r="F1506" s="12" t="s"/>
      <c r="G1506" s="12">
        <v>1</v>
      </c>
      <c r="H1506" s="12" t="s">
        <v>5609</v>
      </c>
      <c r="I1506" s="12">
        <v>22.07</v>
      </c>
      <c r="J1506" s="75">
        <v>9.54</v>
      </c>
      <c r="K1506" s="75">
        <v>22.64</v>
      </c>
      <c r="L1506" s="119">
        <v>12.49</v>
      </c>
      <c r="M1506" s="17">
        <f>=I1506*7</f>
        <v>154.49</v>
      </c>
      <c r="N1506" s="17">
        <f>=M1506-L1506-K1506-J1506*7</f>
        <v>52.58</v>
      </c>
      <c r="O1506" s="18">
        <f>=N1506/M1506</f>
        <v>0.340345653440352</v>
      </c>
      <c r="P1506" s="12" t="s">
        <v>59</v>
      </c>
      <c r="Q1506" s="25" t="s">
        <v>140</v>
      </c>
    </row>
    <row r="1507" spans="1:16">
      <c r="A1507" s="21">
        <v>45250.1750462963</v>
      </c>
      <c r="B1507" s="12">
        <v>119016202</v>
      </c>
      <c r="C1507" s="22" t="s">
        <v>4991</v>
      </c>
      <c r="D1507" s="12" t="s">
        <v>8127</v>
      </c>
      <c r="E1507" s="19" t="s">
        <v>8128</v>
      </c>
      <c r="F1507" s="12" t="s"/>
      <c r="G1507" s="12">
        <v>1</v>
      </c>
      <c r="H1507" s="12" t="s">
        <v>4994</v>
      </c>
      <c r="I1507" s="12">
        <v>16.8</v>
      </c>
      <c r="J1507" s="75">
        <v>7.25</v>
      </c>
      <c r="K1507" s="75">
        <v>22.25</v>
      </c>
      <c r="L1507" s="119">
        <v>9.85</v>
      </c>
      <c r="M1507" s="17">
        <f>=I1507*7</f>
        <v>117.6</v>
      </c>
      <c r="N1507" s="17">
        <f>=M1507-L1507-K1507-J1507*7</f>
        <v>34.75</v>
      </c>
      <c r="O1507" s="18">
        <f>=N1507/M1507</f>
        <v>0.295493197278912</v>
      </c>
      <c r="P1507" s="12" t="s">
        <v>59</v>
      </c>
    </row>
    <row r="1508" spans="1:16">
      <c r="A1508" s="21">
        <v>45250.4018402778</v>
      </c>
      <c r="B1508" s="12">
        <v>119061843</v>
      </c>
      <c r="C1508" s="22" t="s">
        <v>8129</v>
      </c>
      <c r="D1508" s="12">
        <v>0</v>
      </c>
      <c r="E1508" s="12" t="s">
        <v>52</v>
      </c>
      <c r="F1508" s="12" t="s">
        <v>48</v>
      </c>
      <c r="G1508" s="12">
        <v>1</v>
      </c>
      <c r="H1508" s="12" t="s">
        <v>8130</v>
      </c>
      <c r="I1508" s="12">
        <v>0</v>
      </c>
      <c r="J1508" s="75">
        <v>0</v>
      </c>
      <c r="K1508" s="75">
        <v>0</v>
      </c>
      <c r="L1508" s="119">
        <v>0</v>
      </c>
      <c r="M1508" s="17">
        <f>=I1508*7</f>
        <v>0</v>
      </c>
      <c r="N1508" s="17">
        <f>=M1508-L1508-K1508-J1508*7</f>
        <v>0</v>
      </c>
      <c r="O1508" s="18" t="e">
        <f>=N1508/M1508</f>
        <v>#DIV/0!</v>
      </c>
      <c r="P1508" s="12" t="s">
        <v>50</v>
      </c>
    </row>
    <row r="1509" spans="1:16">
      <c r="A1509" s="21">
        <v>45250.4910069444</v>
      </c>
      <c r="B1509" s="12">
        <v>119082302</v>
      </c>
      <c r="C1509" s="22" t="s">
        <v>8131</v>
      </c>
      <c r="D1509" s="12" t="s">
        <v>8132</v>
      </c>
      <c r="E1509" s="19" t="s">
        <v>8133</v>
      </c>
      <c r="F1509" s="12" t="s">
        <v>48</v>
      </c>
      <c r="G1509" s="12">
        <v>1</v>
      </c>
      <c r="H1509" s="12" t="s">
        <v>8134</v>
      </c>
      <c r="I1509" s="12">
        <v>29.21</v>
      </c>
      <c r="J1509" s="75">
        <v>12.57</v>
      </c>
      <c r="K1509" s="75">
        <v>50.74</v>
      </c>
      <c r="L1509" s="119">
        <v>0</v>
      </c>
      <c r="M1509" s="17">
        <f>=I1509*7</f>
        <v>204.47</v>
      </c>
      <c r="N1509" s="17">
        <f>=M1509-L1509-K1509-J1509*7</f>
        <v>65.74</v>
      </c>
      <c r="O1509" s="18">
        <f>=N1509/M1509</f>
        <v>0.321514158556267</v>
      </c>
      <c r="P1509" s="12" t="s">
        <v>590</v>
      </c>
    </row>
    <row r="1510" spans="1:16">
      <c r="A1510" s="21">
        <v>45250.5268055556</v>
      </c>
      <c r="B1510" s="12">
        <v>119090223</v>
      </c>
      <c r="C1510" s="22" t="s">
        <v>8135</v>
      </c>
      <c r="D1510" s="12" t="s">
        <v>8136</v>
      </c>
      <c r="E1510" s="19" t="s">
        <v>8137</v>
      </c>
      <c r="F1510" s="12" t="s">
        <v>453</v>
      </c>
      <c r="G1510" s="12">
        <v>1</v>
      </c>
      <c r="H1510" s="12" t="s">
        <v>8138</v>
      </c>
      <c r="I1510" s="12">
        <v>18.11</v>
      </c>
      <c r="J1510" s="75">
        <v>7.96</v>
      </c>
      <c r="K1510" s="75">
        <v>43.37</v>
      </c>
      <c r="L1510" s="119">
        <v>41</v>
      </c>
      <c r="M1510" s="17">
        <f>=I1510*7</f>
        <v>126.77</v>
      </c>
      <c r="N1510" s="17">
        <f>=M1510-L1510-K1510-J1510*7</f>
        <v>-13.32</v>
      </c>
      <c r="O1510" s="18">
        <f>=N1510/M1510</f>
        <v>-0.105072177960085</v>
      </c>
      <c r="P1510" s="12" t="s">
        <v>300</v>
      </c>
    </row>
    <row r="1511" spans="1:16">
      <c r="A1511" s="21">
        <v>45250.5328009259</v>
      </c>
      <c r="B1511" s="12">
        <v>119091554</v>
      </c>
      <c r="C1511" s="22" t="s">
        <v>8139</v>
      </c>
      <c r="D1511" s="12" t="s">
        <v>8140</v>
      </c>
      <c r="E1511" s="19" t="s">
        <v>8141</v>
      </c>
      <c r="F1511" s="12" t="s"/>
      <c r="G1511" s="12">
        <v>1</v>
      </c>
      <c r="H1511" s="12" t="s">
        <v>8142</v>
      </c>
      <c r="I1511" s="12">
        <v>25.78</v>
      </c>
      <c r="J1511" s="75">
        <v>9.28</v>
      </c>
      <c r="K1511" s="75">
        <v>29.84</v>
      </c>
      <c r="L1511" s="119">
        <v>20</v>
      </c>
      <c r="M1511" s="17">
        <f>=I1511*7</f>
        <v>180.46</v>
      </c>
      <c r="N1511" s="17">
        <f>=M1511-L1511-K1511-J1511*7</f>
        <v>65.66</v>
      </c>
      <c r="O1511" s="18">
        <f>=N1511/M1511</f>
        <v>0.363847944142746</v>
      </c>
      <c r="P1511" s="12" t="s">
        <v>50</v>
      </c>
    </row>
    <row r="1512" spans="1:16">
      <c r="A1512" s="21">
        <v>45250.6423842593</v>
      </c>
      <c r="B1512" s="68">
        <v>119111473</v>
      </c>
      <c r="C1512" s="22" t="s">
        <v>8143</v>
      </c>
      <c r="D1512" s="68" t="s">
        <v>8144</v>
      </c>
      <c r="E1512" s="19" t="s">
        <v>8133</v>
      </c>
      <c r="F1512" s="12" t="s"/>
      <c r="G1512" s="12">
        <v>1</v>
      </c>
      <c r="H1512" s="12" t="s">
        <v>8145</v>
      </c>
      <c r="I1512" s="12">
        <v>57.42</v>
      </c>
      <c r="J1512" s="75">
        <v>24.42</v>
      </c>
      <c r="K1512" s="75">
        <v>92.85</v>
      </c>
      <c r="L1512" s="119">
        <v>87</v>
      </c>
      <c r="M1512" s="17">
        <f>=I1512*7</f>
        <v>401.94</v>
      </c>
      <c r="N1512" s="17">
        <f>=M1512-L1512-K1512-J1512*7</f>
        <v>51.15</v>
      </c>
      <c r="O1512" s="18">
        <f>=N1512/M1512</f>
        <v>0.127257799671593</v>
      </c>
      <c r="P1512" s="12" t="s">
        <v>487</v>
      </c>
    </row>
    <row r="1513" spans="1:16">
      <c r="A1513" s="21">
        <v>45250.6423842593</v>
      </c>
      <c r="B1513" s="69" t="s"/>
      <c r="C1513" s="22" t="s">
        <v>8131</v>
      </c>
      <c r="D1513" s="69" t="s"/>
      <c r="E1513" s="19" t="s">
        <v>8133</v>
      </c>
      <c r="F1513" s="12" t="s"/>
      <c r="G1513" s="12">
        <v>1</v>
      </c>
      <c r="H1513" s="12" t="s">
        <v>8134</v>
      </c>
      <c r="I1513" s="12">
        <v>0</v>
      </c>
      <c r="J1513" s="75">
        <v>0</v>
      </c>
      <c r="K1513" s="75">
        <v>0</v>
      </c>
      <c r="L1513" s="119">
        <v>0</v>
      </c>
      <c r="M1513" s="17">
        <f>=I1513*7</f>
        <v>0</v>
      </c>
      <c r="N1513" s="17">
        <f>=M1513-L1513-K1513-J1513*7</f>
        <v>0</v>
      </c>
      <c r="O1513" s="18" t="e">
        <f>=N1513/M1513</f>
        <v>#DIV/0!</v>
      </c>
      <c r="P1513" s="12" t="s">
        <v>487</v>
      </c>
    </row>
    <row r="1514" spans="1:16">
      <c r="A1514" s="21" t="s"/>
      <c r="B1514" s="12" t="s"/>
      <c r="C1514" s="22" t="s"/>
      <c r="D1514" s="12" t="s"/>
      <c r="E1514" s="12" t="s"/>
      <c r="F1514" s="12" t="s"/>
      <c r="G1514" s="12" t="s"/>
      <c r="H1514" s="12" t="s"/>
      <c r="I1514" s="12" t="s"/>
      <c r="J1514" s="71" t="s"/>
      <c r="K1514" s="72" t="s"/>
      <c r="L1514" s="73" t="s"/>
      <c r="M1514" s="71" t="s"/>
      <c r="N1514" s="71" t="s"/>
      <c r="O1514" s="74" t="s"/>
      <c r="P1514" s="12" t="s"/>
    </row>
    <row r="1515" spans="1:16">
      <c r="A1515" s="21">
        <v>45250.7396643519</v>
      </c>
      <c r="B1515" s="12">
        <v>119121834</v>
      </c>
      <c r="C1515" s="22" t="s">
        <v>8146</v>
      </c>
      <c r="D1515" s="12" t="s">
        <v>8147</v>
      </c>
      <c r="E1515" s="19" t="s">
        <v>8148</v>
      </c>
      <c r="F1515" s="12" t="s">
        <v>68</v>
      </c>
      <c r="G1515" s="12">
        <v>1</v>
      </c>
      <c r="H1515" s="12" t="s">
        <v>8149</v>
      </c>
      <c r="I1515" s="12">
        <v>17.52</v>
      </c>
      <c r="J1515" s="75">
        <v>7.55</v>
      </c>
      <c r="K1515" s="75">
        <v>26.84</v>
      </c>
      <c r="L1515" s="119">
        <v>24</v>
      </c>
      <c r="M1515" s="17">
        <f>=I1515*7</f>
        <v>122.64</v>
      </c>
      <c r="N1515" s="17">
        <f>=M1515-L1515-K1515-J1515*7</f>
        <v>18.95</v>
      </c>
      <c r="O1515" s="18">
        <f>=N1515/M1515</f>
        <v>0.154517286366601</v>
      </c>
      <c r="P1515" s="12" t="s">
        <v>59</v>
      </c>
    </row>
    <row r="1516" spans="1:16">
      <c r="A1516" s="21">
        <v>45251.0064930556</v>
      </c>
      <c r="B1516" s="12">
        <v>119151538</v>
      </c>
      <c r="C1516" s="22" t="s">
        <v>8150</v>
      </c>
      <c r="D1516" s="12" t="s">
        <v>8151</v>
      </c>
      <c r="E1516" s="19" t="s">
        <v>8152</v>
      </c>
      <c r="F1516" s="12" t="s"/>
      <c r="G1516" s="12">
        <v>1</v>
      </c>
      <c r="H1516" s="12" t="s">
        <v>8153</v>
      </c>
      <c r="I1516" s="12">
        <v>70.5</v>
      </c>
      <c r="J1516" s="75">
        <v>24.91</v>
      </c>
      <c r="K1516" s="75">
        <v>54.18</v>
      </c>
      <c r="L1516" s="119">
        <v>113</v>
      </c>
      <c r="M1516" s="17">
        <f>=I1516*7</f>
        <v>493.5</v>
      </c>
      <c r="N1516" s="17">
        <f>=M1516-L1516-K1516-J1516*7</f>
        <v>151.95</v>
      </c>
      <c r="O1516" s="18">
        <f>=N1516/M1516</f>
        <v>0.30790273556231</v>
      </c>
      <c r="P1516" s="12" t="s">
        <v>665</v>
      </c>
    </row>
    <row r="1517" spans="1:16">
      <c r="A1517" s="21">
        <v>45251.0305092593</v>
      </c>
      <c r="B1517" s="12">
        <v>119156120</v>
      </c>
      <c r="C1517" s="22" t="s">
        <v>8154</v>
      </c>
      <c r="D1517" s="12" t="s">
        <v>8155</v>
      </c>
      <c r="E1517" s="19" t="s">
        <v>8156</v>
      </c>
      <c r="F1517" s="12" t="s"/>
      <c r="G1517" s="12">
        <v>1</v>
      </c>
      <c r="H1517" s="12" t="s">
        <v>8157</v>
      </c>
      <c r="I1517" s="12">
        <v>38.09</v>
      </c>
      <c r="J1517" s="75">
        <v>16.16</v>
      </c>
      <c r="K1517" s="75">
        <v>62.15</v>
      </c>
      <c r="L1517" s="119">
        <v>69.5</v>
      </c>
      <c r="M1517" s="17">
        <f>=I1517*7</f>
        <v>266.63</v>
      </c>
      <c r="N1517" s="17">
        <f>=M1517-L1517-K1517-J1517*7</f>
        <v>21.86</v>
      </c>
      <c r="O1517" s="18">
        <f>=N1517/M1517</f>
        <v>0.081986273112553</v>
      </c>
      <c r="P1517" s="12" t="s">
        <v>22</v>
      </c>
    </row>
    <row r="1518" spans="1:16">
      <c r="A1518" s="21">
        <v>45251.2193865741</v>
      </c>
      <c r="B1518" s="12">
        <v>119189332</v>
      </c>
      <c r="C1518" s="22" t="s">
        <v>6782</v>
      </c>
      <c r="D1518" s="12" t="s">
        <v>8158</v>
      </c>
      <c r="E1518" s="19" t="s">
        <v>8159</v>
      </c>
      <c r="F1518" s="12" t="s"/>
      <c r="G1518" s="12">
        <v>1</v>
      </c>
      <c r="H1518" s="12" t="s">
        <v>6785</v>
      </c>
      <c r="I1518" s="12">
        <v>16.51</v>
      </c>
      <c r="J1518" s="75">
        <v>6.93</v>
      </c>
      <c r="K1518" s="75">
        <v>35.52</v>
      </c>
      <c r="L1518" s="119">
        <v>9.85</v>
      </c>
      <c r="M1518" s="17">
        <f>=I1518*7</f>
        <v>115.57</v>
      </c>
      <c r="N1518" s="17">
        <f>=M1518-L1518-K1518-J1518*7</f>
        <v>21.69</v>
      </c>
      <c r="O1518" s="18">
        <f>=N1518/M1518</f>
        <v>0.187678463269015</v>
      </c>
      <c r="P1518" s="12" t="s">
        <v>28</v>
      </c>
    </row>
    <row r="1519" spans="1:16">
      <c r="A1519" s="21">
        <v>45251.3190509259</v>
      </c>
      <c r="B1519" s="12">
        <v>119206992</v>
      </c>
      <c r="C1519" s="22" t="s">
        <v>8007</v>
      </c>
      <c r="D1519" s="12" t="s">
        <v>8160</v>
      </c>
      <c r="E1519" s="19" t="s">
        <v>8161</v>
      </c>
      <c r="F1519" s="12" t="s">
        <v>453</v>
      </c>
      <c r="G1519" s="12">
        <v>1</v>
      </c>
      <c r="H1519" s="12" t="s">
        <v>8010</v>
      </c>
      <c r="I1519" s="12">
        <v>28.31</v>
      </c>
      <c r="J1519" s="75">
        <v>12.25</v>
      </c>
      <c r="K1519" s="75">
        <v>63.55</v>
      </c>
      <c r="L1519" s="119">
        <v>60.25</v>
      </c>
      <c r="M1519" s="17">
        <f>=I1519*7</f>
        <v>198.17</v>
      </c>
      <c r="N1519" s="17">
        <f>=M1519-L1519-K1519-J1519*7</f>
        <v>-11.38</v>
      </c>
      <c r="O1519" s="18">
        <f>=N1519/M1519</f>
        <v>-0.057425442801635</v>
      </c>
      <c r="P1519" s="12" t="s">
        <v>269</v>
      </c>
    </row>
    <row r="1520" spans="1:16">
      <c r="A1520" s="21">
        <v>45251.4132175926</v>
      </c>
      <c r="B1520" s="12">
        <v>119224761</v>
      </c>
      <c r="C1520" s="22" t="s">
        <v>7892</v>
      </c>
      <c r="D1520" s="12" t="s">
        <v>8162</v>
      </c>
      <c r="E1520" s="19" t="s">
        <v>8163</v>
      </c>
      <c r="F1520" s="12" t="s">
        <v>68</v>
      </c>
      <c r="G1520" s="12">
        <v>1</v>
      </c>
      <c r="H1520" s="12" t="s">
        <v>1225</v>
      </c>
      <c r="I1520" s="12">
        <v>26.07</v>
      </c>
      <c r="J1520" s="75">
        <v>10.81</v>
      </c>
      <c r="K1520" s="75">
        <v>84.73</v>
      </c>
      <c r="L1520" s="119">
        <v>23.6</v>
      </c>
      <c r="M1520" s="17">
        <f>=I1520*7</f>
        <v>182.49</v>
      </c>
      <c r="N1520" s="17">
        <f>=M1520-L1520-K1520-J1520*7</f>
        <v>-1.50999999999999</v>
      </c>
      <c r="O1520" s="18">
        <f>=N1520/M1520</f>
        <v>-0.008274425995945</v>
      </c>
      <c r="P1520" s="12" t="s">
        <v>104</v>
      </c>
    </row>
    <row r="1521" spans="1:16">
      <c r="A1521" s="21">
        <v>45251.442974537</v>
      </c>
      <c r="B1521" s="12">
        <v>119230889</v>
      </c>
      <c r="C1521" s="22" t="s">
        <v>8164</v>
      </c>
      <c r="D1521" s="12" t="s">
        <v>8165</v>
      </c>
      <c r="E1521" s="19" t="s">
        <v>8166</v>
      </c>
      <c r="F1521" s="12" t="s"/>
      <c r="G1521" s="12">
        <v>2</v>
      </c>
      <c r="H1521" s="12" t="s">
        <v>8167</v>
      </c>
      <c r="I1521" s="12">
        <v>34.04</v>
      </c>
      <c r="J1521" s="75">
        <v>14.29</v>
      </c>
      <c r="K1521" s="75">
        <v>27.41</v>
      </c>
      <c r="L1521" s="119">
        <v>42.2</v>
      </c>
      <c r="M1521" s="17">
        <f>=I1521*7</f>
        <v>238.28</v>
      </c>
      <c r="N1521" s="17">
        <f>=M1521-L1521-K1521-J1521*7</f>
        <v>68.64</v>
      </c>
      <c r="O1521" s="18">
        <f>=N1521/M1521</f>
        <v>0.288064461977505</v>
      </c>
      <c r="P1521" s="12" t="s">
        <v>162</v>
      </c>
    </row>
    <row r="1522" spans="1:16">
      <c r="A1522" s="21">
        <v>45251.460162037</v>
      </c>
      <c r="B1522" s="12">
        <v>119233798</v>
      </c>
      <c r="C1522" s="22" t="s">
        <v>8168</v>
      </c>
      <c r="D1522" s="12" t="s">
        <v>8169</v>
      </c>
      <c r="E1522" s="19" t="s">
        <v>8170</v>
      </c>
      <c r="F1522" s="12" t="s"/>
      <c r="G1522" s="12">
        <v>1</v>
      </c>
      <c r="H1522" s="12" t="s">
        <v>8171</v>
      </c>
      <c r="I1522" s="12">
        <v>29.21</v>
      </c>
      <c r="J1522" s="75">
        <v>12.43</v>
      </c>
      <c r="K1522" s="75">
        <v>57.47</v>
      </c>
      <c r="L1522" s="119">
        <v>31</v>
      </c>
      <c r="M1522" s="17">
        <f>=I1522*7</f>
        <v>204.47</v>
      </c>
      <c r="N1522" s="17">
        <f>=M1522-L1522-K1522-J1522*7</f>
        <v>28.99</v>
      </c>
      <c r="O1522" s="18">
        <f>=N1522/M1522</f>
        <v>0.141781190394679</v>
      </c>
      <c r="P1522" s="12" t="s">
        <v>487</v>
      </c>
    </row>
    <row r="1523" spans="1:16">
      <c r="A1523" s="21">
        <v>45251.484525463</v>
      </c>
      <c r="B1523" s="12">
        <v>119239357</v>
      </c>
      <c r="C1523" s="22" t="s">
        <v>8172</v>
      </c>
      <c r="D1523" s="12" t="s">
        <v>8173</v>
      </c>
      <c r="E1523" s="19" t="s">
        <v>8174</v>
      </c>
      <c r="F1523" s="12" t="s"/>
      <c r="G1523" s="12">
        <v>1</v>
      </c>
      <c r="H1523" s="12" t="s">
        <v>8175</v>
      </c>
      <c r="I1523" s="12">
        <v>19.04</v>
      </c>
      <c r="J1523" s="75">
        <v>8.21</v>
      </c>
      <c r="K1523" s="75">
        <v>34.02</v>
      </c>
      <c r="L1523" s="119">
        <v>23</v>
      </c>
      <c r="M1523" s="17">
        <f>=I1523*7</f>
        <v>133.28</v>
      </c>
      <c r="N1523" s="17">
        <f>=M1523-L1523-K1523-J1523*7</f>
        <v>18.79</v>
      </c>
      <c r="O1523" s="18">
        <f>=N1523/M1523</f>
        <v>0.140981392557023</v>
      </c>
      <c r="P1523" s="12" t="s">
        <v>43</v>
      </c>
    </row>
    <row r="1524" spans="1:16">
      <c r="A1524" s="21">
        <v>45251.5134953704</v>
      </c>
      <c r="B1524" s="12">
        <v>119246218</v>
      </c>
      <c r="C1524" s="22" t="s">
        <v>6596</v>
      </c>
      <c r="D1524" s="12" t="s">
        <v>8176</v>
      </c>
      <c r="E1524" s="22" t="s">
        <v>8177</v>
      </c>
      <c r="F1524" s="12" t="s"/>
      <c r="G1524" s="12">
        <v>1</v>
      </c>
      <c r="H1524" s="12" t="s">
        <v>6599</v>
      </c>
      <c r="I1524" s="12">
        <v>29.7</v>
      </c>
      <c r="J1524" s="75">
        <v>10.77</v>
      </c>
      <c r="K1524" s="75">
        <v>37.23</v>
      </c>
      <c r="L1524" s="119">
        <v>18.8</v>
      </c>
      <c r="M1524" s="17">
        <f>=I1524*7</f>
        <v>207.9</v>
      </c>
      <c r="N1524" s="17">
        <f>=M1524-L1524-K1524-J1524*7</f>
        <v>76.48</v>
      </c>
      <c r="O1524" s="18">
        <f>=N1524/M1524</f>
        <v>0.367869167869168</v>
      </c>
      <c r="P1524" s="12" t="s">
        <v>50</v>
      </c>
    </row>
    <row r="1525" spans="1:16">
      <c r="A1525" s="21">
        <v>45251.5334953704</v>
      </c>
      <c r="B1525" s="12">
        <v>119251149</v>
      </c>
      <c r="C1525" s="22" t="s">
        <v>8178</v>
      </c>
      <c r="D1525" s="12" t="s">
        <v>8179</v>
      </c>
      <c r="E1525" s="19" t="s">
        <v>8180</v>
      </c>
      <c r="F1525" s="12" t="s"/>
      <c r="G1525" s="12">
        <v>1</v>
      </c>
      <c r="H1525" s="12" t="s">
        <v>8181</v>
      </c>
      <c r="I1525" s="12">
        <v>17.52</v>
      </c>
      <c r="J1525" s="75">
        <v>7.93</v>
      </c>
      <c r="K1525" s="75">
        <v>25.86</v>
      </c>
      <c r="L1525" s="119">
        <v>10.5</v>
      </c>
      <c r="M1525" s="17">
        <f>=I1525*7</f>
        <v>122.64</v>
      </c>
      <c r="N1525" s="17">
        <f>=M1525-L1525-K1525-J1525*7</f>
        <v>30.77</v>
      </c>
      <c r="O1525" s="18">
        <f>=N1525/M1525</f>
        <v>0.250896934116112</v>
      </c>
      <c r="P1525" s="12" t="s">
        <v>83</v>
      </c>
    </row>
    <row r="1526" spans="1:16">
      <c r="A1526" s="21" t="s"/>
      <c r="B1526" s="12" t="s"/>
      <c r="C1526" s="22" t="s"/>
      <c r="D1526" s="12" t="s"/>
      <c r="E1526" s="12" t="s"/>
      <c r="F1526" s="12" t="s"/>
      <c r="G1526" s="12" t="s"/>
      <c r="H1526" s="12" t="s"/>
      <c r="I1526" s="12" t="s"/>
      <c r="J1526" s="71" t="s"/>
      <c r="K1526" s="72" t="s"/>
      <c r="L1526" s="73" t="s"/>
      <c r="M1526" s="71" t="s"/>
      <c r="N1526" s="71" t="s"/>
      <c r="O1526" s="74" t="s"/>
      <c r="P1526" s="12" t="s"/>
    </row>
    <row r="1527" spans="1:17">
      <c r="A1527" s="21">
        <v>45251.8934027778</v>
      </c>
      <c r="B1527" s="12">
        <v>119299070</v>
      </c>
      <c r="C1527" s="22" t="s">
        <v>8182</v>
      </c>
      <c r="D1527" s="12" t="s">
        <v>8183</v>
      </c>
      <c r="E1527" s="19" t="s">
        <v>8184</v>
      </c>
      <c r="F1527" s="12" t="s"/>
      <c r="G1527" s="12">
        <v>2</v>
      </c>
      <c r="H1527" s="12" t="s">
        <v>8185</v>
      </c>
      <c r="I1527" s="12">
        <v>50.34</v>
      </c>
      <c r="J1527" s="75">
        <v>21.87</v>
      </c>
      <c r="K1527" s="75">
        <v>43.85</v>
      </c>
      <c r="L1527" s="119">
        <v>103.12</v>
      </c>
      <c r="M1527" s="17">
        <f>=I1527*7</f>
        <v>352.38</v>
      </c>
      <c r="N1527" s="17">
        <f>=M1527-L1527-K1527-J1527*7</f>
        <v>52.32</v>
      </c>
      <c r="O1527" s="18">
        <f>=N1527/M1527</f>
        <v>0.14847607696237</v>
      </c>
      <c r="P1527" s="12" t="s">
        <v>59</v>
      </c>
      <c r="Q1527" s="25" t="s">
        <v>8186</v>
      </c>
    </row>
    <row r="1528" spans="1:16">
      <c r="A1528" s="21">
        <v>45252.2061689815</v>
      </c>
      <c r="B1528" s="12">
        <v>119359574</v>
      </c>
      <c r="C1528" s="22" t="s">
        <v>4001</v>
      </c>
      <c r="D1528" s="12" t="s">
        <v>8187</v>
      </c>
      <c r="E1528" s="19" t="s">
        <v>8188</v>
      </c>
      <c r="F1528" s="12" t="s"/>
      <c r="G1528" s="12">
        <v>1</v>
      </c>
      <c r="H1528" s="12" t="s">
        <v>4004</v>
      </c>
      <c r="I1528" s="12">
        <v>46.73</v>
      </c>
      <c r="J1528" s="75">
        <v>16.44</v>
      </c>
      <c r="K1528" s="75">
        <v>50</v>
      </c>
      <c r="L1528" s="119">
        <v>32</v>
      </c>
      <c r="M1528" s="17">
        <f>=I1528*7</f>
        <v>327.11</v>
      </c>
      <c r="N1528" s="17">
        <f>=M1528-L1528-K1528-J1528*7</f>
        <v>130.03</v>
      </c>
      <c r="O1528" s="18">
        <f>=N1528/M1528</f>
        <v>0.397511540460395</v>
      </c>
      <c r="P1528" s="12" t="s">
        <v>665</v>
      </c>
    </row>
    <row r="1529" spans="1:16">
      <c r="A1529" s="21">
        <v>45252.2634259259</v>
      </c>
      <c r="B1529" s="12">
        <v>119373815</v>
      </c>
      <c r="C1529" s="22" t="s">
        <v>8189</v>
      </c>
      <c r="D1529" s="12" t="s">
        <v>8190</v>
      </c>
      <c r="E1529" s="19" t="s">
        <v>8191</v>
      </c>
      <c r="F1529" s="12" t="s"/>
      <c r="G1529" s="12">
        <v>1</v>
      </c>
      <c r="H1529" s="12" t="s">
        <v>8192</v>
      </c>
      <c r="I1529" s="12">
        <v>32.95</v>
      </c>
      <c r="J1529" s="75">
        <v>11.87</v>
      </c>
      <c r="K1529" s="75">
        <v>32.52</v>
      </c>
      <c r="L1529" s="119">
        <v>30.65</v>
      </c>
      <c r="M1529" s="17">
        <f>=I1529*7</f>
        <v>230.65</v>
      </c>
      <c r="N1529" s="17">
        <f>=M1529-L1529-K1529-J1529*7</f>
        <v>84.39</v>
      </c>
      <c r="O1529" s="18">
        <f>=N1529/M1529</f>
        <v>0.36587903750271</v>
      </c>
      <c r="P1529" s="12" t="s">
        <v>50</v>
      </c>
    </row>
    <row r="1530" spans="1:16">
      <c r="A1530" s="21">
        <v>45252.3555787037</v>
      </c>
      <c r="B1530" s="12">
        <v>119393981</v>
      </c>
      <c r="C1530" s="22" t="s">
        <v>8193</v>
      </c>
      <c r="D1530" s="12" t="s">
        <v>8194</v>
      </c>
      <c r="E1530" s="19" t="s">
        <v>8195</v>
      </c>
      <c r="F1530" s="12" t="s"/>
      <c r="G1530" s="12">
        <v>1</v>
      </c>
      <c r="H1530" s="12" t="s">
        <v>8196</v>
      </c>
      <c r="I1530" s="12">
        <v>60.97</v>
      </c>
      <c r="J1530" s="75">
        <v>27.18</v>
      </c>
      <c r="K1530" s="75">
        <v>33.07</v>
      </c>
      <c r="L1530" s="119">
        <v>32</v>
      </c>
      <c r="M1530" s="17">
        <f>=I1530*7</f>
        <v>426.79</v>
      </c>
      <c r="N1530" s="17">
        <f>=M1530-L1530-K1530-J1530*7</f>
        <v>171.46</v>
      </c>
      <c r="O1530" s="18">
        <f>=N1530/M1530</f>
        <v>0.401743246092926</v>
      </c>
      <c r="P1530" s="12" t="s">
        <v>59</v>
      </c>
    </row>
    <row r="1531" spans="1:16">
      <c r="A1531" s="21">
        <v>45252.424837963</v>
      </c>
      <c r="B1531" s="12">
        <v>119409639</v>
      </c>
      <c r="C1531" s="22" t="s">
        <v>7393</v>
      </c>
      <c r="D1531" s="12" t="s">
        <v>8197</v>
      </c>
      <c r="E1531" s="19" t="s">
        <v>8198</v>
      </c>
      <c r="F1531" s="12" t="s"/>
      <c r="G1531" s="12">
        <v>1</v>
      </c>
      <c r="H1531" s="12" t="s">
        <v>7396</v>
      </c>
      <c r="I1531" s="12">
        <v>19.51</v>
      </c>
      <c r="J1531" s="75">
        <v>8.69</v>
      </c>
      <c r="K1531" s="75">
        <v>30.28</v>
      </c>
      <c r="L1531" s="119">
        <v>13.5</v>
      </c>
      <c r="M1531" s="17">
        <f>=I1531*7</f>
        <v>136.57</v>
      </c>
      <c r="N1531" s="17">
        <f>=M1531-L1531-K1531-J1531*7</f>
        <v>31.96</v>
      </c>
      <c r="O1531" s="18">
        <f>=N1531/M1531</f>
        <v>0.234019184301091</v>
      </c>
      <c r="P1531" s="12" t="s">
        <v>59</v>
      </c>
    </row>
    <row r="1532" spans="1:16">
      <c r="A1532" s="21">
        <v>45252.4279166667</v>
      </c>
      <c r="B1532" s="12">
        <v>119410142</v>
      </c>
      <c r="C1532" s="22" t="s">
        <v>8199</v>
      </c>
      <c r="D1532" s="12" t="s">
        <v>8200</v>
      </c>
      <c r="E1532" s="19" t="s">
        <v>8201</v>
      </c>
      <c r="F1532" s="12" t="s"/>
      <c r="G1532" s="12">
        <v>1</v>
      </c>
      <c r="H1532" s="12" t="s">
        <v>8202</v>
      </c>
      <c r="I1532" s="12">
        <v>16.5</v>
      </c>
      <c r="J1532" s="75">
        <v>7.06</v>
      </c>
      <c r="K1532" s="75">
        <v>29.77</v>
      </c>
      <c r="L1532" s="119">
        <v>9.8</v>
      </c>
      <c r="M1532" s="17">
        <f>=I1532*7</f>
        <v>115.5</v>
      </c>
      <c r="N1532" s="17">
        <f>=M1532-L1532-K1532-J1532*7</f>
        <v>26.51</v>
      </c>
      <c r="O1532" s="18">
        <f>=N1532/M1532</f>
        <v>0.22952380952381</v>
      </c>
      <c r="P1532" s="12" t="s">
        <v>670</v>
      </c>
    </row>
    <row r="1533" spans="1:16">
      <c r="A1533" s="21">
        <v>45252.5140740741</v>
      </c>
      <c r="B1533" s="12">
        <v>119435911</v>
      </c>
      <c r="C1533" s="22" t="s">
        <v>4001</v>
      </c>
      <c r="D1533" s="12" t="s">
        <v>8203</v>
      </c>
      <c r="E1533" s="19" t="s">
        <v>8204</v>
      </c>
      <c r="F1533" s="12" t="s"/>
      <c r="G1533" s="12">
        <v>1</v>
      </c>
      <c r="H1533" s="12" t="s">
        <v>4004</v>
      </c>
      <c r="I1533" s="12">
        <v>46.73</v>
      </c>
      <c r="J1533" s="75">
        <v>20.7</v>
      </c>
      <c r="K1533" s="75">
        <v>50</v>
      </c>
      <c r="L1533" s="119">
        <v>32</v>
      </c>
      <c r="M1533" s="17">
        <f>=I1533*7</f>
        <v>327.11</v>
      </c>
      <c r="N1533" s="17">
        <f>=M1533-L1533-K1533-J1533*7</f>
        <v>100.21</v>
      </c>
      <c r="O1533" s="18">
        <f>=N1533/M1533</f>
        <v>0.306349546024273</v>
      </c>
      <c r="P1533" s="12" t="s">
        <v>136</v>
      </c>
    </row>
    <row r="1534" spans="1:16">
      <c r="A1534" s="21" t="s"/>
      <c r="B1534" s="12" t="s"/>
      <c r="C1534" s="22" t="s"/>
      <c r="D1534" s="12" t="s"/>
      <c r="E1534" s="12" t="s"/>
      <c r="F1534" s="12" t="s"/>
      <c r="G1534" s="12" t="s"/>
      <c r="H1534" s="12" t="s"/>
      <c r="I1534" s="12" t="s"/>
      <c r="J1534" s="71" t="s"/>
      <c r="K1534" s="72" t="s"/>
      <c r="L1534" s="73" t="s"/>
      <c r="M1534" s="71" t="s"/>
      <c r="N1534" s="71" t="s"/>
      <c r="O1534" s="74" t="s"/>
      <c r="P1534" s="12" t="s"/>
    </row>
    <row r="1535" spans="1:16">
      <c r="A1535" s="21">
        <v>45253.2121064815</v>
      </c>
      <c r="B1535" s="12">
        <v>119560779</v>
      </c>
      <c r="C1535" s="22" t="s">
        <v>6222</v>
      </c>
      <c r="D1535" s="12" t="s">
        <v>8205</v>
      </c>
      <c r="E1535" s="19" t="s">
        <v>8206</v>
      </c>
      <c r="F1535" s="12" t="s"/>
      <c r="G1535" s="12">
        <v>2</v>
      </c>
      <c r="H1535" s="12" t="s">
        <v>6225</v>
      </c>
      <c r="I1535" s="12">
        <v>44.56</v>
      </c>
      <c r="J1535" s="75">
        <v>15.55</v>
      </c>
      <c r="K1535" s="75">
        <v>165.64</v>
      </c>
      <c r="L1535" s="119">
        <v>43.9</v>
      </c>
      <c r="M1535" s="17">
        <f>=I1535*7</f>
        <v>311.92</v>
      </c>
      <c r="N1535" s="17">
        <f>=M1535-L1535-K1535-J1535*7</f>
        <v>-6.46999999999996</v>
      </c>
      <c r="O1535" s="18">
        <f>=N1535/M1535</f>
        <v>-0.02074249807643</v>
      </c>
      <c r="P1535" s="12" t="s">
        <v>665</v>
      </c>
    </row>
    <row r="1536" spans="1:16">
      <c r="A1536" s="21">
        <v>45253.2722685185</v>
      </c>
      <c r="B1536" s="12">
        <v>119570411</v>
      </c>
      <c r="C1536" s="22" t="s">
        <v>8207</v>
      </c>
      <c r="D1536" s="12">
        <v>0</v>
      </c>
      <c r="E1536" s="12" t="s">
        <v>52</v>
      </c>
      <c r="F1536" s="12" t="s">
        <v>1377</v>
      </c>
      <c r="G1536" s="12">
        <v>1</v>
      </c>
      <c r="H1536" s="12" t="s">
        <v>8208</v>
      </c>
      <c r="I1536" s="12">
        <v>0</v>
      </c>
      <c r="J1536" s="75">
        <v>0</v>
      </c>
      <c r="K1536" s="75">
        <v>0</v>
      </c>
      <c r="L1536" s="119">
        <v>0</v>
      </c>
      <c r="M1536" s="17">
        <f>=I1536*7</f>
        <v>0</v>
      </c>
      <c r="N1536" s="17">
        <f>=M1536-L1536-K1536-J1536*7</f>
        <v>0</v>
      </c>
      <c r="O1536" s="18" t="e">
        <f>=N1536/M1536</f>
        <v>#DIV/0!</v>
      </c>
      <c r="P1536" s="12" t="s">
        <v>269</v>
      </c>
    </row>
    <row r="1537" spans="1:16">
      <c r="A1537" s="21">
        <v>45253.3553125</v>
      </c>
      <c r="B1537" s="12">
        <v>119583912</v>
      </c>
      <c r="C1537" s="22" t="s">
        <v>8209</v>
      </c>
      <c r="D1537" s="65" t="s">
        <v>8210</v>
      </c>
      <c r="E1537" s="19" t="s">
        <v>8211</v>
      </c>
      <c r="F1537" s="12" t="s">
        <v>8212</v>
      </c>
      <c r="G1537" s="12">
        <v>1</v>
      </c>
      <c r="H1537" s="12" t="s">
        <v>8213</v>
      </c>
      <c r="I1537" s="12">
        <v>16.51</v>
      </c>
      <c r="J1537" s="75">
        <v>7.21</v>
      </c>
      <c r="K1537" s="75">
        <v>49.81</v>
      </c>
      <c r="L1537" s="119">
        <v>27.5</v>
      </c>
      <c r="M1537" s="17">
        <f>=I1537*7</f>
        <v>115.57</v>
      </c>
      <c r="N1537" s="17">
        <f>=M1537-L1537-K1537-J1537*7</f>
        <v>-12.21</v>
      </c>
      <c r="O1537" s="18">
        <f>=N1537/M1537</f>
        <v>-0.105650255256554</v>
      </c>
      <c r="P1537" s="12" t="s">
        <v>28</v>
      </c>
    </row>
    <row r="1538" spans="1:16">
      <c r="A1538" s="21">
        <v>45253.404525463</v>
      </c>
      <c r="B1538" s="12">
        <v>119592219</v>
      </c>
      <c r="C1538" s="22" t="s">
        <v>8007</v>
      </c>
      <c r="D1538" s="12" t="s">
        <v>8214</v>
      </c>
      <c r="E1538" s="19" t="s">
        <v>8215</v>
      </c>
      <c r="F1538" s="12" t="s"/>
      <c r="G1538" s="12">
        <v>2</v>
      </c>
      <c r="H1538" s="12" t="s">
        <v>8010</v>
      </c>
      <c r="I1538" s="12">
        <v>71.62</v>
      </c>
      <c r="J1538" s="75">
        <v>25.36</v>
      </c>
      <c r="K1538" s="75">
        <v>50</v>
      </c>
      <c r="L1538" s="119">
        <v>112.5</v>
      </c>
      <c r="M1538" s="17">
        <f>=I1538*7</f>
        <v>501.34</v>
      </c>
      <c r="N1538" s="17">
        <f>=M1538-L1538-K1538-J1538*7</f>
        <v>161.32</v>
      </c>
      <c r="O1538" s="18">
        <f>=N1538/M1538</f>
        <v>0.321777635935692</v>
      </c>
      <c r="P1538" s="12" t="s">
        <v>665</v>
      </c>
    </row>
    <row r="1539" spans="1:16">
      <c r="A1539" s="21">
        <v>45253.4537731481</v>
      </c>
      <c r="B1539" s="12">
        <v>119602500</v>
      </c>
      <c r="C1539" s="22" t="s">
        <v>8216</v>
      </c>
      <c r="D1539" s="12" t="s">
        <v>8217</v>
      </c>
      <c r="E1539" s="19" t="s">
        <v>8218</v>
      </c>
      <c r="F1539" s="12" t="s"/>
      <c r="G1539" s="12">
        <v>1</v>
      </c>
      <c r="H1539" s="12" t="s">
        <v>8219</v>
      </c>
      <c r="I1539" s="12">
        <v>18.03</v>
      </c>
      <c r="J1539" s="75">
        <v>7.93</v>
      </c>
      <c r="K1539" s="75">
        <v>37.83</v>
      </c>
      <c r="L1539" s="119">
        <v>15.94</v>
      </c>
      <c r="M1539" s="17">
        <f>=I1539*7</f>
        <v>126.21</v>
      </c>
      <c r="N1539" s="17">
        <f>=M1539-L1539-K1539-J1539*7</f>
        <v>16.93</v>
      </c>
      <c r="O1539" s="18">
        <f>=N1539/M1539</f>
        <v>0.134141510181444</v>
      </c>
      <c r="P1539" s="12" t="s">
        <v>83</v>
      </c>
    </row>
    <row r="1540" spans="1:16">
      <c r="A1540" s="21">
        <v>45253.5676967593</v>
      </c>
      <c r="B1540" s="12">
        <v>119630108</v>
      </c>
      <c r="C1540" s="22" t="s">
        <v>3937</v>
      </c>
      <c r="D1540" s="12" t="s">
        <v>8220</v>
      </c>
      <c r="E1540" s="12" t="s">
        <v>345</v>
      </c>
      <c r="F1540" s="12" t="s"/>
      <c r="G1540" s="12">
        <v>1</v>
      </c>
      <c r="H1540" s="12" t="s">
        <v>3940</v>
      </c>
      <c r="I1540" s="12">
        <v>69.48</v>
      </c>
      <c r="J1540" s="75">
        <v>25.44</v>
      </c>
      <c r="K1540" s="75">
        <v>124.37</v>
      </c>
      <c r="L1540" s="119">
        <v>0</v>
      </c>
      <c r="M1540" s="17">
        <f>=I1540*7</f>
        <v>486.36</v>
      </c>
      <c r="N1540" s="17">
        <f>=M1540-L1540-K1540-J1540*7</f>
        <v>183.91</v>
      </c>
      <c r="O1540" s="18">
        <f>=N1540/M1540</f>
        <v>0.378135537461962</v>
      </c>
      <c r="P1540" s="12" t="s">
        <v>50</v>
      </c>
    </row>
    <row r="1541" spans="1:17">
      <c r="A1541" s="21">
        <v>45253.5816319444</v>
      </c>
      <c r="B1541" s="12">
        <v>119633076</v>
      </c>
      <c r="C1541" s="22" t="s">
        <v>8221</v>
      </c>
      <c r="D1541" s="12" t="s">
        <v>8222</v>
      </c>
      <c r="E1541" s="22" t="s">
        <v>8223</v>
      </c>
      <c r="F1541" s="12" t="s"/>
      <c r="G1541" s="12">
        <v>1</v>
      </c>
      <c r="H1541" s="12" t="s">
        <v>8224</v>
      </c>
      <c r="I1541" s="12">
        <v>20.81</v>
      </c>
      <c r="J1541" s="75">
        <v>7.2</v>
      </c>
      <c r="K1541" s="75">
        <v>50</v>
      </c>
      <c r="L1541" s="119">
        <v>4</v>
      </c>
      <c r="M1541" s="17">
        <f>=I1541*7</f>
        <v>145.67</v>
      </c>
      <c r="N1541" s="17">
        <f>=M1541-L1541-K1541-J1541*7</f>
        <v>41.27</v>
      </c>
      <c r="O1541" s="18">
        <f>=N1541/M1541</f>
        <v>0.28331159470035</v>
      </c>
      <c r="P1541" s="12" t="s">
        <v>665</v>
      </c>
      <c r="Q1541" s="25" t="s">
        <v>8225</v>
      </c>
    </row>
    <row r="1542" spans="1:16">
      <c r="A1542" s="21">
        <v>45253.66375</v>
      </c>
      <c r="B1542" s="12">
        <v>119646053</v>
      </c>
      <c r="C1542" s="22" t="s">
        <v>8226</v>
      </c>
      <c r="D1542" s="12" t="s">
        <v>8227</v>
      </c>
      <c r="E1542" s="19" t="s">
        <v>8228</v>
      </c>
      <c r="F1542" s="12" t="s"/>
      <c r="G1542" s="12">
        <v>1</v>
      </c>
      <c r="H1542" s="12" t="s">
        <v>8229</v>
      </c>
      <c r="I1542" s="12">
        <v>35.39</v>
      </c>
      <c r="J1542" s="75">
        <v>15.15</v>
      </c>
      <c r="K1542" s="75">
        <v>50</v>
      </c>
      <c r="L1542" s="119">
        <v>30.5</v>
      </c>
      <c r="M1542" s="17">
        <f>=I1542*7</f>
        <v>247.73</v>
      </c>
      <c r="N1542" s="17">
        <f>=M1542-L1542-K1542-J1542*7</f>
        <v>61.18</v>
      </c>
      <c r="O1542" s="18">
        <f>=N1542/M1542</f>
        <v>0.246962418762362</v>
      </c>
      <c r="P1542" s="12" t="s">
        <v>608</v>
      </c>
    </row>
    <row r="1543" spans="1:16">
      <c r="A1543" s="21" t="s"/>
      <c r="B1543" s="12" t="s"/>
      <c r="C1543" s="22" t="s"/>
      <c r="D1543" s="12" t="s"/>
      <c r="E1543" s="12" t="s"/>
      <c r="F1543" s="12" t="s"/>
      <c r="G1543" s="12" t="s"/>
      <c r="H1543" s="12" t="s"/>
      <c r="I1543" s="12" t="s"/>
      <c r="J1543" s="71" t="s"/>
      <c r="K1543" s="72" t="s"/>
      <c r="L1543" s="73" t="s"/>
      <c r="M1543" s="71" t="s"/>
      <c r="N1543" s="71" t="s"/>
      <c r="O1543" s="74" t="s"/>
      <c r="P1543" s="12" t="s"/>
    </row>
    <row r="1544" spans="1:16">
      <c r="A1544" s="21">
        <v>45254.2359375</v>
      </c>
      <c r="B1544" s="12">
        <v>119739195</v>
      </c>
      <c r="C1544" s="22" t="s">
        <v>8230</v>
      </c>
      <c r="D1544" s="12" t="s">
        <v>8231</v>
      </c>
      <c r="E1544" s="19" t="s">
        <v>8232</v>
      </c>
      <c r="F1544" s="12" t="s">
        <v>32</v>
      </c>
      <c r="G1544" s="12">
        <v>1</v>
      </c>
      <c r="H1544" s="12" t="s">
        <v>8233</v>
      </c>
      <c r="I1544" s="12">
        <v>31.99</v>
      </c>
      <c r="J1544" s="75">
        <v>11.2</v>
      </c>
      <c r="K1544" s="75">
        <v>50</v>
      </c>
      <c r="L1544" s="119">
        <v>89</v>
      </c>
      <c r="M1544" s="17">
        <f>=I1544*7</f>
        <v>223.93</v>
      </c>
      <c r="N1544" s="17">
        <f>=M1544-L1544-K1544-J1544*7</f>
        <v>6.52999999999999</v>
      </c>
      <c r="O1544" s="18">
        <f>=N1544/M1544</f>
        <v>0.029160898495065</v>
      </c>
      <c r="P1544" s="12" t="s">
        <v>665</v>
      </c>
    </row>
    <row r="1545" spans="1:16">
      <c r="A1545" s="21">
        <v>45254.2402083333</v>
      </c>
      <c r="B1545" s="12">
        <v>119740437</v>
      </c>
      <c r="C1545" s="22" t="s">
        <v>8234</v>
      </c>
      <c r="D1545" s="12" t="s">
        <v>8235</v>
      </c>
      <c r="E1545" s="19" t="s">
        <v>8236</v>
      </c>
      <c r="F1545" s="12" t="s"/>
      <c r="G1545" s="12">
        <v>1</v>
      </c>
      <c r="H1545" s="12" t="s">
        <v>8237</v>
      </c>
      <c r="I1545" s="12">
        <v>43.67</v>
      </c>
      <c r="J1545" s="75">
        <v>15.46</v>
      </c>
      <c r="K1545" s="75">
        <v>50</v>
      </c>
      <c r="L1545" s="119">
        <v>40.75</v>
      </c>
      <c r="M1545" s="17">
        <f>=I1545*7</f>
        <v>305.69</v>
      </c>
      <c r="N1545" s="17">
        <f>=M1545-L1545-K1545-J1545*7</f>
        <v>106.72</v>
      </c>
      <c r="O1545" s="18">
        <f>=N1545/M1545</f>
        <v>0.349111845333508</v>
      </c>
      <c r="P1545" s="12" t="s">
        <v>665</v>
      </c>
    </row>
    <row r="1546" spans="1:16">
      <c r="A1546" s="21">
        <v>45254.3180555556</v>
      </c>
      <c r="B1546" s="12">
        <v>119757870</v>
      </c>
      <c r="C1546" s="22" t="s">
        <v>8238</v>
      </c>
      <c r="D1546" s="12">
        <v>0</v>
      </c>
      <c r="E1546" s="19" t="s">
        <v>1333</v>
      </c>
      <c r="F1546" s="12" t="s"/>
      <c r="G1546" s="12">
        <v>1</v>
      </c>
      <c r="H1546" s="12" t="s">
        <v>8239</v>
      </c>
      <c r="I1546" s="12">
        <v>0</v>
      </c>
      <c r="J1546" s="75">
        <v>0</v>
      </c>
      <c r="K1546" s="75">
        <v>0</v>
      </c>
      <c r="L1546" s="119">
        <v>0</v>
      </c>
      <c r="M1546" s="17">
        <f>=I1546*7</f>
        <v>0</v>
      </c>
      <c r="N1546" s="17">
        <f>=M1546-L1546-K1546-J1546*7</f>
        <v>0</v>
      </c>
      <c r="O1546" s="18" t="e">
        <f>=N1546/M1546</f>
        <v>#DIV/0!</v>
      </c>
      <c r="P1546" s="12" t="s">
        <v>670</v>
      </c>
    </row>
    <row r="1547" spans="1:16">
      <c r="A1547" s="21">
        <v>45254.4362731482</v>
      </c>
      <c r="B1547" s="12">
        <v>119783602</v>
      </c>
      <c r="C1547" s="22" t="s">
        <v>8240</v>
      </c>
      <c r="D1547" s="12" t="s">
        <v>8241</v>
      </c>
      <c r="E1547" s="19" t="s">
        <v>8242</v>
      </c>
      <c r="F1547" s="12" t="s"/>
      <c r="G1547" s="12">
        <v>1</v>
      </c>
      <c r="H1547" s="12" t="s">
        <v>8243</v>
      </c>
      <c r="I1547" s="12">
        <v>29.15</v>
      </c>
      <c r="J1547" s="75">
        <v>12.67</v>
      </c>
      <c r="K1547" s="75">
        <v>50</v>
      </c>
      <c r="L1547" s="119">
        <v>46</v>
      </c>
      <c r="M1547" s="17">
        <f>=I1547*7</f>
        <v>204.05</v>
      </c>
      <c r="N1547" s="17">
        <f>=M1547-L1547-K1547-J1547*7</f>
        <v>19.36</v>
      </c>
      <c r="O1547" s="18">
        <f>=N1547/M1547</f>
        <v>0.094878706199461</v>
      </c>
      <c r="P1547" s="12" t="s">
        <v>43</v>
      </c>
    </row>
    <row r="1548" spans="1:16">
      <c r="A1548" s="21">
        <v>45254.5468287037</v>
      </c>
      <c r="B1548" s="68">
        <v>119812597</v>
      </c>
      <c r="C1548" s="22" t="s">
        <v>8244</v>
      </c>
      <c r="D1548" s="68" t="s">
        <v>8245</v>
      </c>
      <c r="E1548" s="19" t="s">
        <v>8246</v>
      </c>
      <c r="F1548" s="12" t="s"/>
      <c r="G1548" s="12">
        <v>1</v>
      </c>
      <c r="H1548" s="12" t="s">
        <v>8247</v>
      </c>
      <c r="I1548" s="12">
        <v>157.6</v>
      </c>
      <c r="J1548" s="75">
        <v>69.09</v>
      </c>
      <c r="K1548" s="75">
        <v>50</v>
      </c>
      <c r="L1548" s="119">
        <v>190</v>
      </c>
      <c r="M1548" s="17">
        <f>=I1548*7</f>
        <v>1103.2</v>
      </c>
      <c r="N1548" s="17">
        <f>=M1548-L1548-K1548-J1548*7</f>
        <v>379.57</v>
      </c>
      <c r="O1548" s="18">
        <f>=N1548/M1548</f>
        <v>0.344062726613488</v>
      </c>
      <c r="P1548" s="12" t="s">
        <v>59</v>
      </c>
    </row>
    <row r="1549" spans="1:16">
      <c r="A1549" s="21">
        <v>45254.5468287037</v>
      </c>
      <c r="B1549" s="77" t="s"/>
      <c r="C1549" s="22" t="s">
        <v>8248</v>
      </c>
      <c r="D1549" s="77" t="s"/>
      <c r="E1549" s="19" t="s">
        <v>8246</v>
      </c>
      <c r="F1549" s="12" t="s"/>
      <c r="G1549" s="12">
        <v>1</v>
      </c>
      <c r="H1549" s="12" t="s">
        <v>8249</v>
      </c>
      <c r="I1549" s="12">
        <v>0</v>
      </c>
      <c r="J1549" s="75">
        <v>0</v>
      </c>
      <c r="K1549" s="75">
        <v>0</v>
      </c>
      <c r="L1549" s="119">
        <v>0</v>
      </c>
      <c r="M1549" s="17">
        <f>=I1549*7</f>
        <v>0</v>
      </c>
      <c r="N1549" s="17">
        <f>=M1549-L1549-K1549-J1549*7</f>
        <v>0</v>
      </c>
      <c r="O1549" s="18" t="e">
        <f>=N1549/M1549</f>
        <v>#DIV/0!</v>
      </c>
      <c r="P1549" s="12" t="s">
        <v>59</v>
      </c>
    </row>
    <row r="1550" spans="1:16">
      <c r="A1550" s="21">
        <v>45254.5468287037</v>
      </c>
      <c r="B1550" s="77" t="s"/>
      <c r="C1550" s="22" t="s">
        <v>8250</v>
      </c>
      <c r="D1550" s="77" t="s"/>
      <c r="E1550" s="19" t="s">
        <v>8246</v>
      </c>
      <c r="F1550" s="12" t="s"/>
      <c r="G1550" s="12">
        <v>1</v>
      </c>
      <c r="H1550" s="12" t="s">
        <v>8251</v>
      </c>
      <c r="I1550" s="12">
        <v>0</v>
      </c>
      <c r="J1550" s="75">
        <v>0</v>
      </c>
      <c r="K1550" s="75">
        <v>0</v>
      </c>
      <c r="L1550" s="119">
        <v>0</v>
      </c>
      <c r="M1550" s="17">
        <f>=I1550*7</f>
        <v>0</v>
      </c>
      <c r="N1550" s="17">
        <f>=M1550-L1550-K1550-J1550*7</f>
        <v>0</v>
      </c>
      <c r="O1550" s="18" t="e">
        <f>=N1550/M1550</f>
        <v>#DIV/0!</v>
      </c>
      <c r="P1550" s="12" t="s">
        <v>59</v>
      </c>
    </row>
    <row r="1551" spans="1:16">
      <c r="A1551" s="21">
        <v>45254.5468287037</v>
      </c>
      <c r="B1551" s="69" t="s"/>
      <c r="C1551" s="22" t="s">
        <v>8252</v>
      </c>
      <c r="D1551" s="69" t="s"/>
      <c r="E1551" s="19" t="s">
        <v>8246</v>
      </c>
      <c r="F1551" s="12" t="s"/>
      <c r="G1551" s="12">
        <v>1</v>
      </c>
      <c r="H1551" s="12" t="s">
        <v>8253</v>
      </c>
      <c r="I1551" s="12">
        <v>0</v>
      </c>
      <c r="J1551" s="75">
        <v>0</v>
      </c>
      <c r="K1551" s="75">
        <v>0</v>
      </c>
      <c r="L1551" s="119">
        <v>0</v>
      </c>
      <c r="M1551" s="17">
        <f>=I1551*7</f>
        <v>0</v>
      </c>
      <c r="N1551" s="17">
        <f>=M1551-L1551-K1551-J1551*7</f>
        <v>0</v>
      </c>
      <c r="O1551" s="18" t="e">
        <f>=N1551/M1551</f>
        <v>#DIV/0!</v>
      </c>
      <c r="P1551" s="12" t="s">
        <v>59</v>
      </c>
    </row>
    <row r="1552" spans="1:16">
      <c r="A1552" s="21">
        <v>45254.5510185185</v>
      </c>
      <c r="B1552" s="12">
        <v>119813447</v>
      </c>
      <c r="C1552" s="22" t="s">
        <v>8254</v>
      </c>
      <c r="D1552" s="12" t="s">
        <v>8255</v>
      </c>
      <c r="E1552" s="19" t="s">
        <v>8256</v>
      </c>
      <c r="F1552" s="12" t="s"/>
      <c r="G1552" s="12">
        <v>1</v>
      </c>
      <c r="H1552" s="12" t="s">
        <v>8257</v>
      </c>
      <c r="I1552" s="12">
        <v>19.28</v>
      </c>
      <c r="J1552" s="75">
        <v>6.75</v>
      </c>
      <c r="K1552" s="75">
        <v>50</v>
      </c>
      <c r="L1552" s="119">
        <v>18.52</v>
      </c>
      <c r="M1552" s="17">
        <f>=I1552*7</f>
        <v>134.96</v>
      </c>
      <c r="N1552" s="17">
        <f>=M1552-L1552-K1552-J1552*7</f>
        <v>19.19</v>
      </c>
      <c r="O1552" s="18">
        <f>=N1552/M1552</f>
        <v>0.142190278601067</v>
      </c>
      <c r="P1552" s="12" t="s">
        <v>50</v>
      </c>
    </row>
    <row r="1553" spans="1:16">
      <c r="A1553" s="21">
        <v>45254.6348263889</v>
      </c>
      <c r="B1553" s="12">
        <v>119831804</v>
      </c>
      <c r="C1553" s="22" t="s">
        <v>8258</v>
      </c>
      <c r="D1553" s="12" t="s">
        <v>8259</v>
      </c>
      <c r="E1553" s="19" t="s">
        <v>8260</v>
      </c>
      <c r="F1553" s="12" t="s"/>
      <c r="G1553" s="12">
        <v>1</v>
      </c>
      <c r="H1553" s="12" t="s">
        <v>8261</v>
      </c>
      <c r="I1553" s="12">
        <v>34</v>
      </c>
      <c r="J1553" s="75">
        <v>14.44</v>
      </c>
      <c r="K1553" s="75">
        <v>50</v>
      </c>
      <c r="L1553" s="119">
        <v>43.05</v>
      </c>
      <c r="M1553" s="17">
        <f>=I1553*7</f>
        <v>238</v>
      </c>
      <c r="N1553" s="17">
        <f>=M1553-L1553-K1553-J1553*7</f>
        <v>43.87</v>
      </c>
      <c r="O1553" s="18">
        <f>=N1553/M1553</f>
        <v>0.184327731092437</v>
      </c>
      <c r="P1553" s="12" t="s">
        <v>162</v>
      </c>
    </row>
    <row r="1554" spans="1:16">
      <c r="A1554" s="21" t="s"/>
      <c r="B1554" s="12" t="s"/>
      <c r="C1554" s="22" t="s"/>
      <c r="D1554" s="12" t="s"/>
      <c r="E1554" s="12" t="s"/>
      <c r="F1554" s="12" t="s"/>
      <c r="G1554" s="12" t="s"/>
      <c r="H1554" s="12" t="s"/>
      <c r="I1554" s="12" t="s"/>
      <c r="J1554" s="71" t="s"/>
      <c r="K1554" s="72" t="s"/>
      <c r="L1554" s="73" t="s"/>
      <c r="M1554" s="71" t="s"/>
      <c r="N1554" s="71" t="s"/>
      <c r="O1554" s="74" t="s"/>
      <c r="P1554" s="12" t="s"/>
    </row>
    <row r="1555" spans="1:16">
      <c r="A1555" s="21">
        <v>45254.9478703704</v>
      </c>
      <c r="B1555" s="12">
        <v>119874742</v>
      </c>
      <c r="C1555" s="22" t="s">
        <v>8262</v>
      </c>
      <c r="D1555" s="12" t="s">
        <v>8263</v>
      </c>
      <c r="E1555" s="19" t="s">
        <v>8264</v>
      </c>
      <c r="F1555" s="12" t="s"/>
      <c r="G1555" s="12">
        <v>1</v>
      </c>
      <c r="H1555" s="12" t="s">
        <v>8265</v>
      </c>
      <c r="I1555" s="12">
        <v>67.92</v>
      </c>
      <c r="J1555" s="75">
        <v>24.34</v>
      </c>
      <c r="K1555" s="75">
        <v>50</v>
      </c>
      <c r="L1555" s="119">
        <v>55.4</v>
      </c>
      <c r="M1555" s="17">
        <f>=I1555*7</f>
        <v>475.44</v>
      </c>
      <c r="N1555" s="17">
        <f>=M1555-L1555-K1555-J1555*7</f>
        <v>199.66</v>
      </c>
      <c r="O1555" s="18">
        <f>=N1555/M1555</f>
        <v>0.419947837792361</v>
      </c>
      <c r="P1555" s="12" t="s">
        <v>665</v>
      </c>
    </row>
    <row r="1556" spans="1:16">
      <c r="A1556" s="21">
        <v>45255.0562615741</v>
      </c>
      <c r="B1556" s="12">
        <v>119889799</v>
      </c>
      <c r="C1556" s="22" t="s">
        <v>8266</v>
      </c>
      <c r="D1556" s="12" t="s">
        <v>8267</v>
      </c>
      <c r="E1556" s="19" t="s">
        <v>8268</v>
      </c>
      <c r="F1556" s="12" t="s"/>
      <c r="G1556" s="12">
        <v>1</v>
      </c>
      <c r="H1556" s="12" t="s">
        <v>8269</v>
      </c>
      <c r="I1556" s="12">
        <v>24.6</v>
      </c>
      <c r="J1556" s="75">
        <v>8.94</v>
      </c>
      <c r="K1556" s="75">
        <v>50</v>
      </c>
      <c r="L1556" s="119">
        <v>26.5</v>
      </c>
      <c r="M1556" s="17">
        <f>=I1556*7</f>
        <v>172.2</v>
      </c>
      <c r="N1556" s="17">
        <f>=M1556-L1556-K1556-J1556*7</f>
        <v>33.12</v>
      </c>
      <c r="O1556" s="18">
        <f>=N1556/M1556</f>
        <v>0.192334494773519</v>
      </c>
      <c r="P1556" s="12" t="s">
        <v>50</v>
      </c>
    </row>
    <row r="1557" spans="1:16">
      <c r="A1557" s="21">
        <v>45255.1335416667</v>
      </c>
      <c r="B1557" s="12">
        <v>119910699</v>
      </c>
      <c r="C1557" s="22" t="s">
        <v>8270</v>
      </c>
      <c r="D1557" s="12" t="s">
        <v>8271</v>
      </c>
      <c r="E1557" s="19" t="s">
        <v>8272</v>
      </c>
      <c r="F1557" s="12" t="s"/>
      <c r="G1557" s="12">
        <v>1</v>
      </c>
      <c r="H1557" s="12" t="s">
        <v>8273</v>
      </c>
      <c r="I1557" s="12">
        <v>23.31</v>
      </c>
      <c r="J1557" s="75">
        <v>10.34</v>
      </c>
      <c r="K1557" s="75">
        <v>50</v>
      </c>
      <c r="L1557" s="119">
        <v>17.5</v>
      </c>
      <c r="M1557" s="17">
        <f>=I1557*7</f>
        <v>163.17</v>
      </c>
      <c r="N1557" s="17">
        <f>=M1557-L1557-K1557-J1557*7</f>
        <v>23.29</v>
      </c>
      <c r="O1557" s="18">
        <f>=N1557/M1557</f>
        <v>0.142734571306</v>
      </c>
      <c r="P1557" s="12" t="s">
        <v>300</v>
      </c>
    </row>
    <row r="1558" spans="1:16">
      <c r="A1558" s="21">
        <v>45255.143287037</v>
      </c>
      <c r="B1558" s="12">
        <v>119912249</v>
      </c>
      <c r="C1558" s="22" t="s">
        <v>8274</v>
      </c>
      <c r="D1558" s="12">
        <v>0</v>
      </c>
      <c r="E1558" s="12" t="s">
        <v>52</v>
      </c>
      <c r="F1558" s="12" t="s">
        <v>1257</v>
      </c>
      <c r="G1558" s="12">
        <v>1</v>
      </c>
      <c r="H1558" s="12" t="s">
        <v>8275</v>
      </c>
      <c r="I1558" s="12">
        <v>0</v>
      </c>
      <c r="J1558" s="75">
        <v>0</v>
      </c>
      <c r="K1558" s="75">
        <v>0</v>
      </c>
      <c r="L1558" s="119">
        <v>0</v>
      </c>
      <c r="M1558" s="17">
        <f>=I1558*7</f>
        <v>0</v>
      </c>
      <c r="N1558" s="17">
        <f>=M1558-L1558-K1558-J1558*7</f>
        <v>0</v>
      </c>
      <c r="O1558" s="18" t="e">
        <f>=N1558/M1558</f>
        <v>#DIV/0!</v>
      </c>
      <c r="P1558" s="12" t="s">
        <v>59</v>
      </c>
    </row>
    <row r="1559" spans="1:16">
      <c r="A1559" s="21">
        <v>45255.3221527778</v>
      </c>
      <c r="B1559" s="12">
        <v>119965076</v>
      </c>
      <c r="C1559" s="22" t="s">
        <v>8276</v>
      </c>
      <c r="D1559" s="12" t="s">
        <v>8277</v>
      </c>
      <c r="E1559" s="19" t="s">
        <v>8278</v>
      </c>
      <c r="F1559" s="12" t="s">
        <v>134</v>
      </c>
      <c r="G1559" s="12">
        <v>1</v>
      </c>
      <c r="H1559" s="12" t="s">
        <v>8279</v>
      </c>
      <c r="I1559" s="12">
        <v>17.78</v>
      </c>
      <c r="J1559" s="75">
        <v>7.71</v>
      </c>
      <c r="K1559" s="75">
        <v>50</v>
      </c>
      <c r="L1559" s="119">
        <v>45</v>
      </c>
      <c r="M1559" s="17">
        <f>=I1559*7</f>
        <v>124.46</v>
      </c>
      <c r="N1559" s="17">
        <f>=M1559-L1559-K1559-J1559*7</f>
        <v>-24.51</v>
      </c>
      <c r="O1559" s="18">
        <f>=N1559/M1559</f>
        <v>-0.196930740800257</v>
      </c>
      <c r="P1559" s="12" t="s">
        <v>43</v>
      </c>
    </row>
    <row r="1560" spans="1:16">
      <c r="A1560" s="21">
        <v>45255.3317592593</v>
      </c>
      <c r="B1560" s="12">
        <v>119967962</v>
      </c>
      <c r="C1560" s="22" t="s">
        <v>7476</v>
      </c>
      <c r="D1560" s="12" t="s">
        <v>8280</v>
      </c>
      <c r="E1560" s="19" t="s">
        <v>8281</v>
      </c>
      <c r="F1560" s="12" t="s"/>
      <c r="G1560" s="12">
        <v>1</v>
      </c>
      <c r="H1560" s="12" t="s">
        <v>7479</v>
      </c>
      <c r="I1560" s="12">
        <v>103.27</v>
      </c>
      <c r="J1560" s="75">
        <v>36.44</v>
      </c>
      <c r="K1560" s="75">
        <v>50</v>
      </c>
      <c r="L1560" s="119">
        <v>46</v>
      </c>
      <c r="M1560" s="17">
        <f>=I1560*7</f>
        <v>722.89</v>
      </c>
      <c r="N1560" s="17">
        <f>=M1560-L1560-K1560-J1560*7</f>
        <v>371.81</v>
      </c>
      <c r="O1560" s="18">
        <f>=N1560/M1560</f>
        <v>0.514338281066276</v>
      </c>
      <c r="P1560" s="12" t="s">
        <v>50</v>
      </c>
    </row>
    <row r="1561" spans="1:16">
      <c r="A1561" s="21">
        <v>45255.4102893519</v>
      </c>
      <c r="B1561" s="12">
        <v>119987949</v>
      </c>
      <c r="C1561" s="22" t="s">
        <v>8282</v>
      </c>
      <c r="D1561" s="12" t="s">
        <v>8283</v>
      </c>
      <c r="E1561" s="19" t="s">
        <v>8284</v>
      </c>
      <c r="F1561" s="12" t="s">
        <v>48</v>
      </c>
      <c r="G1561" s="12">
        <v>1</v>
      </c>
      <c r="H1561" s="12" t="s">
        <v>8285</v>
      </c>
      <c r="I1561" s="12">
        <v>20.14</v>
      </c>
      <c r="J1561" s="75">
        <v>8.98</v>
      </c>
      <c r="K1561" s="75">
        <v>50</v>
      </c>
      <c r="L1561" s="119">
        <v>32</v>
      </c>
      <c r="M1561" s="17">
        <f>=I1561*7</f>
        <v>140.98</v>
      </c>
      <c r="N1561" s="17">
        <f>=M1561-L1561-K1561-J1561*7</f>
        <v>-3.87999999999998</v>
      </c>
      <c r="O1561" s="18">
        <f>=N1561/M1561</f>
        <v>-0.027521634274365</v>
      </c>
      <c r="P1561" s="12" t="s">
        <v>109</v>
      </c>
    </row>
    <row r="1562" spans="1:16">
      <c r="A1562" s="21">
        <v>45255.5525231481</v>
      </c>
      <c r="B1562" s="12">
        <v>120027478</v>
      </c>
      <c r="C1562" s="22" t="s">
        <v>8286</v>
      </c>
      <c r="D1562" s="12" t="s">
        <v>8287</v>
      </c>
      <c r="E1562" s="19" t="s">
        <v>8288</v>
      </c>
      <c r="F1562" s="12" t="s">
        <v>32</v>
      </c>
      <c r="G1562" s="12">
        <v>1</v>
      </c>
      <c r="H1562" s="12" t="s">
        <v>8289</v>
      </c>
      <c r="I1562" s="12">
        <v>31.42</v>
      </c>
      <c r="J1562" s="75">
        <v>13.91</v>
      </c>
      <c r="K1562" s="75">
        <v>50</v>
      </c>
      <c r="L1562" s="119">
        <v>85.05</v>
      </c>
      <c r="M1562" s="17">
        <f>=I1562*7</f>
        <v>219.94</v>
      </c>
      <c r="N1562" s="17">
        <f>=M1562-L1562-K1562-J1562*7</f>
        <v>-12.48</v>
      </c>
      <c r="O1562" s="18">
        <f>=N1562/M1562</f>
        <v>-0.056742748022188</v>
      </c>
      <c r="P1562" s="12" t="s">
        <v>59</v>
      </c>
    </row>
    <row r="1563" spans="1:16">
      <c r="A1563" s="21">
        <v>45255.6011921296</v>
      </c>
      <c r="B1563" s="12">
        <v>120041075</v>
      </c>
      <c r="C1563" s="22" t="s">
        <v>8290</v>
      </c>
      <c r="D1563" s="12" t="s">
        <v>8291</v>
      </c>
      <c r="E1563" s="19" t="s">
        <v>8292</v>
      </c>
      <c r="F1563" s="12" t="s"/>
      <c r="G1563" s="12">
        <v>1</v>
      </c>
      <c r="H1563" s="12" t="s">
        <v>8293</v>
      </c>
      <c r="I1563" s="12">
        <v>47.04</v>
      </c>
      <c r="J1563" s="75">
        <v>16.56</v>
      </c>
      <c r="K1563" s="75">
        <v>50</v>
      </c>
      <c r="L1563" s="119">
        <v>41.25</v>
      </c>
      <c r="M1563" s="17">
        <f>=I1563*7</f>
        <v>329.28</v>
      </c>
      <c r="N1563" s="17">
        <f>=M1563-L1563-K1563-J1563*7</f>
        <v>122.11</v>
      </c>
      <c r="O1563" s="18">
        <f>=N1563/M1563</f>
        <v>0.370839407191448</v>
      </c>
      <c r="P1563" s="12" t="s">
        <v>665</v>
      </c>
    </row>
    <row r="1564" spans="1:16">
      <c r="A1564" s="21">
        <v>45255.6502314815</v>
      </c>
      <c r="B1564" s="12">
        <v>120053008</v>
      </c>
      <c r="C1564" s="22" t="s">
        <v>7564</v>
      </c>
      <c r="D1564" s="12" t="s">
        <v>8294</v>
      </c>
      <c r="E1564" s="19" t="s">
        <v>8295</v>
      </c>
      <c r="F1564" s="12" t="s"/>
      <c r="G1564" s="12">
        <v>1</v>
      </c>
      <c r="H1564" s="12" t="s">
        <v>2424</v>
      </c>
      <c r="I1564" s="12">
        <v>18</v>
      </c>
      <c r="J1564" s="75">
        <v>6.29</v>
      </c>
      <c r="K1564" s="75">
        <v>50</v>
      </c>
      <c r="L1564" s="119">
        <v>11</v>
      </c>
      <c r="M1564" s="17">
        <f>=I1564*7</f>
        <v>126</v>
      </c>
      <c r="N1564" s="17">
        <f>=M1564-L1564-K1564-J1564*7</f>
        <v>20.97</v>
      </c>
      <c r="O1564" s="18">
        <f>=N1564/M1564</f>
        <v>0.166428571428571</v>
      </c>
      <c r="P1564" s="12" t="s">
        <v>665</v>
      </c>
    </row>
    <row r="1565" spans="1:16">
      <c r="A1565" s="21">
        <v>45255.6658333333</v>
      </c>
      <c r="B1565" s="12">
        <v>120055703</v>
      </c>
      <c r="C1565" s="22" t="s">
        <v>8296</v>
      </c>
      <c r="D1565" s="12">
        <v>0</v>
      </c>
      <c r="E1565" s="12" t="s">
        <v>52</v>
      </c>
      <c r="F1565" s="12" t="s">
        <v>48</v>
      </c>
      <c r="G1565" s="12">
        <v>1</v>
      </c>
      <c r="H1565" s="12" t="s">
        <v>2229</v>
      </c>
      <c r="I1565" s="12">
        <v>0</v>
      </c>
      <c r="J1565" s="75">
        <v>0</v>
      </c>
      <c r="K1565" s="75">
        <v>0</v>
      </c>
      <c r="L1565" s="119">
        <v>0</v>
      </c>
      <c r="M1565" s="17">
        <f>=I1565*7</f>
        <v>0</v>
      </c>
      <c r="N1565" s="17">
        <f>=M1565-L1565-K1565-J1565*7</f>
        <v>0</v>
      </c>
      <c r="O1565" s="18" t="e">
        <f>=N1565/M1565</f>
        <v>#DIV/0!</v>
      </c>
      <c r="P1565" s="12" t="s">
        <v>50</v>
      </c>
    </row>
    <row r="1566" spans="1:16">
      <c r="A1566" s="21" t="s"/>
      <c r="B1566" s="12" t="s"/>
      <c r="C1566" s="22" t="s"/>
      <c r="D1566" s="12" t="s"/>
      <c r="E1566" s="12" t="s"/>
      <c r="F1566" s="12" t="s"/>
      <c r="G1566" s="12" t="s"/>
      <c r="H1566" s="12" t="s"/>
      <c r="I1566" s="12" t="s"/>
      <c r="J1566" s="71" t="s"/>
      <c r="K1566" s="72" t="s"/>
      <c r="L1566" s="73" t="s"/>
      <c r="M1566" s="71" t="s"/>
      <c r="N1566" s="71" t="s"/>
      <c r="O1566" s="74" t="s"/>
      <c r="P1566" s="12" t="s"/>
    </row>
    <row r="1567" spans="1:16">
      <c r="A1567" s="21">
        <v>45256.1180092593</v>
      </c>
      <c r="B1567" s="12">
        <v>120140609</v>
      </c>
      <c r="C1567" s="22" t="s">
        <v>8297</v>
      </c>
      <c r="D1567" s="12" t="s">
        <v>8298</v>
      </c>
      <c r="E1567" s="19" t="s">
        <v>8299</v>
      </c>
      <c r="F1567" s="12" t="s"/>
      <c r="G1567" s="12">
        <v>1</v>
      </c>
      <c r="H1567" s="12" t="s">
        <v>8300</v>
      </c>
      <c r="I1567" s="12">
        <v>24.04</v>
      </c>
      <c r="J1567" s="75">
        <v>10.21</v>
      </c>
      <c r="K1567" s="75">
        <v>50</v>
      </c>
      <c r="L1567" s="119">
        <v>23.5</v>
      </c>
      <c r="M1567" s="17">
        <f>=I1567*7</f>
        <v>168.28</v>
      </c>
      <c r="N1567" s="17">
        <f>=M1567-L1567-K1567-J1567*7</f>
        <v>23.31</v>
      </c>
      <c r="O1567" s="18">
        <f>=N1567/M1567</f>
        <v>0.138519134775374</v>
      </c>
      <c r="P1567" s="12" t="s">
        <v>670</v>
      </c>
    </row>
    <row r="1568" spans="1:16">
      <c r="A1568" s="21">
        <v>45256.1453009259</v>
      </c>
      <c r="B1568" s="12">
        <v>120147208</v>
      </c>
      <c r="C1568" s="22" t="s">
        <v>8301</v>
      </c>
      <c r="D1568" s="12" t="s">
        <v>8302</v>
      </c>
      <c r="E1568" s="78" t="s">
        <v>8303</v>
      </c>
      <c r="F1568" s="12" t="s"/>
      <c r="G1568" s="12">
        <v>1</v>
      </c>
      <c r="H1568" s="12" t="s">
        <v>8304</v>
      </c>
      <c r="I1568" s="12">
        <v>16.25</v>
      </c>
      <c r="J1568" s="75">
        <v>7.04</v>
      </c>
      <c r="K1568" s="75">
        <v>50</v>
      </c>
      <c r="L1568" s="119">
        <v>16</v>
      </c>
      <c r="M1568" s="17">
        <f>=I1568*7</f>
        <v>113.75</v>
      </c>
      <c r="N1568" s="17">
        <f>=M1568-L1568-K1568-J1568*7</f>
        <v>-1.53</v>
      </c>
      <c r="O1568" s="18">
        <f>=N1568/M1568</f>
        <v>-0.013450549450549</v>
      </c>
      <c r="P1568" s="12" t="s">
        <v>670</v>
      </c>
    </row>
    <row r="1569" spans="1:16">
      <c r="A1569" s="21">
        <v>45256.228275463</v>
      </c>
      <c r="B1569" s="12">
        <v>120163836</v>
      </c>
      <c r="C1569" s="22" t="s">
        <v>8305</v>
      </c>
      <c r="D1569" s="12" t="s">
        <v>8306</v>
      </c>
      <c r="E1569" s="19" t="s">
        <v>8307</v>
      </c>
      <c r="F1569" s="12" t="s"/>
      <c r="G1569" s="12">
        <v>1</v>
      </c>
      <c r="H1569" s="12" t="s">
        <v>8308</v>
      </c>
      <c r="I1569" s="12">
        <v>35.21</v>
      </c>
      <c r="J1569" s="75">
        <v>15.24</v>
      </c>
      <c r="K1569" s="75">
        <v>50</v>
      </c>
      <c r="L1569" s="119">
        <v>43</v>
      </c>
      <c r="M1569" s="17">
        <f>=I1569*7</f>
        <v>246.47</v>
      </c>
      <c r="N1569" s="17">
        <f>=M1569-L1569-K1569-J1569*7</f>
        <v>46.79</v>
      </c>
      <c r="O1569" s="18">
        <f>=N1569/M1569</f>
        <v>0.189840548545462</v>
      </c>
      <c r="P1569" s="12" t="s">
        <v>269</v>
      </c>
    </row>
    <row r="1570" spans="1:16">
      <c r="A1570" s="21">
        <v>45256.2695717593</v>
      </c>
      <c r="B1570" s="12">
        <v>120170370</v>
      </c>
      <c r="C1570" s="22" t="s">
        <v>8309</v>
      </c>
      <c r="D1570" s="12" t="s">
        <v>8310</v>
      </c>
      <c r="E1570" s="19" t="s">
        <v>1333</v>
      </c>
      <c r="F1570" s="12" t="s"/>
      <c r="G1570" s="12">
        <v>1</v>
      </c>
      <c r="H1570" s="12" t="s">
        <v>8311</v>
      </c>
      <c r="I1570" s="12">
        <v>0</v>
      </c>
      <c r="J1570" s="75">
        <v>0</v>
      </c>
      <c r="K1570" s="75">
        <v>0</v>
      </c>
      <c r="L1570" s="119">
        <v>0</v>
      </c>
      <c r="M1570" s="17">
        <f>=I1570*7</f>
        <v>0</v>
      </c>
      <c r="N1570" s="17">
        <f>=M1570-L1570-K1570-J1570*7</f>
        <v>0</v>
      </c>
      <c r="O1570" s="18" t="e">
        <f>=N1570/M1570</f>
        <v>#DIV/0!</v>
      </c>
      <c r="P1570" s="12" t="s">
        <v>665</v>
      </c>
    </row>
    <row r="1571" spans="1:16">
      <c r="A1571" s="21">
        <v>45256.3546990741</v>
      </c>
      <c r="B1571" s="12">
        <v>120185138</v>
      </c>
      <c r="C1571" s="22" t="s">
        <v>8312</v>
      </c>
      <c r="D1571" s="12" t="s">
        <v>8313</v>
      </c>
      <c r="E1571" s="19" t="s">
        <v>8314</v>
      </c>
      <c r="F1571" s="12" t="s"/>
      <c r="G1571" s="12">
        <v>1</v>
      </c>
      <c r="H1571" s="12" t="s">
        <v>7863</v>
      </c>
      <c r="I1571" s="12">
        <v>60.53</v>
      </c>
      <c r="J1571" s="75">
        <v>27.37</v>
      </c>
      <c r="K1571" s="75">
        <v>50</v>
      </c>
      <c r="L1571" s="119">
        <v>165</v>
      </c>
      <c r="M1571" s="17">
        <f>=I1571*7</f>
        <v>423.71</v>
      </c>
      <c r="N1571" s="17">
        <f>=M1571-L1571-K1571-J1571*7</f>
        <v>17.12</v>
      </c>
      <c r="O1571" s="18">
        <f>=N1571/M1571</f>
        <v>0.040404993981733</v>
      </c>
      <c r="P1571" s="12" t="s">
        <v>172</v>
      </c>
    </row>
    <row r="1572" spans="1:16">
      <c r="A1572" s="21" t="s"/>
      <c r="B1572" s="12" t="s"/>
      <c r="C1572" s="22" t="s"/>
      <c r="D1572" s="12" t="s"/>
      <c r="E1572" s="12" t="s"/>
      <c r="F1572" s="12" t="s"/>
      <c r="G1572" s="12" t="s"/>
      <c r="H1572" s="12" t="s"/>
      <c r="I1572" s="12" t="s"/>
      <c r="J1572" s="71" t="s"/>
      <c r="K1572" s="72" t="s"/>
      <c r="L1572" s="73" t="s"/>
      <c r="M1572" s="71" t="s"/>
      <c r="N1572" s="71" t="s"/>
      <c r="O1572" s="74" t="s"/>
      <c r="P1572" s="12" t="s"/>
    </row>
    <row r="1573" spans="1:16">
      <c r="A1573" s="21">
        <v>45256.8607060185</v>
      </c>
      <c r="B1573" s="12">
        <v>120266441</v>
      </c>
      <c r="C1573" s="22" t="s">
        <v>6752</v>
      </c>
      <c r="D1573" s="12" t="s">
        <v>8315</v>
      </c>
      <c r="E1573" s="22" t="s">
        <v>8316</v>
      </c>
      <c r="F1573" s="12" t="s"/>
      <c r="G1573" s="12">
        <v>1</v>
      </c>
      <c r="H1573" s="12" t="s">
        <v>6755</v>
      </c>
      <c r="I1573" s="12">
        <v>27.8</v>
      </c>
      <c r="J1573" s="75">
        <v>9.72</v>
      </c>
      <c r="K1573" s="75">
        <v>50</v>
      </c>
      <c r="L1573" s="119">
        <v>45</v>
      </c>
      <c r="M1573" s="17">
        <f>=I1573*7</f>
        <v>194.6</v>
      </c>
      <c r="N1573" s="17">
        <f>=M1573-L1573-K1573-J1573*7</f>
        <v>31.56</v>
      </c>
      <c r="O1573" s="18">
        <f>=N1573/M1573</f>
        <v>0.162178828365879</v>
      </c>
      <c r="P1573" s="12" t="s">
        <v>665</v>
      </c>
    </row>
    <row r="1574" spans="1:16">
      <c r="A1574" s="21">
        <v>45257.0043518519</v>
      </c>
      <c r="B1574" s="12">
        <v>120289205</v>
      </c>
      <c r="C1574" s="22" t="s">
        <v>8317</v>
      </c>
      <c r="D1574" s="12" t="s">
        <v>8318</v>
      </c>
      <c r="E1574" s="19" t="s">
        <v>8319</v>
      </c>
      <c r="F1574" s="12" t="s"/>
      <c r="G1574" s="12">
        <v>2</v>
      </c>
      <c r="H1574" s="12" t="s">
        <v>8320</v>
      </c>
      <c r="I1574" s="12">
        <v>55.62</v>
      </c>
      <c r="J1574" s="75">
        <v>24.93</v>
      </c>
      <c r="K1574" s="75">
        <v>50</v>
      </c>
      <c r="L1574" s="119">
        <v>110</v>
      </c>
      <c r="M1574" s="17">
        <f>=I1574*7</f>
        <v>389.34</v>
      </c>
      <c r="N1574" s="17">
        <f>=M1574-L1574-K1574-J1574*7</f>
        <v>54.83</v>
      </c>
      <c r="O1574" s="18">
        <f>=N1574/M1574</f>
        <v>0.140828068012534</v>
      </c>
      <c r="P1574" s="12" t="s">
        <v>43</v>
      </c>
    </row>
    <row r="1575" spans="1:16">
      <c r="A1575" s="21">
        <v>45257.0970486111</v>
      </c>
      <c r="B1575" s="12">
        <v>120312627</v>
      </c>
      <c r="C1575" s="22" t="s">
        <v>8321</v>
      </c>
      <c r="D1575" s="12" t="s">
        <v>8322</v>
      </c>
      <c r="E1575" s="19" t="s">
        <v>8323</v>
      </c>
      <c r="F1575" s="12" t="s"/>
      <c r="G1575" s="12">
        <v>1</v>
      </c>
      <c r="H1575" s="12" t="s">
        <v>8324</v>
      </c>
      <c r="I1575" s="12">
        <v>27.78</v>
      </c>
      <c r="J1575" s="75">
        <v>11.98</v>
      </c>
      <c r="K1575" s="75">
        <v>50</v>
      </c>
      <c r="L1575" s="119">
        <v>45</v>
      </c>
      <c r="M1575" s="17">
        <f>=I1575*7</f>
        <v>194.46</v>
      </c>
      <c r="N1575" s="17">
        <f>=M1575-L1575-K1575-J1575*7</f>
        <v>15.6</v>
      </c>
      <c r="O1575" s="18">
        <f>=N1575/M1575</f>
        <v>0.080222153656279</v>
      </c>
      <c r="P1575" s="12" t="s">
        <v>670</v>
      </c>
    </row>
    <row r="1576" spans="1:16">
      <c r="A1576" s="21">
        <v>45257.1866898148</v>
      </c>
      <c r="B1576" s="12">
        <v>120340118</v>
      </c>
      <c r="C1576" s="22" t="s">
        <v>8325</v>
      </c>
      <c r="D1576" s="12">
        <v>0</v>
      </c>
      <c r="E1576" s="12" t="s">
        <v>52</v>
      </c>
      <c r="F1576" s="12" t="s">
        <v>1216</v>
      </c>
      <c r="G1576" s="12">
        <v>1</v>
      </c>
      <c r="H1576" s="12" t="s">
        <v>8326</v>
      </c>
      <c r="I1576" s="12">
        <v>0</v>
      </c>
      <c r="J1576" s="75">
        <v>0</v>
      </c>
      <c r="K1576" s="75">
        <v>0</v>
      </c>
      <c r="L1576" s="119">
        <v>0</v>
      </c>
      <c r="M1576" s="17">
        <f>=I1576*7</f>
        <v>0</v>
      </c>
      <c r="N1576" s="17">
        <f>=M1576-L1576-K1576-J1576*7</f>
        <v>0</v>
      </c>
      <c r="O1576" s="18" t="e">
        <f>=N1576/M1576</f>
        <v>#DIV/0!</v>
      </c>
      <c r="P1576" s="12" t="s">
        <v>59</v>
      </c>
    </row>
    <row r="1577" spans="1:16">
      <c r="A1577" s="21">
        <v>45257.3549768519</v>
      </c>
      <c r="B1577" s="12">
        <v>120387721</v>
      </c>
      <c r="C1577" s="22" t="s">
        <v>6392</v>
      </c>
      <c r="D1577" s="12" t="s">
        <v>8327</v>
      </c>
      <c r="E1577" s="19" t="s">
        <v>8328</v>
      </c>
      <c r="F1577" s="12" t="s"/>
      <c r="G1577" s="12">
        <v>1</v>
      </c>
      <c r="H1577" s="12" t="s">
        <v>6395</v>
      </c>
      <c r="I1577" s="12">
        <v>21.44</v>
      </c>
      <c r="J1577" s="75">
        <v>9.16</v>
      </c>
      <c r="K1577" s="75">
        <v>50</v>
      </c>
      <c r="L1577" s="119">
        <v>7.69</v>
      </c>
      <c r="M1577" s="17">
        <f>=I1577*7</f>
        <v>150.08</v>
      </c>
      <c r="N1577" s="17">
        <f>=M1577-L1577-K1577-J1577*7</f>
        <v>28.27</v>
      </c>
      <c r="O1577" s="18">
        <f>=N1577/M1577</f>
        <v>0.188366204690832</v>
      </c>
      <c r="P1577" s="12" t="s">
        <v>608</v>
      </c>
    </row>
    <row r="1578" spans="1:16">
      <c r="A1578" s="21">
        <v>45257.3654050926</v>
      </c>
      <c r="B1578" s="12">
        <v>120390836</v>
      </c>
      <c r="C1578" s="22" t="s">
        <v>4248</v>
      </c>
      <c r="D1578" s="12" t="s">
        <v>8329</v>
      </c>
      <c r="E1578" s="19" t="s">
        <v>8330</v>
      </c>
      <c r="F1578" s="12" t="s"/>
      <c r="G1578" s="12">
        <v>1</v>
      </c>
      <c r="H1578" s="12" t="s">
        <v>4251</v>
      </c>
      <c r="I1578" s="12">
        <v>22.8</v>
      </c>
      <c r="J1578" s="75">
        <v>9.94</v>
      </c>
      <c r="K1578" s="75">
        <v>50</v>
      </c>
      <c r="L1578" s="119">
        <v>38</v>
      </c>
      <c r="M1578" s="17">
        <f>=I1578*7</f>
        <v>159.6</v>
      </c>
      <c r="N1578" s="17">
        <f>=M1578-L1578-K1578-J1578*7</f>
        <v>2.02</v>
      </c>
      <c r="O1578" s="18">
        <f>=N1578/M1578</f>
        <v>0.01265664160401</v>
      </c>
      <c r="P1578" s="12" t="s">
        <v>269</v>
      </c>
    </row>
    <row r="1579" spans="1:16">
      <c r="A1579" s="21">
        <v>45257.3795717593</v>
      </c>
      <c r="B1579" s="12">
        <v>120395403</v>
      </c>
      <c r="C1579" s="22" t="s">
        <v>4001</v>
      </c>
      <c r="D1579" s="12" t="s">
        <v>8331</v>
      </c>
      <c r="E1579" s="19" t="s">
        <v>8332</v>
      </c>
      <c r="F1579" s="12" t="s"/>
      <c r="G1579" s="12">
        <v>1</v>
      </c>
      <c r="H1579" s="12" t="s">
        <v>7665</v>
      </c>
      <c r="I1579" s="12">
        <v>46.73</v>
      </c>
      <c r="J1579" s="75">
        <v>20.64</v>
      </c>
      <c r="K1579" s="75">
        <v>50</v>
      </c>
      <c r="L1579" s="119">
        <v>32</v>
      </c>
      <c r="M1579" s="17">
        <f>=I1579*7</f>
        <v>327.11</v>
      </c>
      <c r="N1579" s="17">
        <f>=M1579-L1579-K1579-J1579*7</f>
        <v>100.63</v>
      </c>
      <c r="O1579" s="18">
        <f>=N1579/M1579</f>
        <v>0.307633517776894</v>
      </c>
      <c r="P1579" s="12" t="s">
        <v>136</v>
      </c>
    </row>
    <row r="1580" spans="1:16">
      <c r="A1580" s="21">
        <v>45257.4246296296</v>
      </c>
      <c r="B1580" s="12">
        <v>120408248</v>
      </c>
      <c r="C1580" s="22" t="s">
        <v>7864</v>
      </c>
      <c r="D1580" s="12" t="s">
        <v>8333</v>
      </c>
      <c r="E1580" s="19" t="s">
        <v>8334</v>
      </c>
      <c r="F1580" s="12" t="s"/>
      <c r="G1580" s="12">
        <v>1</v>
      </c>
      <c r="H1580" s="12" t="s">
        <v>7867</v>
      </c>
      <c r="I1580" s="12">
        <v>34.22</v>
      </c>
      <c r="J1580" s="75">
        <v>14.45</v>
      </c>
      <c r="K1580" s="75">
        <v>50</v>
      </c>
      <c r="L1580" s="119">
        <v>29</v>
      </c>
      <c r="M1580" s="17">
        <f>=I1580*7</f>
        <v>239.54</v>
      </c>
      <c r="N1580" s="17">
        <f>=M1580-L1580-K1580-J1580*7</f>
        <v>59.39</v>
      </c>
      <c r="O1580" s="18">
        <f>=N1580/M1580</f>
        <v>0.247933539283627</v>
      </c>
      <c r="P1580" s="12" t="s">
        <v>1413</v>
      </c>
    </row>
    <row r="1581" spans="1:16">
      <c r="A1581" s="21">
        <v>45257.5175578704</v>
      </c>
      <c r="B1581" s="68">
        <v>120444911</v>
      </c>
      <c r="C1581" s="22" t="s">
        <v>8335</v>
      </c>
      <c r="D1581" s="68" t="s">
        <v>8336</v>
      </c>
      <c r="E1581" s="19" t="s">
        <v>8337</v>
      </c>
      <c r="F1581" s="12" t="s"/>
      <c r="G1581" s="12">
        <v>1</v>
      </c>
      <c r="H1581" s="12" t="s">
        <v>8338</v>
      </c>
      <c r="I1581" s="12">
        <v>39.52</v>
      </c>
      <c r="J1581" s="75">
        <v>17.08</v>
      </c>
      <c r="K1581" s="75">
        <v>50</v>
      </c>
      <c r="L1581" s="119">
        <v>44.9</v>
      </c>
      <c r="M1581" s="17">
        <f>=I1581*7</f>
        <v>276.64</v>
      </c>
      <c r="N1581" s="17">
        <f>=M1581-L1581-K1581-J1581*7</f>
        <v>62.1800000000001</v>
      </c>
      <c r="O1581" s="18">
        <f>=N1581/M1581</f>
        <v>0.224768652400231</v>
      </c>
      <c r="P1581" s="12" t="s">
        <v>608</v>
      </c>
    </row>
    <row r="1582" spans="1:16">
      <c r="A1582" s="21">
        <v>45257.5175578704</v>
      </c>
      <c r="B1582" s="69" t="s"/>
      <c r="C1582" s="22" t="s">
        <v>8339</v>
      </c>
      <c r="D1582" s="69" t="s"/>
      <c r="E1582" s="19" t="s">
        <v>8337</v>
      </c>
      <c r="F1582" s="12" t="s"/>
      <c r="G1582" s="12">
        <v>1</v>
      </c>
      <c r="H1582" s="12" t="s">
        <v>8340</v>
      </c>
      <c r="I1582" s="12">
        <v>0</v>
      </c>
      <c r="J1582" s="75">
        <v>0</v>
      </c>
      <c r="K1582" s="75">
        <v>0</v>
      </c>
      <c r="L1582" s="119">
        <v>0</v>
      </c>
      <c r="M1582" s="17">
        <f>=I1582*7</f>
        <v>0</v>
      </c>
      <c r="N1582" s="17">
        <f>=M1582-L1582-K1582-J1582*7</f>
        <v>0</v>
      </c>
      <c r="O1582" s="18" t="e">
        <f>=N1582/M1582</f>
        <v>#DIV/0!</v>
      </c>
      <c r="P1582" s="12" t="s">
        <v>608</v>
      </c>
    </row>
    <row r="1583" spans="1:16">
      <c r="A1583" s="21">
        <v>45257.5698958333</v>
      </c>
      <c r="B1583" s="12">
        <v>120458323</v>
      </c>
      <c r="C1583" s="22" t="s">
        <v>8341</v>
      </c>
      <c r="D1583" s="12" t="s">
        <v>8342</v>
      </c>
      <c r="E1583" s="19" t="s">
        <v>8343</v>
      </c>
      <c r="F1583" s="12" t="s"/>
      <c r="G1583" s="12">
        <v>1</v>
      </c>
      <c r="H1583" s="12" t="s">
        <v>8344</v>
      </c>
      <c r="I1583" s="12">
        <v>45.42</v>
      </c>
      <c r="J1583" s="75">
        <v>19.4</v>
      </c>
      <c r="K1583" s="75">
        <v>50</v>
      </c>
      <c r="L1583" s="119">
        <v>33.5</v>
      </c>
      <c r="M1583" s="17">
        <f>=I1583*7</f>
        <v>317.94</v>
      </c>
      <c r="N1583" s="17">
        <f>=M1583-L1583-K1583-J1583*7</f>
        <v>98.64</v>
      </c>
      <c r="O1583" s="18">
        <f>=N1583/M1583</f>
        <v>0.310247216455935</v>
      </c>
      <c r="P1583" s="12" t="s">
        <v>608</v>
      </c>
    </row>
    <row r="1584" spans="1:16">
      <c r="A1584" s="21">
        <v>45257.6716435185</v>
      </c>
      <c r="B1584" s="12">
        <v>120480887</v>
      </c>
      <c r="C1584" s="22" t="s">
        <v>8290</v>
      </c>
      <c r="D1584" s="12" t="s">
        <v>8345</v>
      </c>
      <c r="E1584" s="19" t="s">
        <v>8346</v>
      </c>
      <c r="F1584" s="12" t="s"/>
      <c r="G1584" s="12">
        <v>1</v>
      </c>
      <c r="H1584" s="12" t="s">
        <v>8293</v>
      </c>
      <c r="I1584" s="12">
        <v>47.04</v>
      </c>
      <c r="J1584" s="75">
        <v>18.81</v>
      </c>
      <c r="K1584" s="75">
        <v>50</v>
      </c>
      <c r="L1584" s="119">
        <v>41.25</v>
      </c>
      <c r="M1584" s="17">
        <f>=I1584*7</f>
        <v>329.28</v>
      </c>
      <c r="N1584" s="17">
        <f>=M1584-L1584-K1584-J1584*7</f>
        <v>106.36</v>
      </c>
      <c r="O1584" s="18">
        <f>=N1584/M1584</f>
        <v>0.323007774538387</v>
      </c>
      <c r="P1584" s="12" t="s">
        <v>7033</v>
      </c>
    </row>
    <row r="1585" spans="1:16">
      <c r="A1585" s="21" t="s"/>
      <c r="B1585" s="12" t="s"/>
      <c r="C1585" s="22" t="s"/>
      <c r="D1585" s="12" t="s"/>
      <c r="E1585" s="12" t="s"/>
      <c r="F1585" s="12" t="s"/>
      <c r="G1585" s="12" t="s"/>
      <c r="H1585" s="12" t="s"/>
      <c r="I1585" s="12" t="s"/>
      <c r="J1585" s="71" t="s"/>
      <c r="K1585" s="72" t="s"/>
      <c r="L1585" s="73" t="s"/>
      <c r="M1585" s="71" t="s"/>
      <c r="N1585" s="71" t="s"/>
      <c r="O1585" s="74" t="s"/>
      <c r="P1585" s="12" t="s"/>
    </row>
    <row r="1586" spans="1:16">
      <c r="A1586" s="21">
        <v>45257.9364351852</v>
      </c>
      <c r="B1586" s="12">
        <v>120518533</v>
      </c>
      <c r="C1586" s="22" t="s">
        <v>8347</v>
      </c>
      <c r="D1586" s="12" t="s"/>
      <c r="E1586" s="19" t="s">
        <v>8348</v>
      </c>
      <c r="F1586" s="12" t="s"/>
      <c r="G1586" s="12">
        <v>8</v>
      </c>
      <c r="H1586" s="12" t="s">
        <v>8349</v>
      </c>
      <c r="I1586" s="12">
        <v>165.16</v>
      </c>
      <c r="J1586" s="75">
        <v>57.54</v>
      </c>
      <c r="K1586" s="75">
        <v>50</v>
      </c>
      <c r="L1586" s="119">
        <v>167.6</v>
      </c>
      <c r="M1586" s="17">
        <f>=I1586*7</f>
        <v>1156.12</v>
      </c>
      <c r="N1586" s="17">
        <f>=M1586-L1586-K1586-J1586*7</f>
        <v>535.74</v>
      </c>
      <c r="O1586" s="18">
        <f>=N1586/M1586</f>
        <v>0.463394803307615</v>
      </c>
      <c r="P1586" s="12" t="s">
        <v>665</v>
      </c>
    </row>
    <row r="1587" spans="1:16">
      <c r="A1587" s="21">
        <v>45258.002349537</v>
      </c>
      <c r="B1587" s="12">
        <v>120531468</v>
      </c>
      <c r="C1587" s="22" t="s">
        <v>8350</v>
      </c>
      <c r="D1587" s="12" t="s"/>
      <c r="E1587" s="19" t="s">
        <v>8351</v>
      </c>
      <c r="F1587" s="12" t="s"/>
      <c r="G1587" s="12">
        <v>1</v>
      </c>
      <c r="H1587" s="12" t="s">
        <v>8352</v>
      </c>
      <c r="I1587" s="12">
        <v>24.73</v>
      </c>
      <c r="J1587" s="75">
        <v>10.57</v>
      </c>
      <c r="K1587" s="75">
        <v>50</v>
      </c>
      <c r="L1587" s="119">
        <v>28.75</v>
      </c>
      <c r="M1587" s="17">
        <f>=I1587*7</f>
        <v>173.11</v>
      </c>
      <c r="N1587" s="17">
        <f>=M1587-L1587-K1587-J1587*7</f>
        <v>20.37</v>
      </c>
      <c r="O1587" s="18">
        <f>=N1587/M1587</f>
        <v>0.117670845127376</v>
      </c>
      <c r="P1587" s="12" t="s">
        <v>70</v>
      </c>
    </row>
    <row r="1588" spans="1:16">
      <c r="A1588" s="21">
        <v>45258.040150463</v>
      </c>
      <c r="B1588" s="12">
        <v>120541413</v>
      </c>
      <c r="C1588" s="22" t="s">
        <v>8353</v>
      </c>
      <c r="D1588" s="12" t="s"/>
      <c r="E1588" s="19" t="s">
        <v>8354</v>
      </c>
      <c r="F1588" s="12" t="s"/>
      <c r="G1588" s="12">
        <v>1</v>
      </c>
      <c r="H1588" s="12" t="s">
        <v>8355</v>
      </c>
      <c r="I1588" s="12">
        <v>36.11</v>
      </c>
      <c r="J1588" s="75">
        <v>15.76</v>
      </c>
      <c r="K1588" s="75">
        <v>50</v>
      </c>
      <c r="L1588" s="119">
        <v>7.63</v>
      </c>
      <c r="M1588" s="17">
        <f>=I1588*7</f>
        <v>252.77</v>
      </c>
      <c r="N1588" s="17">
        <f>=M1588-L1588-K1588-J1588*7</f>
        <v>84.82</v>
      </c>
      <c r="O1588" s="18">
        <f>=N1588/M1588</f>
        <v>0.335561973335443</v>
      </c>
      <c r="P1588" s="12" t="s">
        <v>59</v>
      </c>
    </row>
    <row r="1589" spans="1:16">
      <c r="A1589" s="21">
        <v>45258.1226157407</v>
      </c>
      <c r="B1589" s="12">
        <v>120564650</v>
      </c>
      <c r="C1589" s="22" t="s">
        <v>8356</v>
      </c>
      <c r="D1589" s="12" t="s"/>
      <c r="E1589" s="19" t="s">
        <v>8357</v>
      </c>
      <c r="F1589" s="12" t="s">
        <v>8358</v>
      </c>
      <c r="G1589" s="12">
        <v>1</v>
      </c>
      <c r="H1589" s="12" t="s">
        <v>7638</v>
      </c>
      <c r="I1589" s="12">
        <v>18</v>
      </c>
      <c r="J1589" s="75">
        <v>6.29</v>
      </c>
      <c r="K1589" s="75">
        <v>50</v>
      </c>
      <c r="L1589" s="119">
        <v>33.65</v>
      </c>
      <c r="M1589" s="17">
        <f>=I1589*7</f>
        <v>126</v>
      </c>
      <c r="N1589" s="17">
        <f>=M1589-L1589-K1589-J1589*7</f>
        <v>-1.68000000000001</v>
      </c>
      <c r="O1589" s="18">
        <f>=N1589/M1589</f>
        <v>-0.013333333333333</v>
      </c>
      <c r="P1589" s="12" t="s">
        <v>665</v>
      </c>
    </row>
    <row r="1590" spans="1:16">
      <c r="A1590" s="21">
        <v>45258.1323263889</v>
      </c>
      <c r="B1590" s="12">
        <v>120567152</v>
      </c>
      <c r="C1590" s="22" t="s">
        <v>8359</v>
      </c>
      <c r="D1590" s="12" t="s"/>
      <c r="E1590" s="19" t="s">
        <v>8360</v>
      </c>
      <c r="F1590" s="12" t="s"/>
      <c r="G1590" s="12">
        <v>1</v>
      </c>
      <c r="H1590" s="12" t="s">
        <v>8361</v>
      </c>
      <c r="I1590" s="12">
        <v>18</v>
      </c>
      <c r="J1590" s="75">
        <v>7.61</v>
      </c>
      <c r="K1590" s="75">
        <v>50</v>
      </c>
      <c r="L1590" s="119">
        <v>15</v>
      </c>
      <c r="M1590" s="17">
        <f>=I1590*7</f>
        <v>126</v>
      </c>
      <c r="N1590" s="17">
        <f>=M1590-L1590-K1590-J1590*7</f>
        <v>7.73</v>
      </c>
      <c r="O1590" s="18">
        <f>=N1590/M1590</f>
        <v>0.061349206349206</v>
      </c>
      <c r="P1590" s="12" t="s">
        <v>136</v>
      </c>
    </row>
    <row r="1591" spans="1:17">
      <c r="A1591" s="21">
        <v>45258.1690625</v>
      </c>
      <c r="B1591" s="12">
        <v>120576604</v>
      </c>
      <c r="C1591" s="22" t="s">
        <v>8182</v>
      </c>
      <c r="D1591" s="12" t="s"/>
      <c r="E1591" s="19" t="s">
        <v>8362</v>
      </c>
      <c r="F1591" s="12" t="s">
        <v>8358</v>
      </c>
      <c r="G1591" s="12">
        <v>1</v>
      </c>
      <c r="H1591" s="12" t="s">
        <v>8185</v>
      </c>
      <c r="I1591" s="12">
        <v>25.67</v>
      </c>
      <c r="J1591" s="75">
        <v>11.13</v>
      </c>
      <c r="K1591" s="75">
        <v>50</v>
      </c>
      <c r="L1591" s="119">
        <v>55.05</v>
      </c>
      <c r="M1591" s="17">
        <f>=I1591*7</f>
        <v>179.69</v>
      </c>
      <c r="N1591" s="17">
        <f>=M1591-L1591-K1591-J1591*7</f>
        <v>-3.27000000000001</v>
      </c>
      <c r="O1591" s="18">
        <f>=N1591/M1591</f>
        <v>-0.018198007679893</v>
      </c>
      <c r="P1591" s="12" t="s">
        <v>59</v>
      </c>
      <c r="Q1591" s="25" t="s">
        <v>8363</v>
      </c>
    </row>
    <row r="1592" spans="1:16">
      <c r="A1592" s="21">
        <v>45258.1853703704</v>
      </c>
      <c r="B1592" s="12">
        <v>120580516</v>
      </c>
      <c r="C1592" s="22" t="s">
        <v>6348</v>
      </c>
      <c r="D1592" s="12" t="s"/>
      <c r="E1592" s="19" t="s">
        <v>8364</v>
      </c>
      <c r="F1592" s="12" t="s"/>
      <c r="G1592" s="12">
        <v>1</v>
      </c>
      <c r="H1592" s="12" t="s">
        <v>6351</v>
      </c>
      <c r="I1592" s="12">
        <v>17.52</v>
      </c>
      <c r="J1592" s="75">
        <v>6.12</v>
      </c>
      <c r="K1592" s="75">
        <v>50</v>
      </c>
      <c r="L1592" s="119">
        <v>17.54</v>
      </c>
      <c r="M1592" s="17">
        <f>=I1592*7</f>
        <v>122.64</v>
      </c>
      <c r="N1592" s="17">
        <f>=M1592-L1592-K1592-J1592*7</f>
        <v>12.26</v>
      </c>
      <c r="O1592" s="18">
        <f>=N1592/M1592</f>
        <v>0.099967384213959</v>
      </c>
      <c r="P1592" s="12" t="s">
        <v>665</v>
      </c>
    </row>
    <row r="1593" spans="1:16">
      <c r="A1593" s="21">
        <v>45258.3152083333</v>
      </c>
      <c r="B1593" s="12">
        <v>120615786</v>
      </c>
      <c r="C1593" s="22" t="s">
        <v>8365</v>
      </c>
      <c r="D1593" s="12" t="s"/>
      <c r="E1593" s="19" t="s">
        <v>8366</v>
      </c>
      <c r="F1593" s="12" t="s"/>
      <c r="G1593" s="12">
        <v>2</v>
      </c>
      <c r="H1593" s="12" t="s">
        <v>8367</v>
      </c>
      <c r="I1593" s="12">
        <v>38.04</v>
      </c>
      <c r="J1593" s="75">
        <v>16.88</v>
      </c>
      <c r="K1593" s="75">
        <v>50</v>
      </c>
      <c r="L1593" s="119">
        <v>44</v>
      </c>
      <c r="M1593" s="17">
        <f>=I1593*7</f>
        <v>266.28</v>
      </c>
      <c r="N1593" s="17">
        <f>=M1593-L1593-K1593-J1593*7</f>
        <v>54.12</v>
      </c>
      <c r="O1593" s="18">
        <f>=N1593/M1593</f>
        <v>0.203244704821992</v>
      </c>
      <c r="P1593" s="12" t="s">
        <v>59</v>
      </c>
    </row>
    <row r="1594" spans="1:16">
      <c r="A1594" s="21">
        <v>45258.429837963</v>
      </c>
      <c r="B1594" s="12">
        <v>120644972</v>
      </c>
      <c r="C1594" s="22" t="s">
        <v>8368</v>
      </c>
      <c r="D1594" s="12" t="s"/>
      <c r="E1594" s="19" t="s">
        <v>8369</v>
      </c>
      <c r="F1594" s="12" t="s"/>
      <c r="G1594" s="12">
        <v>1</v>
      </c>
      <c r="H1594" s="12" t="s">
        <v>8370</v>
      </c>
      <c r="I1594" s="12">
        <v>46.62</v>
      </c>
      <c r="J1594" s="75">
        <v>19.82</v>
      </c>
      <c r="K1594" s="75">
        <v>50</v>
      </c>
      <c r="L1594" s="119">
        <v>51</v>
      </c>
      <c r="M1594" s="17">
        <f>=I1594*7</f>
        <v>326.34</v>
      </c>
      <c r="N1594" s="17">
        <f>=M1594-L1594-K1594-J1594*7</f>
        <v>86.6</v>
      </c>
      <c r="O1594" s="18">
        <f>=N1594/M1594</f>
        <v>0.265367408224551</v>
      </c>
      <c r="P1594" s="12" t="s">
        <v>70</v>
      </c>
    </row>
    <row r="1595" spans="1:16">
      <c r="A1595" s="21">
        <v>45258.4746412037</v>
      </c>
      <c r="B1595" s="12">
        <v>120656654</v>
      </c>
      <c r="C1595" s="22" t="s">
        <v>8371</v>
      </c>
      <c r="D1595" s="12" t="s"/>
      <c r="E1595" s="19" t="s">
        <v>8372</v>
      </c>
      <c r="F1595" s="12" t="s"/>
      <c r="G1595" s="12">
        <v>2</v>
      </c>
      <c r="H1595" s="12" t="s">
        <v>8373</v>
      </c>
      <c r="I1595" s="12">
        <v>57.32</v>
      </c>
      <c r="J1595" s="75">
        <v>20.36</v>
      </c>
      <c r="K1595" s="75">
        <v>50</v>
      </c>
      <c r="L1595" s="119">
        <v>38</v>
      </c>
      <c r="M1595" s="17">
        <f>=I1595*7</f>
        <v>401.24</v>
      </c>
      <c r="N1595" s="17">
        <f>=M1595-L1595-K1595-J1595*7</f>
        <v>170.72</v>
      </c>
      <c r="O1595" s="18">
        <f>=N1595/M1595</f>
        <v>0.425481008872495</v>
      </c>
      <c r="P1595" s="12" t="s">
        <v>50</v>
      </c>
    </row>
    <row r="1596" spans="1:16">
      <c r="A1596" s="21">
        <v>45258.5554861111</v>
      </c>
      <c r="B1596" s="12">
        <v>120678149</v>
      </c>
      <c r="C1596" s="22" t="s">
        <v>5592</v>
      </c>
      <c r="D1596" s="12" t="s"/>
      <c r="E1596" s="19" t="s">
        <v>8374</v>
      </c>
      <c r="F1596" s="12" t="s"/>
      <c r="G1596" s="12">
        <v>1</v>
      </c>
      <c r="H1596" s="12" t="s">
        <v>8375</v>
      </c>
      <c r="I1596" s="12">
        <v>16.94</v>
      </c>
      <c r="J1596" s="75">
        <v>5.98</v>
      </c>
      <c r="K1596" s="75">
        <v>50</v>
      </c>
      <c r="L1596" s="119">
        <v>23.15</v>
      </c>
      <c r="M1596" s="17">
        <f>=I1596*7</f>
        <v>118.58</v>
      </c>
      <c r="N1596" s="17">
        <f>=M1596-L1596-K1596-J1596*7</f>
        <v>3.57000000000001</v>
      </c>
      <c r="O1596" s="18">
        <f>=N1596/M1596</f>
        <v>0.030106257378985</v>
      </c>
      <c r="P1596" s="12" t="s">
        <v>665</v>
      </c>
    </row>
    <row r="1597" spans="1:16">
      <c r="A1597" s="21" t="s"/>
      <c r="B1597" s="12" t="s"/>
      <c r="C1597" s="22" t="s"/>
      <c r="D1597" s="12" t="s"/>
      <c r="E1597" s="12" t="s"/>
      <c r="F1597" s="12" t="s"/>
      <c r="G1597" s="12" t="s"/>
      <c r="H1597" s="12" t="s"/>
      <c r="I1597" s="12" t="s"/>
      <c r="J1597" s="71" t="s"/>
      <c r="K1597" s="72" t="s"/>
      <c r="L1597" s="73" t="s"/>
      <c r="M1597" s="71" t="s"/>
      <c r="N1597" s="71" t="s"/>
      <c r="O1597" s="74" t="s"/>
      <c r="P1597" s="12" t="s"/>
    </row>
    <row r="1598" spans="1:16">
      <c r="A1598" s="21" t="s"/>
      <c r="B1598" s="12" t="s"/>
      <c r="C1598" s="22" t="s"/>
      <c r="D1598" s="12" t="s"/>
      <c r="E1598" s="12" t="s"/>
      <c r="F1598" s="12" t="s"/>
      <c r="G1598" s="12" t="s"/>
      <c r="H1598" s="12" t="s"/>
      <c r="I1598" s="12" t="s"/>
      <c r="J1598" s="71" t="s"/>
      <c r="K1598" s="72" t="s"/>
      <c r="L1598" s="73" t="s"/>
      <c r="M1598" s="71" t="s"/>
      <c r="N1598" s="71" t="s"/>
      <c r="O1598" s="74" t="s"/>
      <c r="P1598" s="12" t="s"/>
    </row>
    <row r="1599" spans="1:16">
      <c r="A1599" s="21" t="s"/>
      <c r="B1599" s="12" t="s"/>
      <c r="C1599" s="22" t="s"/>
      <c r="D1599" s="12" t="s"/>
      <c r="E1599" s="12" t="s"/>
      <c r="F1599" s="12" t="s"/>
      <c r="G1599" s="12" t="s"/>
      <c r="H1599" s="12" t="s"/>
      <c r="I1599" s="12" t="s"/>
      <c r="J1599" s="71" t="s"/>
      <c r="K1599" s="72" t="s"/>
      <c r="L1599" s="73" t="s"/>
      <c r="M1599" s="71" t="s"/>
      <c r="N1599" s="71" t="s"/>
      <c r="O1599" s="74" t="s"/>
      <c r="P1599" s="12" t="s"/>
    </row>
    <row r="1600" spans="1:16">
      <c r="A1600" s="21" t="s"/>
      <c r="B1600" s="12" t="s"/>
      <c r="C1600" s="22" t="s"/>
      <c r="D1600" s="12" t="s"/>
      <c r="E1600" s="12" t="s"/>
      <c r="F1600" s="12" t="s"/>
      <c r="G1600" s="12" t="s"/>
      <c r="H1600" s="12" t="s"/>
      <c r="I1600" s="12" t="s"/>
      <c r="J1600" s="71" t="s"/>
      <c r="K1600" s="72" t="s"/>
      <c r="L1600" s="73" t="s"/>
      <c r="M1600" s="71" t="s"/>
      <c r="N1600" s="71" t="s"/>
      <c r="O1600" s="74" t="s"/>
      <c r="P1600" s="12" t="s"/>
    </row>
    <row r="1601" spans="1:16">
      <c r="A1601" s="21" t="s"/>
      <c r="B1601" s="12" t="s"/>
      <c r="C1601" s="22" t="s"/>
      <c r="D1601" s="12" t="s"/>
      <c r="E1601" s="12" t="s"/>
      <c r="F1601" s="12" t="s"/>
      <c r="G1601" s="12" t="s"/>
      <c r="H1601" s="12" t="s"/>
      <c r="I1601" s="12" t="s"/>
      <c r="J1601" s="71" t="s"/>
      <c r="K1601" s="72" t="s"/>
      <c r="L1601" s="73" t="s"/>
      <c r="M1601" s="71" t="s"/>
      <c r="N1601" s="71" t="s"/>
      <c r="O1601" s="74" t="s"/>
      <c r="P1601" s="12" t="s"/>
    </row>
    <row r="1602" spans="1:16">
      <c r="A1602" s="21" t="s"/>
      <c r="B1602" s="12" t="s"/>
      <c r="C1602" s="22" t="s"/>
      <c r="D1602" s="12" t="s"/>
      <c r="E1602" s="12" t="s"/>
      <c r="F1602" s="12" t="s"/>
      <c r="G1602" s="12" t="s"/>
      <c r="H1602" s="12" t="s"/>
      <c r="I1602" s="12" t="s"/>
      <c r="J1602" s="71" t="s"/>
      <c r="K1602" s="72" t="s"/>
      <c r="L1602" s="73" t="s"/>
      <c r="M1602" s="71" t="s"/>
      <c r="N1602" s="71" t="s"/>
      <c r="O1602" s="74" t="s"/>
      <c r="P1602" s="12" t="s"/>
    </row>
    <row r="1603" spans="1:16">
      <c r="A1603" s="21" t="s"/>
      <c r="B1603" s="12" t="s"/>
      <c r="C1603" s="22" t="s"/>
      <c r="D1603" s="12" t="s"/>
      <c r="E1603" s="12" t="s"/>
      <c r="F1603" s="12" t="s"/>
      <c r="G1603" s="12" t="s"/>
      <c r="H1603" s="12" t="s"/>
      <c r="I1603" s="12" t="s"/>
      <c r="J1603" s="71" t="s"/>
      <c r="K1603" s="72" t="s"/>
      <c r="L1603" s="73" t="s"/>
      <c r="M1603" s="71" t="s"/>
      <c r="N1603" s="71" t="s"/>
      <c r="O1603" s="74" t="s"/>
      <c r="P1603" s="12" t="s"/>
    </row>
    <row r="1604" spans="1:16">
      <c r="A1604" s="21" t="s"/>
      <c r="B1604" s="12" t="s"/>
      <c r="C1604" s="22" t="s"/>
      <c r="D1604" s="12" t="s"/>
      <c r="E1604" s="12" t="s"/>
      <c r="F1604" s="12" t="s"/>
      <c r="G1604" s="12" t="s"/>
      <c r="H1604" s="12" t="s"/>
      <c r="I1604" s="12" t="s"/>
      <c r="J1604" s="71" t="s"/>
      <c r="K1604" s="72" t="s"/>
      <c r="L1604" s="73" t="s"/>
      <c r="M1604" s="71" t="s"/>
      <c r="N1604" s="71" t="s"/>
      <c r="O1604" s="74" t="s"/>
      <c r="P1604" s="12" t="s"/>
    </row>
    <row r="1605" spans="1:16">
      <c r="A1605" s="21" t="s"/>
      <c r="B1605" s="12" t="s"/>
      <c r="C1605" s="22" t="s"/>
      <c r="D1605" s="12" t="s"/>
      <c r="E1605" s="12" t="s"/>
      <c r="F1605" s="12" t="s"/>
      <c r="G1605" s="12" t="s"/>
      <c r="H1605" s="12" t="s"/>
      <c r="I1605" s="12" t="s"/>
      <c r="J1605" s="71" t="s"/>
      <c r="K1605" s="72" t="s"/>
      <c r="L1605" s="73" t="s"/>
      <c r="M1605" s="71" t="s"/>
      <c r="N1605" s="71" t="s"/>
      <c r="O1605" s="74" t="s"/>
      <c r="P1605" s="12" t="s"/>
    </row>
    <row r="1606" spans="1:16">
      <c r="A1606" s="21" t="s"/>
      <c r="B1606" s="12" t="s"/>
      <c r="C1606" s="22" t="s"/>
      <c r="D1606" s="12" t="s"/>
      <c r="E1606" s="12" t="s"/>
      <c r="F1606" s="12" t="s"/>
      <c r="G1606" s="12" t="s"/>
      <c r="H1606" s="12" t="s"/>
      <c r="I1606" s="12" t="s"/>
      <c r="J1606" s="71" t="s"/>
      <c r="K1606" s="72" t="s"/>
      <c r="L1606" s="73" t="s"/>
      <c r="M1606" s="71" t="s"/>
      <c r="N1606" s="71" t="s"/>
      <c r="O1606" s="74" t="s"/>
      <c r="P1606" s="12" t="s"/>
    </row>
    <row r="1607" spans="1:16">
      <c r="A1607" s="21" t="s"/>
      <c r="B1607" s="12" t="s"/>
      <c r="C1607" s="22" t="s"/>
      <c r="D1607" s="12" t="s"/>
      <c r="E1607" s="12" t="s"/>
      <c r="F1607" s="12" t="s"/>
      <c r="G1607" s="12" t="s"/>
      <c r="H1607" s="12" t="s"/>
      <c r="I1607" s="12" t="s"/>
      <c r="J1607" s="71" t="s"/>
      <c r="K1607" s="72" t="s"/>
      <c r="L1607" s="73" t="s"/>
      <c r="M1607" s="71" t="s"/>
      <c r="N1607" s="71" t="s"/>
      <c r="O1607" s="74" t="s"/>
      <c r="P1607" s="12" t="s"/>
    </row>
    <row r="1608" spans="1:16">
      <c r="A1608" s="21" t="s"/>
      <c r="B1608" s="12" t="s"/>
      <c r="C1608" s="22" t="s"/>
      <c r="D1608" s="12" t="s"/>
      <c r="E1608" s="12" t="s"/>
      <c r="F1608" s="12" t="s"/>
      <c r="G1608" s="12" t="s"/>
      <c r="H1608" s="12" t="s"/>
      <c r="I1608" s="12" t="s"/>
      <c r="J1608" s="71" t="s"/>
      <c r="K1608" s="72" t="s"/>
      <c r="L1608" s="73" t="s"/>
      <c r="M1608" s="71" t="s"/>
      <c r="N1608" s="71" t="s"/>
      <c r="O1608" s="74" t="s"/>
      <c r="P1608" s="12" t="s"/>
    </row>
    <row r="1609" spans="1:16">
      <c r="A1609" s="21" t="s"/>
      <c r="B1609" s="12" t="s"/>
      <c r="C1609" s="22" t="s"/>
      <c r="D1609" s="12" t="s"/>
      <c r="E1609" s="12" t="s"/>
      <c r="F1609" s="12" t="s"/>
      <c r="G1609" s="12" t="s"/>
      <c r="H1609" s="12" t="s"/>
      <c r="I1609" s="12" t="s"/>
      <c r="J1609" s="71" t="s"/>
      <c r="K1609" s="72" t="s"/>
      <c r="L1609" s="73" t="s"/>
      <c r="M1609" s="71" t="s"/>
      <c r="N1609" s="71" t="s"/>
      <c r="O1609" s="74" t="s"/>
      <c r="P1609" s="12" t="s"/>
    </row>
    <row r="1610" spans="1:16">
      <c r="A1610" s="21" t="s"/>
      <c r="B1610" s="12" t="s"/>
      <c r="C1610" s="22" t="s"/>
      <c r="D1610" s="12" t="s"/>
      <c r="E1610" s="12" t="s"/>
      <c r="F1610" s="12" t="s"/>
      <c r="G1610" s="12" t="s"/>
      <c r="H1610" s="12" t="s"/>
      <c r="I1610" s="12" t="s"/>
      <c r="J1610" s="71" t="s"/>
      <c r="K1610" s="72" t="s"/>
      <c r="L1610" s="73" t="s"/>
      <c r="M1610" s="71" t="s"/>
      <c r="N1610" s="71" t="s"/>
      <c r="O1610" s="74" t="s"/>
      <c r="P1610" s="12" t="s"/>
    </row>
    <row r="1611" spans="1:16">
      <c r="A1611" s="21" t="s"/>
      <c r="B1611" s="12" t="s"/>
      <c r="C1611" s="22" t="s"/>
      <c r="D1611" s="12" t="s"/>
      <c r="E1611" s="12" t="s"/>
      <c r="F1611" s="12" t="s"/>
      <c r="G1611" s="12" t="s"/>
      <c r="H1611" s="12" t="s"/>
      <c r="I1611" s="12" t="s"/>
      <c r="J1611" s="71" t="s"/>
      <c r="K1611" s="72" t="s"/>
      <c r="L1611" s="73" t="s"/>
      <c r="M1611" s="71" t="s"/>
      <c r="N1611" s="71" t="s"/>
      <c r="O1611" s="74" t="s"/>
      <c r="P1611" s="12" t="s"/>
    </row>
    <row r="1612" spans="1:16">
      <c r="A1612" s="21" t="s"/>
      <c r="B1612" s="12" t="s"/>
      <c r="C1612" s="22" t="s"/>
      <c r="D1612" s="12" t="s"/>
      <c r="E1612" s="12" t="s"/>
      <c r="F1612" s="12" t="s"/>
      <c r="G1612" s="12" t="s"/>
      <c r="H1612" s="12" t="s"/>
      <c r="I1612" s="12" t="s"/>
      <c r="J1612" s="71" t="s"/>
      <c r="K1612" s="72" t="s"/>
      <c r="L1612" s="73" t="s"/>
      <c r="M1612" s="71" t="s"/>
      <c r="N1612" s="71" t="s"/>
      <c r="O1612" s="74" t="s"/>
      <c r="P1612" s="12" t="s"/>
    </row>
    <row r="1613" spans="1:16">
      <c r="A1613" s="21" t="s"/>
      <c r="B1613" s="12" t="s"/>
      <c r="C1613" s="22" t="s"/>
      <c r="D1613" s="12" t="s"/>
      <c r="E1613" s="12" t="s"/>
      <c r="F1613" s="12" t="s"/>
      <c r="G1613" s="12" t="s"/>
      <c r="H1613" s="12" t="s"/>
      <c r="I1613" s="12" t="s"/>
      <c r="J1613" s="71" t="s"/>
      <c r="K1613" s="72" t="s"/>
      <c r="L1613" s="73" t="s"/>
      <c r="M1613" s="71" t="s"/>
      <c r="N1613" s="71" t="s"/>
      <c r="O1613" s="74" t="s"/>
      <c r="P1613" s="12" t="s"/>
    </row>
    <row r="1614" spans="1:16">
      <c r="A1614" s="21" t="s"/>
      <c r="B1614" s="12" t="s"/>
      <c r="C1614" s="22" t="s"/>
      <c r="D1614" s="12" t="s"/>
      <c r="E1614" s="12" t="s"/>
      <c r="F1614" s="12" t="s"/>
      <c r="G1614" s="12" t="s"/>
      <c r="H1614" s="12" t="s"/>
      <c r="I1614" s="12" t="s"/>
      <c r="J1614" s="71" t="s"/>
      <c r="K1614" s="72" t="s"/>
      <c r="L1614" s="73" t="s"/>
      <c r="M1614" s="71" t="s"/>
      <c r="N1614" s="71" t="s"/>
      <c r="O1614" s="74" t="s"/>
      <c r="P1614" s="12" t="s"/>
    </row>
    <row r="1615" spans="1:16">
      <c r="A1615" s="21" t="s"/>
      <c r="B1615" s="12" t="s"/>
      <c r="C1615" s="22" t="s"/>
      <c r="D1615" s="12" t="s"/>
      <c r="E1615" s="12" t="s"/>
      <c r="F1615" s="12" t="s"/>
      <c r="G1615" s="12" t="s"/>
      <c r="H1615" s="12" t="s"/>
      <c r="I1615" s="12" t="s"/>
      <c r="J1615" s="71" t="s"/>
      <c r="K1615" s="72" t="s"/>
      <c r="L1615" s="73" t="s"/>
      <c r="M1615" s="71" t="s"/>
      <c r="N1615" s="71" t="s"/>
      <c r="O1615" s="74" t="s"/>
      <c r="P1615" s="12" t="s"/>
    </row>
    <row r="1616" spans="1:16">
      <c r="A1616" s="21" t="s"/>
      <c r="B1616" s="12" t="s"/>
      <c r="C1616" s="22" t="s"/>
      <c r="D1616" s="12" t="s"/>
      <c r="E1616" s="12" t="s"/>
      <c r="F1616" s="12" t="s"/>
      <c r="G1616" s="12" t="s"/>
      <c r="H1616" s="12" t="s"/>
      <c r="I1616" s="12" t="s"/>
      <c r="J1616" s="71" t="s"/>
      <c r="K1616" s="72" t="s"/>
      <c r="L1616" s="73" t="s"/>
      <c r="M1616" s="71" t="s"/>
      <c r="N1616" s="71" t="s"/>
      <c r="O1616" s="74" t="s"/>
      <c r="P1616" s="12" t="s"/>
    </row>
    <row r="1617" spans="1:16">
      <c r="A1617" s="21" t="s"/>
      <c r="B1617" s="12" t="s"/>
      <c r="C1617" s="22" t="s"/>
      <c r="D1617" s="12" t="s"/>
      <c r="E1617" s="12" t="s"/>
      <c r="F1617" s="12" t="s"/>
      <c r="G1617" s="12" t="s"/>
      <c r="H1617" s="12" t="s"/>
      <c r="I1617" s="12" t="s"/>
      <c r="J1617" s="71" t="s"/>
      <c r="K1617" s="72" t="s"/>
      <c r="L1617" s="73" t="s"/>
      <c r="M1617" s="71" t="s"/>
      <c r="N1617" s="71" t="s"/>
      <c r="O1617" s="74" t="s"/>
      <c r="P1617" s="12" t="s"/>
    </row>
    <row r="1618" spans="1:16">
      <c r="A1618" s="21" t="s"/>
      <c r="B1618" s="12" t="s"/>
      <c r="C1618" s="22" t="s"/>
      <c r="D1618" s="12" t="s"/>
      <c r="E1618" s="12" t="s"/>
      <c r="F1618" s="12" t="s"/>
      <c r="G1618" s="12" t="s"/>
      <c r="H1618" s="12" t="s"/>
      <c r="I1618" s="12" t="s"/>
      <c r="J1618" s="71" t="s"/>
      <c r="K1618" s="72" t="s"/>
      <c r="L1618" s="73" t="s"/>
      <c r="M1618" s="71" t="s"/>
      <c r="N1618" s="71" t="s"/>
      <c r="O1618" s="74" t="s"/>
      <c r="P1618" s="12" t="s"/>
    </row>
    <row r="1619" spans="1:16">
      <c r="A1619" s="21" t="s"/>
      <c r="B1619" s="12" t="s"/>
      <c r="C1619" s="22" t="s"/>
      <c r="D1619" s="12" t="s"/>
      <c r="E1619" s="12" t="s"/>
      <c r="F1619" s="12" t="s"/>
      <c r="G1619" s="12" t="s"/>
      <c r="H1619" s="12" t="s"/>
      <c r="I1619" s="12" t="s"/>
      <c r="J1619" s="71" t="s"/>
      <c r="K1619" s="72" t="s"/>
      <c r="L1619" s="73" t="s"/>
      <c r="M1619" s="71" t="s"/>
      <c r="N1619" s="71" t="s"/>
      <c r="O1619" s="74" t="s"/>
      <c r="P1619" s="12" t="s"/>
    </row>
    <row r="1620" spans="1:16">
      <c r="A1620" s="21" t="s"/>
      <c r="B1620" s="12" t="s"/>
      <c r="C1620" s="22" t="s"/>
      <c r="D1620" s="12" t="s"/>
      <c r="E1620" s="12" t="s"/>
      <c r="F1620" s="12" t="s"/>
      <c r="G1620" s="12" t="s"/>
      <c r="H1620" s="12" t="s"/>
      <c r="I1620" s="12" t="s"/>
      <c r="J1620" s="71" t="s"/>
      <c r="K1620" s="72" t="s"/>
      <c r="L1620" s="73" t="s"/>
      <c r="M1620" s="71" t="s"/>
      <c r="N1620" s="71" t="s"/>
      <c r="O1620" s="74" t="s"/>
      <c r="P1620" s="12" t="s"/>
    </row>
    <row r="1621" spans="1:16">
      <c r="A1621" s="21" t="s"/>
      <c r="B1621" s="12" t="s"/>
      <c r="C1621" s="22" t="s"/>
      <c r="D1621" s="12" t="s"/>
      <c r="E1621" s="12" t="s"/>
      <c r="F1621" s="12" t="s"/>
      <c r="G1621" s="12" t="s"/>
      <c r="H1621" s="12" t="s"/>
      <c r="I1621" s="12" t="s"/>
      <c r="J1621" s="71" t="s"/>
      <c r="K1621" s="72" t="s"/>
      <c r="L1621" s="73" t="s"/>
      <c r="M1621" s="71" t="s"/>
      <c r="N1621" s="71" t="s"/>
      <c r="O1621" s="74" t="s"/>
      <c r="P1621" s="12" t="s"/>
    </row>
    <row r="1622" spans="1:16">
      <c r="A1622" s="21" t="s"/>
      <c r="B1622" s="12" t="s"/>
      <c r="C1622" s="22" t="s"/>
      <c r="D1622" s="12" t="s"/>
      <c r="E1622" s="12" t="s"/>
      <c r="F1622" s="12" t="s"/>
      <c r="G1622" s="12" t="s"/>
      <c r="H1622" s="12" t="s"/>
      <c r="I1622" s="12" t="s"/>
      <c r="J1622" s="71" t="s"/>
      <c r="K1622" s="72" t="s"/>
      <c r="L1622" s="73" t="s"/>
      <c r="M1622" s="71" t="s"/>
      <c r="N1622" s="71" t="s"/>
      <c r="O1622" s="74" t="s"/>
      <c r="P1622" s="12" t="s"/>
    </row>
    <row r="1623" spans="1:16">
      <c r="A1623" s="21" t="s"/>
      <c r="B1623" s="12" t="s"/>
      <c r="C1623" s="22" t="s"/>
      <c r="D1623" s="12" t="s"/>
      <c r="E1623" s="12" t="s"/>
      <c r="F1623" s="12" t="s"/>
      <c r="G1623" s="12" t="s"/>
      <c r="H1623" s="12" t="s"/>
      <c r="I1623" s="12" t="s"/>
      <c r="J1623" s="71" t="s"/>
      <c r="K1623" s="72" t="s"/>
      <c r="L1623" s="73" t="s"/>
      <c r="M1623" s="71" t="s"/>
      <c r="N1623" s="71" t="s"/>
      <c r="O1623" s="74" t="s"/>
      <c r="P1623" s="12" t="s"/>
    </row>
    <row r="1624" spans="1:16">
      <c r="A1624" s="21" t="s"/>
      <c r="B1624" s="12" t="s"/>
      <c r="C1624" s="22" t="s"/>
      <c r="D1624" s="12" t="s"/>
      <c r="E1624" s="12" t="s"/>
      <c r="F1624" s="12" t="s"/>
      <c r="G1624" s="12" t="s"/>
      <c r="H1624" s="12" t="s"/>
      <c r="I1624" s="12" t="s"/>
      <c r="J1624" s="71" t="s"/>
      <c r="K1624" s="72" t="s"/>
      <c r="L1624" s="73" t="s"/>
      <c r="M1624" s="71" t="s"/>
      <c r="N1624" s="71" t="s"/>
      <c r="O1624" s="74" t="s"/>
      <c r="P1624" s="12" t="s"/>
    </row>
    <row r="1625" spans="1:16">
      <c r="A1625" s="21" t="s"/>
      <c r="B1625" s="12" t="s"/>
      <c r="C1625" s="22" t="s"/>
      <c r="D1625" s="12" t="s"/>
      <c r="E1625" s="12" t="s"/>
      <c r="F1625" s="12" t="s"/>
      <c r="G1625" s="12" t="s"/>
      <c r="H1625" s="12" t="s"/>
      <c r="I1625" s="12" t="s"/>
      <c r="J1625" s="71" t="s"/>
      <c r="K1625" s="72" t="s"/>
      <c r="L1625" s="73" t="s"/>
      <c r="M1625" s="71" t="s"/>
      <c r="N1625" s="71" t="s"/>
      <c r="O1625" s="74" t="s"/>
      <c r="P1625" s="12" t="s"/>
    </row>
    <row r="1626" spans="1:16">
      <c r="A1626" s="21" t="s"/>
      <c r="B1626" s="12" t="s"/>
      <c r="C1626" s="22" t="s"/>
      <c r="D1626" s="12" t="s"/>
      <c r="E1626" s="12" t="s"/>
      <c r="F1626" s="12" t="s"/>
      <c r="G1626" s="12" t="s"/>
      <c r="H1626" s="12" t="s"/>
      <c r="I1626" s="12" t="s"/>
      <c r="J1626" s="71" t="s"/>
      <c r="K1626" s="72" t="s"/>
      <c r="L1626" s="73" t="s"/>
      <c r="M1626" s="71" t="s"/>
      <c r="N1626" s="71" t="s"/>
      <c r="O1626" s="74" t="s"/>
      <c r="P1626" s="12" t="s"/>
    </row>
    <row r="1627" spans="1:16">
      <c r="A1627" s="21" t="s"/>
      <c r="B1627" s="12" t="s"/>
      <c r="C1627" s="22" t="s"/>
      <c r="D1627" s="12" t="s"/>
      <c r="E1627" s="12" t="s"/>
      <c r="F1627" s="12" t="s"/>
      <c r="G1627" s="12" t="s"/>
      <c r="H1627" s="12" t="s"/>
      <c r="I1627" s="12" t="s"/>
      <c r="J1627" s="71" t="s"/>
      <c r="K1627" s="72" t="s"/>
      <c r="L1627" s="73" t="s"/>
      <c r="M1627" s="71" t="s"/>
      <c r="N1627" s="71" t="s"/>
      <c r="O1627" s="74" t="s"/>
      <c r="P1627" s="12" t="s"/>
    </row>
    <row r="1628" spans="1:16">
      <c r="A1628" s="21" t="s"/>
      <c r="B1628" s="12" t="s"/>
      <c r="C1628" s="22" t="s"/>
      <c r="D1628" s="12" t="s"/>
      <c r="E1628" s="12" t="s"/>
      <c r="F1628" s="12" t="s"/>
      <c r="G1628" s="12" t="s"/>
      <c r="H1628" s="12" t="s"/>
      <c r="I1628" s="12" t="s"/>
      <c r="J1628" s="71" t="s"/>
      <c r="K1628" s="72" t="s"/>
      <c r="L1628" s="73" t="s"/>
      <c r="M1628" s="71" t="s"/>
      <c r="N1628" s="71" t="s"/>
      <c r="O1628" s="74" t="s"/>
      <c r="P1628" s="12" t="s"/>
    </row>
    <row r="1629" spans="1:16">
      <c r="A1629" s="21" t="s"/>
      <c r="B1629" s="12" t="s"/>
      <c r="C1629" s="22" t="s"/>
      <c r="D1629" s="12" t="s"/>
      <c r="E1629" s="12" t="s"/>
      <c r="F1629" s="12" t="s"/>
      <c r="G1629" s="12" t="s"/>
      <c r="H1629" s="12" t="s"/>
      <c r="I1629" s="12" t="s"/>
      <c r="J1629" s="71" t="s"/>
      <c r="K1629" s="72" t="s"/>
      <c r="L1629" s="73" t="s"/>
      <c r="M1629" s="71" t="s"/>
      <c r="N1629" s="71" t="s"/>
      <c r="O1629" s="74" t="s"/>
      <c r="P1629" s="12" t="s"/>
    </row>
    <row r="1630" spans="1:16">
      <c r="A1630" s="21" t="s"/>
      <c r="B1630" s="12" t="s"/>
      <c r="C1630" s="22" t="s"/>
      <c r="D1630" s="12" t="s"/>
      <c r="E1630" s="12" t="s"/>
      <c r="F1630" s="12" t="s"/>
      <c r="G1630" s="12" t="s"/>
      <c r="H1630" s="12" t="s"/>
      <c r="I1630" s="12" t="s"/>
      <c r="J1630" s="71" t="s"/>
      <c r="K1630" s="72" t="s"/>
      <c r="L1630" s="73" t="s"/>
      <c r="M1630" s="71" t="s"/>
      <c r="N1630" s="71" t="s"/>
      <c r="O1630" s="74" t="s"/>
      <c r="P1630" s="12" t="s"/>
    </row>
    <row r="1631" spans="1:16">
      <c r="A1631" s="21" t="s"/>
      <c r="B1631" s="12" t="s"/>
      <c r="C1631" s="22" t="s"/>
      <c r="D1631" s="12" t="s"/>
      <c r="E1631" s="12" t="s"/>
      <c r="F1631" s="12" t="s"/>
      <c r="G1631" s="12" t="s"/>
      <c r="H1631" s="12" t="s"/>
      <c r="I1631" s="12" t="s"/>
      <c r="J1631" s="71" t="s"/>
      <c r="K1631" s="72" t="s"/>
      <c r="L1631" s="73" t="s"/>
      <c r="M1631" s="71" t="s"/>
      <c r="N1631" s="71" t="s"/>
      <c r="O1631" s="74" t="s"/>
      <c r="P1631" s="12" t="s"/>
    </row>
    <row r="1632" spans="1:16">
      <c r="A1632" s="21" t="s"/>
      <c r="B1632" s="12" t="s"/>
      <c r="C1632" s="22" t="s"/>
      <c r="D1632" s="12" t="s"/>
      <c r="E1632" s="12" t="s"/>
      <c r="F1632" s="12" t="s"/>
      <c r="G1632" s="12" t="s"/>
      <c r="H1632" s="12" t="s"/>
      <c r="I1632" s="12" t="s"/>
      <c r="J1632" s="71" t="s"/>
      <c r="K1632" s="72" t="s"/>
      <c r="L1632" s="73" t="s"/>
      <c r="M1632" s="71" t="s"/>
      <c r="N1632" s="71" t="s"/>
      <c r="O1632" s="74" t="s"/>
      <c r="P1632" s="12" t="s"/>
    </row>
    <row r="1633" spans="1:16">
      <c r="A1633" s="21" t="s"/>
      <c r="B1633" s="12" t="s"/>
      <c r="C1633" s="22" t="s"/>
      <c r="D1633" s="12" t="s"/>
      <c r="E1633" s="12" t="s"/>
      <c r="F1633" s="12" t="s"/>
      <c r="G1633" s="12" t="s"/>
      <c r="H1633" s="12" t="s"/>
      <c r="I1633" s="12" t="s"/>
      <c r="J1633" s="71" t="s"/>
      <c r="K1633" s="72" t="s"/>
      <c r="L1633" s="73" t="s"/>
      <c r="M1633" s="71" t="s"/>
      <c r="N1633" s="71" t="s"/>
      <c r="O1633" s="74" t="s"/>
      <c r="P1633" s="12" t="s"/>
    </row>
    <row r="1634" spans="1:16">
      <c r="A1634" s="21" t="s"/>
      <c r="B1634" s="12" t="s"/>
      <c r="C1634" s="22" t="s"/>
      <c r="D1634" s="12" t="s"/>
      <c r="E1634" s="12" t="s"/>
      <c r="F1634" s="12" t="s"/>
      <c r="G1634" s="12" t="s"/>
      <c r="H1634" s="12" t="s"/>
      <c r="I1634" s="12" t="s"/>
      <c r="J1634" s="71" t="s"/>
      <c r="K1634" s="72" t="s"/>
      <c r="L1634" s="73" t="s"/>
      <c r="M1634" s="71" t="s"/>
      <c r="N1634" s="71" t="s"/>
      <c r="O1634" s="74" t="s"/>
      <c r="P1634" s="12" t="s"/>
    </row>
    <row r="1635" spans="1:16">
      <c r="A1635" s="21" t="s"/>
      <c r="B1635" s="12" t="s"/>
      <c r="C1635" s="22" t="s"/>
      <c r="D1635" s="12" t="s"/>
      <c r="E1635" s="12" t="s"/>
      <c r="F1635" s="12" t="s"/>
      <c r="G1635" s="12" t="s"/>
      <c r="H1635" s="12" t="s"/>
      <c r="I1635" s="12" t="s"/>
      <c r="J1635" s="71" t="s"/>
      <c r="K1635" s="72" t="s"/>
      <c r="L1635" s="73" t="s"/>
      <c r="M1635" s="71" t="s"/>
      <c r="N1635" s="71" t="s"/>
      <c r="O1635" s="74" t="s"/>
      <c r="P1635" s="12" t="s"/>
    </row>
    <row r="1636" spans="1:16">
      <c r="A1636" s="21" t="s"/>
      <c r="B1636" s="12" t="s"/>
      <c r="C1636" s="22" t="s"/>
      <c r="D1636" s="12" t="s"/>
      <c r="E1636" s="12" t="s"/>
      <c r="F1636" s="12" t="s"/>
      <c r="G1636" s="12" t="s"/>
      <c r="H1636" s="12" t="s"/>
      <c r="I1636" s="12" t="s"/>
      <c r="J1636" s="71" t="s"/>
      <c r="K1636" s="72" t="s"/>
      <c r="L1636" s="73" t="s"/>
      <c r="M1636" s="71" t="s"/>
      <c r="N1636" s="71" t="s"/>
      <c r="O1636" s="74" t="s"/>
      <c r="P1636" s="12" t="s"/>
    </row>
    <row r="1637" spans="1:16">
      <c r="A1637" s="21" t="s"/>
      <c r="B1637" s="12" t="s"/>
      <c r="C1637" s="22" t="s"/>
      <c r="D1637" s="12" t="s"/>
      <c r="E1637" s="12" t="s"/>
      <c r="F1637" s="12" t="s"/>
      <c r="G1637" s="12" t="s"/>
      <c r="H1637" s="12" t="s"/>
      <c r="I1637" s="12" t="s"/>
      <c r="J1637" s="71" t="s"/>
      <c r="K1637" s="72" t="s"/>
      <c r="L1637" s="73" t="s"/>
      <c r="M1637" s="71" t="s"/>
      <c r="N1637" s="71" t="s"/>
      <c r="O1637" s="74" t="s"/>
      <c r="P1637" s="12" t="s"/>
    </row>
    <row r="1638" spans="1:16">
      <c r="A1638" s="21" t="s"/>
      <c r="B1638" s="12" t="s"/>
      <c r="C1638" s="22" t="s"/>
      <c r="D1638" s="12" t="s"/>
      <c r="E1638" s="12" t="s"/>
      <c r="F1638" s="12" t="s"/>
      <c r="G1638" s="12" t="s"/>
      <c r="H1638" s="12" t="s"/>
      <c r="I1638" s="12" t="s"/>
      <c r="J1638" s="71" t="s"/>
      <c r="K1638" s="72" t="s"/>
      <c r="L1638" s="73" t="s"/>
      <c r="M1638" s="71" t="s"/>
      <c r="N1638" s="71" t="s"/>
      <c r="O1638" s="74" t="s"/>
      <c r="P1638" s="12" t="s"/>
    </row>
    <row r="1639" spans="1:16">
      <c r="A1639" s="21" t="s"/>
      <c r="B1639" s="12" t="s"/>
      <c r="C1639" s="22" t="s"/>
      <c r="D1639" s="12" t="s"/>
      <c r="E1639" s="12" t="s"/>
      <c r="F1639" s="12" t="s"/>
      <c r="G1639" s="12" t="s"/>
      <c r="H1639" s="12" t="s"/>
      <c r="I1639" s="12" t="s"/>
      <c r="J1639" s="71" t="s"/>
      <c r="K1639" s="72" t="s"/>
      <c r="L1639" s="73" t="s"/>
      <c r="M1639" s="71" t="s"/>
      <c r="N1639" s="71" t="s"/>
      <c r="O1639" s="74" t="s"/>
      <c r="P1639" s="12" t="s"/>
    </row>
    <row r="1640" spans="1:16">
      <c r="A1640" s="21" t="s"/>
      <c r="B1640" s="12" t="s"/>
      <c r="C1640" s="22" t="s"/>
      <c r="D1640" s="12" t="s"/>
      <c r="E1640" s="12" t="s"/>
      <c r="F1640" s="12" t="s"/>
      <c r="G1640" s="12" t="s"/>
      <c r="H1640" s="12" t="s"/>
      <c r="I1640" s="12" t="s"/>
      <c r="J1640" s="71" t="s"/>
      <c r="K1640" s="72" t="s"/>
      <c r="L1640" s="73" t="s"/>
      <c r="M1640" s="71" t="s"/>
      <c r="N1640" s="71" t="s"/>
      <c r="O1640" s="74" t="s"/>
      <c r="P1640" s="12" t="s"/>
    </row>
    <row r="1641" spans="1:16">
      <c r="A1641" s="21" t="s"/>
      <c r="B1641" s="12" t="s"/>
      <c r="C1641" s="22" t="s"/>
      <c r="D1641" s="12" t="s"/>
      <c r="E1641" s="12" t="s"/>
      <c r="F1641" s="12" t="s"/>
      <c r="G1641" s="12" t="s"/>
      <c r="H1641" s="12" t="s"/>
      <c r="I1641" s="12" t="s"/>
      <c r="J1641" s="71" t="s"/>
      <c r="K1641" s="72" t="s"/>
      <c r="L1641" s="73" t="s"/>
      <c r="M1641" s="71" t="s"/>
      <c r="N1641" s="71" t="s"/>
      <c r="O1641" s="74" t="s"/>
      <c r="P1641" s="12" t="s"/>
    </row>
    <row r="1642" spans="1:16">
      <c r="A1642" s="21" t="s"/>
      <c r="B1642" s="12" t="s"/>
      <c r="C1642" s="22" t="s"/>
      <c r="D1642" s="12" t="s"/>
      <c r="E1642" s="12" t="s"/>
      <c r="F1642" s="12" t="s"/>
      <c r="G1642" s="12" t="s"/>
      <c r="H1642" s="12" t="s"/>
      <c r="I1642" s="12" t="s"/>
      <c r="J1642" s="71" t="s"/>
      <c r="K1642" s="72" t="s"/>
      <c r="L1642" s="73" t="s"/>
      <c r="M1642" s="71" t="s"/>
      <c r="N1642" s="71" t="s"/>
      <c r="O1642" s="74" t="s"/>
      <c r="P1642" s="12" t="s"/>
    </row>
    <row r="1643" spans="1:16">
      <c r="A1643" s="21" t="s"/>
      <c r="B1643" s="12" t="s"/>
      <c r="C1643" s="22" t="s"/>
      <c r="D1643" s="12" t="s"/>
      <c r="E1643" s="12" t="s"/>
      <c r="F1643" s="12" t="s"/>
      <c r="G1643" s="12" t="s"/>
      <c r="H1643" s="12" t="s"/>
      <c r="I1643" s="12" t="s"/>
      <c r="J1643" s="71" t="s"/>
      <c r="K1643" s="72" t="s"/>
      <c r="L1643" s="73" t="s"/>
      <c r="M1643" s="71" t="s"/>
      <c r="N1643" s="71" t="s"/>
      <c r="O1643" s="74" t="s"/>
      <c r="P1643" s="12" t="s"/>
    </row>
    <row r="1644" spans="1:16">
      <c r="A1644" s="21" t="s"/>
      <c r="B1644" s="12" t="s"/>
      <c r="C1644" s="22" t="s"/>
      <c r="D1644" s="12" t="s"/>
      <c r="E1644" s="12" t="s"/>
      <c r="F1644" s="12" t="s"/>
      <c r="G1644" s="12" t="s"/>
      <c r="H1644" s="12" t="s"/>
      <c r="I1644" s="12" t="s"/>
      <c r="J1644" s="71" t="s"/>
      <c r="K1644" s="72" t="s"/>
      <c r="L1644" s="73" t="s"/>
      <c r="M1644" s="71" t="s"/>
      <c r="N1644" s="71" t="s"/>
      <c r="O1644" s="74" t="s"/>
      <c r="P1644" s="12" t="s"/>
    </row>
    <row r="1645" spans="1:16">
      <c r="A1645" s="21" t="s"/>
      <c r="B1645" s="12" t="s"/>
      <c r="C1645" s="22" t="s"/>
      <c r="D1645" s="12" t="s"/>
      <c r="E1645" s="12" t="s"/>
      <c r="F1645" s="12" t="s"/>
      <c r="G1645" s="12" t="s"/>
      <c r="H1645" s="12" t="s"/>
      <c r="I1645" s="12" t="s"/>
      <c r="J1645" s="71" t="s"/>
      <c r="K1645" s="72" t="s"/>
      <c r="L1645" s="73" t="s"/>
      <c r="M1645" s="71" t="s"/>
      <c r="N1645" s="71" t="s"/>
      <c r="O1645" s="74" t="s"/>
      <c r="P1645" s="12" t="s"/>
    </row>
    <row r="1646" spans="1:16">
      <c r="A1646" s="21" t="s"/>
      <c r="B1646" s="12" t="s"/>
      <c r="C1646" s="22" t="s"/>
      <c r="D1646" s="12" t="s"/>
      <c r="E1646" s="12" t="s"/>
      <c r="F1646" s="12" t="s"/>
      <c r="G1646" s="12" t="s"/>
      <c r="H1646" s="12" t="s"/>
      <c r="I1646" s="12" t="s"/>
      <c r="J1646" s="71" t="s"/>
      <c r="K1646" s="72" t="s"/>
      <c r="L1646" s="73" t="s"/>
      <c r="M1646" s="71" t="s"/>
      <c r="N1646" s="71" t="s"/>
      <c r="O1646" s="74" t="s"/>
      <c r="P1646" s="12" t="s"/>
    </row>
    <row r="1647" spans="1:16">
      <c r="A1647" s="21" t="s"/>
      <c r="B1647" s="12" t="s"/>
      <c r="C1647" s="22" t="s"/>
      <c r="D1647" s="12" t="s"/>
      <c r="E1647" s="12" t="s"/>
      <c r="F1647" s="12" t="s"/>
      <c r="G1647" s="12" t="s"/>
      <c r="H1647" s="12" t="s"/>
      <c r="I1647" s="12" t="s"/>
      <c r="J1647" s="71" t="s"/>
      <c r="K1647" s="72" t="s"/>
      <c r="L1647" s="73" t="s"/>
      <c r="M1647" s="71" t="s"/>
      <c r="N1647" s="71" t="s"/>
      <c r="O1647" s="74" t="s"/>
      <c r="P1647" s="12" t="s"/>
    </row>
    <row r="1648" spans="1:16">
      <c r="A1648" s="21" t="s"/>
      <c r="B1648" s="12" t="s"/>
      <c r="C1648" s="22" t="s"/>
      <c r="D1648" s="12" t="s"/>
      <c r="E1648" s="12" t="s"/>
      <c r="F1648" s="12" t="s"/>
      <c r="G1648" s="12" t="s"/>
      <c r="H1648" s="12" t="s"/>
      <c r="I1648" s="12" t="s"/>
      <c r="J1648" s="71" t="s"/>
      <c r="K1648" s="72" t="s"/>
      <c r="L1648" s="73" t="s"/>
      <c r="M1648" s="71" t="s"/>
      <c r="N1648" s="71" t="s"/>
      <c r="O1648" s="74" t="s"/>
      <c r="P1648" s="12" t="s"/>
    </row>
    <row r="1649" spans="1:16">
      <c r="A1649" s="21" t="s"/>
      <c r="B1649" s="12" t="s"/>
      <c r="C1649" s="22" t="s"/>
      <c r="D1649" s="12" t="s"/>
      <c r="E1649" s="12" t="s"/>
      <c r="F1649" s="12" t="s"/>
      <c r="G1649" s="12" t="s"/>
      <c r="H1649" s="12" t="s"/>
      <c r="I1649" s="12" t="s"/>
      <c r="J1649" s="71" t="s"/>
      <c r="K1649" s="72" t="s"/>
      <c r="L1649" s="73" t="s"/>
      <c r="M1649" s="71" t="s"/>
      <c r="N1649" s="71" t="s"/>
      <c r="O1649" s="74" t="s"/>
      <c r="P1649" s="12" t="s"/>
    </row>
    <row r="1650" spans="1:16">
      <c r="A1650" s="21" t="s"/>
      <c r="B1650" s="12" t="s"/>
      <c r="C1650" s="22" t="s"/>
      <c r="D1650" s="12" t="s"/>
      <c r="E1650" s="12" t="s"/>
      <c r="F1650" s="12" t="s"/>
      <c r="G1650" s="12" t="s"/>
      <c r="H1650" s="12" t="s"/>
      <c r="I1650" s="12" t="s"/>
      <c r="J1650" s="71" t="s"/>
      <c r="K1650" s="72" t="s"/>
      <c r="L1650" s="73" t="s"/>
      <c r="M1650" s="71" t="s"/>
      <c r="N1650" s="71" t="s"/>
      <c r="O1650" s="74" t="s"/>
      <c r="P1650" s="12" t="s"/>
    </row>
    <row r="1651" spans="1:16">
      <c r="A1651" s="21" t="s"/>
      <c r="B1651" s="12" t="s"/>
      <c r="C1651" s="22" t="s"/>
      <c r="D1651" s="12" t="s"/>
      <c r="E1651" s="12" t="s"/>
      <c r="F1651" s="12" t="s"/>
      <c r="G1651" s="12" t="s"/>
      <c r="H1651" s="12" t="s"/>
      <c r="I1651" s="12" t="s"/>
      <c r="J1651" s="71" t="s"/>
      <c r="K1651" s="72" t="s"/>
      <c r="L1651" s="73" t="s"/>
      <c r="M1651" s="71" t="s"/>
      <c r="N1651" s="71" t="s"/>
      <c r="O1651" s="74" t="s"/>
      <c r="P1651" s="12" t="s"/>
    </row>
    <row r="1652" spans="1:16">
      <c r="A1652" s="21" t="s"/>
      <c r="B1652" s="12" t="s"/>
      <c r="C1652" s="22" t="s"/>
      <c r="D1652" s="12" t="s"/>
      <c r="E1652" s="12" t="s"/>
      <c r="F1652" s="12" t="s"/>
      <c r="G1652" s="12" t="s"/>
      <c r="H1652" s="12" t="s"/>
      <c r="I1652" s="12" t="s"/>
      <c r="J1652" s="71" t="s"/>
      <c r="K1652" s="72" t="s"/>
      <c r="L1652" s="73" t="s"/>
      <c r="M1652" s="71" t="s"/>
      <c r="N1652" s="71" t="s"/>
      <c r="O1652" s="74" t="s"/>
      <c r="P1652" s="12" t="s"/>
    </row>
    <row r="1653" spans="1:16">
      <c r="A1653" s="21" t="s"/>
      <c r="B1653" s="12" t="s"/>
      <c r="C1653" s="22" t="s"/>
      <c r="D1653" s="12" t="s"/>
      <c r="E1653" s="12" t="s"/>
      <c r="F1653" s="12" t="s"/>
      <c r="G1653" s="12" t="s"/>
      <c r="H1653" s="12" t="s"/>
      <c r="I1653" s="12" t="s"/>
      <c r="J1653" s="71" t="s"/>
      <c r="K1653" s="72" t="s"/>
      <c r="L1653" s="73" t="s"/>
      <c r="M1653" s="71" t="s"/>
      <c r="N1653" s="71" t="s"/>
      <c r="O1653" s="74" t="s"/>
      <c r="P1653" s="12" t="s"/>
    </row>
    <row r="1654" spans="1:16">
      <c r="A1654" s="21" t="s"/>
      <c r="B1654" s="12" t="s"/>
      <c r="C1654" s="22" t="s"/>
      <c r="D1654" s="12" t="s"/>
      <c r="E1654" s="12" t="s"/>
      <c r="F1654" s="12" t="s"/>
      <c r="G1654" s="12" t="s"/>
      <c r="H1654" s="12" t="s"/>
      <c r="I1654" s="12" t="s"/>
      <c r="J1654" s="71" t="s"/>
      <c r="K1654" s="72" t="s"/>
      <c r="L1654" s="73" t="s"/>
      <c r="M1654" s="71" t="s"/>
      <c r="N1654" s="71" t="s"/>
      <c r="O1654" s="74" t="s"/>
      <c r="P1654" s="12" t="s"/>
    </row>
    <row r="1655" spans="1:16">
      <c r="A1655" s="21" t="s"/>
      <c r="B1655" s="12" t="s"/>
      <c r="C1655" s="22" t="s"/>
      <c r="D1655" s="12" t="s"/>
      <c r="E1655" s="12" t="s"/>
      <c r="F1655" s="12" t="s"/>
      <c r="G1655" s="12" t="s"/>
      <c r="H1655" s="12" t="s"/>
      <c r="I1655" s="12" t="s"/>
      <c r="J1655" s="71" t="s"/>
      <c r="K1655" s="72" t="s"/>
      <c r="L1655" s="73" t="s"/>
      <c r="M1655" s="71" t="s"/>
      <c r="N1655" s="71" t="s"/>
      <c r="O1655" s="74" t="s"/>
      <c r="P1655" s="12" t="s"/>
    </row>
    <row r="1656" spans="1:16">
      <c r="A1656" s="21" t="s"/>
      <c r="B1656" s="12" t="s"/>
      <c r="C1656" s="22" t="s"/>
      <c r="D1656" s="12" t="s"/>
      <c r="E1656" s="12" t="s"/>
      <c r="F1656" s="12" t="s"/>
      <c r="G1656" s="12" t="s"/>
      <c r="H1656" s="12" t="s"/>
      <c r="I1656" s="12" t="s"/>
      <c r="J1656" s="71" t="s"/>
      <c r="K1656" s="72" t="s"/>
      <c r="L1656" s="73" t="s"/>
      <c r="M1656" s="71" t="s"/>
      <c r="N1656" s="71" t="s"/>
      <c r="O1656" s="74" t="s"/>
      <c r="P1656" s="12" t="s"/>
    </row>
    <row r="1657" spans="1:16">
      <c r="A1657" s="21" t="s"/>
      <c r="B1657" s="12" t="s"/>
      <c r="C1657" s="22" t="s"/>
      <c r="D1657" s="12" t="s"/>
      <c r="E1657" s="12" t="s"/>
      <c r="F1657" s="12" t="s"/>
      <c r="G1657" s="12" t="s"/>
      <c r="H1657" s="12" t="s"/>
      <c r="I1657" s="12" t="s"/>
      <c r="J1657" s="71" t="s"/>
      <c r="K1657" s="72" t="s"/>
      <c r="L1657" s="73" t="s"/>
      <c r="M1657" s="71" t="s"/>
      <c r="N1657" s="71" t="s"/>
      <c r="O1657" s="74" t="s"/>
      <c r="P1657" s="12" t="s"/>
    </row>
    <row r="1658" spans="1:16">
      <c r="A1658" s="21" t="s"/>
      <c r="B1658" s="12" t="s"/>
      <c r="C1658" s="22" t="s"/>
      <c r="D1658" s="12" t="s"/>
      <c r="E1658" s="12" t="s"/>
      <c r="F1658" s="12" t="s"/>
      <c r="G1658" s="12" t="s"/>
      <c r="H1658" s="12" t="s"/>
      <c r="I1658" s="12" t="s"/>
      <c r="J1658" s="71" t="s"/>
      <c r="K1658" s="72" t="s"/>
      <c r="L1658" s="73" t="s"/>
      <c r="M1658" s="71" t="s"/>
      <c r="N1658" s="71" t="s"/>
      <c r="O1658" s="74" t="s"/>
      <c r="P1658" s="12" t="s"/>
    </row>
    <row r="1659" spans="1:16">
      <c r="A1659" s="21" t="s"/>
      <c r="B1659" s="12" t="s"/>
      <c r="C1659" s="22" t="s"/>
      <c r="D1659" s="12" t="s"/>
      <c r="E1659" s="12" t="s"/>
      <c r="F1659" s="12" t="s"/>
      <c r="G1659" s="12" t="s"/>
      <c r="H1659" s="12" t="s"/>
      <c r="I1659" s="12" t="s"/>
      <c r="J1659" s="71" t="s"/>
      <c r="K1659" s="72" t="s"/>
      <c r="L1659" s="73" t="s"/>
      <c r="M1659" s="71" t="s"/>
      <c r="N1659" s="71" t="s"/>
      <c r="O1659" s="74" t="s"/>
      <c r="P1659" s="12" t="s"/>
    </row>
    <row r="1660" spans="1:16">
      <c r="A1660" s="21" t="s"/>
      <c r="B1660" s="12" t="s"/>
      <c r="C1660" s="22" t="s"/>
      <c r="D1660" s="12" t="s"/>
      <c r="E1660" s="12" t="s"/>
      <c r="F1660" s="12" t="s"/>
      <c r="G1660" s="12" t="s"/>
      <c r="H1660" s="12" t="s"/>
      <c r="I1660" s="12" t="s"/>
      <c r="J1660" s="71" t="s"/>
      <c r="K1660" s="72" t="s"/>
      <c r="L1660" s="73" t="s"/>
      <c r="M1660" s="71" t="s"/>
      <c r="N1660" s="71" t="s"/>
      <c r="O1660" s="74" t="s"/>
      <c r="P1660" s="12" t="s"/>
    </row>
    <row r="1661" spans="1:16">
      <c r="A1661" s="21" t="s"/>
      <c r="B1661" s="12" t="s"/>
      <c r="C1661" s="22" t="s"/>
      <c r="D1661" s="12" t="s"/>
      <c r="E1661" s="12" t="s"/>
      <c r="F1661" s="12" t="s"/>
      <c r="G1661" s="12" t="s"/>
      <c r="H1661" s="12" t="s"/>
      <c r="I1661" s="12" t="s"/>
      <c r="J1661" s="71" t="s"/>
      <c r="K1661" s="72" t="s"/>
      <c r="L1661" s="73" t="s"/>
      <c r="M1661" s="71" t="s"/>
      <c r="N1661" s="71" t="s"/>
      <c r="O1661" s="74" t="s"/>
      <c r="P1661" s="12" t="s"/>
    </row>
    <row r="1662" spans="1:16">
      <c r="A1662" s="21" t="s"/>
      <c r="B1662" s="12" t="s"/>
      <c r="C1662" s="22" t="s"/>
      <c r="D1662" s="12" t="s"/>
      <c r="E1662" s="12" t="s"/>
      <c r="F1662" s="12" t="s"/>
      <c r="G1662" s="12" t="s"/>
      <c r="H1662" s="12" t="s"/>
      <c r="I1662" s="12" t="s"/>
      <c r="J1662" s="71" t="s"/>
      <c r="K1662" s="72" t="s"/>
      <c r="L1662" s="73" t="s"/>
      <c r="M1662" s="71" t="s"/>
      <c r="N1662" s="71" t="s"/>
      <c r="O1662" s="74" t="s"/>
      <c r="P1662" s="12" t="s"/>
    </row>
    <row r="1663" spans="1:16">
      <c r="A1663" s="21" t="s"/>
      <c r="B1663" s="12" t="s"/>
      <c r="C1663" s="22" t="s"/>
      <c r="D1663" s="12" t="s"/>
      <c r="E1663" s="12" t="s"/>
      <c r="F1663" s="12" t="s"/>
      <c r="G1663" s="12" t="s"/>
      <c r="H1663" s="12" t="s"/>
      <c r="I1663" s="12" t="s"/>
      <c r="J1663" s="71" t="s"/>
      <c r="K1663" s="72" t="s"/>
      <c r="L1663" s="73" t="s"/>
      <c r="M1663" s="71" t="s"/>
      <c r="N1663" s="71" t="s"/>
      <c r="O1663" s="74" t="s"/>
      <c r="P1663" s="12" t="s"/>
    </row>
    <row r="1664" spans="1:16">
      <c r="A1664" s="21" t="s"/>
      <c r="B1664" s="12" t="s"/>
      <c r="C1664" s="22" t="s"/>
      <c r="D1664" s="12" t="s"/>
      <c r="E1664" s="12" t="s"/>
      <c r="F1664" s="12" t="s"/>
      <c r="G1664" s="12" t="s"/>
      <c r="H1664" s="12" t="s"/>
      <c r="I1664" s="12" t="s"/>
      <c r="J1664" s="71" t="s"/>
      <c r="K1664" s="72" t="s"/>
      <c r="L1664" s="73" t="s"/>
      <c r="M1664" s="71" t="s"/>
      <c r="N1664" s="71" t="s"/>
      <c r="O1664" s="74" t="s"/>
      <c r="P1664" s="12" t="s"/>
    </row>
    <row r="1665" spans="1:16">
      <c r="A1665" s="21" t="s"/>
      <c r="B1665" s="12" t="s"/>
      <c r="C1665" s="22" t="s"/>
      <c r="D1665" s="12" t="s"/>
      <c r="E1665" s="12" t="s"/>
      <c r="F1665" s="12" t="s"/>
      <c r="G1665" s="12" t="s"/>
      <c r="H1665" s="12" t="s"/>
      <c r="I1665" s="12" t="s"/>
      <c r="J1665" s="71" t="s"/>
      <c r="K1665" s="72" t="s"/>
      <c r="L1665" s="73" t="s"/>
      <c r="M1665" s="71" t="s"/>
      <c r="N1665" s="71" t="s"/>
      <c r="O1665" s="74" t="s"/>
      <c r="P1665" s="12" t="s"/>
    </row>
    <row r="1666" spans="1:16">
      <c r="A1666" s="21" t="s"/>
      <c r="B1666" s="12" t="s"/>
      <c r="C1666" s="22" t="s"/>
      <c r="D1666" s="12" t="s"/>
      <c r="E1666" s="12" t="s"/>
      <c r="F1666" s="12" t="s"/>
      <c r="G1666" s="12" t="s"/>
      <c r="H1666" s="12" t="s"/>
      <c r="I1666" s="12" t="s"/>
      <c r="J1666" s="71" t="s"/>
      <c r="K1666" s="72" t="s"/>
      <c r="L1666" s="73" t="s"/>
      <c r="M1666" s="71" t="s"/>
      <c r="N1666" s="71" t="s"/>
      <c r="O1666" s="74" t="s"/>
      <c r="P1666" s="12" t="s"/>
    </row>
    <row r="1667" spans="1:16">
      <c r="A1667" s="21" t="s"/>
      <c r="B1667" s="12" t="s"/>
      <c r="C1667" s="22" t="s"/>
      <c r="D1667" s="12" t="s"/>
      <c r="E1667" s="12" t="s"/>
      <c r="F1667" s="12" t="s"/>
      <c r="G1667" s="12" t="s"/>
      <c r="H1667" s="12" t="s"/>
      <c r="I1667" s="12" t="s"/>
      <c r="J1667" s="71" t="s"/>
      <c r="K1667" s="72" t="s"/>
      <c r="L1667" s="73" t="s"/>
      <c r="M1667" s="71" t="s"/>
      <c r="N1667" s="71" t="s"/>
      <c r="O1667" s="74" t="s"/>
      <c r="P1667" s="12" t="s"/>
    </row>
    <row r="1668" spans="1:16">
      <c r="A1668" s="21" t="s"/>
      <c r="B1668" s="12" t="s"/>
      <c r="C1668" s="22" t="s"/>
      <c r="D1668" s="12" t="s"/>
      <c r="E1668" s="12" t="s"/>
      <c r="F1668" s="12" t="s"/>
      <c r="G1668" s="12" t="s"/>
      <c r="H1668" s="12" t="s"/>
      <c r="I1668" s="12" t="s"/>
      <c r="J1668" s="71" t="s"/>
      <c r="K1668" s="72" t="s"/>
      <c r="L1668" s="73" t="s"/>
      <c r="M1668" s="71" t="s"/>
      <c r="N1668" s="71" t="s"/>
      <c r="O1668" s="74" t="s"/>
      <c r="P1668" s="12" t="s"/>
    </row>
    <row r="1669" spans="1:16">
      <c r="A1669" s="21" t="s"/>
      <c r="B1669" s="12" t="s"/>
      <c r="C1669" s="22" t="s"/>
      <c r="D1669" s="12" t="s"/>
      <c r="E1669" s="12" t="s"/>
      <c r="F1669" s="12" t="s"/>
      <c r="G1669" s="12" t="s"/>
      <c r="H1669" s="12" t="s"/>
      <c r="I1669" s="12" t="s"/>
      <c r="J1669" s="71" t="s"/>
      <c r="K1669" s="72" t="s"/>
      <c r="L1669" s="73" t="s"/>
      <c r="M1669" s="71" t="s"/>
      <c r="N1669" s="71" t="s"/>
      <c r="O1669" s="74" t="s"/>
      <c r="P1669" s="12" t="s"/>
    </row>
    <row r="1670" spans="1:16">
      <c r="A1670" s="21" t="s"/>
      <c r="B1670" s="12" t="s"/>
      <c r="C1670" s="22" t="s"/>
      <c r="D1670" s="12" t="s"/>
      <c r="E1670" s="12" t="s"/>
      <c r="F1670" s="12" t="s"/>
      <c r="G1670" s="12" t="s"/>
      <c r="H1670" s="12" t="s"/>
      <c r="I1670" s="12" t="s"/>
      <c r="J1670" s="71" t="s"/>
      <c r="K1670" s="72" t="s"/>
      <c r="L1670" s="73" t="s"/>
      <c r="M1670" s="71" t="s"/>
      <c r="N1670" s="71" t="s"/>
      <c r="O1670" s="74" t="s"/>
      <c r="P1670" s="12" t="s"/>
    </row>
    <row r="1671" spans="1:16">
      <c r="A1671" s="21" t="s"/>
      <c r="B1671" s="12" t="s"/>
      <c r="C1671" s="22" t="s"/>
      <c r="D1671" s="12" t="s"/>
      <c r="E1671" s="12" t="s"/>
      <c r="F1671" s="12" t="s"/>
      <c r="G1671" s="12" t="s"/>
      <c r="H1671" s="12" t="s"/>
      <c r="I1671" s="12" t="s"/>
      <c r="J1671" s="71" t="s"/>
      <c r="K1671" s="72" t="s"/>
      <c r="L1671" s="73" t="s"/>
      <c r="M1671" s="71" t="s"/>
      <c r="N1671" s="71" t="s"/>
      <c r="O1671" s="74" t="s"/>
      <c r="P1671" s="12" t="s"/>
    </row>
    <row r="1672" spans="1:16">
      <c r="A1672" s="21" t="s"/>
      <c r="B1672" s="12" t="s"/>
      <c r="C1672" s="22" t="s"/>
      <c r="D1672" s="12" t="s"/>
      <c r="E1672" s="12" t="s"/>
      <c r="F1672" s="12" t="s"/>
      <c r="G1672" s="12" t="s"/>
      <c r="H1672" s="12" t="s"/>
      <c r="I1672" s="12" t="s"/>
      <c r="J1672" s="71" t="s"/>
      <c r="K1672" s="72" t="s"/>
      <c r="L1672" s="73" t="s"/>
      <c r="M1672" s="71" t="s"/>
      <c r="N1672" s="71" t="s"/>
      <c r="O1672" s="74" t="s"/>
      <c r="P1672" s="12" t="s"/>
    </row>
    <row r="1673" spans="1:16">
      <c r="A1673" s="21" t="s"/>
      <c r="B1673" s="12" t="s"/>
      <c r="C1673" s="22" t="s"/>
      <c r="D1673" s="12" t="s"/>
      <c r="E1673" s="12" t="s"/>
      <c r="F1673" s="12" t="s"/>
      <c r="G1673" s="12" t="s"/>
      <c r="H1673" s="12" t="s"/>
      <c r="I1673" s="12" t="s"/>
      <c r="J1673" s="71" t="s"/>
      <c r="K1673" s="72" t="s"/>
      <c r="L1673" s="73" t="s"/>
      <c r="M1673" s="71" t="s"/>
      <c r="N1673" s="71" t="s"/>
      <c r="O1673" s="74" t="s"/>
      <c r="P1673" s="12" t="s"/>
    </row>
    <row r="1674" spans="1:16">
      <c r="A1674" s="21" t="s"/>
      <c r="B1674" s="12" t="s"/>
      <c r="C1674" s="22" t="s"/>
      <c r="D1674" s="12" t="s"/>
      <c r="E1674" s="12" t="s"/>
      <c r="F1674" s="12" t="s"/>
      <c r="G1674" s="12" t="s"/>
      <c r="H1674" s="12" t="s"/>
      <c r="I1674" s="12" t="s"/>
      <c r="J1674" s="71" t="s"/>
      <c r="K1674" s="72" t="s"/>
      <c r="L1674" s="73" t="s"/>
      <c r="M1674" s="71" t="s"/>
      <c r="N1674" s="71" t="s"/>
      <c r="O1674" s="74" t="s"/>
      <c r="P1674" s="12" t="s"/>
    </row>
    <row r="1675" spans="1:16">
      <c r="A1675" s="21" t="s"/>
      <c r="B1675" s="12" t="s"/>
      <c r="C1675" s="22" t="s"/>
      <c r="D1675" s="12" t="s"/>
      <c r="E1675" s="12" t="s"/>
      <c r="F1675" s="12" t="s"/>
      <c r="G1675" s="12" t="s"/>
      <c r="H1675" s="12" t="s"/>
      <c r="I1675" s="12" t="s"/>
      <c r="J1675" s="71" t="s"/>
      <c r="K1675" s="72" t="s"/>
      <c r="L1675" s="73" t="s"/>
      <c r="M1675" s="71" t="s"/>
      <c r="N1675" s="71" t="s"/>
      <c r="O1675" s="74" t="s"/>
      <c r="P1675" s="12" t="s"/>
    </row>
    <row r="1676" spans="1:16">
      <c r="A1676" s="21" t="s"/>
      <c r="B1676" s="12" t="s"/>
      <c r="C1676" s="22" t="s"/>
      <c r="D1676" s="12" t="s"/>
      <c r="E1676" s="12" t="s"/>
      <c r="F1676" s="12" t="s"/>
      <c r="G1676" s="12" t="s"/>
      <c r="H1676" s="12" t="s"/>
      <c r="I1676" s="12" t="s"/>
      <c r="J1676" s="71" t="s"/>
      <c r="K1676" s="72" t="s"/>
      <c r="L1676" s="73" t="s"/>
      <c r="M1676" s="71" t="s"/>
      <c r="N1676" s="71" t="s"/>
      <c r="O1676" s="74" t="s"/>
      <c r="P1676" s="12" t="s"/>
    </row>
    <row r="1677" spans="1:16">
      <c r="A1677" s="21" t="s"/>
      <c r="B1677" s="12" t="s"/>
      <c r="C1677" s="22" t="s"/>
      <c r="D1677" s="12" t="s"/>
      <c r="E1677" s="12" t="s"/>
      <c r="F1677" s="12" t="s"/>
      <c r="G1677" s="12" t="s"/>
      <c r="H1677" s="12" t="s"/>
      <c r="I1677" s="12" t="s"/>
      <c r="J1677" s="71" t="s"/>
      <c r="K1677" s="72" t="s"/>
      <c r="L1677" s="73" t="s"/>
      <c r="M1677" s="71" t="s"/>
      <c r="N1677" s="71" t="s"/>
      <c r="O1677" s="74" t="s"/>
      <c r="P1677" s="12" t="s"/>
    </row>
    <row r="1678" spans="1:16">
      <c r="A1678" s="21" t="s"/>
      <c r="B1678" s="12" t="s"/>
      <c r="C1678" s="22" t="s"/>
      <c r="D1678" s="12" t="s"/>
      <c r="E1678" s="12" t="s"/>
      <c r="F1678" s="12" t="s"/>
      <c r="G1678" s="12" t="s"/>
      <c r="H1678" s="12" t="s"/>
      <c r="I1678" s="12" t="s"/>
      <c r="J1678" s="71" t="s"/>
      <c r="K1678" s="72" t="s"/>
      <c r="L1678" s="73" t="s"/>
      <c r="M1678" s="71" t="s"/>
      <c r="N1678" s="71" t="s"/>
      <c r="O1678" s="74" t="s"/>
      <c r="P1678" s="12" t="s"/>
    </row>
    <row r="1679" spans="1:16">
      <c r="A1679" s="21" t="s"/>
      <c r="B1679" s="12" t="s"/>
      <c r="C1679" s="22" t="s"/>
      <c r="D1679" s="12" t="s"/>
      <c r="E1679" s="12" t="s"/>
      <c r="F1679" s="12" t="s"/>
      <c r="G1679" s="12" t="s"/>
      <c r="H1679" s="12" t="s"/>
      <c r="I1679" s="12" t="s"/>
      <c r="J1679" s="71" t="s"/>
      <c r="K1679" s="72" t="s"/>
      <c r="L1679" s="73" t="s"/>
      <c r="M1679" s="71" t="s"/>
      <c r="N1679" s="71" t="s"/>
      <c r="O1679" s="74" t="s"/>
      <c r="P1679" s="12" t="s"/>
    </row>
    <row r="1680" spans="1:16">
      <c r="A1680" s="21" t="s"/>
      <c r="B1680" s="12" t="s"/>
      <c r="C1680" s="22" t="s"/>
      <c r="D1680" s="12" t="s"/>
      <c r="E1680" s="12" t="s"/>
      <c r="F1680" s="12" t="s"/>
      <c r="G1680" s="12" t="s"/>
      <c r="H1680" s="12" t="s"/>
      <c r="I1680" s="12" t="s"/>
      <c r="J1680" s="71" t="s"/>
      <c r="K1680" s="72" t="s"/>
      <c r="L1680" s="73" t="s"/>
      <c r="M1680" s="71" t="s"/>
      <c r="N1680" s="71" t="s"/>
      <c r="O1680" s="74" t="s"/>
      <c r="P1680" s="12" t="s"/>
    </row>
    <row r="1681" spans="1:16">
      <c r="A1681" s="21" t="s"/>
      <c r="B1681" s="12" t="s"/>
      <c r="C1681" s="22" t="s"/>
      <c r="D1681" s="12" t="s"/>
      <c r="E1681" s="12" t="s"/>
      <c r="F1681" s="12" t="s"/>
      <c r="G1681" s="12" t="s"/>
      <c r="H1681" s="12" t="s"/>
      <c r="I1681" s="12" t="s"/>
      <c r="J1681" s="71" t="s"/>
      <c r="K1681" s="72" t="s"/>
      <c r="L1681" s="73" t="s"/>
      <c r="M1681" s="71" t="s"/>
      <c r="N1681" s="71" t="s"/>
      <c r="O1681" s="74" t="s"/>
      <c r="P1681" s="12" t="s"/>
    </row>
    <row r="1682" spans="1:16">
      <c r="A1682" s="21" t="s"/>
      <c r="B1682" s="12" t="s"/>
      <c r="C1682" s="22" t="s"/>
      <c r="D1682" s="12" t="s"/>
      <c r="E1682" s="12" t="s"/>
      <c r="F1682" s="12" t="s"/>
      <c r="G1682" s="12" t="s"/>
      <c r="H1682" s="12" t="s"/>
      <c r="I1682" s="12" t="s"/>
      <c r="J1682" s="71" t="s"/>
      <c r="K1682" s="72" t="s"/>
      <c r="L1682" s="73" t="s"/>
      <c r="M1682" s="71" t="s"/>
      <c r="N1682" s="71" t="s"/>
      <c r="O1682" s="74" t="s"/>
      <c r="P1682" s="12" t="s"/>
    </row>
    <row r="1683" spans="1:16">
      <c r="A1683" s="21" t="s"/>
      <c r="B1683" s="12" t="s"/>
      <c r="C1683" s="22" t="s"/>
      <c r="D1683" s="12" t="s"/>
      <c r="E1683" s="12" t="s"/>
      <c r="F1683" s="12" t="s"/>
      <c r="G1683" s="12" t="s"/>
      <c r="H1683" s="12" t="s"/>
      <c r="I1683" s="12" t="s"/>
      <c r="J1683" s="71" t="s"/>
      <c r="K1683" s="72" t="s"/>
      <c r="L1683" s="73" t="s"/>
      <c r="M1683" s="71" t="s"/>
      <c r="N1683" s="71" t="s"/>
      <c r="O1683" s="74" t="s"/>
      <c r="P1683" s="12" t="s"/>
    </row>
    <row r="1684" spans="1:16">
      <c r="A1684" s="21" t="s"/>
      <c r="B1684" s="12" t="s"/>
      <c r="C1684" s="22" t="s"/>
      <c r="D1684" s="12" t="s"/>
      <c r="E1684" s="12" t="s"/>
      <c r="F1684" s="12" t="s"/>
      <c r="G1684" s="12" t="s"/>
      <c r="H1684" s="12" t="s"/>
      <c r="I1684" s="12" t="s"/>
      <c r="J1684" s="71" t="s"/>
      <c r="K1684" s="72" t="s"/>
      <c r="L1684" s="73" t="s"/>
      <c r="M1684" s="71" t="s"/>
      <c r="N1684" s="71" t="s"/>
      <c r="O1684" s="74" t="s"/>
      <c r="P1684" s="12" t="s"/>
    </row>
    <row r="1685" spans="1:16">
      <c r="A1685" s="21" t="s"/>
      <c r="B1685" s="12" t="s"/>
      <c r="C1685" s="22" t="s"/>
      <c r="D1685" s="12" t="s"/>
      <c r="E1685" s="12" t="s"/>
      <c r="F1685" s="12" t="s"/>
      <c r="G1685" s="12" t="s"/>
      <c r="H1685" s="12" t="s"/>
      <c r="I1685" s="12" t="s"/>
      <c r="J1685" s="71" t="s"/>
      <c r="K1685" s="72" t="s"/>
      <c r="L1685" s="73" t="s"/>
      <c r="M1685" s="71" t="s"/>
      <c r="N1685" s="71" t="s"/>
      <c r="O1685" s="74" t="s"/>
      <c r="P1685" s="12" t="s"/>
    </row>
    <row r="1686" spans="1:16">
      <c r="A1686" s="21" t="s"/>
      <c r="B1686" s="12" t="s"/>
      <c r="C1686" s="22" t="s"/>
      <c r="D1686" s="12" t="s"/>
      <c r="E1686" s="12" t="s"/>
      <c r="F1686" s="12" t="s"/>
      <c r="G1686" s="12" t="s"/>
      <c r="H1686" s="12" t="s"/>
      <c r="I1686" s="12" t="s"/>
      <c r="J1686" s="71" t="s"/>
      <c r="K1686" s="72" t="s"/>
      <c r="L1686" s="73" t="s"/>
      <c r="M1686" s="71" t="s"/>
      <c r="N1686" s="71" t="s"/>
      <c r="O1686" s="74" t="s"/>
      <c r="P1686" s="12" t="s"/>
    </row>
    <row r="1687" spans="1:16">
      <c r="A1687" s="21" t="s"/>
      <c r="B1687" s="12" t="s"/>
      <c r="C1687" s="22" t="s"/>
      <c r="D1687" s="12" t="s"/>
      <c r="E1687" s="12" t="s"/>
      <c r="F1687" s="12" t="s"/>
      <c r="G1687" s="12" t="s"/>
      <c r="H1687" s="12" t="s"/>
      <c r="I1687" s="12" t="s"/>
      <c r="J1687" s="71" t="s"/>
      <c r="K1687" s="72" t="s"/>
      <c r="L1687" s="73" t="s"/>
      <c r="M1687" s="71" t="s"/>
      <c r="N1687" s="71" t="s"/>
      <c r="O1687" s="74" t="s"/>
      <c r="P1687" s="12" t="s"/>
    </row>
    <row r="1688" spans="1:16">
      <c r="A1688" s="21" t="s"/>
      <c r="B1688" s="12" t="s"/>
      <c r="C1688" s="22" t="s"/>
      <c r="D1688" s="12" t="s"/>
      <c r="E1688" s="12" t="s"/>
      <c r="F1688" s="12" t="s"/>
      <c r="G1688" s="12" t="s"/>
      <c r="H1688" s="12" t="s"/>
      <c r="I1688" s="12" t="s"/>
      <c r="J1688" s="71" t="s"/>
      <c r="K1688" s="72" t="s"/>
      <c r="L1688" s="73" t="s"/>
      <c r="M1688" s="71" t="s"/>
      <c r="N1688" s="71" t="s"/>
      <c r="O1688" s="74" t="s"/>
      <c r="P1688" s="12" t="s"/>
    </row>
    <row r="1689" spans="1:16">
      <c r="A1689" s="21" t="s"/>
      <c r="B1689" s="12" t="s"/>
      <c r="C1689" s="22" t="s"/>
      <c r="D1689" s="12" t="s"/>
      <c r="E1689" s="12" t="s"/>
      <c r="F1689" s="12" t="s"/>
      <c r="G1689" s="12" t="s"/>
      <c r="H1689" s="12" t="s"/>
      <c r="I1689" s="12" t="s"/>
      <c r="J1689" s="71" t="s"/>
      <c r="K1689" s="72" t="s"/>
      <c r="L1689" s="73" t="s"/>
      <c r="M1689" s="71" t="s"/>
      <c r="N1689" s="71" t="s"/>
      <c r="O1689" s="74" t="s"/>
      <c r="P1689" s="12" t="s"/>
    </row>
    <row r="1690" spans="1:16">
      <c r="A1690" s="21" t="s"/>
      <c r="B1690" s="12" t="s"/>
      <c r="C1690" s="22" t="s"/>
      <c r="D1690" s="12" t="s"/>
      <c r="E1690" s="12" t="s"/>
      <c r="F1690" s="12" t="s"/>
      <c r="G1690" s="12" t="s"/>
      <c r="H1690" s="12" t="s"/>
      <c r="I1690" s="12" t="s"/>
      <c r="J1690" s="71" t="s"/>
      <c r="K1690" s="72" t="s"/>
      <c r="L1690" s="73" t="s"/>
      <c r="M1690" s="71" t="s"/>
      <c r="N1690" s="71" t="s"/>
      <c r="O1690" s="74" t="s"/>
      <c r="P1690" s="12" t="s"/>
    </row>
    <row r="1691" spans="1:16">
      <c r="A1691" s="21" t="s"/>
      <c r="B1691" s="12" t="s"/>
      <c r="C1691" s="22" t="s"/>
      <c r="D1691" s="12" t="s"/>
      <c r="E1691" s="12" t="s"/>
      <c r="F1691" s="12" t="s"/>
      <c r="G1691" s="12" t="s"/>
      <c r="H1691" s="12" t="s"/>
      <c r="I1691" s="12" t="s"/>
      <c r="J1691" s="71" t="s"/>
      <c r="K1691" s="72" t="s"/>
      <c r="L1691" s="73" t="s"/>
      <c r="M1691" s="71" t="s"/>
      <c r="N1691" s="71" t="s"/>
      <c r="O1691" s="74" t="s"/>
      <c r="P1691" s="12" t="s"/>
    </row>
    <row r="1692" spans="1:16">
      <c r="A1692" s="21" t="s"/>
      <c r="B1692" s="12" t="s"/>
      <c r="C1692" s="22" t="s"/>
      <c r="D1692" s="12" t="s"/>
      <c r="E1692" s="12" t="s"/>
      <c r="F1692" s="12" t="s"/>
      <c r="G1692" s="12" t="s"/>
      <c r="H1692" s="12" t="s"/>
      <c r="I1692" s="12" t="s"/>
      <c r="J1692" s="71" t="s"/>
      <c r="K1692" s="72" t="s"/>
      <c r="L1692" s="73" t="s"/>
      <c r="M1692" s="71" t="s"/>
      <c r="N1692" s="71" t="s"/>
      <c r="O1692" s="74" t="s"/>
      <c r="P1692" s="12" t="s"/>
    </row>
    <row r="1693" spans="1:16">
      <c r="A1693" s="21" t="s"/>
      <c r="B1693" s="12" t="s"/>
      <c r="C1693" s="22" t="s"/>
      <c r="D1693" s="12" t="s"/>
      <c r="E1693" s="12" t="s"/>
      <c r="F1693" s="12" t="s"/>
      <c r="G1693" s="12" t="s"/>
      <c r="H1693" s="12" t="s"/>
      <c r="I1693" s="12" t="s"/>
      <c r="J1693" s="71" t="s"/>
      <c r="K1693" s="72" t="s"/>
      <c r="L1693" s="73" t="s"/>
      <c r="M1693" s="71" t="s"/>
      <c r="N1693" s="71" t="s"/>
      <c r="O1693" s="74" t="s"/>
      <c r="P1693" s="12" t="s"/>
    </row>
    <row r="1694" spans="1:16">
      <c r="A1694" s="21" t="s"/>
      <c r="B1694" s="12" t="s"/>
      <c r="C1694" s="22" t="s"/>
      <c r="D1694" s="12" t="s"/>
      <c r="E1694" s="12" t="s"/>
      <c r="F1694" s="12" t="s"/>
      <c r="G1694" s="12" t="s"/>
      <c r="H1694" s="12" t="s"/>
      <c r="I1694" s="12" t="s"/>
      <c r="J1694" s="71" t="s"/>
      <c r="K1694" s="72" t="s"/>
      <c r="L1694" s="73" t="s"/>
      <c r="M1694" s="71" t="s"/>
      <c r="N1694" s="71" t="s"/>
      <c r="O1694" s="74" t="s"/>
      <c r="P1694" s="12" t="s"/>
    </row>
    <row r="1695" spans="1:16">
      <c r="A1695" s="21" t="s"/>
      <c r="B1695" s="12" t="s"/>
      <c r="C1695" s="22" t="s"/>
      <c r="D1695" s="12" t="s"/>
      <c r="E1695" s="12" t="s"/>
      <c r="F1695" s="12" t="s"/>
      <c r="G1695" s="12" t="s"/>
      <c r="H1695" s="12" t="s"/>
      <c r="I1695" s="12" t="s"/>
      <c r="J1695" s="71" t="s"/>
      <c r="K1695" s="72" t="s"/>
      <c r="L1695" s="73" t="s"/>
      <c r="M1695" s="71" t="s"/>
      <c r="N1695" s="71" t="s"/>
      <c r="O1695" s="74" t="s"/>
      <c r="P1695" s="12" t="s"/>
    </row>
    <row r="1696" spans="1:16">
      <c r="A1696" s="21" t="s"/>
      <c r="B1696" s="12" t="s"/>
      <c r="C1696" s="22" t="s"/>
      <c r="D1696" s="12" t="s"/>
      <c r="E1696" s="12" t="s"/>
      <c r="F1696" s="12" t="s"/>
      <c r="G1696" s="12" t="s"/>
      <c r="H1696" s="12" t="s"/>
      <c r="I1696" s="12" t="s"/>
      <c r="J1696" s="71" t="s"/>
      <c r="K1696" s="72" t="s"/>
      <c r="L1696" s="73" t="s"/>
      <c r="M1696" s="71" t="s"/>
      <c r="N1696" s="71" t="s"/>
      <c r="O1696" s="74" t="s"/>
      <c r="P1696" s="12" t="s"/>
    </row>
    <row r="1697" spans="1:16">
      <c r="A1697" s="21" t="s"/>
      <c r="B1697" s="12" t="s"/>
      <c r="C1697" s="22" t="s"/>
      <c r="D1697" s="12" t="s"/>
      <c r="E1697" s="12" t="s"/>
      <c r="F1697" s="12" t="s"/>
      <c r="G1697" s="12" t="s"/>
      <c r="H1697" s="12" t="s"/>
      <c r="I1697" s="12" t="s"/>
      <c r="J1697" s="71" t="s"/>
      <c r="K1697" s="72" t="s"/>
      <c r="L1697" s="73" t="s"/>
      <c r="M1697" s="71" t="s"/>
      <c r="N1697" s="71" t="s"/>
      <c r="O1697" s="74" t="s"/>
      <c r="P1697" s="12" t="s"/>
    </row>
    <row r="1698" spans="1:16">
      <c r="A1698" s="21" t="s"/>
      <c r="B1698" s="12" t="s"/>
      <c r="C1698" s="22" t="s"/>
      <c r="D1698" s="12" t="s"/>
      <c r="E1698" s="12" t="s"/>
      <c r="F1698" s="12" t="s"/>
      <c r="G1698" s="12" t="s"/>
      <c r="H1698" s="12" t="s"/>
      <c r="I1698" s="12" t="s"/>
      <c r="J1698" s="71" t="s"/>
      <c r="K1698" s="72" t="s"/>
      <c r="L1698" s="73" t="s"/>
      <c r="M1698" s="71" t="s"/>
      <c r="N1698" s="71" t="s"/>
      <c r="O1698" s="74" t="s"/>
      <c r="P1698" s="12" t="s"/>
    </row>
    <row r="1699" spans="1:16">
      <c r="A1699" s="21" t="s"/>
      <c r="B1699" s="12" t="s"/>
      <c r="C1699" s="22" t="s"/>
      <c r="D1699" s="12" t="s"/>
      <c r="E1699" s="12" t="s"/>
      <c r="F1699" s="12" t="s"/>
      <c r="G1699" s="12" t="s"/>
      <c r="H1699" s="12" t="s"/>
      <c r="I1699" s="12" t="s"/>
      <c r="J1699" s="71" t="s"/>
      <c r="K1699" s="72" t="s"/>
      <c r="L1699" s="73" t="s"/>
      <c r="M1699" s="71" t="s"/>
      <c r="N1699" s="71" t="s"/>
      <c r="O1699" s="74" t="s"/>
      <c r="P1699" s="12" t="s"/>
    </row>
    <row r="1700" spans="1:16">
      <c r="A1700" s="21" t="s"/>
      <c r="B1700" s="12" t="s"/>
      <c r="C1700" s="22" t="s"/>
      <c r="D1700" s="12" t="s"/>
      <c r="E1700" s="12" t="s"/>
      <c r="F1700" s="12" t="s"/>
      <c r="G1700" s="12" t="s"/>
      <c r="H1700" s="12" t="s"/>
      <c r="I1700" s="12" t="s"/>
      <c r="J1700" s="71" t="s"/>
      <c r="K1700" s="72" t="s"/>
      <c r="L1700" s="73" t="s"/>
      <c r="M1700" s="71" t="s"/>
      <c r="N1700" s="71" t="s"/>
      <c r="O1700" s="74" t="s"/>
      <c r="P1700" s="12" t="s"/>
    </row>
    <row r="1701" spans="1:16">
      <c r="A1701" s="21" t="s"/>
      <c r="B1701" s="12" t="s"/>
      <c r="C1701" s="22" t="s"/>
      <c r="D1701" s="12" t="s"/>
      <c r="E1701" s="12" t="s"/>
      <c r="F1701" s="12" t="s"/>
      <c r="G1701" s="12" t="s"/>
      <c r="H1701" s="12" t="s"/>
      <c r="I1701" s="12" t="s"/>
      <c r="J1701" s="71" t="s"/>
      <c r="K1701" s="72" t="s"/>
      <c r="L1701" s="73" t="s"/>
      <c r="M1701" s="71" t="s"/>
      <c r="N1701" s="71" t="s"/>
      <c r="O1701" s="74" t="s"/>
      <c r="P1701" s="12" t="s"/>
    </row>
    <row r="1702" spans="1:16">
      <c r="A1702" s="21" t="s"/>
      <c r="B1702" s="12" t="s"/>
      <c r="C1702" s="22" t="s"/>
      <c r="D1702" s="12" t="s"/>
      <c r="E1702" s="12" t="s"/>
      <c r="F1702" s="12" t="s"/>
      <c r="G1702" s="12" t="s"/>
      <c r="H1702" s="12" t="s"/>
      <c r="I1702" s="12" t="s"/>
      <c r="J1702" s="71" t="s"/>
      <c r="K1702" s="72" t="s"/>
      <c r="L1702" s="73" t="s"/>
      <c r="M1702" s="71" t="s"/>
      <c r="N1702" s="71" t="s"/>
      <c r="O1702" s="74" t="s"/>
      <c r="P1702" s="12" t="s"/>
    </row>
    <row r="1703" spans="1:16">
      <c r="A1703" s="21" t="s"/>
      <c r="B1703" s="12" t="s"/>
      <c r="C1703" s="22" t="s"/>
      <c r="D1703" s="12" t="s"/>
      <c r="E1703" s="12" t="s"/>
      <c r="F1703" s="12" t="s"/>
      <c r="G1703" s="12" t="s"/>
      <c r="H1703" s="12" t="s"/>
      <c r="I1703" s="12" t="s"/>
      <c r="J1703" s="71" t="s"/>
      <c r="K1703" s="72" t="s"/>
      <c r="L1703" s="73" t="s"/>
      <c r="M1703" s="71" t="s"/>
      <c r="N1703" s="71" t="s"/>
      <c r="O1703" s="74" t="s"/>
      <c r="P1703" s="12" t="s"/>
    </row>
    <row r="1704" spans="1:16">
      <c r="A1704" s="21" t="s"/>
      <c r="B1704" s="12" t="s"/>
      <c r="C1704" s="22" t="s"/>
      <c r="D1704" s="12" t="s"/>
      <c r="E1704" s="12" t="s"/>
      <c r="F1704" s="12" t="s"/>
      <c r="G1704" s="12" t="s"/>
      <c r="H1704" s="12" t="s"/>
      <c r="I1704" s="12" t="s"/>
      <c r="J1704" s="71" t="s"/>
      <c r="K1704" s="72" t="s"/>
      <c r="L1704" s="73" t="s"/>
      <c r="M1704" s="71" t="s"/>
      <c r="N1704" s="71" t="s"/>
      <c r="O1704" s="74" t="s"/>
      <c r="P1704" s="12" t="s"/>
    </row>
    <row r="1705" spans="1:16">
      <c r="A1705" s="21" t="s"/>
      <c r="B1705" s="12" t="s"/>
      <c r="C1705" s="22" t="s"/>
      <c r="D1705" s="12" t="s"/>
      <c r="E1705" s="12" t="s"/>
      <c r="F1705" s="12" t="s"/>
      <c r="G1705" s="12" t="s"/>
      <c r="H1705" s="12" t="s"/>
      <c r="I1705" s="12" t="s"/>
      <c r="J1705" s="71" t="s"/>
      <c r="K1705" s="72" t="s"/>
      <c r="L1705" s="73" t="s"/>
      <c r="M1705" s="71" t="s"/>
      <c r="N1705" s="71" t="s"/>
      <c r="O1705" s="74" t="s"/>
      <c r="P1705" s="12" t="s"/>
    </row>
    <row r="1706" spans="1:16">
      <c r="A1706" s="21" t="s"/>
      <c r="B1706" s="12" t="s"/>
      <c r="C1706" s="22" t="s"/>
      <c r="D1706" s="12" t="s"/>
      <c r="E1706" s="12" t="s"/>
      <c r="F1706" s="12" t="s"/>
      <c r="G1706" s="12" t="s"/>
      <c r="H1706" s="12" t="s"/>
      <c r="I1706" s="12" t="s"/>
      <c r="J1706" s="71" t="s"/>
      <c r="K1706" s="72" t="s"/>
      <c r="L1706" s="73" t="s"/>
      <c r="M1706" s="71" t="s"/>
      <c r="N1706" s="71" t="s"/>
      <c r="O1706" s="74" t="s"/>
      <c r="P1706" s="12" t="s"/>
    </row>
    <row r="1707" spans="1:16">
      <c r="A1707" s="21" t="s"/>
      <c r="B1707" s="12" t="s"/>
      <c r="C1707" s="22" t="s"/>
      <c r="D1707" s="12" t="s"/>
      <c r="E1707" s="12" t="s"/>
      <c r="F1707" s="12" t="s"/>
      <c r="G1707" s="12" t="s"/>
      <c r="H1707" s="12" t="s"/>
      <c r="I1707" s="12" t="s"/>
      <c r="J1707" s="71" t="s"/>
      <c r="K1707" s="72" t="s"/>
      <c r="L1707" s="73" t="s"/>
      <c r="M1707" s="71" t="s"/>
      <c r="N1707" s="71" t="s"/>
      <c r="O1707" s="74" t="s"/>
      <c r="P1707" s="12" t="s"/>
    </row>
    <row r="1708" spans="1:16">
      <c r="A1708" s="21" t="s"/>
      <c r="B1708" s="12" t="s"/>
      <c r="C1708" s="22" t="s"/>
      <c r="D1708" s="12" t="s"/>
      <c r="E1708" s="12" t="s"/>
      <c r="F1708" s="12" t="s"/>
      <c r="G1708" s="12" t="s"/>
      <c r="H1708" s="12" t="s"/>
      <c r="I1708" s="12" t="s"/>
      <c r="J1708" s="71" t="s"/>
      <c r="K1708" s="72" t="s"/>
      <c r="L1708" s="73" t="s"/>
      <c r="M1708" s="71" t="s"/>
      <c r="N1708" s="71" t="s"/>
      <c r="O1708" s="74" t="s"/>
      <c r="P1708" s="12" t="s"/>
    </row>
    <row r="1709" spans="1:16">
      <c r="A1709" s="21" t="s"/>
      <c r="B1709" s="12" t="s"/>
      <c r="C1709" s="22" t="s"/>
      <c r="D1709" s="12" t="s"/>
      <c r="E1709" s="12" t="s"/>
      <c r="F1709" s="12" t="s"/>
      <c r="G1709" s="12" t="s"/>
      <c r="H1709" s="12" t="s"/>
      <c r="I1709" s="12" t="s"/>
      <c r="J1709" s="71" t="s"/>
      <c r="K1709" s="72" t="s"/>
      <c r="L1709" s="73" t="s"/>
      <c r="M1709" s="71" t="s"/>
      <c r="N1709" s="71" t="s"/>
      <c r="O1709" s="74" t="s"/>
      <c r="P1709" s="12" t="s"/>
    </row>
    <row r="1710" spans="1:16">
      <c r="A1710" s="21" t="s"/>
      <c r="B1710" s="12" t="s"/>
      <c r="C1710" s="22" t="s"/>
      <c r="D1710" s="12" t="s"/>
      <c r="E1710" s="12" t="s"/>
      <c r="F1710" s="12" t="s"/>
      <c r="G1710" s="12" t="s"/>
      <c r="H1710" s="12" t="s"/>
      <c r="I1710" s="12" t="s"/>
      <c r="J1710" s="71" t="s"/>
      <c r="K1710" s="72" t="s"/>
      <c r="L1710" s="73" t="s"/>
      <c r="M1710" s="71" t="s"/>
      <c r="N1710" s="71" t="s"/>
      <c r="O1710" s="74" t="s"/>
      <c r="P1710" s="12" t="s"/>
    </row>
    <row r="1711" spans="1:16">
      <c r="A1711" s="21" t="s"/>
      <c r="B1711" s="12" t="s"/>
      <c r="C1711" s="22" t="s"/>
      <c r="D1711" s="12" t="s"/>
      <c r="E1711" s="12" t="s"/>
      <c r="F1711" s="12" t="s"/>
      <c r="G1711" s="12" t="s"/>
      <c r="H1711" s="12" t="s"/>
      <c r="I1711" s="12" t="s"/>
      <c r="J1711" s="71" t="s"/>
      <c r="K1711" s="72" t="s"/>
      <c r="L1711" s="73" t="s"/>
      <c r="M1711" s="71" t="s"/>
      <c r="N1711" s="71" t="s"/>
      <c r="O1711" s="74" t="s"/>
      <c r="P1711" s="12" t="s"/>
    </row>
    <row r="1712" spans="1:16">
      <c r="A1712" s="21" t="s"/>
      <c r="B1712" s="12" t="s"/>
      <c r="C1712" s="22" t="s"/>
      <c r="D1712" s="12" t="s"/>
      <c r="E1712" s="12" t="s"/>
      <c r="F1712" s="12" t="s"/>
      <c r="G1712" s="12" t="s"/>
      <c r="H1712" s="12" t="s"/>
      <c r="I1712" s="12" t="s"/>
      <c r="J1712" s="71" t="s"/>
      <c r="K1712" s="72" t="s"/>
      <c r="L1712" s="73" t="s"/>
      <c r="M1712" s="71" t="s"/>
      <c r="N1712" s="71" t="s"/>
      <c r="O1712" s="74" t="s"/>
      <c r="P1712" s="12" t="s"/>
    </row>
    <row r="1713" spans="1:16">
      <c r="A1713" s="21" t="s"/>
      <c r="B1713" s="12" t="s"/>
      <c r="C1713" s="22" t="s"/>
      <c r="D1713" s="12" t="s"/>
      <c r="E1713" s="12" t="s"/>
      <c r="F1713" s="12" t="s"/>
      <c r="G1713" s="12" t="s"/>
      <c r="H1713" s="12" t="s"/>
      <c r="I1713" s="12" t="s"/>
      <c r="J1713" s="71" t="s"/>
      <c r="K1713" s="72" t="s"/>
      <c r="L1713" s="73" t="s"/>
      <c r="M1713" s="71" t="s"/>
      <c r="N1713" s="71" t="s"/>
      <c r="O1713" s="74" t="s"/>
      <c r="P1713" s="12" t="s"/>
    </row>
    <row r="1714" spans="1:16">
      <c r="A1714" s="21" t="s"/>
      <c r="B1714" s="12" t="s"/>
      <c r="C1714" s="22" t="s"/>
      <c r="D1714" s="12" t="s"/>
      <c r="E1714" s="12" t="s"/>
      <c r="F1714" s="12" t="s"/>
      <c r="G1714" s="12" t="s"/>
      <c r="H1714" s="12" t="s"/>
      <c r="I1714" s="12" t="s"/>
      <c r="J1714" s="71" t="s"/>
      <c r="K1714" s="72" t="s"/>
      <c r="L1714" s="73" t="s"/>
      <c r="M1714" s="71" t="s"/>
      <c r="N1714" s="71" t="s"/>
      <c r="O1714" s="74" t="s"/>
      <c r="P1714" s="12" t="s"/>
    </row>
    <row r="1715" spans="1:16">
      <c r="A1715" s="21" t="s"/>
      <c r="B1715" s="12" t="s"/>
      <c r="C1715" s="22" t="s"/>
      <c r="D1715" s="12" t="s"/>
      <c r="E1715" s="12" t="s"/>
      <c r="F1715" s="12" t="s"/>
      <c r="G1715" s="12" t="s"/>
      <c r="H1715" s="12" t="s"/>
      <c r="I1715" s="12" t="s"/>
      <c r="J1715" s="71" t="s"/>
      <c r="K1715" s="72" t="s"/>
      <c r="L1715" s="73" t="s"/>
      <c r="M1715" s="71" t="s"/>
      <c r="N1715" s="71" t="s"/>
      <c r="O1715" s="74" t="s"/>
      <c r="P1715" s="12" t="s"/>
    </row>
    <row r="1716" spans="1:16">
      <c r="A1716" s="21" t="s"/>
      <c r="B1716" s="12" t="s"/>
      <c r="C1716" s="22" t="s"/>
      <c r="D1716" s="12" t="s"/>
      <c r="E1716" s="12" t="s"/>
      <c r="F1716" s="12" t="s"/>
      <c r="G1716" s="12" t="s"/>
      <c r="H1716" s="12" t="s"/>
      <c r="I1716" s="12" t="s"/>
      <c r="J1716" s="71" t="s"/>
      <c r="K1716" s="72" t="s"/>
      <c r="L1716" s="73" t="s"/>
      <c r="M1716" s="71" t="s"/>
      <c r="N1716" s="71" t="s"/>
      <c r="O1716" s="74" t="s"/>
      <c r="P1716" s="12" t="s"/>
    </row>
    <row r="1717" spans="1:16">
      <c r="A1717" s="21" t="s"/>
      <c r="B1717" s="12" t="s"/>
      <c r="C1717" s="22" t="s"/>
      <c r="D1717" s="12" t="s"/>
      <c r="E1717" s="12" t="s"/>
      <c r="F1717" s="12" t="s"/>
      <c r="G1717" s="12" t="s"/>
      <c r="H1717" s="12" t="s"/>
      <c r="I1717" s="12" t="s"/>
      <c r="J1717" s="71" t="s"/>
      <c r="K1717" s="72" t="s"/>
      <c r="L1717" s="73" t="s"/>
      <c r="M1717" s="71" t="s"/>
      <c r="N1717" s="71" t="s"/>
      <c r="O1717" s="74" t="s"/>
      <c r="P1717" s="12" t="s"/>
    </row>
    <row r="1718" spans="1:16">
      <c r="A1718" s="21" t="s"/>
      <c r="B1718" s="12" t="s"/>
      <c r="C1718" s="22" t="s"/>
      <c r="D1718" s="12" t="s"/>
      <c r="E1718" s="12" t="s"/>
      <c r="F1718" s="12" t="s"/>
      <c r="G1718" s="12" t="s"/>
      <c r="H1718" s="12" t="s"/>
      <c r="I1718" s="12" t="s"/>
      <c r="J1718" s="71" t="s"/>
      <c r="K1718" s="72" t="s"/>
      <c r="L1718" s="73" t="s"/>
      <c r="M1718" s="71" t="s"/>
      <c r="N1718" s="71" t="s"/>
      <c r="O1718" s="74" t="s"/>
      <c r="P1718" s="12" t="s"/>
    </row>
    <row r="1719" spans="1:16">
      <c r="A1719" s="21" t="s"/>
      <c r="B1719" s="12" t="s"/>
      <c r="C1719" s="22" t="s"/>
      <c r="D1719" s="12" t="s"/>
      <c r="E1719" s="12" t="s"/>
      <c r="F1719" s="12" t="s"/>
      <c r="G1719" s="12" t="s"/>
      <c r="H1719" s="12" t="s"/>
      <c r="I1719" s="12" t="s"/>
      <c r="J1719" s="71" t="s"/>
      <c r="K1719" s="72" t="s"/>
      <c r="L1719" s="73" t="s"/>
      <c r="M1719" s="71" t="s"/>
      <c r="N1719" s="71" t="s"/>
      <c r="O1719" s="74" t="s"/>
      <c r="P1719" s="12" t="s"/>
    </row>
    <row r="1720" spans="1:16">
      <c r="A1720" s="21" t="s"/>
      <c r="B1720" s="12" t="s"/>
      <c r="C1720" s="22" t="s"/>
      <c r="D1720" s="12" t="s"/>
      <c r="E1720" s="12" t="s"/>
      <c r="F1720" s="12" t="s"/>
      <c r="G1720" s="12" t="s"/>
      <c r="H1720" s="12" t="s"/>
      <c r="I1720" s="12" t="s"/>
      <c r="J1720" s="71" t="s"/>
      <c r="K1720" s="72" t="s"/>
      <c r="L1720" s="73" t="s"/>
      <c r="M1720" s="71" t="s"/>
      <c r="N1720" s="71" t="s"/>
      <c r="O1720" s="74" t="s"/>
      <c r="P1720" s="12" t="s"/>
    </row>
    <row r="1721" spans="1:16">
      <c r="A1721" s="21" t="s"/>
      <c r="B1721" s="12" t="s"/>
      <c r="C1721" s="22" t="s"/>
      <c r="D1721" s="12" t="s"/>
      <c r="E1721" s="12" t="s"/>
      <c r="F1721" s="12" t="s"/>
      <c r="G1721" s="12" t="s"/>
      <c r="H1721" s="12" t="s"/>
      <c r="I1721" s="12" t="s"/>
      <c r="J1721" s="71" t="s"/>
      <c r="K1721" s="72" t="s"/>
      <c r="L1721" s="73" t="s"/>
      <c r="M1721" s="71" t="s"/>
      <c r="N1721" s="71" t="s"/>
      <c r="O1721" s="74" t="s"/>
      <c r="P1721" s="12" t="s"/>
    </row>
    <row r="1722" spans="1:16">
      <c r="A1722" s="21" t="s"/>
      <c r="B1722" s="12" t="s"/>
      <c r="C1722" s="22" t="s"/>
      <c r="D1722" s="12" t="s"/>
      <c r="E1722" s="12" t="s"/>
      <c r="F1722" s="12" t="s"/>
      <c r="G1722" s="12" t="s"/>
      <c r="H1722" s="12" t="s"/>
      <c r="I1722" s="12" t="s"/>
      <c r="J1722" s="71" t="s"/>
      <c r="K1722" s="72" t="s"/>
      <c r="L1722" s="73" t="s"/>
      <c r="M1722" s="71" t="s"/>
      <c r="N1722" s="71" t="s"/>
      <c r="O1722" s="74" t="s"/>
      <c r="P1722" s="12" t="s"/>
    </row>
    <row r="1723" spans="1:16">
      <c r="A1723" s="21" t="s"/>
      <c r="B1723" s="12" t="s"/>
      <c r="C1723" s="22" t="s"/>
      <c r="D1723" s="12" t="s"/>
      <c r="E1723" s="12" t="s"/>
      <c r="F1723" s="12" t="s"/>
      <c r="G1723" s="12" t="s"/>
      <c r="H1723" s="12" t="s"/>
      <c r="I1723" s="12" t="s"/>
      <c r="J1723" s="71" t="s"/>
      <c r="K1723" s="72" t="s"/>
      <c r="L1723" s="73" t="s"/>
      <c r="M1723" s="71" t="s"/>
      <c r="N1723" s="71" t="s"/>
      <c r="O1723" s="74" t="s"/>
      <c r="P1723" s="12" t="s"/>
    </row>
    <row r="1724" spans="1:16">
      <c r="A1724" s="21" t="s"/>
      <c r="B1724" s="12" t="s"/>
      <c r="C1724" s="22" t="s"/>
      <c r="D1724" s="12" t="s"/>
      <c r="E1724" s="12" t="s"/>
      <c r="F1724" s="12" t="s"/>
      <c r="G1724" s="12" t="s"/>
      <c r="H1724" s="12" t="s"/>
      <c r="I1724" s="12" t="s"/>
      <c r="J1724" s="71" t="s"/>
      <c r="K1724" s="72" t="s"/>
      <c r="L1724" s="73" t="s"/>
      <c r="M1724" s="71" t="s"/>
      <c r="N1724" s="71" t="s"/>
      <c r="O1724" s="74" t="s"/>
      <c r="P1724" s="12" t="s"/>
    </row>
    <row r="1725" spans="1:16">
      <c r="A1725" s="21" t="s"/>
      <c r="B1725" s="12" t="s"/>
      <c r="C1725" s="22" t="s"/>
      <c r="D1725" s="12" t="s"/>
      <c r="E1725" s="12" t="s"/>
      <c r="F1725" s="12" t="s"/>
      <c r="G1725" s="12" t="s"/>
      <c r="H1725" s="12" t="s"/>
      <c r="I1725" s="12" t="s"/>
      <c r="J1725" s="71" t="s"/>
      <c r="K1725" s="72" t="s"/>
      <c r="L1725" s="73" t="s"/>
      <c r="M1725" s="71" t="s"/>
      <c r="N1725" s="71" t="s"/>
      <c r="O1725" s="74" t="s"/>
      <c r="P1725" s="12" t="s"/>
    </row>
    <row r="1726" spans="1:16">
      <c r="A1726" s="21" t="s"/>
      <c r="B1726" s="12" t="s"/>
      <c r="C1726" s="22" t="s"/>
      <c r="D1726" s="12" t="s"/>
      <c r="E1726" s="12" t="s"/>
      <c r="F1726" s="12" t="s"/>
      <c r="G1726" s="12" t="s"/>
      <c r="H1726" s="12" t="s"/>
      <c r="I1726" s="12" t="s"/>
      <c r="J1726" s="71" t="s"/>
      <c r="K1726" s="72" t="s"/>
      <c r="L1726" s="73" t="s"/>
      <c r="M1726" s="71" t="s"/>
      <c r="N1726" s="71" t="s"/>
      <c r="O1726" s="74" t="s"/>
      <c r="P1726" s="12" t="s"/>
    </row>
    <row r="1727" spans="1:16">
      <c r="A1727" s="21" t="s"/>
      <c r="B1727" s="12" t="s"/>
      <c r="C1727" s="22" t="s"/>
      <c r="D1727" s="12" t="s"/>
      <c r="E1727" s="12" t="s"/>
      <c r="F1727" s="12" t="s"/>
      <c r="G1727" s="12" t="s"/>
      <c r="H1727" s="12" t="s"/>
      <c r="I1727" s="12" t="s"/>
      <c r="J1727" s="71" t="s"/>
      <c r="K1727" s="72" t="s"/>
      <c r="L1727" s="73" t="s"/>
      <c r="M1727" s="71" t="s"/>
      <c r="N1727" s="71" t="s"/>
      <c r="O1727" s="74" t="s"/>
      <c r="P1727" s="12" t="s"/>
    </row>
    <row r="1728" spans="1:16">
      <c r="A1728" s="21" t="s"/>
      <c r="B1728" s="12" t="s"/>
      <c r="C1728" s="22" t="s"/>
      <c r="D1728" s="12" t="s"/>
      <c r="E1728" s="12" t="s"/>
      <c r="F1728" s="12" t="s"/>
      <c r="G1728" s="12" t="s"/>
      <c r="H1728" s="12" t="s"/>
      <c r="I1728" s="12" t="s"/>
      <c r="J1728" s="71" t="s"/>
      <c r="K1728" s="72" t="s"/>
      <c r="L1728" s="73" t="s"/>
      <c r="M1728" s="71" t="s"/>
      <c r="N1728" s="71" t="s"/>
      <c r="O1728" s="74" t="s"/>
      <c r="P1728" s="12" t="s"/>
    </row>
    <row r="1729" spans="1:16">
      <c r="A1729" s="21" t="s"/>
      <c r="B1729" s="12" t="s"/>
      <c r="C1729" s="22" t="s"/>
      <c r="D1729" s="12" t="s"/>
      <c r="E1729" s="12" t="s"/>
      <c r="F1729" s="12" t="s"/>
      <c r="G1729" s="12" t="s"/>
      <c r="H1729" s="12" t="s"/>
      <c r="I1729" s="12" t="s"/>
      <c r="J1729" s="71" t="s"/>
      <c r="K1729" s="72" t="s"/>
      <c r="L1729" s="73" t="s"/>
      <c r="M1729" s="71" t="s"/>
      <c r="N1729" s="71" t="s"/>
      <c r="O1729" s="74" t="s"/>
      <c r="P1729" s="12" t="s"/>
    </row>
    <row r="1730" spans="1:16">
      <c r="A1730" s="21" t="s"/>
      <c r="B1730" s="12" t="s"/>
      <c r="C1730" s="22" t="s"/>
      <c r="D1730" s="12" t="s"/>
      <c r="E1730" s="12" t="s"/>
      <c r="F1730" s="12" t="s"/>
      <c r="G1730" s="12" t="s"/>
      <c r="H1730" s="12" t="s"/>
      <c r="I1730" s="12" t="s"/>
      <c r="J1730" s="71" t="s"/>
      <c r="K1730" s="72" t="s"/>
      <c r="L1730" s="73" t="s"/>
      <c r="M1730" s="71" t="s"/>
      <c r="N1730" s="71" t="s"/>
      <c r="O1730" s="74" t="s"/>
      <c r="P1730" s="12" t="s"/>
    </row>
    <row r="1731" spans="1:16">
      <c r="A1731" s="21" t="s"/>
      <c r="B1731" s="12" t="s"/>
      <c r="C1731" s="22" t="s"/>
      <c r="D1731" s="12" t="s"/>
      <c r="E1731" s="12" t="s"/>
      <c r="F1731" s="12" t="s"/>
      <c r="G1731" s="12" t="s"/>
      <c r="H1731" s="12" t="s"/>
      <c r="I1731" s="12" t="s"/>
      <c r="J1731" s="71" t="s"/>
      <c r="K1731" s="72" t="s"/>
      <c r="L1731" s="73" t="s"/>
      <c r="M1731" s="71" t="s"/>
      <c r="N1731" s="71" t="s"/>
      <c r="O1731" s="74" t="s"/>
      <c r="P1731" s="12" t="s"/>
    </row>
    <row r="1732" spans="1:16">
      <c r="A1732" s="21" t="s"/>
      <c r="B1732" s="12" t="s"/>
      <c r="C1732" s="22" t="s"/>
      <c r="D1732" s="12" t="s"/>
      <c r="E1732" s="12" t="s"/>
      <c r="F1732" s="12" t="s"/>
      <c r="G1732" s="12" t="s"/>
      <c r="H1732" s="12" t="s"/>
      <c r="I1732" s="12" t="s"/>
      <c r="J1732" s="71" t="s"/>
      <c r="K1732" s="72" t="s"/>
      <c r="L1732" s="73" t="s"/>
      <c r="M1732" s="71" t="s"/>
      <c r="N1732" s="71" t="s"/>
      <c r="O1732" s="74" t="s"/>
      <c r="P1732" s="12" t="s"/>
    </row>
    <row r="1733" spans="1:16">
      <c r="A1733" s="21" t="s"/>
      <c r="B1733" s="12" t="s"/>
      <c r="C1733" s="22" t="s"/>
      <c r="D1733" s="12" t="s"/>
      <c r="E1733" s="12" t="s"/>
      <c r="F1733" s="12" t="s"/>
      <c r="G1733" s="12" t="s"/>
      <c r="H1733" s="12" t="s"/>
      <c r="I1733" s="12" t="s"/>
      <c r="J1733" s="71" t="s"/>
      <c r="K1733" s="72" t="s"/>
      <c r="L1733" s="73" t="s"/>
      <c r="M1733" s="71" t="s"/>
      <c r="N1733" s="71" t="s"/>
      <c r="O1733" s="74" t="s"/>
      <c r="P1733" s="12" t="s"/>
    </row>
    <row r="1734" spans="1:16">
      <c r="A1734" s="21" t="s"/>
      <c r="B1734" s="12" t="s"/>
      <c r="C1734" s="22" t="s"/>
      <c r="D1734" s="12" t="s"/>
      <c r="E1734" s="12" t="s"/>
      <c r="F1734" s="12" t="s"/>
      <c r="G1734" s="12" t="s"/>
      <c r="H1734" s="12" t="s"/>
      <c r="I1734" s="12" t="s"/>
      <c r="J1734" s="71" t="s"/>
      <c r="K1734" s="72" t="s"/>
      <c r="L1734" s="73" t="s"/>
      <c r="M1734" s="71" t="s"/>
      <c r="N1734" s="71" t="s"/>
      <c r="O1734" s="74" t="s"/>
      <c r="P1734" s="12" t="s"/>
    </row>
    <row r="1735" spans="1:16">
      <c r="A1735" s="21" t="s"/>
      <c r="B1735" s="12" t="s"/>
      <c r="C1735" s="22" t="s"/>
      <c r="D1735" s="12" t="s"/>
      <c r="E1735" s="12" t="s"/>
      <c r="F1735" s="12" t="s"/>
      <c r="G1735" s="12" t="s"/>
      <c r="H1735" s="12" t="s"/>
      <c r="I1735" s="12" t="s"/>
      <c r="J1735" s="71" t="s"/>
      <c r="K1735" s="72" t="s"/>
      <c r="L1735" s="73" t="s"/>
      <c r="M1735" s="71" t="s"/>
      <c r="N1735" s="71" t="s"/>
      <c r="O1735" s="74" t="s"/>
      <c r="P1735" s="12" t="s"/>
    </row>
    <row r="1736" spans="1:16">
      <c r="A1736" s="21" t="s"/>
      <c r="B1736" s="12" t="s"/>
      <c r="C1736" s="22" t="s"/>
      <c r="D1736" s="12" t="s"/>
      <c r="E1736" s="12" t="s"/>
      <c r="F1736" s="12" t="s"/>
      <c r="G1736" s="12" t="s"/>
      <c r="H1736" s="12" t="s"/>
      <c r="I1736" s="12" t="s"/>
      <c r="J1736" s="71" t="s"/>
      <c r="K1736" s="72" t="s"/>
      <c r="L1736" s="73" t="s"/>
      <c r="M1736" s="71" t="s"/>
      <c r="N1736" s="71" t="s"/>
      <c r="O1736" s="74" t="s"/>
      <c r="P1736" s="12" t="s"/>
    </row>
    <row r="1737" spans="1:16">
      <c r="A1737" s="21" t="s"/>
      <c r="B1737" s="12" t="s"/>
      <c r="C1737" s="22" t="s"/>
      <c r="D1737" s="12" t="s"/>
      <c r="E1737" s="12" t="s"/>
      <c r="F1737" s="12" t="s"/>
      <c r="G1737" s="12" t="s"/>
      <c r="H1737" s="12" t="s"/>
      <c r="I1737" s="12" t="s"/>
      <c r="J1737" s="71" t="s"/>
      <c r="K1737" s="72" t="s"/>
      <c r="L1737" s="73" t="s"/>
      <c r="M1737" s="71" t="s"/>
      <c r="N1737" s="71" t="s"/>
      <c r="O1737" s="74" t="s"/>
      <c r="P1737" s="12" t="s"/>
    </row>
    <row r="1738" spans="1:16">
      <c r="A1738" s="21" t="s"/>
      <c r="B1738" s="12" t="s"/>
      <c r="C1738" s="22" t="s"/>
      <c r="D1738" s="12" t="s"/>
      <c r="E1738" s="12" t="s"/>
      <c r="F1738" s="12" t="s"/>
      <c r="G1738" s="12" t="s"/>
      <c r="H1738" s="12" t="s"/>
      <c r="I1738" s="12" t="s"/>
      <c r="J1738" s="71" t="s"/>
      <c r="K1738" s="72" t="s"/>
      <c r="L1738" s="73" t="s"/>
      <c r="M1738" s="71" t="s"/>
      <c r="N1738" s="71" t="s"/>
      <c r="O1738" s="74" t="s"/>
      <c r="P1738" s="12" t="s"/>
    </row>
    <row r="1739" spans="1:16">
      <c r="A1739" s="21" t="s"/>
      <c r="B1739" s="12" t="s"/>
      <c r="C1739" s="22" t="s"/>
      <c r="D1739" s="12" t="s"/>
      <c r="E1739" s="12" t="s"/>
      <c r="F1739" s="12" t="s"/>
      <c r="G1739" s="12" t="s"/>
      <c r="H1739" s="12" t="s"/>
      <c r="I1739" s="12" t="s"/>
      <c r="J1739" s="71" t="s"/>
      <c r="K1739" s="72" t="s"/>
      <c r="L1739" s="73" t="s"/>
      <c r="M1739" s="71" t="s"/>
      <c r="N1739" s="71" t="s"/>
      <c r="O1739" s="74" t="s"/>
      <c r="P1739" s="12" t="s"/>
    </row>
    <row r="1740" spans="1:16">
      <c r="A1740" s="21" t="s"/>
      <c r="B1740" s="12" t="s"/>
      <c r="C1740" s="22" t="s"/>
      <c r="D1740" s="12" t="s"/>
      <c r="E1740" s="12" t="s"/>
      <c r="F1740" s="12" t="s"/>
      <c r="G1740" s="12" t="s"/>
      <c r="H1740" s="12" t="s"/>
      <c r="I1740" s="12" t="s"/>
      <c r="J1740" s="71" t="s"/>
      <c r="K1740" s="72" t="s"/>
      <c r="L1740" s="73" t="s"/>
      <c r="M1740" s="71" t="s"/>
      <c r="N1740" s="71" t="s"/>
      <c r="O1740" s="74" t="s"/>
      <c r="P1740" s="12" t="s"/>
    </row>
    <row r="1741" spans="1:16">
      <c r="A1741" s="21" t="s"/>
      <c r="B1741" s="12" t="s"/>
      <c r="C1741" s="22" t="s"/>
      <c r="D1741" s="12" t="s"/>
      <c r="E1741" s="12" t="s"/>
      <c r="F1741" s="12" t="s"/>
      <c r="G1741" s="12" t="s"/>
      <c r="H1741" s="12" t="s"/>
      <c r="I1741" s="12" t="s"/>
      <c r="J1741" s="71" t="s"/>
      <c r="K1741" s="72" t="s"/>
      <c r="L1741" s="73" t="s"/>
      <c r="M1741" s="71" t="s"/>
      <c r="N1741" s="71" t="s"/>
      <c r="O1741" s="74" t="s"/>
      <c r="P1741" s="12" t="s"/>
    </row>
    <row r="1742" spans="1:16">
      <c r="A1742" s="21" t="s"/>
      <c r="B1742" s="12" t="s"/>
      <c r="C1742" s="22" t="s"/>
      <c r="D1742" s="12" t="s"/>
      <c r="E1742" s="12" t="s"/>
      <c r="F1742" s="12" t="s"/>
      <c r="G1742" s="12" t="s"/>
      <c r="H1742" s="12" t="s"/>
      <c r="I1742" s="12" t="s"/>
      <c r="J1742" s="71" t="s"/>
      <c r="K1742" s="72" t="s"/>
      <c r="L1742" s="73" t="s"/>
      <c r="M1742" s="71" t="s"/>
      <c r="N1742" s="71" t="s"/>
      <c r="O1742" s="74" t="s"/>
      <c r="P1742" s="12" t="s"/>
    </row>
    <row r="1743" spans="1:16">
      <c r="A1743" s="21" t="s"/>
      <c r="B1743" s="12" t="s"/>
      <c r="C1743" s="22" t="s"/>
      <c r="D1743" s="12" t="s"/>
      <c r="E1743" s="12" t="s"/>
      <c r="F1743" s="12" t="s"/>
      <c r="G1743" s="12" t="s"/>
      <c r="H1743" s="12" t="s"/>
      <c r="I1743" s="12" t="s"/>
      <c r="J1743" s="71" t="s"/>
      <c r="K1743" s="72" t="s"/>
      <c r="L1743" s="73" t="s"/>
      <c r="M1743" s="71" t="s"/>
      <c r="N1743" s="71" t="s"/>
      <c r="O1743" s="74" t="s"/>
      <c r="P1743" s="12" t="s"/>
    </row>
    <row r="1744" spans="1:16">
      <c r="A1744" s="21" t="s"/>
      <c r="B1744" s="12" t="s"/>
      <c r="C1744" s="22" t="s"/>
      <c r="D1744" s="12" t="s"/>
      <c r="E1744" s="12" t="s"/>
      <c r="F1744" s="12" t="s"/>
      <c r="G1744" s="12" t="s"/>
      <c r="H1744" s="12" t="s"/>
      <c r="I1744" s="12" t="s"/>
      <c r="J1744" s="71" t="s"/>
      <c r="K1744" s="72" t="s"/>
      <c r="L1744" s="73" t="s"/>
      <c r="M1744" s="71" t="s"/>
      <c r="N1744" s="71" t="s"/>
      <c r="O1744" s="74" t="s"/>
      <c r="P1744" s="12" t="s"/>
    </row>
    <row r="1745" spans="1:16">
      <c r="A1745" s="21" t="s"/>
      <c r="B1745" s="12" t="s"/>
      <c r="C1745" s="22" t="s"/>
      <c r="D1745" s="12" t="s"/>
      <c r="E1745" s="12" t="s"/>
      <c r="F1745" s="12" t="s"/>
      <c r="G1745" s="12" t="s"/>
      <c r="H1745" s="12" t="s"/>
      <c r="I1745" s="12" t="s"/>
      <c r="J1745" s="71" t="s"/>
      <c r="K1745" s="72" t="s"/>
      <c r="L1745" s="73" t="s"/>
      <c r="M1745" s="71" t="s"/>
      <c r="N1745" s="71" t="s"/>
      <c r="O1745" s="74" t="s"/>
      <c r="P1745" s="12" t="s"/>
    </row>
    <row r="1746" spans="1:16">
      <c r="A1746" s="21" t="s"/>
      <c r="B1746" s="12" t="s"/>
      <c r="C1746" s="22" t="s"/>
      <c r="D1746" s="12" t="s"/>
      <c r="E1746" s="12" t="s"/>
      <c r="F1746" s="12" t="s"/>
      <c r="G1746" s="12" t="s"/>
      <c r="H1746" s="12" t="s"/>
      <c r="I1746" s="12" t="s"/>
      <c r="J1746" s="71" t="s"/>
      <c r="K1746" s="72" t="s"/>
      <c r="L1746" s="73" t="s"/>
      <c r="M1746" s="71" t="s"/>
      <c r="N1746" s="71" t="s"/>
      <c r="O1746" s="74" t="s"/>
      <c r="P1746" s="12" t="s"/>
    </row>
    <row r="1747" spans="1:16">
      <c r="A1747" s="21" t="s"/>
      <c r="B1747" s="12" t="s"/>
      <c r="C1747" s="22" t="s"/>
      <c r="D1747" s="12" t="s"/>
      <c r="E1747" s="12" t="s"/>
      <c r="F1747" s="12" t="s"/>
      <c r="G1747" s="12" t="s"/>
      <c r="H1747" s="12" t="s"/>
      <c r="I1747" s="12" t="s"/>
      <c r="J1747" s="71" t="s"/>
      <c r="K1747" s="72" t="s"/>
      <c r="L1747" s="73" t="s"/>
      <c r="M1747" s="71" t="s"/>
      <c r="N1747" s="71" t="s"/>
      <c r="O1747" s="74" t="s"/>
      <c r="P1747" s="12" t="s"/>
    </row>
    <row r="1748" spans="1:16">
      <c r="A1748" s="21" t="s"/>
      <c r="B1748" s="12" t="s"/>
      <c r="C1748" s="22" t="s"/>
      <c r="D1748" s="12" t="s"/>
      <c r="E1748" s="12" t="s"/>
      <c r="F1748" s="12" t="s"/>
      <c r="G1748" s="12" t="s"/>
      <c r="H1748" s="12" t="s"/>
      <c r="I1748" s="12" t="s"/>
      <c r="J1748" s="71" t="s"/>
      <c r="K1748" s="72" t="s"/>
      <c r="L1748" s="73" t="s"/>
      <c r="M1748" s="71" t="s"/>
      <c r="N1748" s="71" t="s"/>
      <c r="O1748" s="74" t="s"/>
      <c r="P1748" s="12" t="s"/>
    </row>
    <row r="1749" spans="1:16">
      <c r="A1749" s="21" t="s"/>
      <c r="B1749" s="12" t="s"/>
      <c r="C1749" s="22" t="s"/>
      <c r="D1749" s="12" t="s"/>
      <c r="E1749" s="12" t="s"/>
      <c r="F1749" s="12" t="s"/>
      <c r="G1749" s="12" t="s"/>
      <c r="H1749" s="12" t="s"/>
      <c r="I1749" s="12" t="s"/>
      <c r="J1749" s="71" t="s"/>
      <c r="K1749" s="72" t="s"/>
      <c r="L1749" s="73" t="s"/>
      <c r="M1749" s="71" t="s"/>
      <c r="N1749" s="71" t="s"/>
      <c r="O1749" s="74" t="s"/>
      <c r="P1749" s="12" t="s"/>
    </row>
    <row r="1750" spans="1:16">
      <c r="A1750" s="21" t="s"/>
      <c r="B1750" s="12" t="s"/>
      <c r="C1750" s="22" t="s"/>
      <c r="D1750" s="12" t="s"/>
      <c r="E1750" s="12" t="s"/>
      <c r="F1750" s="12" t="s"/>
      <c r="G1750" s="12" t="s"/>
      <c r="H1750" s="12" t="s"/>
      <c r="I1750" s="12" t="s"/>
      <c r="J1750" s="71" t="s"/>
      <c r="K1750" s="72" t="s"/>
      <c r="L1750" s="73" t="s"/>
      <c r="M1750" s="71" t="s"/>
      <c r="N1750" s="71" t="s"/>
      <c r="O1750" s="74" t="s"/>
      <c r="P1750" s="12" t="s"/>
    </row>
    <row r="1751" spans="1:16">
      <c r="A1751" s="21" t="s"/>
      <c r="B1751" s="12" t="s"/>
      <c r="C1751" s="22" t="s"/>
      <c r="D1751" s="12" t="s"/>
      <c r="E1751" s="12" t="s"/>
      <c r="F1751" s="12" t="s"/>
      <c r="G1751" s="12" t="s"/>
      <c r="H1751" s="12" t="s"/>
      <c r="I1751" s="12" t="s"/>
      <c r="J1751" s="71" t="s"/>
      <c r="K1751" s="72" t="s"/>
      <c r="L1751" s="73" t="s"/>
      <c r="M1751" s="71" t="s"/>
      <c r="N1751" s="71" t="s"/>
      <c r="O1751" s="74" t="s"/>
      <c r="P1751" s="12" t="s"/>
    </row>
    <row r="1752" spans="1:16">
      <c r="A1752" s="21" t="s"/>
      <c r="B1752" s="12" t="s"/>
      <c r="C1752" s="22" t="s"/>
      <c r="D1752" s="12" t="s"/>
      <c r="E1752" s="12" t="s"/>
      <c r="F1752" s="12" t="s"/>
      <c r="G1752" s="12" t="s"/>
      <c r="H1752" s="12" t="s"/>
      <c r="I1752" s="12" t="s"/>
      <c r="J1752" s="71" t="s"/>
      <c r="K1752" s="72" t="s"/>
      <c r="L1752" s="73" t="s"/>
      <c r="M1752" s="71" t="s"/>
      <c r="N1752" s="71" t="s"/>
      <c r="O1752" s="74" t="s"/>
      <c r="P1752" s="12" t="s"/>
    </row>
    <row r="1753" spans="1:16">
      <c r="A1753" s="21" t="s"/>
      <c r="B1753" s="12" t="s"/>
      <c r="C1753" s="22" t="s"/>
      <c r="D1753" s="12" t="s"/>
      <c r="E1753" s="12" t="s"/>
      <c r="F1753" s="12" t="s"/>
      <c r="G1753" s="12" t="s"/>
      <c r="H1753" s="12" t="s"/>
      <c r="I1753" s="12" t="s"/>
      <c r="J1753" s="71" t="s"/>
      <c r="K1753" s="72" t="s"/>
      <c r="L1753" s="73" t="s"/>
      <c r="M1753" s="71" t="s"/>
      <c r="N1753" s="71" t="s"/>
      <c r="O1753" s="74" t="s"/>
      <c r="P1753" s="12" t="s"/>
    </row>
    <row r="1754" spans="1:16">
      <c r="A1754" s="21" t="s"/>
      <c r="B1754" s="12" t="s"/>
      <c r="C1754" s="22" t="s"/>
      <c r="D1754" s="12" t="s"/>
      <c r="E1754" s="12" t="s"/>
      <c r="F1754" s="12" t="s"/>
      <c r="G1754" s="12" t="s"/>
      <c r="H1754" s="12" t="s"/>
      <c r="I1754" s="12" t="s"/>
      <c r="J1754" s="71" t="s"/>
      <c r="K1754" s="72" t="s"/>
      <c r="L1754" s="73" t="s"/>
      <c r="M1754" s="71" t="s"/>
      <c r="N1754" s="71" t="s"/>
      <c r="O1754" s="74" t="s"/>
      <c r="P1754" s="12" t="s"/>
    </row>
    <row r="1755" spans="1:16">
      <c r="A1755" s="21" t="s"/>
      <c r="B1755" s="12" t="s"/>
      <c r="C1755" s="22" t="s"/>
      <c r="D1755" s="12" t="s"/>
      <c r="E1755" s="12" t="s"/>
      <c r="F1755" s="12" t="s"/>
      <c r="G1755" s="12" t="s"/>
      <c r="H1755" s="12" t="s"/>
      <c r="I1755" s="12" t="s"/>
      <c r="J1755" s="71" t="s"/>
      <c r="K1755" s="72" t="s"/>
      <c r="L1755" s="73" t="s"/>
      <c r="M1755" s="71" t="s"/>
      <c r="N1755" s="71" t="s"/>
      <c r="O1755" s="74" t="s"/>
      <c r="P1755" s="12" t="s"/>
    </row>
    <row r="1756" spans="1:16">
      <c r="A1756" s="21" t="s"/>
      <c r="B1756" s="12" t="s"/>
      <c r="C1756" s="22" t="s"/>
      <c r="D1756" s="12" t="s"/>
      <c r="E1756" s="12" t="s"/>
      <c r="F1756" s="12" t="s"/>
      <c r="G1756" s="12" t="s"/>
      <c r="H1756" s="12" t="s"/>
      <c r="I1756" s="12" t="s"/>
      <c r="J1756" s="71" t="s"/>
      <c r="K1756" s="72" t="s"/>
      <c r="L1756" s="73" t="s"/>
      <c r="M1756" s="71" t="s"/>
      <c r="N1756" s="71" t="s"/>
      <c r="O1756" s="74" t="s"/>
      <c r="P1756" s="12" t="s"/>
    </row>
    <row r="1757" spans="1:16">
      <c r="A1757" s="21" t="s"/>
      <c r="B1757" s="12" t="s"/>
      <c r="C1757" s="22" t="s"/>
      <c r="D1757" s="12" t="s"/>
      <c r="E1757" s="12" t="s"/>
      <c r="F1757" s="12" t="s"/>
      <c r="G1757" s="12" t="s"/>
      <c r="H1757" s="12" t="s"/>
      <c r="I1757" s="12" t="s"/>
      <c r="J1757" s="71" t="s"/>
      <c r="K1757" s="72" t="s"/>
      <c r="L1757" s="73" t="s"/>
      <c r="M1757" s="71" t="s"/>
      <c r="N1757" s="71" t="s"/>
      <c r="O1757" s="74" t="s"/>
      <c r="P1757" s="12" t="s"/>
    </row>
    <row r="1758" spans="1:16">
      <c r="A1758" s="21" t="s"/>
      <c r="B1758" s="12" t="s"/>
      <c r="C1758" s="22" t="s"/>
      <c r="D1758" s="12" t="s"/>
      <c r="E1758" s="12" t="s"/>
      <c r="F1758" s="12" t="s"/>
      <c r="G1758" s="12" t="s"/>
      <c r="H1758" s="12" t="s"/>
      <c r="I1758" s="12" t="s"/>
      <c r="J1758" s="71" t="s"/>
      <c r="K1758" s="72" t="s"/>
      <c r="L1758" s="73" t="s"/>
      <c r="M1758" s="71" t="s"/>
      <c r="N1758" s="71" t="s"/>
      <c r="O1758" s="74" t="s"/>
      <c r="P1758" s="12" t="s"/>
    </row>
    <row r="1759" spans="1:16">
      <c r="A1759" s="21" t="s"/>
      <c r="B1759" s="12" t="s"/>
      <c r="C1759" s="22" t="s"/>
      <c r="D1759" s="12" t="s"/>
      <c r="E1759" s="12" t="s"/>
      <c r="F1759" s="12" t="s"/>
      <c r="G1759" s="12" t="s"/>
      <c r="H1759" s="12" t="s"/>
      <c r="I1759" s="12" t="s"/>
      <c r="J1759" s="71" t="s"/>
      <c r="K1759" s="72" t="s"/>
      <c r="L1759" s="73" t="s"/>
      <c r="M1759" s="71" t="s"/>
      <c r="N1759" s="71" t="s"/>
      <c r="O1759" s="74" t="s"/>
      <c r="P1759" s="12" t="s"/>
    </row>
    <row r="1760" spans="1:16">
      <c r="A1760" s="21" t="s"/>
      <c r="B1760" s="12" t="s"/>
      <c r="C1760" s="22" t="s"/>
      <c r="D1760" s="12" t="s"/>
      <c r="E1760" s="12" t="s"/>
      <c r="F1760" s="12" t="s"/>
      <c r="G1760" s="12" t="s"/>
      <c r="H1760" s="12" t="s"/>
      <c r="I1760" s="12" t="s"/>
      <c r="J1760" s="71" t="s"/>
      <c r="K1760" s="72" t="s"/>
      <c r="L1760" s="73" t="s"/>
      <c r="M1760" s="71" t="s"/>
      <c r="N1760" s="71" t="s"/>
      <c r="O1760" s="74" t="s"/>
      <c r="P1760" s="12" t="s"/>
    </row>
    <row r="1761" spans="1:16">
      <c r="A1761" s="21" t="s"/>
      <c r="B1761" s="12" t="s"/>
      <c r="C1761" s="22" t="s"/>
      <c r="D1761" s="12" t="s"/>
      <c r="E1761" s="12" t="s"/>
      <c r="F1761" s="12" t="s"/>
      <c r="G1761" s="12" t="s"/>
      <c r="H1761" s="12" t="s"/>
      <c r="I1761" s="12" t="s"/>
      <c r="J1761" s="71" t="s"/>
      <c r="K1761" s="72" t="s"/>
      <c r="L1761" s="73" t="s"/>
      <c r="M1761" s="71" t="s"/>
      <c r="N1761" s="71" t="s"/>
      <c r="O1761" s="74" t="s"/>
      <c r="P1761" s="12" t="s"/>
    </row>
    <row r="1762" spans="1:16">
      <c r="A1762" s="21" t="s"/>
      <c r="B1762" s="12" t="s"/>
      <c r="C1762" s="22" t="s"/>
      <c r="D1762" s="12" t="s"/>
      <c r="E1762" s="12" t="s"/>
      <c r="F1762" s="12" t="s"/>
      <c r="G1762" s="12" t="s"/>
      <c r="H1762" s="12" t="s"/>
      <c r="I1762" s="12" t="s"/>
      <c r="J1762" s="71" t="s"/>
      <c r="K1762" s="72" t="s"/>
      <c r="L1762" s="73" t="s"/>
      <c r="M1762" s="71" t="s"/>
      <c r="N1762" s="71" t="s"/>
      <c r="O1762" s="74" t="s"/>
      <c r="P1762" s="12" t="s"/>
    </row>
    <row r="1763" spans="1:16">
      <c r="A1763" s="21" t="s"/>
      <c r="B1763" s="12" t="s"/>
      <c r="C1763" s="22" t="s"/>
      <c r="D1763" s="12" t="s"/>
      <c r="E1763" s="12" t="s"/>
      <c r="F1763" s="12" t="s"/>
      <c r="G1763" s="12" t="s"/>
      <c r="H1763" s="12" t="s"/>
      <c r="I1763" s="12" t="s"/>
      <c r="J1763" s="71" t="s"/>
      <c r="K1763" s="72" t="s"/>
      <c r="L1763" s="73" t="s"/>
      <c r="M1763" s="71" t="s"/>
      <c r="N1763" s="71" t="s"/>
      <c r="O1763" s="74" t="s"/>
      <c r="P1763" s="12" t="s"/>
    </row>
    <row r="1764" spans="1:16">
      <c r="A1764" s="21" t="s"/>
      <c r="B1764" s="12" t="s"/>
      <c r="C1764" s="22" t="s"/>
      <c r="D1764" s="12" t="s"/>
      <c r="E1764" s="12" t="s"/>
      <c r="F1764" s="12" t="s"/>
      <c r="G1764" s="12" t="s"/>
      <c r="H1764" s="12" t="s"/>
      <c r="I1764" s="12" t="s"/>
      <c r="J1764" s="71" t="s"/>
      <c r="K1764" s="72" t="s"/>
      <c r="L1764" s="73" t="s"/>
      <c r="M1764" s="71" t="s"/>
      <c r="N1764" s="71" t="s"/>
      <c r="O1764" s="74" t="s"/>
      <c r="P1764" s="12" t="s"/>
    </row>
    <row r="1765" spans="1:16">
      <c r="A1765" s="21" t="s"/>
      <c r="B1765" s="12" t="s"/>
      <c r="C1765" s="22" t="s"/>
      <c r="D1765" s="12" t="s"/>
      <c r="E1765" s="12" t="s"/>
      <c r="F1765" s="12" t="s"/>
      <c r="G1765" s="12" t="s"/>
      <c r="H1765" s="12" t="s"/>
      <c r="I1765" s="12" t="s"/>
      <c r="J1765" s="71" t="s"/>
      <c r="K1765" s="72" t="s"/>
      <c r="L1765" s="73" t="s"/>
      <c r="M1765" s="71" t="s"/>
      <c r="N1765" s="71" t="s"/>
      <c r="O1765" s="74" t="s"/>
      <c r="P1765" s="12" t="s"/>
    </row>
    <row r="1766" spans="1:16">
      <c r="A1766" s="21" t="s"/>
      <c r="B1766" s="12" t="s"/>
      <c r="C1766" s="22" t="s"/>
      <c r="D1766" s="12" t="s"/>
      <c r="E1766" s="12" t="s"/>
      <c r="F1766" s="12" t="s"/>
      <c r="G1766" s="12" t="s"/>
      <c r="H1766" s="12" t="s"/>
      <c r="I1766" s="12" t="s"/>
      <c r="J1766" s="71" t="s"/>
      <c r="K1766" s="72" t="s"/>
      <c r="L1766" s="73" t="s"/>
      <c r="M1766" s="71" t="s"/>
      <c r="N1766" s="71" t="s"/>
      <c r="O1766" s="74" t="s"/>
      <c r="P1766" s="12" t="s"/>
    </row>
    <row r="1767" spans="1:16">
      <c r="A1767" s="21" t="s"/>
      <c r="B1767" s="12" t="s"/>
      <c r="C1767" s="22" t="s"/>
      <c r="D1767" s="12" t="s"/>
      <c r="E1767" s="12" t="s"/>
      <c r="F1767" s="12" t="s"/>
      <c r="G1767" s="12" t="s"/>
      <c r="H1767" s="12" t="s"/>
      <c r="I1767" s="12" t="s"/>
      <c r="J1767" s="71" t="s"/>
      <c r="K1767" s="72" t="s"/>
      <c r="L1767" s="73" t="s"/>
      <c r="M1767" s="71" t="s"/>
      <c r="N1767" s="71" t="s"/>
      <c r="O1767" s="74" t="s"/>
      <c r="P1767" s="12" t="s"/>
    </row>
    <row r="1768" spans="1:16">
      <c r="A1768" s="21" t="s"/>
      <c r="B1768" s="12" t="s"/>
      <c r="C1768" s="22" t="s"/>
      <c r="D1768" s="12" t="s"/>
      <c r="E1768" s="12" t="s"/>
      <c r="F1768" s="12" t="s"/>
      <c r="G1768" s="12" t="s"/>
      <c r="H1768" s="12" t="s"/>
      <c r="I1768" s="12" t="s"/>
      <c r="J1768" s="71" t="s"/>
      <c r="K1768" s="72" t="s"/>
      <c r="L1768" s="73" t="s"/>
      <c r="M1768" s="71" t="s"/>
      <c r="N1768" s="71" t="s"/>
      <c r="O1768" s="74" t="s"/>
      <c r="P1768" s="12" t="s"/>
    </row>
    <row r="1769" spans="1:16">
      <c r="A1769" s="21" t="s"/>
      <c r="B1769" s="12" t="s"/>
      <c r="C1769" s="22" t="s"/>
      <c r="D1769" s="12" t="s"/>
      <c r="E1769" s="12" t="s"/>
      <c r="F1769" s="12" t="s"/>
      <c r="G1769" s="12" t="s"/>
      <c r="H1769" s="12" t="s"/>
      <c r="I1769" s="12" t="s"/>
      <c r="J1769" s="71" t="s"/>
      <c r="K1769" s="72" t="s"/>
      <c r="L1769" s="73" t="s"/>
      <c r="M1769" s="71" t="s"/>
      <c r="N1769" s="71" t="s"/>
      <c r="O1769" s="74" t="s"/>
      <c r="P1769" s="12" t="s"/>
    </row>
    <row r="1770" spans="1:16">
      <c r="A1770" s="21" t="s"/>
      <c r="B1770" s="12" t="s"/>
      <c r="C1770" s="22" t="s"/>
      <c r="D1770" s="12" t="s"/>
      <c r="E1770" s="12" t="s"/>
      <c r="F1770" s="12" t="s"/>
      <c r="G1770" s="12" t="s"/>
      <c r="H1770" s="12" t="s"/>
      <c r="I1770" s="12" t="s"/>
      <c r="J1770" s="71" t="s"/>
      <c r="K1770" s="72" t="s"/>
      <c r="L1770" s="73" t="s"/>
      <c r="M1770" s="71" t="s"/>
      <c r="N1770" s="71" t="s"/>
      <c r="O1770" s="74" t="s"/>
      <c r="P1770" s="12" t="s"/>
    </row>
    <row r="1771" spans="1:16">
      <c r="A1771" s="21" t="s"/>
      <c r="B1771" s="12" t="s"/>
      <c r="C1771" s="22" t="s"/>
      <c r="D1771" s="12" t="s"/>
      <c r="E1771" s="12" t="s"/>
      <c r="F1771" s="12" t="s"/>
      <c r="G1771" s="12" t="s"/>
      <c r="H1771" s="12" t="s"/>
      <c r="I1771" s="12" t="s"/>
      <c r="J1771" s="71" t="s"/>
      <c r="K1771" s="72" t="s"/>
      <c r="L1771" s="73" t="s"/>
      <c r="M1771" s="71" t="s"/>
      <c r="N1771" s="71" t="s"/>
      <c r="O1771" s="74" t="s"/>
      <c r="P1771" s="12" t="s"/>
    </row>
    <row r="1772" spans="1:16">
      <c r="A1772" s="21" t="s"/>
      <c r="B1772" s="12" t="s"/>
      <c r="C1772" s="22" t="s"/>
      <c r="D1772" s="12" t="s"/>
      <c r="E1772" s="12" t="s"/>
      <c r="F1772" s="12" t="s"/>
      <c r="G1772" s="12" t="s"/>
      <c r="H1772" s="12" t="s"/>
      <c r="I1772" s="12" t="s"/>
      <c r="J1772" s="71" t="s"/>
      <c r="K1772" s="72" t="s"/>
      <c r="L1772" s="73" t="s"/>
      <c r="M1772" s="71" t="s"/>
      <c r="N1772" s="71" t="s"/>
      <c r="O1772" s="74" t="s"/>
      <c r="P1772" s="12" t="s"/>
    </row>
    <row r="1773" spans="1:16">
      <c r="A1773" s="21" t="s"/>
      <c r="B1773" s="12" t="s"/>
      <c r="C1773" s="22" t="s"/>
      <c r="D1773" s="12" t="s"/>
      <c r="E1773" s="12" t="s"/>
      <c r="F1773" s="12" t="s"/>
      <c r="G1773" s="12" t="s"/>
      <c r="H1773" s="12" t="s"/>
      <c r="I1773" s="12" t="s"/>
      <c r="J1773" s="71" t="s"/>
      <c r="K1773" s="72" t="s"/>
      <c r="L1773" s="73" t="s"/>
      <c r="M1773" s="71" t="s"/>
      <c r="N1773" s="71" t="s"/>
      <c r="O1773" s="74" t="s"/>
      <c r="P1773" s="12" t="s"/>
    </row>
    <row r="1774" spans="1:16">
      <c r="A1774" s="21" t="s"/>
      <c r="B1774" s="12" t="s"/>
      <c r="C1774" s="22" t="s"/>
      <c r="D1774" s="12" t="s"/>
      <c r="E1774" s="12" t="s"/>
      <c r="F1774" s="12" t="s"/>
      <c r="G1774" s="12" t="s"/>
      <c r="H1774" s="12" t="s"/>
      <c r="I1774" s="12" t="s"/>
      <c r="J1774" s="71" t="s"/>
      <c r="K1774" s="72" t="s"/>
      <c r="L1774" s="73" t="s"/>
      <c r="M1774" s="71" t="s"/>
      <c r="N1774" s="71" t="s"/>
      <c r="O1774" s="74" t="s"/>
      <c r="P1774" s="12" t="s"/>
    </row>
    <row r="1775" spans="1:16">
      <c r="A1775" s="21" t="s"/>
      <c r="B1775" s="12" t="s"/>
      <c r="C1775" s="22" t="s"/>
      <c r="D1775" s="12" t="s"/>
      <c r="E1775" s="12" t="s"/>
      <c r="F1775" s="12" t="s"/>
      <c r="G1775" s="12" t="s"/>
      <c r="H1775" s="12" t="s"/>
      <c r="I1775" s="12" t="s"/>
      <c r="J1775" s="71" t="s"/>
      <c r="K1775" s="72" t="s"/>
      <c r="L1775" s="73" t="s"/>
      <c r="M1775" s="71" t="s"/>
      <c r="N1775" s="71" t="s"/>
      <c r="O1775" s="74" t="s"/>
      <c r="P1775" s="12" t="s"/>
    </row>
    <row r="1776" spans="1:16">
      <c r="A1776" s="21" t="s"/>
      <c r="B1776" s="12" t="s"/>
      <c r="C1776" s="22" t="s"/>
      <c r="D1776" s="12" t="s"/>
      <c r="E1776" s="12" t="s"/>
      <c r="F1776" s="12" t="s"/>
      <c r="G1776" s="12" t="s"/>
      <c r="H1776" s="12" t="s"/>
      <c r="I1776" s="12" t="s"/>
      <c r="J1776" s="71" t="s"/>
      <c r="K1776" s="72" t="s"/>
      <c r="L1776" s="73" t="s"/>
      <c r="M1776" s="71" t="s"/>
      <c r="N1776" s="71" t="s"/>
      <c r="O1776" s="74" t="s"/>
      <c r="P1776" s="12" t="s"/>
    </row>
    <row r="1777" spans="1:16">
      <c r="A1777" s="21" t="s"/>
      <c r="B1777" s="12" t="s"/>
      <c r="C1777" s="22" t="s"/>
      <c r="D1777" s="12" t="s"/>
      <c r="E1777" s="12" t="s"/>
      <c r="F1777" s="12" t="s"/>
      <c r="G1777" s="12" t="s"/>
      <c r="H1777" s="12" t="s"/>
      <c r="I1777" s="12" t="s"/>
      <c r="J1777" s="71" t="s"/>
      <c r="K1777" s="72" t="s"/>
      <c r="L1777" s="73" t="s"/>
      <c r="M1777" s="71" t="s"/>
      <c r="N1777" s="71" t="s"/>
      <c r="O1777" s="74" t="s"/>
      <c r="P1777" s="12" t="s"/>
    </row>
    <row r="1778" spans="1:16">
      <c r="A1778" s="21" t="s"/>
      <c r="B1778" s="12" t="s"/>
      <c r="C1778" s="22" t="s"/>
      <c r="D1778" s="12" t="s"/>
      <c r="E1778" s="12" t="s"/>
      <c r="F1778" s="12" t="s"/>
      <c r="G1778" s="12" t="s"/>
      <c r="H1778" s="12" t="s"/>
      <c r="I1778" s="12" t="s"/>
      <c r="J1778" s="71" t="s"/>
      <c r="K1778" s="72" t="s"/>
      <c r="L1778" s="73" t="s"/>
      <c r="M1778" s="71" t="s"/>
      <c r="N1778" s="71" t="s"/>
      <c r="O1778" s="74" t="s"/>
      <c r="P1778" s="12" t="s"/>
    </row>
    <row r="1779" spans="1:16">
      <c r="A1779" s="21" t="s"/>
      <c r="B1779" s="12" t="s"/>
      <c r="C1779" s="22" t="s"/>
      <c r="D1779" s="12" t="s"/>
      <c r="E1779" s="12" t="s"/>
      <c r="F1779" s="12" t="s"/>
      <c r="G1779" s="12" t="s"/>
      <c r="H1779" s="12" t="s"/>
      <c r="I1779" s="12" t="s"/>
      <c r="J1779" s="71" t="s"/>
      <c r="K1779" s="72" t="s"/>
      <c r="L1779" s="73" t="s"/>
      <c r="M1779" s="71" t="s"/>
      <c r="N1779" s="71" t="s"/>
      <c r="O1779" s="74" t="s"/>
      <c r="P1779" s="12" t="s"/>
    </row>
    <row r="1780" spans="1:16">
      <c r="A1780" s="21" t="s"/>
      <c r="B1780" s="12" t="s"/>
      <c r="C1780" s="22" t="s"/>
      <c r="D1780" s="12" t="s"/>
      <c r="E1780" s="12" t="s"/>
      <c r="F1780" s="12" t="s"/>
      <c r="G1780" s="12" t="s"/>
      <c r="H1780" s="12" t="s"/>
      <c r="I1780" s="12" t="s"/>
      <c r="J1780" s="71" t="s"/>
      <c r="K1780" s="72" t="s"/>
      <c r="L1780" s="73" t="s"/>
      <c r="M1780" s="71" t="s"/>
      <c r="N1780" s="71" t="s"/>
      <c r="O1780" s="74" t="s"/>
      <c r="P1780" s="12" t="s"/>
    </row>
    <row r="1781" spans="1:16">
      <c r="A1781" s="21" t="s"/>
      <c r="B1781" s="12" t="s"/>
      <c r="C1781" s="22" t="s"/>
      <c r="D1781" s="12" t="s"/>
      <c r="E1781" s="12" t="s"/>
      <c r="F1781" s="12" t="s"/>
      <c r="G1781" s="12" t="s"/>
      <c r="H1781" s="12" t="s"/>
      <c r="I1781" s="12" t="s"/>
      <c r="J1781" s="71" t="s"/>
      <c r="K1781" s="72" t="s"/>
      <c r="L1781" s="73" t="s"/>
      <c r="M1781" s="71" t="s"/>
      <c r="N1781" s="71" t="s"/>
      <c r="O1781" s="74" t="s"/>
      <c r="P1781" s="12" t="s"/>
    </row>
    <row r="1782" spans="1:16">
      <c r="A1782" s="21" t="s"/>
      <c r="B1782" s="12" t="s"/>
      <c r="C1782" s="22" t="s"/>
      <c r="D1782" s="12" t="s"/>
      <c r="E1782" s="12" t="s"/>
      <c r="F1782" s="12" t="s"/>
      <c r="G1782" s="12" t="s"/>
      <c r="H1782" s="12" t="s"/>
      <c r="I1782" s="12" t="s"/>
      <c r="J1782" s="71" t="s"/>
      <c r="K1782" s="72" t="s"/>
      <c r="L1782" s="73" t="s"/>
      <c r="M1782" s="71" t="s"/>
      <c r="N1782" s="71" t="s"/>
      <c r="O1782" s="74" t="s"/>
      <c r="P1782" s="12" t="s"/>
    </row>
    <row r="1783" spans="1:16">
      <c r="A1783" s="21" t="s"/>
      <c r="B1783" s="12" t="s"/>
      <c r="C1783" s="22" t="s"/>
      <c r="D1783" s="12" t="s"/>
      <c r="E1783" s="12" t="s"/>
      <c r="F1783" s="12" t="s"/>
      <c r="G1783" s="12" t="s"/>
      <c r="H1783" s="12" t="s"/>
      <c r="I1783" s="12" t="s"/>
      <c r="J1783" s="71" t="s"/>
      <c r="K1783" s="72" t="s"/>
      <c r="L1783" s="73" t="s"/>
      <c r="M1783" s="71" t="s"/>
      <c r="N1783" s="71" t="s"/>
      <c r="O1783" s="74" t="s"/>
      <c r="P1783" s="12" t="s"/>
    </row>
    <row r="1784" spans="1:16">
      <c r="A1784" s="21" t="s"/>
      <c r="B1784" s="12" t="s"/>
      <c r="C1784" s="22" t="s"/>
      <c r="D1784" s="12" t="s"/>
      <c r="E1784" s="12" t="s"/>
      <c r="F1784" s="12" t="s"/>
      <c r="G1784" s="12" t="s"/>
      <c r="H1784" s="12" t="s"/>
      <c r="I1784" s="12" t="s"/>
      <c r="J1784" s="71" t="s"/>
      <c r="K1784" s="72" t="s"/>
      <c r="L1784" s="73" t="s"/>
      <c r="M1784" s="71" t="s"/>
      <c r="N1784" s="71" t="s"/>
      <c r="O1784" s="74" t="s"/>
      <c r="P1784" s="12" t="s"/>
    </row>
    <row r="1785" spans="1:16">
      <c r="A1785" s="21" t="s"/>
      <c r="B1785" s="12" t="s"/>
      <c r="C1785" s="22" t="s"/>
      <c r="D1785" s="12" t="s"/>
      <c r="E1785" s="12" t="s"/>
      <c r="F1785" s="12" t="s"/>
      <c r="G1785" s="12" t="s"/>
      <c r="H1785" s="12" t="s"/>
      <c r="I1785" s="12" t="s"/>
      <c r="J1785" s="71" t="s"/>
      <c r="K1785" s="72" t="s"/>
      <c r="L1785" s="73" t="s"/>
      <c r="M1785" s="71" t="s"/>
      <c r="N1785" s="71" t="s"/>
      <c r="O1785" s="74" t="s"/>
      <c r="P1785" s="12" t="s"/>
    </row>
    <row r="1786" spans="1:16">
      <c r="A1786" s="21" t="s"/>
      <c r="B1786" s="12" t="s"/>
      <c r="C1786" s="22" t="s"/>
      <c r="D1786" s="12" t="s"/>
      <c r="E1786" s="12" t="s"/>
      <c r="F1786" s="12" t="s"/>
      <c r="G1786" s="12" t="s"/>
      <c r="H1786" s="12" t="s"/>
      <c r="I1786" s="12" t="s"/>
      <c r="J1786" s="71" t="s"/>
      <c r="K1786" s="72" t="s"/>
      <c r="L1786" s="73" t="s"/>
      <c r="M1786" s="71" t="s"/>
      <c r="N1786" s="71" t="s"/>
      <c r="O1786" s="74" t="s"/>
      <c r="P1786" s="12" t="s"/>
    </row>
    <row r="1787" spans="1:16">
      <c r="A1787" s="21" t="s"/>
      <c r="B1787" s="12" t="s"/>
      <c r="C1787" s="22" t="s"/>
      <c r="D1787" s="12" t="s"/>
      <c r="E1787" s="12" t="s"/>
      <c r="F1787" s="12" t="s"/>
      <c r="G1787" s="12" t="s"/>
      <c r="H1787" s="12" t="s"/>
      <c r="I1787" s="12" t="s"/>
      <c r="J1787" s="71" t="s"/>
      <c r="K1787" s="72" t="s"/>
      <c r="L1787" s="73" t="s"/>
      <c r="M1787" s="71" t="s"/>
      <c r="N1787" s="71" t="s"/>
      <c r="O1787" s="74" t="s"/>
      <c r="P1787" s="12" t="s"/>
    </row>
    <row r="1788" spans="1:16">
      <c r="A1788" s="21" t="s"/>
      <c r="B1788" s="12" t="s"/>
      <c r="C1788" s="22" t="s"/>
      <c r="D1788" s="12" t="s"/>
      <c r="E1788" s="12" t="s"/>
      <c r="F1788" s="12" t="s"/>
      <c r="G1788" s="12" t="s"/>
      <c r="H1788" s="12" t="s"/>
      <c r="I1788" s="12" t="s"/>
      <c r="J1788" s="71" t="s"/>
      <c r="K1788" s="72" t="s"/>
      <c r="L1788" s="73" t="s"/>
      <c r="M1788" s="71" t="s"/>
      <c r="N1788" s="71" t="s"/>
      <c r="O1788" s="74" t="s"/>
      <c r="P1788" s="12" t="s"/>
    </row>
    <row r="1789" spans="1:16">
      <c r="A1789" s="21" t="s"/>
      <c r="B1789" s="12" t="s"/>
      <c r="C1789" s="22" t="s"/>
      <c r="D1789" s="12" t="s"/>
      <c r="E1789" s="12" t="s"/>
      <c r="F1789" s="12" t="s"/>
      <c r="G1789" s="12" t="s"/>
      <c r="H1789" s="12" t="s"/>
      <c r="I1789" s="12" t="s"/>
      <c r="J1789" s="71" t="s"/>
      <c r="K1789" s="72" t="s"/>
      <c r="L1789" s="73" t="s"/>
      <c r="M1789" s="71" t="s"/>
      <c r="N1789" s="71" t="s"/>
      <c r="O1789" s="74" t="s"/>
      <c r="P1789" s="12" t="s"/>
    </row>
    <row r="1790" spans="1:16">
      <c r="A1790" s="21" t="s"/>
      <c r="B1790" s="12" t="s"/>
      <c r="C1790" s="22" t="s"/>
      <c r="D1790" s="12" t="s"/>
      <c r="E1790" s="12" t="s"/>
      <c r="F1790" s="12" t="s"/>
      <c r="G1790" s="12" t="s"/>
      <c r="H1790" s="12" t="s"/>
      <c r="I1790" s="12" t="s"/>
      <c r="J1790" s="71" t="s"/>
      <c r="K1790" s="72" t="s"/>
      <c r="L1790" s="73" t="s"/>
      <c r="M1790" s="71" t="s"/>
      <c r="N1790" s="71" t="s"/>
      <c r="O1790" s="74" t="s"/>
      <c r="P1790" s="12" t="s"/>
    </row>
    <row r="1791" spans="1:16">
      <c r="A1791" s="21" t="s"/>
      <c r="B1791" s="12" t="s"/>
      <c r="C1791" s="22" t="s"/>
      <c r="D1791" s="12" t="s"/>
      <c r="E1791" s="12" t="s"/>
      <c r="F1791" s="12" t="s"/>
      <c r="G1791" s="12" t="s"/>
      <c r="H1791" s="12" t="s"/>
      <c r="I1791" s="12" t="s"/>
      <c r="J1791" s="71" t="s"/>
      <c r="K1791" s="72" t="s"/>
      <c r="L1791" s="73" t="s"/>
      <c r="M1791" s="71" t="s"/>
      <c r="N1791" s="71" t="s"/>
      <c r="O1791" s="74" t="s"/>
      <c r="P1791" s="12" t="s"/>
    </row>
    <row r="1792" spans="1:16">
      <c r="A1792" s="21" t="s"/>
      <c r="B1792" s="12" t="s"/>
      <c r="C1792" s="22" t="s"/>
      <c r="D1792" s="12" t="s"/>
      <c r="E1792" s="12" t="s"/>
      <c r="F1792" s="12" t="s"/>
      <c r="G1792" s="12" t="s"/>
      <c r="H1792" s="12" t="s"/>
      <c r="I1792" s="12" t="s"/>
      <c r="J1792" s="71" t="s"/>
      <c r="K1792" s="72" t="s"/>
      <c r="L1792" s="73" t="s"/>
      <c r="M1792" s="71" t="s"/>
      <c r="N1792" s="71" t="s"/>
      <c r="O1792" s="74" t="s"/>
      <c r="P1792" s="12" t="s"/>
    </row>
    <row r="1793" spans="1:16">
      <c r="A1793" s="21" t="s"/>
      <c r="B1793" s="12" t="s"/>
      <c r="C1793" s="22" t="s"/>
      <c r="D1793" s="12" t="s"/>
      <c r="E1793" s="12" t="s"/>
      <c r="F1793" s="12" t="s"/>
      <c r="G1793" s="12" t="s"/>
      <c r="H1793" s="12" t="s"/>
      <c r="I1793" s="12" t="s"/>
      <c r="J1793" s="71" t="s"/>
      <c r="K1793" s="72" t="s"/>
      <c r="L1793" s="73" t="s"/>
      <c r="M1793" s="71" t="s"/>
      <c r="N1793" s="71" t="s"/>
      <c r="O1793" s="74" t="s"/>
      <c r="P1793" s="12" t="s"/>
    </row>
    <row r="1794" spans="1:16">
      <c r="A1794" s="21" t="s"/>
      <c r="B1794" s="12" t="s"/>
      <c r="C1794" s="22" t="s"/>
      <c r="D1794" s="12" t="s"/>
      <c r="E1794" s="12" t="s"/>
      <c r="F1794" s="12" t="s"/>
      <c r="G1794" s="12" t="s"/>
      <c r="H1794" s="12" t="s"/>
      <c r="I1794" s="12" t="s"/>
      <c r="J1794" s="71" t="s"/>
      <c r="K1794" s="72" t="s"/>
      <c r="L1794" s="73" t="s"/>
      <c r="M1794" s="71" t="s"/>
      <c r="N1794" s="71" t="s"/>
      <c r="O1794" s="74" t="s"/>
      <c r="P1794" s="12" t="s"/>
    </row>
    <row r="1795" spans="1:16">
      <c r="A1795" s="21" t="s"/>
      <c r="B1795" s="12" t="s"/>
      <c r="C1795" s="22" t="s"/>
      <c r="D1795" s="12" t="s"/>
      <c r="E1795" s="12" t="s"/>
      <c r="F1795" s="12" t="s"/>
      <c r="G1795" s="12" t="s"/>
      <c r="H1795" s="12" t="s"/>
      <c r="I1795" s="12" t="s"/>
      <c r="J1795" s="71" t="s"/>
      <c r="K1795" s="72" t="s"/>
      <c r="L1795" s="73" t="s"/>
      <c r="M1795" s="71" t="s"/>
      <c r="N1795" s="71" t="s"/>
      <c r="O1795" s="74" t="s"/>
      <c r="P1795" s="12" t="s"/>
    </row>
    <row r="1796" spans="1:16">
      <c r="A1796" s="21" t="s"/>
      <c r="B1796" s="12" t="s"/>
      <c r="C1796" s="22" t="s"/>
      <c r="D1796" s="12" t="s"/>
      <c r="E1796" s="12" t="s"/>
      <c r="F1796" s="12" t="s"/>
      <c r="G1796" s="12" t="s"/>
      <c r="H1796" s="12" t="s"/>
      <c r="I1796" s="12" t="s"/>
      <c r="J1796" s="71" t="s"/>
      <c r="K1796" s="72" t="s"/>
      <c r="L1796" s="73" t="s"/>
      <c r="M1796" s="71" t="s"/>
      <c r="N1796" s="71" t="s"/>
      <c r="O1796" s="74" t="s"/>
      <c r="P1796" s="12" t="s"/>
    </row>
    <row r="1797" spans="1:16">
      <c r="A1797" s="21" t="s"/>
      <c r="B1797" s="12" t="s"/>
      <c r="C1797" s="22" t="s"/>
      <c r="D1797" s="12" t="s"/>
      <c r="E1797" s="12" t="s"/>
      <c r="F1797" s="12" t="s"/>
      <c r="G1797" s="12" t="s"/>
      <c r="H1797" s="12" t="s"/>
      <c r="I1797" s="12" t="s"/>
      <c r="J1797" s="71" t="s"/>
      <c r="K1797" s="72" t="s"/>
      <c r="L1797" s="73" t="s"/>
      <c r="M1797" s="71" t="s"/>
      <c r="N1797" s="71" t="s"/>
      <c r="O1797" s="74" t="s"/>
      <c r="P1797" s="12" t="s"/>
    </row>
    <row r="1798" spans="1:16">
      <c r="A1798" s="21" t="s"/>
      <c r="B1798" s="12" t="s"/>
      <c r="C1798" s="22" t="s"/>
      <c r="D1798" s="12" t="s"/>
      <c r="E1798" s="12" t="s"/>
      <c r="F1798" s="12" t="s"/>
      <c r="G1798" s="12" t="s"/>
      <c r="H1798" s="12" t="s"/>
      <c r="I1798" s="12" t="s"/>
      <c r="J1798" s="71" t="s"/>
      <c r="K1798" s="72" t="s"/>
      <c r="L1798" s="73" t="s"/>
      <c r="M1798" s="71" t="s"/>
      <c r="N1798" s="71" t="s"/>
      <c r="O1798" s="74" t="s"/>
      <c r="P1798" s="12" t="s"/>
    </row>
    <row r="1799" spans="1:16">
      <c r="A1799" s="21" t="s"/>
      <c r="B1799" s="12" t="s"/>
      <c r="C1799" s="22" t="s"/>
      <c r="D1799" s="12" t="s"/>
      <c r="E1799" s="12" t="s"/>
      <c r="F1799" s="12" t="s"/>
      <c r="G1799" s="12" t="s"/>
      <c r="H1799" s="12" t="s"/>
      <c r="I1799" s="12" t="s"/>
      <c r="J1799" s="71" t="s"/>
      <c r="K1799" s="72" t="s"/>
      <c r="L1799" s="73" t="s"/>
      <c r="M1799" s="71" t="s"/>
      <c r="N1799" s="71" t="s"/>
      <c r="O1799" s="74" t="s"/>
      <c r="P1799" s="12" t="s"/>
    </row>
    <row r="1800" spans="1:16">
      <c r="A1800" s="21" t="s"/>
      <c r="B1800" s="12" t="s"/>
      <c r="C1800" s="22" t="s"/>
      <c r="D1800" s="12" t="s"/>
      <c r="E1800" s="12" t="s"/>
      <c r="F1800" s="12" t="s"/>
      <c r="G1800" s="12" t="s"/>
      <c r="H1800" s="12" t="s"/>
      <c r="I1800" s="12" t="s"/>
      <c r="J1800" s="71" t="s"/>
      <c r="K1800" s="72" t="s"/>
      <c r="L1800" s="73" t="s"/>
      <c r="M1800" s="71" t="s"/>
      <c r="N1800" s="71" t="s"/>
      <c r="O1800" s="74" t="s"/>
      <c r="P1800" s="12" t="s"/>
    </row>
    <row r="1801" spans="1:16">
      <c r="A1801" s="21" t="s"/>
      <c r="B1801" s="12" t="s"/>
      <c r="C1801" s="22" t="s"/>
      <c r="D1801" s="12" t="s"/>
      <c r="E1801" s="12" t="s"/>
      <c r="F1801" s="12" t="s"/>
      <c r="G1801" s="12" t="s"/>
      <c r="H1801" s="12" t="s"/>
      <c r="I1801" s="12" t="s"/>
      <c r="J1801" s="71" t="s"/>
      <c r="K1801" s="72" t="s"/>
      <c r="L1801" s="73" t="s"/>
      <c r="M1801" s="71" t="s"/>
      <c r="N1801" s="71" t="s"/>
      <c r="O1801" s="74" t="s"/>
      <c r="P1801" s="12" t="s"/>
    </row>
    <row r="1802" spans="1:16">
      <c r="A1802" s="21" t="s"/>
      <c r="B1802" s="12" t="s"/>
      <c r="C1802" s="22" t="s"/>
      <c r="D1802" s="12" t="s"/>
      <c r="E1802" s="12" t="s"/>
      <c r="F1802" s="12" t="s"/>
      <c r="G1802" s="12" t="s"/>
      <c r="H1802" s="12" t="s"/>
      <c r="I1802" s="12" t="s"/>
      <c r="J1802" s="71" t="s"/>
      <c r="K1802" s="72" t="s"/>
      <c r="L1802" s="73" t="s"/>
      <c r="M1802" s="71" t="s"/>
      <c r="N1802" s="71" t="s"/>
      <c r="O1802" s="74" t="s"/>
      <c r="P1802" s="12" t="s"/>
    </row>
    <row r="1803" spans="1:16">
      <c r="A1803" s="21" t="s"/>
      <c r="B1803" s="12" t="s"/>
      <c r="C1803" s="22" t="s"/>
      <c r="D1803" s="12" t="s"/>
      <c r="E1803" s="12" t="s"/>
      <c r="F1803" s="12" t="s"/>
      <c r="G1803" s="12" t="s"/>
      <c r="H1803" s="12" t="s"/>
      <c r="I1803" s="12" t="s"/>
      <c r="J1803" s="71" t="s"/>
      <c r="K1803" s="72" t="s"/>
      <c r="L1803" s="73" t="s"/>
      <c r="M1803" s="71" t="s"/>
      <c r="N1803" s="71" t="s"/>
      <c r="O1803" s="74" t="s"/>
      <c r="P1803" s="12" t="s"/>
    </row>
    <row r="1804" spans="1:16">
      <c r="A1804" s="21" t="s"/>
      <c r="B1804" s="12" t="s"/>
      <c r="C1804" s="22" t="s"/>
      <c r="D1804" s="12" t="s"/>
      <c r="E1804" s="12" t="s"/>
      <c r="F1804" s="12" t="s"/>
      <c r="G1804" s="12" t="s"/>
      <c r="H1804" s="12" t="s"/>
      <c r="I1804" s="12" t="s"/>
      <c r="J1804" s="71" t="s"/>
      <c r="K1804" s="72" t="s"/>
      <c r="L1804" s="73" t="s"/>
      <c r="M1804" s="71" t="s"/>
      <c r="N1804" s="71" t="s"/>
      <c r="O1804" s="74" t="s"/>
      <c r="P1804" s="12" t="s"/>
    </row>
    <row r="1805" spans="1:16">
      <c r="A1805" s="21" t="s"/>
      <c r="B1805" s="12" t="s"/>
      <c r="C1805" s="22" t="s"/>
      <c r="D1805" s="12" t="s"/>
      <c r="E1805" s="12" t="s"/>
      <c r="F1805" s="12" t="s"/>
      <c r="G1805" s="12" t="s"/>
      <c r="H1805" s="12" t="s"/>
      <c r="I1805" s="12" t="s"/>
      <c r="J1805" s="71" t="s"/>
      <c r="K1805" s="72" t="s"/>
      <c r="L1805" s="73" t="s"/>
      <c r="M1805" s="71" t="s"/>
      <c r="N1805" s="71" t="s"/>
      <c r="O1805" s="74" t="s"/>
      <c r="P1805" s="12" t="s"/>
    </row>
    <row r="1806" spans="1:16">
      <c r="A1806" s="21" t="s"/>
      <c r="B1806" s="12" t="s"/>
      <c r="C1806" s="22" t="s"/>
      <c r="D1806" s="12" t="s"/>
      <c r="E1806" s="12" t="s"/>
      <c r="F1806" s="12" t="s"/>
      <c r="G1806" s="12" t="s"/>
      <c r="H1806" s="12" t="s"/>
      <c r="I1806" s="12" t="s"/>
      <c r="J1806" s="71" t="s"/>
      <c r="K1806" s="72" t="s"/>
      <c r="L1806" s="73" t="s"/>
      <c r="M1806" s="71" t="s"/>
      <c r="N1806" s="71" t="s"/>
      <c r="O1806" s="74" t="s"/>
      <c r="P1806" s="12" t="s"/>
    </row>
    <row r="1807" spans="1:16">
      <c r="A1807" s="21" t="s"/>
      <c r="B1807" s="12" t="s"/>
      <c r="C1807" s="22" t="s"/>
      <c r="D1807" s="12" t="s"/>
      <c r="E1807" s="12" t="s"/>
      <c r="F1807" s="12" t="s"/>
      <c r="G1807" s="12" t="s"/>
      <c r="H1807" s="12" t="s"/>
      <c r="I1807" s="12" t="s"/>
      <c r="J1807" s="71" t="s"/>
      <c r="K1807" s="72" t="s"/>
      <c r="L1807" s="73" t="s"/>
      <c r="M1807" s="71" t="s"/>
      <c r="N1807" s="71" t="s"/>
      <c r="O1807" s="74" t="s"/>
      <c r="P1807" s="12" t="s"/>
    </row>
    <row r="1808" spans="1:16">
      <c r="A1808" s="21" t="s"/>
      <c r="B1808" s="12" t="s"/>
      <c r="C1808" s="22" t="s"/>
      <c r="D1808" s="12" t="s"/>
      <c r="E1808" s="12" t="s"/>
      <c r="F1808" s="12" t="s"/>
      <c r="G1808" s="12" t="s"/>
      <c r="H1808" s="12" t="s"/>
      <c r="I1808" s="12" t="s"/>
      <c r="J1808" s="71" t="s"/>
      <c r="K1808" s="72" t="s"/>
      <c r="L1808" s="73" t="s"/>
      <c r="M1808" s="71" t="s"/>
      <c r="N1808" s="71" t="s"/>
      <c r="O1808" s="74" t="s"/>
      <c r="P1808" s="12" t="s"/>
    </row>
    <row r="1809" spans="1:16">
      <c r="A1809" s="21" t="s"/>
      <c r="B1809" s="12" t="s"/>
      <c r="C1809" s="22" t="s"/>
      <c r="D1809" s="12" t="s"/>
      <c r="E1809" s="12" t="s"/>
      <c r="F1809" s="12" t="s"/>
      <c r="G1809" s="12" t="s"/>
      <c r="H1809" s="12" t="s"/>
      <c r="I1809" s="12" t="s"/>
      <c r="J1809" s="71" t="s"/>
      <c r="K1809" s="72" t="s"/>
      <c r="L1809" s="73" t="s"/>
      <c r="M1809" s="71" t="s"/>
      <c r="N1809" s="71" t="s"/>
      <c r="O1809" s="74" t="s"/>
      <c r="P1809" s="12" t="s"/>
    </row>
    <row r="1810" spans="1:16">
      <c r="A1810" s="21" t="s"/>
      <c r="B1810" s="12" t="s"/>
      <c r="C1810" s="22" t="s"/>
      <c r="D1810" s="12" t="s"/>
      <c r="E1810" s="12" t="s"/>
      <c r="F1810" s="12" t="s"/>
      <c r="G1810" s="12" t="s"/>
      <c r="H1810" s="12" t="s"/>
      <c r="I1810" s="12" t="s"/>
      <c r="J1810" s="71" t="s"/>
      <c r="K1810" s="72" t="s"/>
      <c r="L1810" s="73" t="s"/>
      <c r="M1810" s="71" t="s"/>
      <c r="N1810" s="71" t="s"/>
      <c r="O1810" s="74" t="s"/>
      <c r="P1810" s="12" t="s"/>
    </row>
    <row r="1811" spans="1:16">
      <c r="A1811" s="21" t="s"/>
      <c r="B1811" s="12" t="s"/>
      <c r="C1811" s="22" t="s"/>
      <c r="D1811" s="12" t="s"/>
      <c r="E1811" s="12" t="s"/>
      <c r="F1811" s="12" t="s"/>
      <c r="G1811" s="12" t="s"/>
      <c r="H1811" s="12" t="s"/>
      <c r="I1811" s="12" t="s"/>
      <c r="J1811" s="71" t="s"/>
      <c r="K1811" s="72" t="s"/>
      <c r="L1811" s="73" t="s"/>
      <c r="M1811" s="71" t="s"/>
      <c r="N1811" s="71" t="s"/>
      <c r="O1811" s="74" t="s"/>
      <c r="P1811" s="12" t="s"/>
    </row>
    <row r="1812" spans="1:16">
      <c r="A1812" s="21" t="s"/>
      <c r="B1812" s="12" t="s"/>
      <c r="C1812" s="22" t="s"/>
      <c r="D1812" s="12" t="s"/>
      <c r="E1812" s="12" t="s"/>
      <c r="F1812" s="12" t="s"/>
      <c r="G1812" s="12" t="s"/>
      <c r="H1812" s="12" t="s"/>
      <c r="I1812" s="12" t="s"/>
      <c r="J1812" s="71" t="s"/>
      <c r="K1812" s="72" t="s"/>
      <c r="L1812" s="73" t="s"/>
      <c r="M1812" s="71" t="s"/>
      <c r="N1812" s="71" t="s"/>
      <c r="O1812" s="74" t="s"/>
      <c r="P1812" s="12" t="s"/>
    </row>
    <row r="1813" spans="1:16">
      <c r="A1813" s="21" t="s"/>
      <c r="B1813" s="12" t="s"/>
      <c r="C1813" s="22" t="s"/>
      <c r="D1813" s="12" t="s"/>
      <c r="E1813" s="12" t="s"/>
      <c r="F1813" s="12" t="s"/>
      <c r="G1813" s="12" t="s"/>
      <c r="H1813" s="12" t="s"/>
      <c r="I1813" s="12" t="s"/>
      <c r="J1813" s="71" t="s"/>
      <c r="K1813" s="72" t="s"/>
      <c r="L1813" s="73" t="s"/>
      <c r="M1813" s="71" t="s"/>
      <c r="N1813" s="71" t="s"/>
      <c r="O1813" s="74" t="s"/>
      <c r="P1813" s="12" t="s"/>
    </row>
    <row r="1814" spans="1:16">
      <c r="A1814" s="21" t="s"/>
      <c r="B1814" s="12" t="s"/>
      <c r="C1814" s="22" t="s"/>
      <c r="D1814" s="12" t="s"/>
      <c r="E1814" s="12" t="s"/>
      <c r="F1814" s="12" t="s"/>
      <c r="G1814" s="12" t="s"/>
      <c r="H1814" s="12" t="s"/>
      <c r="I1814" s="12" t="s"/>
      <c r="J1814" s="71" t="s"/>
      <c r="K1814" s="72" t="s"/>
      <c r="L1814" s="73" t="s"/>
      <c r="M1814" s="71" t="s"/>
      <c r="N1814" s="71" t="s"/>
      <c r="O1814" s="74" t="s"/>
      <c r="P1814" s="12" t="s"/>
    </row>
    <row r="1815" spans="1:16">
      <c r="A1815" s="21" t="s"/>
      <c r="B1815" s="12" t="s"/>
      <c r="C1815" s="22" t="s"/>
      <c r="D1815" s="12" t="s"/>
      <c r="E1815" s="12" t="s"/>
      <c r="F1815" s="12" t="s"/>
      <c r="G1815" s="12" t="s"/>
      <c r="H1815" s="12" t="s"/>
      <c r="I1815" s="12" t="s"/>
      <c r="J1815" s="71" t="s"/>
      <c r="K1815" s="72" t="s"/>
      <c r="L1815" s="73" t="s"/>
      <c r="M1815" s="71" t="s"/>
      <c r="N1815" s="71" t="s"/>
      <c r="O1815" s="74" t="s"/>
      <c r="P1815" s="12" t="s"/>
    </row>
    <row r="1816" spans="1:16">
      <c r="A1816" s="21" t="s"/>
      <c r="B1816" s="12" t="s"/>
      <c r="C1816" s="22" t="s"/>
      <c r="D1816" s="12" t="s"/>
      <c r="E1816" s="12" t="s"/>
      <c r="F1816" s="12" t="s"/>
      <c r="G1816" s="12" t="s"/>
      <c r="H1816" s="12" t="s"/>
      <c r="I1816" s="12" t="s"/>
      <c r="J1816" s="71" t="s"/>
      <c r="K1816" s="72" t="s"/>
      <c r="L1816" s="73" t="s"/>
      <c r="M1816" s="71" t="s"/>
      <c r="N1816" s="71" t="s"/>
      <c r="O1816" s="74" t="s"/>
      <c r="P1816" s="12" t="s"/>
    </row>
    <row r="1817" spans="1:16">
      <c r="A1817" s="21" t="s"/>
      <c r="B1817" s="12" t="s"/>
      <c r="C1817" s="22" t="s"/>
      <c r="D1817" s="12" t="s"/>
      <c r="E1817" s="12" t="s"/>
      <c r="F1817" s="12" t="s"/>
      <c r="G1817" s="12" t="s"/>
      <c r="H1817" s="12" t="s"/>
      <c r="I1817" s="12" t="s"/>
      <c r="J1817" s="71" t="s"/>
      <c r="K1817" s="72" t="s"/>
      <c r="L1817" s="73" t="s"/>
      <c r="M1817" s="71" t="s"/>
      <c r="N1817" s="71" t="s"/>
      <c r="O1817" s="74" t="s"/>
      <c r="P1817" s="12" t="s"/>
    </row>
    <row r="1818" spans="1:16">
      <c r="A1818" s="21" t="s"/>
      <c r="B1818" s="12" t="s"/>
      <c r="C1818" s="22" t="s"/>
      <c r="D1818" s="12" t="s"/>
      <c r="E1818" s="12" t="s"/>
      <c r="F1818" s="12" t="s"/>
      <c r="G1818" s="12" t="s"/>
      <c r="H1818" s="12" t="s"/>
      <c r="I1818" s="12" t="s"/>
      <c r="J1818" s="71" t="s"/>
      <c r="K1818" s="72" t="s"/>
      <c r="L1818" s="73" t="s"/>
      <c r="M1818" s="71" t="s"/>
      <c r="N1818" s="71" t="s"/>
      <c r="O1818" s="74" t="s"/>
      <c r="P1818" s="12" t="s"/>
    </row>
    <row r="1819" spans="1:16">
      <c r="A1819" s="21" t="s"/>
      <c r="B1819" s="12" t="s"/>
      <c r="C1819" s="22" t="s"/>
      <c r="D1819" s="12" t="s"/>
      <c r="E1819" s="12" t="s"/>
      <c r="F1819" s="12" t="s"/>
      <c r="G1819" s="12" t="s"/>
      <c r="H1819" s="12" t="s"/>
      <c r="I1819" s="12" t="s"/>
      <c r="J1819" s="71" t="s"/>
      <c r="K1819" s="72" t="s"/>
      <c r="L1819" s="73" t="s"/>
      <c r="M1819" s="71" t="s"/>
      <c r="N1819" s="71" t="s"/>
      <c r="O1819" s="74" t="s"/>
      <c r="P1819" s="12" t="s"/>
    </row>
    <row r="1820" spans="1:16">
      <c r="A1820" s="21" t="s"/>
      <c r="B1820" s="12" t="s"/>
      <c r="C1820" s="22" t="s"/>
      <c r="D1820" s="12" t="s"/>
      <c r="E1820" s="12" t="s"/>
      <c r="F1820" s="12" t="s"/>
      <c r="G1820" s="12" t="s"/>
      <c r="H1820" s="12" t="s"/>
      <c r="I1820" s="12" t="s"/>
      <c r="J1820" s="71" t="s"/>
      <c r="K1820" s="72" t="s"/>
      <c r="L1820" s="73" t="s"/>
      <c r="M1820" s="71" t="s"/>
      <c r="N1820" s="71" t="s"/>
      <c r="O1820" s="74" t="s"/>
      <c r="P1820" s="12" t="s"/>
    </row>
    <row r="1821" spans="1:16">
      <c r="A1821" s="21" t="s"/>
      <c r="B1821" s="12" t="s"/>
      <c r="C1821" s="22" t="s"/>
      <c r="D1821" s="12" t="s"/>
      <c r="E1821" s="12" t="s"/>
      <c r="F1821" s="12" t="s"/>
      <c r="G1821" s="12" t="s"/>
      <c r="H1821" s="12" t="s"/>
      <c r="I1821" s="12" t="s"/>
      <c r="J1821" s="71" t="s"/>
      <c r="K1821" s="72" t="s"/>
      <c r="L1821" s="73" t="s"/>
      <c r="M1821" s="71" t="s"/>
      <c r="N1821" s="71" t="s"/>
      <c r="O1821" s="74" t="s"/>
      <c r="P1821" s="12" t="s"/>
    </row>
    <row r="1822" spans="1:16">
      <c r="A1822" s="21" t="s"/>
      <c r="B1822" s="12" t="s"/>
      <c r="C1822" s="22" t="s"/>
      <c r="D1822" s="12" t="s"/>
      <c r="E1822" s="12" t="s"/>
      <c r="F1822" s="12" t="s"/>
      <c r="G1822" s="12" t="s"/>
      <c r="H1822" s="12" t="s"/>
      <c r="I1822" s="12" t="s"/>
      <c r="J1822" s="71" t="s"/>
      <c r="K1822" s="72" t="s"/>
      <c r="L1822" s="73" t="s"/>
      <c r="M1822" s="71" t="s"/>
      <c r="N1822" s="71" t="s"/>
      <c r="O1822" s="74" t="s"/>
      <c r="P1822" s="12" t="s"/>
    </row>
    <row r="1823" spans="1:16">
      <c r="A1823" s="21" t="s"/>
      <c r="B1823" s="12" t="s"/>
      <c r="C1823" s="22" t="s"/>
      <c r="D1823" s="12" t="s"/>
      <c r="E1823" s="12" t="s"/>
      <c r="F1823" s="12" t="s"/>
      <c r="G1823" s="12" t="s"/>
      <c r="H1823" s="12" t="s"/>
      <c r="I1823" s="12" t="s"/>
      <c r="J1823" s="71" t="s"/>
      <c r="K1823" s="72" t="s"/>
      <c r="L1823" s="73" t="s"/>
      <c r="M1823" s="71" t="s"/>
      <c r="N1823" s="71" t="s"/>
      <c r="O1823" s="74" t="s"/>
      <c r="P1823" s="12" t="s"/>
    </row>
    <row r="1824" spans="1:16">
      <c r="A1824" s="21" t="s"/>
      <c r="B1824" s="12" t="s"/>
      <c r="C1824" s="22" t="s"/>
      <c r="D1824" s="12" t="s"/>
      <c r="E1824" s="12" t="s"/>
      <c r="F1824" s="12" t="s"/>
      <c r="G1824" s="12" t="s"/>
      <c r="H1824" s="12" t="s"/>
      <c r="I1824" s="12" t="s"/>
      <c r="J1824" s="71" t="s"/>
      <c r="K1824" s="72" t="s"/>
      <c r="L1824" s="73" t="s"/>
      <c r="M1824" s="71" t="s"/>
      <c r="N1824" s="71" t="s"/>
      <c r="O1824" s="74" t="s"/>
      <c r="P1824" s="12" t="s"/>
    </row>
    <row r="1825" spans="1:16">
      <c r="A1825" s="21" t="s"/>
      <c r="B1825" s="12" t="s"/>
      <c r="C1825" s="22" t="s"/>
      <c r="D1825" s="12" t="s"/>
      <c r="E1825" s="12" t="s"/>
      <c r="F1825" s="12" t="s"/>
      <c r="G1825" s="12" t="s"/>
      <c r="H1825" s="12" t="s"/>
      <c r="I1825" s="12" t="s"/>
      <c r="J1825" s="71" t="s"/>
      <c r="K1825" s="72" t="s"/>
      <c r="L1825" s="73" t="s"/>
      <c r="M1825" s="71" t="s"/>
      <c r="N1825" s="71" t="s"/>
      <c r="O1825" s="74" t="s"/>
      <c r="P1825" s="12" t="s"/>
    </row>
    <row r="1826" spans="1:16">
      <c r="A1826" s="21" t="s"/>
      <c r="B1826" s="12" t="s"/>
      <c r="C1826" s="22" t="s"/>
      <c r="D1826" s="12" t="s"/>
      <c r="E1826" s="12" t="s"/>
      <c r="F1826" s="12" t="s"/>
      <c r="G1826" s="12" t="s"/>
      <c r="H1826" s="12" t="s"/>
      <c r="I1826" s="12" t="s"/>
      <c r="J1826" s="71" t="s"/>
      <c r="K1826" s="72" t="s"/>
      <c r="L1826" s="73" t="s"/>
      <c r="M1826" s="71" t="s"/>
      <c r="N1826" s="71" t="s"/>
      <c r="O1826" s="74" t="s"/>
      <c r="P1826" s="12" t="s"/>
    </row>
    <row r="1827" spans="1:16">
      <c r="A1827" s="21" t="s"/>
      <c r="B1827" s="12" t="s"/>
      <c r="C1827" s="22" t="s"/>
      <c r="D1827" s="12" t="s"/>
      <c r="E1827" s="12" t="s"/>
      <c r="F1827" s="12" t="s"/>
      <c r="G1827" s="12" t="s"/>
      <c r="H1827" s="12" t="s"/>
      <c r="I1827" s="12" t="s"/>
      <c r="J1827" s="71" t="s"/>
      <c r="K1827" s="72" t="s"/>
      <c r="L1827" s="73" t="s"/>
      <c r="M1827" s="71" t="s"/>
      <c r="N1827" s="71" t="s"/>
      <c r="O1827" s="74" t="s"/>
      <c r="P1827" s="12" t="s"/>
    </row>
    <row r="1828" spans="1:16">
      <c r="A1828" s="21" t="s"/>
      <c r="B1828" s="12" t="s"/>
      <c r="C1828" s="22" t="s"/>
      <c r="D1828" s="12" t="s"/>
      <c r="E1828" s="12" t="s"/>
      <c r="F1828" s="12" t="s"/>
      <c r="G1828" s="12" t="s"/>
      <c r="H1828" s="12" t="s"/>
      <c r="I1828" s="12" t="s"/>
      <c r="J1828" s="71" t="s"/>
      <c r="K1828" s="72" t="s"/>
      <c r="L1828" s="73" t="s"/>
      <c r="M1828" s="71" t="s"/>
      <c r="N1828" s="71" t="s"/>
      <c r="O1828" s="74" t="s"/>
      <c r="P1828" s="12" t="s"/>
    </row>
    <row r="1829" spans="1:16">
      <c r="A1829" s="21" t="s"/>
      <c r="B1829" s="12" t="s"/>
      <c r="C1829" s="22" t="s"/>
      <c r="D1829" s="12" t="s"/>
      <c r="E1829" s="12" t="s"/>
      <c r="F1829" s="12" t="s"/>
      <c r="G1829" s="12" t="s"/>
      <c r="H1829" s="12" t="s"/>
      <c r="I1829" s="12" t="s"/>
      <c r="J1829" s="71" t="s"/>
      <c r="K1829" s="72" t="s"/>
      <c r="L1829" s="73" t="s"/>
      <c r="M1829" s="71" t="s"/>
      <c r="N1829" s="71" t="s"/>
      <c r="O1829" s="74" t="s"/>
      <c r="P1829" s="12" t="s"/>
    </row>
    <row r="1830" spans="1:16">
      <c r="A1830" s="21" t="s"/>
      <c r="B1830" s="12" t="s"/>
      <c r="C1830" s="22" t="s"/>
      <c r="D1830" s="12" t="s"/>
      <c r="E1830" s="12" t="s"/>
      <c r="F1830" s="12" t="s"/>
      <c r="G1830" s="12" t="s"/>
      <c r="H1830" s="12" t="s"/>
      <c r="I1830" s="12" t="s"/>
      <c r="J1830" s="71" t="s"/>
      <c r="K1830" s="72" t="s"/>
      <c r="L1830" s="73" t="s"/>
      <c r="M1830" s="71" t="s"/>
      <c r="N1830" s="71" t="s"/>
      <c r="O1830" s="74" t="s"/>
      <c r="P1830" s="12" t="s"/>
    </row>
    <row r="1831" spans="1:16">
      <c r="A1831" s="21" t="s"/>
      <c r="B1831" s="12" t="s"/>
      <c r="C1831" s="22" t="s"/>
      <c r="D1831" s="12" t="s"/>
      <c r="E1831" s="12" t="s"/>
      <c r="F1831" s="12" t="s"/>
      <c r="G1831" s="12" t="s"/>
      <c r="H1831" s="12" t="s"/>
      <c r="I1831" s="12" t="s"/>
      <c r="J1831" s="71" t="s"/>
      <c r="K1831" s="72" t="s"/>
      <c r="L1831" s="73" t="s"/>
      <c r="M1831" s="71" t="s"/>
      <c r="N1831" s="71" t="s"/>
      <c r="O1831" s="74" t="s"/>
      <c r="P1831" s="12" t="s"/>
    </row>
    <row r="1832" spans="1:16">
      <c r="A1832" s="21" t="s"/>
      <c r="B1832" s="12" t="s"/>
      <c r="C1832" s="22" t="s"/>
      <c r="D1832" s="12" t="s"/>
      <c r="E1832" s="12" t="s"/>
      <c r="F1832" s="12" t="s"/>
      <c r="G1832" s="12" t="s"/>
      <c r="H1832" s="12" t="s"/>
      <c r="I1832" s="12" t="s"/>
      <c r="J1832" s="71" t="s"/>
      <c r="K1832" s="72" t="s"/>
      <c r="L1832" s="73" t="s"/>
      <c r="M1832" s="71" t="s"/>
      <c r="N1832" s="71" t="s"/>
      <c r="O1832" s="74" t="s"/>
      <c r="P1832" s="12" t="s"/>
    </row>
    <row r="1833" spans="1:16">
      <c r="A1833" s="21" t="s"/>
      <c r="B1833" s="12" t="s"/>
      <c r="C1833" s="22" t="s"/>
      <c r="D1833" s="12" t="s"/>
      <c r="E1833" s="12" t="s"/>
      <c r="F1833" s="12" t="s"/>
      <c r="G1833" s="12" t="s"/>
      <c r="H1833" s="12" t="s"/>
      <c r="I1833" s="12" t="s"/>
      <c r="J1833" s="71" t="s"/>
      <c r="K1833" s="72" t="s"/>
      <c r="L1833" s="73" t="s"/>
      <c r="M1833" s="71" t="s"/>
      <c r="N1833" s="71" t="s"/>
      <c r="O1833" s="74" t="s"/>
      <c r="P1833" s="12" t="s"/>
    </row>
    <row r="1834" spans="1:16">
      <c r="A1834" s="21" t="s"/>
      <c r="B1834" s="12" t="s"/>
      <c r="C1834" s="22" t="s"/>
      <c r="D1834" s="12" t="s"/>
      <c r="E1834" s="12" t="s"/>
      <c r="F1834" s="12" t="s"/>
      <c r="G1834" s="12" t="s"/>
      <c r="H1834" s="12" t="s"/>
      <c r="I1834" s="12" t="s"/>
      <c r="J1834" s="71" t="s"/>
      <c r="K1834" s="72" t="s"/>
      <c r="L1834" s="73" t="s"/>
      <c r="M1834" s="71" t="s"/>
      <c r="N1834" s="71" t="s"/>
      <c r="O1834" s="74" t="s"/>
      <c r="P1834" s="12" t="s"/>
    </row>
    <row r="1835" spans="1:16">
      <c r="A1835" s="21" t="s"/>
      <c r="B1835" s="12" t="s"/>
      <c r="C1835" s="22" t="s"/>
      <c r="D1835" s="12" t="s"/>
      <c r="E1835" s="12" t="s"/>
      <c r="F1835" s="12" t="s"/>
      <c r="G1835" s="12" t="s"/>
      <c r="H1835" s="12" t="s"/>
      <c r="I1835" s="12" t="s"/>
      <c r="J1835" s="71" t="s"/>
      <c r="K1835" s="72" t="s"/>
      <c r="L1835" s="73" t="s"/>
      <c r="M1835" s="71" t="s"/>
      <c r="N1835" s="71" t="s"/>
      <c r="O1835" s="74" t="s"/>
      <c r="P1835" s="12" t="s"/>
    </row>
    <row r="1836" spans="1:16">
      <c r="A1836" s="21" t="s"/>
      <c r="B1836" s="12" t="s"/>
      <c r="C1836" s="22" t="s"/>
      <c r="D1836" s="12" t="s"/>
      <c r="E1836" s="12" t="s"/>
      <c r="F1836" s="12" t="s"/>
      <c r="G1836" s="12" t="s"/>
      <c r="H1836" s="12" t="s"/>
      <c r="I1836" s="12" t="s"/>
      <c r="J1836" s="71" t="s"/>
      <c r="K1836" s="72" t="s"/>
      <c r="L1836" s="73" t="s"/>
      <c r="M1836" s="71" t="s"/>
      <c r="N1836" s="71" t="s"/>
      <c r="O1836" s="74" t="s"/>
      <c r="P1836" s="12" t="s"/>
    </row>
    <row r="1837" spans="1:16">
      <c r="A1837" s="21" t="s"/>
      <c r="B1837" s="12" t="s"/>
      <c r="C1837" s="22" t="s"/>
      <c r="D1837" s="12" t="s"/>
      <c r="E1837" s="12" t="s"/>
      <c r="F1837" s="12" t="s"/>
      <c r="G1837" s="12" t="s"/>
      <c r="H1837" s="12" t="s"/>
      <c r="I1837" s="12" t="s"/>
      <c r="J1837" s="71" t="s"/>
      <c r="K1837" s="72" t="s"/>
      <c r="L1837" s="73" t="s"/>
      <c r="M1837" s="71" t="s"/>
      <c r="N1837" s="71" t="s"/>
      <c r="O1837" s="74" t="s"/>
      <c r="P1837" s="12" t="s"/>
    </row>
    <row r="1838" spans="1:16">
      <c r="A1838" s="21" t="s"/>
      <c r="B1838" s="12" t="s"/>
      <c r="C1838" s="22" t="s"/>
      <c r="D1838" s="12" t="s"/>
      <c r="E1838" s="12" t="s"/>
      <c r="F1838" s="12" t="s"/>
      <c r="G1838" s="12" t="s"/>
      <c r="H1838" s="12" t="s"/>
      <c r="I1838" s="12" t="s"/>
      <c r="J1838" s="71" t="s"/>
      <c r="K1838" s="72" t="s"/>
      <c r="L1838" s="73" t="s"/>
      <c r="M1838" s="71" t="s"/>
      <c r="N1838" s="71" t="s"/>
      <c r="O1838" s="74" t="s"/>
      <c r="P1838" s="12" t="s"/>
    </row>
    <row r="1839" spans="1:16">
      <c r="A1839" s="21" t="s"/>
      <c r="B1839" s="12" t="s"/>
      <c r="C1839" s="22" t="s"/>
      <c r="D1839" s="12" t="s"/>
      <c r="E1839" s="12" t="s"/>
      <c r="F1839" s="12" t="s"/>
      <c r="G1839" s="12" t="s"/>
      <c r="H1839" s="12" t="s"/>
      <c r="I1839" s="12" t="s"/>
      <c r="J1839" s="71" t="s"/>
      <c r="K1839" s="72" t="s"/>
      <c r="L1839" s="73" t="s"/>
      <c r="M1839" s="71" t="s"/>
      <c r="N1839" s="71" t="s"/>
      <c r="O1839" s="74" t="s"/>
      <c r="P1839" s="12" t="s"/>
    </row>
    <row r="1840" spans="1:16">
      <c r="A1840" s="21" t="s"/>
      <c r="B1840" s="12" t="s"/>
      <c r="C1840" s="22" t="s"/>
      <c r="D1840" s="12" t="s"/>
      <c r="E1840" s="12" t="s"/>
      <c r="F1840" s="12" t="s"/>
      <c r="G1840" s="12" t="s"/>
      <c r="H1840" s="12" t="s"/>
      <c r="I1840" s="12" t="s"/>
      <c r="J1840" s="71" t="s"/>
      <c r="K1840" s="72" t="s"/>
      <c r="L1840" s="73" t="s"/>
      <c r="M1840" s="71" t="s"/>
      <c r="N1840" s="71" t="s"/>
      <c r="O1840" s="74" t="s"/>
      <c r="P1840" s="12" t="s"/>
    </row>
    <row r="1841" spans="1:16">
      <c r="A1841" s="21" t="s"/>
      <c r="B1841" s="12" t="s"/>
      <c r="C1841" s="22" t="s"/>
      <c r="D1841" s="12" t="s"/>
      <c r="E1841" s="12" t="s"/>
      <c r="F1841" s="12" t="s"/>
      <c r="G1841" s="12" t="s"/>
      <c r="H1841" s="12" t="s"/>
      <c r="I1841" s="12" t="s"/>
      <c r="J1841" s="71" t="s"/>
      <c r="K1841" s="72" t="s"/>
      <c r="L1841" s="73" t="s"/>
      <c r="M1841" s="71" t="s"/>
      <c r="N1841" s="71" t="s"/>
      <c r="O1841" s="74" t="s"/>
      <c r="P1841" s="12" t="s"/>
    </row>
    <row r="1842" spans="1:16">
      <c r="A1842" s="21" t="s"/>
      <c r="B1842" s="12" t="s"/>
      <c r="C1842" s="22" t="s"/>
      <c r="D1842" s="12" t="s"/>
      <c r="E1842" s="12" t="s"/>
      <c r="F1842" s="12" t="s"/>
      <c r="G1842" s="12" t="s"/>
      <c r="H1842" s="12" t="s"/>
      <c r="I1842" s="12" t="s"/>
      <c r="J1842" s="71" t="s"/>
      <c r="K1842" s="72" t="s"/>
      <c r="L1842" s="73" t="s"/>
      <c r="M1842" s="71" t="s"/>
      <c r="N1842" s="71" t="s"/>
      <c r="O1842" s="74" t="s"/>
      <c r="P1842" s="12" t="s"/>
    </row>
    <row r="1843" spans="1:16">
      <c r="A1843" s="21" t="s"/>
      <c r="B1843" s="12" t="s"/>
      <c r="C1843" s="22" t="s"/>
      <c r="D1843" s="12" t="s"/>
      <c r="E1843" s="12" t="s"/>
      <c r="F1843" s="12" t="s"/>
      <c r="G1843" s="12" t="s"/>
      <c r="H1843" s="12" t="s"/>
      <c r="I1843" s="12" t="s"/>
      <c r="J1843" s="71" t="s"/>
      <c r="K1843" s="72" t="s"/>
      <c r="L1843" s="73" t="s"/>
      <c r="M1843" s="71" t="s"/>
      <c r="N1843" s="71" t="s"/>
      <c r="O1843" s="74" t="s"/>
      <c r="P1843" s="12" t="s"/>
    </row>
    <row r="1844" spans="1:16">
      <c r="A1844" s="21" t="s"/>
      <c r="B1844" s="12" t="s"/>
      <c r="C1844" s="22" t="s"/>
      <c r="D1844" s="12" t="s"/>
      <c r="E1844" s="12" t="s"/>
      <c r="F1844" s="12" t="s"/>
      <c r="G1844" s="12" t="s"/>
      <c r="H1844" s="12" t="s"/>
      <c r="I1844" s="12" t="s"/>
      <c r="J1844" s="71" t="s"/>
      <c r="K1844" s="72" t="s"/>
      <c r="L1844" s="73" t="s"/>
      <c r="M1844" s="71" t="s"/>
      <c r="N1844" s="71" t="s"/>
      <c r="O1844" s="74" t="s"/>
      <c r="P1844" s="12" t="s"/>
    </row>
    <row r="1845" spans="1:16">
      <c r="A1845" s="21" t="s"/>
      <c r="B1845" s="12" t="s"/>
      <c r="C1845" s="22" t="s"/>
      <c r="D1845" s="12" t="s"/>
      <c r="E1845" s="12" t="s"/>
      <c r="F1845" s="12" t="s"/>
      <c r="G1845" s="12" t="s"/>
      <c r="H1845" s="12" t="s"/>
      <c r="I1845" s="12" t="s"/>
      <c r="J1845" s="71" t="s"/>
      <c r="K1845" s="72" t="s"/>
      <c r="L1845" s="73" t="s"/>
      <c r="M1845" s="71" t="s"/>
      <c r="N1845" s="71" t="s"/>
      <c r="O1845" s="74" t="s"/>
      <c r="P1845" s="12" t="s"/>
    </row>
    <row r="1846" spans="1:16">
      <c r="A1846" s="21" t="s"/>
      <c r="B1846" s="12" t="s"/>
      <c r="C1846" s="22" t="s"/>
      <c r="D1846" s="12" t="s"/>
      <c r="E1846" s="12" t="s"/>
      <c r="F1846" s="12" t="s"/>
      <c r="G1846" s="12" t="s"/>
      <c r="H1846" s="12" t="s"/>
      <c r="I1846" s="12" t="s"/>
      <c r="J1846" s="71" t="s"/>
      <c r="K1846" s="72" t="s"/>
      <c r="L1846" s="73" t="s"/>
      <c r="M1846" s="71" t="s"/>
      <c r="N1846" s="71" t="s"/>
      <c r="O1846" s="74" t="s"/>
      <c r="P1846" s="12" t="s"/>
    </row>
    <row r="1847" spans="1:16">
      <c r="A1847" s="21" t="s"/>
      <c r="B1847" s="12" t="s"/>
      <c r="C1847" s="22" t="s"/>
      <c r="D1847" s="12" t="s"/>
      <c r="E1847" s="12" t="s"/>
      <c r="F1847" s="12" t="s"/>
      <c r="G1847" s="12" t="s"/>
      <c r="H1847" s="12" t="s"/>
      <c r="I1847" s="12" t="s"/>
      <c r="J1847" s="71" t="s"/>
      <c r="K1847" s="72" t="s"/>
      <c r="L1847" s="73" t="s"/>
      <c r="M1847" s="71" t="s"/>
      <c r="N1847" s="71" t="s"/>
      <c r="O1847" s="74" t="s"/>
      <c r="P1847" s="12" t="s"/>
    </row>
    <row r="1848" spans="1:16">
      <c r="A1848" s="21" t="s"/>
      <c r="B1848" s="12" t="s"/>
      <c r="C1848" s="22" t="s"/>
      <c r="D1848" s="12" t="s"/>
      <c r="E1848" s="12" t="s"/>
      <c r="F1848" s="12" t="s"/>
      <c r="G1848" s="12" t="s"/>
      <c r="H1848" s="12" t="s"/>
      <c r="I1848" s="12" t="s"/>
      <c r="J1848" s="71" t="s"/>
      <c r="K1848" s="72" t="s"/>
      <c r="L1848" s="73" t="s"/>
      <c r="M1848" s="71" t="s"/>
      <c r="N1848" s="71" t="s"/>
      <c r="O1848" s="74" t="s"/>
      <c r="P1848" s="12" t="s"/>
    </row>
    <row r="1849" spans="1:16">
      <c r="A1849" s="21" t="s"/>
      <c r="B1849" s="12" t="s"/>
      <c r="C1849" s="22" t="s"/>
      <c r="D1849" s="12" t="s"/>
      <c r="E1849" s="12" t="s"/>
      <c r="F1849" s="12" t="s"/>
      <c r="G1849" s="12" t="s"/>
      <c r="H1849" s="12" t="s"/>
      <c r="I1849" s="12" t="s"/>
      <c r="J1849" s="71" t="s"/>
      <c r="K1849" s="72" t="s"/>
      <c r="L1849" s="73" t="s"/>
      <c r="M1849" s="71" t="s"/>
      <c r="N1849" s="71" t="s"/>
      <c r="O1849" s="74" t="s"/>
      <c r="P1849" s="12" t="s"/>
    </row>
    <row r="1850" spans="1:16">
      <c r="A1850" s="21" t="s"/>
      <c r="B1850" s="12" t="s"/>
      <c r="C1850" s="22" t="s"/>
      <c r="D1850" s="12" t="s"/>
      <c r="E1850" s="12" t="s"/>
      <c r="F1850" s="12" t="s"/>
      <c r="G1850" s="12" t="s"/>
      <c r="H1850" s="12" t="s"/>
      <c r="I1850" s="12" t="s"/>
      <c r="J1850" s="71" t="s"/>
      <c r="K1850" s="72" t="s"/>
      <c r="L1850" s="73" t="s"/>
      <c r="M1850" s="71" t="s"/>
      <c r="N1850" s="71" t="s"/>
      <c r="O1850" s="74" t="s"/>
      <c r="P1850" s="12" t="s"/>
    </row>
    <row r="1851" spans="1:16">
      <c r="A1851" s="21" t="s"/>
      <c r="B1851" s="12" t="s"/>
      <c r="C1851" s="22" t="s"/>
      <c r="D1851" s="12" t="s"/>
      <c r="E1851" s="12" t="s"/>
      <c r="F1851" s="12" t="s"/>
      <c r="G1851" s="12" t="s"/>
      <c r="H1851" s="12" t="s"/>
      <c r="I1851" s="12" t="s"/>
      <c r="J1851" s="71" t="s"/>
      <c r="K1851" s="72" t="s"/>
      <c r="L1851" s="73" t="s"/>
      <c r="M1851" s="71" t="s"/>
      <c r="N1851" s="71" t="s"/>
      <c r="O1851" s="74" t="s"/>
      <c r="P1851" s="12" t="s"/>
    </row>
    <row r="1852" spans="1:16">
      <c r="A1852" s="21" t="s"/>
      <c r="B1852" s="12" t="s"/>
      <c r="C1852" s="22" t="s"/>
      <c r="D1852" s="12" t="s"/>
      <c r="E1852" s="12" t="s"/>
      <c r="F1852" s="12" t="s"/>
      <c r="G1852" s="12" t="s"/>
      <c r="H1852" s="12" t="s"/>
      <c r="I1852" s="12" t="s"/>
      <c r="J1852" s="71" t="s"/>
      <c r="K1852" s="72" t="s"/>
      <c r="L1852" s="73" t="s"/>
      <c r="M1852" s="71" t="s"/>
      <c r="N1852" s="71" t="s"/>
      <c r="O1852" s="74" t="s"/>
      <c r="P1852" s="12" t="s"/>
    </row>
    <row r="1853" spans="1:16">
      <c r="A1853" s="21" t="s"/>
      <c r="B1853" s="12" t="s"/>
      <c r="C1853" s="22" t="s"/>
      <c r="D1853" s="12" t="s"/>
      <c r="E1853" s="12" t="s"/>
      <c r="F1853" s="12" t="s"/>
      <c r="G1853" s="12" t="s"/>
      <c r="H1853" s="12" t="s"/>
      <c r="I1853" s="12" t="s"/>
      <c r="J1853" s="71" t="s"/>
      <c r="K1853" s="72" t="s"/>
      <c r="L1853" s="73" t="s"/>
      <c r="M1853" s="71" t="s"/>
      <c r="N1853" s="71" t="s"/>
      <c r="O1853" s="74" t="s"/>
      <c r="P1853" s="12" t="s"/>
    </row>
    <row r="1854" spans="1:16">
      <c r="A1854" s="21" t="s"/>
      <c r="B1854" s="12" t="s"/>
      <c r="C1854" s="22" t="s"/>
      <c r="D1854" s="12" t="s"/>
      <c r="E1854" s="12" t="s"/>
      <c r="F1854" s="12" t="s"/>
      <c r="G1854" s="12" t="s"/>
      <c r="H1854" s="12" t="s"/>
      <c r="I1854" s="12" t="s"/>
      <c r="J1854" s="71" t="s"/>
      <c r="K1854" s="72" t="s"/>
      <c r="L1854" s="73" t="s"/>
      <c r="M1854" s="71" t="s"/>
      <c r="N1854" s="71" t="s"/>
      <c r="O1854" s="74" t="s"/>
      <c r="P1854" s="12" t="s"/>
    </row>
    <row r="1855" spans="1:16">
      <c r="A1855" s="21" t="s"/>
      <c r="B1855" s="12" t="s"/>
      <c r="C1855" s="22" t="s"/>
      <c r="D1855" s="12" t="s"/>
      <c r="E1855" s="12" t="s"/>
      <c r="F1855" s="12" t="s"/>
      <c r="G1855" s="12" t="s"/>
      <c r="H1855" s="12" t="s"/>
      <c r="I1855" s="12" t="s"/>
      <c r="J1855" s="71" t="s"/>
      <c r="K1855" s="72" t="s"/>
      <c r="L1855" s="73" t="s"/>
      <c r="M1855" s="71" t="s"/>
      <c r="N1855" s="71" t="s"/>
      <c r="O1855" s="74" t="s"/>
      <c r="P1855" s="12" t="s"/>
    </row>
    <row r="1856" spans="1:16">
      <c r="A1856" s="21" t="s"/>
      <c r="B1856" s="12" t="s"/>
      <c r="C1856" s="22" t="s"/>
      <c r="D1856" s="12" t="s"/>
      <c r="E1856" s="12" t="s"/>
      <c r="F1856" s="12" t="s"/>
      <c r="G1856" s="12" t="s"/>
      <c r="H1856" s="12" t="s"/>
      <c r="I1856" s="12" t="s"/>
      <c r="J1856" s="71" t="s"/>
      <c r="K1856" s="72" t="s"/>
      <c r="L1856" s="73" t="s"/>
      <c r="M1856" s="71" t="s"/>
      <c r="N1856" s="71" t="s"/>
      <c r="O1856" s="74" t="s"/>
      <c r="P1856" s="12" t="s"/>
    </row>
    <row r="1857" spans="1:16">
      <c r="A1857" s="21" t="s"/>
      <c r="B1857" s="12" t="s"/>
      <c r="C1857" s="22" t="s"/>
      <c r="D1857" s="12" t="s"/>
      <c r="E1857" s="12" t="s"/>
      <c r="F1857" s="12" t="s"/>
      <c r="G1857" s="12" t="s"/>
      <c r="H1857" s="12" t="s"/>
      <c r="I1857" s="12" t="s"/>
      <c r="J1857" s="71" t="s"/>
      <c r="K1857" s="72" t="s"/>
      <c r="L1857" s="73" t="s"/>
      <c r="M1857" s="71" t="s"/>
      <c r="N1857" s="71" t="s"/>
      <c r="O1857" s="74" t="s"/>
      <c r="P1857" s="12" t="s"/>
    </row>
    <row r="1858" spans="1:16">
      <c r="A1858" s="21" t="s"/>
      <c r="B1858" s="12" t="s"/>
      <c r="C1858" s="22" t="s"/>
      <c r="D1858" s="12" t="s"/>
      <c r="E1858" s="12" t="s"/>
      <c r="F1858" s="12" t="s"/>
      <c r="G1858" s="12" t="s"/>
      <c r="H1858" s="12" t="s"/>
      <c r="I1858" s="12" t="s"/>
      <c r="J1858" s="71" t="s"/>
      <c r="K1858" s="72" t="s"/>
      <c r="L1858" s="73" t="s"/>
      <c r="M1858" s="71" t="s"/>
      <c r="N1858" s="71" t="s"/>
      <c r="O1858" s="74" t="s"/>
      <c r="P1858" s="12" t="s"/>
    </row>
    <row r="1859" spans="1:16">
      <c r="A1859" s="21" t="s"/>
      <c r="B1859" s="12" t="s"/>
      <c r="C1859" s="22" t="s"/>
      <c r="D1859" s="12" t="s"/>
      <c r="E1859" s="12" t="s"/>
      <c r="F1859" s="12" t="s"/>
      <c r="G1859" s="12" t="s"/>
      <c r="H1859" s="12" t="s"/>
      <c r="I1859" s="12" t="s"/>
      <c r="J1859" s="71" t="s"/>
      <c r="K1859" s="72" t="s"/>
      <c r="L1859" s="73" t="s"/>
      <c r="M1859" s="71" t="s"/>
      <c r="N1859" s="71" t="s"/>
      <c r="O1859" s="74" t="s"/>
      <c r="P1859" s="12" t="s"/>
    </row>
    <row r="1860" spans="1:16">
      <c r="A1860" s="21" t="s"/>
      <c r="B1860" s="12" t="s"/>
      <c r="C1860" s="22" t="s"/>
      <c r="D1860" s="12" t="s"/>
      <c r="E1860" s="12" t="s"/>
      <c r="F1860" s="12" t="s"/>
      <c r="G1860" s="12" t="s"/>
      <c r="H1860" s="12" t="s"/>
      <c r="I1860" s="12" t="s"/>
      <c r="J1860" s="71" t="s"/>
      <c r="K1860" s="72" t="s"/>
      <c r="L1860" s="73" t="s"/>
      <c r="M1860" s="71" t="s"/>
      <c r="N1860" s="71" t="s"/>
      <c r="O1860" s="74" t="s"/>
      <c r="P1860" s="12" t="s"/>
    </row>
    <row r="1861" spans="1:16">
      <c r="A1861" s="21" t="s"/>
      <c r="B1861" s="12" t="s"/>
      <c r="C1861" s="22" t="s"/>
      <c r="D1861" s="12" t="s"/>
      <c r="E1861" s="12" t="s"/>
      <c r="F1861" s="12" t="s"/>
      <c r="G1861" s="12" t="s"/>
      <c r="H1861" s="12" t="s"/>
      <c r="I1861" s="12" t="s"/>
      <c r="J1861" s="71" t="s"/>
      <c r="K1861" s="72" t="s"/>
      <c r="L1861" s="73" t="s"/>
      <c r="M1861" s="71" t="s"/>
      <c r="N1861" s="71" t="s"/>
      <c r="O1861" s="74" t="s"/>
      <c r="P1861" s="12" t="s"/>
    </row>
    <row r="1862" spans="1:16">
      <c r="A1862" s="21" t="s"/>
      <c r="B1862" s="12" t="s"/>
      <c r="C1862" s="22" t="s"/>
      <c r="D1862" s="12" t="s"/>
      <c r="E1862" s="12" t="s"/>
      <c r="F1862" s="12" t="s"/>
      <c r="G1862" s="12" t="s"/>
      <c r="H1862" s="12" t="s"/>
      <c r="I1862" s="12" t="s"/>
      <c r="J1862" s="71" t="s"/>
      <c r="K1862" s="72" t="s"/>
      <c r="L1862" s="73" t="s"/>
      <c r="M1862" s="71" t="s"/>
      <c r="N1862" s="71" t="s"/>
      <c r="O1862" s="74" t="s"/>
      <c r="P1862" s="12" t="s"/>
    </row>
    <row r="1863" spans="1:16">
      <c r="A1863" s="21" t="s"/>
      <c r="B1863" s="12" t="s"/>
      <c r="C1863" s="22" t="s"/>
      <c r="D1863" s="12" t="s"/>
      <c r="E1863" s="12" t="s"/>
      <c r="F1863" s="12" t="s"/>
      <c r="G1863" s="12" t="s"/>
      <c r="H1863" s="12" t="s"/>
      <c r="I1863" s="12" t="s"/>
      <c r="J1863" s="71" t="s"/>
      <c r="K1863" s="72" t="s"/>
      <c r="L1863" s="73" t="s"/>
      <c r="M1863" s="71" t="s"/>
      <c r="N1863" s="71" t="s"/>
      <c r="O1863" s="74" t="s"/>
      <c r="P1863" s="12" t="s"/>
    </row>
    <row r="1864" spans="1:16">
      <c r="A1864" s="21" t="s"/>
      <c r="B1864" s="12" t="s"/>
      <c r="C1864" s="22" t="s"/>
      <c r="D1864" s="12" t="s"/>
      <c r="E1864" s="12" t="s"/>
      <c r="F1864" s="12" t="s"/>
      <c r="G1864" s="12" t="s"/>
      <c r="H1864" s="12" t="s"/>
      <c r="I1864" s="12" t="s"/>
      <c r="J1864" s="71" t="s"/>
      <c r="K1864" s="72" t="s"/>
      <c r="L1864" s="73" t="s"/>
      <c r="M1864" s="71" t="s"/>
      <c r="N1864" s="71" t="s"/>
      <c r="O1864" s="74" t="s"/>
      <c r="P1864" s="12" t="s"/>
    </row>
    <row r="1865" spans="1:16">
      <c r="A1865" s="21" t="s"/>
      <c r="B1865" s="12" t="s"/>
      <c r="C1865" s="22" t="s"/>
      <c r="D1865" s="12" t="s"/>
      <c r="E1865" s="12" t="s"/>
      <c r="F1865" s="12" t="s"/>
      <c r="G1865" s="12" t="s"/>
      <c r="H1865" s="12" t="s"/>
      <c r="I1865" s="12" t="s"/>
      <c r="J1865" s="71" t="s"/>
      <c r="K1865" s="72" t="s"/>
      <c r="L1865" s="73" t="s"/>
      <c r="M1865" s="71" t="s"/>
      <c r="N1865" s="71" t="s"/>
      <c r="O1865" s="74" t="s"/>
      <c r="P1865" s="12" t="s"/>
    </row>
    <row r="1866" spans="1:16">
      <c r="A1866" s="21" t="s"/>
      <c r="B1866" s="12" t="s"/>
      <c r="C1866" s="22" t="s"/>
      <c r="D1866" s="12" t="s"/>
      <c r="E1866" s="12" t="s"/>
      <c r="F1866" s="12" t="s"/>
      <c r="G1866" s="12" t="s"/>
      <c r="H1866" s="12" t="s"/>
      <c r="I1866" s="12" t="s"/>
      <c r="J1866" s="71" t="s"/>
      <c r="K1866" s="72" t="s"/>
      <c r="L1866" s="73" t="s"/>
      <c r="M1866" s="71" t="s"/>
      <c r="N1866" s="71" t="s"/>
      <c r="O1866" s="74" t="s"/>
      <c r="P1866" s="12" t="s"/>
    </row>
    <row r="1867" spans="1:16">
      <c r="A1867" s="21" t="s"/>
      <c r="B1867" s="12" t="s"/>
      <c r="C1867" s="22" t="s"/>
      <c r="D1867" s="12" t="s"/>
      <c r="E1867" s="12" t="s"/>
      <c r="F1867" s="12" t="s"/>
      <c r="G1867" s="12" t="s"/>
      <c r="H1867" s="12" t="s"/>
      <c r="I1867" s="12" t="s"/>
      <c r="J1867" s="71" t="s"/>
      <c r="K1867" s="72" t="s"/>
      <c r="L1867" s="73" t="s"/>
      <c r="M1867" s="71" t="s"/>
      <c r="N1867" s="71" t="s"/>
      <c r="O1867" s="74" t="s"/>
      <c r="P1867" s="12" t="s"/>
    </row>
    <row r="1868" spans="1:16">
      <c r="A1868" s="21" t="s"/>
      <c r="B1868" s="12" t="s"/>
      <c r="C1868" s="22" t="s"/>
      <c r="D1868" s="12" t="s"/>
      <c r="E1868" s="12" t="s"/>
      <c r="F1868" s="12" t="s"/>
      <c r="G1868" s="12" t="s"/>
      <c r="H1868" s="12" t="s"/>
      <c r="I1868" s="12" t="s"/>
      <c r="J1868" s="71" t="s"/>
      <c r="K1868" s="72" t="s"/>
      <c r="L1868" s="73" t="s"/>
      <c r="M1868" s="71" t="s"/>
      <c r="N1868" s="71" t="s"/>
      <c r="O1868" s="74" t="s"/>
      <c r="P1868" s="12" t="s"/>
    </row>
    <row r="1869" spans="1:16">
      <c r="A1869" s="21" t="s"/>
      <c r="B1869" s="12" t="s"/>
      <c r="C1869" s="22" t="s"/>
      <c r="D1869" s="12" t="s"/>
      <c r="E1869" s="12" t="s"/>
      <c r="F1869" s="12" t="s"/>
      <c r="G1869" s="12" t="s"/>
      <c r="H1869" s="12" t="s"/>
      <c r="I1869" s="12" t="s"/>
      <c r="J1869" s="71" t="s"/>
      <c r="K1869" s="72" t="s"/>
      <c r="L1869" s="73" t="s"/>
      <c r="M1869" s="71" t="s"/>
      <c r="N1869" s="71" t="s"/>
      <c r="O1869" s="74" t="s"/>
      <c r="P1869" s="12" t="s"/>
    </row>
    <row r="1870" spans="1:16">
      <c r="A1870" s="21" t="s"/>
      <c r="B1870" s="12" t="s"/>
      <c r="C1870" s="22" t="s"/>
      <c r="D1870" s="12" t="s"/>
      <c r="E1870" s="12" t="s"/>
      <c r="F1870" s="12" t="s"/>
      <c r="G1870" s="12" t="s"/>
      <c r="H1870" s="12" t="s"/>
      <c r="I1870" s="12" t="s"/>
      <c r="J1870" s="71" t="s"/>
      <c r="K1870" s="72" t="s"/>
      <c r="L1870" s="73" t="s"/>
      <c r="M1870" s="71" t="s"/>
      <c r="N1870" s="71" t="s"/>
      <c r="O1870" s="74" t="s"/>
      <c r="P1870" s="12" t="s"/>
    </row>
    <row r="1871" spans="1:16">
      <c r="A1871" s="21" t="s"/>
      <c r="B1871" s="12" t="s"/>
      <c r="C1871" s="22" t="s"/>
      <c r="D1871" s="12" t="s"/>
      <c r="E1871" s="12" t="s"/>
      <c r="F1871" s="12" t="s"/>
      <c r="G1871" s="12" t="s"/>
      <c r="H1871" s="12" t="s"/>
      <c r="I1871" s="12" t="s"/>
      <c r="J1871" s="71" t="s"/>
      <c r="K1871" s="72" t="s"/>
      <c r="L1871" s="73" t="s"/>
      <c r="M1871" s="71" t="s"/>
      <c r="N1871" s="71" t="s"/>
      <c r="O1871" s="74" t="s"/>
      <c r="P1871" s="12" t="s"/>
    </row>
    <row r="1872" spans="1:16">
      <c r="A1872" s="21" t="s"/>
      <c r="B1872" s="12" t="s"/>
      <c r="C1872" s="22" t="s"/>
      <c r="D1872" s="12" t="s"/>
      <c r="E1872" s="12" t="s"/>
      <c r="F1872" s="12" t="s"/>
      <c r="G1872" s="12" t="s"/>
      <c r="H1872" s="12" t="s"/>
      <c r="I1872" s="12" t="s"/>
      <c r="J1872" s="71" t="s"/>
      <c r="K1872" s="72" t="s"/>
      <c r="L1872" s="73" t="s"/>
      <c r="M1872" s="71" t="s"/>
      <c r="N1872" s="71" t="s"/>
      <c r="O1872" s="74" t="s"/>
      <c r="P1872" s="12" t="s"/>
    </row>
    <row r="1873" spans="1:16">
      <c r="A1873" s="21" t="s"/>
      <c r="B1873" s="12" t="s"/>
      <c r="C1873" s="22" t="s"/>
      <c r="D1873" s="12" t="s"/>
      <c r="E1873" s="12" t="s"/>
      <c r="F1873" s="12" t="s"/>
      <c r="G1873" s="12" t="s"/>
      <c r="H1873" s="12" t="s"/>
      <c r="I1873" s="12" t="s"/>
      <c r="J1873" s="71" t="s"/>
      <c r="K1873" s="72" t="s"/>
      <c r="L1873" s="73" t="s"/>
      <c r="M1873" s="71" t="s"/>
      <c r="N1873" s="71" t="s"/>
      <c r="O1873" s="74" t="s"/>
      <c r="P1873" s="12" t="s"/>
    </row>
    <row r="1874" spans="1:16">
      <c r="A1874" s="21" t="s"/>
      <c r="B1874" s="12" t="s"/>
      <c r="C1874" s="22" t="s"/>
      <c r="D1874" s="12" t="s"/>
      <c r="E1874" s="12" t="s"/>
      <c r="F1874" s="12" t="s"/>
      <c r="G1874" s="12" t="s"/>
      <c r="H1874" s="12" t="s"/>
      <c r="I1874" s="12" t="s"/>
      <c r="J1874" s="71" t="s"/>
      <c r="K1874" s="72" t="s"/>
      <c r="L1874" s="73" t="s"/>
      <c r="M1874" s="71" t="s"/>
      <c r="N1874" s="71" t="s"/>
      <c r="O1874" s="74" t="s"/>
      <c r="P1874" s="12" t="s"/>
    </row>
    <row r="1875" spans="1:16">
      <c r="A1875" s="21" t="s"/>
      <c r="B1875" s="12" t="s"/>
      <c r="C1875" s="22" t="s"/>
      <c r="D1875" s="12" t="s"/>
      <c r="E1875" s="12" t="s"/>
      <c r="F1875" s="12" t="s"/>
      <c r="G1875" s="12" t="s"/>
      <c r="H1875" s="12" t="s"/>
      <c r="I1875" s="12" t="s"/>
      <c r="J1875" s="71" t="s"/>
      <c r="K1875" s="72" t="s"/>
      <c r="L1875" s="73" t="s"/>
      <c r="M1875" s="71" t="s"/>
      <c r="N1875" s="71" t="s"/>
      <c r="O1875" s="74" t="s"/>
      <c r="P1875" s="12" t="s"/>
    </row>
    <row r="1876" spans="1:16">
      <c r="A1876" s="21" t="s"/>
      <c r="B1876" s="12" t="s"/>
      <c r="C1876" s="22" t="s"/>
      <c r="D1876" s="12" t="s"/>
      <c r="E1876" s="12" t="s"/>
      <c r="F1876" s="12" t="s"/>
      <c r="G1876" s="12" t="s"/>
      <c r="H1876" s="12" t="s"/>
      <c r="I1876" s="12" t="s"/>
      <c r="J1876" s="71" t="s"/>
      <c r="K1876" s="72" t="s"/>
      <c r="L1876" s="73" t="s"/>
      <c r="M1876" s="71" t="s"/>
      <c r="N1876" s="71" t="s"/>
      <c r="O1876" s="74" t="s"/>
      <c r="P1876" s="12" t="s"/>
    </row>
    <row r="1877" spans="1:16">
      <c r="A1877" s="21" t="s"/>
      <c r="B1877" s="12" t="s"/>
      <c r="C1877" s="22" t="s"/>
      <c r="D1877" s="12" t="s"/>
      <c r="E1877" s="12" t="s"/>
      <c r="F1877" s="12" t="s"/>
      <c r="G1877" s="12" t="s"/>
      <c r="H1877" s="12" t="s"/>
      <c r="I1877" s="12" t="s"/>
      <c r="J1877" s="71" t="s"/>
      <c r="K1877" s="72" t="s"/>
      <c r="L1877" s="73" t="s"/>
      <c r="M1877" s="71" t="s"/>
      <c r="N1877" s="71" t="s"/>
      <c r="O1877" s="74" t="s"/>
      <c r="P1877" s="12" t="s"/>
    </row>
    <row r="1878" spans="1:16">
      <c r="A1878" s="21" t="s"/>
      <c r="B1878" s="12" t="s"/>
      <c r="C1878" s="22" t="s"/>
      <c r="D1878" s="12" t="s"/>
      <c r="E1878" s="12" t="s"/>
      <c r="F1878" s="12" t="s"/>
      <c r="G1878" s="12" t="s"/>
      <c r="H1878" s="12" t="s"/>
      <c r="I1878" s="12" t="s"/>
      <c r="J1878" s="71" t="s"/>
      <c r="K1878" s="72" t="s"/>
      <c r="L1878" s="73" t="s"/>
      <c r="M1878" s="71" t="s"/>
      <c r="N1878" s="71" t="s"/>
      <c r="O1878" s="74" t="s"/>
      <c r="P1878" s="12" t="s"/>
    </row>
    <row r="1879" spans="1:16">
      <c r="A1879" s="21" t="s"/>
      <c r="B1879" s="12" t="s"/>
      <c r="C1879" s="22" t="s"/>
      <c r="D1879" s="12" t="s"/>
      <c r="E1879" s="12" t="s"/>
      <c r="F1879" s="12" t="s"/>
      <c r="G1879" s="12" t="s"/>
      <c r="H1879" s="12" t="s"/>
      <c r="I1879" s="12" t="s"/>
      <c r="J1879" s="71" t="s"/>
      <c r="K1879" s="72" t="s"/>
      <c r="L1879" s="73" t="s"/>
      <c r="M1879" s="71" t="s"/>
      <c r="N1879" s="71" t="s"/>
      <c r="O1879" s="74" t="s"/>
      <c r="P1879" s="12" t="s"/>
    </row>
    <row r="1880" spans="1:16">
      <c r="A1880" s="21" t="s"/>
      <c r="B1880" s="12" t="s"/>
      <c r="C1880" s="22" t="s"/>
      <c r="D1880" s="12" t="s"/>
      <c r="E1880" s="12" t="s"/>
      <c r="F1880" s="12" t="s"/>
      <c r="G1880" s="12" t="s"/>
      <c r="H1880" s="12" t="s"/>
      <c r="I1880" s="12" t="s"/>
      <c r="J1880" s="71" t="s"/>
      <c r="K1880" s="72" t="s"/>
      <c r="L1880" s="73" t="s"/>
      <c r="M1880" s="71" t="s"/>
      <c r="N1880" s="71" t="s"/>
      <c r="O1880" s="74" t="s"/>
      <c r="P1880" s="12" t="s"/>
    </row>
    <row r="1881" spans="1:16">
      <c r="A1881" s="21" t="s"/>
      <c r="B1881" s="12" t="s"/>
      <c r="C1881" s="22" t="s"/>
      <c r="D1881" s="12" t="s"/>
      <c r="E1881" s="12" t="s"/>
      <c r="F1881" s="12" t="s"/>
      <c r="G1881" s="12" t="s"/>
      <c r="H1881" s="12" t="s"/>
      <c r="I1881" s="12" t="s"/>
      <c r="J1881" s="71" t="s"/>
      <c r="K1881" s="72" t="s"/>
      <c r="L1881" s="73" t="s"/>
      <c r="M1881" s="71" t="s"/>
      <c r="N1881" s="71" t="s"/>
      <c r="O1881" s="74" t="s"/>
      <c r="P1881" s="12" t="s"/>
    </row>
    <row r="1882" spans="1:16">
      <c r="A1882" s="21" t="s"/>
      <c r="B1882" s="12" t="s"/>
      <c r="C1882" s="22" t="s"/>
      <c r="D1882" s="12" t="s"/>
      <c r="E1882" s="12" t="s"/>
      <c r="F1882" s="12" t="s"/>
      <c r="G1882" s="12" t="s"/>
      <c r="H1882" s="12" t="s"/>
      <c r="I1882" s="12" t="s"/>
      <c r="J1882" s="71" t="s"/>
      <c r="K1882" s="72" t="s"/>
      <c r="L1882" s="73" t="s"/>
      <c r="M1882" s="71" t="s"/>
      <c r="N1882" s="71" t="s"/>
      <c r="O1882" s="74" t="s"/>
      <c r="P1882" s="12" t="s"/>
    </row>
    <row r="1883" spans="1:16">
      <c r="A1883" s="21" t="s"/>
      <c r="B1883" s="12" t="s"/>
      <c r="C1883" s="22" t="s"/>
      <c r="D1883" s="12" t="s"/>
      <c r="E1883" s="12" t="s"/>
      <c r="F1883" s="12" t="s"/>
      <c r="G1883" s="12" t="s"/>
      <c r="H1883" s="12" t="s"/>
      <c r="I1883" s="12" t="s"/>
      <c r="J1883" s="71" t="s"/>
      <c r="K1883" s="72" t="s"/>
      <c r="L1883" s="73" t="s"/>
      <c r="M1883" s="71" t="s"/>
      <c r="N1883" s="71" t="s"/>
      <c r="O1883" s="74" t="s"/>
      <c r="P1883" s="12" t="s"/>
    </row>
    <row r="1884" spans="1:16">
      <c r="A1884" s="21" t="s"/>
      <c r="B1884" s="12" t="s"/>
      <c r="C1884" s="22" t="s"/>
      <c r="D1884" s="12" t="s"/>
      <c r="E1884" s="12" t="s"/>
      <c r="F1884" s="12" t="s"/>
      <c r="G1884" s="12" t="s"/>
      <c r="H1884" s="12" t="s"/>
      <c r="I1884" s="12" t="s"/>
      <c r="J1884" s="71" t="s"/>
      <c r="K1884" s="72" t="s"/>
      <c r="L1884" s="73" t="s"/>
      <c r="M1884" s="71" t="s"/>
      <c r="N1884" s="71" t="s"/>
      <c r="O1884" s="74" t="s"/>
      <c r="P1884" s="12" t="s"/>
    </row>
    <row r="1885" spans="1:16">
      <c r="A1885" s="21" t="s"/>
      <c r="B1885" s="12" t="s"/>
      <c r="C1885" s="22" t="s"/>
      <c r="D1885" s="12" t="s"/>
      <c r="E1885" s="12" t="s"/>
      <c r="F1885" s="12" t="s"/>
      <c r="G1885" s="12" t="s"/>
      <c r="H1885" s="12" t="s"/>
      <c r="I1885" s="12" t="s"/>
      <c r="J1885" s="71" t="s"/>
      <c r="K1885" s="72" t="s"/>
      <c r="L1885" s="73" t="s"/>
      <c r="M1885" s="71" t="s"/>
      <c r="N1885" s="71" t="s"/>
      <c r="O1885" s="74" t="s"/>
      <c r="P1885" s="12" t="s"/>
    </row>
    <row r="1886" spans="1:16">
      <c r="A1886" s="21" t="s"/>
      <c r="B1886" s="12" t="s"/>
      <c r="C1886" s="22" t="s"/>
      <c r="D1886" s="12" t="s"/>
      <c r="E1886" s="12" t="s"/>
      <c r="F1886" s="12" t="s"/>
      <c r="G1886" s="12" t="s"/>
      <c r="H1886" s="12" t="s"/>
      <c r="I1886" s="12" t="s"/>
      <c r="J1886" s="71" t="s"/>
      <c r="K1886" s="72" t="s"/>
      <c r="L1886" s="73" t="s"/>
      <c r="M1886" s="71" t="s"/>
      <c r="N1886" s="71" t="s"/>
      <c r="O1886" s="74" t="s"/>
      <c r="P1886" s="12" t="s"/>
    </row>
    <row r="1887" spans="1:16">
      <c r="A1887" s="21" t="s"/>
      <c r="B1887" s="12" t="s"/>
      <c r="C1887" s="22" t="s"/>
      <c r="D1887" s="12" t="s"/>
      <c r="E1887" s="12" t="s"/>
      <c r="F1887" s="12" t="s"/>
      <c r="G1887" s="12" t="s"/>
      <c r="H1887" s="12" t="s"/>
      <c r="I1887" s="12" t="s"/>
      <c r="J1887" s="71" t="s"/>
      <c r="K1887" s="72" t="s"/>
      <c r="L1887" s="73" t="s"/>
      <c r="M1887" s="71" t="s"/>
      <c r="N1887" s="71" t="s"/>
      <c r="O1887" s="74" t="s"/>
      <c r="P1887" s="12" t="s"/>
    </row>
    <row r="1888" spans="1:16">
      <c r="A1888" s="21" t="s"/>
      <c r="B1888" s="12" t="s"/>
      <c r="C1888" s="22" t="s"/>
      <c r="D1888" s="12" t="s"/>
      <c r="E1888" s="12" t="s"/>
      <c r="F1888" s="12" t="s"/>
      <c r="G1888" s="12" t="s"/>
      <c r="H1888" s="12" t="s"/>
      <c r="I1888" s="12" t="s"/>
      <c r="J1888" s="71" t="s"/>
      <c r="K1888" s="72" t="s"/>
      <c r="L1888" s="73" t="s"/>
      <c r="M1888" s="71" t="s"/>
      <c r="N1888" s="71" t="s"/>
      <c r="O1888" s="74" t="s"/>
      <c r="P1888" s="12" t="s"/>
    </row>
    <row r="1889" spans="1:16">
      <c r="A1889" s="21" t="s"/>
      <c r="B1889" s="12" t="s"/>
      <c r="C1889" s="22" t="s"/>
      <c r="D1889" s="12" t="s"/>
      <c r="E1889" s="12" t="s"/>
      <c r="F1889" s="12" t="s"/>
      <c r="G1889" s="12" t="s"/>
      <c r="H1889" s="12" t="s"/>
      <c r="I1889" s="12" t="s"/>
      <c r="J1889" s="71" t="s"/>
      <c r="K1889" s="72" t="s"/>
      <c r="L1889" s="73" t="s"/>
      <c r="M1889" s="71" t="s"/>
      <c r="N1889" s="71" t="s"/>
      <c r="O1889" s="74" t="s"/>
      <c r="P1889" s="12" t="s"/>
    </row>
    <row r="1890" spans="1:16">
      <c r="A1890" s="21" t="s"/>
      <c r="B1890" s="12" t="s"/>
      <c r="C1890" s="22" t="s"/>
      <c r="D1890" s="12" t="s"/>
      <c r="E1890" s="12" t="s"/>
      <c r="F1890" s="12" t="s"/>
      <c r="G1890" s="12" t="s"/>
      <c r="H1890" s="12" t="s"/>
      <c r="I1890" s="12" t="s"/>
      <c r="J1890" s="71" t="s"/>
      <c r="K1890" s="72" t="s"/>
      <c r="L1890" s="73" t="s"/>
      <c r="M1890" s="71" t="s"/>
      <c r="N1890" s="71" t="s"/>
      <c r="O1890" s="74" t="s"/>
      <c r="P1890" s="12" t="s"/>
    </row>
    <row r="1891" spans="1:16">
      <c r="A1891" s="21" t="s"/>
      <c r="B1891" s="12" t="s"/>
      <c r="C1891" s="22" t="s"/>
      <c r="D1891" s="12" t="s"/>
      <c r="E1891" s="12" t="s"/>
      <c r="F1891" s="12" t="s"/>
      <c r="G1891" s="12" t="s"/>
      <c r="H1891" s="12" t="s"/>
      <c r="I1891" s="12" t="s"/>
      <c r="J1891" s="71" t="s"/>
      <c r="K1891" s="72" t="s"/>
      <c r="L1891" s="73" t="s"/>
      <c r="M1891" s="71" t="s"/>
      <c r="N1891" s="71" t="s"/>
      <c r="O1891" s="74" t="s"/>
      <c r="P1891" s="12" t="s"/>
    </row>
    <row r="1892" spans="1:16">
      <c r="A1892" s="21" t="s"/>
      <c r="B1892" s="12" t="s"/>
      <c r="C1892" s="22" t="s"/>
      <c r="D1892" s="12" t="s"/>
      <c r="E1892" s="12" t="s"/>
      <c r="F1892" s="12" t="s"/>
      <c r="G1892" s="12" t="s"/>
      <c r="H1892" s="12" t="s"/>
      <c r="I1892" s="12" t="s"/>
      <c r="J1892" s="71" t="s"/>
      <c r="K1892" s="72" t="s"/>
      <c r="L1892" s="73" t="s"/>
      <c r="M1892" s="71" t="s"/>
      <c r="N1892" s="71" t="s"/>
      <c r="O1892" s="74" t="s"/>
      <c r="P1892" s="12" t="s"/>
    </row>
    <row r="1893" spans="1:16">
      <c r="A1893" s="21" t="s"/>
      <c r="B1893" s="12" t="s"/>
      <c r="C1893" s="22" t="s"/>
      <c r="D1893" s="12" t="s"/>
      <c r="E1893" s="12" t="s"/>
      <c r="F1893" s="12" t="s"/>
      <c r="G1893" s="12" t="s"/>
      <c r="H1893" s="12" t="s"/>
      <c r="I1893" s="12" t="s"/>
      <c r="J1893" s="71" t="s"/>
      <c r="K1893" s="72" t="s"/>
      <c r="L1893" s="73" t="s"/>
      <c r="M1893" s="71" t="s"/>
      <c r="N1893" s="71" t="s"/>
      <c r="O1893" s="74" t="s"/>
      <c r="P1893" s="12" t="s"/>
    </row>
    <row r="1894" spans="1:16">
      <c r="A1894" s="21" t="s"/>
      <c r="B1894" s="12" t="s"/>
      <c r="C1894" s="22" t="s"/>
      <c r="D1894" s="12" t="s"/>
      <c r="E1894" s="12" t="s"/>
      <c r="F1894" s="12" t="s"/>
      <c r="G1894" s="12" t="s"/>
      <c r="H1894" s="12" t="s"/>
      <c r="I1894" s="12" t="s"/>
      <c r="J1894" s="71" t="s"/>
      <c r="K1894" s="72" t="s"/>
      <c r="L1894" s="73" t="s"/>
      <c r="M1894" s="71" t="s"/>
      <c r="N1894" s="71" t="s"/>
      <c r="O1894" s="74" t="s"/>
      <c r="P1894" s="12" t="s"/>
    </row>
    <row r="1895" spans="1:16">
      <c r="A1895" s="21" t="s"/>
      <c r="B1895" s="12" t="s"/>
      <c r="C1895" s="22" t="s"/>
      <c r="D1895" s="12" t="s"/>
      <c r="E1895" s="12" t="s"/>
      <c r="F1895" s="12" t="s"/>
      <c r="G1895" s="12" t="s"/>
      <c r="H1895" s="12" t="s"/>
      <c r="I1895" s="12" t="s"/>
      <c r="J1895" s="71" t="s"/>
      <c r="K1895" s="72" t="s"/>
      <c r="L1895" s="73" t="s"/>
      <c r="M1895" s="71" t="s"/>
      <c r="N1895" s="71" t="s"/>
      <c r="O1895" s="74" t="s"/>
      <c r="P1895" s="12" t="s"/>
    </row>
    <row r="1896" spans="1:16">
      <c r="A1896" s="21" t="s"/>
      <c r="B1896" s="12" t="s"/>
      <c r="C1896" s="22" t="s"/>
      <c r="D1896" s="12" t="s"/>
      <c r="E1896" s="12" t="s"/>
      <c r="F1896" s="12" t="s"/>
      <c r="G1896" s="12" t="s"/>
      <c r="H1896" s="12" t="s"/>
      <c r="I1896" s="12" t="s"/>
      <c r="J1896" s="71" t="s"/>
      <c r="K1896" s="72" t="s"/>
      <c r="L1896" s="73" t="s"/>
      <c r="M1896" s="71" t="s"/>
      <c r="N1896" s="71" t="s"/>
      <c r="O1896" s="74" t="s"/>
      <c r="P1896" s="12" t="s"/>
    </row>
    <row r="1897" spans="1:16">
      <c r="A1897" s="21" t="s"/>
      <c r="B1897" s="12" t="s"/>
      <c r="C1897" s="22" t="s"/>
      <c r="D1897" s="12" t="s"/>
      <c r="E1897" s="12" t="s"/>
      <c r="F1897" s="12" t="s"/>
      <c r="G1897" s="12" t="s"/>
      <c r="H1897" s="12" t="s"/>
      <c r="I1897" s="12" t="s"/>
      <c r="J1897" s="71" t="s"/>
      <c r="K1897" s="72" t="s"/>
      <c r="L1897" s="73" t="s"/>
      <c r="M1897" s="71" t="s"/>
      <c r="N1897" s="71" t="s"/>
      <c r="O1897" s="74" t="s"/>
      <c r="P1897" s="12" t="s"/>
    </row>
    <row r="1898" spans="1:16">
      <c r="A1898" s="21" t="s"/>
      <c r="B1898" s="12" t="s"/>
      <c r="C1898" s="22" t="s"/>
      <c r="D1898" s="12" t="s"/>
      <c r="E1898" s="12" t="s"/>
      <c r="F1898" s="12" t="s"/>
      <c r="G1898" s="12" t="s"/>
      <c r="H1898" s="12" t="s"/>
      <c r="I1898" s="12" t="s"/>
      <c r="J1898" s="71" t="s"/>
      <c r="K1898" s="72" t="s"/>
      <c r="L1898" s="73" t="s"/>
      <c r="M1898" s="71" t="s"/>
      <c r="N1898" s="71" t="s"/>
      <c r="O1898" s="74" t="s"/>
      <c r="P1898" s="12" t="s"/>
    </row>
    <row r="1899" spans="1:16">
      <c r="A1899" s="21" t="s"/>
      <c r="B1899" s="12" t="s"/>
      <c r="C1899" s="22" t="s"/>
      <c r="D1899" s="12" t="s"/>
      <c r="E1899" s="12" t="s"/>
      <c r="F1899" s="12" t="s"/>
      <c r="G1899" s="12" t="s"/>
      <c r="H1899" s="12" t="s"/>
      <c r="I1899" s="12" t="s"/>
      <c r="J1899" s="71" t="s"/>
      <c r="K1899" s="72" t="s"/>
      <c r="L1899" s="73" t="s"/>
      <c r="M1899" s="71" t="s"/>
      <c r="N1899" s="71" t="s"/>
      <c r="O1899" s="74" t="s"/>
      <c r="P1899" s="12" t="s"/>
    </row>
    <row r="1900" spans="1:16">
      <c r="A1900" s="21" t="s"/>
      <c r="B1900" s="12" t="s"/>
      <c r="C1900" s="22" t="s"/>
      <c r="D1900" s="12" t="s"/>
      <c r="E1900" s="12" t="s"/>
      <c r="F1900" s="12" t="s"/>
      <c r="G1900" s="12" t="s"/>
      <c r="H1900" s="12" t="s"/>
      <c r="I1900" s="12" t="s"/>
      <c r="J1900" s="71" t="s"/>
      <c r="K1900" s="72" t="s"/>
      <c r="L1900" s="73" t="s"/>
      <c r="M1900" s="71" t="s"/>
      <c r="N1900" s="71" t="s"/>
      <c r="O1900" s="74" t="s"/>
      <c r="P1900" s="12" t="s"/>
    </row>
    <row r="1901" spans="1:16">
      <c r="A1901" s="21" t="s"/>
      <c r="B1901" s="12" t="s"/>
      <c r="C1901" s="22" t="s"/>
      <c r="D1901" s="12" t="s"/>
      <c r="E1901" s="12" t="s"/>
      <c r="F1901" s="12" t="s"/>
      <c r="G1901" s="12" t="s"/>
      <c r="H1901" s="12" t="s"/>
      <c r="I1901" s="12" t="s"/>
      <c r="J1901" s="71" t="s"/>
      <c r="K1901" s="72" t="s"/>
      <c r="L1901" s="73" t="s"/>
      <c r="M1901" s="71" t="s"/>
      <c r="N1901" s="71" t="s"/>
      <c r="O1901" s="74" t="s"/>
      <c r="P1901" s="12" t="s"/>
    </row>
    <row r="1902" spans="1:16">
      <c r="A1902" s="21" t="s"/>
      <c r="B1902" s="12" t="s"/>
      <c r="C1902" s="22" t="s"/>
      <c r="D1902" s="12" t="s"/>
      <c r="E1902" s="12" t="s"/>
      <c r="F1902" s="12" t="s"/>
      <c r="G1902" s="12" t="s"/>
      <c r="H1902" s="12" t="s"/>
      <c r="I1902" s="12" t="s"/>
      <c r="J1902" s="71" t="s"/>
      <c r="K1902" s="72" t="s"/>
      <c r="L1902" s="73" t="s"/>
      <c r="M1902" s="71" t="s"/>
      <c r="N1902" s="71" t="s"/>
      <c r="O1902" s="74" t="s"/>
      <c r="P1902" s="12" t="s"/>
    </row>
    <row r="1903" spans="1:16">
      <c r="A1903" s="21" t="s"/>
      <c r="B1903" s="12" t="s"/>
      <c r="C1903" s="22" t="s"/>
      <c r="D1903" s="12" t="s"/>
      <c r="E1903" s="12" t="s"/>
      <c r="F1903" s="12" t="s"/>
      <c r="G1903" s="12" t="s"/>
      <c r="H1903" s="12" t="s"/>
      <c r="I1903" s="12" t="s"/>
      <c r="J1903" s="71" t="s"/>
      <c r="K1903" s="72" t="s"/>
      <c r="L1903" s="73" t="s"/>
      <c r="M1903" s="71" t="s"/>
      <c r="N1903" s="71" t="s"/>
      <c r="O1903" s="74" t="s"/>
      <c r="P1903" s="12" t="s"/>
    </row>
    <row r="1904" spans="1:16">
      <c r="A1904" s="21" t="s"/>
      <c r="B1904" s="12" t="s"/>
      <c r="C1904" s="22" t="s"/>
      <c r="D1904" s="12" t="s"/>
      <c r="E1904" s="12" t="s"/>
      <c r="F1904" s="12" t="s"/>
      <c r="G1904" s="12" t="s"/>
      <c r="H1904" s="12" t="s"/>
      <c r="I1904" s="12" t="s"/>
      <c r="J1904" s="71" t="s"/>
      <c r="K1904" s="72" t="s"/>
      <c r="L1904" s="73" t="s"/>
      <c r="M1904" s="71" t="s"/>
      <c r="N1904" s="71" t="s"/>
      <c r="O1904" s="74" t="s"/>
      <c r="P1904" s="12" t="s"/>
    </row>
    <row r="1905" spans="1:16">
      <c r="A1905" s="21" t="s"/>
      <c r="B1905" s="12" t="s"/>
      <c r="C1905" s="22" t="s"/>
      <c r="D1905" s="12" t="s"/>
      <c r="E1905" s="12" t="s"/>
      <c r="F1905" s="12" t="s"/>
      <c r="G1905" s="12" t="s"/>
      <c r="H1905" s="12" t="s"/>
      <c r="I1905" s="12" t="s"/>
      <c r="J1905" s="71" t="s"/>
      <c r="K1905" s="72" t="s"/>
      <c r="L1905" s="73" t="s"/>
      <c r="M1905" s="71" t="s"/>
      <c r="N1905" s="71" t="s"/>
      <c r="O1905" s="74" t="s"/>
      <c r="P1905" s="12" t="s"/>
    </row>
    <row r="1906" spans="1:16">
      <c r="A1906" s="21" t="s"/>
      <c r="B1906" s="12" t="s"/>
      <c r="C1906" s="22" t="s"/>
      <c r="D1906" s="12" t="s"/>
      <c r="E1906" s="12" t="s"/>
      <c r="F1906" s="12" t="s"/>
      <c r="G1906" s="12" t="s"/>
      <c r="H1906" s="12" t="s"/>
      <c r="I1906" s="12" t="s"/>
      <c r="J1906" s="71" t="s"/>
      <c r="K1906" s="72" t="s"/>
      <c r="L1906" s="73" t="s"/>
      <c r="M1906" s="71" t="s"/>
      <c r="N1906" s="71" t="s"/>
      <c r="O1906" s="74" t="s"/>
      <c r="P1906" s="12" t="s"/>
    </row>
    <row r="1907" spans="1:16">
      <c r="A1907" s="21" t="s"/>
      <c r="B1907" s="12" t="s"/>
      <c r="C1907" s="22" t="s"/>
      <c r="D1907" s="12" t="s"/>
      <c r="E1907" s="12" t="s"/>
      <c r="F1907" s="12" t="s"/>
      <c r="G1907" s="12" t="s"/>
      <c r="H1907" s="12" t="s"/>
      <c r="I1907" s="12" t="s"/>
      <c r="J1907" s="71" t="s"/>
      <c r="K1907" s="72" t="s"/>
      <c r="L1907" s="73" t="s"/>
      <c r="M1907" s="71" t="s"/>
      <c r="N1907" s="71" t="s"/>
      <c r="O1907" s="74" t="s"/>
      <c r="P1907" s="12" t="s"/>
    </row>
    <row r="1908" spans="1:16">
      <c r="A1908" s="21" t="s"/>
      <c r="B1908" s="12" t="s"/>
      <c r="C1908" s="22" t="s"/>
      <c r="D1908" s="12" t="s"/>
      <c r="E1908" s="12" t="s"/>
      <c r="F1908" s="12" t="s"/>
      <c r="G1908" s="12" t="s"/>
      <c r="H1908" s="12" t="s"/>
      <c r="I1908" s="12" t="s"/>
      <c r="J1908" s="71" t="s"/>
      <c r="K1908" s="72" t="s"/>
      <c r="L1908" s="73" t="s"/>
      <c r="M1908" s="71" t="s"/>
      <c r="N1908" s="71" t="s"/>
      <c r="O1908" s="74" t="s"/>
      <c r="P1908" s="12" t="s"/>
    </row>
    <row r="1909" spans="1:16">
      <c r="A1909" s="21" t="s"/>
      <c r="B1909" s="12" t="s"/>
      <c r="C1909" s="22" t="s"/>
      <c r="D1909" s="12" t="s"/>
      <c r="E1909" s="12" t="s"/>
      <c r="F1909" s="12" t="s"/>
      <c r="G1909" s="12" t="s"/>
      <c r="H1909" s="12" t="s"/>
      <c r="I1909" s="12" t="s"/>
      <c r="J1909" s="71" t="s"/>
      <c r="K1909" s="72" t="s"/>
      <c r="L1909" s="73" t="s"/>
      <c r="M1909" s="71" t="s"/>
      <c r="N1909" s="71" t="s"/>
      <c r="O1909" s="74" t="s"/>
      <c r="P1909" s="12" t="s"/>
    </row>
    <row r="1910" spans="1:16">
      <c r="A1910" s="21" t="s"/>
      <c r="B1910" s="12" t="s"/>
      <c r="C1910" s="22" t="s"/>
      <c r="D1910" s="12" t="s"/>
      <c r="E1910" s="12" t="s"/>
      <c r="F1910" s="12" t="s"/>
      <c r="G1910" s="12" t="s"/>
      <c r="H1910" s="12" t="s"/>
      <c r="I1910" s="12" t="s"/>
      <c r="J1910" s="71" t="s"/>
      <c r="K1910" s="72" t="s"/>
      <c r="L1910" s="73" t="s"/>
      <c r="M1910" s="71" t="s"/>
      <c r="N1910" s="71" t="s"/>
      <c r="O1910" s="74" t="s"/>
      <c r="P1910" s="12" t="s"/>
    </row>
    <row r="1911" spans="1:16">
      <c r="A1911" s="21" t="s"/>
      <c r="B1911" s="12" t="s"/>
      <c r="C1911" s="22" t="s"/>
      <c r="D1911" s="12" t="s"/>
      <c r="E1911" s="12" t="s"/>
      <c r="F1911" s="12" t="s"/>
      <c r="G1911" s="12" t="s"/>
      <c r="H1911" s="12" t="s"/>
      <c r="I1911" s="12" t="s"/>
      <c r="J1911" s="71" t="s"/>
      <c r="K1911" s="72" t="s"/>
      <c r="L1911" s="73" t="s"/>
      <c r="M1911" s="71" t="s"/>
      <c r="N1911" s="71" t="s"/>
      <c r="O1911" s="74" t="s"/>
      <c r="P1911" s="12" t="s"/>
    </row>
    <row r="1912" spans="1:16">
      <c r="A1912" s="21" t="s"/>
      <c r="B1912" s="12" t="s"/>
      <c r="C1912" s="22" t="s"/>
      <c r="D1912" s="12" t="s"/>
      <c r="E1912" s="12" t="s"/>
      <c r="F1912" s="12" t="s"/>
      <c r="G1912" s="12" t="s"/>
      <c r="H1912" s="12" t="s"/>
      <c r="I1912" s="12" t="s"/>
      <c r="J1912" s="71" t="s"/>
      <c r="K1912" s="72" t="s"/>
      <c r="L1912" s="73" t="s"/>
      <c r="M1912" s="71" t="s"/>
      <c r="N1912" s="71" t="s"/>
      <c r="O1912" s="74" t="s"/>
      <c r="P1912" s="12" t="s"/>
    </row>
    <row r="1913" spans="1:16">
      <c r="A1913" s="21" t="s"/>
      <c r="B1913" s="12" t="s"/>
      <c r="C1913" s="22" t="s"/>
      <c r="D1913" s="12" t="s"/>
      <c r="E1913" s="12" t="s"/>
      <c r="F1913" s="12" t="s"/>
      <c r="G1913" s="12" t="s"/>
      <c r="H1913" s="12" t="s"/>
      <c r="I1913" s="12" t="s"/>
      <c r="J1913" s="71" t="s"/>
      <c r="K1913" s="72" t="s"/>
      <c r="L1913" s="73" t="s"/>
      <c r="M1913" s="71" t="s"/>
      <c r="N1913" s="71" t="s"/>
      <c r="O1913" s="74" t="s"/>
      <c r="P1913" s="12" t="s"/>
    </row>
    <row r="1914" spans="1:16">
      <c r="A1914" s="21" t="s"/>
      <c r="B1914" s="12" t="s"/>
      <c r="C1914" s="22" t="s"/>
      <c r="D1914" s="12" t="s"/>
      <c r="E1914" s="12" t="s"/>
      <c r="F1914" s="12" t="s"/>
      <c r="G1914" s="12" t="s"/>
      <c r="H1914" s="12" t="s"/>
      <c r="I1914" s="12" t="s"/>
      <c r="J1914" s="71" t="s"/>
      <c r="K1914" s="72" t="s"/>
      <c r="L1914" s="73" t="s"/>
      <c r="M1914" s="71" t="s"/>
      <c r="N1914" s="71" t="s"/>
      <c r="O1914" s="74" t="s"/>
      <c r="P1914" s="12" t="s"/>
    </row>
    <row r="1915" spans="1:16">
      <c r="A1915" s="21" t="s"/>
      <c r="B1915" s="12" t="s"/>
      <c r="C1915" s="22" t="s"/>
      <c r="D1915" s="12" t="s"/>
      <c r="E1915" s="12" t="s"/>
      <c r="F1915" s="12" t="s"/>
      <c r="G1915" s="12" t="s"/>
      <c r="H1915" s="12" t="s"/>
      <c r="I1915" s="12" t="s"/>
      <c r="J1915" s="71" t="s"/>
      <c r="K1915" s="72" t="s"/>
      <c r="L1915" s="73" t="s"/>
      <c r="M1915" s="71" t="s"/>
      <c r="N1915" s="71" t="s"/>
      <c r="O1915" s="74" t="s"/>
      <c r="P1915" s="12" t="s"/>
    </row>
    <row r="1916" spans="1:16">
      <c r="A1916" s="21" t="s"/>
      <c r="B1916" s="12" t="s"/>
      <c r="C1916" s="22" t="s"/>
      <c r="D1916" s="12" t="s"/>
      <c r="E1916" s="12" t="s"/>
      <c r="F1916" s="12" t="s"/>
      <c r="G1916" s="12" t="s"/>
      <c r="H1916" s="12" t="s"/>
      <c r="I1916" s="12" t="s"/>
      <c r="J1916" s="71" t="s"/>
      <c r="K1916" s="72" t="s"/>
      <c r="L1916" s="73" t="s"/>
      <c r="M1916" s="71" t="s"/>
      <c r="N1916" s="71" t="s"/>
      <c r="O1916" s="74" t="s"/>
      <c r="P1916" s="12" t="s"/>
    </row>
    <row r="1917" spans="1:16">
      <c r="A1917" s="21" t="s"/>
      <c r="B1917" s="12" t="s"/>
      <c r="C1917" s="22" t="s"/>
      <c r="D1917" s="12" t="s"/>
      <c r="E1917" s="12" t="s"/>
      <c r="F1917" s="12" t="s"/>
      <c r="G1917" s="12" t="s"/>
      <c r="H1917" s="12" t="s"/>
      <c r="I1917" s="12" t="s"/>
      <c r="J1917" s="71" t="s"/>
      <c r="K1917" s="72" t="s"/>
      <c r="L1917" s="73" t="s"/>
      <c r="M1917" s="71" t="s"/>
      <c r="N1917" s="71" t="s"/>
      <c r="O1917" s="74" t="s"/>
      <c r="P1917" s="12" t="s"/>
    </row>
    <row r="1918" spans="1:16">
      <c r="A1918" s="21" t="s"/>
      <c r="B1918" s="12" t="s"/>
      <c r="C1918" s="22" t="s"/>
      <c r="D1918" s="12" t="s"/>
      <c r="E1918" s="12" t="s"/>
      <c r="F1918" s="12" t="s"/>
      <c r="G1918" s="12" t="s"/>
      <c r="H1918" s="12" t="s"/>
      <c r="I1918" s="12" t="s"/>
      <c r="J1918" s="71" t="s"/>
      <c r="K1918" s="72" t="s"/>
      <c r="L1918" s="73" t="s"/>
      <c r="M1918" s="71" t="s"/>
      <c r="N1918" s="71" t="s"/>
      <c r="O1918" s="74" t="s"/>
      <c r="P1918" s="12" t="s"/>
    </row>
    <row r="1919" spans="1:16">
      <c r="A1919" s="21" t="s"/>
      <c r="B1919" s="12" t="s"/>
      <c r="C1919" s="22" t="s"/>
      <c r="D1919" s="12" t="s"/>
      <c r="E1919" s="12" t="s"/>
      <c r="F1919" s="12" t="s"/>
      <c r="G1919" s="12" t="s"/>
      <c r="H1919" s="12" t="s"/>
      <c r="I1919" s="12" t="s"/>
      <c r="J1919" s="71" t="s"/>
      <c r="K1919" s="72" t="s"/>
      <c r="L1919" s="73" t="s"/>
      <c r="M1919" s="71" t="s"/>
      <c r="N1919" s="71" t="s"/>
      <c r="O1919" s="74" t="s"/>
      <c r="P1919" s="12" t="s"/>
    </row>
    <row r="1920" spans="1:16">
      <c r="A1920" s="21" t="s"/>
      <c r="B1920" s="12" t="s"/>
      <c r="C1920" s="22" t="s"/>
      <c r="D1920" s="12" t="s"/>
      <c r="E1920" s="12" t="s"/>
      <c r="F1920" s="12" t="s"/>
      <c r="G1920" s="12" t="s"/>
      <c r="H1920" s="12" t="s"/>
      <c r="I1920" s="12" t="s"/>
      <c r="J1920" s="71" t="s"/>
      <c r="K1920" s="72" t="s"/>
      <c r="L1920" s="73" t="s"/>
      <c r="M1920" s="71" t="s"/>
      <c r="N1920" s="71" t="s"/>
      <c r="O1920" s="74" t="s"/>
      <c r="P1920" s="12" t="s"/>
    </row>
    <row r="1921" spans="1:16">
      <c r="A1921" s="21" t="s"/>
      <c r="B1921" s="12" t="s"/>
      <c r="C1921" s="22" t="s"/>
      <c r="D1921" s="12" t="s"/>
      <c r="E1921" s="12" t="s"/>
      <c r="F1921" s="12" t="s"/>
      <c r="G1921" s="12" t="s"/>
      <c r="H1921" s="12" t="s"/>
      <c r="I1921" s="12" t="s"/>
      <c r="J1921" s="71" t="s"/>
      <c r="K1921" s="72" t="s"/>
      <c r="L1921" s="73" t="s"/>
      <c r="M1921" s="71" t="s"/>
      <c r="N1921" s="71" t="s"/>
      <c r="O1921" s="74" t="s"/>
      <c r="P1921" s="12" t="s"/>
    </row>
    <row r="1922" spans="1:16">
      <c r="A1922" s="21" t="s"/>
      <c r="B1922" s="12" t="s"/>
      <c r="C1922" s="22" t="s"/>
      <c r="D1922" s="12" t="s"/>
      <c r="E1922" s="12" t="s"/>
      <c r="F1922" s="12" t="s"/>
      <c r="G1922" s="12" t="s"/>
      <c r="H1922" s="12" t="s"/>
      <c r="I1922" s="12" t="s"/>
      <c r="J1922" s="71" t="s"/>
      <c r="K1922" s="72" t="s"/>
      <c r="L1922" s="73" t="s"/>
      <c r="M1922" s="71" t="s"/>
      <c r="N1922" s="71" t="s"/>
      <c r="O1922" s="74" t="s"/>
      <c r="P1922" s="12" t="s"/>
    </row>
    <row r="1923" spans="1:16">
      <c r="A1923" s="21" t="s"/>
      <c r="B1923" s="12" t="s"/>
      <c r="C1923" s="22" t="s"/>
      <c r="D1923" s="12" t="s"/>
      <c r="E1923" s="12" t="s"/>
      <c r="F1923" s="12" t="s"/>
      <c r="G1923" s="12" t="s"/>
      <c r="H1923" s="12" t="s"/>
      <c r="I1923" s="12" t="s"/>
      <c r="J1923" s="71" t="s"/>
      <c r="K1923" s="72" t="s"/>
      <c r="L1923" s="73" t="s"/>
      <c r="M1923" s="71" t="s"/>
      <c r="N1923" s="71" t="s"/>
      <c r="O1923" s="74" t="s"/>
      <c r="P1923" s="12" t="s"/>
    </row>
    <row r="1924" spans="1:16">
      <c r="A1924" s="21" t="s"/>
      <c r="B1924" s="12" t="s"/>
      <c r="C1924" s="22" t="s"/>
      <c r="D1924" s="12" t="s"/>
      <c r="E1924" s="12" t="s"/>
      <c r="F1924" s="12" t="s"/>
      <c r="G1924" s="12" t="s"/>
      <c r="H1924" s="12" t="s"/>
      <c r="I1924" s="12" t="s"/>
      <c r="J1924" s="71" t="s"/>
      <c r="K1924" s="72" t="s"/>
      <c r="L1924" s="73" t="s"/>
      <c r="M1924" s="71" t="s"/>
      <c r="N1924" s="71" t="s"/>
      <c r="O1924" s="74" t="s"/>
      <c r="P1924" s="12" t="s"/>
    </row>
    <row r="1925" spans="1:16">
      <c r="A1925" s="21" t="s"/>
      <c r="B1925" s="12" t="s"/>
      <c r="C1925" s="22" t="s"/>
      <c r="D1925" s="12" t="s"/>
      <c r="E1925" s="12" t="s"/>
      <c r="F1925" s="12" t="s"/>
      <c r="G1925" s="12" t="s"/>
      <c r="H1925" s="12" t="s"/>
      <c r="I1925" s="12" t="s"/>
      <c r="J1925" s="71" t="s"/>
      <c r="K1925" s="72" t="s"/>
      <c r="L1925" s="73" t="s"/>
      <c r="M1925" s="71" t="s"/>
      <c r="N1925" s="71" t="s"/>
      <c r="O1925" s="74" t="s"/>
      <c r="P1925" s="12" t="s"/>
    </row>
    <row r="1926" spans="1:16">
      <c r="A1926" s="21" t="s"/>
      <c r="B1926" s="12" t="s"/>
      <c r="C1926" s="22" t="s"/>
      <c r="D1926" s="12" t="s"/>
      <c r="E1926" s="12" t="s"/>
      <c r="F1926" s="12" t="s"/>
      <c r="G1926" s="12" t="s"/>
      <c r="H1926" s="12" t="s"/>
      <c r="I1926" s="12" t="s"/>
      <c r="J1926" s="71" t="s"/>
      <c r="K1926" s="72" t="s"/>
      <c r="L1926" s="73" t="s"/>
      <c r="M1926" s="71" t="s"/>
      <c r="N1926" s="71" t="s"/>
      <c r="O1926" s="74" t="s"/>
      <c r="P1926" s="12" t="s"/>
    </row>
    <row r="1927" spans="1:16">
      <c r="A1927" s="21" t="s"/>
      <c r="B1927" s="12" t="s"/>
      <c r="C1927" s="22" t="s"/>
      <c r="D1927" s="12" t="s"/>
      <c r="E1927" s="12" t="s"/>
      <c r="F1927" s="12" t="s"/>
      <c r="G1927" s="12" t="s"/>
      <c r="H1927" s="12" t="s"/>
      <c r="I1927" s="12" t="s"/>
      <c r="J1927" s="71" t="s"/>
      <c r="K1927" s="72" t="s"/>
      <c r="L1927" s="73" t="s"/>
      <c r="M1927" s="71" t="s"/>
      <c r="N1927" s="71" t="s"/>
      <c r="O1927" s="74" t="s"/>
      <c r="P1927" s="12" t="s"/>
    </row>
    <row r="1928" spans="1:16">
      <c r="A1928" s="21" t="s"/>
      <c r="B1928" s="12" t="s"/>
      <c r="C1928" s="22" t="s"/>
      <c r="D1928" s="12" t="s"/>
      <c r="E1928" s="12" t="s"/>
      <c r="F1928" s="12" t="s"/>
      <c r="G1928" s="12" t="s"/>
      <c r="H1928" s="12" t="s"/>
      <c r="I1928" s="12" t="s"/>
      <c r="J1928" s="71" t="s"/>
      <c r="K1928" s="72" t="s"/>
      <c r="L1928" s="73" t="s"/>
      <c r="M1928" s="71" t="s"/>
      <c r="N1928" s="71" t="s"/>
      <c r="O1928" s="74" t="s"/>
      <c r="P1928" s="12" t="s"/>
    </row>
    <row r="1929" spans="1:16">
      <c r="A1929" s="21" t="s"/>
      <c r="B1929" s="12" t="s"/>
      <c r="C1929" s="22" t="s"/>
      <c r="D1929" s="12" t="s"/>
      <c r="E1929" s="12" t="s"/>
      <c r="F1929" s="12" t="s"/>
      <c r="G1929" s="12" t="s"/>
      <c r="H1929" s="12" t="s"/>
      <c r="I1929" s="12" t="s"/>
      <c r="J1929" s="71" t="s"/>
      <c r="K1929" s="72" t="s"/>
      <c r="L1929" s="73" t="s"/>
      <c r="M1929" s="71" t="s"/>
      <c r="N1929" s="71" t="s"/>
      <c r="O1929" s="74" t="s"/>
      <c r="P1929" s="12" t="s"/>
    </row>
    <row r="1930" spans="1:16">
      <c r="A1930" s="21" t="s"/>
      <c r="B1930" s="12" t="s"/>
      <c r="C1930" s="22" t="s"/>
      <c r="D1930" s="12" t="s"/>
      <c r="E1930" s="12" t="s"/>
      <c r="F1930" s="12" t="s"/>
      <c r="G1930" s="12" t="s"/>
      <c r="H1930" s="12" t="s"/>
      <c r="I1930" s="12" t="s"/>
      <c r="J1930" s="71" t="s"/>
      <c r="K1930" s="72" t="s"/>
      <c r="L1930" s="73" t="s"/>
      <c r="M1930" s="71" t="s"/>
      <c r="N1930" s="71" t="s"/>
      <c r="O1930" s="74" t="s"/>
      <c r="P1930" s="12" t="s"/>
    </row>
    <row r="1931" spans="1:16">
      <c r="A1931" s="21" t="s"/>
      <c r="B1931" s="12" t="s"/>
      <c r="C1931" s="22" t="s"/>
      <c r="D1931" s="12" t="s"/>
      <c r="E1931" s="12" t="s"/>
      <c r="F1931" s="12" t="s"/>
      <c r="G1931" s="12" t="s"/>
      <c r="H1931" s="12" t="s"/>
      <c r="I1931" s="12" t="s"/>
      <c r="J1931" s="71" t="s"/>
      <c r="K1931" s="72" t="s"/>
      <c r="L1931" s="73" t="s"/>
      <c r="M1931" s="71" t="s"/>
      <c r="N1931" s="71" t="s"/>
      <c r="O1931" s="74" t="s"/>
      <c r="P1931" s="12" t="s"/>
    </row>
    <row r="1932" spans="1:16">
      <c r="A1932" s="21" t="s"/>
      <c r="B1932" s="12" t="s"/>
      <c r="C1932" s="22" t="s"/>
      <c r="D1932" s="12" t="s"/>
      <c r="E1932" s="12" t="s"/>
      <c r="F1932" s="12" t="s"/>
      <c r="G1932" s="12" t="s"/>
      <c r="H1932" s="12" t="s"/>
      <c r="I1932" s="12" t="s"/>
      <c r="J1932" s="71" t="s"/>
      <c r="K1932" s="72" t="s"/>
      <c r="L1932" s="73" t="s"/>
      <c r="M1932" s="71" t="s"/>
      <c r="N1932" s="71" t="s"/>
      <c r="O1932" s="74" t="s"/>
      <c r="P1932" s="12" t="s"/>
    </row>
    <row r="1933" spans="1:16">
      <c r="A1933" s="21" t="s"/>
      <c r="B1933" s="12" t="s"/>
      <c r="C1933" s="22" t="s"/>
      <c r="D1933" s="12" t="s"/>
      <c r="E1933" s="12" t="s"/>
      <c r="F1933" s="12" t="s"/>
      <c r="G1933" s="12" t="s"/>
      <c r="H1933" s="12" t="s"/>
      <c r="I1933" s="12" t="s"/>
      <c r="J1933" s="71" t="s"/>
      <c r="K1933" s="72" t="s"/>
      <c r="L1933" s="73" t="s"/>
      <c r="M1933" s="71" t="s"/>
      <c r="N1933" s="71" t="s"/>
      <c r="O1933" s="74" t="s"/>
      <c r="P1933" s="12" t="s"/>
    </row>
    <row r="1934" spans="1:16">
      <c r="A1934" s="21" t="s"/>
      <c r="B1934" s="12" t="s"/>
      <c r="C1934" s="22" t="s"/>
      <c r="D1934" s="12" t="s"/>
      <c r="E1934" s="12" t="s"/>
      <c r="F1934" s="12" t="s"/>
      <c r="G1934" s="12" t="s"/>
      <c r="H1934" s="12" t="s"/>
      <c r="I1934" s="12" t="s"/>
      <c r="J1934" s="71" t="s"/>
      <c r="K1934" s="72" t="s"/>
      <c r="L1934" s="73" t="s"/>
      <c r="M1934" s="71" t="s"/>
      <c r="N1934" s="71" t="s"/>
      <c r="O1934" s="74" t="s"/>
      <c r="P1934" s="12" t="s"/>
    </row>
    <row r="1935" spans="1:16">
      <c r="A1935" s="21" t="s"/>
      <c r="B1935" s="12" t="s"/>
      <c r="C1935" s="22" t="s"/>
      <c r="D1935" s="12" t="s"/>
      <c r="E1935" s="12" t="s"/>
      <c r="F1935" s="12" t="s"/>
      <c r="G1935" s="12" t="s"/>
      <c r="H1935" s="12" t="s"/>
      <c r="I1935" s="12" t="s"/>
      <c r="J1935" s="71" t="s"/>
      <c r="K1935" s="72" t="s"/>
      <c r="L1935" s="73" t="s"/>
      <c r="M1935" s="71" t="s"/>
      <c r="N1935" s="71" t="s"/>
      <c r="O1935" s="74" t="s"/>
      <c r="P1935" s="12" t="s"/>
    </row>
    <row r="1936" spans="1:16">
      <c r="A1936" s="21" t="s"/>
      <c r="B1936" s="12" t="s"/>
      <c r="C1936" s="22" t="s"/>
      <c r="D1936" s="12" t="s"/>
      <c r="E1936" s="12" t="s"/>
      <c r="F1936" s="12" t="s"/>
      <c r="G1936" s="12" t="s"/>
      <c r="H1936" s="12" t="s"/>
      <c r="I1936" s="12" t="s"/>
      <c r="J1936" s="71" t="s"/>
      <c r="K1936" s="72" t="s"/>
      <c r="L1936" s="73" t="s"/>
      <c r="M1936" s="71" t="s"/>
      <c r="N1936" s="71" t="s"/>
      <c r="O1936" s="74" t="s"/>
      <c r="P1936" s="12" t="s"/>
    </row>
    <row r="1937" spans="1:16">
      <c r="A1937" s="21" t="s"/>
      <c r="B1937" s="12" t="s"/>
      <c r="C1937" s="22" t="s"/>
      <c r="D1937" s="12" t="s"/>
      <c r="E1937" s="12" t="s"/>
      <c r="F1937" s="12" t="s"/>
      <c r="G1937" s="12" t="s"/>
      <c r="H1937" s="12" t="s"/>
      <c r="I1937" s="12" t="s"/>
      <c r="J1937" s="71" t="s"/>
      <c r="K1937" s="72" t="s"/>
      <c r="L1937" s="73" t="s"/>
      <c r="M1937" s="71" t="s"/>
      <c r="N1937" s="71" t="s"/>
      <c r="O1937" s="74" t="s"/>
      <c r="P1937" s="12" t="s"/>
    </row>
    <row r="1938" spans="1:16">
      <c r="A1938" s="21" t="s"/>
      <c r="B1938" s="12" t="s"/>
      <c r="C1938" s="22" t="s"/>
      <c r="D1938" s="12" t="s"/>
      <c r="E1938" s="12" t="s"/>
      <c r="F1938" s="12" t="s"/>
      <c r="G1938" s="12" t="s"/>
      <c r="H1938" s="12" t="s"/>
      <c r="I1938" s="12" t="s"/>
      <c r="J1938" s="71" t="s"/>
      <c r="K1938" s="72" t="s"/>
      <c r="L1938" s="73" t="s"/>
      <c r="M1938" s="71" t="s"/>
      <c r="N1938" s="71" t="s"/>
      <c r="O1938" s="74" t="s"/>
      <c r="P1938" s="12" t="s"/>
    </row>
    <row r="1939" spans="1:16">
      <c r="A1939" s="21" t="s"/>
      <c r="B1939" s="12" t="s"/>
      <c r="C1939" s="22" t="s"/>
      <c r="D1939" s="12" t="s"/>
      <c r="E1939" s="12" t="s"/>
      <c r="F1939" s="12" t="s"/>
      <c r="G1939" s="12" t="s"/>
      <c r="H1939" s="12" t="s"/>
      <c r="I1939" s="12" t="s"/>
      <c r="J1939" s="71" t="s"/>
      <c r="K1939" s="72" t="s"/>
      <c r="L1939" s="73" t="s"/>
      <c r="M1939" s="71" t="s"/>
      <c r="N1939" s="71" t="s"/>
      <c r="O1939" s="74" t="s"/>
      <c r="P1939" s="12" t="s"/>
    </row>
    <row r="1940" spans="1:16">
      <c r="A1940" s="21" t="s"/>
      <c r="B1940" s="12" t="s"/>
      <c r="C1940" s="22" t="s"/>
      <c r="D1940" s="12" t="s"/>
      <c r="E1940" s="12" t="s"/>
      <c r="F1940" s="12" t="s"/>
      <c r="G1940" s="12" t="s"/>
      <c r="H1940" s="12" t="s"/>
      <c r="I1940" s="12" t="s"/>
      <c r="J1940" s="71" t="s"/>
      <c r="K1940" s="72" t="s"/>
      <c r="L1940" s="73" t="s"/>
      <c r="M1940" s="71" t="s"/>
      <c r="N1940" s="71" t="s"/>
      <c r="O1940" s="74" t="s"/>
      <c r="P1940" s="12" t="s"/>
    </row>
    <row r="1941" spans="1:16">
      <c r="A1941" s="21" t="s"/>
      <c r="B1941" s="12" t="s"/>
      <c r="C1941" s="22" t="s"/>
      <c r="D1941" s="12" t="s"/>
      <c r="E1941" s="12" t="s"/>
      <c r="F1941" s="12" t="s"/>
      <c r="G1941" s="12" t="s"/>
      <c r="H1941" s="12" t="s"/>
      <c r="I1941" s="12" t="s"/>
      <c r="J1941" s="71" t="s"/>
      <c r="K1941" s="72" t="s"/>
      <c r="L1941" s="73" t="s"/>
      <c r="M1941" s="71" t="s"/>
      <c r="N1941" s="71" t="s"/>
      <c r="O1941" s="74" t="s"/>
      <c r="P1941" s="12" t="s"/>
    </row>
    <row r="1942" spans="1:16">
      <c r="A1942" s="21" t="s"/>
      <c r="B1942" s="12" t="s"/>
      <c r="C1942" s="22" t="s"/>
      <c r="D1942" s="12" t="s"/>
      <c r="E1942" s="12" t="s"/>
      <c r="F1942" s="12" t="s"/>
      <c r="G1942" s="12" t="s"/>
      <c r="H1942" s="12" t="s"/>
      <c r="I1942" s="12" t="s"/>
      <c r="J1942" s="71" t="s"/>
      <c r="K1942" s="72" t="s"/>
      <c r="L1942" s="73" t="s"/>
      <c r="M1942" s="71" t="s"/>
      <c r="N1942" s="71" t="s"/>
      <c r="O1942" s="74" t="s"/>
      <c r="P1942" s="12" t="s"/>
    </row>
    <row r="1943" spans="1:16">
      <c r="A1943" s="21" t="s"/>
      <c r="B1943" s="12" t="s"/>
      <c r="C1943" s="22" t="s"/>
      <c r="D1943" s="12" t="s"/>
      <c r="E1943" s="12" t="s"/>
      <c r="F1943" s="12" t="s"/>
      <c r="G1943" s="12" t="s"/>
      <c r="H1943" s="12" t="s"/>
      <c r="I1943" s="12" t="s"/>
      <c r="J1943" s="71" t="s"/>
      <c r="K1943" s="72" t="s"/>
      <c r="L1943" s="73" t="s"/>
      <c r="M1943" s="71" t="s"/>
      <c r="N1943" s="71" t="s"/>
      <c r="O1943" s="74" t="s"/>
      <c r="P1943" s="12" t="s"/>
    </row>
    <row r="1944" spans="1:16">
      <c r="A1944" s="21" t="s"/>
      <c r="B1944" s="12" t="s"/>
      <c r="C1944" s="22" t="s"/>
      <c r="D1944" s="12" t="s"/>
      <c r="E1944" s="12" t="s"/>
      <c r="F1944" s="12" t="s"/>
      <c r="G1944" s="12" t="s"/>
      <c r="H1944" s="12" t="s"/>
      <c r="I1944" s="12" t="s"/>
      <c r="J1944" s="71" t="s"/>
      <c r="K1944" s="72" t="s"/>
      <c r="L1944" s="73" t="s"/>
      <c r="M1944" s="71" t="s"/>
      <c r="N1944" s="71" t="s"/>
      <c r="O1944" s="74" t="s"/>
      <c r="P1944" s="12" t="s"/>
    </row>
    <row r="1945" spans="1:16">
      <c r="A1945" s="21" t="s"/>
      <c r="B1945" s="12" t="s"/>
      <c r="C1945" s="22" t="s"/>
      <c r="D1945" s="12" t="s"/>
      <c r="E1945" s="12" t="s"/>
      <c r="F1945" s="12" t="s"/>
      <c r="G1945" s="12" t="s"/>
      <c r="H1945" s="12" t="s"/>
      <c r="I1945" s="12" t="s"/>
      <c r="J1945" s="71" t="s"/>
      <c r="K1945" s="72" t="s"/>
      <c r="L1945" s="73" t="s"/>
      <c r="M1945" s="71" t="s"/>
      <c r="N1945" s="71" t="s"/>
      <c r="O1945" s="74" t="s"/>
      <c r="P1945" s="12" t="s"/>
    </row>
    <row r="1946" spans="1:16">
      <c r="A1946" s="21" t="s"/>
      <c r="B1946" s="12" t="s"/>
      <c r="C1946" s="22" t="s"/>
      <c r="D1946" s="12" t="s"/>
      <c r="E1946" s="12" t="s"/>
      <c r="F1946" s="12" t="s"/>
      <c r="G1946" s="12" t="s"/>
      <c r="H1946" s="12" t="s"/>
      <c r="I1946" s="12" t="s"/>
      <c r="J1946" s="71" t="s"/>
      <c r="K1946" s="72" t="s"/>
      <c r="L1946" s="73" t="s"/>
      <c r="M1946" s="71" t="s"/>
      <c r="N1946" s="71" t="s"/>
      <c r="O1946" s="74" t="s"/>
      <c r="P1946" s="12" t="s"/>
    </row>
    <row r="1947" spans="1:16">
      <c r="A1947" s="21" t="s"/>
      <c r="B1947" s="12" t="s"/>
      <c r="C1947" s="22" t="s"/>
      <c r="D1947" s="12" t="s"/>
      <c r="E1947" s="12" t="s"/>
      <c r="F1947" s="12" t="s"/>
      <c r="G1947" s="12" t="s"/>
      <c r="H1947" s="12" t="s"/>
      <c r="I1947" s="12" t="s"/>
      <c r="J1947" s="71" t="s"/>
      <c r="K1947" s="72" t="s"/>
      <c r="L1947" s="73" t="s"/>
      <c r="M1947" s="71" t="s"/>
      <c r="N1947" s="71" t="s"/>
      <c r="O1947" s="74" t="s"/>
      <c r="P1947" s="12" t="s"/>
    </row>
    <row r="1948" spans="1:16">
      <c r="A1948" s="21" t="s"/>
      <c r="B1948" s="12" t="s"/>
      <c r="C1948" s="22" t="s"/>
      <c r="D1948" s="12" t="s"/>
      <c r="E1948" s="12" t="s"/>
      <c r="F1948" s="12" t="s"/>
      <c r="G1948" s="12" t="s"/>
      <c r="H1948" s="12" t="s"/>
      <c r="I1948" s="12" t="s"/>
      <c r="J1948" s="71" t="s"/>
      <c r="K1948" s="72" t="s"/>
      <c r="L1948" s="73" t="s"/>
      <c r="M1948" s="71" t="s"/>
      <c r="N1948" s="71" t="s"/>
      <c r="O1948" s="74" t="s"/>
      <c r="P1948" s="12" t="s"/>
    </row>
    <row r="1949" spans="1:16">
      <c r="A1949" s="21" t="s"/>
      <c r="B1949" s="12" t="s"/>
      <c r="C1949" s="22" t="s"/>
      <c r="D1949" s="12" t="s"/>
      <c r="E1949" s="12" t="s"/>
      <c r="F1949" s="12" t="s"/>
      <c r="G1949" s="12" t="s"/>
      <c r="H1949" s="12" t="s"/>
      <c r="I1949" s="12" t="s"/>
      <c r="J1949" s="71" t="s"/>
      <c r="K1949" s="72" t="s"/>
      <c r="L1949" s="73" t="s"/>
      <c r="M1949" s="71" t="s"/>
      <c r="N1949" s="71" t="s"/>
      <c r="O1949" s="74" t="s"/>
      <c r="P1949" s="12" t="s"/>
    </row>
    <row r="1950" spans="1:16">
      <c r="A1950" s="21" t="s"/>
      <c r="B1950" s="12" t="s"/>
      <c r="C1950" s="22" t="s"/>
      <c r="D1950" s="12" t="s"/>
      <c r="E1950" s="12" t="s"/>
      <c r="F1950" s="12" t="s"/>
      <c r="G1950" s="12" t="s"/>
      <c r="H1950" s="12" t="s"/>
      <c r="I1950" s="12" t="s"/>
      <c r="J1950" s="71" t="s"/>
      <c r="K1950" s="72" t="s"/>
      <c r="L1950" s="73" t="s"/>
      <c r="M1950" s="71" t="s"/>
      <c r="N1950" s="71" t="s"/>
      <c r="O1950" s="74" t="s"/>
      <c r="P1950" s="12" t="s"/>
    </row>
    <row r="1951" spans="1:16">
      <c r="A1951" s="21" t="s"/>
      <c r="B1951" s="12" t="s"/>
      <c r="C1951" s="22" t="s"/>
      <c r="D1951" s="12" t="s"/>
      <c r="E1951" s="12" t="s"/>
      <c r="F1951" s="12" t="s"/>
      <c r="G1951" s="12" t="s"/>
      <c r="H1951" s="12" t="s"/>
      <c r="I1951" s="12" t="s"/>
      <c r="J1951" s="71" t="s"/>
      <c r="K1951" s="72" t="s"/>
      <c r="L1951" s="73" t="s"/>
      <c r="M1951" s="71" t="s"/>
      <c r="N1951" s="71" t="s"/>
      <c r="O1951" s="74" t="s"/>
      <c r="P1951" s="12" t="s"/>
    </row>
    <row r="1952" spans="1:16">
      <c r="A1952" s="21" t="s"/>
      <c r="B1952" s="12" t="s"/>
      <c r="C1952" s="22" t="s"/>
      <c r="D1952" s="12" t="s"/>
      <c r="E1952" s="12" t="s"/>
      <c r="F1952" s="12" t="s"/>
      <c r="G1952" s="12" t="s"/>
      <c r="H1952" s="12" t="s"/>
      <c r="I1952" s="12" t="s"/>
      <c r="J1952" s="71" t="s"/>
      <c r="K1952" s="72" t="s"/>
      <c r="L1952" s="73" t="s"/>
      <c r="M1952" s="71" t="s"/>
      <c r="N1952" s="71" t="s"/>
      <c r="O1952" s="74" t="s"/>
      <c r="P1952" s="12" t="s"/>
    </row>
    <row r="1953" spans="1:16">
      <c r="A1953" s="21" t="s"/>
      <c r="B1953" s="12" t="s"/>
      <c r="C1953" s="22" t="s"/>
      <c r="D1953" s="12" t="s"/>
      <c r="E1953" s="12" t="s"/>
      <c r="F1953" s="12" t="s"/>
      <c r="G1953" s="12" t="s"/>
      <c r="H1953" s="12" t="s"/>
      <c r="I1953" s="12" t="s"/>
      <c r="J1953" s="71" t="s"/>
      <c r="K1953" s="72" t="s"/>
      <c r="L1953" s="73" t="s"/>
      <c r="M1953" s="71" t="s"/>
      <c r="N1953" s="71" t="s"/>
      <c r="O1953" s="74" t="s"/>
      <c r="P1953" s="12" t="s"/>
    </row>
    <row r="1954" spans="1:16">
      <c r="A1954" s="21" t="s"/>
      <c r="B1954" s="12" t="s"/>
      <c r="C1954" s="22" t="s"/>
      <c r="D1954" s="12" t="s"/>
      <c r="E1954" s="12" t="s"/>
      <c r="F1954" s="12" t="s"/>
      <c r="G1954" s="12" t="s"/>
      <c r="H1954" s="12" t="s"/>
      <c r="I1954" s="12" t="s"/>
      <c r="J1954" s="71" t="s"/>
      <c r="K1954" s="72" t="s"/>
      <c r="L1954" s="73" t="s"/>
      <c r="M1954" s="71" t="s"/>
      <c r="N1954" s="71" t="s"/>
      <c r="O1954" s="74" t="s"/>
      <c r="P1954" s="12" t="s"/>
    </row>
    <row r="1955" spans="1:16">
      <c r="A1955" s="21" t="s"/>
      <c r="B1955" s="12" t="s"/>
      <c r="C1955" s="22" t="s"/>
      <c r="D1955" s="12" t="s"/>
      <c r="E1955" s="12" t="s"/>
      <c r="F1955" s="12" t="s"/>
      <c r="G1955" s="12" t="s"/>
      <c r="H1955" s="12" t="s"/>
      <c r="I1955" s="12" t="s"/>
      <c r="J1955" s="71" t="s"/>
      <c r="K1955" s="72" t="s"/>
      <c r="L1955" s="73" t="s"/>
      <c r="M1955" s="71" t="s"/>
      <c r="N1955" s="71" t="s"/>
      <c r="O1955" s="74" t="s"/>
      <c r="P1955" s="12" t="s"/>
    </row>
    <row r="1956" spans="1:16">
      <c r="A1956" s="21" t="s"/>
      <c r="B1956" s="12" t="s"/>
      <c r="C1956" s="22" t="s"/>
      <c r="D1956" s="12" t="s"/>
      <c r="E1956" s="12" t="s"/>
      <c r="F1956" s="12" t="s"/>
      <c r="G1956" s="12" t="s"/>
      <c r="H1956" s="12" t="s"/>
      <c r="I1956" s="12" t="s"/>
      <c r="J1956" s="71" t="s"/>
      <c r="K1956" s="72" t="s"/>
      <c r="L1956" s="73" t="s"/>
      <c r="M1956" s="71" t="s"/>
      <c r="N1956" s="71" t="s"/>
      <c r="O1956" s="74" t="s"/>
      <c r="P1956" s="12" t="s"/>
    </row>
    <row r="1957" spans="1:16">
      <c r="A1957" s="21" t="s"/>
      <c r="B1957" s="12" t="s"/>
      <c r="C1957" s="22" t="s"/>
      <c r="D1957" s="12" t="s"/>
      <c r="E1957" s="12" t="s"/>
      <c r="F1957" s="12" t="s"/>
      <c r="G1957" s="12" t="s"/>
      <c r="H1957" s="12" t="s"/>
      <c r="I1957" s="12" t="s"/>
      <c r="J1957" s="71" t="s"/>
      <c r="K1957" s="72" t="s"/>
      <c r="L1957" s="73" t="s"/>
      <c r="M1957" s="71" t="s"/>
      <c r="N1957" s="71" t="s"/>
      <c r="O1957" s="74" t="s"/>
      <c r="P1957" s="12" t="s"/>
    </row>
    <row r="1958" spans="1:16">
      <c r="A1958" s="21" t="s"/>
      <c r="B1958" s="12" t="s"/>
      <c r="C1958" s="22" t="s"/>
      <c r="D1958" s="12" t="s"/>
      <c r="E1958" s="12" t="s"/>
      <c r="F1958" s="12" t="s"/>
      <c r="G1958" s="12" t="s"/>
      <c r="H1958" s="12" t="s"/>
      <c r="I1958" s="12" t="s"/>
      <c r="J1958" s="71" t="s"/>
      <c r="K1958" s="72" t="s"/>
      <c r="L1958" s="73" t="s"/>
      <c r="M1958" s="71" t="s"/>
      <c r="N1958" s="71" t="s"/>
      <c r="O1958" s="74" t="s"/>
      <c r="P1958" s="12" t="s"/>
    </row>
    <row r="1959" spans="1:16">
      <c r="A1959" s="21" t="s"/>
      <c r="B1959" s="12" t="s"/>
      <c r="C1959" s="22" t="s"/>
      <c r="D1959" s="12" t="s"/>
      <c r="E1959" s="12" t="s"/>
      <c r="F1959" s="12" t="s"/>
      <c r="G1959" s="12" t="s"/>
      <c r="H1959" s="12" t="s"/>
      <c r="I1959" s="12" t="s"/>
      <c r="J1959" s="71" t="s"/>
      <c r="K1959" s="72" t="s"/>
      <c r="L1959" s="73" t="s"/>
      <c r="M1959" s="71" t="s"/>
      <c r="N1959" s="71" t="s"/>
      <c r="O1959" s="74" t="s"/>
      <c r="P1959" s="12" t="s"/>
    </row>
    <row r="1960" spans="1:16">
      <c r="A1960" s="21" t="s"/>
      <c r="B1960" s="12" t="s"/>
      <c r="C1960" s="22" t="s"/>
      <c r="D1960" s="12" t="s"/>
      <c r="E1960" s="12" t="s"/>
      <c r="F1960" s="12" t="s"/>
      <c r="G1960" s="12" t="s"/>
      <c r="H1960" s="12" t="s"/>
      <c r="I1960" s="12" t="s"/>
      <c r="J1960" s="71" t="s"/>
      <c r="K1960" s="72" t="s"/>
      <c r="L1960" s="73" t="s"/>
      <c r="M1960" s="71" t="s"/>
      <c r="N1960" s="71" t="s"/>
      <c r="O1960" s="74" t="s"/>
      <c r="P1960" s="12" t="s"/>
    </row>
    <row r="1961" spans="1:16">
      <c r="A1961" s="21" t="s"/>
      <c r="B1961" s="12" t="s"/>
      <c r="C1961" s="22" t="s"/>
      <c r="D1961" s="12" t="s"/>
      <c r="E1961" s="12" t="s"/>
      <c r="F1961" s="12" t="s"/>
      <c r="G1961" s="12" t="s"/>
      <c r="H1961" s="12" t="s"/>
      <c r="I1961" s="12" t="s"/>
      <c r="J1961" s="71" t="s"/>
      <c r="K1961" s="72" t="s"/>
      <c r="L1961" s="73" t="s"/>
      <c r="M1961" s="71" t="s"/>
      <c r="N1961" s="71" t="s"/>
      <c r="O1961" s="74" t="s"/>
      <c r="P1961" s="12" t="s"/>
    </row>
    <row r="1962" spans="1:16">
      <c r="A1962" s="21" t="s"/>
      <c r="B1962" s="12" t="s"/>
      <c r="C1962" s="22" t="s"/>
      <c r="D1962" s="12" t="s"/>
      <c r="E1962" s="12" t="s"/>
      <c r="F1962" s="12" t="s"/>
      <c r="G1962" s="12" t="s"/>
      <c r="H1962" s="12" t="s"/>
      <c r="I1962" s="12" t="s"/>
      <c r="J1962" s="71" t="s"/>
      <c r="K1962" s="72" t="s"/>
      <c r="L1962" s="73" t="s"/>
      <c r="M1962" s="71" t="s"/>
      <c r="N1962" s="71" t="s"/>
      <c r="O1962" s="74" t="s"/>
      <c r="P1962" s="12" t="s"/>
    </row>
    <row r="1963" spans="1:16">
      <c r="A1963" s="21" t="s"/>
      <c r="B1963" s="12" t="s"/>
      <c r="C1963" s="22" t="s"/>
      <c r="D1963" s="12" t="s"/>
      <c r="E1963" s="12" t="s"/>
      <c r="F1963" s="12" t="s"/>
      <c r="G1963" s="12" t="s"/>
      <c r="H1963" s="12" t="s"/>
      <c r="I1963" s="12" t="s"/>
      <c r="J1963" s="71" t="s"/>
      <c r="K1963" s="72" t="s"/>
      <c r="L1963" s="73" t="s"/>
      <c r="M1963" s="71" t="s"/>
      <c r="N1963" s="71" t="s"/>
      <c r="O1963" s="74" t="s"/>
      <c r="P1963" s="12" t="s"/>
    </row>
    <row r="1964" spans="1:16">
      <c r="A1964" s="21" t="s"/>
      <c r="B1964" s="12" t="s"/>
      <c r="C1964" s="22" t="s"/>
      <c r="D1964" s="12" t="s"/>
      <c r="E1964" s="12" t="s"/>
      <c r="F1964" s="12" t="s"/>
      <c r="G1964" s="12" t="s"/>
      <c r="H1964" s="12" t="s"/>
      <c r="I1964" s="12" t="s"/>
      <c r="J1964" s="71" t="s"/>
      <c r="K1964" s="72" t="s"/>
      <c r="L1964" s="73" t="s"/>
      <c r="M1964" s="71" t="s"/>
      <c r="N1964" s="71" t="s"/>
      <c r="O1964" s="74" t="s"/>
      <c r="P1964" s="12" t="s"/>
    </row>
    <row r="1965" spans="1:16">
      <c r="A1965" s="21" t="s"/>
      <c r="B1965" s="12" t="s"/>
      <c r="C1965" s="22" t="s"/>
      <c r="D1965" s="12" t="s"/>
      <c r="E1965" s="12" t="s"/>
      <c r="F1965" s="12" t="s"/>
      <c r="G1965" s="12" t="s"/>
      <c r="H1965" s="12" t="s"/>
      <c r="I1965" s="12" t="s"/>
      <c r="J1965" s="71" t="s"/>
      <c r="K1965" s="72" t="s"/>
      <c r="L1965" s="73" t="s"/>
      <c r="M1965" s="71" t="s"/>
      <c r="N1965" s="71" t="s"/>
      <c r="O1965" s="74" t="s"/>
      <c r="P1965" s="12" t="s"/>
    </row>
    <row r="1966" spans="1:16">
      <c r="A1966" s="21" t="s"/>
      <c r="B1966" s="12" t="s"/>
      <c r="C1966" s="22" t="s"/>
      <c r="D1966" s="12" t="s"/>
      <c r="E1966" s="12" t="s"/>
      <c r="F1966" s="12" t="s"/>
      <c r="G1966" s="12" t="s"/>
      <c r="H1966" s="12" t="s"/>
      <c r="I1966" s="12" t="s"/>
      <c r="J1966" s="71" t="s"/>
      <c r="K1966" s="72" t="s"/>
      <c r="L1966" s="73" t="s"/>
      <c r="M1966" s="71" t="s"/>
      <c r="N1966" s="71" t="s"/>
      <c r="O1966" s="74" t="s"/>
      <c r="P1966" s="12" t="s"/>
    </row>
    <row r="1967" spans="1:16">
      <c r="A1967" s="21" t="s"/>
      <c r="B1967" s="12" t="s"/>
      <c r="C1967" s="22" t="s"/>
      <c r="D1967" s="12" t="s"/>
      <c r="E1967" s="12" t="s"/>
      <c r="F1967" s="12" t="s"/>
      <c r="G1967" s="12" t="s"/>
      <c r="H1967" s="12" t="s"/>
      <c r="I1967" s="12" t="s"/>
      <c r="J1967" s="71" t="s"/>
      <c r="K1967" s="72" t="s"/>
      <c r="L1967" s="73" t="s"/>
      <c r="M1967" s="71" t="s"/>
      <c r="N1967" s="71" t="s"/>
      <c r="O1967" s="74" t="s"/>
      <c r="P1967" s="12" t="s"/>
    </row>
    <row r="1968" spans="1:16">
      <c r="A1968" s="21" t="s"/>
      <c r="B1968" s="12" t="s"/>
      <c r="C1968" s="22" t="s"/>
      <c r="D1968" s="12" t="s"/>
      <c r="E1968" s="12" t="s"/>
      <c r="F1968" s="12" t="s"/>
      <c r="G1968" s="12" t="s"/>
      <c r="H1968" s="12" t="s"/>
      <c r="I1968" s="12" t="s"/>
      <c r="J1968" s="71" t="s"/>
      <c r="K1968" s="72" t="s"/>
      <c r="L1968" s="73" t="s"/>
      <c r="M1968" s="71" t="s"/>
      <c r="N1968" s="71" t="s"/>
      <c r="O1968" s="74" t="s"/>
      <c r="P1968" s="12" t="s"/>
    </row>
    <row r="1969" spans="1:16">
      <c r="A1969" s="21" t="s"/>
      <c r="B1969" s="12" t="s"/>
      <c r="C1969" s="22" t="s"/>
      <c r="D1969" s="12" t="s"/>
      <c r="E1969" s="12" t="s"/>
      <c r="F1969" s="12" t="s"/>
      <c r="G1969" s="12" t="s"/>
      <c r="H1969" s="12" t="s"/>
      <c r="I1969" s="12" t="s"/>
      <c r="J1969" s="71" t="s"/>
      <c r="K1969" s="72" t="s"/>
      <c r="L1969" s="73" t="s"/>
      <c r="M1969" s="71" t="s"/>
      <c r="N1969" s="71" t="s"/>
      <c r="O1969" s="74" t="s"/>
      <c r="P1969" s="12" t="s"/>
    </row>
    <row r="1970" spans="1:16">
      <c r="A1970" s="21" t="s"/>
      <c r="B1970" s="12" t="s"/>
      <c r="C1970" s="22" t="s"/>
      <c r="D1970" s="12" t="s"/>
      <c r="E1970" s="12" t="s"/>
      <c r="F1970" s="12" t="s"/>
      <c r="G1970" s="12" t="s"/>
      <c r="H1970" s="12" t="s"/>
      <c r="I1970" s="12" t="s"/>
      <c r="J1970" s="71" t="s"/>
      <c r="K1970" s="72" t="s"/>
      <c r="L1970" s="73" t="s"/>
      <c r="M1970" s="71" t="s"/>
      <c r="N1970" s="71" t="s"/>
      <c r="O1970" s="74" t="s"/>
      <c r="P1970" s="12" t="s"/>
    </row>
    <row r="1971" spans="1:16">
      <c r="A1971" s="21" t="s"/>
      <c r="B1971" s="12" t="s"/>
      <c r="C1971" s="22" t="s"/>
      <c r="D1971" s="12" t="s"/>
      <c r="E1971" s="12" t="s"/>
      <c r="F1971" s="12" t="s"/>
      <c r="G1971" s="12" t="s"/>
      <c r="H1971" s="12" t="s"/>
      <c r="I1971" s="12" t="s"/>
      <c r="J1971" s="71" t="s"/>
      <c r="K1971" s="72" t="s"/>
      <c r="L1971" s="73" t="s"/>
      <c r="M1971" s="71" t="s"/>
      <c r="N1971" s="71" t="s"/>
      <c r="O1971" s="74" t="s"/>
      <c r="P1971" s="12" t="s"/>
    </row>
    <row r="1972" spans="1:16">
      <c r="A1972" s="21" t="s"/>
      <c r="B1972" s="12" t="s"/>
      <c r="C1972" s="22" t="s"/>
      <c r="D1972" s="12" t="s"/>
      <c r="E1972" s="12" t="s"/>
      <c r="F1972" s="12" t="s"/>
      <c r="G1972" s="12" t="s"/>
      <c r="H1972" s="12" t="s"/>
      <c r="I1972" s="12" t="s"/>
      <c r="J1972" s="71" t="s"/>
      <c r="K1972" s="72" t="s"/>
      <c r="L1972" s="73" t="s"/>
      <c r="M1972" s="71" t="s"/>
      <c r="N1972" s="71" t="s"/>
      <c r="O1972" s="74" t="s"/>
      <c r="P1972" s="12" t="s"/>
    </row>
    <row r="1973" spans="1:16">
      <c r="A1973" s="21" t="s"/>
      <c r="B1973" s="12" t="s"/>
      <c r="C1973" s="22" t="s"/>
      <c r="D1973" s="12" t="s"/>
      <c r="E1973" s="12" t="s"/>
      <c r="F1973" s="12" t="s"/>
      <c r="G1973" s="12" t="s"/>
      <c r="H1973" s="12" t="s"/>
      <c r="I1973" s="12" t="s"/>
      <c r="J1973" s="71" t="s"/>
      <c r="K1973" s="72" t="s"/>
      <c r="L1973" s="73" t="s"/>
      <c r="M1973" s="71" t="s"/>
      <c r="N1973" s="71" t="s"/>
      <c r="O1973" s="74" t="s"/>
      <c r="P1973" s="12" t="s"/>
    </row>
    <row r="1974" spans="1:16">
      <c r="A1974" s="21" t="s"/>
      <c r="B1974" s="12" t="s"/>
      <c r="C1974" s="22" t="s"/>
      <c r="D1974" s="12" t="s"/>
      <c r="E1974" s="12" t="s"/>
      <c r="F1974" s="12" t="s"/>
      <c r="G1974" s="12" t="s"/>
      <c r="H1974" s="12" t="s"/>
      <c r="I1974" s="12" t="s"/>
      <c r="J1974" s="71" t="s"/>
      <c r="K1974" s="72" t="s"/>
      <c r="L1974" s="73" t="s"/>
      <c r="M1974" s="71" t="s"/>
      <c r="N1974" s="71" t="s"/>
      <c r="O1974" s="74" t="s"/>
      <c r="P1974" s="12" t="s"/>
    </row>
    <row r="1975" spans="1:16">
      <c r="A1975" s="21" t="s"/>
      <c r="B1975" s="12" t="s"/>
      <c r="C1975" s="22" t="s"/>
      <c r="D1975" s="12" t="s"/>
      <c r="E1975" s="12" t="s"/>
      <c r="F1975" s="12" t="s"/>
      <c r="G1975" s="12" t="s"/>
      <c r="H1975" s="12" t="s"/>
      <c r="I1975" s="12" t="s"/>
      <c r="J1975" s="71" t="s"/>
      <c r="K1975" s="72" t="s"/>
      <c r="L1975" s="73" t="s"/>
      <c r="M1975" s="71" t="s"/>
      <c r="N1975" s="71" t="s"/>
      <c r="O1975" s="74" t="s"/>
      <c r="P1975" s="12" t="s"/>
    </row>
    <row r="1976" spans="1:16">
      <c r="A1976" s="21" t="s"/>
      <c r="B1976" s="12" t="s"/>
      <c r="C1976" s="22" t="s"/>
      <c r="D1976" s="12" t="s"/>
      <c r="E1976" s="12" t="s"/>
      <c r="F1976" s="12" t="s"/>
      <c r="G1976" s="12" t="s"/>
      <c r="H1976" s="12" t="s"/>
      <c r="I1976" s="12" t="s"/>
      <c r="J1976" s="71" t="s"/>
      <c r="K1976" s="72" t="s"/>
      <c r="L1976" s="73" t="s"/>
      <c r="M1976" s="71" t="s"/>
      <c r="N1976" s="71" t="s"/>
      <c r="O1976" s="74" t="s"/>
      <c r="P1976" s="12" t="s"/>
    </row>
    <row r="1977" spans="1:16">
      <c r="A1977" s="21" t="s"/>
      <c r="B1977" s="12" t="s"/>
      <c r="C1977" s="22" t="s"/>
      <c r="D1977" s="12" t="s"/>
      <c r="E1977" s="12" t="s"/>
      <c r="F1977" s="12" t="s"/>
      <c r="G1977" s="12" t="s"/>
      <c r="H1977" s="12" t="s"/>
      <c r="I1977" s="12" t="s"/>
      <c r="J1977" s="71" t="s"/>
      <c r="K1977" s="72" t="s"/>
      <c r="L1977" s="73" t="s"/>
      <c r="M1977" s="71" t="s"/>
      <c r="N1977" s="71" t="s"/>
      <c r="O1977" s="74" t="s"/>
      <c r="P1977" s="12" t="s"/>
    </row>
    <row r="1978" spans="1:16">
      <c r="A1978" s="21" t="s"/>
      <c r="B1978" s="12" t="s"/>
      <c r="C1978" s="22" t="s"/>
      <c r="D1978" s="12" t="s"/>
      <c r="E1978" s="12" t="s"/>
      <c r="F1978" s="12" t="s"/>
      <c r="G1978" s="12" t="s"/>
      <c r="H1978" s="12" t="s"/>
      <c r="I1978" s="12" t="s"/>
      <c r="J1978" s="71" t="s"/>
      <c r="K1978" s="72" t="s"/>
      <c r="L1978" s="73" t="s"/>
      <c r="M1978" s="71" t="s"/>
      <c r="N1978" s="71" t="s"/>
      <c r="O1978" s="74" t="s"/>
      <c r="P1978" s="12" t="s"/>
    </row>
    <row r="1979" spans="1:16">
      <c r="A1979" s="21" t="s"/>
      <c r="B1979" s="12" t="s"/>
      <c r="C1979" s="22" t="s"/>
      <c r="D1979" s="12" t="s"/>
      <c r="E1979" s="12" t="s"/>
      <c r="F1979" s="12" t="s"/>
      <c r="G1979" s="12" t="s"/>
      <c r="H1979" s="12" t="s"/>
      <c r="I1979" s="12" t="s"/>
      <c r="J1979" s="71" t="s"/>
      <c r="K1979" s="72" t="s"/>
      <c r="L1979" s="73" t="s"/>
      <c r="M1979" s="71" t="s"/>
      <c r="N1979" s="71" t="s"/>
      <c r="O1979" s="74" t="s"/>
      <c r="P1979" s="12" t="s"/>
    </row>
    <row r="1980" spans="1:16">
      <c r="A1980" s="21" t="s"/>
      <c r="B1980" s="12" t="s"/>
      <c r="C1980" s="22" t="s"/>
      <c r="D1980" s="12" t="s"/>
      <c r="E1980" s="12" t="s"/>
      <c r="F1980" s="12" t="s"/>
      <c r="G1980" s="12" t="s"/>
      <c r="H1980" s="12" t="s"/>
      <c r="I1980" s="12" t="s"/>
      <c r="J1980" s="71" t="s"/>
      <c r="K1980" s="72" t="s"/>
      <c r="L1980" s="73" t="s"/>
      <c r="M1980" s="71" t="s"/>
      <c r="N1980" s="71" t="s"/>
      <c r="O1980" s="74" t="s"/>
      <c r="P1980" s="12" t="s"/>
    </row>
    <row r="1981" spans="1:16">
      <c r="A1981" s="21" t="s"/>
      <c r="B1981" s="12" t="s"/>
      <c r="C1981" s="22" t="s"/>
      <c r="D1981" s="12" t="s"/>
      <c r="E1981" s="12" t="s"/>
      <c r="F1981" s="12" t="s"/>
      <c r="G1981" s="12" t="s"/>
      <c r="H1981" s="12" t="s"/>
      <c r="I1981" s="12" t="s"/>
      <c r="J1981" s="71" t="s"/>
      <c r="K1981" s="72" t="s"/>
      <c r="L1981" s="73" t="s"/>
      <c r="M1981" s="71" t="s"/>
      <c r="N1981" s="71" t="s"/>
      <c r="O1981" s="74" t="s"/>
      <c r="P1981" s="12" t="s"/>
    </row>
    <row r="1982" spans="1:16">
      <c r="A1982" s="21" t="s"/>
      <c r="B1982" s="12" t="s"/>
      <c r="C1982" s="22" t="s"/>
      <c r="D1982" s="12" t="s"/>
      <c r="E1982" s="12" t="s"/>
      <c r="F1982" s="12" t="s"/>
      <c r="G1982" s="12" t="s"/>
      <c r="H1982" s="12" t="s"/>
      <c r="I1982" s="12" t="s"/>
      <c r="J1982" s="71" t="s"/>
      <c r="K1982" s="72" t="s"/>
      <c r="L1982" s="73" t="s"/>
      <c r="M1982" s="71" t="s"/>
      <c r="N1982" s="71" t="s"/>
      <c r="O1982" s="74" t="s"/>
      <c r="P1982" s="12" t="s"/>
    </row>
    <row r="1983" spans="1:16">
      <c r="A1983" s="21" t="s"/>
      <c r="B1983" s="12" t="s"/>
      <c r="C1983" s="22" t="s"/>
      <c r="D1983" s="12" t="s"/>
      <c r="E1983" s="12" t="s"/>
      <c r="F1983" s="12" t="s"/>
      <c r="G1983" s="12" t="s"/>
      <c r="H1983" s="12" t="s"/>
      <c r="I1983" s="12" t="s"/>
      <c r="J1983" s="71" t="s"/>
      <c r="K1983" s="72" t="s"/>
      <c r="L1983" s="73" t="s"/>
      <c r="M1983" s="71" t="s"/>
      <c r="N1983" s="71" t="s"/>
      <c r="O1983" s="74" t="s"/>
      <c r="P1983" s="12" t="s"/>
    </row>
    <row r="1984" spans="1:16">
      <c r="A1984" s="21" t="s"/>
      <c r="B1984" s="12" t="s"/>
      <c r="C1984" s="22" t="s"/>
      <c r="D1984" s="12" t="s"/>
      <c r="E1984" s="12" t="s"/>
      <c r="F1984" s="12" t="s"/>
      <c r="G1984" s="12" t="s"/>
      <c r="H1984" s="12" t="s"/>
      <c r="I1984" s="12" t="s"/>
      <c r="J1984" s="71" t="s"/>
      <c r="K1984" s="72" t="s"/>
      <c r="L1984" s="73" t="s"/>
      <c r="M1984" s="71" t="s"/>
      <c r="N1984" s="71" t="s"/>
      <c r="O1984" s="74" t="s"/>
      <c r="P1984" s="12" t="s"/>
    </row>
    <row r="1985" spans="1:16">
      <c r="A1985" s="21" t="s"/>
      <c r="B1985" s="12" t="s"/>
      <c r="C1985" s="22" t="s"/>
      <c r="D1985" s="12" t="s"/>
      <c r="E1985" s="12" t="s"/>
      <c r="F1985" s="12" t="s"/>
      <c r="G1985" s="12" t="s"/>
      <c r="H1985" s="12" t="s"/>
      <c r="I1985" s="12" t="s"/>
      <c r="J1985" s="71" t="s"/>
      <c r="K1985" s="72" t="s"/>
      <c r="L1985" s="73" t="s"/>
      <c r="M1985" s="71" t="s"/>
      <c r="N1985" s="71" t="s"/>
      <c r="O1985" s="74" t="s"/>
      <c r="P1985" s="12" t="s"/>
    </row>
    <row r="1986" spans="1:16">
      <c r="A1986" s="21" t="s"/>
      <c r="B1986" s="12" t="s"/>
      <c r="C1986" s="22" t="s"/>
      <c r="D1986" s="12" t="s"/>
      <c r="E1986" s="12" t="s"/>
      <c r="F1986" s="12" t="s"/>
      <c r="G1986" s="12" t="s"/>
      <c r="H1986" s="12" t="s"/>
      <c r="I1986" s="12" t="s"/>
      <c r="J1986" s="71" t="s"/>
      <c r="K1986" s="72" t="s"/>
      <c r="L1986" s="73" t="s"/>
      <c r="M1986" s="71" t="s"/>
      <c r="N1986" s="71" t="s"/>
      <c r="O1986" s="74" t="s"/>
      <c r="P1986" s="12" t="s"/>
    </row>
    <row r="1987" spans="1:16">
      <c r="A1987" s="21" t="s"/>
      <c r="B1987" s="12" t="s"/>
      <c r="C1987" s="22" t="s"/>
      <c r="D1987" s="12" t="s"/>
      <c r="E1987" s="12" t="s"/>
      <c r="F1987" s="12" t="s"/>
      <c r="G1987" s="12" t="s"/>
      <c r="H1987" s="12" t="s"/>
      <c r="I1987" s="12" t="s"/>
      <c r="J1987" s="71" t="s"/>
      <c r="K1987" s="72" t="s"/>
      <c r="L1987" s="73" t="s"/>
      <c r="M1987" s="71" t="s"/>
      <c r="N1987" s="71" t="s"/>
      <c r="O1987" s="74" t="s"/>
      <c r="P1987" s="12" t="s"/>
    </row>
    <row r="1988" spans="1:16">
      <c r="A1988" s="21" t="s"/>
      <c r="B1988" s="12" t="s"/>
      <c r="C1988" s="22" t="s"/>
      <c r="D1988" s="12" t="s"/>
      <c r="E1988" s="12" t="s"/>
      <c r="F1988" s="12" t="s"/>
      <c r="G1988" s="12" t="s"/>
      <c r="H1988" s="12" t="s"/>
      <c r="I1988" s="12" t="s"/>
      <c r="J1988" s="71" t="s"/>
      <c r="K1988" s="72" t="s"/>
      <c r="L1988" s="73" t="s"/>
      <c r="M1988" s="71" t="s"/>
      <c r="N1988" s="71" t="s"/>
      <c r="O1988" s="74" t="s"/>
      <c r="P1988" s="12" t="s"/>
    </row>
    <row r="1989" spans="1:16">
      <c r="A1989" s="21" t="s"/>
      <c r="B1989" s="12" t="s"/>
      <c r="C1989" s="22" t="s"/>
      <c r="D1989" s="12" t="s"/>
      <c r="E1989" s="12" t="s"/>
      <c r="F1989" s="12" t="s"/>
      <c r="G1989" s="12" t="s"/>
      <c r="H1989" s="12" t="s"/>
      <c r="I1989" s="12" t="s"/>
      <c r="J1989" s="71" t="s"/>
      <c r="K1989" s="72" t="s"/>
      <c r="L1989" s="73" t="s"/>
      <c r="M1989" s="71" t="s"/>
      <c r="N1989" s="71" t="s"/>
      <c r="O1989" s="74" t="s"/>
      <c r="P1989" s="12" t="s"/>
    </row>
    <row r="1990" spans="1:16">
      <c r="A1990" s="21" t="s"/>
      <c r="B1990" s="12" t="s"/>
      <c r="C1990" s="22" t="s"/>
      <c r="D1990" s="12" t="s"/>
      <c r="E1990" s="12" t="s"/>
      <c r="F1990" s="12" t="s"/>
      <c r="G1990" s="12" t="s"/>
      <c r="H1990" s="12" t="s"/>
      <c r="I1990" s="12" t="s"/>
      <c r="J1990" s="71" t="s"/>
      <c r="K1990" s="72" t="s"/>
      <c r="L1990" s="73" t="s"/>
      <c r="M1990" s="71" t="s"/>
      <c r="N1990" s="71" t="s"/>
      <c r="O1990" s="74" t="s"/>
      <c r="P1990" s="12" t="s"/>
    </row>
    <row r="1991" spans="1:16">
      <c r="A1991" s="21" t="s"/>
      <c r="B1991" s="12" t="s"/>
      <c r="C1991" s="22" t="s"/>
      <c r="D1991" s="12" t="s"/>
      <c r="E1991" s="12" t="s"/>
      <c r="F1991" s="12" t="s"/>
      <c r="G1991" s="12" t="s"/>
      <c r="H1991" s="12" t="s"/>
      <c r="I1991" s="12" t="s"/>
      <c r="J1991" s="71" t="s"/>
      <c r="K1991" s="72" t="s"/>
      <c r="L1991" s="73" t="s"/>
      <c r="M1991" s="71" t="s"/>
      <c r="N1991" s="71" t="s"/>
      <c r="O1991" s="74" t="s"/>
      <c r="P1991" s="12" t="s"/>
    </row>
    <row r="1992" spans="1:16">
      <c r="A1992" s="21" t="s"/>
      <c r="B1992" s="12" t="s"/>
      <c r="C1992" s="22" t="s"/>
      <c r="D1992" s="12" t="s"/>
      <c r="E1992" s="12" t="s"/>
      <c r="F1992" s="12" t="s"/>
      <c r="G1992" s="12" t="s"/>
      <c r="H1992" s="12" t="s"/>
      <c r="I1992" s="12" t="s"/>
      <c r="J1992" s="71" t="s"/>
      <c r="K1992" s="72" t="s"/>
      <c r="L1992" s="73" t="s"/>
      <c r="M1992" s="71" t="s"/>
      <c r="N1992" s="71" t="s"/>
      <c r="O1992" s="74" t="s"/>
      <c r="P1992" s="12" t="s"/>
    </row>
    <row r="1993" spans="1:16">
      <c r="A1993" s="21" t="s"/>
      <c r="B1993" s="12" t="s"/>
      <c r="C1993" s="22" t="s"/>
      <c r="D1993" s="12" t="s"/>
      <c r="E1993" s="12" t="s"/>
      <c r="F1993" s="12" t="s"/>
      <c r="G1993" s="12" t="s"/>
      <c r="H1993" s="12" t="s"/>
      <c r="I1993" s="12" t="s"/>
      <c r="J1993" s="71" t="s"/>
      <c r="K1993" s="72" t="s"/>
      <c r="L1993" s="73" t="s"/>
      <c r="M1993" s="71" t="s"/>
      <c r="N1993" s="71" t="s"/>
      <c r="O1993" s="74" t="s"/>
      <c r="P1993" s="12" t="s"/>
    </row>
    <row r="1994" spans="1:16">
      <c r="A1994" s="21" t="s"/>
      <c r="B1994" s="12" t="s"/>
      <c r="C1994" s="22" t="s"/>
      <c r="D1994" s="12" t="s"/>
      <c r="E1994" s="12" t="s"/>
      <c r="F1994" s="12" t="s"/>
      <c r="G1994" s="12" t="s"/>
      <c r="H1994" s="12" t="s"/>
      <c r="I1994" s="12" t="s"/>
      <c r="J1994" s="71" t="s"/>
      <c r="K1994" s="72" t="s"/>
      <c r="L1994" s="73" t="s"/>
      <c r="M1994" s="71" t="s"/>
      <c r="N1994" s="71" t="s"/>
      <c r="O1994" s="74" t="s"/>
      <c r="P1994" s="12" t="s"/>
    </row>
    <row r="1995" spans="1:16">
      <c r="A1995" s="21" t="s"/>
      <c r="B1995" s="12" t="s"/>
      <c r="C1995" s="22" t="s"/>
      <c r="D1995" s="12" t="s"/>
      <c r="E1995" s="12" t="s"/>
      <c r="F1995" s="12" t="s"/>
      <c r="G1995" s="12" t="s"/>
      <c r="H1995" s="12" t="s"/>
      <c r="I1995" s="12" t="s"/>
      <c r="J1995" s="71" t="s"/>
      <c r="K1995" s="72" t="s"/>
      <c r="L1995" s="73" t="s"/>
      <c r="M1995" s="71" t="s"/>
      <c r="N1995" s="71" t="s"/>
      <c r="O1995" s="74" t="s"/>
      <c r="P1995" s="12" t="s"/>
    </row>
    <row r="1996" spans="1:16">
      <c r="A1996" s="21" t="s"/>
      <c r="B1996" s="12" t="s"/>
      <c r="C1996" s="22" t="s"/>
      <c r="D1996" s="12" t="s"/>
      <c r="E1996" s="12" t="s"/>
      <c r="F1996" s="12" t="s"/>
      <c r="G1996" s="12" t="s"/>
      <c r="H1996" s="12" t="s"/>
      <c r="I1996" s="12" t="s"/>
      <c r="J1996" s="71" t="s"/>
      <c r="K1996" s="72" t="s"/>
      <c r="L1996" s="73" t="s"/>
      <c r="M1996" s="71" t="s"/>
      <c r="N1996" s="71" t="s"/>
      <c r="O1996" s="74" t="s"/>
      <c r="P1996" s="12" t="s"/>
    </row>
    <row r="1997" spans="1:16">
      <c r="A1997" s="21" t="s"/>
      <c r="B1997" s="12" t="s"/>
      <c r="C1997" s="22" t="s"/>
      <c r="D1997" s="12" t="s"/>
      <c r="E1997" s="12" t="s"/>
      <c r="F1997" s="12" t="s"/>
      <c r="G1997" s="12" t="s"/>
      <c r="H1997" s="12" t="s"/>
      <c r="I1997" s="12" t="s"/>
      <c r="J1997" s="71" t="s"/>
      <c r="K1997" s="72" t="s"/>
      <c r="L1997" s="73" t="s"/>
      <c r="M1997" s="71" t="s"/>
      <c r="N1997" s="71" t="s"/>
      <c r="O1997" s="74" t="s"/>
      <c r="P1997" s="12" t="s"/>
    </row>
    <row r="1998" spans="1:16">
      <c r="A1998" s="21" t="s"/>
      <c r="B1998" s="12" t="s"/>
      <c r="C1998" s="22" t="s"/>
      <c r="D1998" s="12" t="s"/>
      <c r="E1998" s="12" t="s"/>
      <c r="F1998" s="12" t="s"/>
      <c r="G1998" s="12" t="s"/>
      <c r="H1998" s="12" t="s"/>
      <c r="I1998" s="12" t="s"/>
      <c r="J1998" s="71" t="s"/>
      <c r="K1998" s="72" t="s"/>
      <c r="L1998" s="73" t="s"/>
      <c r="M1998" s="71" t="s"/>
      <c r="N1998" s="71" t="s"/>
      <c r="O1998" s="74" t="s"/>
      <c r="P1998" s="12" t="s"/>
    </row>
    <row r="1999" spans="1:16">
      <c r="A1999" s="21" t="s"/>
      <c r="B1999" s="12" t="s"/>
      <c r="C1999" s="22" t="s"/>
      <c r="D1999" s="12" t="s"/>
      <c r="E1999" s="12" t="s"/>
      <c r="F1999" s="12" t="s"/>
      <c r="G1999" s="12" t="s"/>
      <c r="H1999" s="12" t="s"/>
      <c r="I1999" s="12" t="s"/>
      <c r="J1999" s="71" t="s"/>
      <c r="K1999" s="72" t="s"/>
      <c r="L1999" s="73" t="s"/>
      <c r="M1999" s="71" t="s"/>
      <c r="N1999" s="71" t="s"/>
      <c r="O1999" s="74" t="s"/>
      <c r="P1999" s="12" t="s"/>
    </row>
    <row r="2000" spans="1:16">
      <c r="A2000" s="21" t="s"/>
      <c r="B2000" s="12" t="s"/>
      <c r="C2000" s="22" t="s"/>
      <c r="D2000" s="12" t="s"/>
      <c r="E2000" s="12" t="s"/>
      <c r="F2000" s="12" t="s"/>
      <c r="G2000" s="12" t="s"/>
      <c r="H2000" s="12" t="s"/>
      <c r="I2000" s="12" t="s"/>
      <c r="J2000" s="71" t="s"/>
      <c r="K2000" s="72" t="s"/>
      <c r="L2000" s="73" t="s"/>
      <c r="M2000" s="71" t="s"/>
      <c r="N2000" s="71" t="s"/>
      <c r="O2000" s="74" t="s"/>
      <c r="P2000" s="12" t="s"/>
    </row>
    <row r="2001" spans="1:16">
      <c r="A2001" s="21" t="s"/>
      <c r="B2001" s="12" t="s"/>
      <c r="C2001" s="22" t="s"/>
      <c r="D2001" s="12" t="s"/>
      <c r="E2001" s="12" t="s"/>
      <c r="F2001" s="12" t="s"/>
      <c r="G2001" s="12" t="s"/>
      <c r="H2001" s="12" t="s"/>
      <c r="I2001" s="12" t="s"/>
      <c r="J2001" s="71" t="s"/>
      <c r="K2001" s="72" t="s"/>
      <c r="L2001" s="73" t="s"/>
      <c r="M2001" s="71" t="s"/>
      <c r="N2001" s="71" t="s"/>
      <c r="O2001" s="74" t="s"/>
      <c r="P2001" s="12" t="s"/>
    </row>
    <row r="2002" spans="1:16">
      <c r="A2002" s="21" t="s"/>
      <c r="B2002" s="12" t="s"/>
      <c r="C2002" s="22" t="s"/>
      <c r="D2002" s="12" t="s"/>
      <c r="E2002" s="12" t="s"/>
      <c r="F2002" s="12" t="s"/>
      <c r="G2002" s="12" t="s"/>
      <c r="H2002" s="12" t="s"/>
      <c r="I2002" s="12" t="s"/>
      <c r="J2002" s="71" t="s"/>
      <c r="K2002" s="72" t="s"/>
      <c r="L2002" s="73" t="s"/>
      <c r="M2002" s="71" t="s"/>
      <c r="N2002" s="71" t="s"/>
      <c r="O2002" s="74" t="s"/>
      <c r="P2002" s="12" t="s"/>
    </row>
    <row r="2003" spans="1:16">
      <c r="A2003" s="21" t="s"/>
      <c r="B2003" s="12" t="s"/>
      <c r="C2003" s="22" t="s"/>
      <c r="D2003" s="12" t="s"/>
      <c r="E2003" s="12" t="s"/>
      <c r="F2003" s="12" t="s"/>
      <c r="G2003" s="12" t="s"/>
      <c r="H2003" s="12" t="s"/>
      <c r="I2003" s="12" t="s"/>
      <c r="J2003" s="71" t="s"/>
      <c r="K2003" s="72" t="s"/>
      <c r="L2003" s="73" t="s"/>
      <c r="M2003" s="71" t="s"/>
      <c r="N2003" s="71" t="s"/>
      <c r="O2003" s="74" t="s"/>
      <c r="P2003" s="12" t="s"/>
    </row>
    <row r="2004" spans="1:16">
      <c r="A2004" s="21" t="s"/>
      <c r="B2004" s="12" t="s"/>
      <c r="C2004" s="22" t="s"/>
      <c r="D2004" s="12" t="s"/>
      <c r="E2004" s="12" t="s"/>
      <c r="F2004" s="12" t="s"/>
      <c r="G2004" s="12" t="s"/>
      <c r="H2004" s="12" t="s"/>
      <c r="I2004" s="12" t="s"/>
      <c r="J2004" s="71" t="s"/>
      <c r="K2004" s="72" t="s"/>
      <c r="L2004" s="73" t="s"/>
      <c r="M2004" s="71" t="s"/>
      <c r="N2004" s="71" t="s"/>
      <c r="O2004" s="74" t="s"/>
      <c r="P2004" s="12" t="s"/>
    </row>
    <row r="2005" spans="1:16">
      <c r="A2005" s="21" t="s"/>
      <c r="B2005" s="12" t="s"/>
      <c r="C2005" s="22" t="s"/>
      <c r="D2005" s="12" t="s"/>
      <c r="E2005" s="12" t="s"/>
      <c r="F2005" s="12" t="s"/>
      <c r="G2005" s="12" t="s"/>
      <c r="H2005" s="12" t="s"/>
      <c r="I2005" s="12" t="s"/>
      <c r="J2005" s="71" t="s"/>
      <c r="K2005" s="72" t="s"/>
      <c r="L2005" s="73" t="s"/>
      <c r="M2005" s="71" t="s"/>
      <c r="N2005" s="71" t="s"/>
      <c r="O2005" s="74" t="s"/>
      <c r="P2005" s="12" t="s"/>
    </row>
    <row r="2006" spans="1:16">
      <c r="A2006" s="21" t="s"/>
      <c r="B2006" s="12" t="s"/>
      <c r="C2006" s="22" t="s"/>
      <c r="D2006" s="12" t="s"/>
      <c r="E2006" s="12" t="s"/>
      <c r="F2006" s="12" t="s"/>
      <c r="G2006" s="12" t="s"/>
      <c r="H2006" s="12" t="s"/>
      <c r="I2006" s="12" t="s"/>
      <c r="J2006" s="71" t="s"/>
      <c r="K2006" s="72" t="s"/>
      <c r="L2006" s="73" t="s"/>
      <c r="M2006" s="71" t="s"/>
      <c r="N2006" s="71" t="s"/>
      <c r="O2006" s="74" t="s"/>
      <c r="P2006" s="12" t="s"/>
    </row>
    <row r="2007" spans="1:16">
      <c r="A2007" s="21" t="s"/>
      <c r="B2007" s="12" t="s"/>
      <c r="C2007" s="22" t="s"/>
      <c r="D2007" s="12" t="s"/>
      <c r="E2007" s="12" t="s"/>
      <c r="F2007" s="12" t="s"/>
      <c r="G2007" s="12" t="s"/>
      <c r="H2007" s="12" t="s"/>
      <c r="I2007" s="12" t="s"/>
      <c r="J2007" s="71" t="s"/>
      <c r="K2007" s="72" t="s"/>
      <c r="L2007" s="73" t="s"/>
      <c r="M2007" s="71" t="s"/>
      <c r="N2007" s="71" t="s"/>
      <c r="O2007" s="74" t="s"/>
      <c r="P2007" s="12" t="s"/>
    </row>
    <row r="2008" spans="1:16">
      <c r="A2008" s="21" t="s"/>
      <c r="B2008" s="12" t="s"/>
      <c r="C2008" s="22" t="s"/>
      <c r="D2008" s="12" t="s"/>
      <c r="E2008" s="12" t="s"/>
      <c r="F2008" s="12" t="s"/>
      <c r="G2008" s="12" t="s"/>
      <c r="H2008" s="12" t="s"/>
      <c r="I2008" s="12" t="s"/>
      <c r="J2008" s="71" t="s"/>
      <c r="K2008" s="72" t="s"/>
      <c r="L2008" s="73" t="s"/>
      <c r="M2008" s="71" t="s"/>
      <c r="N2008" s="71" t="s"/>
      <c r="O2008" s="74" t="s"/>
      <c r="P2008" s="12" t="s"/>
    </row>
    <row r="2009" spans="1:16">
      <c r="A2009" s="21" t="s"/>
      <c r="B2009" s="12" t="s"/>
      <c r="C2009" s="22" t="s"/>
      <c r="D2009" s="12" t="s"/>
      <c r="E2009" s="12" t="s"/>
      <c r="F2009" s="12" t="s"/>
      <c r="G2009" s="12" t="s"/>
      <c r="H2009" s="12" t="s"/>
      <c r="I2009" s="12" t="s"/>
      <c r="J2009" s="71" t="s"/>
      <c r="K2009" s="72" t="s"/>
      <c r="L2009" s="73" t="s"/>
      <c r="M2009" s="71" t="s"/>
      <c r="N2009" s="71" t="s"/>
      <c r="O2009" s="74" t="s"/>
      <c r="P2009" s="12" t="s"/>
    </row>
    <row r="2010" spans="1:16">
      <c r="A2010" s="21" t="s"/>
      <c r="B2010" s="12" t="s"/>
      <c r="C2010" s="22" t="s"/>
      <c r="D2010" s="12" t="s"/>
      <c r="E2010" s="12" t="s"/>
      <c r="F2010" s="12" t="s"/>
      <c r="G2010" s="12" t="s"/>
      <c r="H2010" s="12" t="s"/>
      <c r="I2010" s="12" t="s"/>
      <c r="J2010" s="71" t="s"/>
      <c r="K2010" s="72" t="s"/>
      <c r="L2010" s="73" t="s"/>
      <c r="M2010" s="71" t="s"/>
      <c r="N2010" s="71" t="s"/>
      <c r="O2010" s="74" t="s"/>
      <c r="P2010" s="12" t="s"/>
    </row>
    <row r="2011" spans="1:16">
      <c r="A2011" s="21" t="s"/>
      <c r="B2011" s="12" t="s"/>
      <c r="C2011" s="22" t="s"/>
      <c r="D2011" s="12" t="s"/>
      <c r="E2011" s="12" t="s"/>
      <c r="F2011" s="12" t="s"/>
      <c r="G2011" s="12" t="s"/>
      <c r="H2011" s="12" t="s"/>
      <c r="I2011" s="12" t="s"/>
      <c r="J2011" s="71" t="s"/>
      <c r="K2011" s="72" t="s"/>
      <c r="L2011" s="73" t="s"/>
      <c r="M2011" s="71" t="s"/>
      <c r="N2011" s="71" t="s"/>
      <c r="O2011" s="74" t="s"/>
      <c r="P2011" s="12" t="s"/>
    </row>
    <row r="2012" spans="1:16">
      <c r="A2012" s="21" t="s"/>
      <c r="B2012" s="12" t="s"/>
      <c r="C2012" s="22" t="s"/>
      <c r="D2012" s="12" t="s"/>
      <c r="E2012" s="12" t="s"/>
      <c r="F2012" s="12" t="s"/>
      <c r="G2012" s="12" t="s"/>
      <c r="H2012" s="12" t="s"/>
      <c r="I2012" s="12" t="s"/>
      <c r="J2012" s="71" t="s"/>
      <c r="K2012" s="72" t="s"/>
      <c r="L2012" s="73" t="s"/>
      <c r="M2012" s="71" t="s"/>
      <c r="N2012" s="71" t="s"/>
      <c r="O2012" s="74" t="s"/>
      <c r="P2012" s="12" t="s"/>
    </row>
    <row r="2013" spans="1:16">
      <c r="A2013" s="21" t="s"/>
      <c r="B2013" s="12" t="s"/>
      <c r="C2013" s="22" t="s"/>
      <c r="D2013" s="12" t="s"/>
      <c r="E2013" s="12" t="s"/>
      <c r="F2013" s="12" t="s"/>
      <c r="G2013" s="12" t="s"/>
      <c r="H2013" s="12" t="s"/>
      <c r="I2013" s="12" t="s"/>
      <c r="J2013" s="71" t="s"/>
      <c r="K2013" s="72" t="s"/>
      <c r="L2013" s="73" t="s"/>
      <c r="M2013" s="71" t="s"/>
      <c r="N2013" s="71" t="s"/>
      <c r="O2013" s="74" t="s"/>
      <c r="P2013" s="12" t="s"/>
    </row>
    <row r="2014" spans="1:16">
      <c r="A2014" s="21" t="s"/>
      <c r="B2014" s="12" t="s"/>
      <c r="C2014" s="22" t="s"/>
      <c r="D2014" s="12" t="s"/>
      <c r="E2014" s="12" t="s"/>
      <c r="F2014" s="12" t="s"/>
      <c r="G2014" s="12" t="s"/>
      <c r="H2014" s="12" t="s"/>
      <c r="I2014" s="12" t="s"/>
      <c r="J2014" s="71" t="s"/>
      <c r="K2014" s="72" t="s"/>
      <c r="L2014" s="73" t="s"/>
      <c r="M2014" s="71" t="s"/>
      <c r="N2014" s="71" t="s"/>
      <c r="O2014" s="74" t="s"/>
      <c r="P2014" s="12" t="s"/>
    </row>
    <row r="2015" spans="1:16">
      <c r="A2015" s="21" t="s"/>
      <c r="B2015" s="12" t="s"/>
      <c r="C2015" s="22" t="s"/>
      <c r="D2015" s="12" t="s"/>
      <c r="E2015" s="12" t="s"/>
      <c r="F2015" s="12" t="s"/>
      <c r="G2015" s="12" t="s"/>
      <c r="H2015" s="12" t="s"/>
      <c r="I2015" s="12" t="s"/>
      <c r="J2015" s="71" t="s"/>
      <c r="K2015" s="72" t="s"/>
      <c r="L2015" s="73" t="s"/>
      <c r="M2015" s="71" t="s"/>
      <c r="N2015" s="71" t="s"/>
      <c r="O2015" s="74" t="s"/>
      <c r="P2015" s="12" t="s"/>
    </row>
    <row r="2016" spans="1:16">
      <c r="A2016" s="21" t="s"/>
      <c r="B2016" s="12" t="s"/>
      <c r="C2016" s="22" t="s"/>
      <c r="D2016" s="12" t="s"/>
      <c r="E2016" s="12" t="s"/>
      <c r="F2016" s="12" t="s"/>
      <c r="G2016" s="12" t="s"/>
      <c r="H2016" s="12" t="s"/>
      <c r="I2016" s="12" t="s"/>
      <c r="J2016" s="71" t="s"/>
      <c r="K2016" s="72" t="s"/>
      <c r="L2016" s="73" t="s"/>
      <c r="M2016" s="71" t="s"/>
      <c r="N2016" s="71" t="s"/>
      <c r="O2016" s="74" t="s"/>
      <c r="P2016" s="12" t="s"/>
    </row>
    <row r="2017" spans="1:16">
      <c r="A2017" s="21" t="s"/>
      <c r="B2017" s="12" t="s"/>
      <c r="C2017" s="22" t="s"/>
      <c r="D2017" s="12" t="s"/>
      <c r="E2017" s="12" t="s"/>
      <c r="F2017" s="12" t="s"/>
      <c r="G2017" s="12" t="s"/>
      <c r="H2017" s="12" t="s"/>
      <c r="I2017" s="12" t="s"/>
      <c r="J2017" s="71" t="s"/>
      <c r="K2017" s="72" t="s"/>
      <c r="L2017" s="73" t="s"/>
      <c r="M2017" s="71" t="s"/>
      <c r="N2017" s="71" t="s"/>
      <c r="O2017" s="74" t="s"/>
      <c r="P2017" s="12" t="s"/>
    </row>
    <row r="2018" spans="1:16">
      <c r="A2018" s="21" t="s"/>
      <c r="B2018" s="12" t="s"/>
      <c r="C2018" s="22" t="s"/>
      <c r="D2018" s="12" t="s"/>
      <c r="E2018" s="12" t="s"/>
      <c r="F2018" s="12" t="s"/>
      <c r="G2018" s="12" t="s"/>
      <c r="H2018" s="12" t="s"/>
      <c r="I2018" s="12" t="s"/>
      <c r="J2018" s="71" t="s"/>
      <c r="K2018" s="72" t="s"/>
      <c r="L2018" s="73" t="s"/>
      <c r="M2018" s="71" t="s"/>
      <c r="N2018" s="71" t="s"/>
      <c r="O2018" s="74" t="s"/>
      <c r="P2018" s="12" t="s"/>
    </row>
    <row r="2019" spans="1:16">
      <c r="A2019" s="21" t="s"/>
      <c r="B2019" s="12" t="s"/>
      <c r="C2019" s="22" t="s"/>
      <c r="D2019" s="12" t="s"/>
      <c r="E2019" s="12" t="s"/>
      <c r="F2019" s="12" t="s"/>
      <c r="G2019" s="12" t="s"/>
      <c r="H2019" s="12" t="s"/>
      <c r="I2019" s="12" t="s"/>
      <c r="J2019" s="71" t="s"/>
      <c r="K2019" s="72" t="s"/>
      <c r="L2019" s="73" t="s"/>
      <c r="M2019" s="71" t="s"/>
      <c r="N2019" s="71" t="s"/>
      <c r="O2019" s="74" t="s"/>
      <c r="P2019" s="12" t="s"/>
    </row>
    <row r="2020" spans="1:16">
      <c r="A2020" s="21" t="s"/>
      <c r="B2020" s="12" t="s"/>
      <c r="C2020" s="22" t="s"/>
      <c r="D2020" s="12" t="s"/>
      <c r="E2020" s="12" t="s"/>
      <c r="F2020" s="12" t="s"/>
      <c r="G2020" s="12" t="s"/>
      <c r="H2020" s="12" t="s"/>
      <c r="I2020" s="12" t="s"/>
      <c r="J2020" s="71" t="s"/>
      <c r="K2020" s="72" t="s"/>
      <c r="L2020" s="73" t="s"/>
      <c r="M2020" s="71" t="s"/>
      <c r="N2020" s="71" t="s"/>
      <c r="O2020" s="74" t="s"/>
      <c r="P2020" s="12" t="s"/>
    </row>
    <row r="2021" spans="1:16">
      <c r="A2021" s="21" t="s"/>
      <c r="B2021" s="12" t="s"/>
      <c r="C2021" s="22" t="s"/>
      <c r="D2021" s="12" t="s"/>
      <c r="E2021" s="12" t="s"/>
      <c r="F2021" s="12" t="s"/>
      <c r="G2021" s="12" t="s"/>
      <c r="H2021" s="12" t="s"/>
      <c r="I2021" s="12" t="s"/>
      <c r="J2021" s="71" t="s"/>
      <c r="K2021" s="72" t="s"/>
      <c r="L2021" s="73" t="s"/>
      <c r="M2021" s="71" t="s"/>
      <c r="N2021" s="71" t="s"/>
      <c r="O2021" s="74" t="s"/>
      <c r="P2021" s="12" t="s"/>
    </row>
    <row r="2022" spans="1:16">
      <c r="A2022" s="21" t="s"/>
      <c r="B2022" s="12" t="s"/>
      <c r="C2022" s="22" t="s"/>
      <c r="D2022" s="12" t="s"/>
      <c r="E2022" s="12" t="s"/>
      <c r="F2022" s="12" t="s"/>
      <c r="G2022" s="12" t="s"/>
      <c r="H2022" s="12" t="s"/>
      <c r="I2022" s="12" t="s"/>
      <c r="J2022" s="71" t="s"/>
      <c r="K2022" s="72" t="s"/>
      <c r="L2022" s="73" t="s"/>
      <c r="M2022" s="71" t="s"/>
      <c r="N2022" s="71" t="s"/>
      <c r="O2022" s="74" t="s"/>
      <c r="P2022" s="12" t="s"/>
    </row>
    <row r="2023" spans="1:16">
      <c r="A2023" s="21" t="s"/>
      <c r="B2023" s="12" t="s"/>
      <c r="C2023" s="22" t="s"/>
      <c r="D2023" s="12" t="s"/>
      <c r="E2023" s="12" t="s"/>
      <c r="F2023" s="12" t="s"/>
      <c r="G2023" s="12" t="s"/>
      <c r="H2023" s="12" t="s"/>
      <c r="I2023" s="12" t="s"/>
      <c r="J2023" s="71" t="s"/>
      <c r="K2023" s="72" t="s"/>
      <c r="L2023" s="73" t="s"/>
      <c r="M2023" s="71" t="s"/>
      <c r="N2023" s="71" t="s"/>
      <c r="O2023" s="74" t="s"/>
      <c r="P2023" s="12" t="s"/>
    </row>
    <row r="2024" spans="1:16">
      <c r="A2024" s="21" t="s"/>
      <c r="B2024" s="12" t="s"/>
      <c r="C2024" s="22" t="s"/>
      <c r="D2024" s="12" t="s"/>
      <c r="E2024" s="12" t="s"/>
      <c r="F2024" s="12" t="s"/>
      <c r="G2024" s="12" t="s"/>
      <c r="H2024" s="12" t="s"/>
      <c r="I2024" s="12" t="s"/>
      <c r="J2024" s="71" t="s"/>
      <c r="K2024" s="72" t="s"/>
      <c r="L2024" s="73" t="s"/>
      <c r="M2024" s="71" t="s"/>
      <c r="N2024" s="71" t="s"/>
      <c r="O2024" s="74" t="s"/>
      <c r="P2024" s="12" t="s"/>
    </row>
    <row r="2025" spans="1:16">
      <c r="A2025" s="21" t="s"/>
      <c r="B2025" s="12" t="s"/>
      <c r="C2025" s="22" t="s"/>
      <c r="D2025" s="12" t="s"/>
      <c r="E2025" s="12" t="s"/>
      <c r="F2025" s="12" t="s"/>
      <c r="G2025" s="12" t="s"/>
      <c r="H2025" s="12" t="s"/>
      <c r="I2025" s="12" t="s"/>
      <c r="J2025" s="71" t="s"/>
      <c r="K2025" s="72" t="s"/>
      <c r="L2025" s="73" t="s"/>
      <c r="M2025" s="71" t="s"/>
      <c r="N2025" s="71" t="s"/>
      <c r="O2025" s="74" t="s"/>
      <c r="P2025" s="12" t="s"/>
    </row>
    <row r="2026" spans="1:16">
      <c r="A2026" s="21" t="s"/>
      <c r="B2026" s="12" t="s"/>
      <c r="C2026" s="22" t="s"/>
      <c r="D2026" s="12" t="s"/>
      <c r="E2026" s="12" t="s"/>
      <c r="F2026" s="12" t="s"/>
      <c r="G2026" s="12" t="s"/>
      <c r="H2026" s="12" t="s"/>
      <c r="I2026" s="12" t="s"/>
      <c r="J2026" s="71" t="s"/>
      <c r="K2026" s="72" t="s"/>
      <c r="L2026" s="73" t="s"/>
      <c r="M2026" s="71" t="s"/>
      <c r="N2026" s="71" t="s"/>
      <c r="O2026" s="74" t="s"/>
      <c r="P2026" s="12" t="s"/>
    </row>
    <row r="2027" spans="1:16">
      <c r="A2027" s="21" t="s"/>
      <c r="B2027" s="12" t="s"/>
      <c r="C2027" s="22" t="s"/>
      <c r="D2027" s="12" t="s"/>
      <c r="E2027" s="12" t="s"/>
      <c r="F2027" s="12" t="s"/>
      <c r="G2027" s="12" t="s"/>
      <c r="H2027" s="12" t="s"/>
      <c r="I2027" s="12" t="s"/>
      <c r="J2027" s="71" t="s"/>
      <c r="K2027" s="72" t="s"/>
      <c r="L2027" s="73" t="s"/>
      <c r="M2027" s="71" t="s"/>
      <c r="N2027" s="71" t="s"/>
      <c r="O2027" s="74" t="s"/>
      <c r="P2027" s="12" t="s"/>
    </row>
    <row r="2028" spans="1:16">
      <c r="A2028" s="21" t="s"/>
      <c r="B2028" s="12" t="s"/>
      <c r="C2028" s="22" t="s"/>
      <c r="D2028" s="12" t="s"/>
      <c r="E2028" s="12" t="s"/>
      <c r="F2028" s="12" t="s"/>
      <c r="G2028" s="12" t="s"/>
      <c r="H2028" s="12" t="s"/>
      <c r="I2028" s="12" t="s"/>
      <c r="J2028" s="71" t="s"/>
      <c r="K2028" s="72" t="s"/>
      <c r="L2028" s="73" t="s"/>
      <c r="M2028" s="71" t="s"/>
      <c r="N2028" s="71" t="s"/>
      <c r="O2028" s="74" t="s"/>
      <c r="P2028" s="12" t="s"/>
    </row>
    <row r="2029" spans="1:16">
      <c r="A2029" s="21" t="s"/>
      <c r="B2029" s="12" t="s"/>
      <c r="C2029" s="22" t="s"/>
      <c r="D2029" s="12" t="s"/>
      <c r="E2029" s="12" t="s"/>
      <c r="F2029" s="12" t="s"/>
      <c r="G2029" s="12" t="s"/>
      <c r="H2029" s="12" t="s"/>
      <c r="I2029" s="12" t="s"/>
      <c r="J2029" s="71" t="s"/>
      <c r="K2029" s="72" t="s"/>
      <c r="L2029" s="73" t="s"/>
      <c r="M2029" s="71" t="s"/>
      <c r="N2029" s="71" t="s"/>
      <c r="O2029" s="74" t="s"/>
      <c r="P2029" s="12" t="s"/>
    </row>
    <row r="2030" spans="1:16">
      <c r="A2030" s="21" t="s"/>
      <c r="B2030" s="12" t="s"/>
      <c r="C2030" s="22" t="s"/>
      <c r="D2030" s="12" t="s"/>
      <c r="E2030" s="12" t="s"/>
      <c r="F2030" s="12" t="s"/>
      <c r="G2030" s="12" t="s"/>
      <c r="H2030" s="12" t="s"/>
      <c r="I2030" s="12" t="s"/>
      <c r="J2030" s="71" t="s"/>
      <c r="K2030" s="72" t="s"/>
      <c r="L2030" s="73" t="s"/>
      <c r="M2030" s="71" t="s"/>
      <c r="N2030" s="71" t="s"/>
      <c r="O2030" s="74" t="s"/>
      <c r="P2030" s="12" t="s"/>
    </row>
    <row r="2031" spans="1:16">
      <c r="A2031" s="21" t="s"/>
      <c r="B2031" s="12" t="s"/>
      <c r="C2031" s="22" t="s"/>
      <c r="D2031" s="12" t="s"/>
      <c r="E2031" s="12" t="s"/>
      <c r="F2031" s="12" t="s"/>
      <c r="G2031" s="12" t="s"/>
      <c r="H2031" s="12" t="s"/>
      <c r="I2031" s="12" t="s"/>
      <c r="J2031" s="71" t="s"/>
      <c r="K2031" s="72" t="s"/>
      <c r="L2031" s="73" t="s"/>
      <c r="M2031" s="71" t="s"/>
      <c r="N2031" s="71" t="s"/>
      <c r="O2031" s="74" t="s"/>
      <c r="P2031" s="12" t="s"/>
    </row>
    <row r="2032" spans="1:16">
      <c r="A2032" s="21" t="s"/>
      <c r="B2032" s="12" t="s"/>
      <c r="C2032" s="22" t="s"/>
      <c r="D2032" s="12" t="s"/>
      <c r="E2032" s="12" t="s"/>
      <c r="F2032" s="12" t="s"/>
      <c r="G2032" s="12" t="s"/>
      <c r="H2032" s="12" t="s"/>
      <c r="I2032" s="12" t="s"/>
      <c r="J2032" s="71" t="s"/>
      <c r="K2032" s="72" t="s"/>
      <c r="L2032" s="73" t="s"/>
      <c r="M2032" s="71" t="s"/>
      <c r="N2032" s="71" t="s"/>
      <c r="O2032" s="74" t="s"/>
      <c r="P2032" s="12" t="s"/>
    </row>
    <row r="2033" spans="1:16">
      <c r="A2033" s="21" t="s"/>
      <c r="B2033" s="12" t="s"/>
      <c r="C2033" s="22" t="s"/>
      <c r="D2033" s="12" t="s"/>
      <c r="E2033" s="12" t="s"/>
      <c r="F2033" s="12" t="s"/>
      <c r="G2033" s="12" t="s"/>
      <c r="H2033" s="12" t="s"/>
      <c r="I2033" s="12" t="s"/>
      <c r="J2033" s="71" t="s"/>
      <c r="K2033" s="72" t="s"/>
      <c r="L2033" s="73" t="s"/>
      <c r="M2033" s="71" t="s"/>
      <c r="N2033" s="71" t="s"/>
      <c r="O2033" s="74" t="s"/>
      <c r="P2033" s="12" t="s"/>
    </row>
    <row r="2034" spans="1:16">
      <c r="A2034" s="21" t="s"/>
      <c r="B2034" s="12" t="s"/>
      <c r="C2034" s="22" t="s"/>
      <c r="D2034" s="12" t="s"/>
      <c r="E2034" s="12" t="s"/>
      <c r="F2034" s="12" t="s"/>
      <c r="G2034" s="12" t="s"/>
      <c r="H2034" s="12" t="s"/>
      <c r="I2034" s="12" t="s"/>
      <c r="J2034" s="71" t="s"/>
      <c r="K2034" s="72" t="s"/>
      <c r="L2034" s="73" t="s"/>
      <c r="M2034" s="71" t="s"/>
      <c r="N2034" s="71" t="s"/>
      <c r="O2034" s="74" t="s"/>
      <c r="P2034" s="12" t="s"/>
    </row>
    <row r="2035" spans="1:16">
      <c r="A2035" s="21" t="s"/>
      <c r="B2035" s="12" t="s"/>
      <c r="C2035" s="22" t="s"/>
      <c r="D2035" s="12" t="s"/>
      <c r="E2035" s="12" t="s"/>
      <c r="F2035" s="12" t="s"/>
      <c r="G2035" s="12" t="s"/>
      <c r="H2035" s="12" t="s"/>
      <c r="I2035" s="12" t="s"/>
      <c r="J2035" s="71" t="s"/>
      <c r="K2035" s="72" t="s"/>
      <c r="L2035" s="73" t="s"/>
      <c r="M2035" s="71" t="s"/>
      <c r="N2035" s="71" t="s"/>
      <c r="O2035" s="74" t="s"/>
      <c r="P2035" s="12" t="s"/>
    </row>
    <row r="2036" spans="1:16">
      <c r="A2036" s="21" t="s"/>
      <c r="B2036" s="12" t="s"/>
      <c r="C2036" s="22" t="s"/>
      <c r="D2036" s="12" t="s"/>
      <c r="E2036" s="12" t="s"/>
      <c r="F2036" s="12" t="s"/>
      <c r="G2036" s="12" t="s"/>
      <c r="H2036" s="12" t="s"/>
      <c r="I2036" s="12" t="s"/>
      <c r="J2036" s="71" t="s"/>
      <c r="K2036" s="72" t="s"/>
      <c r="L2036" s="73" t="s"/>
      <c r="M2036" s="71" t="s"/>
      <c r="N2036" s="71" t="s"/>
      <c r="O2036" s="74" t="s"/>
      <c r="P2036" s="12" t="s"/>
    </row>
    <row r="2037" spans="1:16">
      <c r="A2037" s="21" t="s"/>
      <c r="B2037" s="12" t="s"/>
      <c r="C2037" s="22" t="s"/>
      <c r="D2037" s="12" t="s"/>
      <c r="E2037" s="12" t="s"/>
      <c r="F2037" s="12" t="s"/>
      <c r="G2037" s="12" t="s"/>
      <c r="H2037" s="12" t="s"/>
      <c r="I2037" s="12" t="s"/>
      <c r="J2037" s="71" t="s"/>
      <c r="K2037" s="72" t="s"/>
      <c r="L2037" s="73" t="s"/>
      <c r="M2037" s="71" t="s"/>
      <c r="N2037" s="71" t="s"/>
      <c r="O2037" s="74" t="s"/>
      <c r="P2037" s="12" t="s"/>
    </row>
    <row r="2038" spans="1:16">
      <c r="A2038" s="21" t="s"/>
      <c r="B2038" s="12" t="s"/>
      <c r="C2038" s="22" t="s"/>
      <c r="D2038" s="12" t="s"/>
      <c r="E2038" s="12" t="s"/>
      <c r="F2038" s="12" t="s"/>
      <c r="G2038" s="12" t="s"/>
      <c r="H2038" s="12" t="s"/>
      <c r="I2038" s="12" t="s"/>
      <c r="J2038" s="71" t="s"/>
      <c r="K2038" s="72" t="s"/>
      <c r="L2038" s="73" t="s"/>
      <c r="M2038" s="71" t="s"/>
      <c r="N2038" s="71" t="s"/>
      <c r="O2038" s="74" t="s"/>
      <c r="P2038" s="12" t="s"/>
    </row>
    <row r="2039" spans="1:16">
      <c r="A2039" s="21" t="s"/>
      <c r="B2039" s="12" t="s"/>
      <c r="C2039" s="22" t="s"/>
      <c r="D2039" s="12" t="s"/>
      <c r="E2039" s="12" t="s"/>
      <c r="F2039" s="12" t="s"/>
      <c r="G2039" s="12" t="s"/>
      <c r="H2039" s="12" t="s"/>
      <c r="I2039" s="12" t="s"/>
      <c r="J2039" s="71" t="s"/>
      <c r="K2039" s="72" t="s"/>
      <c r="L2039" s="73" t="s"/>
      <c r="M2039" s="71" t="s"/>
      <c r="N2039" s="71" t="s"/>
      <c r="O2039" s="74" t="s"/>
      <c r="P2039" s="12" t="s"/>
    </row>
    <row r="2040" spans="1:16">
      <c r="A2040" s="21" t="s"/>
      <c r="B2040" s="12" t="s"/>
      <c r="C2040" s="22" t="s"/>
      <c r="D2040" s="12" t="s"/>
      <c r="E2040" s="12" t="s"/>
      <c r="F2040" s="12" t="s"/>
      <c r="G2040" s="12" t="s"/>
      <c r="H2040" s="12" t="s"/>
      <c r="I2040" s="12" t="s"/>
      <c r="J2040" s="71" t="s"/>
      <c r="K2040" s="72" t="s"/>
      <c r="L2040" s="73" t="s"/>
      <c r="M2040" s="71" t="s"/>
      <c r="N2040" s="71" t="s"/>
      <c r="O2040" s="74" t="s"/>
      <c r="P2040" s="12" t="s"/>
    </row>
    <row r="2041" spans="1:16">
      <c r="A2041" s="21" t="s"/>
      <c r="B2041" s="12" t="s"/>
      <c r="C2041" s="22" t="s"/>
      <c r="D2041" s="12" t="s"/>
      <c r="E2041" s="12" t="s"/>
      <c r="F2041" s="12" t="s"/>
      <c r="G2041" s="12" t="s"/>
      <c r="H2041" s="12" t="s"/>
      <c r="I2041" s="12" t="s"/>
      <c r="J2041" s="71" t="s"/>
      <c r="K2041" s="72" t="s"/>
      <c r="L2041" s="73" t="s"/>
      <c r="M2041" s="71" t="s"/>
      <c r="N2041" s="71" t="s"/>
      <c r="O2041" s="74" t="s"/>
      <c r="P2041" s="12" t="s"/>
    </row>
    <row r="2042" spans="1:16">
      <c r="A2042" s="21" t="s"/>
      <c r="B2042" s="12" t="s"/>
      <c r="C2042" s="22" t="s"/>
      <c r="D2042" s="12" t="s"/>
      <c r="E2042" s="12" t="s"/>
      <c r="F2042" s="12" t="s"/>
      <c r="G2042" s="12" t="s"/>
      <c r="H2042" s="12" t="s"/>
      <c r="I2042" s="12" t="s"/>
      <c r="J2042" s="71" t="s"/>
      <c r="K2042" s="72" t="s"/>
      <c r="L2042" s="73" t="s"/>
      <c r="M2042" s="71" t="s"/>
      <c r="N2042" s="71" t="s"/>
      <c r="O2042" s="74" t="s"/>
      <c r="P2042" s="12" t="s"/>
    </row>
    <row r="2043" spans="1:16">
      <c r="A2043" s="21" t="s"/>
      <c r="B2043" s="12" t="s"/>
      <c r="C2043" s="22" t="s"/>
      <c r="D2043" s="12" t="s"/>
      <c r="E2043" s="12" t="s"/>
      <c r="F2043" s="12" t="s"/>
      <c r="G2043" s="12" t="s"/>
      <c r="H2043" s="12" t="s"/>
      <c r="I2043" s="12" t="s"/>
      <c r="J2043" s="71" t="s"/>
      <c r="K2043" s="72" t="s"/>
      <c r="L2043" s="73" t="s"/>
      <c r="M2043" s="71" t="s"/>
      <c r="N2043" s="71" t="s"/>
      <c r="O2043" s="74" t="s"/>
      <c r="P2043" s="12" t="s"/>
    </row>
    <row r="2044" spans="1:16">
      <c r="A2044" s="21" t="s"/>
      <c r="B2044" s="12" t="s"/>
      <c r="C2044" s="22" t="s"/>
      <c r="D2044" s="12" t="s"/>
      <c r="E2044" s="12" t="s"/>
      <c r="F2044" s="12" t="s"/>
      <c r="G2044" s="12" t="s"/>
      <c r="H2044" s="12" t="s"/>
      <c r="I2044" s="12" t="s"/>
      <c r="J2044" s="71" t="s"/>
      <c r="K2044" s="72" t="s"/>
      <c r="L2044" s="73" t="s"/>
      <c r="M2044" s="71" t="s"/>
      <c r="N2044" s="71" t="s"/>
      <c r="O2044" s="74" t="s"/>
      <c r="P2044" s="12" t="s"/>
    </row>
    <row r="2045" spans="1:16">
      <c r="A2045" s="21" t="s"/>
      <c r="B2045" s="12" t="s"/>
      <c r="C2045" s="22" t="s"/>
      <c r="D2045" s="12" t="s"/>
      <c r="E2045" s="12" t="s"/>
      <c r="F2045" s="12" t="s"/>
      <c r="G2045" s="12" t="s"/>
      <c r="H2045" s="12" t="s"/>
      <c r="I2045" s="12" t="s"/>
      <c r="J2045" s="71" t="s"/>
      <c r="K2045" s="72" t="s"/>
      <c r="L2045" s="73" t="s"/>
      <c r="M2045" s="71" t="s"/>
      <c r="N2045" s="71" t="s"/>
      <c r="O2045" s="74" t="s"/>
      <c r="P2045" s="12" t="s"/>
    </row>
    <row r="2046" spans="1:16">
      <c r="A2046" s="21" t="s"/>
      <c r="B2046" s="12" t="s"/>
      <c r="C2046" s="22" t="s"/>
      <c r="D2046" s="12" t="s"/>
      <c r="E2046" s="12" t="s"/>
      <c r="F2046" s="12" t="s"/>
      <c r="G2046" s="12" t="s"/>
      <c r="H2046" s="12" t="s"/>
      <c r="I2046" s="12" t="s"/>
      <c r="J2046" s="71" t="s"/>
      <c r="K2046" s="72" t="s"/>
      <c r="L2046" s="73" t="s"/>
      <c r="M2046" s="71" t="s"/>
      <c r="N2046" s="71" t="s"/>
      <c r="O2046" s="74" t="s"/>
      <c r="P2046" s="12" t="s"/>
    </row>
    <row r="2047" spans="1:16">
      <c r="A2047" s="21" t="s"/>
      <c r="B2047" s="12" t="s"/>
      <c r="C2047" s="22" t="s"/>
      <c r="D2047" s="12" t="s"/>
      <c r="E2047" s="12" t="s"/>
      <c r="F2047" s="12" t="s"/>
      <c r="G2047" s="12" t="s"/>
      <c r="H2047" s="12" t="s"/>
      <c r="I2047" s="12" t="s"/>
      <c r="J2047" s="71" t="s"/>
      <c r="K2047" s="72" t="s"/>
      <c r="L2047" s="73" t="s"/>
      <c r="M2047" s="71" t="s"/>
      <c r="N2047" s="71" t="s"/>
      <c r="O2047" s="74" t="s"/>
      <c r="P2047" s="12" t="s"/>
    </row>
    <row r="2048" spans="1:16">
      <c r="A2048" s="21" t="s"/>
      <c r="B2048" s="12" t="s"/>
      <c r="C2048" s="22" t="s"/>
      <c r="D2048" s="12" t="s"/>
      <c r="E2048" s="12" t="s"/>
      <c r="F2048" s="12" t="s"/>
      <c r="G2048" s="12" t="s"/>
      <c r="H2048" s="12" t="s"/>
      <c r="I2048" s="12" t="s"/>
      <c r="J2048" s="71" t="s"/>
      <c r="K2048" s="72" t="s"/>
      <c r="L2048" s="73" t="s"/>
      <c r="M2048" s="71" t="s"/>
      <c r="N2048" s="71" t="s"/>
      <c r="O2048" s="74" t="s"/>
      <c r="P2048" s="12" t="s"/>
    </row>
    <row r="2049" spans="1:16">
      <c r="A2049" s="21" t="s"/>
      <c r="B2049" s="12" t="s"/>
      <c r="C2049" s="22" t="s"/>
      <c r="D2049" s="12" t="s"/>
      <c r="E2049" s="12" t="s"/>
      <c r="F2049" s="12" t="s"/>
      <c r="G2049" s="12" t="s"/>
      <c r="H2049" s="12" t="s"/>
      <c r="I2049" s="12" t="s"/>
      <c r="J2049" s="71" t="s"/>
      <c r="K2049" s="72" t="s"/>
      <c r="L2049" s="73" t="s"/>
      <c r="M2049" s="71" t="s"/>
      <c r="N2049" s="71" t="s"/>
      <c r="O2049" s="74" t="s"/>
      <c r="P2049" s="12" t="s"/>
    </row>
    <row r="2050" spans="1:16">
      <c r="A2050" s="21" t="s"/>
      <c r="B2050" s="12" t="s"/>
      <c r="C2050" s="22" t="s"/>
      <c r="D2050" s="12" t="s"/>
      <c r="E2050" s="12" t="s"/>
      <c r="F2050" s="12" t="s"/>
      <c r="G2050" s="12" t="s"/>
      <c r="H2050" s="12" t="s"/>
      <c r="I2050" s="12" t="s"/>
      <c r="J2050" s="71" t="s"/>
      <c r="K2050" s="72" t="s"/>
      <c r="L2050" s="73" t="s"/>
      <c r="M2050" s="71" t="s"/>
      <c r="N2050" s="71" t="s"/>
      <c r="O2050" s="74" t="s"/>
      <c r="P2050" s="12" t="s"/>
    </row>
    <row r="2051" spans="1:16">
      <c r="A2051" s="21" t="s"/>
      <c r="B2051" s="12" t="s"/>
      <c r="C2051" s="22" t="s"/>
      <c r="D2051" s="12" t="s"/>
      <c r="E2051" s="12" t="s"/>
      <c r="F2051" s="12" t="s"/>
      <c r="G2051" s="12" t="s"/>
      <c r="H2051" s="12" t="s"/>
      <c r="I2051" s="12" t="s"/>
      <c r="J2051" s="71" t="s"/>
      <c r="K2051" s="72" t="s"/>
      <c r="L2051" s="73" t="s"/>
      <c r="M2051" s="71" t="s"/>
      <c r="N2051" s="71" t="s"/>
      <c r="O2051" s="74" t="s"/>
      <c r="P2051" s="12" t="s"/>
    </row>
    <row r="2052" spans="1:16">
      <c r="A2052" s="21" t="s"/>
      <c r="B2052" s="12" t="s"/>
      <c r="C2052" s="22" t="s"/>
      <c r="D2052" s="12" t="s"/>
      <c r="E2052" s="12" t="s"/>
      <c r="F2052" s="12" t="s"/>
      <c r="G2052" s="12" t="s"/>
      <c r="H2052" s="12" t="s"/>
      <c r="I2052" s="12" t="s"/>
      <c r="J2052" s="71" t="s"/>
      <c r="K2052" s="72" t="s"/>
      <c r="L2052" s="73" t="s"/>
      <c r="M2052" s="71" t="s"/>
      <c r="N2052" s="71" t="s"/>
      <c r="O2052" s="74" t="s"/>
      <c r="P2052" s="12" t="s"/>
    </row>
    <row r="2053" spans="1:16">
      <c r="A2053" s="21" t="s"/>
      <c r="B2053" s="12" t="s"/>
      <c r="C2053" s="22" t="s"/>
      <c r="D2053" s="12" t="s"/>
      <c r="E2053" s="12" t="s"/>
      <c r="F2053" s="12" t="s"/>
      <c r="G2053" s="12" t="s"/>
      <c r="H2053" s="12" t="s"/>
      <c r="I2053" s="12" t="s"/>
      <c r="J2053" s="71" t="s"/>
      <c r="K2053" s="72" t="s"/>
      <c r="L2053" s="73" t="s"/>
      <c r="M2053" s="71" t="s"/>
      <c r="N2053" s="71" t="s"/>
      <c r="O2053" s="74" t="s"/>
      <c r="P2053" s="12" t="s"/>
    </row>
    <row r="2054" spans="1:16">
      <c r="A2054" s="21" t="s"/>
      <c r="B2054" s="12" t="s"/>
      <c r="C2054" s="22" t="s"/>
      <c r="D2054" s="12" t="s"/>
      <c r="E2054" s="12" t="s"/>
      <c r="F2054" s="12" t="s"/>
      <c r="G2054" s="12" t="s"/>
      <c r="H2054" s="12" t="s"/>
      <c r="I2054" s="12" t="s"/>
      <c r="J2054" s="71" t="s"/>
      <c r="K2054" s="72" t="s"/>
      <c r="L2054" s="73" t="s"/>
      <c r="M2054" s="71" t="s"/>
      <c r="N2054" s="71" t="s"/>
      <c r="O2054" s="74" t="s"/>
      <c r="P2054" s="12" t="s"/>
    </row>
    <row r="2055" spans="1:16">
      <c r="A2055" s="21" t="s"/>
      <c r="B2055" s="12" t="s"/>
      <c r="C2055" s="22" t="s"/>
      <c r="D2055" s="12" t="s"/>
      <c r="E2055" s="12" t="s"/>
      <c r="F2055" s="12" t="s"/>
      <c r="G2055" s="12" t="s"/>
      <c r="H2055" s="12" t="s"/>
      <c r="I2055" s="12" t="s"/>
      <c r="J2055" s="71" t="s"/>
      <c r="K2055" s="72" t="s"/>
      <c r="L2055" s="73" t="s"/>
      <c r="M2055" s="71" t="s"/>
      <c r="N2055" s="71" t="s"/>
      <c r="O2055" s="74" t="s"/>
      <c r="P2055" s="12" t="s"/>
    </row>
    <row r="2056" spans="1:16">
      <c r="A2056" s="21" t="s"/>
      <c r="B2056" s="12" t="s"/>
      <c r="C2056" s="22" t="s"/>
      <c r="D2056" s="12" t="s"/>
      <c r="E2056" s="12" t="s"/>
      <c r="F2056" s="12" t="s"/>
      <c r="G2056" s="12" t="s"/>
      <c r="H2056" s="12" t="s"/>
      <c r="I2056" s="12" t="s"/>
      <c r="J2056" s="71" t="s"/>
      <c r="K2056" s="72" t="s"/>
      <c r="L2056" s="73" t="s"/>
      <c r="M2056" s="71" t="s"/>
      <c r="N2056" s="71" t="s"/>
      <c r="O2056" s="74" t="s"/>
      <c r="P2056" s="12" t="s"/>
    </row>
    <row r="2057" spans="1:16">
      <c r="A2057" s="21" t="s"/>
      <c r="B2057" s="12" t="s"/>
      <c r="C2057" s="22" t="s"/>
      <c r="D2057" s="12" t="s"/>
      <c r="E2057" s="12" t="s"/>
      <c r="F2057" s="12" t="s"/>
      <c r="G2057" s="12" t="s"/>
      <c r="H2057" s="12" t="s"/>
      <c r="I2057" s="12" t="s"/>
      <c r="J2057" s="71" t="s"/>
      <c r="K2057" s="72" t="s"/>
      <c r="L2057" s="73" t="s"/>
      <c r="M2057" s="71" t="s"/>
      <c r="N2057" s="71" t="s"/>
      <c r="O2057" s="74" t="s"/>
      <c r="P2057" s="12" t="s"/>
    </row>
    <row r="2058" spans="1:16">
      <c r="A2058" s="21" t="s"/>
      <c r="B2058" s="12" t="s"/>
      <c r="C2058" s="22" t="s"/>
      <c r="D2058" s="12" t="s"/>
      <c r="E2058" s="12" t="s"/>
      <c r="F2058" s="12" t="s"/>
      <c r="G2058" s="12" t="s"/>
      <c r="H2058" s="12" t="s"/>
      <c r="I2058" s="12" t="s"/>
      <c r="J2058" s="71" t="s"/>
      <c r="K2058" s="72" t="s"/>
      <c r="L2058" s="73" t="s"/>
      <c r="M2058" s="71" t="s"/>
      <c r="N2058" s="71" t="s"/>
      <c r="O2058" s="74" t="s"/>
      <c r="P2058" s="12" t="s"/>
    </row>
    <row r="2059" spans="1:16">
      <c r="A2059" s="21" t="s"/>
      <c r="B2059" s="12" t="s"/>
      <c r="C2059" s="22" t="s"/>
      <c r="D2059" s="12" t="s"/>
      <c r="E2059" s="12" t="s"/>
      <c r="F2059" s="12" t="s"/>
      <c r="G2059" s="12" t="s"/>
      <c r="H2059" s="12" t="s"/>
      <c r="I2059" s="12" t="s"/>
      <c r="J2059" s="71" t="s"/>
      <c r="K2059" s="72" t="s"/>
      <c r="L2059" s="73" t="s"/>
      <c r="M2059" s="71" t="s"/>
      <c r="N2059" s="71" t="s"/>
      <c r="O2059" s="74" t="s"/>
      <c r="P2059" s="12" t="s"/>
    </row>
    <row r="2060" spans="1:16">
      <c r="A2060" s="21" t="s"/>
      <c r="B2060" s="12" t="s"/>
      <c r="C2060" s="22" t="s"/>
      <c r="D2060" s="12" t="s"/>
      <c r="E2060" s="12" t="s"/>
      <c r="F2060" s="12" t="s"/>
      <c r="G2060" s="12" t="s"/>
      <c r="H2060" s="12" t="s"/>
      <c r="I2060" s="12" t="s"/>
      <c r="J2060" s="71" t="s"/>
      <c r="K2060" s="72" t="s"/>
      <c r="L2060" s="73" t="s"/>
      <c r="M2060" s="71" t="s"/>
      <c r="N2060" s="71" t="s"/>
      <c r="O2060" s="74" t="s"/>
      <c r="P2060" s="12" t="s"/>
    </row>
    <row r="2061" spans="1:16">
      <c r="A2061" s="21" t="s"/>
      <c r="B2061" s="12" t="s"/>
      <c r="C2061" s="22" t="s"/>
      <c r="D2061" s="12" t="s"/>
      <c r="E2061" s="12" t="s"/>
      <c r="F2061" s="12" t="s"/>
      <c r="G2061" s="12" t="s"/>
      <c r="H2061" s="12" t="s"/>
      <c r="I2061" s="12" t="s"/>
      <c r="J2061" s="71" t="s"/>
      <c r="K2061" s="72" t="s"/>
      <c r="L2061" s="73" t="s"/>
      <c r="M2061" s="71" t="s"/>
      <c r="N2061" s="71" t="s"/>
      <c r="O2061" s="74" t="s"/>
      <c r="P2061" s="12" t="s"/>
    </row>
    <row r="2062" spans="1:16">
      <c r="A2062" s="21" t="s"/>
      <c r="B2062" s="12" t="s"/>
      <c r="C2062" s="22" t="s"/>
      <c r="D2062" s="12" t="s"/>
      <c r="E2062" s="12" t="s"/>
      <c r="F2062" s="12" t="s"/>
      <c r="G2062" s="12" t="s"/>
      <c r="H2062" s="12" t="s"/>
      <c r="I2062" s="12" t="s"/>
      <c r="J2062" s="71" t="s"/>
      <c r="K2062" s="72" t="s"/>
      <c r="L2062" s="73" t="s"/>
      <c r="M2062" s="71" t="s"/>
      <c r="N2062" s="71" t="s"/>
      <c r="O2062" s="74" t="s"/>
      <c r="P2062" s="12" t="s"/>
    </row>
    <row r="2063" spans="1:16">
      <c r="A2063" s="21" t="s"/>
      <c r="B2063" s="12" t="s"/>
      <c r="C2063" s="22" t="s"/>
      <c r="D2063" s="12" t="s"/>
      <c r="E2063" s="12" t="s"/>
      <c r="F2063" s="12" t="s"/>
      <c r="G2063" s="12" t="s"/>
      <c r="H2063" s="12" t="s"/>
      <c r="I2063" s="12" t="s"/>
      <c r="J2063" s="71" t="s"/>
      <c r="K2063" s="72" t="s"/>
      <c r="L2063" s="73" t="s"/>
      <c r="M2063" s="71" t="s"/>
      <c r="N2063" s="71" t="s"/>
      <c r="O2063" s="74" t="s"/>
      <c r="P2063" s="12" t="s"/>
    </row>
    <row r="2064" spans="1:16">
      <c r="A2064" s="21" t="s"/>
      <c r="B2064" s="12" t="s"/>
      <c r="C2064" s="22" t="s"/>
      <c r="D2064" s="12" t="s"/>
      <c r="E2064" s="12" t="s"/>
      <c r="F2064" s="12" t="s"/>
      <c r="G2064" s="12" t="s"/>
      <c r="H2064" s="12" t="s"/>
      <c r="I2064" s="12" t="s"/>
      <c r="J2064" s="71" t="s"/>
      <c r="K2064" s="72" t="s"/>
      <c r="L2064" s="73" t="s"/>
      <c r="M2064" s="71" t="s"/>
      <c r="N2064" s="71" t="s"/>
      <c r="O2064" s="74" t="s"/>
      <c r="P2064" s="12" t="s"/>
    </row>
    <row r="2065" spans="1:16">
      <c r="A2065" s="21" t="s"/>
      <c r="B2065" s="12" t="s"/>
      <c r="C2065" s="22" t="s"/>
      <c r="D2065" s="12" t="s"/>
      <c r="E2065" s="12" t="s"/>
      <c r="F2065" s="12" t="s"/>
      <c r="G2065" s="12" t="s"/>
      <c r="H2065" s="12" t="s"/>
      <c r="I2065" s="12" t="s"/>
      <c r="J2065" s="71" t="s"/>
      <c r="K2065" s="72" t="s"/>
      <c r="L2065" s="73" t="s"/>
      <c r="M2065" s="71" t="s"/>
      <c r="N2065" s="71" t="s"/>
      <c r="O2065" s="74" t="s"/>
      <c r="P2065" s="12" t="s"/>
    </row>
    <row r="2066" spans="1:16">
      <c r="A2066" s="21" t="s"/>
      <c r="B2066" s="12" t="s"/>
      <c r="C2066" s="22" t="s"/>
      <c r="D2066" s="12" t="s"/>
      <c r="E2066" s="12" t="s"/>
      <c r="F2066" s="12" t="s"/>
      <c r="G2066" s="12" t="s"/>
      <c r="H2066" s="12" t="s"/>
      <c r="I2066" s="12" t="s"/>
      <c r="J2066" s="71" t="s"/>
      <c r="K2066" s="72" t="s"/>
      <c r="L2066" s="73" t="s"/>
      <c r="M2066" s="71" t="s"/>
      <c r="N2066" s="71" t="s"/>
      <c r="O2066" s="74" t="s"/>
      <c r="P2066" s="12" t="s"/>
    </row>
    <row r="2067" spans="1:16">
      <c r="A2067" s="21" t="s"/>
      <c r="B2067" s="12" t="s"/>
      <c r="C2067" s="22" t="s"/>
      <c r="D2067" s="12" t="s"/>
      <c r="E2067" s="12" t="s"/>
      <c r="F2067" s="12" t="s"/>
      <c r="G2067" s="12" t="s"/>
      <c r="H2067" s="12" t="s"/>
      <c r="I2067" s="12" t="s"/>
      <c r="J2067" s="71" t="s"/>
      <c r="K2067" s="72" t="s"/>
      <c r="L2067" s="73" t="s"/>
      <c r="M2067" s="71" t="s"/>
      <c r="N2067" s="71" t="s"/>
      <c r="O2067" s="74" t="s"/>
      <c r="P2067" s="12" t="s"/>
    </row>
    <row r="2068" spans="1:16">
      <c r="A2068" s="21" t="s"/>
      <c r="B2068" s="12" t="s"/>
      <c r="C2068" s="22" t="s"/>
      <c r="D2068" s="12" t="s"/>
      <c r="E2068" s="12" t="s"/>
      <c r="F2068" s="12" t="s"/>
      <c r="G2068" s="12" t="s"/>
      <c r="H2068" s="12" t="s"/>
      <c r="I2068" s="12" t="s"/>
      <c r="J2068" s="71" t="s"/>
      <c r="K2068" s="72" t="s"/>
      <c r="L2068" s="73" t="s"/>
      <c r="M2068" s="71" t="s"/>
      <c r="N2068" s="71" t="s"/>
      <c r="O2068" s="74" t="s"/>
      <c r="P2068" s="12" t="s"/>
    </row>
    <row r="2069" spans="1:16">
      <c r="A2069" s="21" t="s"/>
      <c r="B2069" s="12" t="s"/>
      <c r="C2069" s="22" t="s"/>
      <c r="D2069" s="12" t="s"/>
      <c r="E2069" s="12" t="s"/>
      <c r="F2069" s="12" t="s"/>
      <c r="G2069" s="12" t="s"/>
      <c r="H2069" s="12" t="s"/>
      <c r="I2069" s="12" t="s"/>
      <c r="J2069" s="71" t="s"/>
      <c r="K2069" s="72" t="s"/>
      <c r="L2069" s="73" t="s"/>
      <c r="M2069" s="71" t="s"/>
      <c r="N2069" s="71" t="s"/>
      <c r="O2069" s="74" t="s"/>
      <c r="P2069" s="12" t="s"/>
    </row>
    <row r="2070" spans="1:16">
      <c r="A2070" s="21" t="s"/>
      <c r="B2070" s="12" t="s"/>
      <c r="C2070" s="22" t="s"/>
      <c r="D2070" s="12" t="s"/>
      <c r="E2070" s="12" t="s"/>
      <c r="F2070" s="12" t="s"/>
      <c r="G2070" s="12" t="s"/>
      <c r="H2070" s="12" t="s"/>
      <c r="I2070" s="12" t="s"/>
      <c r="J2070" s="71" t="s"/>
      <c r="K2070" s="72" t="s"/>
      <c r="L2070" s="73" t="s"/>
      <c r="M2070" s="71" t="s"/>
      <c r="N2070" s="71" t="s"/>
      <c r="O2070" s="74" t="s"/>
      <c r="P2070" s="12" t="s"/>
    </row>
    <row r="2071" spans="1:16">
      <c r="A2071" s="21" t="s"/>
      <c r="B2071" s="12" t="s"/>
      <c r="C2071" s="22" t="s"/>
      <c r="D2071" s="12" t="s"/>
      <c r="E2071" s="12" t="s"/>
      <c r="F2071" s="12" t="s"/>
      <c r="G2071" s="12" t="s"/>
      <c r="H2071" s="12" t="s"/>
      <c r="I2071" s="12" t="s"/>
      <c r="J2071" s="71" t="s"/>
      <c r="K2071" s="72" t="s"/>
      <c r="L2071" s="73" t="s"/>
      <c r="M2071" s="71" t="s"/>
      <c r="N2071" s="71" t="s"/>
      <c r="O2071" s="74" t="s"/>
      <c r="P2071" s="12" t="s"/>
    </row>
    <row r="2072" spans="1:16">
      <c r="A2072" s="21" t="s"/>
      <c r="B2072" s="12" t="s"/>
      <c r="C2072" s="22" t="s"/>
      <c r="D2072" s="12" t="s"/>
      <c r="E2072" s="12" t="s"/>
      <c r="F2072" s="12" t="s"/>
      <c r="G2072" s="12" t="s"/>
      <c r="H2072" s="12" t="s"/>
      <c r="I2072" s="12" t="s"/>
      <c r="J2072" s="71" t="s"/>
      <c r="K2072" s="72" t="s"/>
      <c r="L2072" s="73" t="s"/>
      <c r="M2072" s="71" t="s"/>
      <c r="N2072" s="71" t="s"/>
      <c r="O2072" s="74" t="s"/>
      <c r="P2072" s="12" t="s"/>
    </row>
    <row r="2073" spans="1:16">
      <c r="A2073" s="21" t="s"/>
      <c r="B2073" s="12" t="s"/>
      <c r="C2073" s="22" t="s"/>
      <c r="D2073" s="12" t="s"/>
      <c r="E2073" s="12" t="s"/>
      <c r="F2073" s="12" t="s"/>
      <c r="G2073" s="12" t="s"/>
      <c r="H2073" s="12" t="s"/>
      <c r="I2073" s="12" t="s"/>
      <c r="J2073" s="71" t="s"/>
      <c r="K2073" s="72" t="s"/>
      <c r="L2073" s="73" t="s"/>
      <c r="M2073" s="71" t="s"/>
      <c r="N2073" s="71" t="s"/>
      <c r="O2073" s="74" t="s"/>
      <c r="P2073" s="12" t="s"/>
    </row>
    <row r="2074" spans="1:16">
      <c r="A2074" s="21" t="s"/>
      <c r="B2074" s="12" t="s"/>
      <c r="C2074" s="22" t="s"/>
      <c r="D2074" s="12" t="s"/>
      <c r="E2074" s="12" t="s"/>
      <c r="F2074" s="12" t="s"/>
      <c r="G2074" s="12" t="s"/>
      <c r="H2074" s="12" t="s"/>
      <c r="I2074" s="12" t="s"/>
      <c r="J2074" s="71" t="s"/>
      <c r="K2074" s="72" t="s"/>
      <c r="L2074" s="73" t="s"/>
      <c r="M2074" s="71" t="s"/>
      <c r="N2074" s="71" t="s"/>
      <c r="O2074" s="74" t="s"/>
      <c r="P2074" s="12" t="s"/>
    </row>
    <row r="2075" spans="1:16">
      <c r="A2075" s="21" t="s"/>
      <c r="B2075" s="12" t="s"/>
      <c r="C2075" s="22" t="s"/>
      <c r="D2075" s="12" t="s"/>
      <c r="E2075" s="12" t="s"/>
      <c r="F2075" s="12" t="s"/>
      <c r="G2075" s="12" t="s"/>
      <c r="H2075" s="12" t="s"/>
      <c r="I2075" s="12" t="s"/>
      <c r="J2075" s="71" t="s"/>
      <c r="K2075" s="72" t="s"/>
      <c r="L2075" s="73" t="s"/>
      <c r="M2075" s="71" t="s"/>
      <c r="N2075" s="71" t="s"/>
      <c r="O2075" s="74" t="s"/>
      <c r="P2075" s="12" t="s"/>
    </row>
    <row r="2076" spans="1:16">
      <c r="A2076" s="21" t="s"/>
      <c r="B2076" s="12" t="s"/>
      <c r="C2076" s="22" t="s"/>
      <c r="D2076" s="12" t="s"/>
      <c r="E2076" s="12" t="s"/>
      <c r="F2076" s="12" t="s"/>
      <c r="G2076" s="12" t="s"/>
      <c r="H2076" s="12" t="s"/>
      <c r="I2076" s="12" t="s"/>
      <c r="J2076" s="71" t="s"/>
      <c r="K2076" s="72" t="s"/>
      <c r="L2076" s="73" t="s"/>
      <c r="M2076" s="71" t="s"/>
      <c r="N2076" s="71" t="s"/>
      <c r="O2076" s="74" t="s"/>
      <c r="P2076" s="12" t="s"/>
    </row>
    <row r="2077" spans="1:16">
      <c r="A2077" s="21" t="s"/>
      <c r="B2077" s="12" t="s"/>
      <c r="C2077" s="22" t="s"/>
      <c r="D2077" s="12" t="s"/>
      <c r="E2077" s="12" t="s"/>
      <c r="F2077" s="12" t="s"/>
      <c r="G2077" s="12" t="s"/>
      <c r="H2077" s="12" t="s"/>
      <c r="I2077" s="12" t="s"/>
      <c r="J2077" s="71" t="s"/>
      <c r="K2077" s="72" t="s"/>
      <c r="L2077" s="73" t="s"/>
      <c r="M2077" s="71" t="s"/>
      <c r="N2077" s="71" t="s"/>
      <c r="O2077" s="74" t="s"/>
      <c r="P2077" s="12" t="s"/>
    </row>
    <row r="2078" spans="1:16">
      <c r="A2078" s="21" t="s"/>
      <c r="B2078" s="12" t="s"/>
      <c r="C2078" s="22" t="s"/>
      <c r="D2078" s="12" t="s"/>
      <c r="E2078" s="12" t="s"/>
      <c r="F2078" s="12" t="s"/>
      <c r="G2078" s="12" t="s"/>
      <c r="H2078" s="12" t="s"/>
      <c r="I2078" s="12" t="s"/>
      <c r="J2078" s="71" t="s"/>
      <c r="K2078" s="72" t="s"/>
      <c r="L2078" s="73" t="s"/>
      <c r="M2078" s="71" t="s"/>
      <c r="N2078" s="71" t="s"/>
      <c r="O2078" s="74" t="s"/>
      <c r="P2078" s="12" t="s"/>
    </row>
    <row r="2079" spans="1:16">
      <c r="A2079" s="21" t="s"/>
      <c r="B2079" s="12" t="s"/>
      <c r="C2079" s="22" t="s"/>
      <c r="D2079" s="12" t="s"/>
      <c r="E2079" s="12" t="s"/>
      <c r="F2079" s="12" t="s"/>
      <c r="G2079" s="12" t="s"/>
      <c r="H2079" s="12" t="s"/>
      <c r="I2079" s="12" t="s"/>
      <c r="J2079" s="71" t="s"/>
      <c r="K2079" s="72" t="s"/>
      <c r="L2079" s="73" t="s"/>
      <c r="M2079" s="71" t="s"/>
      <c r="N2079" s="71" t="s"/>
      <c r="O2079" s="74" t="s"/>
      <c r="P2079" s="12" t="s"/>
    </row>
    <row r="2080" spans="1:16">
      <c r="A2080" s="21" t="s"/>
      <c r="B2080" s="12" t="s"/>
      <c r="C2080" s="22" t="s"/>
      <c r="D2080" s="12" t="s"/>
      <c r="E2080" s="12" t="s"/>
      <c r="F2080" s="12" t="s"/>
      <c r="G2080" s="12" t="s"/>
      <c r="H2080" s="12" t="s"/>
      <c r="I2080" s="12" t="s"/>
      <c r="J2080" s="71" t="s"/>
      <c r="K2080" s="72" t="s"/>
      <c r="L2080" s="73" t="s"/>
      <c r="M2080" s="71" t="s"/>
      <c r="N2080" s="71" t="s"/>
      <c r="O2080" s="74" t="s"/>
      <c r="P2080" s="12" t="s"/>
    </row>
    <row r="2081" spans="1:16">
      <c r="A2081" s="21" t="s"/>
      <c r="B2081" s="12" t="s"/>
      <c r="C2081" s="22" t="s"/>
      <c r="D2081" s="12" t="s"/>
      <c r="E2081" s="12" t="s"/>
      <c r="F2081" s="12" t="s"/>
      <c r="G2081" s="12" t="s"/>
      <c r="H2081" s="12" t="s"/>
      <c r="I2081" s="12" t="s"/>
      <c r="J2081" s="71" t="s"/>
      <c r="K2081" s="72" t="s"/>
      <c r="L2081" s="73" t="s"/>
      <c r="M2081" s="71" t="s"/>
      <c r="N2081" s="71" t="s"/>
      <c r="O2081" s="74" t="s"/>
      <c r="P2081" s="12" t="s"/>
    </row>
    <row r="2082" spans="1:16">
      <c r="A2082" s="21" t="s"/>
      <c r="B2082" s="12" t="s"/>
      <c r="C2082" s="22" t="s"/>
      <c r="D2082" s="12" t="s"/>
      <c r="E2082" s="12" t="s"/>
      <c r="F2082" s="12" t="s"/>
      <c r="G2082" s="12" t="s"/>
      <c r="H2082" s="12" t="s"/>
      <c r="I2082" s="12" t="s"/>
      <c r="J2082" s="71" t="s"/>
      <c r="K2082" s="72" t="s"/>
      <c r="L2082" s="73" t="s"/>
      <c r="M2082" s="71" t="s"/>
      <c r="N2082" s="71" t="s"/>
      <c r="O2082" s="74" t="s"/>
      <c r="P2082" s="12" t="s"/>
    </row>
    <row r="2083" spans="1:16">
      <c r="A2083" s="21" t="s"/>
      <c r="B2083" s="12" t="s"/>
      <c r="C2083" s="22" t="s"/>
      <c r="D2083" s="12" t="s"/>
      <c r="E2083" s="12" t="s"/>
      <c r="F2083" s="12" t="s"/>
      <c r="G2083" s="12" t="s"/>
      <c r="H2083" s="12" t="s"/>
      <c r="I2083" s="12" t="s"/>
      <c r="J2083" s="71" t="s"/>
      <c r="K2083" s="72" t="s"/>
      <c r="L2083" s="73" t="s"/>
      <c r="M2083" s="71" t="s"/>
      <c r="N2083" s="71" t="s"/>
      <c r="O2083" s="74" t="s"/>
      <c r="P2083" s="12" t="s"/>
    </row>
    <row r="2084" spans="1:16">
      <c r="A2084" s="21" t="s"/>
      <c r="B2084" s="12" t="s"/>
      <c r="C2084" s="22" t="s"/>
      <c r="D2084" s="12" t="s"/>
      <c r="E2084" s="12" t="s"/>
      <c r="F2084" s="12" t="s"/>
      <c r="G2084" s="12" t="s"/>
      <c r="H2084" s="12" t="s"/>
      <c r="I2084" s="12" t="s"/>
      <c r="J2084" s="71" t="s"/>
      <c r="K2084" s="72" t="s"/>
      <c r="L2084" s="73" t="s"/>
      <c r="M2084" s="71" t="s"/>
      <c r="N2084" s="71" t="s"/>
      <c r="O2084" s="74" t="s"/>
      <c r="P2084" s="12" t="s"/>
    </row>
    <row r="2085" spans="1:16">
      <c r="A2085" s="21" t="s"/>
      <c r="B2085" s="12" t="s"/>
      <c r="C2085" s="22" t="s"/>
      <c r="D2085" s="12" t="s"/>
      <c r="E2085" s="12" t="s"/>
      <c r="F2085" s="12" t="s"/>
      <c r="G2085" s="12" t="s"/>
      <c r="H2085" s="12" t="s"/>
      <c r="I2085" s="12" t="s"/>
      <c r="J2085" s="71" t="s"/>
      <c r="K2085" s="72" t="s"/>
      <c r="L2085" s="73" t="s"/>
      <c r="M2085" s="71" t="s"/>
      <c r="N2085" s="71" t="s"/>
      <c r="O2085" s="74" t="s"/>
      <c r="P2085" s="12" t="s"/>
    </row>
    <row r="2086" spans="1:16">
      <c r="A2086" s="21" t="s"/>
      <c r="B2086" s="12" t="s"/>
      <c r="C2086" s="22" t="s"/>
      <c r="D2086" s="12" t="s"/>
      <c r="E2086" s="12" t="s"/>
      <c r="F2086" s="12" t="s"/>
      <c r="G2086" s="12" t="s"/>
      <c r="H2086" s="12" t="s"/>
      <c r="I2086" s="12" t="s"/>
      <c r="J2086" s="71" t="s"/>
      <c r="K2086" s="72" t="s"/>
      <c r="L2086" s="73" t="s"/>
      <c r="M2086" s="71" t="s"/>
      <c r="N2086" s="71" t="s"/>
      <c r="O2086" s="74" t="s"/>
      <c r="P2086" s="12" t="s"/>
    </row>
    <row r="2087" spans="1:16">
      <c r="A2087" s="21" t="s"/>
      <c r="B2087" s="12" t="s"/>
      <c r="C2087" s="22" t="s"/>
      <c r="D2087" s="12" t="s"/>
      <c r="E2087" s="12" t="s"/>
      <c r="F2087" s="12" t="s"/>
      <c r="G2087" s="12" t="s"/>
      <c r="H2087" s="12" t="s"/>
      <c r="I2087" s="12" t="s"/>
      <c r="J2087" s="71" t="s"/>
      <c r="K2087" s="72" t="s"/>
      <c r="L2087" s="73" t="s"/>
      <c r="M2087" s="71" t="s"/>
      <c r="N2087" s="71" t="s"/>
      <c r="O2087" s="74" t="s"/>
      <c r="P2087" s="12" t="s"/>
    </row>
    <row r="2088" spans="1:16">
      <c r="A2088" s="21" t="s"/>
      <c r="B2088" s="12" t="s"/>
      <c r="C2088" s="22" t="s"/>
      <c r="D2088" s="12" t="s"/>
      <c r="E2088" s="12" t="s"/>
      <c r="F2088" s="12" t="s"/>
      <c r="G2088" s="12" t="s"/>
      <c r="H2088" s="12" t="s"/>
      <c r="I2088" s="12" t="s"/>
      <c r="J2088" s="71" t="s"/>
      <c r="K2088" s="72" t="s"/>
      <c r="L2088" s="73" t="s"/>
      <c r="M2088" s="71" t="s"/>
      <c r="N2088" s="71" t="s"/>
      <c r="O2088" s="74" t="s"/>
      <c r="P2088" s="12" t="s"/>
    </row>
    <row r="2089" spans="1:16">
      <c r="A2089" s="21" t="s"/>
      <c r="B2089" s="12" t="s"/>
      <c r="C2089" s="22" t="s"/>
      <c r="D2089" s="12" t="s"/>
      <c r="E2089" s="12" t="s"/>
      <c r="F2089" s="12" t="s"/>
      <c r="G2089" s="12" t="s"/>
      <c r="H2089" s="12" t="s"/>
      <c r="I2089" s="12" t="s"/>
      <c r="J2089" s="71" t="s"/>
      <c r="K2089" s="72" t="s"/>
      <c r="L2089" s="73" t="s"/>
      <c r="M2089" s="71" t="s"/>
      <c r="N2089" s="71" t="s"/>
      <c r="O2089" s="74" t="s"/>
      <c r="P2089" s="12" t="s"/>
    </row>
    <row r="2090" spans="1:16">
      <c r="A2090" s="21" t="s"/>
      <c r="B2090" s="12" t="s"/>
      <c r="C2090" s="22" t="s"/>
      <c r="D2090" s="12" t="s"/>
      <c r="E2090" s="12" t="s"/>
      <c r="F2090" s="12" t="s"/>
      <c r="G2090" s="12" t="s"/>
      <c r="H2090" s="12" t="s"/>
      <c r="I2090" s="12" t="s"/>
      <c r="J2090" s="71" t="s"/>
      <c r="K2090" s="72" t="s"/>
      <c r="L2090" s="73" t="s"/>
      <c r="M2090" s="71" t="s"/>
      <c r="N2090" s="71" t="s"/>
      <c r="O2090" s="74" t="s"/>
      <c r="P2090" s="12" t="s"/>
    </row>
    <row r="2091" spans="1:16">
      <c r="A2091" s="21" t="s"/>
      <c r="B2091" s="12" t="s"/>
      <c r="C2091" s="22" t="s"/>
      <c r="D2091" s="12" t="s"/>
      <c r="E2091" s="12" t="s"/>
      <c r="F2091" s="12" t="s"/>
      <c r="G2091" s="12" t="s"/>
      <c r="H2091" s="12" t="s"/>
      <c r="I2091" s="12" t="s"/>
      <c r="J2091" s="71" t="s"/>
      <c r="K2091" s="72" t="s"/>
      <c r="L2091" s="73" t="s"/>
      <c r="M2091" s="71" t="s"/>
      <c r="N2091" s="71" t="s"/>
      <c r="O2091" s="74" t="s"/>
      <c r="P2091" s="12" t="s"/>
    </row>
    <row r="2092" spans="1:16">
      <c r="A2092" s="21" t="s"/>
      <c r="B2092" s="12" t="s"/>
      <c r="C2092" s="22" t="s"/>
      <c r="D2092" s="12" t="s"/>
      <c r="E2092" s="12" t="s"/>
      <c r="F2092" s="12" t="s"/>
      <c r="G2092" s="12" t="s"/>
      <c r="H2092" s="12" t="s"/>
      <c r="I2092" s="12" t="s"/>
      <c r="J2092" s="71" t="s"/>
      <c r="K2092" s="72" t="s"/>
      <c r="L2092" s="73" t="s"/>
      <c r="M2092" s="71" t="s"/>
      <c r="N2092" s="71" t="s"/>
      <c r="O2092" s="74" t="s"/>
      <c r="P2092" s="12" t="s"/>
    </row>
    <row r="2093" spans="1:16">
      <c r="A2093" s="21" t="s"/>
      <c r="B2093" s="12" t="s"/>
      <c r="C2093" s="22" t="s"/>
      <c r="D2093" s="12" t="s"/>
      <c r="E2093" s="12" t="s"/>
      <c r="F2093" s="12" t="s"/>
      <c r="G2093" s="12" t="s"/>
      <c r="H2093" s="12" t="s"/>
      <c r="I2093" s="12" t="s"/>
      <c r="J2093" s="71" t="s"/>
      <c r="K2093" s="72" t="s"/>
      <c r="L2093" s="73" t="s"/>
      <c r="M2093" s="71" t="s"/>
      <c r="N2093" s="71" t="s"/>
      <c r="O2093" s="74" t="s"/>
      <c r="P2093" s="12" t="s"/>
    </row>
    <row r="2094" spans="1:16">
      <c r="A2094" s="21" t="s"/>
      <c r="B2094" s="12" t="s"/>
      <c r="C2094" s="22" t="s"/>
      <c r="D2094" s="12" t="s"/>
      <c r="E2094" s="12" t="s"/>
      <c r="F2094" s="12" t="s"/>
      <c r="G2094" s="12" t="s"/>
      <c r="H2094" s="12" t="s"/>
      <c r="I2094" s="12" t="s"/>
      <c r="J2094" s="71" t="s"/>
      <c r="K2094" s="72" t="s"/>
      <c r="L2094" s="73" t="s"/>
      <c r="M2094" s="71" t="s"/>
      <c r="N2094" s="71" t="s"/>
      <c r="O2094" s="74" t="s"/>
      <c r="P2094" s="12" t="s"/>
    </row>
    <row r="2095" spans="1:16">
      <c r="A2095" s="21" t="s"/>
      <c r="B2095" s="12" t="s"/>
      <c r="C2095" s="22" t="s"/>
      <c r="D2095" s="12" t="s"/>
      <c r="E2095" s="12" t="s"/>
      <c r="F2095" s="12" t="s"/>
      <c r="G2095" s="12" t="s"/>
      <c r="H2095" s="12" t="s"/>
      <c r="I2095" s="12" t="s"/>
      <c r="J2095" s="71" t="s"/>
      <c r="K2095" s="72" t="s"/>
      <c r="L2095" s="73" t="s"/>
      <c r="M2095" s="71" t="s"/>
      <c r="N2095" s="71" t="s"/>
      <c r="O2095" s="74" t="s"/>
      <c r="P2095" s="12" t="s"/>
    </row>
    <row r="2096" spans="1:16">
      <c r="A2096" s="21" t="s"/>
      <c r="B2096" s="12" t="s"/>
      <c r="C2096" s="22" t="s"/>
      <c r="D2096" s="12" t="s"/>
      <c r="E2096" s="12" t="s"/>
      <c r="F2096" s="12" t="s"/>
      <c r="G2096" s="12" t="s"/>
      <c r="H2096" s="12" t="s"/>
      <c r="I2096" s="12" t="s"/>
      <c r="J2096" s="71" t="s"/>
      <c r="K2096" s="72" t="s"/>
      <c r="L2096" s="73" t="s"/>
      <c r="M2096" s="71" t="s"/>
      <c r="N2096" s="71" t="s"/>
      <c r="O2096" s="74" t="s"/>
      <c r="P2096" s="12" t="s"/>
    </row>
    <row r="2097" spans="1:16">
      <c r="A2097" s="21" t="s"/>
      <c r="B2097" s="12" t="s"/>
      <c r="C2097" s="22" t="s"/>
      <c r="D2097" s="12" t="s"/>
      <c r="E2097" s="12" t="s"/>
      <c r="F2097" s="12" t="s"/>
      <c r="G2097" s="12" t="s"/>
      <c r="H2097" s="12" t="s"/>
      <c r="I2097" s="12" t="s"/>
      <c r="J2097" s="71" t="s"/>
      <c r="K2097" s="72" t="s"/>
      <c r="L2097" s="73" t="s"/>
      <c r="M2097" s="71" t="s"/>
      <c r="N2097" s="71" t="s"/>
      <c r="O2097" s="74" t="s"/>
      <c r="P2097" s="12" t="s"/>
    </row>
    <row r="2098" spans="1:16">
      <c r="A2098" s="21" t="s"/>
      <c r="B2098" s="12" t="s"/>
      <c r="C2098" s="22" t="s"/>
      <c r="D2098" s="12" t="s"/>
      <c r="E2098" s="12" t="s"/>
      <c r="F2098" s="12" t="s"/>
      <c r="G2098" s="12" t="s"/>
      <c r="H2098" s="12" t="s"/>
      <c r="I2098" s="12" t="s"/>
      <c r="J2098" s="71" t="s"/>
      <c r="K2098" s="72" t="s"/>
      <c r="L2098" s="73" t="s"/>
      <c r="M2098" s="71" t="s"/>
      <c r="N2098" s="71" t="s"/>
      <c r="O2098" s="74" t="s"/>
      <c r="P2098" s="12" t="s"/>
    </row>
    <row r="2099" spans="1:16">
      <c r="A2099" s="21" t="s"/>
      <c r="B2099" s="12" t="s"/>
      <c r="C2099" s="22" t="s"/>
      <c r="D2099" s="12" t="s"/>
      <c r="E2099" s="12" t="s"/>
      <c r="F2099" s="12" t="s"/>
      <c r="G2099" s="12" t="s"/>
      <c r="H2099" s="12" t="s"/>
      <c r="I2099" s="12" t="s"/>
      <c r="J2099" s="71" t="s"/>
      <c r="K2099" s="72" t="s"/>
      <c r="L2099" s="73" t="s"/>
      <c r="M2099" s="71" t="s"/>
      <c r="N2099" s="71" t="s"/>
      <c r="O2099" s="74" t="s"/>
      <c r="P2099" s="12" t="s"/>
    </row>
    <row r="2100" spans="1:16">
      <c r="A2100" s="21" t="s"/>
      <c r="B2100" s="12" t="s"/>
      <c r="C2100" s="22" t="s"/>
      <c r="D2100" s="12" t="s"/>
      <c r="E2100" s="12" t="s"/>
      <c r="F2100" s="12" t="s"/>
      <c r="G2100" s="12" t="s"/>
      <c r="H2100" s="12" t="s"/>
      <c r="I2100" s="12" t="s"/>
      <c r="J2100" s="71" t="s"/>
      <c r="K2100" s="72" t="s"/>
      <c r="L2100" s="73" t="s"/>
      <c r="M2100" s="71" t="s"/>
      <c r="N2100" s="71" t="s"/>
      <c r="O2100" s="74" t="s"/>
      <c r="P2100" s="12" t="s"/>
    </row>
    <row r="2101" spans="1:16">
      <c r="A2101" s="21" t="s"/>
      <c r="B2101" s="12" t="s"/>
      <c r="C2101" s="22" t="s"/>
      <c r="D2101" s="12" t="s"/>
      <c r="E2101" s="12" t="s"/>
      <c r="F2101" s="12" t="s"/>
      <c r="G2101" s="12" t="s"/>
      <c r="H2101" s="12" t="s"/>
      <c r="I2101" s="12" t="s"/>
      <c r="J2101" s="71" t="s"/>
      <c r="K2101" s="72" t="s"/>
      <c r="L2101" s="73" t="s"/>
      <c r="M2101" s="71" t="s"/>
      <c r="N2101" s="71" t="s"/>
      <c r="O2101" s="74" t="s"/>
      <c r="P2101" s="12" t="s"/>
    </row>
    <row r="2102" spans="1:16">
      <c r="A2102" s="21" t="s"/>
      <c r="B2102" s="12" t="s"/>
      <c r="C2102" s="22" t="s"/>
      <c r="D2102" s="12" t="s"/>
      <c r="E2102" s="12" t="s"/>
      <c r="F2102" s="12" t="s"/>
      <c r="G2102" s="12" t="s"/>
      <c r="H2102" s="12" t="s"/>
      <c r="I2102" s="12" t="s"/>
      <c r="J2102" s="71" t="s"/>
      <c r="K2102" s="72" t="s"/>
      <c r="L2102" s="73" t="s"/>
      <c r="M2102" s="71" t="s"/>
      <c r="N2102" s="71" t="s"/>
      <c r="O2102" s="74" t="s"/>
      <c r="P2102" s="12" t="s"/>
    </row>
    <row r="2103" spans="1:16">
      <c r="A2103" s="21" t="s"/>
      <c r="B2103" s="12" t="s"/>
      <c r="C2103" s="22" t="s"/>
      <c r="D2103" s="12" t="s"/>
      <c r="E2103" s="12" t="s"/>
      <c r="F2103" s="12" t="s"/>
      <c r="G2103" s="12" t="s"/>
      <c r="H2103" s="12" t="s"/>
      <c r="I2103" s="12" t="s"/>
      <c r="J2103" s="71" t="s"/>
      <c r="K2103" s="72" t="s"/>
      <c r="L2103" s="73" t="s"/>
      <c r="M2103" s="71" t="s"/>
      <c r="N2103" s="71" t="s"/>
      <c r="O2103" s="74" t="s"/>
      <c r="P2103" s="12" t="s"/>
    </row>
    <row r="2104" spans="1:16">
      <c r="A2104" s="21" t="s"/>
      <c r="B2104" s="12" t="s"/>
      <c r="C2104" s="22" t="s"/>
      <c r="D2104" s="12" t="s"/>
      <c r="E2104" s="12" t="s"/>
      <c r="F2104" s="12" t="s"/>
      <c r="G2104" s="12" t="s"/>
      <c r="H2104" s="12" t="s"/>
      <c r="I2104" s="12" t="s"/>
      <c r="J2104" s="71" t="s"/>
      <c r="K2104" s="72" t="s"/>
      <c r="L2104" s="73" t="s"/>
      <c r="M2104" s="71" t="s"/>
      <c r="N2104" s="71" t="s"/>
      <c r="O2104" s="74" t="s"/>
      <c r="P2104" s="12" t="s"/>
    </row>
    <row r="2105" spans="1:16">
      <c r="A2105" s="21" t="s"/>
      <c r="B2105" s="12" t="s"/>
      <c r="C2105" s="22" t="s"/>
      <c r="D2105" s="12" t="s"/>
      <c r="E2105" s="12" t="s"/>
      <c r="F2105" s="12" t="s"/>
      <c r="G2105" s="12" t="s"/>
      <c r="H2105" s="12" t="s"/>
      <c r="I2105" s="12" t="s"/>
      <c r="J2105" s="71" t="s"/>
      <c r="K2105" s="72" t="s"/>
      <c r="L2105" s="73" t="s"/>
      <c r="M2105" s="71" t="s"/>
      <c r="N2105" s="71" t="s"/>
      <c r="O2105" s="74" t="s"/>
      <c r="P2105" s="12" t="s"/>
    </row>
    <row r="2106" spans="1:16">
      <c r="A2106" s="21" t="s"/>
      <c r="B2106" s="12" t="s"/>
      <c r="C2106" s="22" t="s"/>
      <c r="D2106" s="12" t="s"/>
      <c r="E2106" s="12" t="s"/>
      <c r="F2106" s="12" t="s"/>
      <c r="G2106" s="12" t="s"/>
      <c r="H2106" s="12" t="s"/>
      <c r="I2106" s="12" t="s"/>
      <c r="J2106" s="71" t="s"/>
      <c r="K2106" s="72" t="s"/>
      <c r="L2106" s="73" t="s"/>
      <c r="M2106" s="71" t="s"/>
      <c r="N2106" s="71" t="s"/>
      <c r="O2106" s="74" t="s"/>
      <c r="P2106" s="12" t="s"/>
    </row>
    <row r="2107" spans="1:16">
      <c r="A2107" s="21" t="s"/>
      <c r="B2107" s="12" t="s"/>
      <c r="C2107" s="22" t="s"/>
      <c r="D2107" s="12" t="s"/>
      <c r="E2107" s="12" t="s"/>
      <c r="F2107" s="12" t="s"/>
      <c r="G2107" s="12" t="s"/>
      <c r="H2107" s="12" t="s"/>
      <c r="I2107" s="12" t="s"/>
      <c r="J2107" s="71" t="s"/>
      <c r="K2107" s="72" t="s"/>
      <c r="L2107" s="73" t="s"/>
      <c r="M2107" s="71" t="s"/>
      <c r="N2107" s="71" t="s"/>
      <c r="O2107" s="74" t="s"/>
      <c r="P2107" s="12" t="s"/>
    </row>
    <row r="2108" spans="1:16">
      <c r="A2108" s="21" t="s"/>
      <c r="B2108" s="12" t="s"/>
      <c r="C2108" s="22" t="s"/>
      <c r="D2108" s="12" t="s"/>
      <c r="E2108" s="12" t="s"/>
      <c r="F2108" s="12" t="s"/>
      <c r="G2108" s="12" t="s"/>
      <c r="H2108" s="12" t="s"/>
      <c r="I2108" s="12" t="s"/>
      <c r="J2108" s="71" t="s"/>
      <c r="K2108" s="72" t="s"/>
      <c r="L2108" s="73" t="s"/>
      <c r="M2108" s="71" t="s"/>
      <c r="N2108" s="71" t="s"/>
      <c r="O2108" s="74" t="s"/>
      <c r="P2108" s="12" t="s"/>
    </row>
    <row r="2109" spans="1:16">
      <c r="A2109" s="21" t="s"/>
      <c r="B2109" s="12" t="s"/>
      <c r="C2109" s="22" t="s"/>
      <c r="D2109" s="12" t="s"/>
      <c r="E2109" s="12" t="s"/>
      <c r="F2109" s="12" t="s"/>
      <c r="G2109" s="12" t="s"/>
      <c r="H2109" s="12" t="s"/>
      <c r="I2109" s="12" t="s"/>
      <c r="J2109" s="71" t="s"/>
      <c r="K2109" s="72" t="s"/>
      <c r="L2109" s="73" t="s"/>
      <c r="M2109" s="71" t="s"/>
      <c r="N2109" s="71" t="s"/>
      <c r="O2109" s="74" t="s"/>
      <c r="P2109" s="12" t="s"/>
    </row>
    <row r="2110" spans="1:16">
      <c r="A2110" s="21" t="s"/>
      <c r="B2110" s="12" t="s"/>
      <c r="C2110" s="22" t="s"/>
      <c r="D2110" s="12" t="s"/>
      <c r="E2110" s="12" t="s"/>
      <c r="F2110" s="12" t="s"/>
      <c r="G2110" s="12" t="s"/>
      <c r="H2110" s="12" t="s"/>
      <c r="I2110" s="12" t="s"/>
      <c r="J2110" s="71" t="s"/>
      <c r="K2110" s="72" t="s"/>
      <c r="L2110" s="73" t="s"/>
      <c r="M2110" s="71" t="s"/>
      <c r="N2110" s="71" t="s"/>
      <c r="O2110" s="74" t="s"/>
      <c r="P2110" s="12" t="s"/>
    </row>
    <row r="2111" spans="1:16">
      <c r="A2111" s="21" t="s"/>
      <c r="B2111" s="12" t="s"/>
      <c r="C2111" s="22" t="s"/>
      <c r="D2111" s="12" t="s"/>
      <c r="E2111" s="12" t="s"/>
      <c r="F2111" s="12" t="s"/>
      <c r="G2111" s="12" t="s"/>
      <c r="H2111" s="12" t="s"/>
      <c r="I2111" s="12" t="s"/>
      <c r="J2111" s="71" t="s"/>
      <c r="K2111" s="72" t="s"/>
      <c r="L2111" s="73" t="s"/>
      <c r="M2111" s="71" t="s"/>
      <c r="N2111" s="71" t="s"/>
      <c r="O2111" s="74" t="s"/>
      <c r="P2111" s="12" t="s"/>
    </row>
    <row r="2112" spans="1:16">
      <c r="A2112" s="21" t="s"/>
      <c r="B2112" s="12" t="s"/>
      <c r="C2112" s="22" t="s"/>
      <c r="D2112" s="12" t="s"/>
      <c r="E2112" s="12" t="s"/>
      <c r="F2112" s="12" t="s"/>
      <c r="G2112" s="12" t="s"/>
      <c r="H2112" s="12" t="s"/>
      <c r="I2112" s="12" t="s"/>
      <c r="J2112" s="71" t="s"/>
      <c r="K2112" s="72" t="s"/>
      <c r="L2112" s="73" t="s"/>
      <c r="M2112" s="71" t="s"/>
      <c r="N2112" s="71" t="s"/>
      <c r="O2112" s="74" t="s"/>
      <c r="P2112" s="12" t="s"/>
    </row>
    <row r="2113" spans="1:16">
      <c r="A2113" s="21" t="s"/>
      <c r="B2113" s="12" t="s"/>
      <c r="C2113" s="22" t="s"/>
      <c r="D2113" s="12" t="s"/>
      <c r="E2113" s="12" t="s"/>
      <c r="F2113" s="12" t="s"/>
      <c r="G2113" s="12" t="s"/>
      <c r="H2113" s="12" t="s"/>
      <c r="I2113" s="12" t="s"/>
      <c r="J2113" s="71" t="s"/>
      <c r="K2113" s="72" t="s"/>
      <c r="L2113" s="73" t="s"/>
      <c r="M2113" s="71" t="s"/>
      <c r="N2113" s="71" t="s"/>
      <c r="O2113" s="74" t="s"/>
      <c r="P2113" s="12" t="s"/>
    </row>
    <row r="2114" spans="1:16">
      <c r="A2114" s="21" t="s"/>
      <c r="B2114" s="12" t="s"/>
      <c r="C2114" s="22" t="s"/>
      <c r="D2114" s="12" t="s"/>
      <c r="E2114" s="12" t="s"/>
      <c r="F2114" s="12" t="s"/>
      <c r="G2114" s="12" t="s"/>
      <c r="H2114" s="12" t="s"/>
      <c r="I2114" s="12" t="s"/>
      <c r="J2114" s="71" t="s"/>
      <c r="K2114" s="72" t="s"/>
      <c r="L2114" s="73" t="s"/>
      <c r="M2114" s="71" t="s"/>
      <c r="N2114" s="71" t="s"/>
      <c r="O2114" s="74" t="s"/>
      <c r="P2114" s="12" t="s"/>
    </row>
    <row r="2115" spans="1:16">
      <c r="A2115" s="21" t="s"/>
      <c r="B2115" s="12" t="s"/>
      <c r="C2115" s="22" t="s"/>
      <c r="D2115" s="12" t="s"/>
      <c r="E2115" s="12" t="s"/>
      <c r="F2115" s="12" t="s"/>
      <c r="G2115" s="12" t="s"/>
      <c r="H2115" s="12" t="s"/>
      <c r="I2115" s="12" t="s"/>
      <c r="J2115" s="71" t="s"/>
      <c r="K2115" s="72" t="s"/>
      <c r="L2115" s="73" t="s"/>
      <c r="M2115" s="71" t="s"/>
      <c r="N2115" s="71" t="s"/>
      <c r="O2115" s="74" t="s"/>
      <c r="P2115" s="12" t="s"/>
    </row>
    <row r="2116" spans="1:16">
      <c r="A2116" s="21" t="s"/>
      <c r="B2116" s="12" t="s"/>
      <c r="C2116" s="22" t="s"/>
      <c r="D2116" s="12" t="s"/>
      <c r="E2116" s="12" t="s"/>
      <c r="F2116" s="12" t="s"/>
      <c r="G2116" s="12" t="s"/>
      <c r="H2116" s="12" t="s"/>
      <c r="I2116" s="12" t="s"/>
      <c r="J2116" s="71" t="s"/>
      <c r="K2116" s="72" t="s"/>
      <c r="L2116" s="73" t="s"/>
      <c r="M2116" s="71" t="s"/>
      <c r="N2116" s="71" t="s"/>
      <c r="O2116" s="74" t="s"/>
      <c r="P2116" s="12" t="s"/>
    </row>
    <row r="2117" spans="1:16">
      <c r="A2117" s="21" t="s"/>
      <c r="B2117" s="12" t="s"/>
      <c r="C2117" s="22" t="s"/>
      <c r="D2117" s="12" t="s"/>
      <c r="E2117" s="12" t="s"/>
      <c r="F2117" s="12" t="s"/>
      <c r="G2117" s="12" t="s"/>
      <c r="H2117" s="12" t="s"/>
      <c r="I2117" s="12" t="s"/>
      <c r="J2117" s="71" t="s"/>
      <c r="K2117" s="72" t="s"/>
      <c r="L2117" s="73" t="s"/>
      <c r="M2117" s="71" t="s"/>
      <c r="N2117" s="71" t="s"/>
      <c r="O2117" s="74" t="s"/>
      <c r="P2117" s="12" t="s"/>
    </row>
    <row r="2118" spans="1:16">
      <c r="A2118" s="21" t="s"/>
      <c r="B2118" s="12" t="s"/>
      <c r="C2118" s="22" t="s"/>
      <c r="D2118" s="12" t="s"/>
      <c r="E2118" s="12" t="s"/>
      <c r="F2118" s="12" t="s"/>
      <c r="G2118" s="12" t="s"/>
      <c r="H2118" s="12" t="s"/>
      <c r="I2118" s="12" t="s"/>
      <c r="J2118" s="71" t="s"/>
      <c r="K2118" s="72" t="s"/>
      <c r="L2118" s="73" t="s"/>
      <c r="M2118" s="71" t="s"/>
      <c r="N2118" s="71" t="s"/>
      <c r="O2118" s="74" t="s"/>
      <c r="P2118" s="12" t="s"/>
    </row>
    <row r="2119" spans="1:16">
      <c r="A2119" s="21" t="s"/>
      <c r="B2119" s="12" t="s"/>
      <c r="C2119" s="22" t="s"/>
      <c r="D2119" s="12" t="s"/>
      <c r="E2119" s="12" t="s"/>
      <c r="F2119" s="12" t="s"/>
      <c r="G2119" s="12" t="s"/>
      <c r="H2119" s="12" t="s"/>
      <c r="I2119" s="12" t="s"/>
      <c r="J2119" s="71" t="s"/>
      <c r="K2119" s="72" t="s"/>
      <c r="L2119" s="73" t="s"/>
      <c r="M2119" s="71" t="s"/>
      <c r="N2119" s="71" t="s"/>
      <c r="O2119" s="74" t="s"/>
      <c r="P2119" s="12" t="s"/>
    </row>
    <row r="2120" spans="1:16">
      <c r="A2120" s="21" t="s"/>
      <c r="B2120" s="12" t="s"/>
      <c r="C2120" s="22" t="s"/>
      <c r="D2120" s="12" t="s"/>
      <c r="E2120" s="12" t="s"/>
      <c r="F2120" s="12" t="s"/>
      <c r="G2120" s="12" t="s"/>
      <c r="H2120" s="12" t="s"/>
      <c r="I2120" s="12" t="s"/>
      <c r="J2120" s="71" t="s"/>
      <c r="K2120" s="72" t="s"/>
      <c r="L2120" s="73" t="s"/>
      <c r="M2120" s="71" t="s"/>
      <c r="N2120" s="71" t="s"/>
      <c r="O2120" s="74" t="s"/>
      <c r="P2120" s="12" t="s"/>
    </row>
    <row r="2121" spans="1:16">
      <c r="A2121" s="21" t="s"/>
      <c r="B2121" s="12" t="s"/>
      <c r="C2121" s="22" t="s"/>
      <c r="D2121" s="12" t="s"/>
      <c r="E2121" s="12" t="s"/>
      <c r="F2121" s="12" t="s"/>
      <c r="G2121" s="12" t="s"/>
      <c r="H2121" s="12" t="s"/>
      <c r="I2121" s="12" t="s"/>
      <c r="J2121" s="71" t="s"/>
      <c r="K2121" s="72" t="s"/>
      <c r="L2121" s="73" t="s"/>
      <c r="M2121" s="71" t="s"/>
      <c r="N2121" s="71" t="s"/>
      <c r="O2121" s="74" t="s"/>
      <c r="P2121" s="12" t="s"/>
    </row>
    <row r="2122" spans="1:16">
      <c r="A2122" s="21" t="s"/>
      <c r="B2122" s="12" t="s"/>
      <c r="C2122" s="22" t="s"/>
      <c r="D2122" s="12" t="s"/>
      <c r="E2122" s="12" t="s"/>
      <c r="F2122" s="12" t="s"/>
      <c r="G2122" s="12" t="s"/>
      <c r="H2122" s="12" t="s"/>
      <c r="I2122" s="12" t="s"/>
      <c r="J2122" s="71" t="s"/>
      <c r="K2122" s="72" t="s"/>
      <c r="L2122" s="73" t="s"/>
      <c r="M2122" s="71" t="s"/>
      <c r="N2122" s="71" t="s"/>
      <c r="O2122" s="74" t="s"/>
      <c r="P2122" s="12" t="s"/>
    </row>
    <row r="2123" spans="1:16">
      <c r="A2123" s="21" t="s"/>
      <c r="B2123" s="12" t="s"/>
      <c r="C2123" s="22" t="s"/>
      <c r="D2123" s="12" t="s"/>
      <c r="E2123" s="12" t="s"/>
      <c r="F2123" s="12" t="s"/>
      <c r="G2123" s="12" t="s"/>
      <c r="H2123" s="12" t="s"/>
      <c r="I2123" s="12" t="s"/>
      <c r="J2123" s="71" t="s"/>
      <c r="K2123" s="72" t="s"/>
      <c r="L2123" s="73" t="s"/>
      <c r="M2123" s="71" t="s"/>
      <c r="N2123" s="71" t="s"/>
      <c r="O2123" s="74" t="s"/>
      <c r="P2123" s="12" t="s"/>
    </row>
    <row r="2124" spans="1:16">
      <c r="A2124" s="21" t="s"/>
      <c r="B2124" s="12" t="s"/>
      <c r="C2124" s="22" t="s"/>
      <c r="D2124" s="12" t="s"/>
      <c r="E2124" s="12" t="s"/>
      <c r="F2124" s="12" t="s"/>
      <c r="G2124" s="12" t="s"/>
      <c r="H2124" s="12" t="s"/>
      <c r="I2124" s="12" t="s"/>
      <c r="J2124" s="71" t="s"/>
      <c r="K2124" s="72" t="s"/>
      <c r="L2124" s="73" t="s"/>
      <c r="M2124" s="71" t="s"/>
      <c r="N2124" s="71" t="s"/>
      <c r="O2124" s="74" t="s"/>
      <c r="P2124" s="12" t="s"/>
    </row>
    <row r="2125" spans="1:16">
      <c r="A2125" s="21" t="s"/>
      <c r="B2125" s="12" t="s"/>
      <c r="C2125" s="22" t="s"/>
      <c r="D2125" s="12" t="s"/>
      <c r="E2125" s="12" t="s"/>
      <c r="F2125" s="12" t="s"/>
      <c r="G2125" s="12" t="s"/>
      <c r="H2125" s="12" t="s"/>
      <c r="I2125" s="12" t="s"/>
      <c r="J2125" s="71" t="s"/>
      <c r="K2125" s="72" t="s"/>
      <c r="L2125" s="73" t="s"/>
      <c r="M2125" s="71" t="s"/>
      <c r="N2125" s="71" t="s"/>
      <c r="O2125" s="74" t="s"/>
      <c r="P2125" s="12" t="s"/>
    </row>
    <row r="2126" spans="1:16">
      <c r="A2126" s="21" t="s"/>
      <c r="B2126" s="12" t="s"/>
      <c r="C2126" s="22" t="s"/>
      <c r="D2126" s="12" t="s"/>
      <c r="E2126" s="12" t="s"/>
      <c r="F2126" s="12" t="s"/>
      <c r="G2126" s="12" t="s"/>
      <c r="H2126" s="12" t="s"/>
      <c r="I2126" s="12" t="s"/>
      <c r="J2126" s="71" t="s"/>
      <c r="K2126" s="72" t="s"/>
      <c r="L2126" s="73" t="s"/>
      <c r="M2126" s="71" t="s"/>
      <c r="N2126" s="71" t="s"/>
      <c r="O2126" s="74" t="s"/>
      <c r="P2126" s="12" t="s"/>
    </row>
    <row r="2127" spans="1:16">
      <c r="A2127" s="21" t="s"/>
      <c r="B2127" s="12" t="s"/>
      <c r="C2127" s="22" t="s"/>
      <c r="D2127" s="12" t="s"/>
      <c r="E2127" s="12" t="s"/>
      <c r="F2127" s="12" t="s"/>
      <c r="G2127" s="12" t="s"/>
      <c r="H2127" s="12" t="s"/>
      <c r="I2127" s="12" t="s"/>
      <c r="J2127" s="71" t="s"/>
      <c r="K2127" s="72" t="s"/>
      <c r="L2127" s="73" t="s"/>
      <c r="M2127" s="71" t="s"/>
      <c r="N2127" s="71" t="s"/>
      <c r="O2127" s="74" t="s"/>
      <c r="P2127" s="12" t="s"/>
    </row>
    <row r="2128" spans="1:16">
      <c r="A2128" s="21" t="s"/>
      <c r="B2128" s="12" t="s"/>
      <c r="C2128" s="22" t="s"/>
      <c r="D2128" s="12" t="s"/>
      <c r="E2128" s="12" t="s"/>
      <c r="F2128" s="12" t="s"/>
      <c r="G2128" s="12" t="s"/>
      <c r="H2128" s="12" t="s"/>
      <c r="I2128" s="12" t="s"/>
      <c r="J2128" s="71" t="s"/>
      <c r="K2128" s="72" t="s"/>
      <c r="L2128" s="73" t="s"/>
      <c r="M2128" s="71" t="s"/>
      <c r="N2128" s="71" t="s"/>
      <c r="O2128" s="74" t="s"/>
      <c r="P2128" s="12" t="s"/>
    </row>
    <row r="2129" spans="1:16">
      <c r="A2129" s="21" t="s"/>
      <c r="B2129" s="12" t="s"/>
      <c r="C2129" s="22" t="s"/>
      <c r="D2129" s="12" t="s"/>
      <c r="E2129" s="12" t="s"/>
      <c r="F2129" s="12" t="s"/>
      <c r="G2129" s="12" t="s"/>
      <c r="H2129" s="12" t="s"/>
      <c r="I2129" s="12" t="s"/>
      <c r="J2129" s="71" t="s"/>
      <c r="K2129" s="72" t="s"/>
      <c r="L2129" s="73" t="s"/>
      <c r="M2129" s="71" t="s"/>
      <c r="N2129" s="71" t="s"/>
      <c r="O2129" s="74" t="s"/>
      <c r="P2129" s="12" t="s"/>
    </row>
    <row r="2130" spans="1:16">
      <c r="A2130" s="21" t="s"/>
      <c r="B2130" s="12" t="s"/>
      <c r="C2130" s="22" t="s"/>
      <c r="D2130" s="12" t="s"/>
      <c r="E2130" s="12" t="s"/>
      <c r="F2130" s="12" t="s"/>
      <c r="G2130" s="12" t="s"/>
      <c r="H2130" s="12" t="s"/>
      <c r="I2130" s="12" t="s"/>
      <c r="J2130" s="71" t="s"/>
      <c r="K2130" s="72" t="s"/>
      <c r="L2130" s="73" t="s"/>
      <c r="M2130" s="71" t="s"/>
      <c r="N2130" s="71" t="s"/>
      <c r="O2130" s="74" t="s"/>
      <c r="P2130" s="12" t="s"/>
    </row>
    <row r="2131" spans="1:16">
      <c r="A2131" s="21" t="s"/>
      <c r="B2131" s="12" t="s"/>
      <c r="C2131" s="22" t="s"/>
      <c r="D2131" s="12" t="s"/>
      <c r="E2131" s="12" t="s"/>
      <c r="F2131" s="12" t="s"/>
      <c r="G2131" s="12" t="s"/>
      <c r="H2131" s="12" t="s"/>
      <c r="I2131" s="12" t="s"/>
      <c r="J2131" s="71" t="s"/>
      <c r="K2131" s="72" t="s"/>
      <c r="L2131" s="73" t="s"/>
      <c r="M2131" s="71" t="s"/>
      <c r="N2131" s="71" t="s"/>
      <c r="O2131" s="74" t="s"/>
      <c r="P2131" s="12" t="s"/>
    </row>
    <row r="2132" spans="1:16">
      <c r="A2132" s="21" t="s"/>
      <c r="B2132" s="12" t="s"/>
      <c r="C2132" s="22" t="s"/>
      <c r="D2132" s="12" t="s"/>
      <c r="E2132" s="12" t="s"/>
      <c r="F2132" s="12" t="s"/>
      <c r="G2132" s="12" t="s"/>
      <c r="H2132" s="12" t="s"/>
      <c r="I2132" s="12" t="s"/>
      <c r="J2132" s="71" t="s"/>
      <c r="K2132" s="72" t="s"/>
      <c r="L2132" s="73" t="s"/>
      <c r="M2132" s="71" t="s"/>
      <c r="N2132" s="71" t="s"/>
      <c r="O2132" s="74" t="s"/>
      <c r="P2132" s="12" t="s"/>
    </row>
    <row r="2133" spans="1:16">
      <c r="A2133" s="21" t="s"/>
      <c r="B2133" s="12" t="s"/>
      <c r="C2133" s="22" t="s"/>
      <c r="D2133" s="12" t="s"/>
      <c r="E2133" s="12" t="s"/>
      <c r="F2133" s="12" t="s"/>
      <c r="G2133" s="12" t="s"/>
      <c r="H2133" s="12" t="s"/>
      <c r="I2133" s="12" t="s"/>
      <c r="J2133" s="71" t="s"/>
      <c r="K2133" s="72" t="s"/>
      <c r="L2133" s="73" t="s"/>
      <c r="M2133" s="71" t="s"/>
      <c r="N2133" s="71" t="s"/>
      <c r="O2133" s="74" t="s"/>
      <c r="P2133" s="12" t="s"/>
    </row>
    <row r="2134" spans="1:16">
      <c r="A2134" s="21" t="s"/>
      <c r="B2134" s="12" t="s"/>
      <c r="C2134" s="22" t="s"/>
      <c r="D2134" s="12" t="s"/>
      <c r="E2134" s="12" t="s"/>
      <c r="F2134" s="12" t="s"/>
      <c r="G2134" s="12" t="s"/>
      <c r="H2134" s="12" t="s"/>
      <c r="I2134" s="12" t="s"/>
      <c r="J2134" s="71" t="s"/>
      <c r="K2134" s="72" t="s"/>
      <c r="L2134" s="73" t="s"/>
      <c r="M2134" s="71" t="s"/>
      <c r="N2134" s="71" t="s"/>
      <c r="O2134" s="74" t="s"/>
      <c r="P2134" s="12" t="s"/>
    </row>
    <row r="2135" spans="1:16">
      <c r="A2135" s="21" t="s"/>
      <c r="B2135" s="12" t="s"/>
      <c r="C2135" s="22" t="s"/>
      <c r="D2135" s="12" t="s"/>
      <c r="E2135" s="12" t="s"/>
      <c r="F2135" s="12" t="s"/>
      <c r="G2135" s="12" t="s"/>
      <c r="H2135" s="12" t="s"/>
      <c r="I2135" s="12" t="s"/>
      <c r="J2135" s="71" t="s"/>
      <c r="K2135" s="72" t="s"/>
      <c r="L2135" s="73" t="s"/>
      <c r="M2135" s="71" t="s"/>
      <c r="N2135" s="71" t="s"/>
      <c r="O2135" s="74" t="s"/>
      <c r="P2135" s="12" t="s"/>
    </row>
    <row r="2136" spans="1:16">
      <c r="A2136" s="21" t="s"/>
      <c r="B2136" s="12" t="s"/>
      <c r="C2136" s="22" t="s"/>
      <c r="D2136" s="12" t="s"/>
      <c r="E2136" s="12" t="s"/>
      <c r="F2136" s="12" t="s"/>
      <c r="G2136" s="12" t="s"/>
      <c r="H2136" s="12" t="s"/>
      <c r="I2136" s="12" t="s"/>
      <c r="J2136" s="71" t="s"/>
      <c r="K2136" s="72" t="s"/>
      <c r="L2136" s="73" t="s"/>
      <c r="M2136" s="71" t="s"/>
      <c r="N2136" s="71" t="s"/>
      <c r="O2136" s="74" t="s"/>
      <c r="P2136" s="12" t="s"/>
    </row>
    <row r="2137" spans="1:16">
      <c r="A2137" s="21" t="s"/>
      <c r="B2137" s="12" t="s"/>
      <c r="C2137" s="22" t="s"/>
      <c r="D2137" s="12" t="s"/>
      <c r="E2137" s="12" t="s"/>
      <c r="F2137" s="12" t="s"/>
      <c r="G2137" s="12" t="s"/>
      <c r="H2137" s="12" t="s"/>
      <c r="I2137" s="12" t="s"/>
      <c r="J2137" s="71" t="s"/>
      <c r="K2137" s="72" t="s"/>
      <c r="L2137" s="73" t="s"/>
      <c r="M2137" s="71" t="s"/>
      <c r="N2137" s="71" t="s"/>
      <c r="O2137" s="74" t="s"/>
      <c r="P2137" s="12" t="s"/>
    </row>
    <row r="2138" spans="1:16">
      <c r="A2138" s="21" t="s"/>
      <c r="B2138" s="12" t="s"/>
      <c r="C2138" s="22" t="s"/>
      <c r="D2138" s="12" t="s"/>
      <c r="E2138" s="12" t="s"/>
      <c r="F2138" s="12" t="s"/>
      <c r="G2138" s="12" t="s"/>
      <c r="H2138" s="12" t="s"/>
      <c r="I2138" s="12" t="s"/>
      <c r="J2138" s="71" t="s"/>
      <c r="K2138" s="72" t="s"/>
      <c r="L2138" s="73" t="s"/>
      <c r="M2138" s="71" t="s"/>
      <c r="N2138" s="71" t="s"/>
      <c r="O2138" s="74" t="s"/>
      <c r="P2138" s="12" t="s"/>
    </row>
    <row r="2139" spans="1:16">
      <c r="A2139" s="21" t="s"/>
      <c r="B2139" s="12" t="s"/>
      <c r="C2139" s="22" t="s"/>
      <c r="D2139" s="12" t="s"/>
      <c r="E2139" s="12" t="s"/>
      <c r="F2139" s="12" t="s"/>
      <c r="G2139" s="12" t="s"/>
      <c r="H2139" s="12" t="s"/>
      <c r="I2139" s="12" t="s"/>
      <c r="J2139" s="71" t="s"/>
      <c r="K2139" s="72" t="s"/>
      <c r="L2139" s="73" t="s"/>
      <c r="M2139" s="71" t="s"/>
      <c r="N2139" s="71" t="s"/>
      <c r="O2139" s="74" t="s"/>
      <c r="P2139" s="12" t="s"/>
    </row>
    <row r="2140" spans="1:16">
      <c r="A2140" s="21" t="s"/>
      <c r="B2140" s="12" t="s"/>
      <c r="C2140" s="22" t="s"/>
      <c r="D2140" s="12" t="s"/>
      <c r="E2140" s="12" t="s"/>
      <c r="F2140" s="12" t="s"/>
      <c r="G2140" s="12" t="s"/>
      <c r="H2140" s="12" t="s"/>
      <c r="I2140" s="12" t="s"/>
      <c r="J2140" s="71" t="s"/>
      <c r="K2140" s="72" t="s"/>
      <c r="L2140" s="73" t="s"/>
      <c r="M2140" s="71" t="s"/>
      <c r="N2140" s="71" t="s"/>
      <c r="O2140" s="74" t="s"/>
      <c r="P2140" s="12" t="s"/>
    </row>
    <row r="2141" spans="1:16">
      <c r="A2141" s="21" t="s"/>
      <c r="B2141" s="12" t="s"/>
      <c r="C2141" s="22" t="s"/>
      <c r="D2141" s="12" t="s"/>
      <c r="E2141" s="12" t="s"/>
      <c r="F2141" s="12" t="s"/>
      <c r="G2141" s="12" t="s"/>
      <c r="H2141" s="12" t="s"/>
      <c r="I2141" s="12" t="s"/>
      <c r="J2141" s="71" t="s"/>
      <c r="K2141" s="72" t="s"/>
      <c r="L2141" s="73" t="s"/>
      <c r="M2141" s="71" t="s"/>
      <c r="N2141" s="71" t="s"/>
      <c r="O2141" s="74" t="s"/>
      <c r="P2141" s="12" t="s"/>
    </row>
    <row r="2142" spans="1:16">
      <c r="A2142" s="21" t="s"/>
      <c r="B2142" s="12" t="s"/>
      <c r="C2142" s="22" t="s"/>
      <c r="D2142" s="12" t="s"/>
      <c r="E2142" s="12" t="s"/>
      <c r="F2142" s="12" t="s"/>
      <c r="G2142" s="12" t="s"/>
      <c r="H2142" s="12" t="s"/>
      <c r="I2142" s="12" t="s"/>
      <c r="J2142" s="71" t="s"/>
      <c r="K2142" s="72" t="s"/>
      <c r="L2142" s="73" t="s"/>
      <c r="M2142" s="71" t="s"/>
      <c r="N2142" s="71" t="s"/>
      <c r="O2142" s="74" t="s"/>
      <c r="P2142" s="12" t="s"/>
    </row>
    <row r="2143" spans="1:16">
      <c r="A2143" s="21" t="s"/>
      <c r="B2143" s="12" t="s"/>
      <c r="C2143" s="22" t="s"/>
      <c r="D2143" s="12" t="s"/>
      <c r="E2143" s="12" t="s"/>
      <c r="F2143" s="12" t="s"/>
      <c r="G2143" s="12" t="s"/>
      <c r="H2143" s="12" t="s"/>
      <c r="I2143" s="12" t="s"/>
      <c r="J2143" s="71" t="s"/>
      <c r="K2143" s="72" t="s"/>
      <c r="L2143" s="73" t="s"/>
      <c r="M2143" s="71" t="s"/>
      <c r="N2143" s="71" t="s"/>
      <c r="O2143" s="74" t="s"/>
      <c r="P2143" s="12" t="s"/>
    </row>
    <row r="2144" spans="1:16">
      <c r="A2144" s="21" t="s"/>
      <c r="B2144" s="12" t="s"/>
      <c r="C2144" s="22" t="s"/>
      <c r="D2144" s="12" t="s"/>
      <c r="E2144" s="12" t="s"/>
      <c r="F2144" s="12" t="s"/>
      <c r="G2144" s="12" t="s"/>
      <c r="H2144" s="12" t="s"/>
      <c r="I2144" s="12" t="s"/>
      <c r="J2144" s="71" t="s"/>
      <c r="K2144" s="72" t="s"/>
      <c r="L2144" s="73" t="s"/>
      <c r="M2144" s="71" t="s"/>
      <c r="N2144" s="71" t="s"/>
      <c r="O2144" s="74" t="s"/>
      <c r="P2144" s="12" t="s"/>
    </row>
    <row r="2145" spans="1:16">
      <c r="A2145" s="21" t="s"/>
      <c r="B2145" s="12" t="s"/>
      <c r="C2145" s="22" t="s"/>
      <c r="D2145" s="12" t="s"/>
      <c r="E2145" s="12" t="s"/>
      <c r="F2145" s="12" t="s"/>
      <c r="G2145" s="12" t="s"/>
      <c r="H2145" s="12" t="s"/>
      <c r="I2145" s="12" t="s"/>
      <c r="J2145" s="71" t="s"/>
      <c r="K2145" s="72" t="s"/>
      <c r="L2145" s="73" t="s"/>
      <c r="M2145" s="71" t="s"/>
      <c r="N2145" s="71" t="s"/>
      <c r="O2145" s="74" t="s"/>
      <c r="P2145" s="12" t="s"/>
    </row>
    <row r="2146" spans="1:16">
      <c r="A2146" s="21" t="s"/>
      <c r="B2146" s="12" t="s"/>
      <c r="C2146" s="22" t="s"/>
      <c r="D2146" s="12" t="s"/>
      <c r="E2146" s="12" t="s"/>
      <c r="F2146" s="12" t="s"/>
      <c r="G2146" s="12" t="s"/>
      <c r="H2146" s="12" t="s"/>
      <c r="I2146" s="12" t="s"/>
      <c r="J2146" s="71" t="s"/>
      <c r="K2146" s="72" t="s"/>
      <c r="L2146" s="73" t="s"/>
      <c r="M2146" s="71" t="s"/>
      <c r="N2146" s="71" t="s"/>
      <c r="O2146" s="74" t="s"/>
      <c r="P2146" s="12" t="s"/>
    </row>
    <row r="2147" spans="1:16">
      <c r="A2147" s="21" t="s"/>
      <c r="B2147" s="12" t="s"/>
      <c r="C2147" s="22" t="s"/>
      <c r="D2147" s="12" t="s"/>
      <c r="E2147" s="12" t="s"/>
      <c r="F2147" s="12" t="s"/>
      <c r="G2147" s="12" t="s"/>
      <c r="H2147" s="12" t="s"/>
      <c r="I2147" s="12" t="s"/>
      <c r="J2147" s="71" t="s"/>
      <c r="K2147" s="72" t="s"/>
      <c r="L2147" s="73" t="s"/>
      <c r="M2147" s="71" t="s"/>
      <c r="N2147" s="71" t="s"/>
      <c r="O2147" s="74" t="s"/>
      <c r="P2147" s="12" t="s"/>
    </row>
    <row r="2148" spans="1:16">
      <c r="A2148" s="21" t="s"/>
      <c r="B2148" s="12" t="s"/>
      <c r="C2148" s="22" t="s"/>
      <c r="D2148" s="12" t="s"/>
      <c r="E2148" s="12" t="s"/>
      <c r="F2148" s="12" t="s"/>
      <c r="G2148" s="12" t="s"/>
      <c r="H2148" s="12" t="s"/>
      <c r="I2148" s="12" t="s"/>
      <c r="J2148" s="71" t="s"/>
      <c r="K2148" s="72" t="s"/>
      <c r="L2148" s="73" t="s"/>
      <c r="M2148" s="71" t="s"/>
      <c r="N2148" s="71" t="s"/>
      <c r="O2148" s="74" t="s"/>
      <c r="P2148" s="12" t="s"/>
    </row>
    <row r="2149" spans="1:16">
      <c r="A2149" s="21" t="s"/>
      <c r="B2149" s="12" t="s"/>
      <c r="C2149" s="22" t="s"/>
      <c r="D2149" s="12" t="s"/>
      <c r="E2149" s="12" t="s"/>
      <c r="F2149" s="12" t="s"/>
      <c r="G2149" s="12" t="s"/>
      <c r="H2149" s="12" t="s"/>
      <c r="I2149" s="12" t="s"/>
      <c r="J2149" s="71" t="s"/>
      <c r="K2149" s="72" t="s"/>
      <c r="L2149" s="73" t="s"/>
      <c r="M2149" s="71" t="s"/>
      <c r="N2149" s="71" t="s"/>
      <c r="O2149" s="74" t="s"/>
      <c r="P2149" s="12" t="s"/>
    </row>
    <row r="2150" spans="1:16">
      <c r="A2150" s="21" t="s"/>
      <c r="B2150" s="12" t="s"/>
      <c r="C2150" s="22" t="s"/>
      <c r="D2150" s="12" t="s"/>
      <c r="E2150" s="12" t="s"/>
      <c r="F2150" s="12" t="s"/>
      <c r="G2150" s="12" t="s"/>
      <c r="H2150" s="12" t="s"/>
      <c r="I2150" s="12" t="s"/>
      <c r="J2150" s="71" t="s"/>
      <c r="K2150" s="72" t="s"/>
      <c r="L2150" s="73" t="s"/>
      <c r="M2150" s="71" t="s"/>
      <c r="N2150" s="71" t="s"/>
      <c r="O2150" s="74" t="s"/>
      <c r="P2150" s="12" t="s"/>
    </row>
    <row r="2151" spans="1:16">
      <c r="A2151" s="21" t="s"/>
      <c r="B2151" s="12" t="s"/>
      <c r="C2151" s="22" t="s"/>
      <c r="D2151" s="12" t="s"/>
      <c r="E2151" s="12" t="s"/>
      <c r="F2151" s="12" t="s"/>
      <c r="G2151" s="12" t="s"/>
      <c r="H2151" s="12" t="s"/>
      <c r="I2151" s="12" t="s"/>
      <c r="J2151" s="71" t="s"/>
      <c r="K2151" s="72" t="s"/>
      <c r="L2151" s="73" t="s"/>
      <c r="M2151" s="71" t="s"/>
      <c r="N2151" s="71" t="s"/>
      <c r="O2151" s="74" t="s"/>
      <c r="P2151" s="12" t="s"/>
    </row>
    <row r="2152" spans="1:16">
      <c r="A2152" s="21" t="s"/>
      <c r="B2152" s="12" t="s"/>
      <c r="C2152" s="22" t="s"/>
      <c r="D2152" s="12" t="s"/>
      <c r="E2152" s="12" t="s"/>
      <c r="F2152" s="12" t="s"/>
      <c r="G2152" s="12" t="s"/>
      <c r="H2152" s="12" t="s"/>
      <c r="I2152" s="12" t="s"/>
      <c r="J2152" s="71" t="s"/>
      <c r="K2152" s="72" t="s"/>
      <c r="L2152" s="73" t="s"/>
      <c r="M2152" s="71" t="s"/>
      <c r="N2152" s="71" t="s"/>
      <c r="O2152" s="74" t="s"/>
      <c r="P2152" s="12" t="s"/>
    </row>
    <row r="2153" spans="1:16">
      <c r="A2153" s="21" t="s"/>
      <c r="B2153" s="12" t="s"/>
      <c r="C2153" s="22" t="s"/>
      <c r="D2153" s="12" t="s"/>
      <c r="E2153" s="12" t="s"/>
      <c r="F2153" s="12" t="s"/>
      <c r="G2153" s="12" t="s"/>
      <c r="H2153" s="12" t="s"/>
      <c r="I2153" s="12" t="s"/>
      <c r="J2153" s="71" t="s"/>
      <c r="K2153" s="72" t="s"/>
      <c r="L2153" s="73" t="s"/>
      <c r="M2153" s="71" t="s"/>
      <c r="N2153" s="71" t="s"/>
      <c r="O2153" s="74" t="s"/>
      <c r="P2153" s="12" t="s"/>
    </row>
    <row r="2154" spans="1:16">
      <c r="A2154" s="21" t="s"/>
      <c r="B2154" s="12" t="s"/>
      <c r="C2154" s="22" t="s"/>
      <c r="D2154" s="12" t="s"/>
      <c r="E2154" s="12" t="s"/>
      <c r="F2154" s="12" t="s"/>
      <c r="G2154" s="12" t="s"/>
      <c r="H2154" s="12" t="s"/>
      <c r="I2154" s="12" t="s"/>
      <c r="J2154" s="71" t="s"/>
      <c r="K2154" s="72" t="s"/>
      <c r="L2154" s="73" t="s"/>
      <c r="M2154" s="71" t="s"/>
      <c r="N2154" s="71" t="s"/>
      <c r="O2154" s="74" t="s"/>
      <c r="P2154" s="12" t="s"/>
    </row>
    <row r="2155" spans="1:16">
      <c r="A2155" s="21" t="s"/>
      <c r="B2155" s="12" t="s"/>
      <c r="C2155" s="22" t="s"/>
      <c r="D2155" s="12" t="s"/>
      <c r="E2155" s="12" t="s"/>
      <c r="F2155" s="12" t="s"/>
      <c r="G2155" s="12" t="s"/>
      <c r="H2155" s="12" t="s"/>
      <c r="I2155" s="12" t="s"/>
      <c r="J2155" s="71" t="s"/>
      <c r="K2155" s="72" t="s"/>
      <c r="L2155" s="73" t="s"/>
      <c r="M2155" s="71" t="s"/>
      <c r="N2155" s="71" t="s"/>
      <c r="O2155" s="74" t="s"/>
      <c r="P2155" s="12" t="s"/>
    </row>
    <row r="2156" spans="1:16">
      <c r="A2156" s="21" t="s"/>
      <c r="B2156" s="12" t="s"/>
      <c r="C2156" s="22" t="s"/>
      <c r="D2156" s="12" t="s"/>
      <c r="E2156" s="12" t="s"/>
      <c r="F2156" s="12" t="s"/>
      <c r="G2156" s="12" t="s"/>
      <c r="H2156" s="12" t="s"/>
      <c r="I2156" s="12" t="s"/>
      <c r="J2156" s="71" t="s"/>
      <c r="K2156" s="72" t="s"/>
      <c r="L2156" s="73" t="s"/>
      <c r="M2156" s="71" t="s"/>
      <c r="N2156" s="71" t="s"/>
      <c r="O2156" s="74" t="s"/>
      <c r="P2156" s="12" t="s"/>
    </row>
    <row r="2157" spans="1:16">
      <c r="A2157" s="21" t="s"/>
      <c r="B2157" s="12" t="s"/>
      <c r="C2157" s="22" t="s"/>
      <c r="D2157" s="12" t="s"/>
      <c r="E2157" s="12" t="s"/>
      <c r="F2157" s="12" t="s"/>
      <c r="G2157" s="12" t="s"/>
      <c r="H2157" s="12" t="s"/>
      <c r="I2157" s="12" t="s"/>
      <c r="J2157" s="71" t="s"/>
      <c r="K2157" s="72" t="s"/>
      <c r="L2157" s="73" t="s"/>
      <c r="M2157" s="71" t="s"/>
      <c r="N2157" s="71" t="s"/>
      <c r="O2157" s="74" t="s"/>
      <c r="P2157" s="12" t="s"/>
    </row>
    <row r="2158" spans="1:16">
      <c r="A2158" s="21" t="s"/>
      <c r="B2158" s="12" t="s"/>
      <c r="C2158" s="22" t="s"/>
      <c r="D2158" s="12" t="s"/>
      <c r="E2158" s="12" t="s"/>
      <c r="F2158" s="12" t="s"/>
      <c r="G2158" s="12" t="s"/>
      <c r="H2158" s="12" t="s"/>
      <c r="I2158" s="12" t="s"/>
      <c r="J2158" s="71" t="s"/>
      <c r="K2158" s="72" t="s"/>
      <c r="L2158" s="73" t="s"/>
      <c r="M2158" s="71" t="s"/>
      <c r="N2158" s="71" t="s"/>
      <c r="O2158" s="74" t="s"/>
      <c r="P2158" s="12" t="s"/>
    </row>
    <row r="2159" spans="1:16">
      <c r="A2159" s="21" t="s"/>
      <c r="B2159" s="12" t="s"/>
      <c r="C2159" s="22" t="s"/>
      <c r="D2159" s="12" t="s"/>
      <c r="E2159" s="12" t="s"/>
      <c r="F2159" s="12" t="s"/>
      <c r="G2159" s="12" t="s"/>
      <c r="H2159" s="12" t="s"/>
      <c r="I2159" s="12" t="s"/>
      <c r="J2159" s="71" t="s"/>
      <c r="K2159" s="72" t="s"/>
      <c r="L2159" s="73" t="s"/>
      <c r="M2159" s="71" t="s"/>
      <c r="N2159" s="71" t="s"/>
      <c r="O2159" s="74" t="s"/>
      <c r="P2159" s="12" t="s"/>
    </row>
    <row r="2160" spans="1:16">
      <c r="A2160" s="21" t="s"/>
      <c r="B2160" s="12" t="s"/>
      <c r="C2160" s="22" t="s"/>
      <c r="D2160" s="12" t="s"/>
      <c r="E2160" s="12" t="s"/>
      <c r="F2160" s="12" t="s"/>
      <c r="G2160" s="12" t="s"/>
      <c r="H2160" s="12" t="s"/>
      <c r="I2160" s="12" t="s"/>
      <c r="J2160" s="71" t="s"/>
      <c r="K2160" s="72" t="s"/>
      <c r="L2160" s="73" t="s"/>
      <c r="M2160" s="71" t="s"/>
      <c r="N2160" s="71" t="s"/>
      <c r="O2160" s="74" t="s"/>
      <c r="P2160" s="12" t="s"/>
    </row>
    <row r="2161" spans="1:16">
      <c r="A2161" s="21" t="s"/>
      <c r="B2161" s="12" t="s"/>
      <c r="C2161" s="22" t="s"/>
      <c r="D2161" s="12" t="s"/>
      <c r="E2161" s="12" t="s"/>
      <c r="F2161" s="12" t="s"/>
      <c r="G2161" s="12" t="s"/>
      <c r="H2161" s="12" t="s"/>
      <c r="I2161" s="12" t="s"/>
      <c r="J2161" s="71" t="s"/>
      <c r="K2161" s="72" t="s"/>
      <c r="L2161" s="73" t="s"/>
      <c r="M2161" s="71" t="s"/>
      <c r="N2161" s="71" t="s"/>
      <c r="O2161" s="74" t="s"/>
      <c r="P2161" s="12" t="s"/>
    </row>
    <row r="2162" spans="1:16">
      <c r="A2162" s="21" t="s"/>
      <c r="B2162" s="12" t="s"/>
      <c r="C2162" s="22" t="s"/>
      <c r="D2162" s="12" t="s"/>
      <c r="E2162" s="12" t="s"/>
      <c r="F2162" s="12" t="s"/>
      <c r="G2162" s="12" t="s"/>
      <c r="H2162" s="12" t="s"/>
      <c r="I2162" s="12" t="s"/>
      <c r="J2162" s="71" t="s"/>
      <c r="K2162" s="72" t="s"/>
      <c r="L2162" s="73" t="s"/>
      <c r="M2162" s="71" t="s"/>
      <c r="N2162" s="71" t="s"/>
      <c r="O2162" s="74" t="s"/>
      <c r="P2162" s="12" t="s"/>
    </row>
    <row r="2163" spans="1:16">
      <c r="A2163" s="21" t="s"/>
      <c r="B2163" s="12" t="s"/>
      <c r="C2163" s="22" t="s"/>
      <c r="D2163" s="12" t="s"/>
      <c r="E2163" s="12" t="s"/>
      <c r="F2163" s="12" t="s"/>
      <c r="G2163" s="12" t="s"/>
      <c r="H2163" s="12" t="s"/>
      <c r="I2163" s="12" t="s"/>
      <c r="J2163" s="71" t="s"/>
      <c r="K2163" s="72" t="s"/>
      <c r="L2163" s="73" t="s"/>
      <c r="M2163" s="71" t="s"/>
      <c r="N2163" s="71" t="s"/>
      <c r="O2163" s="74" t="s"/>
      <c r="P2163" s="12" t="s"/>
    </row>
    <row r="2164" spans="1:16">
      <c r="A2164" s="21" t="s"/>
      <c r="B2164" s="12" t="s"/>
      <c r="C2164" s="22" t="s"/>
      <c r="D2164" s="12" t="s"/>
      <c r="E2164" s="12" t="s"/>
      <c r="F2164" s="12" t="s"/>
      <c r="G2164" s="12" t="s"/>
      <c r="H2164" s="12" t="s"/>
      <c r="I2164" s="12" t="s"/>
      <c r="J2164" s="71" t="s"/>
      <c r="K2164" s="72" t="s"/>
      <c r="L2164" s="73" t="s"/>
      <c r="M2164" s="71" t="s"/>
      <c r="N2164" s="71" t="s"/>
      <c r="O2164" s="74" t="s"/>
      <c r="P2164" s="12" t="s"/>
    </row>
    <row r="2165" spans="1:16">
      <c r="A2165" s="21" t="s"/>
      <c r="B2165" s="12" t="s"/>
      <c r="C2165" s="22" t="s"/>
      <c r="D2165" s="12" t="s"/>
      <c r="E2165" s="12" t="s"/>
      <c r="F2165" s="12" t="s"/>
      <c r="G2165" s="12" t="s"/>
      <c r="H2165" s="12" t="s"/>
      <c r="I2165" s="12" t="s"/>
      <c r="J2165" s="71" t="s"/>
      <c r="K2165" s="72" t="s"/>
      <c r="L2165" s="73" t="s"/>
      <c r="M2165" s="71" t="s"/>
      <c r="N2165" s="71" t="s"/>
      <c r="O2165" s="74" t="s"/>
      <c r="P2165" s="12" t="s"/>
    </row>
    <row r="2166" spans="1:16">
      <c r="A2166" s="21" t="s"/>
      <c r="B2166" s="12" t="s"/>
      <c r="C2166" s="22" t="s"/>
      <c r="D2166" s="12" t="s"/>
      <c r="E2166" s="12" t="s"/>
      <c r="F2166" s="12" t="s"/>
      <c r="G2166" s="12" t="s"/>
      <c r="H2166" s="12" t="s"/>
      <c r="I2166" s="12" t="s"/>
      <c r="J2166" s="71" t="s"/>
      <c r="K2166" s="72" t="s"/>
      <c r="L2166" s="73" t="s"/>
      <c r="M2166" s="71" t="s"/>
      <c r="N2166" s="71" t="s"/>
      <c r="O2166" s="74" t="s"/>
      <c r="P2166" s="12" t="s"/>
    </row>
    <row r="2167" spans="1:16">
      <c r="A2167" s="21" t="s"/>
      <c r="B2167" s="12" t="s"/>
      <c r="C2167" s="22" t="s"/>
      <c r="D2167" s="12" t="s"/>
      <c r="E2167" s="12" t="s"/>
      <c r="F2167" s="12" t="s"/>
      <c r="G2167" s="12" t="s"/>
      <c r="H2167" s="12" t="s"/>
      <c r="I2167" s="12" t="s"/>
      <c r="J2167" s="71" t="s"/>
      <c r="K2167" s="72" t="s"/>
      <c r="L2167" s="73" t="s"/>
      <c r="M2167" s="71" t="s"/>
      <c r="N2167" s="71" t="s"/>
      <c r="O2167" s="74" t="s"/>
      <c r="P2167" s="12" t="s"/>
    </row>
    <row r="2168" spans="1:16">
      <c r="A2168" s="21" t="s"/>
      <c r="B2168" s="12" t="s"/>
      <c r="C2168" s="22" t="s"/>
      <c r="D2168" s="12" t="s"/>
      <c r="E2168" s="12" t="s"/>
      <c r="F2168" s="12" t="s"/>
      <c r="G2168" s="12" t="s"/>
      <c r="H2168" s="12" t="s"/>
      <c r="I2168" s="12" t="s"/>
      <c r="J2168" s="71" t="s"/>
      <c r="K2168" s="72" t="s"/>
      <c r="L2168" s="73" t="s"/>
      <c r="M2168" s="71" t="s"/>
      <c r="N2168" s="71" t="s"/>
      <c r="O2168" s="74" t="s"/>
      <c r="P2168" s="12" t="s"/>
    </row>
    <row r="2169" spans="1:16">
      <c r="A2169" s="21" t="s"/>
      <c r="B2169" s="12" t="s"/>
      <c r="C2169" s="22" t="s"/>
      <c r="D2169" s="12" t="s"/>
      <c r="E2169" s="12" t="s"/>
      <c r="F2169" s="12" t="s"/>
      <c r="G2169" s="12" t="s"/>
      <c r="H2169" s="12" t="s"/>
      <c r="I2169" s="12" t="s"/>
      <c r="J2169" s="71" t="s"/>
      <c r="K2169" s="72" t="s"/>
      <c r="L2169" s="73" t="s"/>
      <c r="M2169" s="71" t="s"/>
      <c r="N2169" s="71" t="s"/>
      <c r="O2169" s="74" t="s"/>
      <c r="P2169" s="12" t="s"/>
    </row>
    <row r="2170" spans="1:16">
      <c r="A2170" s="21" t="s"/>
      <c r="B2170" s="12" t="s"/>
      <c r="C2170" s="22" t="s"/>
      <c r="D2170" s="12" t="s"/>
      <c r="E2170" s="12" t="s"/>
      <c r="F2170" s="12" t="s"/>
      <c r="G2170" s="12" t="s"/>
      <c r="H2170" s="12" t="s"/>
      <c r="I2170" s="12" t="s"/>
      <c r="J2170" s="71" t="s"/>
      <c r="K2170" s="72" t="s"/>
      <c r="L2170" s="73" t="s"/>
      <c r="M2170" s="71" t="s"/>
      <c r="N2170" s="71" t="s"/>
      <c r="O2170" s="74" t="s"/>
      <c r="P2170" s="12" t="s"/>
    </row>
    <row r="2171" spans="1:16">
      <c r="A2171" s="21" t="s"/>
      <c r="B2171" s="12" t="s"/>
      <c r="C2171" s="22" t="s"/>
      <c r="D2171" s="12" t="s"/>
      <c r="E2171" s="12" t="s"/>
      <c r="F2171" s="12" t="s"/>
      <c r="G2171" s="12" t="s"/>
      <c r="H2171" s="12" t="s"/>
      <c r="I2171" s="12" t="s"/>
      <c r="J2171" s="71" t="s"/>
      <c r="K2171" s="72" t="s"/>
      <c r="L2171" s="73" t="s"/>
      <c r="M2171" s="71" t="s"/>
      <c r="N2171" s="71" t="s"/>
      <c r="O2171" s="74" t="s"/>
      <c r="P2171" s="12" t="s"/>
    </row>
    <row r="2172" spans="1:16">
      <c r="A2172" s="21" t="s"/>
      <c r="B2172" s="12" t="s"/>
      <c r="C2172" s="22" t="s"/>
      <c r="D2172" s="12" t="s"/>
      <c r="E2172" s="12" t="s"/>
      <c r="F2172" s="12" t="s"/>
      <c r="G2172" s="12" t="s"/>
      <c r="H2172" s="12" t="s"/>
      <c r="I2172" s="12" t="s"/>
      <c r="J2172" s="71" t="s"/>
      <c r="K2172" s="72" t="s"/>
      <c r="L2172" s="73" t="s"/>
      <c r="M2172" s="71" t="s"/>
      <c r="N2172" s="71" t="s"/>
      <c r="O2172" s="74" t="s"/>
      <c r="P2172" s="12" t="s"/>
    </row>
    <row r="2173" spans="1:16">
      <c r="A2173" s="21" t="s"/>
      <c r="B2173" s="12" t="s"/>
      <c r="C2173" s="22" t="s"/>
      <c r="D2173" s="12" t="s"/>
      <c r="E2173" s="12" t="s"/>
      <c r="F2173" s="12" t="s"/>
      <c r="G2173" s="12" t="s"/>
      <c r="H2173" s="12" t="s"/>
      <c r="I2173" s="12" t="s"/>
      <c r="J2173" s="71" t="s"/>
      <c r="K2173" s="72" t="s"/>
      <c r="L2173" s="73" t="s"/>
      <c r="M2173" s="71" t="s"/>
      <c r="N2173" s="71" t="s"/>
      <c r="O2173" s="74" t="s"/>
      <c r="P2173" s="12" t="s"/>
    </row>
    <row r="2174" spans="1:16">
      <c r="A2174" s="21" t="s"/>
      <c r="B2174" s="12" t="s"/>
      <c r="C2174" s="22" t="s"/>
      <c r="D2174" s="12" t="s"/>
      <c r="E2174" s="12" t="s"/>
      <c r="F2174" s="12" t="s"/>
      <c r="G2174" s="12" t="s"/>
      <c r="H2174" s="12" t="s"/>
      <c r="I2174" s="12" t="s"/>
      <c r="J2174" s="71" t="s"/>
      <c r="K2174" s="72" t="s"/>
      <c r="L2174" s="73" t="s"/>
      <c r="M2174" s="71" t="s"/>
      <c r="N2174" s="71" t="s"/>
      <c r="O2174" s="74" t="s"/>
      <c r="P2174" s="12" t="s"/>
    </row>
    <row r="2175" spans="1:16">
      <c r="A2175" s="21" t="s"/>
      <c r="B2175" s="12" t="s"/>
      <c r="C2175" s="22" t="s"/>
      <c r="D2175" s="12" t="s"/>
      <c r="E2175" s="12" t="s"/>
      <c r="F2175" s="12" t="s"/>
      <c r="G2175" s="12" t="s"/>
      <c r="H2175" s="12" t="s"/>
      <c r="I2175" s="12" t="s"/>
      <c r="J2175" s="71" t="s"/>
      <c r="K2175" s="72" t="s"/>
      <c r="L2175" s="73" t="s"/>
      <c r="M2175" s="71" t="s"/>
      <c r="N2175" s="71" t="s"/>
      <c r="O2175" s="74" t="s"/>
      <c r="P2175" s="12" t="s"/>
    </row>
    <row r="2176" spans="1:16">
      <c r="A2176" s="21" t="s"/>
      <c r="B2176" s="12" t="s"/>
      <c r="C2176" s="22" t="s"/>
      <c r="D2176" s="12" t="s"/>
      <c r="E2176" s="12" t="s"/>
      <c r="F2176" s="12" t="s"/>
      <c r="G2176" s="12" t="s"/>
      <c r="H2176" s="12" t="s"/>
      <c r="I2176" s="12" t="s"/>
      <c r="J2176" s="71" t="s"/>
      <c r="K2176" s="72" t="s"/>
      <c r="L2176" s="73" t="s"/>
      <c r="M2176" s="71" t="s"/>
      <c r="N2176" s="71" t="s"/>
      <c r="O2176" s="74" t="s"/>
      <c r="P2176" s="12" t="s"/>
    </row>
    <row r="2177" spans="1:16">
      <c r="A2177" s="21" t="s"/>
      <c r="B2177" s="12" t="s"/>
      <c r="C2177" s="22" t="s"/>
      <c r="D2177" s="12" t="s"/>
      <c r="E2177" s="12" t="s"/>
      <c r="F2177" s="12" t="s"/>
      <c r="G2177" s="12" t="s"/>
      <c r="H2177" s="12" t="s"/>
      <c r="I2177" s="12" t="s"/>
      <c r="J2177" s="71" t="s"/>
      <c r="K2177" s="72" t="s"/>
      <c r="L2177" s="73" t="s"/>
      <c r="M2177" s="71" t="s"/>
      <c r="N2177" s="71" t="s"/>
      <c r="O2177" s="74" t="s"/>
      <c r="P2177" s="12" t="s"/>
    </row>
    <row r="2178" spans="1:16">
      <c r="A2178" s="21" t="s"/>
      <c r="B2178" s="12" t="s"/>
      <c r="C2178" s="22" t="s"/>
      <c r="D2178" s="12" t="s"/>
      <c r="E2178" s="12" t="s"/>
      <c r="F2178" s="12" t="s"/>
      <c r="G2178" s="12" t="s"/>
      <c r="H2178" s="12" t="s"/>
      <c r="I2178" s="12" t="s"/>
      <c r="J2178" s="71" t="s"/>
      <c r="K2178" s="72" t="s"/>
      <c r="L2178" s="73" t="s"/>
      <c r="M2178" s="71" t="s"/>
      <c r="N2178" s="71" t="s"/>
      <c r="O2178" s="74" t="s"/>
      <c r="P2178" s="12" t="s"/>
    </row>
    <row r="2179" spans="1:16">
      <c r="A2179" s="21" t="s"/>
      <c r="B2179" s="12" t="s"/>
      <c r="C2179" s="22" t="s"/>
      <c r="D2179" s="12" t="s"/>
      <c r="E2179" s="12" t="s"/>
      <c r="F2179" s="12" t="s"/>
      <c r="G2179" s="12" t="s"/>
      <c r="H2179" s="12" t="s"/>
      <c r="I2179" s="12" t="s"/>
      <c r="J2179" s="71" t="s"/>
      <c r="K2179" s="72" t="s"/>
      <c r="L2179" s="73" t="s"/>
      <c r="M2179" s="71" t="s"/>
      <c r="N2179" s="71" t="s"/>
      <c r="O2179" s="74" t="s"/>
      <c r="P2179" s="12" t="s"/>
    </row>
    <row r="2180" spans="1:16">
      <c r="A2180" s="21" t="s"/>
      <c r="B2180" s="12" t="s"/>
      <c r="C2180" s="22" t="s"/>
      <c r="D2180" s="12" t="s"/>
      <c r="E2180" s="12" t="s"/>
      <c r="F2180" s="12" t="s"/>
      <c r="G2180" s="12" t="s"/>
      <c r="H2180" s="12" t="s"/>
      <c r="I2180" s="12" t="s"/>
      <c r="J2180" s="71" t="s"/>
      <c r="K2180" s="72" t="s"/>
      <c r="L2180" s="73" t="s"/>
      <c r="M2180" s="71" t="s"/>
      <c r="N2180" s="71" t="s"/>
      <c r="O2180" s="74" t="s"/>
      <c r="P2180" s="12" t="s"/>
    </row>
    <row r="2181" spans="1:16">
      <c r="A2181" s="21" t="s"/>
      <c r="B2181" s="12" t="s"/>
      <c r="C2181" s="22" t="s"/>
      <c r="D2181" s="12" t="s"/>
      <c r="E2181" s="12" t="s"/>
      <c r="F2181" s="12" t="s"/>
      <c r="G2181" s="12" t="s"/>
      <c r="H2181" s="12" t="s"/>
      <c r="I2181" s="12" t="s"/>
      <c r="J2181" s="71" t="s"/>
      <c r="K2181" s="72" t="s"/>
      <c r="L2181" s="73" t="s"/>
      <c r="M2181" s="71" t="s"/>
      <c r="N2181" s="71" t="s"/>
      <c r="O2181" s="74" t="s"/>
      <c r="P2181" s="12" t="s"/>
    </row>
    <row r="2182" spans="1:16">
      <c r="A2182" s="21" t="s"/>
      <c r="B2182" s="12" t="s"/>
      <c r="C2182" s="22" t="s"/>
      <c r="D2182" s="12" t="s"/>
      <c r="E2182" s="12" t="s"/>
      <c r="F2182" s="12" t="s"/>
      <c r="G2182" s="12" t="s"/>
      <c r="H2182" s="12" t="s"/>
      <c r="I2182" s="12" t="s"/>
      <c r="J2182" s="71" t="s"/>
      <c r="K2182" s="72" t="s"/>
      <c r="L2182" s="73" t="s"/>
      <c r="M2182" s="71" t="s"/>
      <c r="N2182" s="71" t="s"/>
      <c r="O2182" s="74" t="s"/>
      <c r="P2182" s="12" t="s"/>
    </row>
    <row r="2183" spans="1:16">
      <c r="A2183" s="21" t="s"/>
      <c r="B2183" s="12" t="s"/>
      <c r="C2183" s="22" t="s"/>
      <c r="D2183" s="12" t="s"/>
      <c r="E2183" s="12" t="s"/>
      <c r="F2183" s="12" t="s"/>
      <c r="G2183" s="12" t="s"/>
      <c r="H2183" s="12" t="s"/>
      <c r="I2183" s="12" t="s"/>
      <c r="J2183" s="71" t="s"/>
      <c r="K2183" s="72" t="s"/>
      <c r="L2183" s="73" t="s"/>
      <c r="M2183" s="71" t="s"/>
      <c r="N2183" s="71" t="s"/>
      <c r="O2183" s="74" t="s"/>
      <c r="P2183" s="12" t="s"/>
    </row>
    <row r="2184" spans="1:16">
      <c r="A2184" s="21" t="s"/>
      <c r="B2184" s="12" t="s"/>
      <c r="C2184" s="22" t="s"/>
      <c r="D2184" s="12" t="s"/>
      <c r="E2184" s="12" t="s"/>
      <c r="F2184" s="12" t="s"/>
      <c r="G2184" s="12" t="s"/>
      <c r="H2184" s="12" t="s"/>
      <c r="I2184" s="12" t="s"/>
      <c r="J2184" s="71" t="s"/>
      <c r="K2184" s="72" t="s"/>
      <c r="L2184" s="73" t="s"/>
      <c r="M2184" s="71" t="s"/>
      <c r="N2184" s="71" t="s"/>
      <c r="O2184" s="74" t="s"/>
      <c r="P2184" s="12" t="s"/>
    </row>
    <row r="2185" spans="1:16">
      <c r="A2185" s="21" t="s"/>
      <c r="B2185" s="12" t="s"/>
      <c r="C2185" s="22" t="s"/>
      <c r="D2185" s="12" t="s"/>
      <c r="E2185" s="12" t="s"/>
      <c r="F2185" s="12" t="s"/>
      <c r="G2185" s="12" t="s"/>
      <c r="H2185" s="12" t="s"/>
      <c r="I2185" s="12" t="s"/>
      <c r="J2185" s="71" t="s"/>
      <c r="K2185" s="72" t="s"/>
      <c r="L2185" s="73" t="s"/>
      <c r="M2185" s="71" t="s"/>
      <c r="N2185" s="71" t="s"/>
      <c r="O2185" s="74" t="s"/>
      <c r="P2185" s="12" t="s"/>
    </row>
    <row r="2186" spans="1:16">
      <c r="A2186" s="21" t="s"/>
      <c r="B2186" s="12" t="s"/>
      <c r="C2186" s="22" t="s"/>
      <c r="D2186" s="12" t="s"/>
      <c r="E2186" s="12" t="s"/>
      <c r="F2186" s="12" t="s"/>
      <c r="G2186" s="12" t="s"/>
      <c r="H2186" s="12" t="s"/>
      <c r="I2186" s="12" t="s"/>
      <c r="J2186" s="71" t="s"/>
      <c r="K2186" s="72" t="s"/>
      <c r="L2186" s="73" t="s"/>
      <c r="M2186" s="71" t="s"/>
      <c r="N2186" s="71" t="s"/>
      <c r="O2186" s="74" t="s"/>
      <c r="P2186" s="12" t="s"/>
    </row>
    <row r="2187" spans="1:16">
      <c r="A2187" s="21" t="s"/>
      <c r="B2187" s="12" t="s"/>
      <c r="C2187" s="22" t="s"/>
      <c r="D2187" s="12" t="s"/>
      <c r="E2187" s="12" t="s"/>
      <c r="F2187" s="12" t="s"/>
      <c r="G2187" s="12" t="s"/>
      <c r="H2187" s="12" t="s"/>
      <c r="I2187" s="12" t="s"/>
      <c r="J2187" s="71" t="s"/>
      <c r="K2187" s="72" t="s"/>
      <c r="L2187" s="73" t="s"/>
      <c r="M2187" s="71" t="s"/>
      <c r="N2187" s="71" t="s"/>
      <c r="O2187" s="74" t="s"/>
      <c r="P2187" s="12" t="s"/>
    </row>
    <row r="2188" spans="1:16">
      <c r="A2188" s="21" t="s"/>
      <c r="B2188" s="12" t="s"/>
      <c r="C2188" s="22" t="s"/>
      <c r="D2188" s="12" t="s"/>
      <c r="E2188" s="12" t="s"/>
      <c r="F2188" s="12" t="s"/>
      <c r="G2188" s="12" t="s"/>
      <c r="H2188" s="12" t="s"/>
      <c r="I2188" s="12" t="s"/>
      <c r="J2188" s="71" t="s"/>
      <c r="K2188" s="72" t="s"/>
      <c r="L2188" s="73" t="s"/>
      <c r="M2188" s="71" t="s"/>
      <c r="N2188" s="71" t="s"/>
      <c r="O2188" s="74" t="s"/>
      <c r="P2188" s="12" t="s"/>
    </row>
    <row r="2189" spans="1:16">
      <c r="A2189" s="21" t="s"/>
      <c r="B2189" s="12" t="s"/>
      <c r="C2189" s="22" t="s"/>
      <c r="D2189" s="12" t="s"/>
      <c r="E2189" s="12" t="s"/>
      <c r="F2189" s="12" t="s"/>
      <c r="G2189" s="12" t="s"/>
      <c r="H2189" s="12" t="s"/>
      <c r="I2189" s="12" t="s"/>
      <c r="J2189" s="71" t="s"/>
      <c r="K2189" s="72" t="s"/>
      <c r="L2189" s="73" t="s"/>
      <c r="M2189" s="71" t="s"/>
      <c r="N2189" s="71" t="s"/>
      <c r="O2189" s="74" t="s"/>
      <c r="P2189" s="12" t="s"/>
    </row>
    <row r="2190" spans="1:16">
      <c r="A2190" s="21" t="s"/>
      <c r="B2190" s="12" t="s"/>
      <c r="C2190" s="22" t="s"/>
      <c r="D2190" s="12" t="s"/>
      <c r="E2190" s="12" t="s"/>
      <c r="F2190" s="12" t="s"/>
      <c r="G2190" s="12" t="s"/>
      <c r="H2190" s="12" t="s"/>
      <c r="I2190" s="12" t="s"/>
      <c r="J2190" s="71" t="s"/>
      <c r="K2190" s="72" t="s"/>
      <c r="L2190" s="73" t="s"/>
      <c r="M2190" s="71" t="s"/>
      <c r="N2190" s="71" t="s"/>
      <c r="O2190" s="74" t="s"/>
      <c r="P2190" s="12" t="s"/>
    </row>
    <row r="2191" spans="1:16">
      <c r="A2191" s="21" t="s"/>
      <c r="B2191" s="12" t="s"/>
      <c r="C2191" s="22" t="s"/>
      <c r="D2191" s="12" t="s"/>
      <c r="E2191" s="12" t="s"/>
      <c r="F2191" s="12" t="s"/>
      <c r="G2191" s="12" t="s"/>
      <c r="H2191" s="12" t="s"/>
      <c r="I2191" s="12" t="s"/>
      <c r="J2191" s="71" t="s"/>
      <c r="K2191" s="72" t="s"/>
      <c r="L2191" s="73" t="s"/>
      <c r="M2191" s="71" t="s"/>
      <c r="N2191" s="71" t="s"/>
      <c r="O2191" s="74" t="s"/>
      <c r="P2191" s="12" t="s"/>
    </row>
    <row r="2192" spans="1:16">
      <c r="A2192" s="21" t="s"/>
      <c r="B2192" s="12" t="s"/>
      <c r="C2192" s="22" t="s"/>
      <c r="D2192" s="12" t="s"/>
      <c r="E2192" s="12" t="s"/>
      <c r="F2192" s="12" t="s"/>
      <c r="G2192" s="12" t="s"/>
      <c r="H2192" s="12" t="s"/>
      <c r="I2192" s="12" t="s"/>
      <c r="J2192" s="71" t="s"/>
      <c r="K2192" s="72" t="s"/>
      <c r="L2192" s="73" t="s"/>
      <c r="M2192" s="71" t="s"/>
      <c r="N2192" s="71" t="s"/>
      <c r="O2192" s="74" t="s"/>
      <c r="P2192" s="12" t="s"/>
    </row>
    <row r="2193" spans="1:16">
      <c r="A2193" s="21" t="s"/>
      <c r="B2193" s="12" t="s"/>
      <c r="C2193" s="22" t="s"/>
      <c r="D2193" s="12" t="s"/>
      <c r="E2193" s="12" t="s"/>
      <c r="F2193" s="12" t="s"/>
      <c r="G2193" s="12" t="s"/>
      <c r="H2193" s="12" t="s"/>
      <c r="I2193" s="12" t="s"/>
      <c r="J2193" s="71" t="s"/>
      <c r="K2193" s="72" t="s"/>
      <c r="L2193" s="73" t="s"/>
      <c r="M2193" s="71" t="s"/>
      <c r="N2193" s="71" t="s"/>
      <c r="O2193" s="74" t="s"/>
      <c r="P2193" s="12" t="s"/>
    </row>
    <row r="2194" spans="1:16">
      <c r="A2194" s="21" t="s"/>
      <c r="B2194" s="12" t="s"/>
      <c r="C2194" s="22" t="s"/>
      <c r="D2194" s="12" t="s"/>
      <c r="E2194" s="12" t="s"/>
      <c r="F2194" s="12" t="s"/>
      <c r="G2194" s="12" t="s"/>
      <c r="H2194" s="12" t="s"/>
      <c r="I2194" s="12" t="s"/>
      <c r="J2194" s="71" t="s"/>
      <c r="K2194" s="72" t="s"/>
      <c r="L2194" s="73" t="s"/>
      <c r="M2194" s="71" t="s"/>
      <c r="N2194" s="71" t="s"/>
      <c r="O2194" s="74" t="s"/>
      <c r="P2194" s="12" t="s"/>
    </row>
    <row r="2195" spans="1:16">
      <c r="A2195" s="21" t="s"/>
      <c r="B2195" s="12" t="s"/>
      <c r="C2195" s="22" t="s"/>
      <c r="D2195" s="12" t="s"/>
      <c r="E2195" s="12" t="s"/>
      <c r="F2195" s="12" t="s"/>
      <c r="G2195" s="12" t="s"/>
      <c r="H2195" s="12" t="s"/>
      <c r="I2195" s="12" t="s"/>
      <c r="J2195" s="71" t="s"/>
      <c r="K2195" s="72" t="s"/>
      <c r="L2195" s="73" t="s"/>
      <c r="M2195" s="71" t="s"/>
      <c r="N2195" s="71" t="s"/>
      <c r="O2195" s="74" t="s"/>
      <c r="P2195" s="12" t="s"/>
    </row>
    <row r="2196" spans="1:16">
      <c r="A2196" s="21" t="s"/>
      <c r="B2196" s="12" t="s"/>
      <c r="C2196" s="22" t="s"/>
      <c r="D2196" s="12" t="s"/>
      <c r="E2196" s="12" t="s"/>
      <c r="F2196" s="12" t="s"/>
      <c r="G2196" s="12" t="s"/>
      <c r="H2196" s="12" t="s"/>
      <c r="I2196" s="12" t="s"/>
      <c r="J2196" s="71" t="s"/>
      <c r="K2196" s="72" t="s"/>
      <c r="L2196" s="73" t="s"/>
      <c r="M2196" s="71" t="s"/>
      <c r="N2196" s="71" t="s"/>
      <c r="O2196" s="74" t="s"/>
      <c r="P2196" s="12" t="s"/>
    </row>
    <row r="2197" spans="1:16">
      <c r="A2197" s="21" t="s"/>
      <c r="B2197" s="12" t="s"/>
      <c r="C2197" s="22" t="s"/>
      <c r="D2197" s="12" t="s"/>
      <c r="E2197" s="12" t="s"/>
      <c r="F2197" s="12" t="s"/>
      <c r="G2197" s="12" t="s"/>
      <c r="H2197" s="12" t="s"/>
      <c r="I2197" s="12" t="s"/>
      <c r="J2197" s="71" t="s"/>
      <c r="K2197" s="72" t="s"/>
      <c r="L2197" s="73" t="s"/>
      <c r="M2197" s="71" t="s"/>
      <c r="N2197" s="71" t="s"/>
      <c r="O2197" s="74" t="s"/>
      <c r="P2197" s="12" t="s"/>
    </row>
    <row r="2198" spans="1:16">
      <c r="A2198" s="21" t="s"/>
      <c r="B2198" s="12" t="s"/>
      <c r="C2198" s="22" t="s"/>
      <c r="D2198" s="12" t="s"/>
      <c r="E2198" s="12" t="s"/>
      <c r="F2198" s="12" t="s"/>
      <c r="G2198" s="12" t="s"/>
      <c r="H2198" s="12" t="s"/>
      <c r="I2198" s="12" t="s"/>
      <c r="J2198" s="71" t="s"/>
      <c r="K2198" s="72" t="s"/>
      <c r="L2198" s="73" t="s"/>
      <c r="M2198" s="71" t="s"/>
      <c r="N2198" s="71" t="s"/>
      <c r="O2198" s="74" t="s"/>
      <c r="P2198" s="12" t="s"/>
    </row>
    <row r="2199" spans="1:16">
      <c r="A2199" s="21" t="s"/>
      <c r="B2199" s="12" t="s"/>
      <c r="C2199" s="22" t="s"/>
      <c r="D2199" s="12" t="s"/>
      <c r="E2199" s="12" t="s"/>
      <c r="F2199" s="12" t="s"/>
      <c r="G2199" s="12" t="s"/>
      <c r="H2199" s="12" t="s"/>
      <c r="I2199" s="12" t="s"/>
      <c r="J2199" s="71" t="s"/>
      <c r="K2199" s="72" t="s"/>
      <c r="L2199" s="73" t="s"/>
      <c r="M2199" s="71" t="s"/>
      <c r="N2199" s="71" t="s"/>
      <c r="O2199" s="74" t="s"/>
      <c r="P2199" s="12" t="s"/>
    </row>
    <row r="2200" spans="1:16">
      <c r="A2200" s="21" t="s"/>
      <c r="B2200" s="12" t="s"/>
      <c r="C2200" s="22" t="s"/>
      <c r="D2200" s="12" t="s"/>
      <c r="E2200" s="12" t="s"/>
      <c r="F2200" s="12" t="s"/>
      <c r="G2200" s="12" t="s"/>
      <c r="H2200" s="12" t="s"/>
      <c r="I2200" s="12" t="s"/>
      <c r="J2200" s="71" t="s"/>
      <c r="K2200" s="72" t="s"/>
      <c r="L2200" s="73" t="s"/>
      <c r="M2200" s="71" t="s"/>
      <c r="N2200" s="71" t="s"/>
      <c r="O2200" s="74" t="s"/>
      <c r="P2200" s="12" t="s"/>
    </row>
    <row r="2201" spans="1:16">
      <c r="A2201" s="21" t="s"/>
      <c r="B2201" s="12" t="s"/>
      <c r="C2201" s="22" t="s"/>
      <c r="D2201" s="12" t="s"/>
      <c r="E2201" s="12" t="s"/>
      <c r="F2201" s="12" t="s"/>
      <c r="G2201" s="12" t="s"/>
      <c r="H2201" s="12" t="s"/>
      <c r="I2201" s="12" t="s"/>
      <c r="J2201" s="71" t="s"/>
      <c r="K2201" s="72" t="s"/>
      <c r="L2201" s="73" t="s"/>
      <c r="M2201" s="71" t="s"/>
      <c r="N2201" s="71" t="s"/>
      <c r="O2201" s="74" t="s"/>
      <c r="P2201" s="12" t="s"/>
    </row>
    <row r="2202" spans="1:16">
      <c r="A2202" s="21" t="s"/>
      <c r="B2202" s="12" t="s"/>
      <c r="C2202" s="22" t="s"/>
      <c r="D2202" s="12" t="s"/>
      <c r="E2202" s="12" t="s"/>
      <c r="F2202" s="12" t="s"/>
      <c r="G2202" s="12" t="s"/>
      <c r="H2202" s="12" t="s"/>
      <c r="I2202" s="12" t="s"/>
      <c r="J2202" s="71" t="s"/>
      <c r="K2202" s="72" t="s"/>
      <c r="L2202" s="73" t="s"/>
      <c r="M2202" s="71" t="s"/>
      <c r="N2202" s="71" t="s"/>
      <c r="O2202" s="74" t="s"/>
      <c r="P2202" s="12" t="s"/>
    </row>
    <row r="2203" spans="1:16">
      <c r="A2203" s="21" t="s"/>
      <c r="B2203" s="12" t="s"/>
      <c r="C2203" s="22" t="s"/>
      <c r="D2203" s="12" t="s"/>
      <c r="E2203" s="12" t="s"/>
      <c r="F2203" s="12" t="s"/>
      <c r="G2203" s="12" t="s"/>
      <c r="H2203" s="12" t="s"/>
      <c r="I2203" s="12" t="s"/>
      <c r="J2203" s="71" t="s"/>
      <c r="K2203" s="72" t="s"/>
      <c r="L2203" s="73" t="s"/>
      <c r="M2203" s="71" t="s"/>
      <c r="N2203" s="71" t="s"/>
      <c r="O2203" s="74" t="s"/>
      <c r="P2203" s="12" t="s"/>
    </row>
    <row r="2204" spans="1:16">
      <c r="A2204" s="21" t="s"/>
      <c r="B2204" s="12" t="s"/>
      <c r="C2204" s="22" t="s"/>
      <c r="D2204" s="12" t="s"/>
      <c r="E2204" s="12" t="s"/>
      <c r="F2204" s="12" t="s"/>
      <c r="G2204" s="12" t="s"/>
      <c r="H2204" s="12" t="s"/>
      <c r="I2204" s="12" t="s"/>
      <c r="J2204" s="71" t="s"/>
      <c r="K2204" s="72" t="s"/>
      <c r="L2204" s="73" t="s"/>
      <c r="M2204" s="71" t="s"/>
      <c r="N2204" s="71" t="s"/>
      <c r="O2204" s="74" t="s"/>
      <c r="P2204" s="12" t="s"/>
    </row>
    <row r="2205" spans="1:16">
      <c r="A2205" s="21" t="s"/>
      <c r="B2205" s="12" t="s"/>
      <c r="C2205" s="22" t="s"/>
      <c r="D2205" s="12" t="s"/>
      <c r="E2205" s="12" t="s"/>
      <c r="F2205" s="12" t="s"/>
      <c r="G2205" s="12" t="s"/>
      <c r="H2205" s="12" t="s"/>
      <c r="I2205" s="12" t="s"/>
      <c r="J2205" s="71" t="s"/>
      <c r="K2205" s="72" t="s"/>
      <c r="L2205" s="73" t="s"/>
      <c r="M2205" s="71" t="s"/>
      <c r="N2205" s="71" t="s"/>
      <c r="O2205" s="74" t="s"/>
      <c r="P2205" s="12" t="s"/>
    </row>
    <row r="2206" spans="1:16">
      <c r="A2206" s="21" t="s"/>
      <c r="B2206" s="12" t="s"/>
      <c r="C2206" s="22" t="s"/>
      <c r="D2206" s="12" t="s"/>
      <c r="E2206" s="12" t="s"/>
      <c r="F2206" s="12" t="s"/>
      <c r="G2206" s="12" t="s"/>
      <c r="H2206" s="12" t="s"/>
      <c r="I2206" s="12" t="s"/>
      <c r="J2206" s="71" t="s"/>
      <c r="K2206" s="72" t="s"/>
      <c r="L2206" s="73" t="s"/>
      <c r="M2206" s="71" t="s"/>
      <c r="N2206" s="71" t="s"/>
      <c r="O2206" s="74" t="s"/>
      <c r="P2206" s="12" t="s"/>
    </row>
    <row r="2207" spans="1:16">
      <c r="A2207" s="21" t="s"/>
      <c r="B2207" s="12" t="s"/>
      <c r="C2207" s="22" t="s"/>
      <c r="D2207" s="12" t="s"/>
      <c r="E2207" s="12" t="s"/>
      <c r="F2207" s="12" t="s"/>
      <c r="G2207" s="12" t="s"/>
      <c r="H2207" s="12" t="s"/>
      <c r="I2207" s="12" t="s"/>
      <c r="J2207" s="71" t="s"/>
      <c r="K2207" s="72" t="s"/>
      <c r="L2207" s="73" t="s"/>
      <c r="M2207" s="71" t="s"/>
      <c r="N2207" s="71" t="s"/>
      <c r="O2207" s="74" t="s"/>
      <c r="P2207" s="12" t="s"/>
    </row>
    <row r="2208" spans="1:16">
      <c r="A2208" s="21" t="s"/>
      <c r="B2208" s="12" t="s"/>
      <c r="C2208" s="22" t="s"/>
      <c r="D2208" s="12" t="s"/>
      <c r="E2208" s="12" t="s"/>
      <c r="F2208" s="12" t="s"/>
      <c r="G2208" s="12" t="s"/>
      <c r="H2208" s="12" t="s"/>
      <c r="I2208" s="12" t="s"/>
      <c r="J2208" s="71" t="s"/>
      <c r="K2208" s="72" t="s"/>
      <c r="L2208" s="73" t="s"/>
      <c r="M2208" s="71" t="s"/>
      <c r="N2208" s="71" t="s"/>
      <c r="O2208" s="74" t="s"/>
      <c r="P2208" s="12" t="s"/>
    </row>
    <row r="2209" spans="1:16">
      <c r="A2209" s="21" t="s"/>
      <c r="B2209" s="12" t="s"/>
      <c r="C2209" s="22" t="s"/>
      <c r="D2209" s="12" t="s"/>
      <c r="E2209" s="12" t="s"/>
      <c r="F2209" s="12" t="s"/>
      <c r="G2209" s="12" t="s"/>
      <c r="H2209" s="12" t="s"/>
      <c r="I2209" s="12" t="s"/>
      <c r="J2209" s="71" t="s"/>
      <c r="K2209" s="72" t="s"/>
      <c r="L2209" s="73" t="s"/>
      <c r="M2209" s="71" t="s"/>
      <c r="N2209" s="71" t="s"/>
      <c r="O2209" s="74" t="s"/>
      <c r="P2209" s="12" t="s"/>
    </row>
    <row r="2210" spans="1:16">
      <c r="A2210" s="21" t="s"/>
      <c r="B2210" s="12" t="s"/>
      <c r="C2210" s="22" t="s"/>
      <c r="D2210" s="12" t="s"/>
      <c r="E2210" s="12" t="s"/>
      <c r="F2210" s="12" t="s"/>
      <c r="G2210" s="12" t="s"/>
      <c r="H2210" s="12" t="s"/>
      <c r="I2210" s="12" t="s"/>
      <c r="J2210" s="71" t="s"/>
      <c r="K2210" s="72" t="s"/>
      <c r="L2210" s="73" t="s"/>
      <c r="M2210" s="71" t="s"/>
      <c r="N2210" s="71" t="s"/>
      <c r="O2210" s="74" t="s"/>
      <c r="P2210" s="12" t="s"/>
    </row>
    <row r="2211" spans="1:16">
      <c r="A2211" s="21" t="s"/>
      <c r="B2211" s="12" t="s"/>
      <c r="C2211" s="22" t="s"/>
      <c r="D2211" s="12" t="s"/>
      <c r="E2211" s="12" t="s"/>
      <c r="F2211" s="12" t="s"/>
      <c r="G2211" s="12" t="s"/>
      <c r="H2211" s="12" t="s"/>
      <c r="I2211" s="12" t="s"/>
      <c r="J2211" s="71" t="s"/>
      <c r="K2211" s="72" t="s"/>
      <c r="L2211" s="73" t="s"/>
      <c r="M2211" s="71" t="s"/>
      <c r="N2211" s="71" t="s"/>
      <c r="O2211" s="74" t="s"/>
      <c r="P2211" s="12" t="s"/>
    </row>
    <row r="2212" spans="1:16">
      <c r="A2212" s="21" t="s"/>
      <c r="B2212" s="12" t="s"/>
      <c r="C2212" s="22" t="s"/>
      <c r="D2212" s="12" t="s"/>
      <c r="E2212" s="12" t="s"/>
      <c r="F2212" s="12" t="s"/>
      <c r="G2212" s="12" t="s"/>
      <c r="H2212" s="12" t="s"/>
      <c r="I2212" s="12" t="s"/>
      <c r="J2212" s="71" t="s"/>
      <c r="K2212" s="72" t="s"/>
      <c r="L2212" s="73" t="s"/>
      <c r="M2212" s="71" t="s"/>
      <c r="N2212" s="71" t="s"/>
      <c r="O2212" s="74" t="s"/>
      <c r="P2212" s="12" t="s"/>
    </row>
    <row r="2213" spans="1:16">
      <c r="A2213" s="21" t="s"/>
      <c r="B2213" s="12" t="s"/>
      <c r="C2213" s="22" t="s"/>
      <c r="D2213" s="12" t="s"/>
      <c r="E2213" s="12" t="s"/>
      <c r="F2213" s="12" t="s"/>
      <c r="G2213" s="12" t="s"/>
      <c r="H2213" s="12" t="s"/>
      <c r="I2213" s="12" t="s"/>
      <c r="J2213" s="71" t="s"/>
      <c r="K2213" s="72" t="s"/>
      <c r="L2213" s="73" t="s"/>
      <c r="M2213" s="71" t="s"/>
      <c r="N2213" s="71" t="s"/>
      <c r="O2213" s="74" t="s"/>
      <c r="P2213" s="12" t="s"/>
    </row>
    <row r="2214" spans="1:16">
      <c r="A2214" s="21" t="s"/>
      <c r="B2214" s="12" t="s"/>
      <c r="C2214" s="22" t="s"/>
      <c r="D2214" s="12" t="s"/>
      <c r="E2214" s="12" t="s"/>
      <c r="F2214" s="12" t="s"/>
      <c r="G2214" s="12" t="s"/>
      <c r="H2214" s="12" t="s"/>
      <c r="I2214" s="12" t="s"/>
      <c r="J2214" s="71" t="s"/>
      <c r="K2214" s="72" t="s"/>
      <c r="L2214" s="73" t="s"/>
      <c r="M2214" s="71" t="s"/>
      <c r="N2214" s="71" t="s"/>
      <c r="O2214" s="74" t="s"/>
      <c r="P2214" s="12" t="s"/>
    </row>
    <row r="2215" spans="1:16">
      <c r="A2215" s="21" t="s"/>
      <c r="B2215" s="12" t="s"/>
      <c r="C2215" s="22" t="s"/>
      <c r="D2215" s="12" t="s"/>
      <c r="E2215" s="12" t="s"/>
      <c r="F2215" s="12" t="s"/>
      <c r="G2215" s="12" t="s"/>
      <c r="H2215" s="12" t="s"/>
      <c r="I2215" s="12" t="s"/>
      <c r="J2215" s="71" t="s"/>
      <c r="K2215" s="72" t="s"/>
      <c r="L2215" s="73" t="s"/>
      <c r="M2215" s="71" t="s"/>
      <c r="N2215" s="71" t="s"/>
      <c r="O2215" s="74" t="s"/>
      <c r="P2215" s="12" t="s"/>
    </row>
    <row r="2216" spans="1:16">
      <c r="A2216" s="21" t="s"/>
      <c r="B2216" s="12" t="s"/>
      <c r="C2216" s="22" t="s"/>
      <c r="D2216" s="12" t="s"/>
      <c r="E2216" s="12" t="s"/>
      <c r="F2216" s="12" t="s"/>
      <c r="G2216" s="12" t="s"/>
      <c r="H2216" s="12" t="s"/>
      <c r="I2216" s="12" t="s"/>
      <c r="J2216" s="71" t="s"/>
      <c r="K2216" s="72" t="s"/>
      <c r="L2216" s="73" t="s"/>
      <c r="M2216" s="71" t="s"/>
      <c r="N2216" s="71" t="s"/>
      <c r="O2216" s="74" t="s"/>
      <c r="P2216" s="12" t="s"/>
    </row>
    <row r="2217" spans="1:16">
      <c r="A2217" s="21" t="s"/>
      <c r="B2217" s="12" t="s"/>
      <c r="C2217" s="22" t="s"/>
      <c r="D2217" s="12" t="s"/>
      <c r="E2217" s="12" t="s"/>
      <c r="F2217" s="12" t="s"/>
      <c r="G2217" s="12" t="s"/>
      <c r="H2217" s="12" t="s"/>
      <c r="I2217" s="12" t="s"/>
      <c r="J2217" s="71" t="s"/>
      <c r="K2217" s="72" t="s"/>
      <c r="L2217" s="73" t="s"/>
      <c r="M2217" s="71" t="s"/>
      <c r="N2217" s="71" t="s"/>
      <c r="O2217" s="74" t="s"/>
      <c r="P2217" s="12" t="s"/>
    </row>
    <row r="2218" spans="1:16">
      <c r="A2218" s="21" t="s"/>
      <c r="B2218" s="12" t="s"/>
      <c r="C2218" s="22" t="s"/>
      <c r="D2218" s="12" t="s"/>
      <c r="E2218" s="12" t="s"/>
      <c r="F2218" s="12" t="s"/>
      <c r="G2218" s="12" t="s"/>
      <c r="H2218" s="12" t="s"/>
      <c r="I2218" s="12" t="s"/>
      <c r="J2218" s="71" t="s"/>
      <c r="K2218" s="72" t="s"/>
      <c r="L2218" s="73" t="s"/>
      <c r="M2218" s="71" t="s"/>
      <c r="N2218" s="71" t="s"/>
      <c r="O2218" s="74" t="s"/>
      <c r="P2218" s="12" t="s"/>
    </row>
    <row r="2219" spans="1:16">
      <c r="A2219" s="21" t="s"/>
      <c r="B2219" s="12" t="s"/>
      <c r="C2219" s="22" t="s"/>
      <c r="D2219" s="12" t="s"/>
      <c r="E2219" s="12" t="s"/>
      <c r="F2219" s="12" t="s"/>
      <c r="G2219" s="12" t="s"/>
      <c r="H2219" s="12" t="s"/>
      <c r="I2219" s="12" t="s"/>
      <c r="J2219" s="71" t="s"/>
      <c r="K2219" s="72" t="s"/>
      <c r="L2219" s="73" t="s"/>
      <c r="M2219" s="71" t="s"/>
      <c r="N2219" s="71" t="s"/>
      <c r="O2219" s="74" t="s"/>
      <c r="P2219" s="12" t="s"/>
    </row>
    <row r="2220" spans="1:16">
      <c r="A2220" s="21" t="s"/>
      <c r="B2220" s="12" t="s"/>
      <c r="C2220" s="22" t="s"/>
      <c r="D2220" s="12" t="s"/>
      <c r="E2220" s="12" t="s"/>
      <c r="F2220" s="12" t="s"/>
      <c r="G2220" s="12" t="s"/>
      <c r="H2220" s="12" t="s"/>
      <c r="I2220" s="12" t="s"/>
      <c r="J2220" s="71" t="s"/>
      <c r="K2220" s="72" t="s"/>
      <c r="L2220" s="73" t="s"/>
      <c r="M2220" s="71" t="s"/>
      <c r="N2220" s="71" t="s"/>
      <c r="O2220" s="74" t="s"/>
      <c r="P2220" s="12" t="s"/>
    </row>
    <row r="2221" spans="1:16">
      <c r="A2221" s="21" t="s"/>
      <c r="B2221" s="12" t="s"/>
      <c r="C2221" s="22" t="s"/>
      <c r="D2221" s="12" t="s"/>
      <c r="E2221" s="12" t="s"/>
      <c r="F2221" s="12" t="s"/>
      <c r="G2221" s="12" t="s"/>
      <c r="H2221" s="12" t="s"/>
      <c r="I2221" s="12" t="s"/>
      <c r="J2221" s="71" t="s"/>
      <c r="K2221" s="72" t="s"/>
      <c r="L2221" s="73" t="s"/>
      <c r="M2221" s="71" t="s"/>
      <c r="N2221" s="71" t="s"/>
      <c r="O2221" s="74" t="s"/>
      <c r="P2221" s="12" t="s"/>
    </row>
    <row r="2222" spans="1:16">
      <c r="A2222" s="21" t="s"/>
      <c r="B2222" s="12" t="s"/>
      <c r="C2222" s="22" t="s"/>
      <c r="D2222" s="12" t="s"/>
      <c r="E2222" s="12" t="s"/>
      <c r="F2222" s="12" t="s"/>
      <c r="G2222" s="12" t="s"/>
      <c r="H2222" s="12" t="s"/>
      <c r="I2222" s="12" t="s"/>
      <c r="J2222" s="71" t="s"/>
      <c r="K2222" s="72" t="s"/>
      <c r="L2222" s="73" t="s"/>
      <c r="M2222" s="71" t="s"/>
      <c r="N2222" s="71" t="s"/>
      <c r="O2222" s="74" t="s"/>
      <c r="P2222" s="12" t="s"/>
    </row>
    <row r="2223" spans="1:16">
      <c r="A2223" s="21" t="s"/>
      <c r="B2223" s="12" t="s"/>
      <c r="C2223" s="22" t="s"/>
      <c r="D2223" s="12" t="s"/>
      <c r="E2223" s="12" t="s"/>
      <c r="F2223" s="12" t="s"/>
      <c r="G2223" s="12" t="s"/>
      <c r="H2223" s="12" t="s"/>
      <c r="I2223" s="12" t="s"/>
      <c r="J2223" s="71" t="s"/>
      <c r="K2223" s="72" t="s"/>
      <c r="L2223" s="73" t="s"/>
      <c r="M2223" s="71" t="s"/>
      <c r="N2223" s="71" t="s"/>
      <c r="O2223" s="74" t="s"/>
      <c r="P2223" s="12" t="s"/>
    </row>
    <row r="2224" spans="1:16">
      <c r="A2224" s="21" t="s"/>
      <c r="B2224" s="12" t="s"/>
      <c r="C2224" s="22" t="s"/>
      <c r="D2224" s="12" t="s"/>
      <c r="E2224" s="12" t="s"/>
      <c r="F2224" s="12" t="s"/>
      <c r="G2224" s="12" t="s"/>
      <c r="H2224" s="12" t="s"/>
      <c r="I2224" s="12" t="s"/>
      <c r="J2224" s="71" t="s"/>
      <c r="K2224" s="72" t="s"/>
      <c r="L2224" s="73" t="s"/>
      <c r="M2224" s="71" t="s"/>
      <c r="N2224" s="71" t="s"/>
      <c r="O2224" s="74" t="s"/>
      <c r="P2224" s="12" t="s"/>
    </row>
    <row r="2225" spans="1:16">
      <c r="A2225" s="21" t="s"/>
      <c r="B2225" s="12" t="s"/>
      <c r="C2225" s="22" t="s"/>
      <c r="D2225" s="12" t="s"/>
      <c r="E2225" s="12" t="s"/>
      <c r="F2225" s="12" t="s"/>
      <c r="G2225" s="12" t="s"/>
      <c r="H2225" s="12" t="s"/>
      <c r="I2225" s="12" t="s"/>
      <c r="J2225" s="71" t="s"/>
      <c r="K2225" s="72" t="s"/>
      <c r="L2225" s="73" t="s"/>
      <c r="M2225" s="71" t="s"/>
      <c r="N2225" s="71" t="s"/>
      <c r="O2225" s="74" t="s"/>
      <c r="P2225" s="12" t="s"/>
    </row>
    <row r="2226" spans="1:16">
      <c r="A2226" s="21" t="s"/>
      <c r="B2226" s="12" t="s"/>
      <c r="C2226" s="22" t="s"/>
      <c r="D2226" s="12" t="s"/>
      <c r="E2226" s="12" t="s"/>
      <c r="F2226" s="12" t="s"/>
      <c r="G2226" s="12" t="s"/>
      <c r="H2226" s="12" t="s"/>
      <c r="I2226" s="12" t="s"/>
      <c r="J2226" s="71" t="s"/>
      <c r="K2226" s="72" t="s"/>
      <c r="L2226" s="73" t="s"/>
      <c r="M2226" s="71" t="s"/>
      <c r="N2226" s="71" t="s"/>
      <c r="O2226" s="74" t="s"/>
      <c r="P2226" s="12" t="s"/>
    </row>
    <row r="2227" spans="1:16">
      <c r="A2227" s="21" t="s"/>
      <c r="B2227" s="12" t="s"/>
      <c r="C2227" s="22" t="s"/>
      <c r="D2227" s="12" t="s"/>
      <c r="E2227" s="12" t="s"/>
      <c r="F2227" s="12" t="s"/>
      <c r="G2227" s="12" t="s"/>
      <c r="H2227" s="12" t="s"/>
      <c r="I2227" s="12" t="s"/>
      <c r="J2227" s="71" t="s"/>
      <c r="K2227" s="72" t="s"/>
      <c r="L2227" s="73" t="s"/>
      <c r="M2227" s="71" t="s"/>
      <c r="N2227" s="71" t="s"/>
      <c r="O2227" s="74" t="s"/>
      <c r="P2227" s="12" t="s"/>
    </row>
    <row r="2228" spans="1:16">
      <c r="A2228" s="21" t="s"/>
      <c r="B2228" s="12" t="s"/>
      <c r="C2228" s="22" t="s"/>
      <c r="D2228" s="12" t="s"/>
      <c r="E2228" s="12" t="s"/>
      <c r="F2228" s="12" t="s"/>
      <c r="G2228" s="12" t="s"/>
      <c r="H2228" s="12" t="s"/>
      <c r="I2228" s="12" t="s"/>
      <c r="J2228" s="71" t="s"/>
      <c r="K2228" s="72" t="s"/>
      <c r="L2228" s="73" t="s"/>
      <c r="M2228" s="71" t="s"/>
      <c r="N2228" s="71" t="s"/>
      <c r="O2228" s="74" t="s"/>
      <c r="P2228" s="12" t="s"/>
    </row>
    <row r="2229" spans="1:16">
      <c r="A2229" s="21" t="s"/>
      <c r="B2229" s="12" t="s"/>
      <c r="C2229" s="22" t="s"/>
      <c r="D2229" s="12" t="s"/>
      <c r="E2229" s="12" t="s"/>
      <c r="F2229" s="12" t="s"/>
      <c r="G2229" s="12" t="s"/>
      <c r="H2229" s="12" t="s"/>
      <c r="I2229" s="12" t="s"/>
      <c r="J2229" s="71" t="s"/>
      <c r="K2229" s="72" t="s"/>
      <c r="L2229" s="73" t="s"/>
      <c r="M2229" s="71" t="s"/>
      <c r="N2229" s="71" t="s"/>
      <c r="O2229" s="74" t="s"/>
      <c r="P2229" s="12" t="s"/>
    </row>
  </sheetData>
  <mergeCells count="87">
    <mergeCell ref="D12:D14"/>
    <mergeCell ref="D160:D161"/>
    <mergeCell ref="D176:D177"/>
    <mergeCell ref="D178:D179"/>
    <mergeCell ref="D202:D204"/>
    <mergeCell ref="D290:D291"/>
    <mergeCell ref="D277:D280"/>
    <mergeCell ref="D345:D349"/>
    <mergeCell ref="D356:D357"/>
    <mergeCell ref="D427:D428"/>
    <mergeCell ref="B427:B428"/>
    <mergeCell ref="D460:D461"/>
    <mergeCell ref="B460:B461"/>
    <mergeCell ref="B468:B469"/>
    <mergeCell ref="D468:D469"/>
    <mergeCell ref="B521:B522"/>
    <mergeCell ref="B495:B496"/>
    <mergeCell ref="D495:D496"/>
    <mergeCell ref="D521:D522"/>
    <mergeCell ref="D553:D554"/>
    <mergeCell ref="B553:B554"/>
    <mergeCell ref="B591:B592"/>
    <mergeCell ref="B594:B595"/>
    <mergeCell ref="B596:B597"/>
    <mergeCell ref="D591:D592"/>
    <mergeCell ref="D594:D595"/>
    <mergeCell ref="D596:D597"/>
    <mergeCell ref="B633:B634"/>
    <mergeCell ref="B640:B641"/>
    <mergeCell ref="D633:D634"/>
    <mergeCell ref="D640:D641"/>
    <mergeCell ref="B646:B647"/>
    <mergeCell ref="B648:B649"/>
    <mergeCell ref="D646:D647"/>
    <mergeCell ref="D648:D649"/>
    <mergeCell ref="B768:B769"/>
    <mergeCell ref="B761:B762"/>
    <mergeCell ref="D761:D762"/>
    <mergeCell ref="D768:D769"/>
    <mergeCell ref="B202:B204"/>
    <mergeCell ref="B876:B877"/>
    <mergeCell ref="B865:B866"/>
    <mergeCell ref="B840:B841"/>
    <mergeCell ref="D840:D841"/>
    <mergeCell ref="D865:D866"/>
    <mergeCell ref="D876:D877"/>
    <mergeCell ref="B921:B922"/>
    <mergeCell ref="D921:D922"/>
    <mergeCell ref="B991:B992"/>
    <mergeCell ref="B995:B996"/>
    <mergeCell ref="D991:D992"/>
    <mergeCell ref="D995:D996"/>
    <mergeCell ref="B1033:B1034"/>
    <mergeCell ref="D1033:D1034"/>
    <mergeCell ref="B1081:B1082"/>
    <mergeCell ref="D1081:D1082"/>
    <mergeCell ref="B1114:B1115"/>
    <mergeCell ref="D1114:D1115"/>
    <mergeCell ref="B1149:B1150"/>
    <mergeCell ref="B1155:B1156"/>
    <mergeCell ref="D1155:D1156"/>
    <mergeCell ref="D1149:D1150"/>
    <mergeCell ref="E1155:E1156"/>
    <mergeCell ref="B1165:B1169"/>
    <mergeCell ref="D1165:D1169"/>
    <mergeCell ref="B1198:B1199"/>
    <mergeCell ref="D1198:D1199"/>
    <mergeCell ref="B1204:B1205"/>
    <mergeCell ref="D1204:D1205"/>
    <mergeCell ref="B1277:B1278"/>
    <mergeCell ref="D1277:D1278"/>
    <mergeCell ref="B1301:B1302"/>
    <mergeCell ref="D1301:D1302"/>
    <mergeCell ref="B1390:B1391"/>
    <mergeCell ref="D1390:D1391"/>
    <mergeCell ref="B1432:B1433"/>
    <mergeCell ref="D1432:D1433"/>
    <mergeCell ref="B1446:B1447"/>
    <mergeCell ref="D1446:D1447"/>
    <mergeCell ref="B1481:B1482"/>
    <mergeCell ref="D1481:D1482"/>
    <mergeCell ref="B1512:B1513"/>
    <mergeCell ref="D1512:D1513"/>
    <mergeCell ref="B1548:B1551"/>
    <mergeCell ref="D1548:D1551"/>
    <mergeCell ref="B1581:B1582"/>
    <mergeCell ref="D1581:D1582"/>
  </mergeCells>
  <conditionalFormatting sqref="E1:E2229">
    <cfRule type="duplicateValues" dxfId="0" priority="1"/>
  </conditionalFormatting>
  <conditionalFormatting sqref="G1:G2229">
    <cfRule type="cellIs" dxfId="1" priority="2" operator="greaterThan">
      <formula>1</formula>
    </cfRule>
  </conditionalFormatting>
  <conditionalFormatting sqref="I1:I2229">
    <cfRule type="cellIs" dxfId="1" priority="3" operator="greaterThan">
      <formula>50</formula>
    </cfRule>
  </conditionalFormatting>
  <conditionalFormatting sqref="C1:C2229">
    <cfRule type="duplicateValues" dxfId="3" priority="4"/>
  </conditionalFormatting>
  <conditionalFormatting sqref="E585">
    <cfRule type="duplicateValues" dxfId="3" priority="5"/>
  </conditionalFormatting>
  <conditionalFormatting sqref="N1:N1224 N1226:N1227 N1229:N1240 N1242:N1266 N1268:N1280 N1282:N1292 N1294:N1305 N1307:N1315 N1317:N1319 N1321:N1331 N1333:N1344 N1346:N1352 N1354:N1362 N1364:N1368 N1370:N1376 N1378:N1385 N1387:N1395 N1397:N1399 N1401:N1410 N1412:N1417 N1419:N1424 N1426:N1440 N1442:N1452 N1454:N1461 N1463:N1470 N1472:N1477 N1479:N1491 N1493:N1513 N1515:N1525 N1527:N1533 N1535:N1542 N1544:N1553 N1555:N1565 N1567:N1571 N1573:N1584 N1586:N1596">
    <cfRule type="cellIs" dxfId="1" priority="6" operator="lessThan">
      <formula>10</formula>
    </cfRule>
  </conditionalFormatting>
  <conditionalFormatting sqref="I1:I1219 I1346">
    <cfRule type="cellIs" dxfId="1" priority="7" operator="greaterThan">
      <formula>50</formula>
    </cfRule>
  </conditionalFormatting>
  <conditionalFormatting sqref="G1:G1219 G1346">
    <cfRule type="cellIs" dxfId="2" priority="8" operator="greaterThan">
      <formula>1</formula>
    </cfRule>
  </conditionalFormatting>
  <conditionalFormatting sqref="B1:E1219 B1346:E1346">
    <cfRule type="duplicateValues" dxfId="0" priority="9"/>
  </conditionalFormatting>
</worksheet>
</file>

<file path=xl/worksheets/sheet3.xml><?xml version="1.0" encoding="utf-8"?>
<worksheet xmlns="http://schemas.openxmlformats.org/spreadsheetml/2006/main">
  <sheetPr codeName="3店">
    <tabColor rgb="FFFFFFFF"/>
  </sheetPr>
  <dimension ref="P2379"/>
  <sheetViews>
    <sheetView showGridLines="true" rightToLeft="false" workbookViewId="0">
      <pane ySplit="1" topLeftCell="A2" state="frozen"/>
    </sheetView>
  </sheetViews>
  <cols>
    <col min="1" max="1" width="16.8633" style="20" customWidth="true"/>
    <col min="2" max="2" width="17.5312" style="20" customWidth="true"/>
    <col min="3" max="3" width="15.9141" style="20" customWidth="true"/>
    <col min="4" max="4" width="18.0742" style="20" customWidth="true"/>
    <col min="5" max="5" width="23.332" style="20" customWidth="true"/>
    <col min="6" max="6" width="19.9609" style="20" customWidth="true"/>
    <col min="7" max="7" width="4.72266" style="20" customWidth="true"/>
    <col min="8" max="8" width="90.7812" style="20" customWidth="true"/>
    <col min="9" max="9" width="6.47266" style="20" customWidth="true"/>
    <col min="10" max="10" width="10.2539" style="20" customWidth="true"/>
    <col min="11" max="11" width="10.3828" style="20" customWidth="true"/>
    <col min="12" max="13" width="8.71094" style="20" customWidth="true"/>
    <col min="14" max="14" width="8.71094" style="223" customWidth="true"/>
    <col min="15" max="16" width="8.71094" style="20" customWidth="true"/>
  </cols>
  <sheetData>
    <row r="1" spans="1:33" ht="36" customHeight="true">
      <c r="A1" s="3" t="s">
        <v>1</v>
      </c>
      <c r="B1" s="3" t="s">
        <v>2</v>
      </c>
      <c r="C1" s="3" t="s">
        <v>3</v>
      </c>
      <c r="D1" s="3" t="s">
        <v>4</v>
      </c>
      <c r="E1" s="4" t="s">
        <v>5</v>
      </c>
      <c r="F1" s="3" t="s">
        <v>6</v>
      </c>
      <c r="G1" s="3" t="s">
        <v>7</v>
      </c>
      <c r="H1" s="3" t="s"/>
      <c r="I1" s="3" t="s">
        <v>9</v>
      </c>
      <c r="J1" s="3" t="s">
        <v>10</v>
      </c>
      <c r="K1" s="3" t="s">
        <v>11</v>
      </c>
      <c r="L1" s="5" t="s">
        <v>12</v>
      </c>
      <c r="M1" s="3" t="s">
        <v>13</v>
      </c>
      <c r="N1" s="6" t="s">
        <v>14</v>
      </c>
      <c r="O1" s="7" t="s">
        <v>15</v>
      </c>
      <c r="P1" s="3" t="s">
        <v>16</v>
      </c>
      <c r="Q1" s="3" t="s">
        <v>17</v>
      </c>
      <c r="R1" s="3" t="s"/>
      <c r="S1" s="3" t="s"/>
      <c r="T1" s="3" t="s"/>
      <c r="U1" s="3" t="s"/>
      <c r="V1" s="3" t="s"/>
      <c r="W1" s="3" t="s"/>
      <c r="X1" s="3" t="s"/>
      <c r="Y1" s="3" t="s"/>
      <c r="Z1" s="3" t="s"/>
      <c r="AA1" s="3" t="s"/>
      <c r="AB1" s="3" t="s"/>
      <c r="AC1" s="3" t="s"/>
      <c r="AD1" s="8" t="s"/>
      <c r="AE1" s="8" t="s"/>
      <c r="AF1" s="8" t="s"/>
      <c r="AG1" s="8" t="s"/>
    </row>
    <row r="2" spans="1:17">
      <c r="A2" s="21">
        <v>45153.141412037</v>
      </c>
      <c r="B2" s="12">
        <v>100132243</v>
      </c>
      <c r="C2" s="22" t="s">
        <v>8376</v>
      </c>
      <c r="D2" s="65" t="s">
        <v>8377</v>
      </c>
      <c r="E2" s="92" t="s">
        <v>8378</v>
      </c>
      <c r="F2" s="12" t="s"/>
      <c r="G2" s="12">
        <v>1</v>
      </c>
      <c r="H2" s="12" t="s">
        <v>8379</v>
      </c>
      <c r="I2" s="10">
        <v>12.1</v>
      </c>
      <c r="J2" s="17">
        <f>=I2*9*0.185</f>
        <v>20.1465</v>
      </c>
      <c r="K2" s="15">
        <v>27.19</v>
      </c>
      <c r="L2" s="16">
        <v>6.71</v>
      </c>
      <c r="M2" s="17">
        <f>=I2*9</f>
        <v>108.9</v>
      </c>
      <c r="N2" s="17">
        <f>=M2-L2-K2-J2</f>
        <v>54.8535</v>
      </c>
      <c r="O2" s="18">
        <f>=N2/M2</f>
        <v>0.50370523415978</v>
      </c>
      <c r="P2" s="12" t="s">
        <v>43</v>
      </c>
      <c r="Q2" s="20" t="s"/>
    </row>
    <row r="3" spans="1:16">
      <c r="A3" s="9" t="s"/>
      <c r="B3" s="10" t="s"/>
      <c r="C3" s="11" t="s"/>
      <c r="D3" s="12" t="s"/>
      <c r="E3" s="130" t="s"/>
      <c r="G3" s="10" t="s"/>
      <c r="H3" s="10" t="s"/>
      <c r="I3" s="10" t="s"/>
      <c r="J3" s="17" t="s"/>
      <c r="K3" s="24" t="s"/>
      <c r="L3" s="16" t="s"/>
      <c r="M3" s="17" t="s"/>
      <c r="N3" s="17" t="s"/>
      <c r="O3" s="18" t="s"/>
      <c r="P3" s="10" t="s"/>
    </row>
    <row r="4" spans="1:17">
      <c r="A4" s="9">
        <v>45154.0668287037</v>
      </c>
      <c r="B4" s="10">
        <v>100275338</v>
      </c>
      <c r="C4" s="11" t="s">
        <v>8380</v>
      </c>
      <c r="D4" s="10" t="s">
        <v>8381</v>
      </c>
      <c r="E4" s="92" t="s">
        <v>8382</v>
      </c>
      <c r="F4" s="10" t="s"/>
      <c r="G4" s="10">
        <v>1</v>
      </c>
      <c r="H4" s="10" t="s">
        <v>8383</v>
      </c>
      <c r="I4" s="10">
        <v>19.63</v>
      </c>
      <c r="J4" s="17">
        <f>=I4*9*0.185</f>
        <v>32.68395</v>
      </c>
      <c r="K4" s="15">
        <v>48.36</v>
      </c>
      <c r="L4" s="16">
        <v>25.5</v>
      </c>
      <c r="M4" s="17">
        <f>=I4*9</f>
        <v>176.67</v>
      </c>
      <c r="N4" s="17">
        <f>=M4-L4-K4-J4</f>
        <v>70.12605</v>
      </c>
      <c r="O4" s="18">
        <f>=N4/M4</f>
        <v>0.396932416369502</v>
      </c>
      <c r="P4" s="10" t="s">
        <v>43</v>
      </c>
      <c r="Q4" s="25" t="s">
        <v>8384</v>
      </c>
    </row>
    <row r="5" spans="1:16">
      <c r="A5" s="21" t="s"/>
      <c r="B5" s="12" t="s"/>
      <c r="C5" s="22" t="s"/>
      <c r="D5" s="12" t="s"/>
      <c r="E5" s="23" t="s"/>
      <c r="G5" s="12" t="s"/>
      <c r="H5" s="12" t="s"/>
      <c r="I5" s="12" t="s"/>
      <c r="J5" s="17" t="s"/>
      <c r="K5" s="24" t="s"/>
      <c r="L5" s="16" t="s"/>
      <c r="M5" s="17" t="s"/>
      <c r="N5" s="17" t="s"/>
      <c r="O5" s="18" t="s"/>
      <c r="P5" s="12" t="s"/>
    </row>
    <row r="6" spans="1:16">
      <c r="A6" s="9">
        <v>45155.0934027778</v>
      </c>
      <c r="B6" s="10">
        <v>100435692</v>
      </c>
      <c r="C6" s="11" t="s">
        <v>8385</v>
      </c>
      <c r="D6" s="12" t="s">
        <v>8386</v>
      </c>
      <c r="E6" s="92" t="s">
        <v>8387</v>
      </c>
      <c r="F6" s="10" t="s">
        <v>48</v>
      </c>
      <c r="G6" s="10">
        <v>1</v>
      </c>
      <c r="H6" s="10" t="s">
        <v>8388</v>
      </c>
      <c r="I6" s="10">
        <v>12.1</v>
      </c>
      <c r="J6" s="17">
        <f>=I6*9*0.185</f>
        <v>20.1465</v>
      </c>
      <c r="K6" s="15">
        <v>24.57</v>
      </c>
      <c r="L6" s="16">
        <v>11</v>
      </c>
      <c r="M6" s="17">
        <f>=I6*9</f>
        <v>108.9</v>
      </c>
      <c r="N6" s="17">
        <f>=M6-L6-K6-J6</f>
        <v>53.1835</v>
      </c>
      <c r="O6" s="18">
        <f>=N6/M6</f>
        <v>0.488370064279155</v>
      </c>
      <c r="P6" s="10" t="s">
        <v>300</v>
      </c>
    </row>
    <row r="7" spans="1:16">
      <c r="A7" s="21">
        <v>45155.1972685185</v>
      </c>
      <c r="B7" s="12">
        <v>100457302</v>
      </c>
      <c r="C7" s="22" t="s">
        <v>8389</v>
      </c>
      <c r="D7" s="12" t="s">
        <v>8390</v>
      </c>
      <c r="E7" s="92" t="s">
        <v>8391</v>
      </c>
      <c r="F7" s="12" t="s"/>
      <c r="G7" s="12">
        <v>1</v>
      </c>
      <c r="H7" s="12" t="s">
        <v>8392</v>
      </c>
      <c r="I7" s="12">
        <v>12.1</v>
      </c>
      <c r="J7" s="17">
        <f>=I7*9*0.185</f>
        <v>20.1465</v>
      </c>
      <c r="K7" s="15">
        <v>35.07</v>
      </c>
      <c r="L7" s="16">
        <v>15.1</v>
      </c>
      <c r="M7" s="17">
        <f>=I7*9</f>
        <v>108.9</v>
      </c>
      <c r="N7" s="17">
        <f>=M7-L7-K7-J7</f>
        <v>38.5835</v>
      </c>
      <c r="O7" s="18">
        <f>=N7/M7</f>
        <v>0.354302112029385</v>
      </c>
      <c r="P7" s="12" t="s">
        <v>59</v>
      </c>
    </row>
    <row r="8" spans="1:16">
      <c r="A8" s="9" t="s"/>
      <c r="B8" s="10" t="s"/>
      <c r="C8" s="11" t="s"/>
      <c r="D8" s="12" t="s"/>
      <c r="E8" s="23" t="s"/>
      <c r="G8" s="10" t="s"/>
      <c r="H8" s="10" t="s"/>
      <c r="I8" s="10" t="s"/>
      <c r="J8" s="17" t="s"/>
      <c r="K8" s="24" t="s"/>
      <c r="L8" s="16" t="s"/>
      <c r="M8" s="17" t="s"/>
      <c r="N8" s="17" t="s"/>
      <c r="O8" s="18" t="s"/>
      <c r="P8" s="10" t="s"/>
    </row>
    <row r="9" spans="1:17">
      <c r="A9" s="9">
        <v>45155.8905439815</v>
      </c>
      <c r="B9" s="10">
        <v>100561178</v>
      </c>
      <c r="C9" s="11" t="s">
        <v>8393</v>
      </c>
      <c r="D9" s="12" t="s">
        <v>8394</v>
      </c>
      <c r="E9" s="92" t="s">
        <v>8395</v>
      </c>
      <c r="F9" s="14" t="s"/>
      <c r="G9" s="10">
        <v>1</v>
      </c>
      <c r="H9" s="10" t="s">
        <v>8396</v>
      </c>
      <c r="I9" s="10">
        <v>12.1</v>
      </c>
      <c r="J9" s="17">
        <f>=I9*9*0.185</f>
        <v>20.1465</v>
      </c>
      <c r="K9" s="15">
        <v>29.34</v>
      </c>
      <c r="L9" s="16">
        <v>11.8</v>
      </c>
      <c r="M9" s="17">
        <f>=I9*9</f>
        <v>108.9</v>
      </c>
      <c r="N9" s="17">
        <f>=M9-L9-K9-J9</f>
        <v>47.6135</v>
      </c>
      <c r="O9" s="18">
        <f>=N9/M9</f>
        <v>0.437222222222222</v>
      </c>
      <c r="P9" s="10" t="s">
        <v>50</v>
      </c>
      <c r="Q9" s="25" t="s">
        <v>167</v>
      </c>
    </row>
    <row r="10" spans="1:16">
      <c r="A10" s="9">
        <v>45155.964212963</v>
      </c>
      <c r="B10" s="10">
        <v>100571154</v>
      </c>
      <c r="C10" s="11" t="s">
        <v>8397</v>
      </c>
      <c r="D10" s="12" t="s">
        <v>8398</v>
      </c>
      <c r="E10" s="92" t="s">
        <v>8399</v>
      </c>
      <c r="F10" s="14" t="s"/>
      <c r="G10" s="10">
        <v>1</v>
      </c>
      <c r="H10" s="10" t="s">
        <v>8400</v>
      </c>
      <c r="I10" s="10">
        <v>13.88</v>
      </c>
      <c r="J10" s="17">
        <f>=I10*9*0.185</f>
        <v>23.1102</v>
      </c>
      <c r="K10" s="15">
        <v>23.7</v>
      </c>
      <c r="L10" s="16">
        <v>5.2</v>
      </c>
      <c r="M10" s="17">
        <f>=I10*9</f>
        <v>124.92</v>
      </c>
      <c r="N10" s="17">
        <f>=M10-L10-K10-J10</f>
        <v>72.9098</v>
      </c>
      <c r="O10" s="18">
        <f>=N10/M10</f>
        <v>0.583651937239833</v>
      </c>
      <c r="P10" s="10" t="s">
        <v>145</v>
      </c>
    </row>
    <row r="11" spans="1:16">
      <c r="A11" s="9" t="s"/>
      <c r="B11" s="10" t="s"/>
      <c r="C11" s="11" t="s"/>
      <c r="D11" s="12" t="s"/>
      <c r="E11" s="23" t="s"/>
      <c r="G11" s="10" t="s"/>
      <c r="H11" s="10" t="s"/>
      <c r="I11" s="10" t="s"/>
      <c r="J11" s="17" t="s"/>
      <c r="K11" s="24" t="s"/>
      <c r="L11" s="16" t="s"/>
      <c r="M11" s="17" t="s"/>
      <c r="N11" s="17" t="s"/>
      <c r="O11" s="18" t="s"/>
      <c r="P11" s="10" t="s"/>
    </row>
    <row r="12" spans="1:33">
      <c r="A12" s="21">
        <v>45157.2124652778</v>
      </c>
      <c r="B12" s="12">
        <v>100764286</v>
      </c>
      <c r="C12" s="22" t="s">
        <v>8401</v>
      </c>
      <c r="D12" s="12" t="s">
        <v>8402</v>
      </c>
      <c r="E12" s="22" t="s">
        <v>8403</v>
      </c>
      <c r="F12" s="14" t="s"/>
      <c r="G12" s="12">
        <v>1</v>
      </c>
      <c r="H12" s="12" t="s">
        <v>8404</v>
      </c>
      <c r="I12" s="12">
        <v>19.64</v>
      </c>
      <c r="J12" s="17">
        <f>=I12*9*0.185</f>
        <v>32.7006</v>
      </c>
      <c r="K12" s="15">
        <v>50.5</v>
      </c>
      <c r="L12" s="16">
        <v>34.45</v>
      </c>
      <c r="M12" s="17">
        <f>=I12*9</f>
        <v>176.76</v>
      </c>
      <c r="N12" s="17">
        <f>=M12-L12-K12-J12</f>
        <v>59.1094</v>
      </c>
      <c r="O12" s="18">
        <f>=N12/M12</f>
        <v>0.334404842724598</v>
      </c>
      <c r="P12" s="12" t="s">
        <v>22</v>
      </c>
      <c r="Q12" s="67" t="s"/>
      <c r="R12" s="67" t="s"/>
      <c r="S12" s="67" t="s"/>
      <c r="T12" s="67" t="s"/>
      <c r="U12" s="67" t="s"/>
      <c r="V12" s="67" t="s"/>
      <c r="W12" s="67" t="s"/>
      <c r="X12" s="67" t="s"/>
      <c r="Y12" s="67" t="s"/>
      <c r="Z12" s="67" t="s"/>
      <c r="AA12" s="67" t="s"/>
      <c r="AB12" s="67" t="s"/>
      <c r="AC12" s="67" t="s"/>
      <c r="AD12" s="67" t="s"/>
      <c r="AE12" s="67" t="s"/>
      <c r="AF12" s="67" t="s"/>
      <c r="AG12" s="67" t="s"/>
    </row>
    <row r="13" spans="1:16">
      <c r="A13" s="21" t="s"/>
      <c r="B13" s="12" t="s"/>
      <c r="C13" s="22" t="s"/>
      <c r="D13" s="12" t="s"/>
      <c r="E13" s="23" t="s"/>
      <c r="G13" s="12" t="s"/>
      <c r="H13" s="10" t="s"/>
      <c r="I13" s="12" t="s"/>
      <c r="J13" s="17" t="s"/>
      <c r="K13" s="24" t="s"/>
      <c r="L13" s="16" t="s"/>
      <c r="M13" s="17" t="s"/>
      <c r="N13" s="17" t="s"/>
      <c r="O13" s="18" t="s"/>
      <c r="P13" s="12" t="s"/>
    </row>
    <row r="14" spans="1:16">
      <c r="A14" s="21">
        <v>45158.0469328704</v>
      </c>
      <c r="B14" s="12">
        <v>100854764</v>
      </c>
      <c r="C14" s="22" t="s">
        <v>8405</v>
      </c>
      <c r="D14" s="12" t="s">
        <v>8406</v>
      </c>
      <c r="E14" s="92" t="s">
        <v>8407</v>
      </c>
      <c r="F14" s="14" t="s"/>
      <c r="G14" s="12">
        <v>1</v>
      </c>
      <c r="H14" s="10" t="s">
        <v>5209</v>
      </c>
      <c r="I14" s="12">
        <v>14.22</v>
      </c>
      <c r="J14" s="17">
        <f>=I14*9*0.185</f>
        <v>23.6763</v>
      </c>
      <c r="K14" s="15">
        <v>36.92</v>
      </c>
      <c r="L14" s="16">
        <v>18.24</v>
      </c>
      <c r="M14" s="17">
        <f>=I14*9</f>
        <v>127.98</v>
      </c>
      <c r="N14" s="17">
        <f>=M14-L14-K14-J14</f>
        <v>49.1437</v>
      </c>
      <c r="O14" s="18">
        <f>=N14/M14</f>
        <v>0.383995155493046</v>
      </c>
      <c r="P14" s="12" t="s">
        <v>136</v>
      </c>
    </row>
    <row r="15" spans="1:16">
      <c r="A15" s="21">
        <v>45158.1614699074</v>
      </c>
      <c r="B15" s="12">
        <v>100873662</v>
      </c>
      <c r="C15" s="22" t="s">
        <v>8408</v>
      </c>
      <c r="D15" s="12" t="s">
        <v>8409</v>
      </c>
      <c r="E15" s="92" t="s">
        <v>8410</v>
      </c>
      <c r="F15" s="14" t="s"/>
      <c r="G15" s="12">
        <v>1</v>
      </c>
      <c r="H15" s="12" t="s">
        <v>8411</v>
      </c>
      <c r="I15" s="12">
        <v>18.25</v>
      </c>
      <c r="J15" s="17">
        <f>=I15*9*0.185</f>
        <v>30.38625</v>
      </c>
      <c r="K15" s="15">
        <v>26.38</v>
      </c>
      <c r="L15" s="16">
        <v>41</v>
      </c>
      <c r="M15" s="17">
        <f>=I15*9</f>
        <v>164.25</v>
      </c>
      <c r="N15" s="17">
        <f>=M15-L15-K15-J15</f>
        <v>66.48375</v>
      </c>
      <c r="O15" s="18">
        <f>=N15/M15</f>
        <v>0.404771689497717</v>
      </c>
      <c r="P15" s="12" t="s">
        <v>59</v>
      </c>
    </row>
    <row r="16" spans="1:16">
      <c r="A16" s="21">
        <v>45158.1698726852</v>
      </c>
      <c r="B16" s="12">
        <v>100874827</v>
      </c>
      <c r="C16" s="22" t="s">
        <v>8412</v>
      </c>
      <c r="D16" s="12" t="s">
        <v>8413</v>
      </c>
      <c r="E16" s="92" t="s">
        <v>8414</v>
      </c>
      <c r="F16" s="14" t="s"/>
      <c r="G16" s="12">
        <v>2</v>
      </c>
      <c r="H16" s="12" t="s">
        <v>8415</v>
      </c>
      <c r="I16" s="12">
        <v>37.12</v>
      </c>
      <c r="J16" s="17">
        <f>=I16*9*0.185</f>
        <v>61.8048</v>
      </c>
      <c r="K16" s="15">
        <v>59.42</v>
      </c>
      <c r="L16" s="16">
        <v>31</v>
      </c>
      <c r="M16" s="17">
        <f>=I16*9</f>
        <v>334.08</v>
      </c>
      <c r="N16" s="17">
        <f>=M16-L16-K16-J16</f>
        <v>181.8552</v>
      </c>
      <c r="O16" s="18">
        <f>=N16/M16</f>
        <v>0.544346264367816</v>
      </c>
      <c r="P16" s="12" t="s">
        <v>136</v>
      </c>
    </row>
    <row r="17" spans="1:16">
      <c r="A17" s="21">
        <v>45158.2109953704</v>
      </c>
      <c r="B17" s="12">
        <v>100881598</v>
      </c>
      <c r="C17" s="22" t="s">
        <v>8416</v>
      </c>
      <c r="D17" s="12" t="s">
        <v>8417</v>
      </c>
      <c r="E17" s="92" t="s">
        <v>8418</v>
      </c>
      <c r="F17" s="14" t="s"/>
      <c r="G17" s="12">
        <v>1</v>
      </c>
      <c r="H17" s="12" t="s">
        <v>8419</v>
      </c>
      <c r="I17" s="12">
        <v>21.6</v>
      </c>
      <c r="J17" s="17">
        <f>=I17*9*0.185</f>
        <v>35.964</v>
      </c>
      <c r="K17" s="15">
        <v>59.48</v>
      </c>
      <c r="L17" s="16">
        <v>67</v>
      </c>
      <c r="M17" s="17">
        <f>=I17*9</f>
        <v>194.4</v>
      </c>
      <c r="N17" s="17">
        <f>=M17-L17-K17-J17</f>
        <v>31.956</v>
      </c>
      <c r="O17" s="18">
        <f>=N17/M17</f>
        <v>0.164382716049383</v>
      </c>
      <c r="P17" s="12" t="s">
        <v>269</v>
      </c>
    </row>
    <row r="18" spans="1:16">
      <c r="A18" s="21">
        <v>45158.220775463</v>
      </c>
      <c r="B18" s="12">
        <v>100884052</v>
      </c>
      <c r="C18" s="22" t="s">
        <v>8420</v>
      </c>
      <c r="D18" s="12" t="s">
        <v>8421</v>
      </c>
      <c r="E18" s="92" t="s">
        <v>8422</v>
      </c>
      <c r="F18" s="10" t="s">
        <v>328</v>
      </c>
      <c r="G18" s="12">
        <v>1</v>
      </c>
      <c r="H18" s="12" t="s">
        <v>5839</v>
      </c>
      <c r="I18" s="12">
        <v>17.36</v>
      </c>
      <c r="J18" s="17">
        <f>=I18*9*0.185</f>
        <v>28.9044</v>
      </c>
      <c r="K18" s="15">
        <v>29.96</v>
      </c>
      <c r="L18" s="16">
        <v>65</v>
      </c>
      <c r="M18" s="17">
        <f>=I18*9</f>
        <v>156.24</v>
      </c>
      <c r="N18" s="17">
        <f>=M18-L18-K18-J18</f>
        <v>32.3756</v>
      </c>
      <c r="O18" s="18">
        <f>=N18/M18</f>
        <v>0.207217101894521</v>
      </c>
      <c r="P18" s="12" t="s">
        <v>70</v>
      </c>
    </row>
    <row r="19" spans="1:16">
      <c r="A19" s="28">
        <v>45158.4016782407</v>
      </c>
      <c r="B19" s="14">
        <v>100913671</v>
      </c>
      <c r="C19" s="29" t="s">
        <v>8423</v>
      </c>
      <c r="D19" s="14" t="s">
        <v>8424</v>
      </c>
      <c r="E19" s="98" t="s">
        <v>8425</v>
      </c>
      <c r="F19" s="14" t="s">
        <v>48</v>
      </c>
      <c r="G19" s="14">
        <v>1</v>
      </c>
      <c r="H19" s="14" t="s">
        <v>8426</v>
      </c>
      <c r="I19" s="14">
        <v>20.1</v>
      </c>
      <c r="J19" s="17">
        <f>=I19*9*0.185</f>
        <v>33.4665</v>
      </c>
      <c r="K19" s="15">
        <v>23.54</v>
      </c>
      <c r="L19" s="16">
        <v>34.6</v>
      </c>
      <c r="M19" s="17">
        <f>=I19*9</f>
        <v>180.9</v>
      </c>
      <c r="N19" s="17">
        <f>=M19-L19-K19-J19</f>
        <v>89.2935</v>
      </c>
      <c r="O19" s="18">
        <f>=N19/M19</f>
        <v>0.493606965174129</v>
      </c>
      <c r="P19" s="14" t="s">
        <v>50</v>
      </c>
    </row>
    <row r="20" spans="1:17">
      <c r="A20" s="21">
        <v>45158.6160648148</v>
      </c>
      <c r="B20" s="12">
        <v>100940435</v>
      </c>
      <c r="C20" s="22" t="s">
        <v>8427</v>
      </c>
      <c r="D20" s="12" t="s">
        <v>8428</v>
      </c>
      <c r="E20" s="92" t="s">
        <v>8429</v>
      </c>
      <c r="F20" s="14" t="s"/>
      <c r="G20" s="12">
        <v>1</v>
      </c>
      <c r="H20" s="12" t="s">
        <v>2476</v>
      </c>
      <c r="I20" s="12">
        <v>21.08</v>
      </c>
      <c r="J20" s="17">
        <f>=I20*9*0.185</f>
        <v>35.0982</v>
      </c>
      <c r="K20" s="15">
        <v>41.17</v>
      </c>
      <c r="L20" s="16">
        <v>57</v>
      </c>
      <c r="M20" s="17">
        <f>=I20*9</f>
        <v>189.72</v>
      </c>
      <c r="N20" s="17">
        <f>=M20-L20-K20-J20</f>
        <v>56.4518</v>
      </c>
      <c r="O20" s="18">
        <f>=N20/M20</f>
        <v>0.297553236348303</v>
      </c>
      <c r="P20" s="12" t="s">
        <v>172</v>
      </c>
      <c r="Q20" s="20" t="s"/>
    </row>
    <row r="21" spans="1:16">
      <c r="A21" s="21" t="s"/>
      <c r="B21" s="12" t="s"/>
      <c r="C21" s="22" t="s"/>
      <c r="D21" s="12" t="s"/>
      <c r="E21" s="23" t="s"/>
      <c r="G21" s="12" t="s"/>
      <c r="H21" s="12" t="s"/>
      <c r="I21" s="12" t="s"/>
      <c r="J21" s="17" t="s"/>
      <c r="K21" s="24" t="s"/>
      <c r="L21" s="16" t="s"/>
      <c r="M21" s="17" t="s"/>
      <c r="N21" s="17" t="s"/>
      <c r="O21" s="18" t="s"/>
      <c r="P21" s="12" t="s"/>
    </row>
    <row r="22" spans="1:16">
      <c r="A22" s="21">
        <v>45159.1771180556</v>
      </c>
      <c r="B22" s="12">
        <v>100995896</v>
      </c>
      <c r="C22" s="22" t="s">
        <v>8430</v>
      </c>
      <c r="D22" s="12" t="s">
        <v>8431</v>
      </c>
      <c r="E22" s="92" t="s">
        <v>8432</v>
      </c>
      <c r="F22" s="14" t="s"/>
      <c r="G22" s="12">
        <v>2</v>
      </c>
      <c r="H22" s="12" t="s">
        <v>4801</v>
      </c>
      <c r="I22" s="12">
        <v>22.12</v>
      </c>
      <c r="J22" s="17">
        <f>=I22*9*0.185</f>
        <v>36.8298</v>
      </c>
      <c r="K22" s="15">
        <v>62.93</v>
      </c>
      <c r="L22" s="16">
        <v>42.6</v>
      </c>
      <c r="M22" s="17">
        <f>=I22*9</f>
        <v>199.08</v>
      </c>
      <c r="N22" s="17">
        <f>=M22-L22-K22-J22</f>
        <v>56.7202</v>
      </c>
      <c r="O22" s="18">
        <f>=N22/M22</f>
        <v>0.284911593329315</v>
      </c>
      <c r="P22" s="12" t="s">
        <v>104</v>
      </c>
    </row>
    <row r="23" spans="1:16">
      <c r="A23" s="21">
        <v>45159.3373958333</v>
      </c>
      <c r="B23" s="12">
        <v>101027444</v>
      </c>
      <c r="C23" s="22" t="s">
        <v>8433</v>
      </c>
      <c r="D23" s="12" t="s">
        <v>8434</v>
      </c>
      <c r="E23" s="131" t="s">
        <v>8435</v>
      </c>
      <c r="F23" s="14" t="s">
        <v>134</v>
      </c>
      <c r="G23" s="12">
        <v>1</v>
      </c>
      <c r="H23" s="12" t="s">
        <v>8436</v>
      </c>
      <c r="I23" s="12">
        <v>15.06</v>
      </c>
      <c r="J23" s="17">
        <f>=I23*9*0.185</f>
        <v>25.0749</v>
      </c>
      <c r="K23" s="15">
        <v>37.53</v>
      </c>
      <c r="L23" s="16">
        <v>63</v>
      </c>
      <c r="M23" s="17">
        <f>=I23*9</f>
        <v>135.54</v>
      </c>
      <c r="N23" s="17">
        <f>=M23-L23-K23-J23</f>
        <v>9.93509999999999</v>
      </c>
      <c r="O23" s="18">
        <f>=N23/M23</f>
        <v>0.073300132802125</v>
      </c>
      <c r="P23" s="12" t="s">
        <v>172</v>
      </c>
    </row>
    <row r="24" spans="1:16">
      <c r="A24" s="28">
        <v>45159.4125810185</v>
      </c>
      <c r="B24" s="14">
        <v>101040344</v>
      </c>
      <c r="C24" s="29" t="s">
        <v>8437</v>
      </c>
      <c r="D24" s="14" t="s">
        <v>8438</v>
      </c>
      <c r="E24" s="98" t="s">
        <v>8439</v>
      </c>
      <c r="F24" s="14" t="s"/>
      <c r="G24" s="14">
        <v>1</v>
      </c>
      <c r="H24" s="14" t="s">
        <v>8440</v>
      </c>
      <c r="I24" s="14">
        <v>14.22</v>
      </c>
      <c r="J24" s="17">
        <f>=I24*9*0.185</f>
        <v>23.6763</v>
      </c>
      <c r="K24" s="15">
        <v>29.17</v>
      </c>
      <c r="L24" s="16">
        <v>8.2</v>
      </c>
      <c r="M24" s="17">
        <f>=I24*9</f>
        <v>127.98</v>
      </c>
      <c r="N24" s="17">
        <f>=M24-L24-K24-J24</f>
        <v>66.9337</v>
      </c>
      <c r="O24" s="18">
        <f>=N24/M24</f>
        <v>0.523001250195343</v>
      </c>
      <c r="P24" s="14" t="s">
        <v>590</v>
      </c>
    </row>
    <row r="25" spans="1:16">
      <c r="A25" s="28">
        <v>45159.4957523148</v>
      </c>
      <c r="B25" s="14">
        <v>101055427</v>
      </c>
      <c r="C25" s="29" t="s">
        <v>8441</v>
      </c>
      <c r="D25" s="14" t="s">
        <v>8442</v>
      </c>
      <c r="E25" s="98" t="s">
        <v>8443</v>
      </c>
      <c r="F25" s="14" t="s"/>
      <c r="G25" s="14">
        <v>2</v>
      </c>
      <c r="H25" s="14" t="s">
        <v>8444</v>
      </c>
      <c r="I25" s="14">
        <v>40.92</v>
      </c>
      <c r="J25" s="17">
        <f>=I25*9*0.185</f>
        <v>68.1318</v>
      </c>
      <c r="K25" s="15">
        <v>61.57</v>
      </c>
      <c r="L25" s="16">
        <v>26.62</v>
      </c>
      <c r="M25" s="17">
        <f>=I25*9</f>
        <v>368.28</v>
      </c>
      <c r="N25" s="17">
        <f>=M25-L25-K25-J25</f>
        <v>211.9582</v>
      </c>
      <c r="O25" s="18">
        <f>=N25/M25</f>
        <v>0.575535462148365</v>
      </c>
      <c r="P25" s="14" t="s">
        <v>43</v>
      </c>
    </row>
    <row r="26" spans="1:16">
      <c r="A26" s="28">
        <v>45159.6755439815</v>
      </c>
      <c r="B26" s="14">
        <v>101074956</v>
      </c>
      <c r="C26" s="29" t="s">
        <v>8423</v>
      </c>
      <c r="D26" s="14" t="s">
        <v>8445</v>
      </c>
      <c r="E26" s="98" t="s">
        <v>8425</v>
      </c>
      <c r="F26" s="14" t="s">
        <v>48</v>
      </c>
      <c r="G26" s="14">
        <v>1</v>
      </c>
      <c r="H26" s="14" t="s">
        <v>8426</v>
      </c>
      <c r="I26" s="14">
        <v>20.1</v>
      </c>
      <c r="J26" s="17">
        <f>=I26*9*0.185</f>
        <v>33.4665</v>
      </c>
      <c r="K26" s="15">
        <v>23.54</v>
      </c>
      <c r="L26" s="16">
        <v>0</v>
      </c>
      <c r="M26" s="17">
        <f>=I26*9</f>
        <v>180.9</v>
      </c>
      <c r="N26" s="17">
        <f>=M26-L26-K26-J26</f>
        <v>123.8935</v>
      </c>
      <c r="O26" s="18">
        <f>=N26/M26</f>
        <v>0.684872857932559</v>
      </c>
      <c r="P26" s="14" t="s">
        <v>50</v>
      </c>
    </row>
    <row r="27" spans="10:14">
      <c r="J27" s="17" t="s"/>
      <c r="M27" s="17" t="s"/>
      <c r="N27" s="33" t="s"/>
    </row>
    <row r="28" spans="1:16">
      <c r="A28" s="28">
        <v>45160.1826851852</v>
      </c>
      <c r="B28" s="14">
        <v>101141069</v>
      </c>
      <c r="C28" s="29" t="s">
        <v>8446</v>
      </c>
      <c r="D28" s="14">
        <v>0</v>
      </c>
      <c r="E28" s="32" t="s">
        <v>52</v>
      </c>
      <c r="F28" s="14" t="s">
        <v>1377</v>
      </c>
      <c r="G28" s="10">
        <v>1</v>
      </c>
      <c r="H28" s="14" t="s">
        <v>3667</v>
      </c>
      <c r="I28" s="14">
        <v>0</v>
      </c>
      <c r="J28" s="17">
        <f>=I28*9*0.185</f>
        <v>0</v>
      </c>
      <c r="K28" s="24">
        <v>0</v>
      </c>
      <c r="L28" s="16">
        <v>0</v>
      </c>
      <c r="M28" s="17">
        <f>=I28*9</f>
        <v>0</v>
      </c>
      <c r="N28" s="17">
        <f>=M28-L28-K28-J28</f>
        <v>0</v>
      </c>
      <c r="O28" s="18" t="e">
        <f>=N28/M28</f>
        <v>#DIV/0!</v>
      </c>
      <c r="P28" s="14" t="s">
        <v>22</v>
      </c>
    </row>
    <row r="29" spans="1:16">
      <c r="A29" s="28">
        <v>45160.2088078704</v>
      </c>
      <c r="B29" s="14">
        <v>101148631</v>
      </c>
      <c r="C29" s="29" t="s">
        <v>8447</v>
      </c>
      <c r="D29" s="14" t="s">
        <v>8448</v>
      </c>
      <c r="E29" s="98" t="s">
        <v>8449</v>
      </c>
      <c r="F29" s="14" t="s"/>
      <c r="G29" s="14">
        <v>2</v>
      </c>
      <c r="H29" s="14" t="s">
        <v>8450</v>
      </c>
      <c r="I29" s="14">
        <v>26.92</v>
      </c>
      <c r="J29" s="17">
        <f>=I29*9*0.185</f>
        <v>44.8218</v>
      </c>
      <c r="K29" s="15">
        <v>17.31</v>
      </c>
      <c r="L29" s="16">
        <v>85</v>
      </c>
      <c r="M29" s="17">
        <f>=I29*9</f>
        <v>242.28</v>
      </c>
      <c r="N29" s="17">
        <f>=M29-L29-K29-J29</f>
        <v>95.1482</v>
      </c>
      <c r="O29" s="18">
        <f>=N29/M29</f>
        <v>0.392719993396071</v>
      </c>
      <c r="P29" s="14" t="s">
        <v>590</v>
      </c>
    </row>
    <row r="30" spans="1:16">
      <c r="A30" s="28">
        <v>45160.2474884259</v>
      </c>
      <c r="B30" s="14">
        <v>101156108</v>
      </c>
      <c r="C30" s="29" t="s">
        <v>8451</v>
      </c>
      <c r="D30" s="14" t="s">
        <v>8452</v>
      </c>
      <c r="E30" s="98" t="s">
        <v>8453</v>
      </c>
      <c r="F30" s="14" t="s"/>
      <c r="G30" s="14">
        <v>2</v>
      </c>
      <c r="H30" s="14" t="s">
        <v>8454</v>
      </c>
      <c r="I30" s="14">
        <v>37.12</v>
      </c>
      <c r="J30" s="17">
        <f>=I30*9*0.185</f>
        <v>61.8048</v>
      </c>
      <c r="K30" s="15">
        <v>19.38</v>
      </c>
      <c r="L30" s="16">
        <v>46.4</v>
      </c>
      <c r="M30" s="17">
        <f>=I30*9</f>
        <v>334.08</v>
      </c>
      <c r="N30" s="17">
        <f>=M30-L30-K30-J30</f>
        <v>206.4952</v>
      </c>
      <c r="O30" s="18">
        <f>=N30/M30</f>
        <v>0.618101053639847</v>
      </c>
      <c r="P30" s="14" t="s">
        <v>608</v>
      </c>
    </row>
    <row r="31" spans="1:16">
      <c r="A31" s="28">
        <v>45160.3163773148</v>
      </c>
      <c r="B31" s="14">
        <v>101167416</v>
      </c>
      <c r="C31" s="29" t="s">
        <v>8455</v>
      </c>
      <c r="D31" s="14" t="s">
        <v>8456</v>
      </c>
      <c r="E31" s="98" t="s">
        <v>8457</v>
      </c>
      <c r="F31" s="14" t="s"/>
      <c r="G31" s="14">
        <v>1</v>
      </c>
      <c r="H31" s="14" t="s">
        <v>8458</v>
      </c>
      <c r="I31" s="14">
        <v>23.56</v>
      </c>
      <c r="J31" s="17">
        <f>=I31*9*0.185</f>
        <v>39.2274</v>
      </c>
      <c r="K31" s="15">
        <v>67.7</v>
      </c>
      <c r="L31" s="16">
        <v>26.43</v>
      </c>
      <c r="M31" s="17">
        <f>=I31*9</f>
        <v>212.04</v>
      </c>
      <c r="N31" s="17">
        <f>=M31-L31-K31-J31</f>
        <v>78.6826</v>
      </c>
      <c r="O31" s="18">
        <f>=N31/M31</f>
        <v>0.371074325598943</v>
      </c>
      <c r="P31" s="14" t="s">
        <v>136</v>
      </c>
    </row>
    <row r="32" spans="1:16">
      <c r="A32" s="28">
        <v>45160.3507175926</v>
      </c>
      <c r="B32" s="14">
        <v>101174871</v>
      </c>
      <c r="C32" s="29" t="s">
        <v>8459</v>
      </c>
      <c r="D32" s="14" t="s">
        <v>8460</v>
      </c>
      <c r="E32" s="98" t="s">
        <v>8461</v>
      </c>
      <c r="F32" s="14" t="s"/>
      <c r="G32" s="14">
        <v>1</v>
      </c>
      <c r="H32" s="14" t="s">
        <v>8462</v>
      </c>
      <c r="I32" s="14">
        <v>24.63</v>
      </c>
      <c r="J32" s="17">
        <f>=I32*9*0.185</f>
        <v>41.00895</v>
      </c>
      <c r="K32" s="15">
        <v>44.29</v>
      </c>
      <c r="L32" s="16">
        <v>27.5</v>
      </c>
      <c r="M32" s="17">
        <f>=I32*9</f>
        <v>221.67</v>
      </c>
      <c r="N32" s="17">
        <f>=M32-L32-K32-J32</f>
        <v>108.87105</v>
      </c>
      <c r="O32" s="18">
        <f>=N32/M32</f>
        <v>0.491140208417919</v>
      </c>
      <c r="P32" s="14" t="s">
        <v>50</v>
      </c>
    </row>
    <row r="33" spans="1:16">
      <c r="A33" s="28">
        <v>45160.376400463</v>
      </c>
      <c r="B33" s="14">
        <v>101179263</v>
      </c>
      <c r="C33" s="29" t="s">
        <v>8463</v>
      </c>
      <c r="D33" s="14" t="s">
        <v>8464</v>
      </c>
      <c r="E33" s="98" t="s">
        <v>8465</v>
      </c>
      <c r="F33" s="14" t="s">
        <v>3739</v>
      </c>
      <c r="G33" s="14">
        <v>1</v>
      </c>
      <c r="H33" s="14" t="s">
        <v>8466</v>
      </c>
      <c r="I33" s="14">
        <v>12.73</v>
      </c>
      <c r="J33" s="17">
        <f>=I33*9*0.185</f>
        <v>21.19545</v>
      </c>
      <c r="K33" s="15">
        <v>30.36</v>
      </c>
      <c r="L33" s="16">
        <v>26</v>
      </c>
      <c r="M33" s="17">
        <f>=I33*9</f>
        <v>114.57</v>
      </c>
      <c r="N33" s="17">
        <f>=M33-L33-K33-J33</f>
        <v>37.01455</v>
      </c>
      <c r="O33" s="18">
        <f>=N33/M33</f>
        <v>0.32307366675395</v>
      </c>
      <c r="P33" s="14" t="s">
        <v>22</v>
      </c>
    </row>
    <row r="34" spans="1:17">
      <c r="A34" s="28">
        <v>45160.4320023148</v>
      </c>
      <c r="B34" s="14">
        <v>101189134</v>
      </c>
      <c r="C34" s="29" t="s">
        <v>8467</v>
      </c>
      <c r="D34" s="14" t="s">
        <v>8468</v>
      </c>
      <c r="E34" s="98" t="s">
        <v>8469</v>
      </c>
      <c r="F34" s="14" t="s"/>
      <c r="G34" s="14">
        <v>1</v>
      </c>
      <c r="H34" s="14" t="s">
        <v>8470</v>
      </c>
      <c r="I34" s="14">
        <v>28.22</v>
      </c>
      <c r="J34" s="17">
        <f>=I34*9*0.185</f>
        <v>46.9863</v>
      </c>
      <c r="K34" s="15">
        <v>49.74</v>
      </c>
      <c r="L34" s="16">
        <v>29.5</v>
      </c>
      <c r="M34" s="17">
        <f>=I34*9</f>
        <v>253.98</v>
      </c>
      <c r="N34" s="17">
        <f>=M34-L34-K34-J34</f>
        <v>127.7537</v>
      </c>
      <c r="O34" s="18">
        <f>=N34/M34</f>
        <v>0.503006929679502</v>
      </c>
      <c r="P34" s="14" t="s">
        <v>670</v>
      </c>
      <c r="Q34" s="25" t="s">
        <v>3961</v>
      </c>
    </row>
    <row r="35" spans="1:16">
      <c r="A35" s="28">
        <v>45160.513275463</v>
      </c>
      <c r="B35" s="14">
        <v>101205487</v>
      </c>
      <c r="C35" s="29" t="s">
        <v>8471</v>
      </c>
      <c r="D35" s="14" t="s">
        <v>8472</v>
      </c>
      <c r="E35" s="98" t="s">
        <v>8473</v>
      </c>
      <c r="F35" s="14" t="s"/>
      <c r="G35" s="14">
        <v>1</v>
      </c>
      <c r="H35" s="14" t="s">
        <v>746</v>
      </c>
      <c r="I35" s="14">
        <v>26.59</v>
      </c>
      <c r="J35" s="17">
        <f>=I35*9*0.185</f>
        <v>44.27235</v>
      </c>
      <c r="K35" s="15">
        <v>44</v>
      </c>
      <c r="L35" s="16">
        <v>60</v>
      </c>
      <c r="M35" s="17">
        <f>=I35*9</f>
        <v>239.31</v>
      </c>
      <c r="N35" s="17">
        <f>=M35-L35-K35-J35</f>
        <v>91.03765</v>
      </c>
      <c r="O35" s="18">
        <f>=N35/M35</f>
        <v>0.380417241235218</v>
      </c>
      <c r="P35" s="14" t="s">
        <v>269</v>
      </c>
    </row>
    <row r="36" spans="10:14">
      <c r="J36" s="17" t="s"/>
      <c r="M36" s="17" t="s"/>
      <c r="N36" s="33" t="s"/>
    </row>
    <row r="37" spans="1:16">
      <c r="A37" s="28">
        <v>45161.1947569444</v>
      </c>
      <c r="B37" s="14">
        <v>101292496</v>
      </c>
      <c r="C37" s="29" t="s">
        <v>8474</v>
      </c>
      <c r="D37" s="14" t="s">
        <v>8475</v>
      </c>
      <c r="E37" s="98" t="s">
        <v>8476</v>
      </c>
      <c r="F37" s="14" t="s"/>
      <c r="G37" s="14">
        <v>1</v>
      </c>
      <c r="H37" s="14" t="s">
        <v>8477</v>
      </c>
      <c r="I37" s="14">
        <v>19.56</v>
      </c>
      <c r="J37" s="17">
        <f>=I37*9*0.185</f>
        <v>32.5674</v>
      </c>
      <c r="K37" s="15">
        <v>34.11</v>
      </c>
      <c r="L37" s="16">
        <v>22</v>
      </c>
      <c r="M37" s="17">
        <f>=I37*9</f>
        <v>176.04</v>
      </c>
      <c r="N37" s="17">
        <f>=M37-L37-K37-J37</f>
        <v>87.3626</v>
      </c>
      <c r="O37" s="18">
        <f>=N37/M37</f>
        <v>0.49626562144967</v>
      </c>
      <c r="P37" s="14" t="s">
        <v>70</v>
      </c>
    </row>
    <row r="38" spans="1:16">
      <c r="A38" s="28">
        <v>45161.3227893519</v>
      </c>
      <c r="B38" s="14">
        <v>101317937</v>
      </c>
      <c r="C38" s="29" t="s">
        <v>8478</v>
      </c>
      <c r="D38" s="14" t="s">
        <v>8479</v>
      </c>
      <c r="E38" s="98" t="s">
        <v>8480</v>
      </c>
      <c r="F38" s="14" t="s"/>
      <c r="G38" s="14">
        <v>1</v>
      </c>
      <c r="H38" s="14" t="s">
        <v>8481</v>
      </c>
      <c r="I38" s="14">
        <v>12</v>
      </c>
      <c r="J38" s="17">
        <f>=I38*9*0.185</f>
        <v>19.98</v>
      </c>
      <c r="K38" s="15">
        <v>29.16</v>
      </c>
      <c r="L38" s="16">
        <v>11</v>
      </c>
      <c r="M38" s="17">
        <f>=I38*9</f>
        <v>108</v>
      </c>
      <c r="N38" s="17">
        <f>=M38-L38-K38-J38</f>
        <v>47.86</v>
      </c>
      <c r="O38" s="18">
        <f>=N38/M38</f>
        <v>0.443148148148148</v>
      </c>
      <c r="P38" s="14" t="s">
        <v>50</v>
      </c>
    </row>
    <row r="39" spans="1:16">
      <c r="A39" s="28">
        <v>45161.3496875</v>
      </c>
      <c r="B39" s="14">
        <v>101322212</v>
      </c>
      <c r="C39" s="29" t="s">
        <v>8482</v>
      </c>
      <c r="D39" s="14" t="s">
        <v>8483</v>
      </c>
      <c r="E39" s="98" t="s">
        <v>8484</v>
      </c>
      <c r="F39" s="14" t="s">
        <v>328</v>
      </c>
      <c r="G39" s="14">
        <v>1</v>
      </c>
      <c r="H39" s="14" t="s">
        <v>2672</v>
      </c>
      <c r="I39" s="14">
        <v>13.31</v>
      </c>
      <c r="J39" s="17">
        <f>=I39*9*0.185</f>
        <v>22.16115</v>
      </c>
      <c r="K39" s="15">
        <v>52.82</v>
      </c>
      <c r="L39" s="16">
        <v>62.72</v>
      </c>
      <c r="M39" s="17">
        <f>=I39*9</f>
        <v>119.79</v>
      </c>
      <c r="N39" s="17">
        <f>=M39-L39-K39-J39</f>
        <v>-17.91115</v>
      </c>
      <c r="O39" s="18">
        <f>=N39/M39</f>
        <v>-0.149521245512981</v>
      </c>
      <c r="P39" s="14" t="s">
        <v>590</v>
      </c>
    </row>
    <row r="40" spans="1:16">
      <c r="A40" s="28">
        <v>45161.3560185185</v>
      </c>
      <c r="B40" s="14">
        <v>101323001</v>
      </c>
      <c r="C40" s="29" t="s">
        <v>8485</v>
      </c>
      <c r="D40" s="14">
        <v>0</v>
      </c>
      <c r="E40" s="14" t="s">
        <v>52</v>
      </c>
      <c r="F40" s="14" t="s">
        <v>48</v>
      </c>
      <c r="G40" s="14">
        <v>1</v>
      </c>
      <c r="H40" s="14" t="s">
        <v>1286</v>
      </c>
      <c r="I40" s="14">
        <v>0</v>
      </c>
      <c r="J40" s="17">
        <f>=I40*9*0.185</f>
        <v>0</v>
      </c>
      <c r="K40" s="24">
        <v>0</v>
      </c>
      <c r="L40" s="16">
        <v>0</v>
      </c>
      <c r="M40" s="17">
        <f>=I40*9</f>
        <v>0</v>
      </c>
      <c r="N40" s="17">
        <f>=M40-L40-K40-J40</f>
        <v>0</v>
      </c>
      <c r="O40" s="18" t="e">
        <f>=N40/M40</f>
        <v>#DIV/0!</v>
      </c>
      <c r="P40" s="14" t="s">
        <v>59</v>
      </c>
    </row>
    <row r="41" spans="1:16">
      <c r="A41" s="28">
        <v>45161.36625</v>
      </c>
      <c r="B41" s="14">
        <v>101324666</v>
      </c>
      <c r="C41" s="29" t="s">
        <v>8486</v>
      </c>
      <c r="D41" s="14" t="s">
        <v>8487</v>
      </c>
      <c r="E41" s="98" t="s">
        <v>8488</v>
      </c>
      <c r="F41" s="14" t="s"/>
      <c r="G41" s="14">
        <v>1</v>
      </c>
      <c r="H41" s="14" t="s">
        <v>8489</v>
      </c>
      <c r="I41" s="14">
        <v>28.28</v>
      </c>
      <c r="J41" s="17">
        <f>=I41*9*0.185</f>
        <v>47.0862</v>
      </c>
      <c r="K41" s="15">
        <v>62.55</v>
      </c>
      <c r="L41" s="16">
        <v>112.25</v>
      </c>
      <c r="M41" s="17">
        <f>=I41*9</f>
        <v>254.52</v>
      </c>
      <c r="N41" s="17">
        <f>=M41-L41-K41-J41</f>
        <v>32.6338</v>
      </c>
      <c r="O41" s="18">
        <f>=N41/M41</f>
        <v>0.128217035989313</v>
      </c>
      <c r="P41" s="14" t="s">
        <v>136</v>
      </c>
    </row>
    <row r="42" spans="1:16">
      <c r="A42" s="28">
        <v>45161.4738310185</v>
      </c>
      <c r="B42" s="14">
        <v>101342300</v>
      </c>
      <c r="C42" s="29" t="s">
        <v>8490</v>
      </c>
      <c r="D42" s="14" t="s">
        <v>8491</v>
      </c>
      <c r="E42" s="14" t="s">
        <v>787</v>
      </c>
      <c r="F42" s="14" t="s"/>
      <c r="G42" s="14">
        <v>1</v>
      </c>
      <c r="H42" s="14" t="s">
        <v>788</v>
      </c>
      <c r="I42" s="14">
        <v>20.09</v>
      </c>
      <c r="J42" s="17">
        <f>=I42*9*0.185</f>
        <v>33.44985</v>
      </c>
      <c r="K42" s="15">
        <v>44.12</v>
      </c>
      <c r="L42" s="16">
        <v>22</v>
      </c>
      <c r="M42" s="17">
        <f>=I42*9</f>
        <v>180.81</v>
      </c>
      <c r="N42" s="17">
        <f>=M42-L42-K42-J42</f>
        <v>81.24015</v>
      </c>
      <c r="O42" s="18">
        <f>=N42/M42</f>
        <v>0.449312261489962</v>
      </c>
      <c r="P42" s="14" t="s">
        <v>50</v>
      </c>
    </row>
    <row r="43" spans="1:16">
      <c r="A43" s="28">
        <v>45161.520474537</v>
      </c>
      <c r="B43" s="14">
        <v>101350498</v>
      </c>
      <c r="C43" s="29" t="s">
        <v>8492</v>
      </c>
      <c r="D43" s="14" t="s">
        <v>8493</v>
      </c>
      <c r="E43" s="98" t="s">
        <v>8494</v>
      </c>
      <c r="F43" s="14" t="s"/>
      <c r="G43" s="14">
        <v>1</v>
      </c>
      <c r="H43" s="14" t="s">
        <v>8495</v>
      </c>
      <c r="I43" s="14">
        <v>15.68</v>
      </c>
      <c r="J43" s="17">
        <f>=I43*9*0.185</f>
        <v>26.1072</v>
      </c>
      <c r="K43" s="15">
        <v>63.53</v>
      </c>
      <c r="L43" s="16">
        <v>23.5</v>
      </c>
      <c r="M43" s="17">
        <f>=I43*9</f>
        <v>141.12</v>
      </c>
      <c r="N43" s="17">
        <f>=M43-L43-K43-J43</f>
        <v>27.9828</v>
      </c>
      <c r="O43" s="18">
        <f>=N43/M43</f>
        <v>0.198290816326531</v>
      </c>
      <c r="P43" s="14" t="s">
        <v>50</v>
      </c>
    </row>
    <row r="44" spans="1:16">
      <c r="A44" s="28">
        <v>45161.5242708333</v>
      </c>
      <c r="B44" s="14">
        <v>101351400</v>
      </c>
      <c r="C44" s="29" t="s">
        <v>8416</v>
      </c>
      <c r="D44" s="14" t="s">
        <v>8496</v>
      </c>
      <c r="E44" s="98" t="s">
        <v>8497</v>
      </c>
      <c r="F44" s="14" t="s"/>
      <c r="G44" s="14">
        <v>1</v>
      </c>
      <c r="H44" s="14" t="s">
        <v>8419</v>
      </c>
      <c r="I44" s="14">
        <v>21.6</v>
      </c>
      <c r="J44" s="17">
        <f>=I44*9*0.185</f>
        <v>35.964</v>
      </c>
      <c r="K44" s="15">
        <v>62.36</v>
      </c>
      <c r="L44" s="16">
        <v>67</v>
      </c>
      <c r="M44" s="17">
        <f>=I44*9</f>
        <v>194.4</v>
      </c>
      <c r="N44" s="17">
        <f>=M44-L44-K44-J44</f>
        <v>29.076</v>
      </c>
      <c r="O44" s="18">
        <f>=N44/M44</f>
        <v>0.149567901234568</v>
      </c>
      <c r="P44" s="14" t="s">
        <v>269</v>
      </c>
    </row>
    <row r="45" spans="1:16">
      <c r="A45" s="28">
        <v>45161.5523958333</v>
      </c>
      <c r="B45" s="14">
        <v>101355392</v>
      </c>
      <c r="C45" s="29" t="s">
        <v>8498</v>
      </c>
      <c r="D45" s="14" t="s">
        <v>8499</v>
      </c>
      <c r="E45" s="98" t="s">
        <v>4610</v>
      </c>
      <c r="F45" s="14" t="s"/>
      <c r="G45" s="14">
        <v>1</v>
      </c>
      <c r="H45" s="14" t="s">
        <v>933</v>
      </c>
      <c r="I45" s="14">
        <v>25.54</v>
      </c>
      <c r="J45" s="17">
        <f>=I45*9*0.185</f>
        <v>42.5241</v>
      </c>
      <c r="K45" s="15">
        <v>41.62</v>
      </c>
      <c r="L45" s="16">
        <v>0</v>
      </c>
      <c r="M45" s="17">
        <f>=I45*9</f>
        <v>229.86</v>
      </c>
      <c r="N45" s="17">
        <f>=M45-L45-K45-J45</f>
        <v>145.7159</v>
      </c>
      <c r="O45" s="18">
        <f>=N45/M45</f>
        <v>0.633933263725746</v>
      </c>
      <c r="P45" s="14" t="s">
        <v>269</v>
      </c>
    </row>
    <row r="46" spans="10:14">
      <c r="J46" s="17" t="s"/>
      <c r="M46" s="17" t="s"/>
      <c r="N46" s="33" t="s"/>
    </row>
    <row r="47" spans="1:17">
      <c r="A47" s="28">
        <v>45161.8938078704</v>
      </c>
      <c r="B47" s="14">
        <v>101379852</v>
      </c>
      <c r="C47" s="29" t="s">
        <v>8500</v>
      </c>
      <c r="D47" s="14" t="s">
        <v>8501</v>
      </c>
      <c r="E47" s="98" t="s">
        <v>8502</v>
      </c>
      <c r="F47" s="14" t="s"/>
      <c r="G47" s="14">
        <v>1</v>
      </c>
      <c r="H47" s="14" t="s">
        <v>8503</v>
      </c>
      <c r="I47" s="14">
        <v>57.72</v>
      </c>
      <c r="J47" s="17">
        <f>=I47*9*0.185</f>
        <v>96.1038</v>
      </c>
      <c r="K47" s="15">
        <v>69.4</v>
      </c>
      <c r="L47" s="16">
        <v>210</v>
      </c>
      <c r="M47" s="17">
        <f>=I47*9</f>
        <v>519.48</v>
      </c>
      <c r="N47" s="17">
        <f>=M47-L47-K47-J47</f>
        <v>143.9762</v>
      </c>
      <c r="O47" s="18">
        <f>=N47/M47</f>
        <v>0.277154462154462</v>
      </c>
      <c r="P47" s="14" t="s">
        <v>28</v>
      </c>
      <c r="Q47" s="25" t="s">
        <v>4492</v>
      </c>
    </row>
    <row r="48" spans="1:16">
      <c r="A48" s="28">
        <v>45162.114849537</v>
      </c>
      <c r="B48" s="14">
        <v>101409314</v>
      </c>
      <c r="C48" s="29" t="s">
        <v>8504</v>
      </c>
      <c r="D48" s="14" t="s">
        <v>8505</v>
      </c>
      <c r="E48" s="98" t="s">
        <v>8506</v>
      </c>
      <c r="F48" s="14" t="s"/>
      <c r="G48" s="14">
        <v>1</v>
      </c>
      <c r="H48" s="14" t="s">
        <v>8507</v>
      </c>
      <c r="I48" s="14">
        <v>11.5</v>
      </c>
      <c r="J48" s="17">
        <f>=I48*9*0.185</f>
        <v>19.1475</v>
      </c>
      <c r="K48" s="15">
        <v>12.17</v>
      </c>
      <c r="L48" s="16">
        <v>5.2</v>
      </c>
      <c r="M48" s="17">
        <f>=I48*9</f>
        <v>103.5</v>
      </c>
      <c r="N48" s="17">
        <f>=M48-L48-K48-J48</f>
        <v>66.9825</v>
      </c>
      <c r="O48" s="18">
        <f>=N48/M48</f>
        <v>0.647173913043478</v>
      </c>
      <c r="P48" s="14" t="s">
        <v>590</v>
      </c>
    </row>
    <row r="49" spans="1:17">
      <c r="A49" s="28">
        <v>45162.1343634259</v>
      </c>
      <c r="B49" s="14">
        <v>101412294</v>
      </c>
      <c r="C49" s="29" t="s">
        <v>8498</v>
      </c>
      <c r="D49" s="14" t="s">
        <v>8508</v>
      </c>
      <c r="E49" s="98" t="s">
        <v>4610</v>
      </c>
      <c r="F49" s="14" t="s"/>
      <c r="G49" s="14">
        <v>1</v>
      </c>
      <c r="H49" s="14" t="s">
        <v>933</v>
      </c>
      <c r="I49" s="14">
        <v>25.54</v>
      </c>
      <c r="J49" s="17">
        <f>=I49*9*0.185</f>
        <v>42.5241</v>
      </c>
      <c r="K49" s="15">
        <v>42.01</v>
      </c>
      <c r="L49" s="16">
        <v>0</v>
      </c>
      <c r="M49" s="17">
        <f>=I49*9</f>
        <v>229.86</v>
      </c>
      <c r="N49" s="17">
        <f>=M49-L49-K49-J49</f>
        <v>145.3259</v>
      </c>
      <c r="O49" s="18">
        <f>=N49/M49</f>
        <v>0.632236578787088</v>
      </c>
      <c r="P49" s="14" t="s">
        <v>269</v>
      </c>
      <c r="Q49" s="25" t="s">
        <v>4611</v>
      </c>
    </row>
    <row r="50" spans="1:16">
      <c r="A50" s="28">
        <v>45162.1570138889</v>
      </c>
      <c r="B50" s="14">
        <v>101415634</v>
      </c>
      <c r="C50" s="29" t="s">
        <v>8509</v>
      </c>
      <c r="D50" s="14" t="s">
        <v>8510</v>
      </c>
      <c r="E50" s="98" t="s">
        <v>8511</v>
      </c>
      <c r="F50" s="14" t="s">
        <v>3739</v>
      </c>
      <c r="G50" s="14">
        <v>1</v>
      </c>
      <c r="H50" s="14" t="s">
        <v>8512</v>
      </c>
      <c r="I50" s="14">
        <v>15.6</v>
      </c>
      <c r="J50" s="17">
        <f>=I50*9*0.185</f>
        <v>25.974</v>
      </c>
      <c r="K50" s="15">
        <v>28.4</v>
      </c>
      <c r="L50" s="16">
        <v>14.5</v>
      </c>
      <c r="M50" s="17">
        <f>=I50*9</f>
        <v>140.4</v>
      </c>
      <c r="N50" s="17">
        <f>=M50-L50-K50-J50</f>
        <v>71.526</v>
      </c>
      <c r="O50" s="18">
        <f>=N50/M50</f>
        <v>0.509444444444444</v>
      </c>
      <c r="P50" s="14" t="s">
        <v>590</v>
      </c>
    </row>
    <row r="51" spans="1:16">
      <c r="A51" s="28">
        <v>45162.1913773148</v>
      </c>
      <c r="B51" s="14">
        <v>101420894</v>
      </c>
      <c r="C51" s="29" t="s">
        <v>8513</v>
      </c>
      <c r="D51" s="32" t="s">
        <v>8514</v>
      </c>
      <c r="E51" s="98" t="s">
        <v>8515</v>
      </c>
      <c r="F51" s="14" t="s"/>
      <c r="G51" s="14">
        <v>1</v>
      </c>
      <c r="H51" s="14" t="s">
        <v>8516</v>
      </c>
      <c r="I51" s="14">
        <v>27.45</v>
      </c>
      <c r="J51" s="17">
        <f>=I51*9*0.185</f>
        <v>45.70425</v>
      </c>
      <c r="K51" s="15">
        <v>44.03</v>
      </c>
      <c r="L51" s="16">
        <v>115.25</v>
      </c>
      <c r="M51" s="17">
        <f>=I51*9</f>
        <v>247.05</v>
      </c>
      <c r="N51" s="17">
        <f>=M51-L51-K51-J51</f>
        <v>42.06575</v>
      </c>
      <c r="O51" s="18">
        <f>=N51/M51</f>
        <v>0.170272212102813</v>
      </c>
      <c r="P51" s="14" t="s">
        <v>269</v>
      </c>
    </row>
    <row r="52" spans="1:16">
      <c r="A52" s="28">
        <v>45162.2806712963</v>
      </c>
      <c r="B52" s="14">
        <v>101437217</v>
      </c>
      <c r="C52" s="29" t="s">
        <v>8517</v>
      </c>
      <c r="D52" s="14" t="s">
        <v>8518</v>
      </c>
      <c r="E52" s="132" t="s">
        <v>8519</v>
      </c>
      <c r="F52" s="14" t="s"/>
      <c r="G52" s="14">
        <v>1</v>
      </c>
      <c r="H52" s="14" t="s">
        <v>8520</v>
      </c>
      <c r="I52" s="14">
        <v>19.63</v>
      </c>
      <c r="J52" s="17">
        <f>=I52*9*0.185</f>
        <v>32.68395</v>
      </c>
      <c r="K52" s="15">
        <v>27.66</v>
      </c>
      <c r="L52" s="16">
        <v>48</v>
      </c>
      <c r="M52" s="17">
        <f>=I52*9</f>
        <v>176.67</v>
      </c>
      <c r="N52" s="17">
        <f>=M52-L52-K52-J52</f>
        <v>68.32605</v>
      </c>
      <c r="O52" s="18">
        <f>=N52/M52</f>
        <v>0.386743929359823</v>
      </c>
      <c r="P52" s="14" t="s">
        <v>269</v>
      </c>
    </row>
    <row r="53" spans="1:16">
      <c r="A53" s="28">
        <v>45162.5432523148</v>
      </c>
      <c r="B53" s="14">
        <v>101484332</v>
      </c>
      <c r="C53" s="29" t="s">
        <v>8521</v>
      </c>
      <c r="D53" s="14" t="s">
        <v>8522</v>
      </c>
      <c r="E53" s="98" t="s">
        <v>8523</v>
      </c>
      <c r="F53" s="14" t="s"/>
      <c r="G53" s="14">
        <v>1</v>
      </c>
      <c r="H53" s="14" t="s">
        <v>8524</v>
      </c>
      <c r="I53" s="14">
        <v>23.61</v>
      </c>
      <c r="J53" s="17">
        <f>=I53*9*0.185</f>
        <v>39.31065</v>
      </c>
      <c r="K53" s="15">
        <v>66.75</v>
      </c>
      <c r="L53" s="16">
        <v>17.84</v>
      </c>
      <c r="M53" s="17">
        <f>=I53*9</f>
        <v>212.49</v>
      </c>
      <c r="N53" s="17">
        <f>=M53-L53-K53-J53</f>
        <v>88.58935</v>
      </c>
      <c r="O53" s="18">
        <f>=N53/M53</f>
        <v>0.41691067814956</v>
      </c>
      <c r="P53" s="14" t="s">
        <v>50</v>
      </c>
    </row>
    <row r="54" spans="10:14">
      <c r="J54" s="17" t="s"/>
      <c r="M54" s="17" t="s"/>
      <c r="N54" s="33" t="s"/>
    </row>
    <row r="55" spans="1:16">
      <c r="A55" s="28">
        <v>45162.9467824074</v>
      </c>
      <c r="B55" s="14">
        <v>101512625</v>
      </c>
      <c r="C55" s="29" t="s">
        <v>8525</v>
      </c>
      <c r="D55" s="14" t="s">
        <v>8526</v>
      </c>
      <c r="E55" s="98" t="s">
        <v>283</v>
      </c>
      <c r="F55" s="14" t="s">
        <v>328</v>
      </c>
      <c r="G55" s="14">
        <v>1</v>
      </c>
      <c r="H55" s="14" t="s">
        <v>8527</v>
      </c>
      <c r="I55" s="14">
        <v>13.32</v>
      </c>
      <c r="J55" s="17">
        <f>=I55*9*0.185</f>
        <v>22.1778</v>
      </c>
      <c r="K55" s="15">
        <v>0</v>
      </c>
      <c r="L55" s="16">
        <v>0</v>
      </c>
      <c r="M55" s="17">
        <f>=I55*9</f>
        <v>119.88</v>
      </c>
      <c r="N55" s="17">
        <f>=M55-L55-K55-J55</f>
        <v>97.7022</v>
      </c>
      <c r="O55" s="18">
        <f>=N55/M55</f>
        <v>0.815</v>
      </c>
      <c r="P55" s="14" t="s">
        <v>104</v>
      </c>
    </row>
    <row r="56" spans="1:17">
      <c r="A56" s="28">
        <v>45163.0163194444</v>
      </c>
      <c r="B56" s="14">
        <v>101520941</v>
      </c>
      <c r="C56" s="29" t="s">
        <v>8528</v>
      </c>
      <c r="D56" s="14" t="s">
        <v>8529</v>
      </c>
      <c r="E56" s="98" t="s">
        <v>8530</v>
      </c>
      <c r="F56" s="14" t="s"/>
      <c r="G56" s="14">
        <v>1</v>
      </c>
      <c r="H56" s="14" t="s">
        <v>3632</v>
      </c>
      <c r="I56" s="14">
        <v>22.56</v>
      </c>
      <c r="J56" s="17">
        <f>=I56*9*0.185</f>
        <v>37.5624</v>
      </c>
      <c r="K56" s="15">
        <v>41.14</v>
      </c>
      <c r="L56" s="16">
        <v>20.2</v>
      </c>
      <c r="M56" s="17">
        <f>=I56*9</f>
        <v>203.04</v>
      </c>
      <c r="N56" s="17">
        <f>=M56-L56-K56-J56</f>
        <v>104.1376</v>
      </c>
      <c r="O56" s="18">
        <f>=N56/M56</f>
        <v>0.512892040977147</v>
      </c>
      <c r="P56" s="14" t="s">
        <v>670</v>
      </c>
      <c r="Q56" s="25" t="s">
        <v>3709</v>
      </c>
    </row>
    <row r="57" spans="1:16">
      <c r="A57" s="28">
        <v>45163.0640856481</v>
      </c>
      <c r="B57" s="14">
        <v>101527076</v>
      </c>
      <c r="C57" s="29" t="s">
        <v>8482</v>
      </c>
      <c r="D57" s="14" t="s">
        <v>8531</v>
      </c>
      <c r="E57" s="98" t="s">
        <v>8532</v>
      </c>
      <c r="F57" s="14" t="s"/>
      <c r="G57" s="14">
        <v>1</v>
      </c>
      <c r="H57" s="14" t="s">
        <v>2672</v>
      </c>
      <c r="I57" s="14">
        <v>13.31</v>
      </c>
      <c r="J57" s="17">
        <f>=I57*9*0.185</f>
        <v>22.16115</v>
      </c>
      <c r="K57" s="15">
        <v>53.11</v>
      </c>
      <c r="L57" s="16">
        <v>62.72</v>
      </c>
      <c r="M57" s="17">
        <f>=I57*9</f>
        <v>119.79</v>
      </c>
      <c r="N57" s="17">
        <f>=M57-L57-K57-J57</f>
        <v>-18.20115</v>
      </c>
      <c r="O57" s="18">
        <f>=N57/M57</f>
        <v>-0.15194214876033</v>
      </c>
      <c r="P57" s="14" t="s">
        <v>590</v>
      </c>
    </row>
    <row r="58" spans="1:16">
      <c r="A58" s="28">
        <v>45163.2407407407</v>
      </c>
      <c r="B58" s="14">
        <v>101556732</v>
      </c>
      <c r="C58" s="29" t="s">
        <v>8533</v>
      </c>
      <c r="D58" s="14" t="s">
        <v>8534</v>
      </c>
      <c r="E58" s="98" t="s">
        <v>8535</v>
      </c>
      <c r="F58" s="14" t="s"/>
      <c r="G58" s="14">
        <v>1</v>
      </c>
      <c r="H58" s="14" t="s">
        <v>8536</v>
      </c>
      <c r="I58" s="14">
        <v>16.68</v>
      </c>
      <c r="J58" s="17">
        <f>=I58*9*0.185</f>
        <v>27.7722</v>
      </c>
      <c r="K58" s="15">
        <v>27.51</v>
      </c>
      <c r="L58" s="16">
        <v>13</v>
      </c>
      <c r="M58" s="17">
        <f>=I58*9</f>
        <v>150.12</v>
      </c>
      <c r="N58" s="17">
        <f>=M58-L58-K58-J58</f>
        <v>81.8378</v>
      </c>
      <c r="O58" s="18">
        <f>=N58/M58</f>
        <v>0.545149213962164</v>
      </c>
      <c r="P58" s="14" t="s">
        <v>608</v>
      </c>
    </row>
    <row r="59" spans="1:16">
      <c r="A59" s="28">
        <v>45163.2600925926</v>
      </c>
      <c r="B59" s="14">
        <v>101561098</v>
      </c>
      <c r="C59" s="29" t="s">
        <v>8537</v>
      </c>
      <c r="D59" s="14" t="s">
        <v>8538</v>
      </c>
      <c r="E59" s="98" t="s">
        <v>8539</v>
      </c>
      <c r="F59" s="14" t="s"/>
      <c r="G59" s="14">
        <v>2</v>
      </c>
      <c r="H59" s="14" t="s">
        <v>482</v>
      </c>
      <c r="I59" s="14">
        <v>35.86</v>
      </c>
      <c r="J59" s="17">
        <f>=I59*9*0.185</f>
        <v>59.7069</v>
      </c>
      <c r="K59" s="15">
        <v>78.13</v>
      </c>
      <c r="L59" s="16">
        <v>48.8</v>
      </c>
      <c r="M59" s="17">
        <f>=I59*9</f>
        <v>322.74</v>
      </c>
      <c r="N59" s="17">
        <f>=M59-L59-K59-J59</f>
        <v>136.1031</v>
      </c>
      <c r="O59" s="18">
        <f>=N59/M59</f>
        <v>0.421711284625395</v>
      </c>
      <c r="P59" s="14" t="s">
        <v>43</v>
      </c>
    </row>
    <row r="60" spans="1:16">
      <c r="A60" s="28">
        <v>45163.3931365741</v>
      </c>
      <c r="B60" s="14">
        <v>101584644</v>
      </c>
      <c r="C60" s="29" t="s">
        <v>8540</v>
      </c>
      <c r="D60" s="14" t="s">
        <v>8541</v>
      </c>
      <c r="E60" s="98" t="s">
        <v>8542</v>
      </c>
      <c r="F60" s="14" t="s"/>
      <c r="G60" s="14">
        <v>1</v>
      </c>
      <c r="H60" s="14" t="s">
        <v>8543</v>
      </c>
      <c r="I60" s="14">
        <v>12.1</v>
      </c>
      <c r="J60" s="17">
        <f>=I60*9*0.185</f>
        <v>20.1465</v>
      </c>
      <c r="K60" s="15">
        <v>26.93</v>
      </c>
      <c r="L60" s="16">
        <v>10.9</v>
      </c>
      <c r="M60" s="17">
        <f>=I60*9</f>
        <v>108.9</v>
      </c>
      <c r="N60" s="17">
        <f>=M60-L60-K60-J60</f>
        <v>50.9235</v>
      </c>
      <c r="O60" s="18">
        <f>=N60/M60</f>
        <v>0.467617079889807</v>
      </c>
      <c r="P60" s="14" t="s">
        <v>487</v>
      </c>
    </row>
    <row r="61" spans="10:14">
      <c r="J61" s="17" t="s"/>
      <c r="M61" s="17" t="s"/>
      <c r="N61" s="33" t="s"/>
    </row>
    <row r="62" spans="1:16">
      <c r="A62" s="28">
        <v>45163.8997685185</v>
      </c>
      <c r="B62" s="14">
        <v>101649558</v>
      </c>
      <c r="C62" s="29" t="s">
        <v>8544</v>
      </c>
      <c r="D62" s="14" t="s">
        <v>8545</v>
      </c>
      <c r="E62" s="29" t="s">
        <v>8546</v>
      </c>
      <c r="F62" s="14" t="s">
        <v>4532</v>
      </c>
      <c r="G62" s="14">
        <v>1</v>
      </c>
      <c r="H62" s="14" t="s">
        <v>8547</v>
      </c>
      <c r="I62" s="14">
        <v>12</v>
      </c>
      <c r="J62" s="17">
        <f>=I62*9*0.185</f>
        <v>19.98</v>
      </c>
      <c r="K62" s="15">
        <v>34.51</v>
      </c>
      <c r="L62" s="16">
        <v>17</v>
      </c>
      <c r="M62" s="17">
        <f>=I62*9</f>
        <v>108</v>
      </c>
      <c r="N62" s="17">
        <f>=M62-L62-K62-J62</f>
        <v>36.51</v>
      </c>
      <c r="O62" s="18">
        <f>=N62/M62</f>
        <v>0.338055555555556</v>
      </c>
      <c r="P62" s="14" t="s">
        <v>28</v>
      </c>
    </row>
    <row r="63" spans="1:16">
      <c r="A63" s="28">
        <v>45163.9403587963</v>
      </c>
      <c r="B63" s="14">
        <v>101653834</v>
      </c>
      <c r="C63" s="29" t="s">
        <v>8548</v>
      </c>
      <c r="D63" s="14" t="s">
        <v>8549</v>
      </c>
      <c r="E63" s="98" t="s">
        <v>8550</v>
      </c>
      <c r="F63" s="14" t="s"/>
      <c r="G63" s="14">
        <v>1</v>
      </c>
      <c r="H63" s="14" t="s">
        <v>8551</v>
      </c>
      <c r="I63" s="14">
        <v>13.71</v>
      </c>
      <c r="J63" s="17">
        <f>=I63*9*0.185</f>
        <v>22.82715</v>
      </c>
      <c r="K63" s="15">
        <v>35.44</v>
      </c>
      <c r="L63" s="16">
        <v>31</v>
      </c>
      <c r="M63" s="17">
        <f>=I63*9</f>
        <v>123.39</v>
      </c>
      <c r="N63" s="17">
        <f>=M63-L63-K63-J63</f>
        <v>34.12285</v>
      </c>
      <c r="O63" s="18">
        <f>=N63/M63</f>
        <v>0.276544695680363</v>
      </c>
      <c r="P63" s="14" t="s">
        <v>136</v>
      </c>
    </row>
    <row r="64" spans="1:16">
      <c r="A64" s="28">
        <v>45164.0132060185</v>
      </c>
      <c r="B64" s="14">
        <v>101664499</v>
      </c>
      <c r="C64" s="29" t="s">
        <v>8552</v>
      </c>
      <c r="D64" s="14" t="s">
        <v>8553</v>
      </c>
      <c r="E64" s="98" t="s">
        <v>8554</v>
      </c>
      <c r="F64" s="14" t="s"/>
      <c r="G64" s="14">
        <v>2</v>
      </c>
      <c r="H64" s="14" t="s">
        <v>8555</v>
      </c>
      <c r="I64" s="14">
        <v>34.6</v>
      </c>
      <c r="J64" s="17">
        <f>=I64*9*0.185</f>
        <v>57.609</v>
      </c>
      <c r="K64" s="15">
        <v>61.95</v>
      </c>
      <c r="L64" s="16">
        <v>30</v>
      </c>
      <c r="M64" s="17">
        <f>=I64*9</f>
        <v>311.4</v>
      </c>
      <c r="N64" s="17">
        <f>=M64-L64-K64-J64</f>
        <v>161.841</v>
      </c>
      <c r="O64" s="18">
        <f>=N64/M64</f>
        <v>0.519720616570328</v>
      </c>
      <c r="P64" s="14" t="s">
        <v>50</v>
      </c>
    </row>
    <row r="65" spans="1:17">
      <c r="A65" s="28">
        <v>45164.027349537</v>
      </c>
      <c r="B65" s="14">
        <v>101667710</v>
      </c>
      <c r="C65" s="29" t="s">
        <v>8556</v>
      </c>
      <c r="D65" s="32" t="s">
        <v>8557</v>
      </c>
      <c r="E65" s="98" t="s">
        <v>8558</v>
      </c>
      <c r="F65" s="14" t="s"/>
      <c r="G65" s="14">
        <v>1</v>
      </c>
      <c r="H65" s="14" t="s">
        <v>8559</v>
      </c>
      <c r="I65" s="14">
        <v>11.5</v>
      </c>
      <c r="J65" s="17">
        <f>=I65*9*0.185</f>
        <v>19.1475</v>
      </c>
      <c r="K65" s="15">
        <v>21.39</v>
      </c>
      <c r="L65" s="16">
        <v>0</v>
      </c>
      <c r="M65" s="17">
        <f>=I65*9</f>
        <v>103.5</v>
      </c>
      <c r="N65" s="17">
        <f>=M65-L65-K65-J65</f>
        <v>62.9625</v>
      </c>
      <c r="O65" s="18">
        <f>=N65/M65</f>
        <v>0.608333333333333</v>
      </c>
      <c r="P65" s="14" t="s">
        <v>50</v>
      </c>
      <c r="Q65" s="25" t="s">
        <v>8560</v>
      </c>
    </row>
    <row r="66" spans="1:16">
      <c r="A66" s="28">
        <v>45164.0777430556</v>
      </c>
      <c r="B66" s="14">
        <v>101676464</v>
      </c>
      <c r="C66" s="29" t="s">
        <v>8561</v>
      </c>
      <c r="D66" s="14" t="s">
        <v>8562</v>
      </c>
      <c r="E66" s="98" t="s">
        <v>8563</v>
      </c>
      <c r="F66" s="14" t="s"/>
      <c r="G66" s="14">
        <v>1</v>
      </c>
      <c r="H66" s="14" t="s">
        <v>8564</v>
      </c>
      <c r="I66" s="14">
        <v>20.05</v>
      </c>
      <c r="J66" s="17">
        <f>=I66*9*0.185</f>
        <v>33.38325</v>
      </c>
      <c r="K66" s="15">
        <v>45.46</v>
      </c>
      <c r="L66" s="16">
        <v>28.68</v>
      </c>
      <c r="M66" s="17">
        <f>=I66*9</f>
        <v>180.45</v>
      </c>
      <c r="N66" s="17">
        <f>=M66-L66-K66-J66</f>
        <v>72.92675</v>
      </c>
      <c r="O66" s="18">
        <f>=N66/M66</f>
        <v>0.404138265447492</v>
      </c>
      <c r="P66" s="14" t="s">
        <v>28</v>
      </c>
    </row>
    <row r="67" spans="1:16">
      <c r="A67" s="28">
        <v>45164.1184722222</v>
      </c>
      <c r="B67" s="14">
        <v>101684598</v>
      </c>
      <c r="C67" s="29" t="s">
        <v>8565</v>
      </c>
      <c r="D67" s="14" t="s">
        <v>8566</v>
      </c>
      <c r="E67" s="98" t="s">
        <v>8567</v>
      </c>
      <c r="F67" s="14" t="s">
        <v>48</v>
      </c>
      <c r="G67" s="14">
        <v>1</v>
      </c>
      <c r="H67" s="14" t="s">
        <v>8568</v>
      </c>
      <c r="I67" s="14">
        <v>16.21</v>
      </c>
      <c r="J67" s="17">
        <f>=I67*9*0.185</f>
        <v>26.98965</v>
      </c>
      <c r="K67" s="15">
        <v>66</v>
      </c>
      <c r="L67" s="16">
        <v>43.6</v>
      </c>
      <c r="M67" s="17">
        <f>=I67*9</f>
        <v>145.89</v>
      </c>
      <c r="N67" s="17">
        <f>=M67-L67-K67-J67</f>
        <v>9.30035000000002</v>
      </c>
      <c r="O67" s="18">
        <f>=N67/M67</f>
        <v>0.063749057509082</v>
      </c>
      <c r="P67" s="14" t="s">
        <v>50</v>
      </c>
    </row>
    <row r="68" spans="1:16">
      <c r="A68" s="28">
        <v>45164.2107986111</v>
      </c>
      <c r="B68" s="14">
        <v>101701861</v>
      </c>
      <c r="C68" s="29" t="s">
        <v>8569</v>
      </c>
      <c r="D68" s="14" t="s">
        <v>8570</v>
      </c>
      <c r="E68" s="29" t="s">
        <v>8571</v>
      </c>
      <c r="F68" s="14" t="s"/>
      <c r="G68" s="14">
        <v>1</v>
      </c>
      <c r="H68" s="14" t="s">
        <v>8572</v>
      </c>
      <c r="I68" s="14">
        <v>18.24</v>
      </c>
      <c r="J68" s="17">
        <f>=I68*9*0.185</f>
        <v>30.3696</v>
      </c>
      <c r="K68" s="15">
        <v>33.74</v>
      </c>
      <c r="L68" s="16">
        <v>25.75</v>
      </c>
      <c r="M68" s="17">
        <f>=I68*9</f>
        <v>164.16</v>
      </c>
      <c r="N68" s="17">
        <f>=M68-L68-K68-J68</f>
        <v>74.3004</v>
      </c>
      <c r="O68" s="18">
        <f>=N68/M68</f>
        <v>0.452609649122807</v>
      </c>
      <c r="P68" s="14" t="s">
        <v>28</v>
      </c>
    </row>
    <row r="69" spans="1:16">
      <c r="A69" s="28">
        <v>45164.2222222222</v>
      </c>
      <c r="B69" s="14">
        <v>101704412</v>
      </c>
      <c r="C69" s="29" t="s">
        <v>8490</v>
      </c>
      <c r="D69" s="14" t="s">
        <v>8573</v>
      </c>
      <c r="E69" s="14" t="s">
        <v>787</v>
      </c>
      <c r="F69" s="14" t="s">
        <v>3739</v>
      </c>
      <c r="G69" s="14">
        <v>2</v>
      </c>
      <c r="H69" s="14" t="s">
        <v>788</v>
      </c>
      <c r="I69" s="14">
        <v>37.18</v>
      </c>
      <c r="J69" s="17">
        <f>=I69*9*0.185</f>
        <v>61.9047</v>
      </c>
      <c r="K69" s="15">
        <v>49.64</v>
      </c>
      <c r="L69" s="16">
        <v>44</v>
      </c>
      <c r="M69" s="17">
        <f>=I69*9</f>
        <v>334.62</v>
      </c>
      <c r="N69" s="17">
        <f>=M69-L69-K69-J69</f>
        <v>179.0753</v>
      </c>
      <c r="O69" s="18">
        <f>=N69/M69</f>
        <v>0.535160181698643</v>
      </c>
      <c r="P69" s="14" t="s">
        <v>50</v>
      </c>
    </row>
    <row r="70" spans="1:16">
      <c r="A70" s="28">
        <v>45164.5163541667</v>
      </c>
      <c r="B70" s="14">
        <v>101762018</v>
      </c>
      <c r="C70" s="29" t="s">
        <v>8574</v>
      </c>
      <c r="D70" s="14" t="s">
        <v>8575</v>
      </c>
      <c r="E70" s="98" t="s">
        <v>8576</v>
      </c>
      <c r="F70" s="14" t="s"/>
      <c r="G70" s="14">
        <v>1</v>
      </c>
      <c r="H70" s="14" t="s">
        <v>8577</v>
      </c>
      <c r="I70" s="14">
        <v>22.36</v>
      </c>
      <c r="J70" s="17">
        <f>=I70*9*0.185</f>
        <v>37.2294</v>
      </c>
      <c r="K70" s="15">
        <v>24.82</v>
      </c>
      <c r="L70" s="16">
        <v>16.08</v>
      </c>
      <c r="M70" s="17">
        <f>=I70*9</f>
        <v>201.24</v>
      </c>
      <c r="N70" s="17">
        <f>=M70-L70-K70-J70</f>
        <v>123.1106</v>
      </c>
      <c r="O70" s="18">
        <f>=N70/M70</f>
        <v>0.611760087457762</v>
      </c>
      <c r="P70" s="14" t="s">
        <v>59</v>
      </c>
    </row>
    <row r="71" spans="1:16">
      <c r="A71" s="28">
        <v>45164.5226041667</v>
      </c>
      <c r="B71" s="14">
        <v>101763135</v>
      </c>
      <c r="C71" s="29" t="s">
        <v>8578</v>
      </c>
      <c r="D71" s="14" t="s">
        <v>8579</v>
      </c>
      <c r="E71" s="32" t="s">
        <v>8580</v>
      </c>
      <c r="F71" s="14" t="s"/>
      <c r="G71" s="14">
        <v>1</v>
      </c>
      <c r="H71" s="14" t="s">
        <v>8581</v>
      </c>
      <c r="I71" s="14">
        <v>19.22</v>
      </c>
      <c r="J71" s="17">
        <f>=I71*9*0.185</f>
        <v>32.0013</v>
      </c>
      <c r="K71" s="15">
        <v>23.79</v>
      </c>
      <c r="L71" s="16">
        <v>23.8</v>
      </c>
      <c r="M71" s="17">
        <f>=I71*9</f>
        <v>172.98</v>
      </c>
      <c r="N71" s="17">
        <f>=M71-L71-K71-J71</f>
        <v>93.3887</v>
      </c>
      <c r="O71" s="18">
        <f>=N71/M71</f>
        <v>0.539881489189502</v>
      </c>
      <c r="P71" s="14" t="s">
        <v>670</v>
      </c>
    </row>
    <row r="72" spans="10:14">
      <c r="J72" s="17" t="s"/>
      <c r="M72" s="17" t="s"/>
      <c r="N72" s="33" t="s"/>
    </row>
    <row r="73" spans="1:17" ht="28.5" customHeight="true">
      <c r="A73" s="28">
        <v>45164.8803240741</v>
      </c>
      <c r="B73" s="14">
        <v>101804336</v>
      </c>
      <c r="C73" s="29" t="s">
        <v>8582</v>
      </c>
      <c r="D73" s="14" t="s">
        <v>8583</v>
      </c>
      <c r="E73" s="133" t="s">
        <v>8584</v>
      </c>
      <c r="F73" s="14" t="s"/>
      <c r="G73" s="14">
        <v>1</v>
      </c>
      <c r="H73" s="14" t="s">
        <v>8585</v>
      </c>
      <c r="I73" s="14">
        <v>21.45</v>
      </c>
      <c r="J73" s="17">
        <f>=I73*9*0.185</f>
        <v>35.71425</v>
      </c>
      <c r="K73" s="15">
        <v>29.34</v>
      </c>
      <c r="L73" s="16">
        <v>42</v>
      </c>
      <c r="M73" s="17">
        <f>=I73*9</f>
        <v>193.05</v>
      </c>
      <c r="N73" s="17">
        <f>=M73-L73-K73-J73</f>
        <v>85.99575</v>
      </c>
      <c r="O73" s="18">
        <f>=N73/M73</f>
        <v>0.44545843045843</v>
      </c>
      <c r="P73" s="14" t="s">
        <v>50</v>
      </c>
      <c r="Q73" s="25" t="s">
        <v>8586</v>
      </c>
    </row>
    <row r="74" spans="1:17" ht="28.5" customHeight="true">
      <c r="A74" s="28">
        <v>45164.8803240741</v>
      </c>
      <c r="B74" s="69" t="s"/>
      <c r="C74" s="29" t="s">
        <v>8587</v>
      </c>
      <c r="D74" s="69" t="s"/>
      <c r="E74" s="133" t="s">
        <v>8584</v>
      </c>
      <c r="F74" s="14" t="s"/>
      <c r="G74" s="14">
        <v>1</v>
      </c>
      <c r="H74" s="14" t="s">
        <v>8588</v>
      </c>
      <c r="I74" s="14">
        <v>0</v>
      </c>
      <c r="J74" s="17">
        <f>=I74*9*0.185</f>
        <v>0</v>
      </c>
      <c r="K74" s="24">
        <v>0</v>
      </c>
      <c r="L74" s="16">
        <v>0</v>
      </c>
      <c r="M74" s="17">
        <f>=I74*9</f>
        <v>0</v>
      </c>
      <c r="N74" s="17">
        <f>=M74-L74-K74-J74</f>
        <v>0</v>
      </c>
      <c r="O74" s="18" t="e">
        <f>=N74/M74</f>
        <v>#DIV/0!</v>
      </c>
      <c r="P74" s="14" t="s">
        <v>50</v>
      </c>
      <c r="Q74" s="25" t="s">
        <v>8586</v>
      </c>
    </row>
    <row r="75" spans="1:16">
      <c r="A75" s="28">
        <v>45164.9296759259</v>
      </c>
      <c r="B75" s="14">
        <v>101810779</v>
      </c>
      <c r="C75" s="29" t="s">
        <v>8589</v>
      </c>
      <c r="D75" s="14" t="s">
        <v>8590</v>
      </c>
      <c r="E75" s="98" t="s">
        <v>8591</v>
      </c>
      <c r="F75" s="14" t="s"/>
      <c r="G75" s="14">
        <v>1</v>
      </c>
      <c r="H75" s="14" t="s">
        <v>8592</v>
      </c>
      <c r="I75" s="14">
        <v>16.54</v>
      </c>
      <c r="J75" s="17">
        <f>=I75*9*0.185</f>
        <v>27.5391</v>
      </c>
      <c r="K75" s="15">
        <v>29.68</v>
      </c>
      <c r="L75" s="16">
        <v>32</v>
      </c>
      <c r="M75" s="17">
        <f>=I75*9</f>
        <v>148.86</v>
      </c>
      <c r="N75" s="17">
        <f>=M75-L75-K75-J75</f>
        <v>59.6409</v>
      </c>
      <c r="O75" s="18">
        <f>=N75/M75</f>
        <v>0.40065094719871</v>
      </c>
      <c r="P75" s="14" t="s">
        <v>269</v>
      </c>
    </row>
    <row r="76" spans="1:17">
      <c r="A76" s="28">
        <v>45165.0140277778</v>
      </c>
      <c r="B76" s="14">
        <v>101822589</v>
      </c>
      <c r="C76" s="29" t="s">
        <v>8593</v>
      </c>
      <c r="D76" s="14" t="s">
        <v>8594</v>
      </c>
      <c r="E76" s="98" t="s">
        <v>8558</v>
      </c>
      <c r="F76" s="14" t="s"/>
      <c r="G76" s="14">
        <v>1</v>
      </c>
      <c r="H76" s="14" t="s">
        <v>8595</v>
      </c>
      <c r="I76" s="14">
        <v>11.69</v>
      </c>
      <c r="J76" s="17">
        <f>=I76*9*0.185</f>
        <v>19.46385</v>
      </c>
      <c r="K76" s="15">
        <v>29.96</v>
      </c>
      <c r="L76" s="16">
        <v>18.44</v>
      </c>
      <c r="M76" s="17">
        <f>=I76*9</f>
        <v>105.21</v>
      </c>
      <c r="N76" s="17">
        <f>=M76-L76-K76-J76</f>
        <v>37.34615</v>
      </c>
      <c r="O76" s="18">
        <f>=N76/M76</f>
        <v>0.354967683680258</v>
      </c>
      <c r="P76" s="14" t="s">
        <v>50</v>
      </c>
      <c r="Q76" s="25" t="s">
        <v>8596</v>
      </c>
    </row>
    <row r="77" spans="1:16">
      <c r="A77" s="28">
        <v>45165.1528472222</v>
      </c>
      <c r="B77" s="14">
        <v>101848166</v>
      </c>
      <c r="C77" s="29" t="s">
        <v>8597</v>
      </c>
      <c r="D77" s="14" t="s">
        <v>8598</v>
      </c>
      <c r="E77" s="98" t="s">
        <v>8599</v>
      </c>
      <c r="F77" s="14" t="s"/>
      <c r="G77" s="14">
        <v>1</v>
      </c>
      <c r="H77" s="14" t="s">
        <v>4730</v>
      </c>
      <c r="I77" s="14">
        <v>12.1</v>
      </c>
      <c r="J77" s="17">
        <f>=I77*9*0.185</f>
        <v>20.1465</v>
      </c>
      <c r="K77" s="15">
        <v>24.72</v>
      </c>
      <c r="L77" s="16">
        <v>11.5</v>
      </c>
      <c r="M77" s="17">
        <f>=I77*9</f>
        <v>108.9</v>
      </c>
      <c r="N77" s="17">
        <f>=M77-L77-K77-J77</f>
        <v>52.5335</v>
      </c>
      <c r="O77" s="18">
        <f>=N77/M77</f>
        <v>0.482401285583104</v>
      </c>
      <c r="P77" s="14" t="s">
        <v>114</v>
      </c>
    </row>
    <row r="78" spans="1:16">
      <c r="A78" s="28">
        <v>45165.396087963</v>
      </c>
      <c r="B78" s="14">
        <v>101897025</v>
      </c>
      <c r="C78" s="29" t="s">
        <v>8600</v>
      </c>
      <c r="D78" s="14" t="s">
        <v>8601</v>
      </c>
      <c r="E78" s="98" t="s">
        <v>8602</v>
      </c>
      <c r="F78" s="14" t="s">
        <v>68</v>
      </c>
      <c r="G78" s="14">
        <v>3</v>
      </c>
      <c r="H78" s="14" t="s">
        <v>8603</v>
      </c>
      <c r="I78" s="14">
        <v>40.86</v>
      </c>
      <c r="J78" s="17">
        <f>=I78*9*0.185</f>
        <v>68.0319</v>
      </c>
      <c r="K78" s="15">
        <v>115.16</v>
      </c>
      <c r="L78" s="16">
        <v>154</v>
      </c>
      <c r="M78" s="17">
        <f>=I78*9</f>
        <v>367.74</v>
      </c>
      <c r="N78" s="17">
        <f>=M78-L78-K78-J78</f>
        <v>30.5481</v>
      </c>
      <c r="O78" s="18">
        <f>=N78/M78</f>
        <v>0.083069831946484</v>
      </c>
      <c r="P78" s="14" t="s">
        <v>269</v>
      </c>
    </row>
    <row r="79" spans="1:16">
      <c r="A79" s="28">
        <v>45165.4944444444</v>
      </c>
      <c r="B79" s="14">
        <v>101916030</v>
      </c>
      <c r="C79" s="29" t="s">
        <v>8604</v>
      </c>
      <c r="D79" s="14" t="s">
        <v>8605</v>
      </c>
      <c r="E79" s="98" t="s">
        <v>8606</v>
      </c>
      <c r="F79" s="14" t="s">
        <v>48</v>
      </c>
      <c r="G79" s="14">
        <v>1</v>
      </c>
      <c r="H79" s="14" t="s">
        <v>8607</v>
      </c>
      <c r="I79" s="14">
        <v>29.04</v>
      </c>
      <c r="J79" s="17">
        <f>=I79*9*0.185</f>
        <v>48.3516</v>
      </c>
      <c r="K79" s="15">
        <v>36.44</v>
      </c>
      <c r="L79" s="16">
        <v>48.9</v>
      </c>
      <c r="M79" s="17">
        <f>=I79*9</f>
        <v>261.36</v>
      </c>
      <c r="N79" s="17">
        <f>=M79-L79-K79-J79</f>
        <v>127.6684</v>
      </c>
      <c r="O79" s="18">
        <f>=N79/M79</f>
        <v>0.488477196204469</v>
      </c>
      <c r="P79" s="14" t="s">
        <v>269</v>
      </c>
    </row>
    <row r="80" spans="1:16">
      <c r="A80" s="28">
        <v>45165.549212963</v>
      </c>
      <c r="B80" s="14">
        <v>101928616</v>
      </c>
      <c r="C80" s="29" t="s">
        <v>8608</v>
      </c>
      <c r="D80" s="14" t="s">
        <v>8609</v>
      </c>
      <c r="E80" s="98" t="s">
        <v>8610</v>
      </c>
      <c r="F80" s="14" t="s">
        <v>68</v>
      </c>
      <c r="G80" s="14">
        <v>1</v>
      </c>
      <c r="H80" s="14" t="s">
        <v>8611</v>
      </c>
      <c r="I80" s="14">
        <v>11.5</v>
      </c>
      <c r="J80" s="17">
        <f>=I80*9*0.185</f>
        <v>19.1475</v>
      </c>
      <c r="K80" s="15">
        <v>27.8</v>
      </c>
      <c r="L80" s="16">
        <v>17</v>
      </c>
      <c r="M80" s="17">
        <f>=I80*9</f>
        <v>103.5</v>
      </c>
      <c r="N80" s="17">
        <f>=M80-L80-K80-J80</f>
        <v>39.5525</v>
      </c>
      <c r="O80" s="18">
        <f>=N80/M80</f>
        <v>0.382149758454106</v>
      </c>
      <c r="P80" s="14" t="s">
        <v>50</v>
      </c>
    </row>
    <row r="81" spans="1:16">
      <c r="A81" s="28">
        <v>45166.0410300926</v>
      </c>
      <c r="B81" s="14">
        <v>102008039</v>
      </c>
      <c r="C81" s="29" t="s">
        <v>8612</v>
      </c>
      <c r="D81" s="14" t="s">
        <v>8613</v>
      </c>
      <c r="E81" s="98" t="s">
        <v>8614</v>
      </c>
      <c r="F81" s="14" t="s"/>
      <c r="G81" s="14">
        <v>1</v>
      </c>
      <c r="H81" s="14" t="s">
        <v>8615</v>
      </c>
      <c r="I81" s="14">
        <v>19.97</v>
      </c>
      <c r="J81" s="17">
        <f>=I81*9*0.185</f>
        <v>33.25005</v>
      </c>
      <c r="K81" s="15">
        <v>31.48</v>
      </c>
      <c r="L81" s="16">
        <v>28</v>
      </c>
      <c r="M81" s="17">
        <f>=I81*9</f>
        <v>179.73</v>
      </c>
      <c r="N81" s="17">
        <f>=M81-L81-K81-J81</f>
        <v>86.99995</v>
      </c>
      <c r="O81" s="18">
        <f>=N81/M81</f>
        <v>0.484059144271963</v>
      </c>
      <c r="P81" s="14" t="s">
        <v>50</v>
      </c>
    </row>
    <row r="82" spans="1:16">
      <c r="A82" s="28">
        <v>45166.0961458333</v>
      </c>
      <c r="B82" s="14">
        <v>102020407</v>
      </c>
      <c r="C82" s="29" t="s">
        <v>8616</v>
      </c>
      <c r="D82" s="14" t="s">
        <v>8617</v>
      </c>
      <c r="E82" s="98" t="s">
        <v>8618</v>
      </c>
      <c r="F82" s="14" t="s"/>
      <c r="G82" s="14">
        <v>2</v>
      </c>
      <c r="H82" s="14" t="s">
        <v>217</v>
      </c>
      <c r="I82" s="14">
        <v>26.9</v>
      </c>
      <c r="J82" s="17">
        <f>=I82*9*0.185</f>
        <v>44.7885</v>
      </c>
      <c r="K82" s="15">
        <v>27.36</v>
      </c>
      <c r="L82" s="16">
        <v>40</v>
      </c>
      <c r="M82" s="17">
        <f>=I82*9</f>
        <v>242.1</v>
      </c>
      <c r="N82" s="17">
        <f>=M82-L82-K82-J82</f>
        <v>129.9515</v>
      </c>
      <c r="O82" s="18">
        <f>=N82/M82</f>
        <v>0.536767864518794</v>
      </c>
      <c r="P82" s="14" t="s">
        <v>269</v>
      </c>
    </row>
    <row r="83" spans="1:16">
      <c r="A83" s="28">
        <v>45166.1196875</v>
      </c>
      <c r="B83" s="14">
        <v>102025685</v>
      </c>
      <c r="C83" s="29" t="s">
        <v>8619</v>
      </c>
      <c r="D83" s="14" t="s">
        <v>8620</v>
      </c>
      <c r="E83" s="98" t="s">
        <v>8621</v>
      </c>
      <c r="F83" s="14" t="s">
        <v>134</v>
      </c>
      <c r="G83" s="14">
        <v>2</v>
      </c>
      <c r="H83" s="14" t="s">
        <v>8622</v>
      </c>
      <c r="I83" s="14">
        <v>25.7</v>
      </c>
      <c r="J83" s="17">
        <f>=I83*9*0.185</f>
        <v>42.7905</v>
      </c>
      <c r="K83" s="15">
        <v>141.54</v>
      </c>
      <c r="L83" s="16">
        <v>50</v>
      </c>
      <c r="M83" s="17">
        <f>=I83*9</f>
        <v>231.3</v>
      </c>
      <c r="N83" s="17">
        <f>=M83-L83-K83-J83</f>
        <v>-3.0305</v>
      </c>
      <c r="O83" s="18">
        <f>=N83/M83</f>
        <v>-0.013102031993083</v>
      </c>
      <c r="P83" s="14" t="s">
        <v>43</v>
      </c>
    </row>
    <row r="84" spans="1:16">
      <c r="A84" s="28">
        <v>45166.1314814815</v>
      </c>
      <c r="B84" s="14">
        <v>102028453</v>
      </c>
      <c r="C84" s="29" t="s">
        <v>8623</v>
      </c>
      <c r="D84" s="14" t="s">
        <v>8624</v>
      </c>
      <c r="E84" s="98" t="s">
        <v>8625</v>
      </c>
      <c r="F84" s="14" t="s"/>
      <c r="G84" s="14">
        <v>1</v>
      </c>
      <c r="H84" s="14" t="s">
        <v>8626</v>
      </c>
      <c r="I84" s="14">
        <v>16.39</v>
      </c>
      <c r="J84" s="17">
        <f>=I84*9*0.185</f>
        <v>27.28935</v>
      </c>
      <c r="K84" s="15">
        <v>38.01</v>
      </c>
      <c r="L84" s="16">
        <v>15.5</v>
      </c>
      <c r="M84" s="17">
        <f>=I84*9</f>
        <v>147.51</v>
      </c>
      <c r="N84" s="17">
        <f>=M84-L84-K84-J84</f>
        <v>66.71065</v>
      </c>
      <c r="O84" s="18">
        <f>=N84/M84</f>
        <v>0.452244932546946</v>
      </c>
      <c r="P84" s="14" t="s">
        <v>59</v>
      </c>
    </row>
    <row r="85" spans="1:16">
      <c r="A85" s="28">
        <v>45166.1858101852</v>
      </c>
      <c r="B85" s="14">
        <v>102040005</v>
      </c>
      <c r="C85" s="29" t="s">
        <v>8627</v>
      </c>
      <c r="D85" s="14" t="s">
        <v>8628</v>
      </c>
      <c r="E85" s="98" t="s">
        <v>8629</v>
      </c>
      <c r="F85" s="14" t="s"/>
      <c r="G85" s="14">
        <v>1</v>
      </c>
      <c r="H85" s="14" t="s">
        <v>8630</v>
      </c>
      <c r="I85" s="14">
        <v>14.46</v>
      </c>
      <c r="J85" s="17">
        <f>=I85*9*0.185</f>
        <v>24.0759</v>
      </c>
      <c r="K85" s="15">
        <v>24.29</v>
      </c>
      <c r="L85" s="16">
        <v>30</v>
      </c>
      <c r="M85" s="17">
        <f>=I85*9</f>
        <v>130.14</v>
      </c>
      <c r="N85" s="17">
        <f>=M85-L85-K85-J85</f>
        <v>51.7741</v>
      </c>
      <c r="O85" s="18">
        <f>=N85/M85</f>
        <v>0.397833871215614</v>
      </c>
      <c r="P85" s="14" t="s">
        <v>162</v>
      </c>
    </row>
    <row r="86" spans="1:16">
      <c r="A86" s="28">
        <v>45166.2274421296</v>
      </c>
      <c r="B86" s="14">
        <v>102053024</v>
      </c>
      <c r="C86" s="29" t="s">
        <v>8631</v>
      </c>
      <c r="D86" s="14" t="s">
        <v>8632</v>
      </c>
      <c r="E86" s="98" t="s">
        <v>8633</v>
      </c>
      <c r="F86" s="14" t="s">
        <v>32</v>
      </c>
      <c r="G86" s="14">
        <v>1</v>
      </c>
      <c r="H86" s="14" t="s">
        <v>3523</v>
      </c>
      <c r="I86" s="14">
        <v>39.84</v>
      </c>
      <c r="J86" s="17">
        <f>=I86*9*0.185</f>
        <v>66.3336</v>
      </c>
      <c r="K86" s="15">
        <v>127.35</v>
      </c>
      <c r="L86" s="16">
        <v>148</v>
      </c>
      <c r="M86" s="17">
        <f>=I86*9</f>
        <v>358.56</v>
      </c>
      <c r="N86" s="17">
        <f>=M86-L86-K86-J86</f>
        <v>16.8764000000001</v>
      </c>
      <c r="O86" s="18">
        <f>=N86/M86</f>
        <v>0.047067157518965</v>
      </c>
      <c r="P86" s="14" t="s">
        <v>50</v>
      </c>
    </row>
    <row r="87" spans="1:17" ht="42.75" customHeight="true">
      <c r="A87" s="28">
        <v>45166.3660532407</v>
      </c>
      <c r="B87" s="14">
        <v>102090754</v>
      </c>
      <c r="C87" s="29" t="s">
        <v>8634</v>
      </c>
      <c r="D87" s="14" t="s">
        <v>8635</v>
      </c>
      <c r="E87" s="133" t="s">
        <v>8636</v>
      </c>
      <c r="F87" s="14" t="s"/>
      <c r="G87" s="14">
        <v>1</v>
      </c>
      <c r="H87" s="14" t="s">
        <v>8637</v>
      </c>
      <c r="I87" s="14">
        <v>35.85</v>
      </c>
      <c r="J87" s="17">
        <f>=I87*9*0.185</f>
        <v>59.69025</v>
      </c>
      <c r="K87" s="15">
        <v>77.58</v>
      </c>
      <c r="L87" s="16">
        <v>86.5</v>
      </c>
      <c r="M87" s="17">
        <f>=I87*9</f>
        <v>322.65</v>
      </c>
      <c r="N87" s="17">
        <f>=M87-L87-K87-J87</f>
        <v>98.87975</v>
      </c>
      <c r="O87" s="18">
        <f>=N87/M87</f>
        <v>0.3064613358128</v>
      </c>
      <c r="P87" s="14" t="s">
        <v>50</v>
      </c>
      <c r="Q87" s="25" t="s">
        <v>8638</v>
      </c>
    </row>
    <row r="88" spans="1:17" ht="42.75" customHeight="true">
      <c r="A88" s="28">
        <v>45166.3660532407</v>
      </c>
      <c r="B88" s="77" t="s"/>
      <c r="C88" s="29" t="s">
        <v>8639</v>
      </c>
      <c r="D88" s="77" t="s"/>
      <c r="E88" s="133" t="s">
        <v>8636</v>
      </c>
      <c r="F88" s="14" t="s"/>
      <c r="G88" s="14">
        <v>1</v>
      </c>
      <c r="H88" s="14" t="s">
        <v>8640</v>
      </c>
      <c r="I88" s="14" t="s"/>
      <c r="J88" s="17">
        <f>=I88*9*0.185</f>
        <v>0</v>
      </c>
      <c r="K88" s="24">
        <v>0</v>
      </c>
      <c r="L88" s="16">
        <v>0</v>
      </c>
      <c r="M88" s="17">
        <f>=I88*9</f>
        <v>0</v>
      </c>
      <c r="N88" s="17">
        <f>=M88-L88-K88-J88</f>
        <v>0</v>
      </c>
      <c r="O88" s="18" t="e">
        <f>=N88/M88</f>
        <v>#DIV/0!</v>
      </c>
      <c r="P88" s="14" t="s">
        <v>50</v>
      </c>
      <c r="Q88" s="25" t="s">
        <v>8638</v>
      </c>
    </row>
    <row r="89" spans="1:17" ht="42.75" customHeight="true">
      <c r="A89" s="28">
        <v>45166.3660532407</v>
      </c>
      <c r="B89" s="69" t="s"/>
      <c r="C89" s="29" t="s">
        <v>8641</v>
      </c>
      <c r="D89" s="69" t="s"/>
      <c r="E89" s="133" t="s">
        <v>8642</v>
      </c>
      <c r="F89" s="14" t="s"/>
      <c r="G89" s="14">
        <v>1</v>
      </c>
      <c r="H89" s="14" t="s">
        <v>8643</v>
      </c>
      <c r="I89" s="14" t="s"/>
      <c r="J89" s="17">
        <f>=I89*9*0.185</f>
        <v>0</v>
      </c>
      <c r="K89" s="24">
        <v>0</v>
      </c>
      <c r="L89" s="16">
        <v>0</v>
      </c>
      <c r="M89" s="17">
        <f>=I89*9</f>
        <v>0</v>
      </c>
      <c r="N89" s="17">
        <f>=M89-L89-K89-J89</f>
        <v>0</v>
      </c>
      <c r="O89" s="18" t="e">
        <f>=N89/M89</f>
        <v>#DIV/0!</v>
      </c>
      <c r="P89" s="14" t="s">
        <v>50</v>
      </c>
      <c r="Q89" s="25" t="s">
        <v>8638</v>
      </c>
    </row>
    <row r="90" spans="1:16">
      <c r="A90" s="28">
        <v>45166.4021759259</v>
      </c>
      <c r="B90" s="14">
        <v>102098450</v>
      </c>
      <c r="C90" s="29" t="s">
        <v>8644</v>
      </c>
      <c r="D90" s="32" t="s">
        <v>8645</v>
      </c>
      <c r="E90" s="98" t="s">
        <v>8646</v>
      </c>
      <c r="F90" s="14" t="s">
        <v>48</v>
      </c>
      <c r="G90" s="14">
        <v>1</v>
      </c>
      <c r="H90" s="14" t="s">
        <v>8647</v>
      </c>
      <c r="I90" s="14">
        <v>28.08</v>
      </c>
      <c r="J90" s="17">
        <f>=I90*9*0.185</f>
        <v>46.7532</v>
      </c>
      <c r="K90" s="15">
        <v>39.82</v>
      </c>
      <c r="L90" s="16">
        <v>20</v>
      </c>
      <c r="M90" s="17">
        <f>=I90*9</f>
        <v>252.72</v>
      </c>
      <c r="N90" s="17">
        <f>=M90-L90-K90-J90</f>
        <v>146.1468</v>
      </c>
      <c r="O90" s="18">
        <f>=N90/M90</f>
        <v>0.57829534662868</v>
      </c>
      <c r="P90" s="14" t="s">
        <v>50</v>
      </c>
    </row>
    <row r="91" spans="1:16">
      <c r="A91" s="28">
        <v>45166.4251736111</v>
      </c>
      <c r="B91" s="14">
        <v>102104213</v>
      </c>
      <c r="C91" s="29" t="s">
        <v>8648</v>
      </c>
      <c r="D91" s="14" t="s">
        <v>8649</v>
      </c>
      <c r="E91" s="98" t="s">
        <v>8650</v>
      </c>
      <c r="F91" s="14" t="s"/>
      <c r="G91" s="14">
        <v>1</v>
      </c>
      <c r="H91" s="14" t="s">
        <v>8651</v>
      </c>
      <c r="I91" s="14">
        <v>19.69</v>
      </c>
      <c r="J91" s="17">
        <f>=I91*9*0.185</f>
        <v>32.78385</v>
      </c>
      <c r="K91" s="15">
        <v>42.24</v>
      </c>
      <c r="L91" s="16">
        <v>49</v>
      </c>
      <c r="M91" s="17">
        <f>=I91*9</f>
        <v>177.21</v>
      </c>
      <c r="N91" s="17">
        <f>=M91-L91-K91-J91</f>
        <v>53.18615</v>
      </c>
      <c r="O91" s="18">
        <f>=N91/M91</f>
        <v>0.300130635968625</v>
      </c>
      <c r="P91" s="14" t="s">
        <v>136</v>
      </c>
    </row>
    <row r="92" spans="1:17">
      <c r="A92" s="28">
        <v>45166.4881712963</v>
      </c>
      <c r="B92" s="14">
        <v>102119351</v>
      </c>
      <c r="C92" s="29" t="s">
        <v>8652</v>
      </c>
      <c r="D92" s="14" t="s">
        <v>8653</v>
      </c>
      <c r="E92" s="98" t="s">
        <v>8654</v>
      </c>
      <c r="F92" s="14" t="s"/>
      <c r="G92" s="14">
        <v>1</v>
      </c>
      <c r="H92" s="14" t="s">
        <v>8655</v>
      </c>
      <c r="I92" s="14">
        <v>14.04</v>
      </c>
      <c r="J92" s="17">
        <f>=I92*9*0.185</f>
        <v>23.3766</v>
      </c>
      <c r="K92" s="15">
        <v>33.58</v>
      </c>
      <c r="L92" s="16">
        <v>12.66</v>
      </c>
      <c r="M92" s="17">
        <f>=I92*9</f>
        <v>126.36</v>
      </c>
      <c r="N92" s="17">
        <f>=M92-L92-K92-J92</f>
        <v>56.7434</v>
      </c>
      <c r="O92" s="18">
        <f>=N92/M92</f>
        <v>0.44906141183919</v>
      </c>
      <c r="P92" s="14" t="s">
        <v>22</v>
      </c>
      <c r="Q92" s="25" t="s">
        <v>8656</v>
      </c>
    </row>
    <row r="93" spans="1:16">
      <c r="A93" s="28">
        <v>45166.5915972222</v>
      </c>
      <c r="B93" s="14">
        <v>102134480</v>
      </c>
      <c r="C93" s="29" t="s">
        <v>8657</v>
      </c>
      <c r="D93" s="14" t="s">
        <v>8658</v>
      </c>
      <c r="E93" s="98" t="s">
        <v>8659</v>
      </c>
      <c r="F93" s="14" t="s"/>
      <c r="G93" s="14">
        <v>1</v>
      </c>
      <c r="H93" s="14" t="s">
        <v>8660</v>
      </c>
      <c r="I93" s="14">
        <v>16.24</v>
      </c>
      <c r="J93" s="17">
        <f>=I93*9*0.185</f>
        <v>27.0396</v>
      </c>
      <c r="K93" s="15">
        <v>35.36</v>
      </c>
      <c r="L93" s="16">
        <v>18.49</v>
      </c>
      <c r="M93" s="17">
        <f>=I93*9</f>
        <v>146.16</v>
      </c>
      <c r="N93" s="17">
        <f>=M93-L93-K93-J93</f>
        <v>65.2704</v>
      </c>
      <c r="O93" s="18">
        <f>=N93/M93</f>
        <v>0.446568144499179</v>
      </c>
      <c r="P93" s="14" t="s">
        <v>487</v>
      </c>
    </row>
    <row r="94" spans="10:14">
      <c r="J94" s="17" t="s"/>
      <c r="M94" s="17" t="s"/>
      <c r="N94" s="33" t="s"/>
    </row>
    <row r="95" spans="1:16">
      <c r="A95" s="28">
        <v>45166.8134027778</v>
      </c>
      <c r="B95" s="14">
        <v>102157617</v>
      </c>
      <c r="C95" s="29" t="s">
        <v>8661</v>
      </c>
      <c r="D95" s="14" t="s">
        <v>8662</v>
      </c>
      <c r="E95" s="98" t="s">
        <v>8663</v>
      </c>
      <c r="F95" s="14" t="s"/>
      <c r="G95" s="14">
        <v>2</v>
      </c>
      <c r="H95" s="14" t="s">
        <v>8664</v>
      </c>
      <c r="I95" s="14">
        <v>35.44</v>
      </c>
      <c r="J95" s="17">
        <f>=I95*9*0.185</f>
        <v>59.0076</v>
      </c>
      <c r="K95" s="15">
        <v>46.73</v>
      </c>
      <c r="L95" s="16">
        <v>36.5</v>
      </c>
      <c r="M95" s="17">
        <f>=I95*9</f>
        <v>318.96</v>
      </c>
      <c r="N95" s="17">
        <f>=M95-L95-K95-J95</f>
        <v>176.7224</v>
      </c>
      <c r="O95" s="18">
        <f>=N95/M95</f>
        <v>0.554058189114623</v>
      </c>
      <c r="P95" s="14" t="s">
        <v>50</v>
      </c>
    </row>
    <row r="96" spans="1:16">
      <c r="A96" s="28">
        <v>45166.9716319444</v>
      </c>
      <c r="B96" s="14">
        <v>102173564</v>
      </c>
      <c r="C96" s="29" t="s">
        <v>8665</v>
      </c>
      <c r="D96" s="14" t="s">
        <v>8666</v>
      </c>
      <c r="E96" s="98" t="s">
        <v>8667</v>
      </c>
      <c r="F96" s="14" t="s"/>
      <c r="G96" s="14">
        <v>1</v>
      </c>
      <c r="H96" s="14" t="s">
        <v>8668</v>
      </c>
      <c r="I96" s="14">
        <v>22.84</v>
      </c>
      <c r="J96" s="17">
        <f>=I96*9*0.185</f>
        <v>38.0286</v>
      </c>
      <c r="K96" s="15">
        <v>115.17</v>
      </c>
      <c r="L96" s="16">
        <v>38.23</v>
      </c>
      <c r="M96" s="17">
        <f>=I96*9</f>
        <v>205.56</v>
      </c>
      <c r="N96" s="17">
        <f>=M96-L96-K96-J96</f>
        <v>14.1314</v>
      </c>
      <c r="O96" s="18">
        <f>=N96/M96</f>
        <v>0.068745864954271</v>
      </c>
      <c r="P96" s="14" t="s">
        <v>59</v>
      </c>
    </row>
    <row r="97" spans="1:16">
      <c r="A97" s="28">
        <v>45167.0458912037</v>
      </c>
      <c r="B97" s="14">
        <v>102186512</v>
      </c>
      <c r="C97" s="29" t="s">
        <v>8669</v>
      </c>
      <c r="D97" s="32" t="s">
        <v>8670</v>
      </c>
      <c r="E97" s="98" t="s">
        <v>8671</v>
      </c>
      <c r="F97" s="14" t="s"/>
      <c r="G97" s="14">
        <v>1</v>
      </c>
      <c r="H97" s="14" t="s">
        <v>8672</v>
      </c>
      <c r="I97" s="14">
        <v>52.59</v>
      </c>
      <c r="J97" s="17">
        <f>=I97*9*0.185</f>
        <v>87.56235</v>
      </c>
      <c r="K97" s="15">
        <v>105.99</v>
      </c>
      <c r="L97" s="16">
        <v>102</v>
      </c>
      <c r="M97" s="17">
        <f>=I97*9</f>
        <v>473.31</v>
      </c>
      <c r="N97" s="17">
        <f>=M97-L97-K97-J97</f>
        <v>177.75765</v>
      </c>
      <c r="O97" s="18">
        <f>=N97/M97</f>
        <v>0.375562844647271</v>
      </c>
      <c r="P97" s="14" t="s">
        <v>50</v>
      </c>
    </row>
    <row r="98" spans="1:16">
      <c r="A98" s="28">
        <v>45167.1373148148</v>
      </c>
      <c r="B98" s="14">
        <v>102204463</v>
      </c>
      <c r="C98" s="29" t="s">
        <v>8673</v>
      </c>
      <c r="D98" s="14" t="s">
        <v>8674</v>
      </c>
      <c r="E98" s="98" t="s">
        <v>8675</v>
      </c>
      <c r="F98" s="14" t="s"/>
      <c r="G98" s="14">
        <v>1</v>
      </c>
      <c r="H98" s="14" t="s">
        <v>8676</v>
      </c>
      <c r="I98" s="14">
        <v>29.04</v>
      </c>
      <c r="J98" s="17">
        <f>=I98*9*0.185</f>
        <v>48.3516</v>
      </c>
      <c r="K98" s="15">
        <v>32.42</v>
      </c>
      <c r="L98" s="16">
        <v>89.8</v>
      </c>
      <c r="M98" s="17">
        <f>=I98*9</f>
        <v>261.36</v>
      </c>
      <c r="N98" s="17">
        <f>=M98-L98-K98-J98</f>
        <v>90.7884</v>
      </c>
      <c r="O98" s="18">
        <f>=N98/M98</f>
        <v>0.34736914600551</v>
      </c>
      <c r="P98" s="14" t="s">
        <v>269</v>
      </c>
    </row>
    <row r="99" spans="1:16">
      <c r="A99" s="28">
        <v>45167.2123263889</v>
      </c>
      <c r="B99" s="14">
        <v>102222911</v>
      </c>
      <c r="C99" s="29" t="s">
        <v>8677</v>
      </c>
      <c r="D99" s="14" t="s">
        <v>8678</v>
      </c>
      <c r="E99" s="98" t="s">
        <v>8679</v>
      </c>
      <c r="F99" s="14" t="s"/>
      <c r="G99" s="14">
        <v>2</v>
      </c>
      <c r="H99" s="14" t="s">
        <v>8680</v>
      </c>
      <c r="I99" s="14">
        <v>27.38</v>
      </c>
      <c r="J99" s="17">
        <f>=I99*9*0.185</f>
        <v>45.5877</v>
      </c>
      <c r="K99" s="15">
        <v>97.49</v>
      </c>
      <c r="L99" s="16">
        <v>53</v>
      </c>
      <c r="M99" s="17">
        <f>=I99*9</f>
        <v>246.42</v>
      </c>
      <c r="N99" s="17">
        <f>=M99-L99-K99-J99</f>
        <v>50.3423</v>
      </c>
      <c r="O99" s="18">
        <f>=N99/M99</f>
        <v>0.204294700105511</v>
      </c>
      <c r="P99" s="14" t="s">
        <v>28</v>
      </c>
    </row>
    <row r="100" spans="1:16">
      <c r="A100" s="28">
        <v>45167.2162731482</v>
      </c>
      <c r="B100" s="14">
        <v>102224049</v>
      </c>
      <c r="C100" s="29" t="s">
        <v>8681</v>
      </c>
      <c r="D100" s="14" t="s">
        <v>8682</v>
      </c>
      <c r="E100" s="98" t="s">
        <v>8683</v>
      </c>
      <c r="F100" s="14" t="s"/>
      <c r="G100" s="14">
        <v>1</v>
      </c>
      <c r="H100" s="14" t="s">
        <v>8684</v>
      </c>
      <c r="I100" s="14">
        <v>37.39</v>
      </c>
      <c r="J100" s="17">
        <f>=I100*9*0.185</f>
        <v>62.25435</v>
      </c>
      <c r="K100" s="15">
        <v>53.31</v>
      </c>
      <c r="L100" s="16">
        <v>126.5</v>
      </c>
      <c r="M100" s="17">
        <f>=I100*9</f>
        <v>336.51</v>
      </c>
      <c r="N100" s="17">
        <f>=M100-L100-K100-J100</f>
        <v>94.44565</v>
      </c>
      <c r="O100" s="18">
        <f>=N100/M100</f>
        <v>0.28066223886363</v>
      </c>
      <c r="P100" s="14" t="s">
        <v>70</v>
      </c>
    </row>
    <row r="101" spans="1:16">
      <c r="A101" s="28">
        <v>45167.2334722222</v>
      </c>
      <c r="B101" s="14">
        <v>102227509</v>
      </c>
      <c r="C101" s="29" t="s">
        <v>8685</v>
      </c>
      <c r="D101" s="14" t="s">
        <v>8686</v>
      </c>
      <c r="E101" s="14" t="s">
        <v>283</v>
      </c>
      <c r="F101" s="14" t="s">
        <v>48</v>
      </c>
      <c r="G101" s="14">
        <v>1</v>
      </c>
      <c r="H101" s="14" t="s">
        <v>8687</v>
      </c>
      <c r="I101" s="14">
        <v>0</v>
      </c>
      <c r="J101" s="17">
        <f>=I101*9*0.185</f>
        <v>0</v>
      </c>
      <c r="K101" s="24">
        <v>0</v>
      </c>
      <c r="L101" s="16">
        <v>0</v>
      </c>
      <c r="M101" s="17">
        <f>=I101*9</f>
        <v>0</v>
      </c>
      <c r="N101" s="17">
        <f>=M101-L101-K101-J101</f>
        <v>0</v>
      </c>
      <c r="O101" s="18" t="e">
        <f>=N101/M101</f>
        <v>#DIV/0!</v>
      </c>
      <c r="P101" s="14" t="s">
        <v>59</v>
      </c>
    </row>
    <row r="102" spans="1:16">
      <c r="A102" s="28">
        <v>45167.2456597222</v>
      </c>
      <c r="B102" s="14">
        <v>102230860</v>
      </c>
      <c r="C102" s="29" t="s">
        <v>8688</v>
      </c>
      <c r="D102" s="14" t="s">
        <v>8689</v>
      </c>
      <c r="E102" s="98" t="s">
        <v>8690</v>
      </c>
      <c r="F102" s="14" t="s"/>
      <c r="G102" s="14">
        <v>2</v>
      </c>
      <c r="H102" s="14" t="s">
        <v>8691</v>
      </c>
      <c r="I102" s="14">
        <v>25.44</v>
      </c>
      <c r="J102" s="17">
        <f>=I102*9*0.185</f>
        <v>42.3576</v>
      </c>
      <c r="K102" s="15">
        <v>73.84</v>
      </c>
      <c r="L102" s="16">
        <v>49</v>
      </c>
      <c r="M102" s="17">
        <f>=I102*9</f>
        <v>228.96</v>
      </c>
      <c r="N102" s="17">
        <f>=M102-L102-K102-J102</f>
        <v>63.7624</v>
      </c>
      <c r="O102" s="18">
        <f>=N102/M102</f>
        <v>0.278487071977638</v>
      </c>
      <c r="P102" s="14" t="s">
        <v>43</v>
      </c>
    </row>
    <row r="103" spans="1:16">
      <c r="A103" s="28">
        <v>45167.296099537</v>
      </c>
      <c r="B103" s="14">
        <v>102241227</v>
      </c>
      <c r="C103" s="29" t="s">
        <v>8692</v>
      </c>
      <c r="D103" s="32" t="s">
        <v>8693</v>
      </c>
      <c r="E103" s="98" t="s">
        <v>8694</v>
      </c>
      <c r="F103" s="14" t="s"/>
      <c r="G103" s="14">
        <v>1</v>
      </c>
      <c r="H103" s="14" t="s">
        <v>1400</v>
      </c>
      <c r="I103" s="14">
        <v>15.07</v>
      </c>
      <c r="J103" s="17">
        <f>=I103*9*0.185</f>
        <v>25.09155</v>
      </c>
      <c r="K103" s="15">
        <v>62.06</v>
      </c>
      <c r="L103" s="16">
        <v>15.3</v>
      </c>
      <c r="M103" s="17">
        <f>=I103*9</f>
        <v>135.63</v>
      </c>
      <c r="N103" s="17">
        <f>=M103-L103-K103-J103</f>
        <v>33.17845</v>
      </c>
      <c r="O103" s="18">
        <f>=N103/M103</f>
        <v>0.244624714296247</v>
      </c>
      <c r="P103" s="14" t="s">
        <v>172</v>
      </c>
    </row>
    <row r="104" spans="1:16">
      <c r="A104" s="28">
        <v>45167.3155324074</v>
      </c>
      <c r="B104" s="14">
        <v>102245619</v>
      </c>
      <c r="C104" s="29" t="s">
        <v>8695</v>
      </c>
      <c r="D104" s="14" t="s">
        <v>8696</v>
      </c>
      <c r="E104" s="98" t="s">
        <v>8675</v>
      </c>
      <c r="F104" s="14" t="s">
        <v>48</v>
      </c>
      <c r="G104" s="14">
        <v>1</v>
      </c>
      <c r="H104" s="14" t="s">
        <v>8697</v>
      </c>
      <c r="I104" s="14">
        <v>29.04</v>
      </c>
      <c r="J104" s="17">
        <f>=I104*9*0.185</f>
        <v>48.3516</v>
      </c>
      <c r="K104" s="15">
        <v>59.55</v>
      </c>
      <c r="L104" s="16">
        <v>0</v>
      </c>
      <c r="M104" s="17">
        <f>=I104*9</f>
        <v>261.36</v>
      </c>
      <c r="N104" s="17">
        <f>=M104-L104-K104-J104</f>
        <v>153.4584</v>
      </c>
      <c r="O104" s="18">
        <f>=N104/M104</f>
        <v>0.587153351698806</v>
      </c>
      <c r="P104" s="14" t="s">
        <v>50</v>
      </c>
    </row>
    <row r="105" spans="1:16">
      <c r="A105" s="28">
        <v>45167.3167939815</v>
      </c>
      <c r="B105" s="14">
        <v>102245825</v>
      </c>
      <c r="C105" s="29" t="s">
        <v>8698</v>
      </c>
      <c r="D105" s="14" t="s">
        <v>8699</v>
      </c>
      <c r="E105" s="98" t="s">
        <v>8700</v>
      </c>
      <c r="F105" s="14" t="s"/>
      <c r="G105" s="14">
        <v>1</v>
      </c>
      <c r="H105" s="14" t="s">
        <v>8701</v>
      </c>
      <c r="I105" s="14">
        <v>20.1</v>
      </c>
      <c r="J105" s="17">
        <f>=I105*9*0.185</f>
        <v>33.4665</v>
      </c>
      <c r="K105" s="15">
        <v>23.79</v>
      </c>
      <c r="L105" s="16">
        <v>15</v>
      </c>
      <c r="M105" s="17">
        <f>=I105*9</f>
        <v>180.9</v>
      </c>
      <c r="N105" s="17">
        <f>=M105-L105-K105-J105</f>
        <v>108.6435</v>
      </c>
      <c r="O105" s="18">
        <f>=N105/M105</f>
        <v>0.600572139303483</v>
      </c>
      <c r="P105" s="14" t="s">
        <v>670</v>
      </c>
    </row>
    <row r="106" spans="1:16">
      <c r="A106" s="28">
        <v>45167.4270023148</v>
      </c>
      <c r="B106" s="14">
        <v>102268293</v>
      </c>
      <c r="C106" s="29" t="s">
        <v>8702</v>
      </c>
      <c r="D106" s="14" t="s">
        <v>8703</v>
      </c>
      <c r="E106" s="98" t="s">
        <v>8704</v>
      </c>
      <c r="F106" s="14" t="s"/>
      <c r="G106" s="14">
        <v>1</v>
      </c>
      <c r="H106" s="14" t="s">
        <v>8705</v>
      </c>
      <c r="I106" s="14">
        <v>48.34</v>
      </c>
      <c r="J106" s="17">
        <f>=I106*9*0.185</f>
        <v>80.4861</v>
      </c>
      <c r="K106" s="15">
        <v>79.73</v>
      </c>
      <c r="L106" s="16">
        <v>89</v>
      </c>
      <c r="M106" s="17">
        <f>=I106*9</f>
        <v>435.06</v>
      </c>
      <c r="N106" s="17">
        <f>=M106-L106-K106-J106</f>
        <v>185.8439</v>
      </c>
      <c r="O106" s="18">
        <f>=N106/M106</f>
        <v>0.427168436537489</v>
      </c>
      <c r="P106" s="14" t="s">
        <v>50</v>
      </c>
    </row>
    <row r="107" spans="1:16">
      <c r="A107" s="28">
        <v>45167.4449652778</v>
      </c>
      <c r="B107" s="14">
        <v>102273021</v>
      </c>
      <c r="C107" s="29" t="s">
        <v>8706</v>
      </c>
      <c r="D107" s="14" t="s">
        <v>8707</v>
      </c>
      <c r="E107" s="29" t="s">
        <v>8708</v>
      </c>
      <c r="F107" s="14" t="s"/>
      <c r="G107" s="14">
        <v>1</v>
      </c>
      <c r="H107" s="14" t="s">
        <v>8709</v>
      </c>
      <c r="I107" s="14">
        <v>19.9</v>
      </c>
      <c r="J107" s="17">
        <f>=I107*9*0.185</f>
        <v>33.1335</v>
      </c>
      <c r="K107" s="15">
        <v>30</v>
      </c>
      <c r="L107" s="16">
        <v>61</v>
      </c>
      <c r="M107" s="17">
        <f>=I107*9</f>
        <v>179.1</v>
      </c>
      <c r="N107" s="17">
        <f>=M107-L107-K107-J107</f>
        <v>54.9665</v>
      </c>
      <c r="O107" s="18">
        <f>=N107/M107</f>
        <v>0.306903964265773</v>
      </c>
      <c r="P107" s="14" t="s">
        <v>70</v>
      </c>
    </row>
    <row r="108" spans="1:17">
      <c r="A108" s="28">
        <v>45167.505625</v>
      </c>
      <c r="B108" s="14">
        <v>102292623</v>
      </c>
      <c r="C108" s="29" t="s">
        <v>8631</v>
      </c>
      <c r="D108" s="14" t="s">
        <v>8710</v>
      </c>
      <c r="E108" s="98" t="s">
        <v>8711</v>
      </c>
      <c r="F108" s="14" t="s"/>
      <c r="G108" s="14">
        <v>1</v>
      </c>
      <c r="H108" s="14" t="s">
        <v>3523</v>
      </c>
      <c r="I108" s="14">
        <v>39.84</v>
      </c>
      <c r="J108" s="17">
        <f>=I108*9*0.185</f>
        <v>66.3336</v>
      </c>
      <c r="K108" s="15">
        <v>113.84</v>
      </c>
      <c r="L108" s="16">
        <v>0</v>
      </c>
      <c r="M108" s="17">
        <f>=I108*9</f>
        <v>358.56</v>
      </c>
      <c r="N108" s="17">
        <f>=M108-L108-K108-J108</f>
        <v>178.3864</v>
      </c>
      <c r="O108" s="18">
        <f>=N108/M108</f>
        <v>0.497507809013833</v>
      </c>
      <c r="P108" s="14" t="s">
        <v>172</v>
      </c>
      <c r="Q108" s="25" t="s">
        <v>8712</v>
      </c>
    </row>
    <row r="109" spans="10:14">
      <c r="J109" s="17" t="s"/>
      <c r="M109" s="17" t="s"/>
      <c r="N109" s="33" t="s"/>
    </row>
    <row r="110" spans="1:16">
      <c r="A110" s="28">
        <v>45167.8936226852</v>
      </c>
      <c r="B110" s="14">
        <v>102342642</v>
      </c>
      <c r="C110" s="29" t="s">
        <v>8713</v>
      </c>
      <c r="D110" s="14" t="s">
        <v>8714</v>
      </c>
      <c r="E110" s="98" t="s">
        <v>8715</v>
      </c>
      <c r="F110" s="14" t="s">
        <v>134</v>
      </c>
      <c r="G110" s="14">
        <v>1</v>
      </c>
      <c r="H110" s="14" t="s">
        <v>8716</v>
      </c>
      <c r="I110" s="14">
        <v>14.98</v>
      </c>
      <c r="J110" s="17">
        <f>=I110*9*0.185</f>
        <v>24.9417</v>
      </c>
      <c r="K110" s="15">
        <v>28.74</v>
      </c>
      <c r="L110" s="16">
        <v>51</v>
      </c>
      <c r="M110" s="17">
        <f>=I110*9</f>
        <v>134.82</v>
      </c>
      <c r="N110" s="17">
        <f>=M110-L110-K110-J110</f>
        <v>30.1383</v>
      </c>
      <c r="O110" s="18">
        <f>=N110/M110</f>
        <v>0.223544726301736</v>
      </c>
      <c r="P110" s="14" t="s">
        <v>136</v>
      </c>
    </row>
    <row r="111" spans="1:16">
      <c r="A111" s="28">
        <v>45167.9597800926</v>
      </c>
      <c r="B111" s="14">
        <v>102354135</v>
      </c>
      <c r="C111" s="29" t="s">
        <v>8717</v>
      </c>
      <c r="D111" s="14" t="s">
        <v>8718</v>
      </c>
      <c r="E111" s="98" t="s">
        <v>8719</v>
      </c>
      <c r="F111" s="14" t="s">
        <v>68</v>
      </c>
      <c r="G111" s="14">
        <v>1</v>
      </c>
      <c r="H111" s="14" t="s">
        <v>8720</v>
      </c>
      <c r="I111" s="14">
        <v>12.1</v>
      </c>
      <c r="J111" s="17">
        <f>=I111*9*0.185</f>
        <v>20.1465</v>
      </c>
      <c r="K111" s="15">
        <v>29.18</v>
      </c>
      <c r="L111" s="16">
        <v>28.7</v>
      </c>
      <c r="M111" s="17">
        <f>=I111*9</f>
        <v>108.9</v>
      </c>
      <c r="N111" s="17">
        <f>=M111-L111-K111-J111</f>
        <v>30.8735</v>
      </c>
      <c r="O111" s="18">
        <f>=N111/M111</f>
        <v>0.283503213957759</v>
      </c>
      <c r="P111" s="14" t="s">
        <v>136</v>
      </c>
    </row>
    <row r="112" spans="1:16">
      <c r="A112" s="28">
        <v>45167.9808912037</v>
      </c>
      <c r="B112" s="14">
        <v>102361170</v>
      </c>
      <c r="C112" s="29" t="s">
        <v>8721</v>
      </c>
      <c r="D112" s="14" t="s">
        <v>8722</v>
      </c>
      <c r="E112" s="98" t="s">
        <v>8723</v>
      </c>
      <c r="F112" s="14" t="s"/>
      <c r="G112" s="14">
        <v>1</v>
      </c>
      <c r="H112" s="14" t="s">
        <v>8724</v>
      </c>
      <c r="I112" s="14">
        <v>17.56</v>
      </c>
      <c r="J112" s="17">
        <f>=I112*9*0.185</f>
        <v>29.2374</v>
      </c>
      <c r="K112" s="15">
        <v>31.32</v>
      </c>
      <c r="L112" s="16">
        <v>21.3</v>
      </c>
      <c r="M112" s="17">
        <f>=I112*9</f>
        <v>158.04</v>
      </c>
      <c r="N112" s="17">
        <f>=M112-L112-K112-J112</f>
        <v>76.1826</v>
      </c>
      <c r="O112" s="18">
        <f>=N112/M112</f>
        <v>0.482046317388003</v>
      </c>
      <c r="P112" s="14" t="s">
        <v>136</v>
      </c>
    </row>
    <row r="113" spans="1:16">
      <c r="A113" s="28">
        <v>45167.9868518519</v>
      </c>
      <c r="B113" s="14">
        <v>102363121</v>
      </c>
      <c r="C113" s="29" t="s">
        <v>8725</v>
      </c>
      <c r="D113" s="14" t="s">
        <v>8726</v>
      </c>
      <c r="E113" s="98" t="s">
        <v>8727</v>
      </c>
      <c r="F113" s="14" t="s"/>
      <c r="G113" s="14">
        <v>1</v>
      </c>
      <c r="H113" s="14" t="s">
        <v>8728</v>
      </c>
      <c r="I113" s="14">
        <v>16.72</v>
      </c>
      <c r="J113" s="17">
        <f>=I113*9*0.185</f>
        <v>27.8388</v>
      </c>
      <c r="K113" s="15">
        <v>51.9</v>
      </c>
      <c r="L113" s="16">
        <v>13</v>
      </c>
      <c r="M113" s="17">
        <f>=I113*9</f>
        <v>150.48</v>
      </c>
      <c r="N113" s="17">
        <f>=M113-L113-K113-J113</f>
        <v>57.7412</v>
      </c>
      <c r="O113" s="18">
        <f>=N113/M113</f>
        <v>0.383713450292398</v>
      </c>
      <c r="P113" s="14" t="s">
        <v>136</v>
      </c>
    </row>
    <row r="114" spans="1:16">
      <c r="A114" s="28">
        <v>45168.0453587963</v>
      </c>
      <c r="B114" s="14">
        <v>102375137</v>
      </c>
      <c r="C114" s="29" t="s">
        <v>8729</v>
      </c>
      <c r="D114" s="14" t="s">
        <v>8730</v>
      </c>
      <c r="E114" s="98" t="s">
        <v>8731</v>
      </c>
      <c r="F114" s="14" t="s"/>
      <c r="G114" s="14">
        <v>1</v>
      </c>
      <c r="H114" s="14" t="s">
        <v>8732</v>
      </c>
      <c r="I114" s="14">
        <v>11.66</v>
      </c>
      <c r="J114" s="17">
        <f>=I114*9*0.185</f>
        <v>19.4139</v>
      </c>
      <c r="K114" s="15">
        <v>27.35</v>
      </c>
      <c r="L114" s="16">
        <v>17</v>
      </c>
      <c r="M114" s="17">
        <f>=I114*9</f>
        <v>104.94</v>
      </c>
      <c r="N114" s="17">
        <f>=M114-L114-K114-J114</f>
        <v>41.1761</v>
      </c>
      <c r="O114" s="18">
        <f>=N114/M114</f>
        <v>0.392377549075662</v>
      </c>
      <c r="P114" s="14" t="s">
        <v>300</v>
      </c>
    </row>
    <row r="115" spans="1:16">
      <c r="A115" s="28">
        <v>45168.079224537</v>
      </c>
      <c r="B115" s="14">
        <v>102382407</v>
      </c>
      <c r="C115" s="29" t="s">
        <v>8733</v>
      </c>
      <c r="D115" s="14" t="s">
        <v>8734</v>
      </c>
      <c r="E115" s="98" t="s">
        <v>8735</v>
      </c>
      <c r="F115" s="14" t="s"/>
      <c r="G115" s="14">
        <v>1</v>
      </c>
      <c r="H115" s="14" t="s">
        <v>8736</v>
      </c>
      <c r="I115" s="14">
        <v>14.76</v>
      </c>
      <c r="J115" s="17">
        <f>=I115*9*0.185</f>
        <v>24.5754</v>
      </c>
      <c r="K115" s="15">
        <v>37.92</v>
      </c>
      <c r="L115" s="16">
        <v>34</v>
      </c>
      <c r="M115" s="17">
        <f>=I115*9</f>
        <v>132.84</v>
      </c>
      <c r="N115" s="17">
        <f>=M115-L115-K115-J115</f>
        <v>36.3446</v>
      </c>
      <c r="O115" s="18">
        <f>=N115/M115</f>
        <v>0.273596808190304</v>
      </c>
      <c r="P115" s="14" t="s">
        <v>28</v>
      </c>
    </row>
    <row r="116" spans="1:16">
      <c r="A116" s="28">
        <v>45168.091087963</v>
      </c>
      <c r="B116" s="14">
        <v>102385260</v>
      </c>
      <c r="C116" s="29" t="s">
        <v>8737</v>
      </c>
      <c r="D116" s="14" t="s">
        <v>8738</v>
      </c>
      <c r="E116" s="98" t="s">
        <v>8739</v>
      </c>
      <c r="F116" s="14" t="s">
        <v>68</v>
      </c>
      <c r="G116" s="14">
        <v>1</v>
      </c>
      <c r="H116" s="14" t="s">
        <v>5488</v>
      </c>
      <c r="I116" s="14">
        <v>12.1</v>
      </c>
      <c r="J116" s="17">
        <f>=I116*9*0.185</f>
        <v>20.1465</v>
      </c>
      <c r="K116" s="15">
        <v>29.15</v>
      </c>
      <c r="L116" s="16">
        <v>23.43</v>
      </c>
      <c r="M116" s="17">
        <f>=I116*9</f>
        <v>108.9</v>
      </c>
      <c r="N116" s="17">
        <f>=M116-L116-K116-J116</f>
        <v>36.1735</v>
      </c>
      <c r="O116" s="18">
        <f>=N116/M116</f>
        <v>0.332171717171717</v>
      </c>
      <c r="P116" s="14" t="s">
        <v>22</v>
      </c>
    </row>
    <row r="117" spans="1:16">
      <c r="A117" s="28">
        <v>45168.0946527778</v>
      </c>
      <c r="B117" s="14">
        <v>102385706</v>
      </c>
      <c r="C117" s="29" t="s">
        <v>8740</v>
      </c>
      <c r="D117" s="14" t="s">
        <v>8741</v>
      </c>
      <c r="E117" s="98" t="s">
        <v>8742</v>
      </c>
      <c r="F117" s="14" t="s"/>
      <c r="G117" s="14">
        <v>1</v>
      </c>
      <c r="H117" s="14" t="s">
        <v>8743</v>
      </c>
      <c r="I117" s="14">
        <v>18.8</v>
      </c>
      <c r="J117" s="17">
        <f>=I117*9*0.185</f>
        <v>31.302</v>
      </c>
      <c r="K117" s="15">
        <v>39.92</v>
      </c>
      <c r="L117" s="16">
        <v>29.85</v>
      </c>
      <c r="M117" s="17">
        <f>=I117*9</f>
        <v>169.2</v>
      </c>
      <c r="N117" s="17">
        <f>=M117-L117-K117-J117</f>
        <v>68.128</v>
      </c>
      <c r="O117" s="18">
        <f>=N117/M117</f>
        <v>0.402647754137116</v>
      </c>
      <c r="P117" s="14" t="s">
        <v>50</v>
      </c>
    </row>
    <row r="118" spans="1:17">
      <c r="A118" s="28">
        <v>45168.1151967593</v>
      </c>
      <c r="B118" s="14">
        <v>102389861</v>
      </c>
      <c r="C118" s="29" t="s">
        <v>8744</v>
      </c>
      <c r="D118" s="14" t="s">
        <v>8745</v>
      </c>
      <c r="E118" s="98" t="s">
        <v>8746</v>
      </c>
      <c r="F118" s="14" t="s"/>
      <c r="G118" s="14">
        <v>1</v>
      </c>
      <c r="H118" s="14" t="s">
        <v>8747</v>
      </c>
      <c r="I118" s="14">
        <v>12.1</v>
      </c>
      <c r="J118" s="17">
        <f>=I118*9*0.185</f>
        <v>20.1465</v>
      </c>
      <c r="K118" s="15">
        <v>15.24</v>
      </c>
      <c r="L118" s="16">
        <v>35.79</v>
      </c>
      <c r="M118" s="17">
        <f>=I118*9</f>
        <v>108.9</v>
      </c>
      <c r="N118" s="17">
        <f>=M118-L118-K118-J118</f>
        <v>37.7235</v>
      </c>
      <c r="O118" s="18">
        <f>=N118/M118</f>
        <v>0.346404958677686</v>
      </c>
      <c r="P118" s="14" t="s">
        <v>590</v>
      </c>
      <c r="Q118" s="25" t="s">
        <v>8748</v>
      </c>
    </row>
    <row r="119" spans="1:16">
      <c r="A119" s="28">
        <v>45168.1309490741</v>
      </c>
      <c r="B119" s="14">
        <v>102393176</v>
      </c>
      <c r="C119" s="29" t="s">
        <v>8749</v>
      </c>
      <c r="D119" s="14" t="s">
        <v>8750</v>
      </c>
      <c r="E119" s="98" t="s">
        <v>8751</v>
      </c>
      <c r="F119" s="14" t="s"/>
      <c r="G119" s="14">
        <v>1</v>
      </c>
      <c r="H119" s="14" t="s">
        <v>8752</v>
      </c>
      <c r="I119" s="14">
        <v>28.42</v>
      </c>
      <c r="J119" s="17">
        <f>=I119*9*0.185</f>
        <v>47.3193</v>
      </c>
      <c r="K119" s="15">
        <v>26.17</v>
      </c>
      <c r="L119" s="16">
        <v>55</v>
      </c>
      <c r="M119" s="17">
        <f>=I119*9</f>
        <v>255.78</v>
      </c>
      <c r="N119" s="17">
        <f>=M119-L119-K119-J119</f>
        <v>127.2907</v>
      </c>
      <c r="O119" s="18">
        <f>=N119/M119</f>
        <v>0.497656970834311</v>
      </c>
      <c r="P119" s="14" t="s">
        <v>162</v>
      </c>
    </row>
    <row r="120" spans="1:16">
      <c r="A120" s="28">
        <v>45168.1537384259</v>
      </c>
      <c r="B120" s="14">
        <v>102397268</v>
      </c>
      <c r="C120" s="29" t="s">
        <v>8753</v>
      </c>
      <c r="D120" s="14" t="s">
        <v>8754</v>
      </c>
      <c r="E120" s="98" t="s">
        <v>8755</v>
      </c>
      <c r="F120" s="14" t="s"/>
      <c r="G120" s="14">
        <v>2</v>
      </c>
      <c r="H120" s="14" t="s">
        <v>8756</v>
      </c>
      <c r="I120" s="14">
        <v>38.7</v>
      </c>
      <c r="J120" s="17">
        <f>=I120*9*0.185</f>
        <v>64.4355</v>
      </c>
      <c r="K120" s="15">
        <v>51.43</v>
      </c>
      <c r="L120" s="16">
        <v>115.2</v>
      </c>
      <c r="M120" s="17">
        <f>=I120*9</f>
        <v>348.3</v>
      </c>
      <c r="N120" s="17">
        <f>=M120-L120-K120-J120</f>
        <v>117.2345</v>
      </c>
      <c r="O120" s="18">
        <f>=N120/M120</f>
        <v>0.336590582830893</v>
      </c>
      <c r="P120" s="14" t="s">
        <v>172</v>
      </c>
    </row>
    <row r="121" spans="1:33" s="221">
      <c r="A121" s="99">
        <v>45168.2334143519</v>
      </c>
      <c r="B121" s="100">
        <v>102421108</v>
      </c>
      <c r="C121" s="101" t="s">
        <v>8757</v>
      </c>
      <c r="D121" s="100" t="s">
        <v>8758</v>
      </c>
      <c r="E121" s="103" t="s">
        <v>8759</v>
      </c>
      <c r="F121" s="100" t="s">
        <v>3976</v>
      </c>
      <c r="G121" s="100">
        <v>1</v>
      </c>
      <c r="H121" s="100" t="s">
        <v>8760</v>
      </c>
      <c r="I121" s="100">
        <v>0</v>
      </c>
      <c r="J121" s="40">
        <v>32.72</v>
      </c>
      <c r="K121" s="38">
        <v>34.51</v>
      </c>
      <c r="L121" s="39">
        <v>32.05</v>
      </c>
      <c r="M121" s="40">
        <f>=I121*9</f>
        <v>0</v>
      </c>
      <c r="N121" s="40">
        <f>=M121-L121-K121-J121</f>
        <v>-99.28</v>
      </c>
      <c r="O121" s="41" t="e">
        <f>=N121/M121</f>
        <v>#DIV/0!</v>
      </c>
      <c r="P121" s="100" t="s">
        <v>104</v>
      </c>
      <c r="Q121" s="43" t="s"/>
      <c r="R121" s="43" t="s"/>
      <c r="S121" s="43" t="s"/>
      <c r="T121" s="43" t="s"/>
      <c r="U121" s="43" t="s"/>
      <c r="V121" s="43" t="s"/>
      <c r="W121" s="43" t="s"/>
      <c r="X121" s="43" t="s"/>
      <c r="Y121" s="43" t="s"/>
      <c r="Z121" s="43" t="s"/>
      <c r="AA121" s="43" t="s"/>
      <c r="AB121" s="43" t="s"/>
      <c r="AC121" s="43" t="s"/>
      <c r="AD121" s="43" t="s"/>
      <c r="AE121" s="43" t="s"/>
      <c r="AF121" s="43" t="s"/>
      <c r="AG121" s="43" t="s"/>
    </row>
    <row r="122" spans="1:16">
      <c r="A122" s="28">
        <v>45168.3907175926</v>
      </c>
      <c r="B122" s="14">
        <v>102454800</v>
      </c>
      <c r="C122" s="29" t="s">
        <v>8761</v>
      </c>
      <c r="D122" s="14" t="s">
        <v>8762</v>
      </c>
      <c r="E122" s="98" t="s">
        <v>8763</v>
      </c>
      <c r="F122" s="14" t="s"/>
      <c r="G122" s="14">
        <v>1</v>
      </c>
      <c r="H122" s="14" t="s">
        <v>8764</v>
      </c>
      <c r="I122" s="14">
        <v>12.55</v>
      </c>
      <c r="J122" s="17">
        <f>=I122*9*0.185</f>
        <v>20.89575</v>
      </c>
      <c r="K122" s="15">
        <v>35.05</v>
      </c>
      <c r="L122" s="16">
        <v>18</v>
      </c>
      <c r="M122" s="17">
        <f>=I122*9</f>
        <v>112.95</v>
      </c>
      <c r="N122" s="17">
        <f>=M122-L122-K122-J122</f>
        <v>39.00425</v>
      </c>
      <c r="O122" s="18">
        <f>=N122/M122</f>
        <v>0.345323151837096</v>
      </c>
      <c r="P122" s="14" t="s">
        <v>50</v>
      </c>
    </row>
    <row r="123" spans="1:16">
      <c r="A123" s="28">
        <v>45168.4098958333</v>
      </c>
      <c r="B123" s="14">
        <v>102458990</v>
      </c>
      <c r="C123" s="29" t="s">
        <v>8765</v>
      </c>
      <c r="D123" s="14" t="s">
        <v>8766</v>
      </c>
      <c r="E123" s="98" t="s">
        <v>8767</v>
      </c>
      <c r="F123" s="14" t="s"/>
      <c r="G123" s="14">
        <v>1</v>
      </c>
      <c r="H123" s="14" t="s">
        <v>8768</v>
      </c>
      <c r="I123" s="14">
        <v>23.13</v>
      </c>
      <c r="J123" s="17">
        <f>=I123*9*0.185</f>
        <v>38.51145</v>
      </c>
      <c r="K123" s="15">
        <v>46.64</v>
      </c>
      <c r="L123" s="16">
        <v>80</v>
      </c>
      <c r="M123" s="17">
        <f>=I123*9</f>
        <v>208.17</v>
      </c>
      <c r="N123" s="17">
        <f>=M123-L123-K123-J123</f>
        <v>43.01855</v>
      </c>
      <c r="O123" s="18">
        <f>=N123/M123</f>
        <v>0.20665105442667</v>
      </c>
      <c r="P123" s="14" t="s">
        <v>50</v>
      </c>
    </row>
    <row r="124" spans="1:16">
      <c r="A124" s="28">
        <v>45168.4608796296</v>
      </c>
      <c r="B124" s="14">
        <v>102472709</v>
      </c>
      <c r="C124" s="29" t="s">
        <v>8769</v>
      </c>
      <c r="D124" s="14" t="s">
        <v>8770</v>
      </c>
      <c r="E124" s="98" t="s">
        <v>8771</v>
      </c>
      <c r="F124" s="14" t="s"/>
      <c r="G124" s="14">
        <v>2</v>
      </c>
      <c r="H124" s="14" t="s">
        <v>8772</v>
      </c>
      <c r="I124" s="14">
        <v>20</v>
      </c>
      <c r="J124" s="17">
        <f>=I124*9*0.185</f>
        <v>33.3</v>
      </c>
      <c r="K124" s="15">
        <v>24.74</v>
      </c>
      <c r="L124" s="16">
        <v>16</v>
      </c>
      <c r="M124" s="17">
        <f>=I124*9</f>
        <v>180</v>
      </c>
      <c r="N124" s="17">
        <f>=M124-L124-K124-J124</f>
        <v>105.96</v>
      </c>
      <c r="O124" s="18">
        <f>=N124/M124</f>
        <v>0.588666666666667</v>
      </c>
      <c r="P124" s="14" t="s">
        <v>104</v>
      </c>
    </row>
    <row r="125" spans="1:16">
      <c r="A125" s="28">
        <v>45168.4756134259</v>
      </c>
      <c r="B125" s="14">
        <v>102476636</v>
      </c>
      <c r="C125" s="29" t="s">
        <v>8773</v>
      </c>
      <c r="D125" s="14" t="s">
        <v>8774</v>
      </c>
      <c r="E125" s="29" t="s">
        <v>8775</v>
      </c>
      <c r="F125" s="14" t="s">
        <v>48</v>
      </c>
      <c r="G125" s="14">
        <v>1</v>
      </c>
      <c r="H125" s="14" t="s">
        <v>4103</v>
      </c>
      <c r="I125" s="14">
        <v>16.72</v>
      </c>
      <c r="J125" s="17">
        <f>=I125*9*0.185</f>
        <v>27.8388</v>
      </c>
      <c r="K125" s="15">
        <v>32.05</v>
      </c>
      <c r="L125" s="16">
        <v>29.32</v>
      </c>
      <c r="M125" s="17">
        <f>=I125*9</f>
        <v>150.48</v>
      </c>
      <c r="N125" s="17">
        <f>=M125-L125-K125-J125</f>
        <v>61.2712</v>
      </c>
      <c r="O125" s="18">
        <f>=N125/M125</f>
        <v>0.407171717171717</v>
      </c>
      <c r="P125" s="14" t="s">
        <v>670</v>
      </c>
    </row>
    <row r="126" spans="1:16">
      <c r="A126" s="28">
        <v>45168.5249884259</v>
      </c>
      <c r="B126" s="14">
        <v>102487700</v>
      </c>
      <c r="C126" s="29" t="s">
        <v>8776</v>
      </c>
      <c r="D126" s="14" t="s">
        <v>8777</v>
      </c>
      <c r="E126" s="98" t="s">
        <v>8778</v>
      </c>
      <c r="F126" s="14" t="s"/>
      <c r="G126" s="14">
        <v>2</v>
      </c>
      <c r="H126" s="14" t="s">
        <v>8779</v>
      </c>
      <c r="I126" s="14">
        <v>22</v>
      </c>
      <c r="J126" s="17">
        <f>=I126*9*0.185</f>
        <v>36.63</v>
      </c>
      <c r="K126" s="15">
        <v>26.48</v>
      </c>
      <c r="L126" s="16">
        <v>15</v>
      </c>
      <c r="M126" s="17">
        <f>=I126*9</f>
        <v>198</v>
      </c>
      <c r="N126" s="17">
        <f>=M126-L126-K126-J126</f>
        <v>119.89</v>
      </c>
      <c r="O126" s="18">
        <f>=N126/M126</f>
        <v>0.605505050505051</v>
      </c>
      <c r="P126" s="14" t="s">
        <v>50</v>
      </c>
    </row>
    <row r="127" spans="1:16">
      <c r="A127" s="28">
        <v>45168.5259143519</v>
      </c>
      <c r="B127" s="14">
        <v>102487451</v>
      </c>
      <c r="C127" s="29" t="s">
        <v>8780</v>
      </c>
      <c r="D127" s="14" t="s">
        <v>8781</v>
      </c>
      <c r="E127" s="98" t="s">
        <v>8782</v>
      </c>
      <c r="F127" s="14" t="s"/>
      <c r="G127" s="14">
        <v>1</v>
      </c>
      <c r="H127" s="14" t="s">
        <v>8783</v>
      </c>
      <c r="I127" s="14">
        <v>12.67</v>
      </c>
      <c r="J127" s="17">
        <f>=I127*9*0.185</f>
        <v>21.09555</v>
      </c>
      <c r="K127" s="15">
        <v>30</v>
      </c>
      <c r="L127" s="16">
        <v>19.3</v>
      </c>
      <c r="M127" s="17">
        <f>=I127*9</f>
        <v>114.03</v>
      </c>
      <c r="N127" s="17">
        <f>=M127-L127-K127-J127</f>
        <v>43.63445</v>
      </c>
      <c r="O127" s="18">
        <f>=N127/M127</f>
        <v>0.382657633955977</v>
      </c>
      <c r="P127" s="14" t="s">
        <v>28</v>
      </c>
    </row>
    <row r="128" spans="10:14">
      <c r="J128" s="17" t="s"/>
      <c r="M128" s="17" t="s"/>
      <c r="N128" s="33" t="s"/>
    </row>
    <row r="129" spans="1:16">
      <c r="A129" s="28">
        <v>45168.8053472222</v>
      </c>
      <c r="B129" s="14">
        <v>102523313</v>
      </c>
      <c r="C129" s="29" t="s">
        <v>8784</v>
      </c>
      <c r="D129" s="14">
        <v>0</v>
      </c>
      <c r="E129" s="14" t="s">
        <v>615</v>
      </c>
      <c r="F129" s="14" t="s"/>
      <c r="G129" s="14">
        <v>3</v>
      </c>
      <c r="H129" s="14" t="s">
        <v>8785</v>
      </c>
      <c r="I129" s="14">
        <v>0</v>
      </c>
      <c r="J129" s="17">
        <f>=I129*9*0.185</f>
        <v>0</v>
      </c>
      <c r="K129" s="24">
        <v>0</v>
      </c>
      <c r="L129" s="16">
        <v>0</v>
      </c>
      <c r="M129" s="17">
        <f>=I129*9</f>
        <v>0</v>
      </c>
      <c r="N129" s="17">
        <f>=M129-L129-K129-J129</f>
        <v>0</v>
      </c>
      <c r="O129" s="18" t="e">
        <f>=N129/M129</f>
        <v>#DIV/0!</v>
      </c>
      <c r="P129" s="14" t="s">
        <v>487</v>
      </c>
    </row>
    <row r="130" spans="1:16">
      <c r="A130" s="28">
        <v>45168.8949768519</v>
      </c>
      <c r="B130" s="14">
        <v>102532540</v>
      </c>
      <c r="C130" s="29" t="s">
        <v>8786</v>
      </c>
      <c r="D130" s="14" t="s">
        <v>8787</v>
      </c>
      <c r="E130" s="98" t="s">
        <v>8788</v>
      </c>
      <c r="F130" s="14" t="s"/>
      <c r="G130" s="14">
        <v>1</v>
      </c>
      <c r="H130" s="14" t="s">
        <v>5319</v>
      </c>
      <c r="I130" s="14">
        <v>34.46</v>
      </c>
      <c r="J130" s="17">
        <f>=I130*9*0.185</f>
        <v>57.3759</v>
      </c>
      <c r="K130" s="15">
        <v>46.5</v>
      </c>
      <c r="L130" s="16">
        <v>85.9</v>
      </c>
      <c r="M130" s="17">
        <f>=I130*9</f>
        <v>310.14</v>
      </c>
      <c r="N130" s="17">
        <f>=M130-L130-K130-J130</f>
        <v>120.3641</v>
      </c>
      <c r="O130" s="18">
        <f>=N130/M130</f>
        <v>0.388096021151738</v>
      </c>
      <c r="P130" s="14" t="s">
        <v>50</v>
      </c>
    </row>
    <row r="131" spans="1:17">
      <c r="A131" s="28">
        <v>45168.9019444444</v>
      </c>
      <c r="B131" s="14">
        <v>102533340</v>
      </c>
      <c r="C131" s="29" t="s">
        <v>8789</v>
      </c>
      <c r="D131" s="14" t="s">
        <v>8790</v>
      </c>
      <c r="E131" s="98" t="s">
        <v>8791</v>
      </c>
      <c r="F131" s="14" t="s"/>
      <c r="G131" s="14">
        <v>1</v>
      </c>
      <c r="H131" s="14" t="s">
        <v>8792</v>
      </c>
      <c r="I131" s="14">
        <v>42.1</v>
      </c>
      <c r="J131" s="17">
        <f>=I131*9*0.185</f>
        <v>70.0965</v>
      </c>
      <c r="K131" s="15">
        <v>44.99</v>
      </c>
      <c r="L131" s="16">
        <v>88</v>
      </c>
      <c r="M131" s="17">
        <f>=I131*9</f>
        <v>378.9</v>
      </c>
      <c r="N131" s="17">
        <f>=M131-L131-K131-J131</f>
        <v>175.8135</v>
      </c>
      <c r="O131" s="18">
        <f>=N131/M131</f>
        <v>0.464010292953286</v>
      </c>
      <c r="P131" s="14" t="s">
        <v>136</v>
      </c>
      <c r="Q131" s="25" t="s">
        <v>8793</v>
      </c>
    </row>
    <row r="132" spans="1:16">
      <c r="A132" s="28">
        <v>45169.0141203704</v>
      </c>
      <c r="B132" s="14">
        <v>102553408</v>
      </c>
      <c r="C132" s="29" t="s">
        <v>8794</v>
      </c>
      <c r="D132" s="14" t="s">
        <v>8795</v>
      </c>
      <c r="E132" s="98" t="s">
        <v>8796</v>
      </c>
      <c r="F132" s="14" t="s"/>
      <c r="G132" s="14">
        <v>1</v>
      </c>
      <c r="H132" s="14" t="s">
        <v>8797</v>
      </c>
      <c r="I132" s="14">
        <v>15.43</v>
      </c>
      <c r="J132" s="17">
        <f>=I132*9*0.185</f>
        <v>25.69095</v>
      </c>
      <c r="K132" s="15">
        <v>48.67</v>
      </c>
      <c r="L132" s="16">
        <v>24.86</v>
      </c>
      <c r="M132" s="17">
        <f>=I132*9</f>
        <v>138.87</v>
      </c>
      <c r="N132" s="17">
        <f>=M132-L132-K132-J132</f>
        <v>39.64905</v>
      </c>
      <c r="O132" s="18">
        <f>=N132/M132</f>
        <v>0.28551198963059</v>
      </c>
      <c r="P132" s="14" t="s">
        <v>172</v>
      </c>
    </row>
    <row r="133" spans="1:16">
      <c r="A133" s="28">
        <v>45169.0230092593</v>
      </c>
      <c r="B133" s="14">
        <v>102555806</v>
      </c>
      <c r="C133" s="29" t="s">
        <v>8798</v>
      </c>
      <c r="D133" s="14" t="s">
        <v>8799</v>
      </c>
      <c r="E133" s="98" t="s">
        <v>8800</v>
      </c>
      <c r="F133" s="14" t="s"/>
      <c r="G133" s="14">
        <v>1</v>
      </c>
      <c r="H133" s="14" t="s">
        <v>8801</v>
      </c>
      <c r="I133" s="14">
        <v>14.91</v>
      </c>
      <c r="J133" s="17">
        <f>=I133*9*0.185</f>
        <v>24.82515</v>
      </c>
      <c r="K133" s="15">
        <v>36.82</v>
      </c>
      <c r="L133" s="16">
        <v>28</v>
      </c>
      <c r="M133" s="17">
        <f>=I133*9</f>
        <v>134.19</v>
      </c>
      <c r="N133" s="17">
        <f>=M133-L133-K133-J133</f>
        <v>44.54485</v>
      </c>
      <c r="O133" s="18">
        <f>=N133/M133</f>
        <v>0.331953573291602</v>
      </c>
      <c r="P133" s="14" t="s">
        <v>22</v>
      </c>
    </row>
    <row r="134" spans="1:16">
      <c r="A134" s="28">
        <v>45169.0693981481</v>
      </c>
      <c r="B134" s="14">
        <v>102565239</v>
      </c>
      <c r="C134" s="29" t="s">
        <v>8802</v>
      </c>
      <c r="D134" s="14" t="s">
        <v>8803</v>
      </c>
      <c r="E134" s="98" t="s">
        <v>8804</v>
      </c>
      <c r="F134" s="14" t="s"/>
      <c r="G134" s="14">
        <v>1</v>
      </c>
      <c r="H134" s="14" t="s">
        <v>8805</v>
      </c>
      <c r="I134" s="14">
        <v>40.25</v>
      </c>
      <c r="J134" s="17">
        <f>=I134*9*0.185</f>
        <v>67.01625</v>
      </c>
      <c r="K134" s="15">
        <v>46.78</v>
      </c>
      <c r="L134" s="16">
        <v>78.8</v>
      </c>
      <c r="M134" s="17">
        <f>=I134*9</f>
        <v>362.25</v>
      </c>
      <c r="N134" s="17">
        <f>=M134-L134-K134-J134</f>
        <v>169.65375</v>
      </c>
      <c r="O134" s="18">
        <f>=N134/M134</f>
        <v>0.468333333333333</v>
      </c>
      <c r="P134" s="14" t="s">
        <v>59</v>
      </c>
    </row>
    <row r="135" spans="1:16">
      <c r="A135" s="28">
        <v>45169.0942013889</v>
      </c>
      <c r="B135" s="14">
        <v>102570917</v>
      </c>
      <c r="C135" s="29" t="s">
        <v>8806</v>
      </c>
      <c r="D135" s="14" t="s">
        <v>8807</v>
      </c>
      <c r="E135" s="98" t="s">
        <v>8808</v>
      </c>
      <c r="F135" s="14" t="s"/>
      <c r="G135" s="14">
        <v>1</v>
      </c>
      <c r="H135" s="14" t="s">
        <v>8809</v>
      </c>
      <c r="I135" s="14">
        <v>40.1</v>
      </c>
      <c r="J135" s="17">
        <f>=I135*9*0.185</f>
        <v>66.7665</v>
      </c>
      <c r="K135" s="15">
        <v>34.58</v>
      </c>
      <c r="L135" s="16">
        <v>52</v>
      </c>
      <c r="M135" s="17">
        <f>=I135*9</f>
        <v>360.9</v>
      </c>
      <c r="N135" s="17">
        <f>=M135-L135-K135-J135</f>
        <v>207.5535</v>
      </c>
      <c r="O135" s="18">
        <f>=N135/M135</f>
        <v>0.575099750623441</v>
      </c>
      <c r="P135" s="14" t="s">
        <v>50</v>
      </c>
    </row>
    <row r="136" spans="1:16">
      <c r="A136" s="28">
        <v>45169.1068402778</v>
      </c>
      <c r="B136" s="14">
        <v>102573508</v>
      </c>
      <c r="C136" s="29" t="s">
        <v>8665</v>
      </c>
      <c r="D136" s="14" t="s">
        <v>8810</v>
      </c>
      <c r="E136" s="98" t="s">
        <v>8811</v>
      </c>
      <c r="F136" s="14" t="s">
        <v>328</v>
      </c>
      <c r="G136" s="14">
        <v>1</v>
      </c>
      <c r="H136" s="14" t="s">
        <v>8668</v>
      </c>
      <c r="I136" s="14">
        <v>22.84</v>
      </c>
      <c r="J136" s="17">
        <f>=I136*9*0.185</f>
        <v>38.0286</v>
      </c>
      <c r="K136" s="15">
        <v>184.35</v>
      </c>
      <c r="L136" s="16">
        <v>38.23</v>
      </c>
      <c r="M136" s="17">
        <f>=I136*9</f>
        <v>205.56</v>
      </c>
      <c r="N136" s="17">
        <f>=M136-L136-K136-J136</f>
        <v>-55.0486</v>
      </c>
      <c r="O136" s="18">
        <f>=N136/M136</f>
        <v>-0.267798209768437</v>
      </c>
      <c r="P136" s="14" t="s">
        <v>50</v>
      </c>
    </row>
    <row r="137" spans="1:16">
      <c r="A137" s="28">
        <v>45169.1535069444</v>
      </c>
      <c r="B137" s="14">
        <v>102583530</v>
      </c>
      <c r="C137" s="29" t="s">
        <v>8812</v>
      </c>
      <c r="D137" s="14" t="s">
        <v>8813</v>
      </c>
      <c r="E137" s="98" t="s">
        <v>8814</v>
      </c>
      <c r="F137" s="14" t="s">
        <v>32</v>
      </c>
      <c r="G137" s="14">
        <v>1</v>
      </c>
      <c r="H137" s="14" t="s">
        <v>8815</v>
      </c>
      <c r="I137" s="14">
        <v>20.75</v>
      </c>
      <c r="J137" s="17">
        <f>=I137*9*0.185</f>
        <v>34.54875</v>
      </c>
      <c r="K137" s="15">
        <v>139.75</v>
      </c>
      <c r="L137" s="16">
        <v>32</v>
      </c>
      <c r="M137" s="17">
        <f>=I137*9</f>
        <v>186.75</v>
      </c>
      <c r="N137" s="17">
        <f>=M137-L137-K137-J137</f>
        <v>-19.54875</v>
      </c>
      <c r="O137" s="18">
        <f>=N137/M137</f>
        <v>-0.104678714859438</v>
      </c>
      <c r="P137" s="14" t="s">
        <v>136</v>
      </c>
    </row>
    <row r="138" spans="1:16">
      <c r="A138" s="28">
        <v>45169.1633680556</v>
      </c>
      <c r="B138" s="14">
        <v>102585027</v>
      </c>
      <c r="C138" s="29" t="s">
        <v>8816</v>
      </c>
      <c r="D138" s="14" t="s">
        <v>8817</v>
      </c>
      <c r="E138" s="98" t="s">
        <v>8818</v>
      </c>
      <c r="F138" s="14" t="s">
        <v>48</v>
      </c>
      <c r="G138" s="14">
        <v>1</v>
      </c>
      <c r="H138" s="14" t="s">
        <v>8819</v>
      </c>
      <c r="I138" s="14">
        <v>12</v>
      </c>
      <c r="J138" s="17">
        <f>=I138*9*0.185</f>
        <v>19.98</v>
      </c>
      <c r="K138" s="15">
        <v>24.61</v>
      </c>
      <c r="L138" s="16">
        <v>15.5</v>
      </c>
      <c r="M138" s="17">
        <f>=I138*9</f>
        <v>108</v>
      </c>
      <c r="N138" s="17">
        <f>=M138-L138-K138-J138</f>
        <v>47.91</v>
      </c>
      <c r="O138" s="18">
        <f>=N138/M138</f>
        <v>0.443611111111111</v>
      </c>
      <c r="P138" s="14" t="s">
        <v>50</v>
      </c>
    </row>
    <row r="139" spans="1:16">
      <c r="A139" s="28">
        <v>45169.1773726852</v>
      </c>
      <c r="B139" s="14">
        <v>102588671</v>
      </c>
      <c r="C139" s="29" t="s">
        <v>8820</v>
      </c>
      <c r="D139" s="14" t="s">
        <v>8821</v>
      </c>
      <c r="E139" s="98" t="s">
        <v>8822</v>
      </c>
      <c r="F139" s="14" t="s"/>
      <c r="G139" s="14">
        <v>1</v>
      </c>
      <c r="H139" s="14" t="s">
        <v>8823</v>
      </c>
      <c r="I139" s="14">
        <v>22.56</v>
      </c>
      <c r="J139" s="17">
        <f>=I139*9*0.185</f>
        <v>37.5624</v>
      </c>
      <c r="K139" s="15">
        <v>59.33</v>
      </c>
      <c r="L139" s="16">
        <v>41.4</v>
      </c>
      <c r="M139" s="17">
        <f>=I139*9</f>
        <v>203.04</v>
      </c>
      <c r="N139" s="17">
        <f>=M139-L139-K139-J139</f>
        <v>64.7476</v>
      </c>
      <c r="O139" s="18">
        <f>=N139/M139</f>
        <v>0.31889085894405</v>
      </c>
      <c r="P139" s="14" t="s">
        <v>50</v>
      </c>
    </row>
    <row r="140" spans="1:16">
      <c r="A140" s="28">
        <v>45169.1793981481</v>
      </c>
      <c r="B140" s="14">
        <v>102589228</v>
      </c>
      <c r="C140" s="29" t="s">
        <v>8824</v>
      </c>
      <c r="D140" s="14" t="s">
        <v>8825</v>
      </c>
      <c r="E140" s="98" t="s">
        <v>8826</v>
      </c>
      <c r="F140" s="14" t="s"/>
      <c r="G140" s="14">
        <v>1</v>
      </c>
      <c r="H140" s="14" t="s">
        <v>8827</v>
      </c>
      <c r="I140" s="14">
        <v>30.58</v>
      </c>
      <c r="J140" s="17">
        <f>=I140*9*0.185</f>
        <v>50.9157</v>
      </c>
      <c r="K140" s="15">
        <v>37.6</v>
      </c>
      <c r="L140" s="16">
        <v>52</v>
      </c>
      <c r="M140" s="17">
        <f>=I140*9</f>
        <v>275.22</v>
      </c>
      <c r="N140" s="17">
        <f>=M140-L140-K140-J140</f>
        <v>134.7043</v>
      </c>
      <c r="O140" s="18">
        <f>=N140/M140</f>
        <v>0.489442264370322</v>
      </c>
      <c r="P140" s="14" t="s">
        <v>50</v>
      </c>
    </row>
    <row r="141" spans="1:16">
      <c r="A141" s="28">
        <v>45169.1793981481</v>
      </c>
      <c r="B141" s="69" t="s"/>
      <c r="C141" s="29" t="s">
        <v>8828</v>
      </c>
      <c r="D141" s="69" t="s"/>
      <c r="E141" s="98" t="s">
        <v>8826</v>
      </c>
      <c r="F141" s="14" t="s"/>
      <c r="G141" s="14">
        <v>1</v>
      </c>
      <c r="H141" s="14" t="s">
        <v>8829</v>
      </c>
      <c r="I141" s="14" t="s"/>
      <c r="J141" s="17">
        <f>=I141*9*0.185</f>
        <v>0</v>
      </c>
      <c r="K141" s="24">
        <v>0</v>
      </c>
      <c r="L141" s="16">
        <v>0</v>
      </c>
      <c r="M141" s="17">
        <f>=I141*9</f>
        <v>0</v>
      </c>
      <c r="N141" s="17">
        <f>=M141-L141-K141-J141</f>
        <v>0</v>
      </c>
      <c r="O141" s="18" t="e">
        <f>=N141/M141</f>
        <v>#DIV/0!</v>
      </c>
      <c r="P141" s="14" t="s">
        <v>50</v>
      </c>
    </row>
    <row r="142" spans="1:16">
      <c r="A142" s="28">
        <v>45169.1912268519</v>
      </c>
      <c r="B142" s="14">
        <v>102591588</v>
      </c>
      <c r="C142" s="29" t="s">
        <v>8830</v>
      </c>
      <c r="D142" s="14" t="s">
        <v>8831</v>
      </c>
      <c r="E142" s="98" t="s">
        <v>8832</v>
      </c>
      <c r="F142" s="14" t="s">
        <v>4951</v>
      </c>
      <c r="G142" s="14">
        <v>1</v>
      </c>
      <c r="H142" s="14" t="s">
        <v>8833</v>
      </c>
      <c r="I142" s="14">
        <v>12.1</v>
      </c>
      <c r="J142" s="17">
        <f>=I142*9*0.185</f>
        <v>20.1465</v>
      </c>
      <c r="K142" s="15">
        <v>45.62</v>
      </c>
      <c r="L142" s="16">
        <v>21</v>
      </c>
      <c r="M142" s="17">
        <f>=I142*9</f>
        <v>108.9</v>
      </c>
      <c r="N142" s="17">
        <f>=M142-L142-K142-J142</f>
        <v>22.1335</v>
      </c>
      <c r="O142" s="18">
        <f>=N142/M142</f>
        <v>0.203246097337006</v>
      </c>
      <c r="P142" s="14" t="s">
        <v>22</v>
      </c>
    </row>
    <row r="143" spans="1:16">
      <c r="A143" s="28">
        <v>45169.2651041667</v>
      </c>
      <c r="B143" s="14">
        <v>102606831</v>
      </c>
      <c r="C143" s="29" t="s">
        <v>8834</v>
      </c>
      <c r="D143" s="14" t="s">
        <v>8835</v>
      </c>
      <c r="E143" s="98" t="s">
        <v>8836</v>
      </c>
      <c r="F143" s="14" t="s"/>
      <c r="G143" s="14">
        <v>1</v>
      </c>
      <c r="H143" s="14" t="s">
        <v>8837</v>
      </c>
      <c r="I143" s="14">
        <v>13.09</v>
      </c>
      <c r="J143" s="17">
        <f>=I143*9*0.185</f>
        <v>21.79485</v>
      </c>
      <c r="K143" s="15">
        <v>19.38</v>
      </c>
      <c r="L143" s="16">
        <v>10.7</v>
      </c>
      <c r="M143" s="17">
        <f>=I143*9</f>
        <v>117.81</v>
      </c>
      <c r="N143" s="17">
        <f>=M143-L143-K143-J143</f>
        <v>65.93515</v>
      </c>
      <c r="O143" s="18">
        <f>=N143/M143</f>
        <v>0.559673627026568</v>
      </c>
      <c r="P143" s="14" t="s">
        <v>608</v>
      </c>
    </row>
    <row r="144" spans="1:16">
      <c r="A144" s="28">
        <v>45169.3924189815</v>
      </c>
      <c r="B144" s="14">
        <v>102634635</v>
      </c>
      <c r="C144" s="29" t="s">
        <v>8838</v>
      </c>
      <c r="D144" s="14" t="s">
        <v>8839</v>
      </c>
      <c r="E144" s="98" t="s">
        <v>8840</v>
      </c>
      <c r="F144" s="14" t="s"/>
      <c r="G144" s="14">
        <v>1</v>
      </c>
      <c r="H144" s="14" t="s">
        <v>3259</v>
      </c>
      <c r="I144" s="14">
        <v>99.99</v>
      </c>
      <c r="J144" s="17">
        <f>=I144*9*0.185</f>
        <v>166.48335</v>
      </c>
      <c r="K144" s="15">
        <v>148.46</v>
      </c>
      <c r="L144" s="16">
        <v>255</v>
      </c>
      <c r="M144" s="17">
        <f>=I144*9</f>
        <v>899.91</v>
      </c>
      <c r="N144" s="17">
        <f>=M144-L144-K144-J144</f>
        <v>329.96665</v>
      </c>
      <c r="O144" s="18">
        <f>=N144/M144</f>
        <v>0.366666277738885</v>
      </c>
      <c r="P144" s="14" t="s">
        <v>162</v>
      </c>
    </row>
    <row r="145" spans="1:16">
      <c r="A145" s="28">
        <v>45169.4757175926</v>
      </c>
      <c r="B145" s="14">
        <v>102652377</v>
      </c>
      <c r="C145" s="29" t="s">
        <v>8841</v>
      </c>
      <c r="D145" s="14" t="s">
        <v>8842</v>
      </c>
      <c r="E145" s="98" t="s">
        <v>8843</v>
      </c>
      <c r="F145" s="14" t="s"/>
      <c r="G145" s="14">
        <v>1</v>
      </c>
      <c r="H145" s="14" t="s">
        <v>4055</v>
      </c>
      <c r="I145" s="14">
        <v>22.09</v>
      </c>
      <c r="J145" s="17">
        <f>=I145*9*0.185</f>
        <v>36.77985</v>
      </c>
      <c r="K145" s="15">
        <v>52.43</v>
      </c>
      <c r="L145" s="16">
        <v>14.7</v>
      </c>
      <c r="M145" s="17">
        <f>=I145*9</f>
        <v>198.81</v>
      </c>
      <c r="N145" s="17">
        <f>=M145-L145-K145-J145</f>
        <v>94.90015</v>
      </c>
      <c r="O145" s="18">
        <f>=N145/M145</f>
        <v>0.477340928524722</v>
      </c>
      <c r="P145" s="14" t="s">
        <v>50</v>
      </c>
    </row>
    <row r="146" spans="1:16">
      <c r="A146" s="28">
        <v>45169.5258912037</v>
      </c>
      <c r="B146" s="14">
        <v>102662721</v>
      </c>
      <c r="C146" s="29" t="s">
        <v>8844</v>
      </c>
      <c r="D146" s="14" t="s">
        <v>8845</v>
      </c>
      <c r="E146" s="29" t="s">
        <v>283</v>
      </c>
      <c r="F146" s="14" t="s">
        <v>48</v>
      </c>
      <c r="G146" s="14">
        <v>1</v>
      </c>
      <c r="H146" s="14" t="s">
        <v>8846</v>
      </c>
      <c r="I146" s="14" t="s"/>
      <c r="J146" s="17">
        <f>=I146*9*0.185</f>
        <v>0</v>
      </c>
      <c r="K146" s="24">
        <v>0</v>
      </c>
      <c r="L146" s="16">
        <v>0</v>
      </c>
      <c r="M146" s="17">
        <f>=I146*9</f>
        <v>0</v>
      </c>
      <c r="N146" s="17">
        <f>=M146-L146-K146-J146</f>
        <v>0</v>
      </c>
      <c r="O146" s="18" t="e">
        <f>=N146/M146</f>
        <v>#DIV/0!</v>
      </c>
      <c r="P146" s="14" t="s">
        <v>50</v>
      </c>
    </row>
    <row r="147" spans="1:16">
      <c r="A147" s="28">
        <v>45169.5265625</v>
      </c>
      <c r="B147" s="14">
        <v>102662628</v>
      </c>
      <c r="C147" s="29" t="s">
        <v>8847</v>
      </c>
      <c r="D147" s="14" t="s">
        <v>8848</v>
      </c>
      <c r="E147" s="98" t="s">
        <v>8849</v>
      </c>
      <c r="F147" s="14" t="s"/>
      <c r="G147" s="14">
        <v>1</v>
      </c>
      <c r="H147" s="14" t="s">
        <v>8850</v>
      </c>
      <c r="I147" s="14">
        <v>28.28</v>
      </c>
      <c r="J147" s="17">
        <f>=I147*9*0.185</f>
        <v>47.0862</v>
      </c>
      <c r="K147" s="15">
        <v>43.59</v>
      </c>
      <c r="L147" s="16">
        <v>110.5</v>
      </c>
      <c r="M147" s="17">
        <f>=I147*9</f>
        <v>254.52</v>
      </c>
      <c r="N147" s="17">
        <f>=M147-L147-K147-J147</f>
        <v>53.3438</v>
      </c>
      <c r="O147" s="18">
        <f>=N147/M147</f>
        <v>0.209585887160145</v>
      </c>
      <c r="P147" s="14" t="s">
        <v>269</v>
      </c>
    </row>
    <row r="148" spans="1:16">
      <c r="A148" s="28">
        <v>45169.5738888889</v>
      </c>
      <c r="B148" s="14">
        <v>102670678</v>
      </c>
      <c r="C148" s="29" t="s">
        <v>8851</v>
      </c>
      <c r="D148" s="14" t="s">
        <v>8852</v>
      </c>
      <c r="E148" s="98" t="s">
        <v>8853</v>
      </c>
      <c r="F148" s="14" t="s"/>
      <c r="G148" s="14">
        <v>1</v>
      </c>
      <c r="H148" s="14" t="s">
        <v>8854</v>
      </c>
      <c r="I148" s="14">
        <v>12.1</v>
      </c>
      <c r="J148" s="17">
        <f>=I148*9*0.185</f>
        <v>20.1465</v>
      </c>
      <c r="K148" s="15">
        <v>24.47</v>
      </c>
      <c r="L148" s="16">
        <v>11</v>
      </c>
      <c r="M148" s="17">
        <f>=I148*9</f>
        <v>108.9</v>
      </c>
      <c r="N148" s="17">
        <f>=M148-L148-K148-J148</f>
        <v>53.2835</v>
      </c>
      <c r="O148" s="18">
        <f>=N148/M148</f>
        <v>0.489288337924701</v>
      </c>
      <c r="P148" s="14" t="s">
        <v>487</v>
      </c>
    </row>
    <row r="149" spans="10:14">
      <c r="J149" s="17" t="s"/>
      <c r="M149" s="17" t="s"/>
      <c r="N149" s="33" t="s"/>
    </row>
    <row r="150" spans="1:16">
      <c r="A150" s="28">
        <v>45169.9994444444</v>
      </c>
      <c r="B150" s="14">
        <v>102725405</v>
      </c>
      <c r="C150" s="29" t="s">
        <v>8855</v>
      </c>
      <c r="D150" s="134" t="s">
        <v>8856</v>
      </c>
      <c r="E150" s="30" t="s">
        <v>8857</v>
      </c>
      <c r="F150" s="14" t="s"/>
      <c r="G150" s="14">
        <v>2</v>
      </c>
      <c r="H150" s="14" t="s">
        <v>8858</v>
      </c>
      <c r="I150" s="14">
        <v>21.2</v>
      </c>
      <c r="J150" s="17">
        <f>=I150*9*0.185</f>
        <v>35.298</v>
      </c>
      <c r="K150" s="15">
        <v>34.78</v>
      </c>
      <c r="L150" s="16">
        <v>49.08</v>
      </c>
      <c r="M150" s="17">
        <f>=I150*9</f>
        <v>190.8</v>
      </c>
      <c r="N150" s="17">
        <f>=M150-L150-K150-J150</f>
        <v>71.642</v>
      </c>
      <c r="O150" s="18">
        <f>=N150/M150</f>
        <v>0.375482180293501</v>
      </c>
      <c r="P150" s="14" t="s">
        <v>50</v>
      </c>
    </row>
    <row r="151" spans="1:16">
      <c r="A151" s="28">
        <v>45170.074849537</v>
      </c>
      <c r="B151" s="14">
        <v>102747698</v>
      </c>
      <c r="C151" s="29" t="s">
        <v>8859</v>
      </c>
      <c r="D151" s="134" t="s">
        <v>8860</v>
      </c>
      <c r="E151" s="30" t="s">
        <v>8861</v>
      </c>
      <c r="F151" s="14" t="s"/>
      <c r="G151" s="14">
        <v>1</v>
      </c>
      <c r="H151" s="14" t="s">
        <v>8862</v>
      </c>
      <c r="I151" s="14">
        <v>16.72</v>
      </c>
      <c r="J151" s="17">
        <f>=I151*9*0.235</f>
        <v>35.3628</v>
      </c>
      <c r="K151" s="15">
        <v>55.5</v>
      </c>
      <c r="L151" s="16">
        <v>24</v>
      </c>
      <c r="M151" s="17">
        <f>=I151*9</f>
        <v>150.48</v>
      </c>
      <c r="N151" s="17">
        <f>=M151-L151-K151-J151</f>
        <v>35.6172</v>
      </c>
      <c r="O151" s="18">
        <f>=N151/M151</f>
        <v>0.236690590111643</v>
      </c>
      <c r="P151" s="14" t="s">
        <v>50</v>
      </c>
    </row>
    <row r="152" spans="1:16">
      <c r="A152" s="28">
        <v>45170.137962963</v>
      </c>
      <c r="B152" s="14">
        <v>102763788</v>
      </c>
      <c r="C152" s="29" t="s">
        <v>8863</v>
      </c>
      <c r="D152" s="134" t="s">
        <v>8864</v>
      </c>
      <c r="E152" s="30" t="s">
        <v>8865</v>
      </c>
      <c r="F152" s="14" t="s">
        <v>8866</v>
      </c>
      <c r="G152" s="14">
        <v>1</v>
      </c>
      <c r="H152" s="14" t="s">
        <v>4234</v>
      </c>
      <c r="I152" s="14">
        <v>42.97</v>
      </c>
      <c r="J152" s="17">
        <f>=I152*9*0.235</f>
        <v>90.88155</v>
      </c>
      <c r="K152" s="15">
        <v>80.15</v>
      </c>
      <c r="L152" s="16">
        <v>132</v>
      </c>
      <c r="M152" s="17">
        <f>=I152*9</f>
        <v>386.73</v>
      </c>
      <c r="N152" s="17">
        <f>=M152-L152-K152-J152</f>
        <v>83.69845</v>
      </c>
      <c r="O152" s="18">
        <f>=N152/M152</f>
        <v>0.216426059524733</v>
      </c>
      <c r="P152" s="14" t="s">
        <v>28</v>
      </c>
    </row>
    <row r="153" spans="1:16">
      <c r="A153" s="28">
        <v>45170.1710069444</v>
      </c>
      <c r="B153" s="14">
        <v>102770763</v>
      </c>
      <c r="C153" s="29" t="s">
        <v>8490</v>
      </c>
      <c r="D153" s="134" t="s">
        <v>8867</v>
      </c>
      <c r="E153" s="14" t="s">
        <v>787</v>
      </c>
      <c r="F153" s="14" t="s"/>
      <c r="G153" s="14">
        <v>1</v>
      </c>
      <c r="H153" s="14" t="s">
        <v>788</v>
      </c>
      <c r="I153" s="14">
        <v>20.09</v>
      </c>
      <c r="J153" s="17">
        <f>=I153*9*0.235</f>
        <v>42.49035</v>
      </c>
      <c r="K153" s="15">
        <v>42.5</v>
      </c>
      <c r="L153" s="16">
        <v>22</v>
      </c>
      <c r="M153" s="17">
        <f>=I153*9</f>
        <v>180.81</v>
      </c>
      <c r="N153" s="17">
        <f>=M153-L153-K153-J153</f>
        <v>73.81965</v>
      </c>
      <c r="O153" s="18">
        <f>=N153/M153</f>
        <v>0.408271942923511</v>
      </c>
      <c r="P153" s="14" t="s">
        <v>50</v>
      </c>
    </row>
    <row r="154" spans="1:16">
      <c r="A154" s="28">
        <v>45170.1718402778</v>
      </c>
      <c r="B154" s="14">
        <v>102771372</v>
      </c>
      <c r="C154" s="29" t="s">
        <v>8868</v>
      </c>
      <c r="D154" s="134" t="s">
        <v>8869</v>
      </c>
      <c r="E154" s="30" t="s">
        <v>8870</v>
      </c>
      <c r="F154" s="14" t="s"/>
      <c r="G154" s="14">
        <v>1</v>
      </c>
      <c r="H154" s="14" t="s">
        <v>8871</v>
      </c>
      <c r="I154" s="14">
        <v>14.22</v>
      </c>
      <c r="J154" s="17">
        <f>=I154*9*0.235</f>
        <v>30.0753</v>
      </c>
      <c r="K154" s="15">
        <v>40.88</v>
      </c>
      <c r="L154" s="16">
        <v>14</v>
      </c>
      <c r="M154" s="17">
        <f>=I154*9</f>
        <v>127.98</v>
      </c>
      <c r="N154" s="17">
        <f>=M154-L154-K154-J154</f>
        <v>43.0247</v>
      </c>
      <c r="O154" s="18">
        <f>=N154/M154</f>
        <v>0.336182997343335</v>
      </c>
      <c r="P154" s="14" t="s">
        <v>50</v>
      </c>
    </row>
    <row r="155" spans="1:17">
      <c r="A155" s="28">
        <v>45170.1942592593</v>
      </c>
      <c r="B155" s="14">
        <v>102776145</v>
      </c>
      <c r="C155" s="29" t="s">
        <v>8872</v>
      </c>
      <c r="D155" s="134" t="s">
        <v>8873</v>
      </c>
      <c r="E155" s="30" t="s">
        <v>8874</v>
      </c>
      <c r="F155" s="14" t="s"/>
      <c r="G155" s="14">
        <v>1</v>
      </c>
      <c r="H155" s="14" t="s">
        <v>8875</v>
      </c>
      <c r="I155" s="14">
        <v>17.28</v>
      </c>
      <c r="J155" s="17">
        <f>=I155*9*0.235</f>
        <v>36.5472</v>
      </c>
      <c r="K155" s="15">
        <v>22.73</v>
      </c>
      <c r="L155" s="16">
        <v>9</v>
      </c>
      <c r="M155" s="17">
        <f>=I155*9</f>
        <v>155.52</v>
      </c>
      <c r="N155" s="17">
        <f>=M155-L155-K155-J155</f>
        <v>87.2428</v>
      </c>
      <c r="O155" s="18">
        <f>=N155/M155</f>
        <v>0.560974794238683</v>
      </c>
      <c r="P155" s="14" t="s">
        <v>50</v>
      </c>
      <c r="Q155" s="25" t="s">
        <v>140</v>
      </c>
    </row>
    <row r="156" spans="1:16">
      <c r="A156" s="28">
        <v>45170.2265509259</v>
      </c>
      <c r="B156" s="14">
        <v>102787016</v>
      </c>
      <c r="C156" s="29" t="s">
        <v>8876</v>
      </c>
      <c r="D156" s="134" t="s">
        <v>8877</v>
      </c>
      <c r="E156" s="30" t="s">
        <v>8878</v>
      </c>
      <c r="F156" s="14" t="s"/>
      <c r="G156" s="14">
        <v>1</v>
      </c>
      <c r="H156" s="14" t="s">
        <v>8879</v>
      </c>
      <c r="I156" s="14">
        <v>17.98</v>
      </c>
      <c r="J156" s="17">
        <f>=I156*9*0.235</f>
        <v>38.0277</v>
      </c>
      <c r="K156" s="15">
        <v>26.62</v>
      </c>
      <c r="L156" s="16">
        <v>31.4</v>
      </c>
      <c r="M156" s="17">
        <f>=I156*9</f>
        <v>161.82</v>
      </c>
      <c r="N156" s="17">
        <f>=M156-L156-K156-J156</f>
        <v>65.7723</v>
      </c>
      <c r="O156" s="18">
        <f>=N156/M156</f>
        <v>0.40645346681498</v>
      </c>
      <c r="P156" s="14" t="s">
        <v>487</v>
      </c>
    </row>
    <row r="157" spans="1:16">
      <c r="A157" s="28">
        <v>45170.2676388889</v>
      </c>
      <c r="B157" s="14">
        <v>102799566</v>
      </c>
      <c r="C157" s="29" t="s">
        <v>8880</v>
      </c>
      <c r="D157" s="134">
        <v>0</v>
      </c>
      <c r="E157" s="14" t="s">
        <v>615</v>
      </c>
      <c r="F157" s="14" t="s">
        <v>48</v>
      </c>
      <c r="G157" s="14">
        <v>1</v>
      </c>
      <c r="H157" s="14" t="s">
        <v>8881</v>
      </c>
      <c r="I157" s="14">
        <v>0</v>
      </c>
      <c r="J157" s="17">
        <f>=I157*9*0.235</f>
        <v>0</v>
      </c>
      <c r="K157" s="24">
        <v>0</v>
      </c>
      <c r="L157" s="16">
        <v>0</v>
      </c>
      <c r="M157" s="17">
        <f>=I157*9</f>
        <v>0</v>
      </c>
      <c r="N157" s="17">
        <f>=M157-L157-K157-J157</f>
        <v>0</v>
      </c>
      <c r="O157" s="18" t="e">
        <f>=N157/M157</f>
        <v>#DIV/0!</v>
      </c>
      <c r="P157" s="14" t="s">
        <v>269</v>
      </c>
    </row>
    <row r="158" spans="1:16">
      <c r="A158" s="28">
        <v>45170.3286921296</v>
      </c>
      <c r="B158" s="14">
        <v>102814374</v>
      </c>
      <c r="C158" s="29" t="s">
        <v>8513</v>
      </c>
      <c r="D158" s="134" t="s">
        <v>8882</v>
      </c>
      <c r="E158" s="30" t="s">
        <v>8883</v>
      </c>
      <c r="F158" s="14" t="s"/>
      <c r="G158" s="14">
        <v>1</v>
      </c>
      <c r="H158" s="14" t="s">
        <v>8884</v>
      </c>
      <c r="I158" s="14">
        <v>27.45</v>
      </c>
      <c r="J158" s="17">
        <f>=I158*9*0.235</f>
        <v>58.05675</v>
      </c>
      <c r="K158" s="15">
        <v>68.39</v>
      </c>
      <c r="L158" s="16">
        <v>110.5</v>
      </c>
      <c r="M158" s="17">
        <f>=I158*9</f>
        <v>247.05</v>
      </c>
      <c r="N158" s="17">
        <f>=M158-L158-K158-J158</f>
        <v>10.10325</v>
      </c>
      <c r="O158" s="18">
        <f>=N158/M158</f>
        <v>0.040895567698846</v>
      </c>
      <c r="P158" s="14" t="s">
        <v>172</v>
      </c>
    </row>
    <row r="159" spans="1:16">
      <c r="A159" s="28">
        <v>45170.3697916667</v>
      </c>
      <c r="B159" s="14">
        <v>102823555</v>
      </c>
      <c r="C159" s="29" t="s">
        <v>8490</v>
      </c>
      <c r="D159" s="134" t="s">
        <v>8885</v>
      </c>
      <c r="E159" s="32" t="s">
        <v>787</v>
      </c>
      <c r="F159" s="14" t="s"/>
      <c r="G159" s="14">
        <v>5</v>
      </c>
      <c r="H159" s="14" t="s">
        <v>788</v>
      </c>
      <c r="I159" s="14">
        <v>88.45</v>
      </c>
      <c r="J159" s="17">
        <f>=I159*9*0.235</f>
        <v>187.07175</v>
      </c>
      <c r="K159" s="15">
        <v>81.01</v>
      </c>
      <c r="L159" s="16">
        <v>110</v>
      </c>
      <c r="M159" s="17">
        <f>=I159*9</f>
        <v>796.05</v>
      </c>
      <c r="N159" s="17">
        <f>=M159-L159-K159-J159</f>
        <v>417.96825</v>
      </c>
      <c r="O159" s="18">
        <f>=N159/M159</f>
        <v>0.525052760504993</v>
      </c>
      <c r="P159" s="14" t="s">
        <v>50</v>
      </c>
    </row>
    <row r="160" spans="1:16">
      <c r="A160" s="28">
        <v>45170.3791782407</v>
      </c>
      <c r="B160" s="14">
        <v>102825905</v>
      </c>
      <c r="C160" s="29" t="s">
        <v>8886</v>
      </c>
      <c r="D160" s="134" t="s">
        <v>8887</v>
      </c>
      <c r="E160" s="30" t="s">
        <v>8888</v>
      </c>
      <c r="F160" s="14" t="s"/>
      <c r="G160" s="14">
        <v>1</v>
      </c>
      <c r="H160" s="14" t="s">
        <v>8889</v>
      </c>
      <c r="I160" s="14">
        <v>12.1</v>
      </c>
      <c r="J160" s="17">
        <f>=I160*9*0.235</f>
        <v>25.5915</v>
      </c>
      <c r="K160" s="15">
        <v>48.61</v>
      </c>
      <c r="L160" s="16">
        <v>10.8</v>
      </c>
      <c r="M160" s="17">
        <f>=I160*9</f>
        <v>108.9</v>
      </c>
      <c r="N160" s="17">
        <f>=M160-L160-K160-J160</f>
        <v>23.8985</v>
      </c>
      <c r="O160" s="18">
        <f>=N160/M160</f>
        <v>0.2194536271809</v>
      </c>
      <c r="P160" s="14" t="s">
        <v>172</v>
      </c>
    </row>
    <row r="161" spans="1:16">
      <c r="A161" s="28">
        <v>45170.421875</v>
      </c>
      <c r="B161" s="14">
        <v>102834349</v>
      </c>
      <c r="C161" s="29" t="s">
        <v>8890</v>
      </c>
      <c r="D161" s="135" t="s">
        <v>8891</v>
      </c>
      <c r="E161" s="30" t="s">
        <v>8892</v>
      </c>
      <c r="F161" s="14" t="s"/>
      <c r="G161" s="14">
        <v>1</v>
      </c>
      <c r="H161" s="14" t="s">
        <v>8893</v>
      </c>
      <c r="I161" s="14">
        <v>29.95</v>
      </c>
      <c r="J161" s="17">
        <f>=I161*9*0.235</f>
        <v>63.34425</v>
      </c>
      <c r="K161" s="15">
        <v>83.93</v>
      </c>
      <c r="L161" s="16">
        <v>118.9</v>
      </c>
      <c r="M161" s="17">
        <f>=I161*9</f>
        <v>269.55</v>
      </c>
      <c r="N161" s="17">
        <f>=M161-L161-K161-J161</f>
        <v>3.37575</v>
      </c>
      <c r="O161" s="18">
        <f>=N161/M161</f>
        <v>0.012523650528659</v>
      </c>
      <c r="P161" s="14" t="s">
        <v>43</v>
      </c>
    </row>
    <row r="162" spans="1:16">
      <c r="A162" s="28">
        <v>45170.4597800926</v>
      </c>
      <c r="B162" s="14">
        <v>102843056</v>
      </c>
      <c r="C162" s="29" t="s">
        <v>8894</v>
      </c>
      <c r="D162" s="134" t="s">
        <v>8895</v>
      </c>
      <c r="E162" s="30" t="s">
        <v>8896</v>
      </c>
      <c r="F162" s="14" t="s"/>
      <c r="G162" s="14">
        <v>1</v>
      </c>
      <c r="H162" s="14" t="s">
        <v>8897</v>
      </c>
      <c r="I162" s="14">
        <v>47.08</v>
      </c>
      <c r="J162" s="17">
        <f>=I162*9*0.235</f>
        <v>99.5742</v>
      </c>
      <c r="K162" s="15">
        <v>125.73</v>
      </c>
      <c r="L162" s="16">
        <v>100</v>
      </c>
      <c r="M162" s="17">
        <f>=I162*9</f>
        <v>423.72</v>
      </c>
      <c r="N162" s="17">
        <f>=M162-L162-K162-J162</f>
        <v>98.4158</v>
      </c>
      <c r="O162" s="18">
        <f>=N162/M162</f>
        <v>0.232266119135278</v>
      </c>
      <c r="P162" s="14" t="s">
        <v>50</v>
      </c>
    </row>
    <row r="163" spans="1:16">
      <c r="A163" s="28">
        <v>45170.5561574074</v>
      </c>
      <c r="B163" s="14">
        <v>102863933</v>
      </c>
      <c r="C163" s="29" t="s">
        <v>8898</v>
      </c>
      <c r="D163" s="134" t="s">
        <v>8899</v>
      </c>
      <c r="E163" s="30" t="s">
        <v>8900</v>
      </c>
      <c r="F163" s="14" t="s">
        <v>134</v>
      </c>
      <c r="G163" s="14">
        <v>1</v>
      </c>
      <c r="H163" s="14" t="s">
        <v>8901</v>
      </c>
      <c r="I163" s="14">
        <v>14.42</v>
      </c>
      <c r="J163" s="17">
        <f>=I163*9*0.235</f>
        <v>30.4983</v>
      </c>
      <c r="K163" s="15">
        <v>78.37</v>
      </c>
      <c r="L163" s="16">
        <v>44</v>
      </c>
      <c r="M163" s="17">
        <f>=I163*9</f>
        <v>129.78</v>
      </c>
      <c r="N163" s="17">
        <f>=M163-L163-K163-J163</f>
        <v>-23.0883</v>
      </c>
      <c r="O163" s="18">
        <f>=N163/M163</f>
        <v>-0.17790337494221</v>
      </c>
      <c r="P163" s="14" t="s">
        <v>269</v>
      </c>
    </row>
    <row r="164" spans="10:14">
      <c r="J164" s="17" t="s"/>
      <c r="M164" s="17" t="s"/>
      <c r="N164" s="33" t="s"/>
    </row>
    <row r="165" spans="1:16">
      <c r="A165" s="28">
        <v>45170.8659375</v>
      </c>
      <c r="B165" s="14">
        <v>102901524</v>
      </c>
      <c r="C165" s="29" t="s">
        <v>8902</v>
      </c>
      <c r="D165" s="14" t="s">
        <v>8903</v>
      </c>
      <c r="E165" s="30" t="s">
        <v>8904</v>
      </c>
      <c r="F165" s="14" t="s"/>
      <c r="G165" s="14">
        <v>2</v>
      </c>
      <c r="H165" s="14" t="s">
        <v>8905</v>
      </c>
      <c r="I165" s="14">
        <v>47.18</v>
      </c>
      <c r="J165" s="17">
        <f>=I165*9*0.235</f>
        <v>99.7857</v>
      </c>
      <c r="K165" s="15">
        <v>111.8</v>
      </c>
      <c r="L165" s="16">
        <v>98.5</v>
      </c>
      <c r="M165" s="17">
        <f>=I165*9</f>
        <v>424.62</v>
      </c>
      <c r="N165" s="17">
        <f>=M165-L165-K165-J165</f>
        <v>114.5343</v>
      </c>
      <c r="O165" s="18">
        <f>=N165/M165</f>
        <v>0.26973364419952</v>
      </c>
      <c r="P165" s="14" t="s">
        <v>43</v>
      </c>
    </row>
    <row r="166" spans="1:17">
      <c r="A166" s="28">
        <v>45170.9285300926</v>
      </c>
      <c r="B166" s="14">
        <v>102908666</v>
      </c>
      <c r="C166" s="29" t="s">
        <v>8906</v>
      </c>
      <c r="D166" s="14" t="s">
        <v>8907</v>
      </c>
      <c r="E166" s="30" t="s">
        <v>8908</v>
      </c>
      <c r="F166" s="14" t="s"/>
      <c r="G166" s="14">
        <v>1</v>
      </c>
      <c r="H166" s="14" t="s">
        <v>8909</v>
      </c>
      <c r="I166" s="14">
        <v>29</v>
      </c>
      <c r="J166" s="17">
        <f>=I166*9*0.235</f>
        <v>61.335</v>
      </c>
      <c r="K166" s="15">
        <v>39.13</v>
      </c>
      <c r="L166" s="16">
        <v>47.25</v>
      </c>
      <c r="M166" s="17">
        <f>=I166*9</f>
        <v>261</v>
      </c>
      <c r="N166" s="17">
        <f>=M166-L166-K166-J166</f>
        <v>113.285</v>
      </c>
      <c r="O166" s="18">
        <f>=N166/M166</f>
        <v>0.43404214559387</v>
      </c>
      <c r="P166" s="14" t="s">
        <v>28</v>
      </c>
      <c r="Q166" s="25" t="s">
        <v>140</v>
      </c>
    </row>
    <row r="167" spans="1:16">
      <c r="A167" s="28">
        <v>45170.9767824074</v>
      </c>
      <c r="B167" s="14">
        <v>102918354</v>
      </c>
      <c r="C167" s="29" t="s">
        <v>8910</v>
      </c>
      <c r="D167" s="14" t="s">
        <v>8911</v>
      </c>
      <c r="E167" s="30" t="s">
        <v>8912</v>
      </c>
      <c r="F167" s="14" t="s"/>
      <c r="G167" s="14">
        <v>1</v>
      </c>
      <c r="H167" s="14" t="s">
        <v>8913</v>
      </c>
      <c r="I167" s="14">
        <v>12.56</v>
      </c>
      <c r="J167" s="17">
        <f>=I167*9*0.235</f>
        <v>26.5644</v>
      </c>
      <c r="K167" s="15">
        <v>27.85</v>
      </c>
      <c r="L167" s="16">
        <v>14</v>
      </c>
      <c r="M167" s="17">
        <f>=I167*9</f>
        <v>113.04</v>
      </c>
      <c r="N167" s="17">
        <f>=M167-L167-K167-J167</f>
        <v>44.6256</v>
      </c>
      <c r="O167" s="18">
        <f>=N167/M167</f>
        <v>0.394777070063694</v>
      </c>
      <c r="P167" s="14" t="s">
        <v>70</v>
      </c>
    </row>
    <row r="168" spans="1:16">
      <c r="A168" s="28">
        <v>45171.0649421296</v>
      </c>
      <c r="B168" s="14">
        <v>102939912</v>
      </c>
      <c r="C168" s="29" t="s">
        <v>8914</v>
      </c>
      <c r="D168" s="14" t="s">
        <v>8915</v>
      </c>
      <c r="E168" s="30" t="s">
        <v>8916</v>
      </c>
      <c r="F168" s="14" t="s"/>
      <c r="G168" s="14">
        <v>1</v>
      </c>
      <c r="H168" s="14" t="s">
        <v>8917</v>
      </c>
      <c r="I168" s="14">
        <v>81.56</v>
      </c>
      <c r="J168" s="17">
        <f>=I168*9*0.235</f>
        <v>172.4994</v>
      </c>
      <c r="K168" s="15">
        <v>53.76</v>
      </c>
      <c r="L168" s="16">
        <v>74</v>
      </c>
      <c r="M168" s="17">
        <f>=I168*9</f>
        <v>734.04</v>
      </c>
      <c r="N168" s="17">
        <f>=M168-L168-K168-J168</f>
        <v>433.7806</v>
      </c>
      <c r="O168" s="18">
        <f>=N168/M168</f>
        <v>0.59094953953463</v>
      </c>
      <c r="P168" s="14" t="s">
        <v>59</v>
      </c>
    </row>
    <row r="169" spans="1:16">
      <c r="A169" s="28">
        <v>45171.0649421296</v>
      </c>
      <c r="B169" s="69" t="s"/>
      <c r="C169" s="29" t="s">
        <v>8918</v>
      </c>
      <c r="D169" s="69" t="s"/>
      <c r="E169" s="30" t="s">
        <v>8916</v>
      </c>
      <c r="F169" s="14" t="s"/>
      <c r="G169" s="14">
        <v>1</v>
      </c>
      <c r="H169" s="14" t="s">
        <v>8919</v>
      </c>
      <c r="I169" s="14" t="s"/>
      <c r="J169" s="17">
        <f>=I169*9*0.235</f>
        <v>0</v>
      </c>
      <c r="K169" s="24">
        <v>0</v>
      </c>
      <c r="L169" s="16">
        <v>0</v>
      </c>
      <c r="M169" s="17">
        <f>=I169*9</f>
        <v>0</v>
      </c>
      <c r="N169" s="17">
        <f>=M169-L169-K169-J169</f>
        <v>0</v>
      </c>
      <c r="O169" s="18" t="e">
        <f>=N169/M169</f>
        <v>#DIV/0!</v>
      </c>
      <c r="P169" s="14" t="s">
        <v>59</v>
      </c>
    </row>
    <row r="170" spans="1:16">
      <c r="A170" s="28">
        <v>45171.0797800926</v>
      </c>
      <c r="B170" s="14">
        <v>102944068</v>
      </c>
      <c r="C170" s="29" t="s">
        <v>8920</v>
      </c>
      <c r="D170" s="14" t="s">
        <v>8921</v>
      </c>
      <c r="E170" s="30" t="s">
        <v>8922</v>
      </c>
      <c r="F170" s="14" t="s"/>
      <c r="G170" s="14">
        <v>2</v>
      </c>
      <c r="H170" s="14" t="s">
        <v>8923</v>
      </c>
      <c r="I170" s="14">
        <v>23.36</v>
      </c>
      <c r="J170" s="17">
        <f>=I170*9*0.235</f>
        <v>49.4064</v>
      </c>
      <c r="K170" s="15">
        <v>51.35</v>
      </c>
      <c r="L170" s="16">
        <v>63.36</v>
      </c>
      <c r="M170" s="17">
        <f>=I170*9</f>
        <v>210.24</v>
      </c>
      <c r="N170" s="17">
        <f>=M170-L170-K170-J170</f>
        <v>46.1236</v>
      </c>
      <c r="O170" s="18">
        <f>=N170/M170</f>
        <v>0.219385464231355</v>
      </c>
      <c r="P170" s="14" t="s">
        <v>50</v>
      </c>
    </row>
    <row r="171" spans="1:16">
      <c r="A171" s="28">
        <v>45171.1146064815</v>
      </c>
      <c r="B171" s="14">
        <v>102953212</v>
      </c>
      <c r="C171" s="29" t="s">
        <v>8924</v>
      </c>
      <c r="D171" s="14" t="s">
        <v>8925</v>
      </c>
      <c r="E171" s="30" t="s">
        <v>8926</v>
      </c>
      <c r="F171" s="14" t="s"/>
      <c r="G171" s="14">
        <v>1</v>
      </c>
      <c r="H171" s="14" t="s">
        <v>6443</v>
      </c>
      <c r="I171" s="14">
        <v>39.22</v>
      </c>
      <c r="J171" s="17">
        <f>=I171*9*0.235</f>
        <v>82.9503</v>
      </c>
      <c r="K171" s="15">
        <v>161.73</v>
      </c>
      <c r="L171" s="16">
        <v>126</v>
      </c>
      <c r="M171" s="17">
        <f>=I171*9</f>
        <v>352.98</v>
      </c>
      <c r="N171" s="17">
        <f>=M171-L171-K171-J171</f>
        <v>-17.7003</v>
      </c>
      <c r="O171" s="18">
        <f>=N171/M171</f>
        <v>-0.050145334013258</v>
      </c>
      <c r="P171" s="14" t="s">
        <v>50</v>
      </c>
    </row>
    <row r="172" spans="1:16">
      <c r="A172" s="28">
        <v>45171.1317361111</v>
      </c>
      <c r="B172" s="14">
        <v>102957631</v>
      </c>
      <c r="C172" s="29" t="s">
        <v>8927</v>
      </c>
      <c r="D172" s="14" t="s">
        <v>8928</v>
      </c>
      <c r="E172" s="30" t="s">
        <v>8929</v>
      </c>
      <c r="F172" s="14" t="s"/>
      <c r="G172" s="14">
        <v>1</v>
      </c>
      <c r="H172" s="14" t="s">
        <v>8930</v>
      </c>
      <c r="I172" s="14">
        <v>28.79</v>
      </c>
      <c r="J172" s="17">
        <f>=I172*9*0.235</f>
        <v>60.89085</v>
      </c>
      <c r="K172" s="15">
        <v>21.27</v>
      </c>
      <c r="L172" s="16">
        <v>20</v>
      </c>
      <c r="M172" s="17">
        <f>=I172*9</f>
        <v>259.11</v>
      </c>
      <c r="N172" s="17">
        <f>=M172-L172-K172-J172</f>
        <v>156.94915</v>
      </c>
      <c r="O172" s="18">
        <f>=N172/M172</f>
        <v>0.60572401682683</v>
      </c>
      <c r="P172" s="14" t="s">
        <v>269</v>
      </c>
    </row>
    <row r="173" spans="1:16">
      <c r="A173" s="28">
        <v>45171.2038657407</v>
      </c>
      <c r="B173" s="14">
        <v>102971540</v>
      </c>
      <c r="C173" s="29" t="s">
        <v>8931</v>
      </c>
      <c r="D173" s="14" t="s">
        <v>8932</v>
      </c>
      <c r="E173" s="30" t="s">
        <v>8933</v>
      </c>
      <c r="F173" s="14" t="s"/>
      <c r="G173" s="14">
        <v>1</v>
      </c>
      <c r="H173" s="14" t="s">
        <v>4781</v>
      </c>
      <c r="I173" s="14">
        <v>15.89</v>
      </c>
      <c r="J173" s="17">
        <f>=I173*9*0.235</f>
        <v>33.60735</v>
      </c>
      <c r="K173" s="15">
        <v>43.5</v>
      </c>
      <c r="L173" s="16">
        <v>22</v>
      </c>
      <c r="M173" s="17">
        <f>=I173*9</f>
        <v>143.01</v>
      </c>
      <c r="N173" s="17">
        <f>=M173-L173-K173-J173</f>
        <v>43.90265</v>
      </c>
      <c r="O173" s="18">
        <f>=N173/M173</f>
        <v>0.306990070624432</v>
      </c>
      <c r="P173" s="14" t="s">
        <v>50</v>
      </c>
    </row>
    <row r="174" spans="1:16">
      <c r="A174" s="28">
        <v>45171.2533796296</v>
      </c>
      <c r="B174" s="14">
        <v>102979293</v>
      </c>
      <c r="C174" s="29" t="s">
        <v>8934</v>
      </c>
      <c r="D174" s="14">
        <v>0</v>
      </c>
      <c r="E174" s="14" t="s">
        <v>52</v>
      </c>
      <c r="F174" s="14" t="s">
        <v>48</v>
      </c>
      <c r="G174" s="14">
        <v>1</v>
      </c>
      <c r="H174" s="14" t="s">
        <v>8935</v>
      </c>
      <c r="I174" s="14">
        <v>0</v>
      </c>
      <c r="J174" s="17">
        <f>=I174*9*0.235</f>
        <v>0</v>
      </c>
      <c r="K174" s="24">
        <v>0</v>
      </c>
      <c r="L174" s="16">
        <v>0</v>
      </c>
      <c r="M174" s="17">
        <f>=I174*9</f>
        <v>0</v>
      </c>
      <c r="N174" s="17">
        <f>=M174-L174-K174-J174</f>
        <v>0</v>
      </c>
      <c r="O174" s="18" t="e">
        <f>=N174/M174</f>
        <v>#DIV/0!</v>
      </c>
      <c r="P174" s="14" t="s">
        <v>22</v>
      </c>
    </row>
    <row r="175" spans="1:16">
      <c r="A175" s="28">
        <v>45171.2988541667</v>
      </c>
      <c r="B175" s="14">
        <v>102990539</v>
      </c>
      <c r="C175" s="29" t="s">
        <v>8863</v>
      </c>
      <c r="D175" s="14" t="s">
        <v>8936</v>
      </c>
      <c r="E175" s="30" t="s">
        <v>8937</v>
      </c>
      <c r="F175" s="14" t="s"/>
      <c r="G175" s="14">
        <v>1</v>
      </c>
      <c r="H175" s="14" t="s">
        <v>4234</v>
      </c>
      <c r="I175" s="14">
        <v>42.97</v>
      </c>
      <c r="J175" s="17">
        <f>=I175*9*0.235</f>
        <v>90.88155</v>
      </c>
      <c r="K175" s="15">
        <v>91.7</v>
      </c>
      <c r="L175" s="16">
        <v>0</v>
      </c>
      <c r="M175" s="17">
        <f>=I175*9</f>
        <v>386.73</v>
      </c>
      <c r="N175" s="17">
        <f>=M175-L175-K175-J175</f>
        <v>204.14845</v>
      </c>
      <c r="O175" s="18">
        <f>=N175/M175</f>
        <v>0.527883665606496</v>
      </c>
      <c r="P175" s="14" t="s">
        <v>50</v>
      </c>
    </row>
    <row r="176" spans="1:16">
      <c r="A176" s="28">
        <v>45171.3071296296</v>
      </c>
      <c r="B176" s="14">
        <v>102991750</v>
      </c>
      <c r="C176" s="29" t="s">
        <v>8938</v>
      </c>
      <c r="D176" s="14" t="s">
        <v>8939</v>
      </c>
      <c r="E176" s="30" t="s">
        <v>8940</v>
      </c>
      <c r="F176" s="14" t="s"/>
      <c r="G176" s="14">
        <v>1</v>
      </c>
      <c r="H176" s="14" t="s">
        <v>8941</v>
      </c>
      <c r="I176" s="14">
        <v>15.53</v>
      </c>
      <c r="J176" s="17">
        <f>=I176*9*0.235</f>
        <v>32.84595</v>
      </c>
      <c r="K176" s="15">
        <v>31.91</v>
      </c>
      <c r="L176" s="16">
        <v>32.36</v>
      </c>
      <c r="M176" s="17">
        <f>=I176*9</f>
        <v>139.77</v>
      </c>
      <c r="N176" s="17">
        <f>=M176-L176-K176-J176</f>
        <v>42.65405</v>
      </c>
      <c r="O176" s="18">
        <f>=N176/M176</f>
        <v>0.305173141589755</v>
      </c>
      <c r="P176" s="14" t="s">
        <v>22</v>
      </c>
    </row>
    <row r="177" spans="1:33" s="221">
      <c r="A177" s="99">
        <v>45171.4031597222</v>
      </c>
      <c r="B177" s="100">
        <v>103012035</v>
      </c>
      <c r="C177" s="101" t="s">
        <v>8942</v>
      </c>
      <c r="D177" s="100" t="s">
        <v>8943</v>
      </c>
      <c r="E177" s="136" t="s">
        <v>8937</v>
      </c>
      <c r="F177" s="100" t="s">
        <v>8944</v>
      </c>
      <c r="G177" s="100">
        <v>1</v>
      </c>
      <c r="H177" s="100" t="s">
        <v>4234</v>
      </c>
      <c r="I177" s="100">
        <v>45.7</v>
      </c>
      <c r="J177" s="40">
        <f>=I177*9*0.235</f>
        <v>96.6555</v>
      </c>
      <c r="K177" s="38">
        <v>99.21</v>
      </c>
      <c r="L177" s="39">
        <v>264</v>
      </c>
      <c r="M177" s="40">
        <f>=I177*9</f>
        <v>411.3</v>
      </c>
      <c r="N177" s="40">
        <f>=M177-L177-K177-J177</f>
        <v>-48.5655</v>
      </c>
      <c r="O177" s="41">
        <f>=N177/M177</f>
        <v>-0.118078045222465</v>
      </c>
      <c r="P177" s="100" t="s">
        <v>172</v>
      </c>
      <c r="Q177" s="43" t="s"/>
      <c r="R177" s="43" t="s"/>
      <c r="S177" s="43" t="s"/>
      <c r="T177" s="43" t="s"/>
      <c r="U177" s="43" t="s"/>
      <c r="V177" s="43" t="s"/>
      <c r="W177" s="43" t="s"/>
      <c r="X177" s="43" t="s"/>
      <c r="Y177" s="43" t="s"/>
      <c r="Z177" s="43" t="s"/>
      <c r="AA177" s="43" t="s"/>
      <c r="AB177" s="43" t="s"/>
      <c r="AC177" s="43" t="s"/>
      <c r="AD177" s="43" t="s"/>
      <c r="AE177" s="43" t="s"/>
      <c r="AF177" s="43" t="s"/>
      <c r="AG177" s="43" t="s"/>
    </row>
    <row r="178" spans="10:14">
      <c r="J178" s="17" t="s"/>
      <c r="M178" s="17" t="s"/>
      <c r="N178" s="33" t="s"/>
    </row>
    <row r="179" spans="1:16">
      <c r="A179" s="28">
        <v>45171.9370833333</v>
      </c>
      <c r="B179" s="14">
        <v>103091814</v>
      </c>
      <c r="C179" s="29" t="s">
        <v>8945</v>
      </c>
      <c r="D179" s="14" t="s">
        <v>8946</v>
      </c>
      <c r="E179" s="30" t="s">
        <v>8947</v>
      </c>
      <c r="F179" s="14" t="s">
        <v>134</v>
      </c>
      <c r="G179" s="14">
        <v>1</v>
      </c>
      <c r="H179" s="14" t="s">
        <v>5581</v>
      </c>
      <c r="I179" s="14">
        <v>12.1</v>
      </c>
      <c r="J179" s="17">
        <f>=I179*9*0.235</f>
        <v>25.5915</v>
      </c>
      <c r="K179" s="15">
        <v>24.81</v>
      </c>
      <c r="L179" s="16">
        <v>33.78</v>
      </c>
      <c r="M179" s="17">
        <f>=I179*9</f>
        <v>108.9</v>
      </c>
      <c r="N179" s="17">
        <f>=M179-L179-K179-J179</f>
        <v>24.7185</v>
      </c>
      <c r="O179" s="18">
        <f>=N179/M179</f>
        <v>0.22698347107438</v>
      </c>
      <c r="P179" s="14" t="s">
        <v>104</v>
      </c>
    </row>
    <row r="180" spans="1:16">
      <c r="A180" s="28">
        <v>45172.0387962963</v>
      </c>
      <c r="B180" s="14">
        <v>103108087</v>
      </c>
      <c r="C180" s="29" t="s">
        <v>8948</v>
      </c>
      <c r="D180" s="14" t="s">
        <v>8949</v>
      </c>
      <c r="E180" s="30" t="s">
        <v>8950</v>
      </c>
      <c r="F180" s="14" t="s"/>
      <c r="G180" s="14">
        <v>1</v>
      </c>
      <c r="H180" s="14" t="s">
        <v>8951</v>
      </c>
      <c r="I180" s="14">
        <v>11.5</v>
      </c>
      <c r="J180" s="17">
        <f>=I180*9*0.235</f>
        <v>24.3225</v>
      </c>
      <c r="K180" s="15">
        <v>33.52</v>
      </c>
      <c r="L180" s="16">
        <v>9.75</v>
      </c>
      <c r="M180" s="17">
        <f>=I180*9</f>
        <v>103.5</v>
      </c>
      <c r="N180" s="17">
        <f>=M180-L180-K180-J180</f>
        <v>35.9075</v>
      </c>
      <c r="O180" s="18">
        <f>=N180/M180</f>
        <v>0.346932367149758</v>
      </c>
      <c r="P180" s="14" t="s">
        <v>43</v>
      </c>
    </row>
    <row r="181" spans="1:16">
      <c r="A181" s="28">
        <v>45172.0392592593</v>
      </c>
      <c r="B181" s="14">
        <v>103108401</v>
      </c>
      <c r="C181" s="29" t="s">
        <v>8952</v>
      </c>
      <c r="D181" s="14" t="s">
        <v>8953</v>
      </c>
      <c r="E181" s="30" t="s">
        <v>8954</v>
      </c>
      <c r="F181" s="14" t="s"/>
      <c r="G181" s="14">
        <v>1</v>
      </c>
      <c r="H181" s="14" t="s">
        <v>3546</v>
      </c>
      <c r="I181" s="14">
        <v>12.1</v>
      </c>
      <c r="J181" s="17">
        <f>=I181*9*0.235</f>
        <v>25.5915</v>
      </c>
      <c r="K181" s="15">
        <v>24.52</v>
      </c>
      <c r="L181" s="16">
        <v>4.78</v>
      </c>
      <c r="M181" s="17">
        <f>=I181*9</f>
        <v>108.9</v>
      </c>
      <c r="N181" s="17">
        <f>=M181-L181-K181-J181</f>
        <v>54.0085</v>
      </c>
      <c r="O181" s="18">
        <f>=N181/M181</f>
        <v>0.495945821854913</v>
      </c>
      <c r="P181" s="14" t="s">
        <v>487</v>
      </c>
    </row>
    <row r="182" spans="1:16">
      <c r="A182" s="28">
        <v>45172.1136111111</v>
      </c>
      <c r="B182" s="14">
        <v>103123928</v>
      </c>
      <c r="C182" s="29" t="s">
        <v>8955</v>
      </c>
      <c r="D182" s="14" t="s">
        <v>8956</v>
      </c>
      <c r="E182" s="30" t="s">
        <v>8957</v>
      </c>
      <c r="F182" s="14" t="s"/>
      <c r="G182" s="14">
        <v>1</v>
      </c>
      <c r="H182" s="14" t="s">
        <v>8958</v>
      </c>
      <c r="I182" s="14">
        <v>24.29</v>
      </c>
      <c r="J182" s="17">
        <f>=I182*9*0.235</f>
        <v>51.37335</v>
      </c>
      <c r="K182" s="15">
        <v>42.16</v>
      </c>
      <c r="L182" s="16">
        <v>36</v>
      </c>
      <c r="M182" s="17">
        <f>=I182*9</f>
        <v>218.61</v>
      </c>
      <c r="N182" s="17">
        <f>=M182-L182-K182-J182</f>
        <v>89.07665</v>
      </c>
      <c r="O182" s="18">
        <f>=N182/M182</f>
        <v>0.407468322583596</v>
      </c>
      <c r="P182" s="14" t="s">
        <v>162</v>
      </c>
    </row>
    <row r="183" spans="1:16">
      <c r="A183" s="28">
        <v>45172.2239351852</v>
      </c>
      <c r="B183" s="14">
        <v>103148477</v>
      </c>
      <c r="C183" s="29" t="s">
        <v>8959</v>
      </c>
      <c r="D183" s="14" t="s">
        <v>8960</v>
      </c>
      <c r="E183" s="30" t="s">
        <v>8961</v>
      </c>
      <c r="F183" s="14" t="s"/>
      <c r="G183" s="14">
        <v>1</v>
      </c>
      <c r="H183" s="14" t="s">
        <v>8962</v>
      </c>
      <c r="I183" s="14">
        <v>62.5</v>
      </c>
      <c r="J183" s="17">
        <f>=I183*9*0.235</f>
        <v>132.1875</v>
      </c>
      <c r="K183" s="15">
        <v>111.75</v>
      </c>
      <c r="L183" s="16">
        <v>90.44</v>
      </c>
      <c r="M183" s="17">
        <f>=I183*9</f>
        <v>562.5</v>
      </c>
      <c r="N183" s="17">
        <f>=M183-L183-K183-J183</f>
        <v>228.1225</v>
      </c>
      <c r="O183" s="18">
        <f>=N183/M183</f>
        <v>0.405551111111111</v>
      </c>
      <c r="P183" s="14" t="s">
        <v>487</v>
      </c>
    </row>
    <row r="184" spans="1:16">
      <c r="A184" s="28">
        <v>45172.2239351852</v>
      </c>
      <c r="B184" s="77" t="s"/>
      <c r="C184" s="29" t="s">
        <v>8963</v>
      </c>
      <c r="D184" s="77" t="s"/>
      <c r="E184" s="30" t="s">
        <v>8961</v>
      </c>
      <c r="F184" s="14" t="s"/>
      <c r="G184" s="14">
        <v>1</v>
      </c>
      <c r="H184" s="14" t="s">
        <v>8964</v>
      </c>
      <c r="I184" s="14" t="s"/>
      <c r="J184" s="17">
        <f>=I184*9*0.235</f>
        <v>0</v>
      </c>
      <c r="K184" s="24">
        <v>0</v>
      </c>
      <c r="L184" s="16">
        <v>0</v>
      </c>
      <c r="M184" s="17">
        <f>=I184*9</f>
        <v>0</v>
      </c>
      <c r="N184" s="17">
        <f>=M184-L184-K184-J184</f>
        <v>0</v>
      </c>
      <c r="O184" s="18" t="e">
        <f>=N184/M184</f>
        <v>#DIV/0!</v>
      </c>
      <c r="P184" s="14" t="s">
        <v>487</v>
      </c>
    </row>
    <row r="185" spans="1:16">
      <c r="A185" s="28">
        <v>45172.2239351852</v>
      </c>
      <c r="B185" s="77" t="s"/>
      <c r="C185" s="29" t="s">
        <v>8965</v>
      </c>
      <c r="D185" s="77" t="s"/>
      <c r="E185" s="30" t="s">
        <v>8961</v>
      </c>
      <c r="F185" s="14" t="s"/>
      <c r="G185" s="14">
        <v>1</v>
      </c>
      <c r="H185" s="14" t="s">
        <v>8966</v>
      </c>
      <c r="I185" s="14" t="s"/>
      <c r="J185" s="17">
        <f>=I185*9*0.235</f>
        <v>0</v>
      </c>
      <c r="K185" s="24">
        <v>0</v>
      </c>
      <c r="L185" s="16">
        <v>0</v>
      </c>
      <c r="M185" s="17">
        <f>=I185*9</f>
        <v>0</v>
      </c>
      <c r="N185" s="17">
        <f>=M185-L185-K185-J185</f>
        <v>0</v>
      </c>
      <c r="O185" s="18" t="e">
        <f>=N185/M185</f>
        <v>#DIV/0!</v>
      </c>
      <c r="P185" s="14" t="s">
        <v>487</v>
      </c>
    </row>
    <row r="186" spans="1:16">
      <c r="A186" s="28">
        <v>45172.2239351852</v>
      </c>
      <c r="B186" s="69" t="s"/>
      <c r="C186" s="29" t="s">
        <v>8967</v>
      </c>
      <c r="D186" s="69" t="s"/>
      <c r="E186" s="30" t="s">
        <v>8961</v>
      </c>
      <c r="F186" s="14" t="s"/>
      <c r="G186" s="14">
        <v>1</v>
      </c>
      <c r="H186" s="14" t="s">
        <v>8968</v>
      </c>
      <c r="I186" s="14" t="s"/>
      <c r="J186" s="17">
        <f>=I186*9*0.235</f>
        <v>0</v>
      </c>
      <c r="K186" s="24">
        <v>0</v>
      </c>
      <c r="L186" s="16">
        <v>0</v>
      </c>
      <c r="M186" s="17">
        <f>=I186*9</f>
        <v>0</v>
      </c>
      <c r="N186" s="17">
        <f>=M186-L186-K186-J186</f>
        <v>0</v>
      </c>
      <c r="O186" s="18" t="e">
        <f>=N186/M186</f>
        <v>#DIV/0!</v>
      </c>
      <c r="P186" s="14" t="s">
        <v>487</v>
      </c>
    </row>
    <row r="187" spans="1:16">
      <c r="A187" s="28">
        <v>45172.2452199074</v>
      </c>
      <c r="B187" s="14">
        <v>103153584</v>
      </c>
      <c r="C187" s="29" t="s">
        <v>8969</v>
      </c>
      <c r="D187" s="14" t="s">
        <v>8970</v>
      </c>
      <c r="E187" s="30" t="s">
        <v>8971</v>
      </c>
      <c r="F187" s="14" t="s"/>
      <c r="G187" s="14">
        <v>1</v>
      </c>
      <c r="H187" s="14" t="s">
        <v>8972</v>
      </c>
      <c r="I187" s="14">
        <v>12.1</v>
      </c>
      <c r="J187" s="17">
        <f>=I187*9*0.235</f>
        <v>25.5915</v>
      </c>
      <c r="K187" s="15">
        <v>22.2</v>
      </c>
      <c r="L187" s="16">
        <v>3.49</v>
      </c>
      <c r="M187" s="17">
        <f>=I187*9</f>
        <v>108.9</v>
      </c>
      <c r="N187" s="17">
        <f>=M187-L187-K187-J187</f>
        <v>57.6185</v>
      </c>
      <c r="O187" s="18">
        <f>=N187/M187</f>
        <v>0.529095500459137</v>
      </c>
      <c r="P187" s="14" t="s">
        <v>50</v>
      </c>
    </row>
    <row r="188" spans="1:16">
      <c r="A188" s="28">
        <v>45172.2988194444</v>
      </c>
      <c r="B188" s="14">
        <v>103165134</v>
      </c>
      <c r="C188" s="29" t="s">
        <v>8973</v>
      </c>
      <c r="D188" s="14" t="s">
        <v>8974</v>
      </c>
      <c r="E188" s="30" t="s">
        <v>8975</v>
      </c>
      <c r="F188" s="14" t="s"/>
      <c r="G188" s="14">
        <v>1</v>
      </c>
      <c r="H188" s="14" t="s">
        <v>8976</v>
      </c>
      <c r="I188" s="14">
        <v>12</v>
      </c>
      <c r="J188" s="17">
        <f>=I188*9*0.235</f>
        <v>25.38</v>
      </c>
      <c r="K188" s="15">
        <v>21.39</v>
      </c>
      <c r="L188" s="16">
        <v>7.4</v>
      </c>
      <c r="M188" s="17">
        <f>=I188*9</f>
        <v>108</v>
      </c>
      <c r="N188" s="17">
        <f>=M188-L188-K188-J188</f>
        <v>53.83</v>
      </c>
      <c r="O188" s="18">
        <f>=N188/M188</f>
        <v>0.498425925925926</v>
      </c>
      <c r="P188" s="14" t="s">
        <v>50</v>
      </c>
    </row>
    <row r="189" spans="1:16">
      <c r="A189" s="28">
        <v>45172.3241319445</v>
      </c>
      <c r="B189" s="14">
        <v>103171013</v>
      </c>
      <c r="C189" s="29" t="s">
        <v>8977</v>
      </c>
      <c r="D189" s="14" t="s">
        <v>8978</v>
      </c>
      <c r="E189" s="30" t="s">
        <v>8979</v>
      </c>
      <c r="F189" s="14" t="s"/>
      <c r="G189" s="14">
        <v>1</v>
      </c>
      <c r="H189" s="14" t="s">
        <v>8980</v>
      </c>
      <c r="I189" s="14">
        <v>23.75</v>
      </c>
      <c r="J189" s="17">
        <f>=I189*9*0.235</f>
        <v>50.23125</v>
      </c>
      <c r="K189" s="15">
        <v>27.3</v>
      </c>
      <c r="L189" s="16">
        <v>66.5</v>
      </c>
      <c r="M189" s="17">
        <f>=I189*9</f>
        <v>213.75</v>
      </c>
      <c r="N189" s="17">
        <f>=M189-L189-K189-J189</f>
        <v>69.71875</v>
      </c>
      <c r="O189" s="18">
        <f>=N189/M189</f>
        <v>0.326169590643275</v>
      </c>
      <c r="P189" s="14" t="s">
        <v>269</v>
      </c>
    </row>
    <row r="190" spans="1:16">
      <c r="A190" s="28">
        <v>45172.3599537037</v>
      </c>
      <c r="B190" s="14">
        <v>103178434</v>
      </c>
      <c r="C190" s="29" t="s">
        <v>8981</v>
      </c>
      <c r="D190" s="14" t="s">
        <v>8982</v>
      </c>
      <c r="E190" s="30" t="s">
        <v>8983</v>
      </c>
      <c r="F190" s="14" t="s">
        <v>8984</v>
      </c>
      <c r="G190" s="14">
        <v>1</v>
      </c>
      <c r="H190" s="14" t="s">
        <v>8985</v>
      </c>
      <c r="I190" s="14">
        <v>16.72</v>
      </c>
      <c r="J190" s="17">
        <f>=I190*9*0.235</f>
        <v>35.3628</v>
      </c>
      <c r="K190" s="15">
        <v>32.23</v>
      </c>
      <c r="L190" s="16">
        <v>40</v>
      </c>
      <c r="M190" s="17">
        <f>=I190*9</f>
        <v>150.48</v>
      </c>
      <c r="N190" s="17">
        <f>=M190-L190-K190-J190</f>
        <v>42.8872</v>
      </c>
      <c r="O190" s="18">
        <f>=N190/M190</f>
        <v>0.285002658160553</v>
      </c>
      <c r="P190" s="14" t="s">
        <v>300</v>
      </c>
    </row>
    <row r="191" spans="1:16">
      <c r="A191" s="28">
        <v>45172.3718287037</v>
      </c>
      <c r="B191" s="14">
        <v>103180143</v>
      </c>
      <c r="C191" s="29" t="s">
        <v>8986</v>
      </c>
      <c r="D191" s="14" t="s">
        <v>8987</v>
      </c>
      <c r="E191" s="30" t="s">
        <v>8988</v>
      </c>
      <c r="F191" s="14" t="s"/>
      <c r="G191" s="14">
        <v>2</v>
      </c>
      <c r="H191" s="14" t="s">
        <v>8989</v>
      </c>
      <c r="I191" s="14">
        <v>41.26</v>
      </c>
      <c r="J191" s="17">
        <f>=I191*9*0.235</f>
        <v>87.2649</v>
      </c>
      <c r="K191" s="15">
        <v>30.95</v>
      </c>
      <c r="L191" s="16">
        <v>26.5</v>
      </c>
      <c r="M191" s="17">
        <f>=I191*9</f>
        <v>371.34</v>
      </c>
      <c r="N191" s="17">
        <f>=M191-L191-K191-J191</f>
        <v>226.6251</v>
      </c>
      <c r="O191" s="18">
        <f>=N191/M191</f>
        <v>0.610290030699628</v>
      </c>
      <c r="P191" s="14" t="s">
        <v>50</v>
      </c>
    </row>
    <row r="192" spans="1:16">
      <c r="A192" s="28">
        <v>45172.4694791667</v>
      </c>
      <c r="B192" s="14">
        <v>103203075</v>
      </c>
      <c r="C192" s="29" t="s">
        <v>8990</v>
      </c>
      <c r="D192" s="14" t="s">
        <v>8991</v>
      </c>
      <c r="E192" s="30" t="s">
        <v>8992</v>
      </c>
      <c r="F192" s="14" t="s">
        <v>68</v>
      </c>
      <c r="G192" s="14">
        <v>1</v>
      </c>
      <c r="H192" s="14" t="s">
        <v>8993</v>
      </c>
      <c r="I192" s="14">
        <v>12.13</v>
      </c>
      <c r="J192" s="17">
        <f>=I192*9*0.235</f>
        <v>25.65495</v>
      </c>
      <c r="K192" s="15">
        <v>42.61</v>
      </c>
      <c r="L192" s="16">
        <v>30</v>
      </c>
      <c r="M192" s="17">
        <f>=I192*9</f>
        <v>109.17</v>
      </c>
      <c r="N192" s="17">
        <f>=M192-L192-K192-J192</f>
        <v>10.90505</v>
      </c>
      <c r="O192" s="18">
        <f>=N192/M192</f>
        <v>0.099890537693506</v>
      </c>
      <c r="P192" s="14" t="s">
        <v>50</v>
      </c>
    </row>
    <row r="193" spans="1:17">
      <c r="A193" s="28">
        <v>45172.4908796296</v>
      </c>
      <c r="B193" s="14">
        <v>103207844</v>
      </c>
      <c r="C193" s="29" t="s">
        <v>8994</v>
      </c>
      <c r="D193" s="14" t="s">
        <v>8995</v>
      </c>
      <c r="E193" s="30" t="s">
        <v>8996</v>
      </c>
      <c r="F193" s="14" t="s"/>
      <c r="G193" s="14">
        <v>1</v>
      </c>
      <c r="H193" s="14" t="s">
        <v>8997</v>
      </c>
      <c r="I193" s="14">
        <v>30.06</v>
      </c>
      <c r="J193" s="17">
        <f>=I193*9*0.235</f>
        <v>63.5769</v>
      </c>
      <c r="K193" s="15">
        <v>28.8</v>
      </c>
      <c r="L193" s="16">
        <v>110</v>
      </c>
      <c r="M193" s="17">
        <f>=I193*9</f>
        <v>270.54</v>
      </c>
      <c r="N193" s="17">
        <f>=M193-L193-K193-J193</f>
        <v>68.1631</v>
      </c>
      <c r="O193" s="18">
        <f>=N193/M193</f>
        <v>0.251952021882161</v>
      </c>
      <c r="P193" s="14" t="s">
        <v>50</v>
      </c>
      <c r="Q193" s="25" t="s">
        <v>8998</v>
      </c>
    </row>
    <row r="194" spans="1:16">
      <c r="A194" s="28">
        <v>45172.5398032407</v>
      </c>
      <c r="B194" s="14">
        <v>103217373</v>
      </c>
      <c r="C194" s="29" t="s">
        <v>8999</v>
      </c>
      <c r="D194" s="14" t="s">
        <v>9000</v>
      </c>
      <c r="E194" s="30" t="s">
        <v>9001</v>
      </c>
      <c r="F194" s="14" t="s"/>
      <c r="G194" s="14">
        <v>1</v>
      </c>
      <c r="H194" s="14" t="s">
        <v>9002</v>
      </c>
      <c r="I194" s="14">
        <v>58.47</v>
      </c>
      <c r="J194" s="17">
        <f>=I194*9*0.235</f>
        <v>123.66405</v>
      </c>
      <c r="K194" s="15">
        <v>197.33</v>
      </c>
      <c r="L194" s="16">
        <v>193.25</v>
      </c>
      <c r="M194" s="17">
        <f>=I194*9</f>
        <v>526.23</v>
      </c>
      <c r="N194" s="17">
        <f>=M194-L194-K194-J194</f>
        <v>11.98595</v>
      </c>
      <c r="O194" s="18">
        <f>=N194/M194</f>
        <v>0.022777017653878</v>
      </c>
      <c r="P194" s="14" t="s">
        <v>50</v>
      </c>
    </row>
    <row r="195" spans="1:16">
      <c r="A195" s="28">
        <v>45172.5398032407</v>
      </c>
      <c r="B195" s="69" t="s"/>
      <c r="C195" s="29" t="s">
        <v>9003</v>
      </c>
      <c r="D195" s="69" t="s"/>
      <c r="E195" s="30" t="s">
        <v>9001</v>
      </c>
      <c r="F195" s="14" t="s"/>
      <c r="G195" s="14">
        <v>2</v>
      </c>
      <c r="H195" s="14" t="s">
        <v>9004</v>
      </c>
      <c r="I195" s="14">
        <v>0</v>
      </c>
      <c r="J195" s="17">
        <f>=I195*9*0.235</f>
        <v>0</v>
      </c>
      <c r="K195" s="24">
        <v>0</v>
      </c>
      <c r="L195" s="16">
        <v>0</v>
      </c>
      <c r="M195" s="17">
        <f>=I195*9</f>
        <v>0</v>
      </c>
      <c r="N195" s="17">
        <f>=M195-L195-K195-J195</f>
        <v>0</v>
      </c>
      <c r="O195" s="18" t="e">
        <f>=N195/M195</f>
        <v>#DIV/0!</v>
      </c>
      <c r="P195" s="14" t="s">
        <v>50</v>
      </c>
    </row>
    <row r="196" spans="1:17">
      <c r="A196" s="28">
        <v>45172.6565972222</v>
      </c>
      <c r="B196" s="14">
        <v>103236063</v>
      </c>
      <c r="C196" s="29" t="s">
        <v>9005</v>
      </c>
      <c r="D196" s="14" t="s">
        <v>9006</v>
      </c>
      <c r="E196" s="30" t="s">
        <v>9007</v>
      </c>
      <c r="F196" s="14" t="s"/>
      <c r="G196" s="14">
        <v>2</v>
      </c>
      <c r="H196" s="14" t="s">
        <v>9008</v>
      </c>
      <c r="I196" s="14">
        <v>30.44</v>
      </c>
      <c r="J196" s="17">
        <f>=I196*9*0.235</f>
        <v>64.3806</v>
      </c>
      <c r="K196" s="15">
        <v>44.46</v>
      </c>
      <c r="L196" s="16">
        <v>26</v>
      </c>
      <c r="M196" s="17">
        <f>=I196*9</f>
        <v>273.96</v>
      </c>
      <c r="N196" s="17">
        <f>=M196-L196-K196-J196</f>
        <v>139.1194</v>
      </c>
      <c r="O196" s="18">
        <f>=N196/M196</f>
        <v>0.507809169221784</v>
      </c>
      <c r="P196" s="14" t="s">
        <v>50</v>
      </c>
      <c r="Q196" s="25" t="s">
        <v>9009</v>
      </c>
    </row>
    <row r="197" spans="1:16">
      <c r="A197" s="28">
        <v>45172.9477662037</v>
      </c>
      <c r="B197" s="14">
        <v>103271254</v>
      </c>
      <c r="C197" s="29" t="s">
        <v>9010</v>
      </c>
      <c r="D197" s="14" t="s">
        <v>9011</v>
      </c>
      <c r="E197" s="30" t="s">
        <v>9012</v>
      </c>
      <c r="F197" s="14" t="s"/>
      <c r="G197" s="14">
        <v>1</v>
      </c>
      <c r="H197" s="14" t="s">
        <v>9013</v>
      </c>
      <c r="I197" s="14">
        <v>26.72</v>
      </c>
      <c r="J197" s="17">
        <f>=I197*9*0.235</f>
        <v>56.5128</v>
      </c>
      <c r="K197" s="15">
        <v>57.6</v>
      </c>
      <c r="L197" s="16">
        <v>39</v>
      </c>
      <c r="M197" s="17">
        <f>=I197*9</f>
        <v>240.48</v>
      </c>
      <c r="N197" s="17">
        <f>=M197-L197-K197-J197</f>
        <v>87.3672</v>
      </c>
      <c r="O197" s="18">
        <f>=N197/M197</f>
        <v>0.363303393213573</v>
      </c>
      <c r="P197" s="14" t="s">
        <v>50</v>
      </c>
    </row>
    <row r="198" spans="1:16">
      <c r="A198" s="28">
        <v>45172.9504166667</v>
      </c>
      <c r="B198" s="14">
        <v>103271712</v>
      </c>
      <c r="C198" s="29" t="s">
        <v>9014</v>
      </c>
      <c r="D198" s="14" t="s">
        <v>9015</v>
      </c>
      <c r="E198" s="14" t="s">
        <v>345</v>
      </c>
      <c r="F198" s="14" t="s"/>
      <c r="G198" s="14">
        <v>1</v>
      </c>
      <c r="H198" s="14" t="s">
        <v>4976</v>
      </c>
      <c r="I198" s="14">
        <v>14.65</v>
      </c>
      <c r="J198" s="17">
        <f>=I198*9*0.235</f>
        <v>30.98475</v>
      </c>
      <c r="K198" s="15">
        <v>28.09</v>
      </c>
      <c r="L198" s="16">
        <v>0</v>
      </c>
      <c r="M198" s="17">
        <f>=I198*9</f>
        <v>131.85</v>
      </c>
      <c r="N198" s="17">
        <f>=M198-L198-K198-J198</f>
        <v>72.77525</v>
      </c>
      <c r="O198" s="18">
        <f>=N198/M198</f>
        <v>0.551954872961699</v>
      </c>
      <c r="P198" s="14" t="s">
        <v>50</v>
      </c>
    </row>
    <row r="199" spans="1:16">
      <c r="A199" s="28">
        <v>45173.0214583333</v>
      </c>
      <c r="B199" s="14">
        <v>103288446</v>
      </c>
      <c r="C199" s="29" t="s">
        <v>9016</v>
      </c>
      <c r="D199" s="14" t="s">
        <v>9017</v>
      </c>
      <c r="E199" s="13" t="s">
        <v>9018</v>
      </c>
      <c r="F199" s="14" t="s"/>
      <c r="G199" s="14">
        <v>1</v>
      </c>
      <c r="H199" s="14" t="s">
        <v>9019</v>
      </c>
      <c r="I199" s="14">
        <v>18.32</v>
      </c>
      <c r="J199" s="17">
        <f>=I199*9*0.235</f>
        <v>38.7468</v>
      </c>
      <c r="K199" s="15">
        <v>34.16</v>
      </c>
      <c r="L199" s="16">
        <v>17</v>
      </c>
      <c r="M199" s="17">
        <f>=I199*9</f>
        <v>164.88</v>
      </c>
      <c r="N199" s="17">
        <f>=M199-L199-K199-J199</f>
        <v>74.9732</v>
      </c>
      <c r="O199" s="18">
        <f>=N199/M199</f>
        <v>0.454713731198447</v>
      </c>
      <c r="P199" s="14" t="s">
        <v>136</v>
      </c>
    </row>
    <row r="200" spans="1:16">
      <c r="A200" s="28">
        <v>45173.4069212963</v>
      </c>
      <c r="B200" s="14">
        <v>103394949</v>
      </c>
      <c r="C200" s="29" t="s">
        <v>8934</v>
      </c>
      <c r="D200" s="14">
        <v>0</v>
      </c>
      <c r="E200" s="14" t="s">
        <v>52</v>
      </c>
      <c r="F200" s="14" t="s">
        <v>48</v>
      </c>
      <c r="G200" s="14">
        <v>1</v>
      </c>
      <c r="H200" s="14" t="s">
        <v>8935</v>
      </c>
      <c r="I200" s="14">
        <v>0</v>
      </c>
      <c r="J200" s="17">
        <f>=I200*9*0.235</f>
        <v>0</v>
      </c>
      <c r="K200" s="24">
        <v>0</v>
      </c>
      <c r="L200" s="16">
        <v>0</v>
      </c>
      <c r="M200" s="17">
        <f>=I200*9</f>
        <v>0</v>
      </c>
      <c r="N200" s="17">
        <f>=M200-L200-K200-J200</f>
        <v>0</v>
      </c>
      <c r="O200" s="18" t="e">
        <f>=N200/M200</f>
        <v>#DIV/0!</v>
      </c>
      <c r="P200" s="14" t="s">
        <v>22</v>
      </c>
    </row>
    <row r="201" spans="1:16">
      <c r="A201" s="28">
        <v>45173.4077777778</v>
      </c>
      <c r="B201" s="14">
        <v>103395191</v>
      </c>
      <c r="C201" s="29" t="s">
        <v>9020</v>
      </c>
      <c r="D201" s="14">
        <v>0</v>
      </c>
      <c r="E201" s="14" t="s">
        <v>52</v>
      </c>
      <c r="F201" s="14" t="s">
        <v>48</v>
      </c>
      <c r="G201" s="14">
        <v>1</v>
      </c>
      <c r="H201" s="14" t="s">
        <v>9021</v>
      </c>
      <c r="I201" s="14">
        <v>0</v>
      </c>
      <c r="J201" s="17">
        <f>=I201*9*0.235</f>
        <v>0</v>
      </c>
      <c r="K201" s="24">
        <v>0</v>
      </c>
      <c r="L201" s="16">
        <v>0</v>
      </c>
      <c r="M201" s="17">
        <f>=I201*9</f>
        <v>0</v>
      </c>
      <c r="N201" s="17">
        <f>=M201-L201-K201-J201</f>
        <v>0</v>
      </c>
      <c r="O201" s="18" t="e">
        <f>=N201/M201</f>
        <v>#DIV/0!</v>
      </c>
      <c r="P201" s="14" t="s">
        <v>70</v>
      </c>
    </row>
    <row r="202" spans="1:16">
      <c r="A202" s="28">
        <v>45173.4230324074</v>
      </c>
      <c r="B202" s="14">
        <v>103399311</v>
      </c>
      <c r="C202" s="29" t="s">
        <v>9022</v>
      </c>
      <c r="D202" s="14" t="s">
        <v>9023</v>
      </c>
      <c r="E202" s="30" t="s">
        <v>9024</v>
      </c>
      <c r="F202" s="14" t="s"/>
      <c r="G202" s="14">
        <v>1</v>
      </c>
      <c r="H202" s="14" t="s">
        <v>9025</v>
      </c>
      <c r="I202" s="14">
        <v>18.42</v>
      </c>
      <c r="J202" s="17">
        <f>=I202*9*0.235</f>
        <v>38.9583</v>
      </c>
      <c r="K202" s="15">
        <v>28.98</v>
      </c>
      <c r="L202" s="16">
        <v>22</v>
      </c>
      <c r="M202" s="17">
        <f>=I202*9</f>
        <v>165.78</v>
      </c>
      <c r="N202" s="17">
        <f>=M202-L202-K202-J202</f>
        <v>75.8417</v>
      </c>
      <c r="O202" s="18">
        <f>=N202/M202</f>
        <v>0.457484014959585</v>
      </c>
      <c r="P202" s="14" t="s">
        <v>50</v>
      </c>
    </row>
    <row r="203" spans="1:17">
      <c r="A203" s="28">
        <v>45173.5773148148</v>
      </c>
      <c r="B203" s="14">
        <v>103437953</v>
      </c>
      <c r="C203" s="29" t="s">
        <v>9026</v>
      </c>
      <c r="D203" s="14" t="s">
        <v>9027</v>
      </c>
      <c r="E203" s="30" t="s">
        <v>9028</v>
      </c>
      <c r="F203" s="14" t="s"/>
      <c r="G203" s="14">
        <v>1</v>
      </c>
      <c r="H203" s="14" t="s">
        <v>9029</v>
      </c>
      <c r="I203" s="14">
        <v>17.98</v>
      </c>
      <c r="J203" s="17">
        <f>=I203*9*0.235</f>
        <v>38.0277</v>
      </c>
      <c r="K203" s="15">
        <v>26.56</v>
      </c>
      <c r="L203" s="16">
        <v>36.4</v>
      </c>
      <c r="M203" s="17">
        <f>=I203*9</f>
        <v>161.82</v>
      </c>
      <c r="N203" s="17">
        <f>=M203-L203-K203-J203</f>
        <v>60.8323</v>
      </c>
      <c r="O203" s="18">
        <f>=N203/M203</f>
        <v>0.375925719935731</v>
      </c>
      <c r="P203" s="14" t="s">
        <v>22</v>
      </c>
      <c r="Q203" s="25" t="s">
        <v>140</v>
      </c>
    </row>
    <row r="204" spans="1:17">
      <c r="A204" s="21" t="s"/>
      <c r="B204" s="12" t="s"/>
      <c r="C204" s="22" t="s"/>
      <c r="D204" s="12" t="s"/>
      <c r="E204" s="59" t="s"/>
      <c r="F204" s="12" t="s"/>
      <c r="G204" s="12" t="s"/>
      <c r="H204" s="12" t="s"/>
      <c r="I204" s="12" t="s"/>
      <c r="J204" s="17" t="s"/>
      <c r="K204" s="72" t="s"/>
      <c r="L204" s="73" t="s"/>
      <c r="M204" s="17" t="s"/>
      <c r="N204" s="71" t="s"/>
      <c r="O204" s="74" t="s"/>
      <c r="P204" s="12" t="s"/>
      <c r="Q204" s="58" t="s"/>
    </row>
    <row r="205" spans="1:17">
      <c r="A205" s="21">
        <v>45173.9623842593</v>
      </c>
      <c r="B205" s="12">
        <v>103480125</v>
      </c>
      <c r="C205" s="22" t="s">
        <v>9030</v>
      </c>
      <c r="D205" s="12" t="s">
        <v>9031</v>
      </c>
      <c r="E205" s="19" t="s">
        <v>9032</v>
      </c>
      <c r="F205" s="12" t="s"/>
      <c r="G205" s="12">
        <v>1</v>
      </c>
      <c r="H205" s="12" t="s">
        <v>9033</v>
      </c>
      <c r="I205" s="12">
        <v>13.38</v>
      </c>
      <c r="J205" s="17">
        <f>=I205*9*0.235</f>
        <v>28.2987</v>
      </c>
      <c r="K205" s="137">
        <v>33.4</v>
      </c>
      <c r="L205" s="16">
        <v>13.5</v>
      </c>
      <c r="M205" s="17">
        <f>=I205*9</f>
        <v>120.42</v>
      </c>
      <c r="N205" s="17">
        <f>=M205-L205-K205-J205</f>
        <v>45.2213</v>
      </c>
      <c r="O205" s="18">
        <f>=N205/M205</f>
        <v>0.375529812323534</v>
      </c>
      <c r="P205" s="12" t="s">
        <v>162</v>
      </c>
      <c r="Q205" s="58" t="s"/>
    </row>
    <row r="206" spans="1:17">
      <c r="A206" s="21">
        <v>45174.0009259259</v>
      </c>
      <c r="B206" s="12">
        <v>103487453</v>
      </c>
      <c r="C206" s="22" t="s">
        <v>9034</v>
      </c>
      <c r="D206" s="12" t="s">
        <v>9035</v>
      </c>
      <c r="E206" s="19" t="s">
        <v>9036</v>
      </c>
      <c r="F206" s="12" t="s"/>
      <c r="G206" s="12">
        <v>2</v>
      </c>
      <c r="H206" s="12" t="s">
        <v>9037</v>
      </c>
      <c r="I206" s="12">
        <v>22.04</v>
      </c>
      <c r="J206" s="17">
        <f>=I206*9*0.235</f>
        <v>46.6146</v>
      </c>
      <c r="K206" s="137">
        <v>47.97</v>
      </c>
      <c r="L206" s="16">
        <v>26</v>
      </c>
      <c r="M206" s="17">
        <f>=I206*9</f>
        <v>198.36</v>
      </c>
      <c r="N206" s="17">
        <f>=M206-L206-K206-J206</f>
        <v>77.7754</v>
      </c>
      <c r="O206" s="18">
        <f>=N206/M206</f>
        <v>0.392092155676548</v>
      </c>
      <c r="P206" s="12" t="s">
        <v>50</v>
      </c>
      <c r="Q206" s="58" t="s"/>
    </row>
    <row r="207" spans="1:17">
      <c r="A207" s="21">
        <v>45174.0187962963</v>
      </c>
      <c r="B207" s="12">
        <v>103490785</v>
      </c>
      <c r="C207" s="22" t="s">
        <v>9038</v>
      </c>
      <c r="D207" s="12" t="s">
        <v>9039</v>
      </c>
      <c r="E207" s="19" t="s">
        <v>9040</v>
      </c>
      <c r="F207" s="12" t="s"/>
      <c r="G207" s="12">
        <v>1</v>
      </c>
      <c r="H207" s="12" t="s">
        <v>9041</v>
      </c>
      <c r="I207" s="12">
        <v>26.3</v>
      </c>
      <c r="J207" s="17">
        <f>=I207*9*0.235</f>
        <v>55.6245</v>
      </c>
      <c r="K207" s="137">
        <v>36.14</v>
      </c>
      <c r="L207" s="16">
        <v>26.1</v>
      </c>
      <c r="M207" s="17">
        <f>=I207*9</f>
        <v>236.7</v>
      </c>
      <c r="N207" s="17">
        <f>=M207-L207-K207-J207</f>
        <v>118.8355</v>
      </c>
      <c r="O207" s="18">
        <f>=N207/M207</f>
        <v>0.502051119560625</v>
      </c>
      <c r="P207" s="12" t="s">
        <v>50</v>
      </c>
      <c r="Q207" s="58" t="s"/>
    </row>
    <row r="208" spans="1:17">
      <c r="A208" s="21">
        <v>45174.0242361111</v>
      </c>
      <c r="B208" s="12">
        <v>103491813</v>
      </c>
      <c r="C208" s="22" t="s">
        <v>9042</v>
      </c>
      <c r="D208" s="12" t="s">
        <v>9043</v>
      </c>
      <c r="E208" s="19" t="s">
        <v>9044</v>
      </c>
      <c r="F208" s="12" t="s"/>
      <c r="G208" s="12">
        <v>1</v>
      </c>
      <c r="H208" s="12" t="s">
        <v>1881</v>
      </c>
      <c r="I208" s="12">
        <v>15.99</v>
      </c>
      <c r="J208" s="17">
        <f>=I208*9*0.235</f>
        <v>33.81885</v>
      </c>
      <c r="K208" s="137">
        <v>25.97</v>
      </c>
      <c r="L208" s="16">
        <v>32</v>
      </c>
      <c r="M208" s="17">
        <f>=I208*9</f>
        <v>143.91</v>
      </c>
      <c r="N208" s="17">
        <f>=M208-L208-K208-J208</f>
        <v>52.12115</v>
      </c>
      <c r="O208" s="18">
        <f>=N208/M208</f>
        <v>0.362178792300744</v>
      </c>
      <c r="P208" s="12" t="s">
        <v>487</v>
      </c>
      <c r="Q208" s="58" t="s"/>
    </row>
    <row r="209" spans="1:17">
      <c r="A209" s="21">
        <v>45174.057962963</v>
      </c>
      <c r="B209" s="12">
        <v>103498520</v>
      </c>
      <c r="C209" s="22" t="s">
        <v>9045</v>
      </c>
      <c r="D209" s="12" t="s">
        <v>9046</v>
      </c>
      <c r="E209" s="19" t="s">
        <v>9047</v>
      </c>
      <c r="F209" s="12" t="s"/>
      <c r="G209" s="12">
        <v>2</v>
      </c>
      <c r="H209" s="12" t="s">
        <v>9048</v>
      </c>
      <c r="I209" s="12">
        <v>23.76</v>
      </c>
      <c r="J209" s="17">
        <f>=I209*9*0.235</f>
        <v>50.2524</v>
      </c>
      <c r="K209" s="137">
        <v>26.76</v>
      </c>
      <c r="L209" s="16">
        <v>10</v>
      </c>
      <c r="M209" s="17">
        <f>=I209*9</f>
        <v>213.84</v>
      </c>
      <c r="N209" s="17">
        <f>=M209-L209-K209-J209</f>
        <v>126.8276</v>
      </c>
      <c r="O209" s="18">
        <f>=N209/M209</f>
        <v>0.593095772540217</v>
      </c>
      <c r="P209" s="12" t="s">
        <v>28</v>
      </c>
      <c r="Q209" s="58" t="s"/>
    </row>
    <row r="210" spans="1:17">
      <c r="A210" s="21">
        <v>45174.1149074074</v>
      </c>
      <c r="B210" s="12">
        <v>103508581</v>
      </c>
      <c r="C210" s="22" t="s">
        <v>9049</v>
      </c>
      <c r="D210" s="65" t="s">
        <v>9050</v>
      </c>
      <c r="E210" s="19" t="s">
        <v>9051</v>
      </c>
      <c r="F210" s="12" t="s"/>
      <c r="G210" s="12">
        <v>1</v>
      </c>
      <c r="H210" s="12" t="s">
        <v>9052</v>
      </c>
      <c r="I210" s="12">
        <v>19.71</v>
      </c>
      <c r="J210" s="17">
        <f>=I210*9*0.235</f>
        <v>41.68665</v>
      </c>
      <c r="K210" s="137">
        <v>72.78</v>
      </c>
      <c r="L210" s="16">
        <v>57.13</v>
      </c>
      <c r="M210" s="17">
        <f>=I210*9</f>
        <v>177.39</v>
      </c>
      <c r="N210" s="17">
        <f>=M210-L210-K210-J210</f>
        <v>5.79335000000002</v>
      </c>
      <c r="O210" s="18">
        <f>=N210/M210</f>
        <v>0.032658830824737</v>
      </c>
      <c r="P210" s="12" t="s">
        <v>162</v>
      </c>
      <c r="Q210" s="58" t="s"/>
    </row>
    <row r="211" spans="1:17">
      <c r="A211" s="21">
        <v>45174.1863773148</v>
      </c>
      <c r="B211" s="12">
        <v>103522326</v>
      </c>
      <c r="C211" s="22" t="s">
        <v>9053</v>
      </c>
      <c r="D211" s="12" t="s">
        <v>9054</v>
      </c>
      <c r="E211" s="19" t="s">
        <v>9055</v>
      </c>
      <c r="F211" s="12" t="s"/>
      <c r="G211" s="12">
        <v>1</v>
      </c>
      <c r="H211" s="12" t="s">
        <v>9056</v>
      </c>
      <c r="I211" s="12">
        <v>12.1</v>
      </c>
      <c r="J211" s="17">
        <f>=I211*9*0.235</f>
        <v>25.5915</v>
      </c>
      <c r="K211" s="137">
        <v>20.23</v>
      </c>
      <c r="L211" s="16">
        <v>13.5</v>
      </c>
      <c r="M211" s="17">
        <f>=I211*9</f>
        <v>108.9</v>
      </c>
      <c r="N211" s="17">
        <f>=M211-L211-K211-J211</f>
        <v>49.5785</v>
      </c>
      <c r="O211" s="18">
        <f>=N211/M211</f>
        <v>0.455266299357208</v>
      </c>
      <c r="P211" s="12" t="s">
        <v>50</v>
      </c>
      <c r="Q211" s="58" t="s"/>
    </row>
    <row r="212" spans="1:17">
      <c r="A212" s="21">
        <v>45174.3024305556</v>
      </c>
      <c r="B212" s="12">
        <v>103548018</v>
      </c>
      <c r="C212" s="22" t="s">
        <v>9057</v>
      </c>
      <c r="D212" s="12" t="s">
        <v>9058</v>
      </c>
      <c r="E212" s="19" t="s">
        <v>9059</v>
      </c>
      <c r="F212" s="12" t="s"/>
      <c r="G212" s="12">
        <v>1</v>
      </c>
      <c r="H212" s="12" t="s">
        <v>9060</v>
      </c>
      <c r="I212" s="12">
        <v>12.97</v>
      </c>
      <c r="J212" s="17">
        <f>=I212*9*0.235</f>
        <v>27.43155</v>
      </c>
      <c r="K212" s="137">
        <v>27.25</v>
      </c>
      <c r="L212" s="16">
        <v>16.9</v>
      </c>
      <c r="M212" s="17">
        <f>=I212*9</f>
        <v>116.73</v>
      </c>
      <c r="N212" s="17">
        <f>=M212-L212-K212-J212</f>
        <v>45.14845</v>
      </c>
      <c r="O212" s="18">
        <f>=N212/M212</f>
        <v>0.386776749764414</v>
      </c>
      <c r="P212" s="12" t="s">
        <v>59</v>
      </c>
      <c r="Q212" s="58" t="s"/>
    </row>
    <row r="213" spans="1:17">
      <c r="A213" s="21">
        <v>45174.3328587963</v>
      </c>
      <c r="B213" s="12">
        <v>103554291</v>
      </c>
      <c r="C213" s="22" t="s">
        <v>9061</v>
      </c>
      <c r="D213" s="12" t="s">
        <v>9062</v>
      </c>
      <c r="E213" s="19" t="s">
        <v>9063</v>
      </c>
      <c r="F213" s="12" t="s"/>
      <c r="G213" s="12">
        <v>1</v>
      </c>
      <c r="H213" s="12" t="s">
        <v>1254</v>
      </c>
      <c r="I213" s="12">
        <v>20.79</v>
      </c>
      <c r="J213" s="17">
        <f>=I213*9*0.235</f>
        <v>43.97085</v>
      </c>
      <c r="K213" s="137">
        <v>44.28</v>
      </c>
      <c r="L213" s="16">
        <v>19.43</v>
      </c>
      <c r="M213" s="17">
        <f>=I213*9</f>
        <v>187.11</v>
      </c>
      <c r="N213" s="17">
        <f>=M213-L213-K213-J213</f>
        <v>79.42915</v>
      </c>
      <c r="O213" s="18">
        <f>=N213/M213</f>
        <v>0.424505103949548</v>
      </c>
      <c r="P213" s="12" t="s">
        <v>43</v>
      </c>
      <c r="Q213" s="58" t="s"/>
    </row>
    <row r="214" spans="1:17">
      <c r="A214" s="21">
        <v>45174.3970486111</v>
      </c>
      <c r="B214" s="12">
        <v>103567310</v>
      </c>
      <c r="C214" s="22" t="s">
        <v>9064</v>
      </c>
      <c r="D214" s="12" t="s">
        <v>9065</v>
      </c>
      <c r="E214" s="19" t="s">
        <v>9066</v>
      </c>
      <c r="F214" s="12" t="s"/>
      <c r="G214" s="12">
        <v>2</v>
      </c>
      <c r="H214" s="12" t="s">
        <v>9067</v>
      </c>
      <c r="I214" s="12">
        <v>22.12</v>
      </c>
      <c r="J214" s="17">
        <f>=I214*9*0.235</f>
        <v>46.7838</v>
      </c>
      <c r="K214" s="15">
        <v>29.69</v>
      </c>
      <c r="L214" s="16">
        <v>38.4</v>
      </c>
      <c r="M214" s="17">
        <f>=I214*9</f>
        <v>199.08</v>
      </c>
      <c r="N214" s="17">
        <f>=M214-L214-K214-J214</f>
        <v>84.2062</v>
      </c>
      <c r="O214" s="18">
        <f>=N214/M214</f>
        <v>0.422976692786819</v>
      </c>
      <c r="P214" s="12" t="s">
        <v>487</v>
      </c>
      <c r="Q214" s="58" t="s"/>
    </row>
    <row r="215" spans="1:17">
      <c r="A215" s="21">
        <v>45174.405474537</v>
      </c>
      <c r="B215" s="12">
        <v>103569102</v>
      </c>
      <c r="C215" s="22" t="s">
        <v>9068</v>
      </c>
      <c r="D215" s="12" t="s">
        <v>9069</v>
      </c>
      <c r="E215" s="19" t="s">
        <v>9070</v>
      </c>
      <c r="F215" s="12" t="s"/>
      <c r="G215" s="12">
        <v>1</v>
      </c>
      <c r="H215" s="12" t="s">
        <v>9071</v>
      </c>
      <c r="I215" s="12">
        <v>17.22</v>
      </c>
      <c r="J215" s="17">
        <f>=I215*9*0.235</f>
        <v>36.4203</v>
      </c>
      <c r="K215" s="15">
        <v>40.4</v>
      </c>
      <c r="L215" s="16">
        <v>26</v>
      </c>
      <c r="M215" s="17">
        <f>=I215*9</f>
        <v>154.98</v>
      </c>
      <c r="N215" s="17">
        <f>=M215-L215-K215-J215</f>
        <v>52.1597</v>
      </c>
      <c r="O215" s="18">
        <f>=N215/M215</f>
        <v>0.336557620338108</v>
      </c>
      <c r="P215" s="12" t="s">
        <v>28</v>
      </c>
      <c r="Q215" s="58" t="s"/>
    </row>
    <row r="216" spans="1:17">
      <c r="A216" s="21">
        <v>45174.415625</v>
      </c>
      <c r="B216" s="12">
        <v>103571036</v>
      </c>
      <c r="C216" s="22" t="s">
        <v>9072</v>
      </c>
      <c r="D216" s="12" t="s">
        <v>9073</v>
      </c>
      <c r="E216" s="19" t="s">
        <v>9074</v>
      </c>
      <c r="F216" s="12" t="s"/>
      <c r="G216" s="12">
        <v>1</v>
      </c>
      <c r="H216" s="12" t="s">
        <v>9075</v>
      </c>
      <c r="I216" s="12">
        <v>11.5</v>
      </c>
      <c r="J216" s="17">
        <f>=I216*9*0.235</f>
        <v>24.3225</v>
      </c>
      <c r="K216" s="15">
        <v>21.75</v>
      </c>
      <c r="L216" s="16">
        <v>4.63</v>
      </c>
      <c r="M216" s="17">
        <f>=I216*9</f>
        <v>103.5</v>
      </c>
      <c r="N216" s="17">
        <f>=M216-L216-K216-J216</f>
        <v>52.7975</v>
      </c>
      <c r="O216" s="18">
        <f>=N216/M216</f>
        <v>0.51012077294686</v>
      </c>
      <c r="P216" s="12" t="s">
        <v>28</v>
      </c>
      <c r="Q216" s="58" t="s"/>
    </row>
    <row r="217" spans="1:17">
      <c r="A217" s="21">
        <v>45174.4999652778</v>
      </c>
      <c r="B217" s="12">
        <v>103591593</v>
      </c>
      <c r="C217" s="22" t="s">
        <v>9076</v>
      </c>
      <c r="D217" s="12" t="s">
        <v>9077</v>
      </c>
      <c r="E217" s="19" t="s">
        <v>9078</v>
      </c>
      <c r="F217" s="12" t="s"/>
      <c r="G217" s="12">
        <v>1</v>
      </c>
      <c r="H217" s="12" t="s">
        <v>5621</v>
      </c>
      <c r="I217" s="12">
        <v>18.39</v>
      </c>
      <c r="J217" s="17">
        <f>=I217*9*0.235</f>
        <v>38.89485</v>
      </c>
      <c r="K217" s="15">
        <v>25.74</v>
      </c>
      <c r="L217" s="16">
        <v>16.5</v>
      </c>
      <c r="M217" s="17">
        <f>=I217*9</f>
        <v>165.51</v>
      </c>
      <c r="N217" s="17">
        <f>=M217-L217-K217-J217</f>
        <v>84.37515</v>
      </c>
      <c r="O217" s="18">
        <f>=N217/M217</f>
        <v>0.50978883451151</v>
      </c>
      <c r="P217" s="12" t="s">
        <v>59</v>
      </c>
      <c r="Q217" s="58" t="s"/>
    </row>
    <row r="218" spans="1:17">
      <c r="A218" s="21">
        <v>45174.6369097222</v>
      </c>
      <c r="B218" s="12">
        <v>103610854</v>
      </c>
      <c r="C218" s="22" t="s">
        <v>9079</v>
      </c>
      <c r="D218" s="12" t="s">
        <v>9080</v>
      </c>
      <c r="E218" s="19" t="s">
        <v>9081</v>
      </c>
      <c r="F218" s="12" t="s"/>
      <c r="G218" s="12">
        <v>1</v>
      </c>
      <c r="H218" s="12" t="s">
        <v>9082</v>
      </c>
      <c r="I218" s="12">
        <v>13.04</v>
      </c>
      <c r="J218" s="17">
        <f>=I218*9*0.235</f>
        <v>27.5796</v>
      </c>
      <c r="K218" s="15">
        <v>30.22</v>
      </c>
      <c r="L218" s="16">
        <v>5.89</v>
      </c>
      <c r="M218" s="17">
        <f>=I218*9</f>
        <v>117.36</v>
      </c>
      <c r="N218" s="17">
        <f>=M218-L218-K218-J218</f>
        <v>53.6704</v>
      </c>
      <c r="O218" s="18">
        <f>=N218/M218</f>
        <v>0.457314246762099</v>
      </c>
      <c r="P218" s="12" t="s">
        <v>136</v>
      </c>
      <c r="Q218" s="58" t="s"/>
    </row>
    <row r="219" spans="1:17">
      <c r="A219" s="21" t="s"/>
      <c r="B219" s="12" t="s"/>
      <c r="C219" s="22" t="s"/>
      <c r="D219" s="12" t="s"/>
      <c r="E219" s="59" t="s"/>
      <c r="F219" s="12" t="s"/>
      <c r="G219" s="12" t="s"/>
      <c r="H219" s="12" t="s"/>
      <c r="I219" s="12" t="s"/>
      <c r="J219" s="17" t="s"/>
      <c r="K219" s="72" t="s"/>
      <c r="L219" s="73" t="s"/>
      <c r="M219" s="17" t="s"/>
      <c r="N219" s="71" t="s"/>
      <c r="O219" s="74" t="s"/>
      <c r="P219" s="12" t="s"/>
      <c r="Q219" s="58" t="s"/>
    </row>
    <row r="220" spans="1:17">
      <c r="A220" s="21">
        <v>45175.0516435185</v>
      </c>
      <c r="B220" s="12">
        <v>103650594</v>
      </c>
      <c r="C220" s="22" t="s">
        <v>9083</v>
      </c>
      <c r="D220" s="12">
        <v>0</v>
      </c>
      <c r="E220" s="19" t="s">
        <v>52</v>
      </c>
      <c r="F220" s="12" t="s">
        <v>32</v>
      </c>
      <c r="G220" s="12">
        <v>1</v>
      </c>
      <c r="H220" s="12" t="s">
        <v>9084</v>
      </c>
      <c r="I220" s="12">
        <v>0</v>
      </c>
      <c r="J220" s="17">
        <f>=I220*9*0.235</f>
        <v>0</v>
      </c>
      <c r="K220" s="24">
        <v>0</v>
      </c>
      <c r="L220" s="16">
        <v>0</v>
      </c>
      <c r="M220" s="17">
        <f>=I220*9</f>
        <v>0</v>
      </c>
      <c r="N220" s="17">
        <f>=M220-L220-K220-J220</f>
        <v>0</v>
      </c>
      <c r="O220" s="18" t="e">
        <f>=N220/M220</f>
        <v>#DIV/0!</v>
      </c>
      <c r="P220" s="12" t="s">
        <v>28</v>
      </c>
      <c r="Q220" s="58" t="s"/>
    </row>
    <row r="221" spans="1:17">
      <c r="A221" s="21">
        <v>45175.1062731482</v>
      </c>
      <c r="B221" s="12">
        <v>103660074</v>
      </c>
      <c r="C221" s="22" t="s">
        <v>9085</v>
      </c>
      <c r="D221" s="12" t="s">
        <v>9086</v>
      </c>
      <c r="E221" s="19" t="s">
        <v>9087</v>
      </c>
      <c r="F221" s="12" t="s"/>
      <c r="G221" s="12">
        <v>2</v>
      </c>
      <c r="H221" s="12" t="s">
        <v>9088</v>
      </c>
      <c r="I221" s="12">
        <v>32.74</v>
      </c>
      <c r="J221" s="17">
        <f>=I221*9*0.235</f>
        <v>69.2451</v>
      </c>
      <c r="K221" s="15">
        <v>31.75</v>
      </c>
      <c r="L221" s="16">
        <v>106</v>
      </c>
      <c r="M221" s="17">
        <f>=I221*9</f>
        <v>294.66</v>
      </c>
      <c r="N221" s="17">
        <f>=M221-L221-K221-J221</f>
        <v>87.6649</v>
      </c>
      <c r="O221" s="18">
        <f>=N221/M221</f>
        <v>0.297512047783887</v>
      </c>
      <c r="P221" s="12" t="s">
        <v>487</v>
      </c>
      <c r="Q221" s="58" t="s"/>
    </row>
    <row r="222" spans="1:17">
      <c r="A222" s="21">
        <v>45175.1234375</v>
      </c>
      <c r="B222" s="12">
        <v>103663152</v>
      </c>
      <c r="C222" s="22" t="s">
        <v>9089</v>
      </c>
      <c r="D222" s="12" t="s">
        <v>9090</v>
      </c>
      <c r="E222" s="19" t="s">
        <v>9091</v>
      </c>
      <c r="F222" s="12" t="s"/>
      <c r="G222" s="12">
        <v>1</v>
      </c>
      <c r="H222" s="12" t="s">
        <v>9092</v>
      </c>
      <c r="I222" s="12">
        <v>12.56</v>
      </c>
      <c r="J222" s="17">
        <f>=I222*9*0.235</f>
        <v>26.5644</v>
      </c>
      <c r="K222" s="15">
        <v>22.13</v>
      </c>
      <c r="L222" s="16">
        <v>13.81</v>
      </c>
      <c r="M222" s="17">
        <f>=I222*9</f>
        <v>113.04</v>
      </c>
      <c r="N222" s="17">
        <f>=M222-L222-K222-J222</f>
        <v>50.5356</v>
      </c>
      <c r="O222" s="18">
        <f>=N222/M222</f>
        <v>0.447059447983015</v>
      </c>
      <c r="P222" s="12" t="s">
        <v>300</v>
      </c>
      <c r="Q222" s="58" t="s">
        <v>9093</v>
      </c>
    </row>
    <row r="223" spans="1:17">
      <c r="A223" s="21">
        <v>45175.1657291667</v>
      </c>
      <c r="B223" s="68">
        <v>103671500</v>
      </c>
      <c r="C223" s="22" t="s">
        <v>9094</v>
      </c>
      <c r="D223" s="68" t="s">
        <v>9095</v>
      </c>
      <c r="E223" s="19" t="s">
        <v>9096</v>
      </c>
      <c r="F223" s="12" t="s"/>
      <c r="G223" s="12">
        <v>1</v>
      </c>
      <c r="H223" s="12" t="s">
        <v>9097</v>
      </c>
      <c r="I223" s="12">
        <v>21.2</v>
      </c>
      <c r="J223" s="17">
        <f>=I223*9*0.235</f>
        <v>44.838</v>
      </c>
      <c r="K223" s="15">
        <v>30.11</v>
      </c>
      <c r="L223" s="16">
        <v>27</v>
      </c>
      <c r="M223" s="17">
        <f>=I223*9</f>
        <v>190.8</v>
      </c>
      <c r="N223" s="17">
        <f>=M223-L223-K223-J223</f>
        <v>88.852</v>
      </c>
      <c r="O223" s="18">
        <f>=N223/M223</f>
        <v>0.465681341719078</v>
      </c>
      <c r="P223" s="12" t="s">
        <v>28</v>
      </c>
      <c r="Q223" s="58" t="s"/>
    </row>
    <row r="224" spans="1:17">
      <c r="A224" s="21">
        <v>45175.1657291667</v>
      </c>
      <c r="B224" s="69" t="s"/>
      <c r="C224" s="22" t="s">
        <v>9098</v>
      </c>
      <c r="D224" s="69" t="s"/>
      <c r="E224" s="19" t="s">
        <v>9096</v>
      </c>
      <c r="F224" s="12" t="s"/>
      <c r="G224" s="12">
        <v>1</v>
      </c>
      <c r="H224" s="12" t="s">
        <v>9099</v>
      </c>
      <c r="I224" s="12" t="s"/>
      <c r="J224" s="17">
        <f>=I224*9*0.235</f>
        <v>0</v>
      </c>
      <c r="K224" s="24">
        <v>0</v>
      </c>
      <c r="L224" s="16">
        <v>0</v>
      </c>
      <c r="M224" s="17">
        <f>=I224*9</f>
        <v>0</v>
      </c>
      <c r="N224" s="17">
        <f>=M224-L224-K224-J224</f>
        <v>0</v>
      </c>
      <c r="O224" s="18" t="e">
        <f>=N224/M224</f>
        <v>#DIV/0!</v>
      </c>
      <c r="P224" s="12" t="s">
        <v>28</v>
      </c>
      <c r="Q224" s="58" t="s"/>
    </row>
    <row r="225" spans="1:17">
      <c r="A225" s="21">
        <v>45175.5084490741</v>
      </c>
      <c r="B225" s="12">
        <v>103737792</v>
      </c>
      <c r="C225" s="22" t="s">
        <v>9100</v>
      </c>
      <c r="D225" s="12" t="s">
        <v>9101</v>
      </c>
      <c r="E225" s="19" t="s">
        <v>9102</v>
      </c>
      <c r="F225" s="12" t="s">
        <v>4300</v>
      </c>
      <c r="G225" s="12">
        <v>1</v>
      </c>
      <c r="H225" s="12" t="s">
        <v>4301</v>
      </c>
      <c r="I225" s="12">
        <v>32.28</v>
      </c>
      <c r="J225" s="17">
        <f>=I225*9*0.235</f>
        <v>68.2722</v>
      </c>
      <c r="K225" s="15">
        <v>101.18</v>
      </c>
      <c r="L225" s="16">
        <v>55</v>
      </c>
      <c r="M225" s="17">
        <f>=I225*9</f>
        <v>290.52</v>
      </c>
      <c r="N225" s="17">
        <f>=M225-L225-K225-J225</f>
        <v>66.0678</v>
      </c>
      <c r="O225" s="18">
        <f>=N225/M225</f>
        <v>0.227412226352747</v>
      </c>
      <c r="P225" s="12" t="s">
        <v>50</v>
      </c>
      <c r="Q225" s="58" t="s"/>
    </row>
    <row r="226" spans="1:17">
      <c r="A226" s="21">
        <v>45175.5126157407</v>
      </c>
      <c r="B226" s="12">
        <v>103738383</v>
      </c>
      <c r="C226" s="22" t="s">
        <v>9103</v>
      </c>
      <c r="D226" s="12" t="s">
        <v>9104</v>
      </c>
      <c r="E226" s="19" t="s">
        <v>9105</v>
      </c>
      <c r="F226" s="12" t="s"/>
      <c r="G226" s="12">
        <v>1</v>
      </c>
      <c r="H226" s="12" t="s">
        <v>9106</v>
      </c>
      <c r="I226" s="12">
        <v>15.89</v>
      </c>
      <c r="J226" s="17">
        <f>=I226*9*0.235</f>
        <v>33.60735</v>
      </c>
      <c r="K226" s="15">
        <v>30.99</v>
      </c>
      <c r="L226" s="16">
        <v>36</v>
      </c>
      <c r="M226" s="17">
        <f>=I226*9</f>
        <v>143.01</v>
      </c>
      <c r="N226" s="17">
        <f>=M226-L226-K226-J226</f>
        <v>42.41265</v>
      </c>
      <c r="O226" s="18">
        <f>=N226/M226</f>
        <v>0.296571218795888</v>
      </c>
      <c r="P226" s="12" t="s">
        <v>487</v>
      </c>
      <c r="Q226" s="58" t="s"/>
    </row>
    <row r="227" spans="1:17">
      <c r="A227" s="21">
        <v>45175.6223842593</v>
      </c>
      <c r="B227" s="12">
        <v>103751530</v>
      </c>
      <c r="C227" s="22" t="s">
        <v>9107</v>
      </c>
      <c r="D227" s="12" t="s">
        <v>9108</v>
      </c>
      <c r="E227" s="19" t="s">
        <v>9109</v>
      </c>
      <c r="F227" s="12" t="s">
        <v>48</v>
      </c>
      <c r="G227" s="12">
        <v>1</v>
      </c>
      <c r="H227" s="12" t="s">
        <v>9110</v>
      </c>
      <c r="I227" s="12">
        <v>19.22</v>
      </c>
      <c r="J227" s="17">
        <f>=I227*9*0.235</f>
        <v>40.6503</v>
      </c>
      <c r="K227" s="15">
        <v>35.86</v>
      </c>
      <c r="L227" s="16">
        <v>21</v>
      </c>
      <c r="M227" s="17">
        <f>=I227*9</f>
        <v>172.98</v>
      </c>
      <c r="N227" s="17">
        <f>=M227-L227-K227-J227</f>
        <v>75.4697</v>
      </c>
      <c r="O227" s="18">
        <f>=N227/M227</f>
        <v>0.436291478783674</v>
      </c>
      <c r="P227" s="12" t="s">
        <v>50</v>
      </c>
      <c r="Q227" s="58" t="s"/>
    </row>
    <row r="228" spans="1:17">
      <c r="A228" s="21" t="s"/>
      <c r="B228" s="12" t="s"/>
      <c r="C228" s="22" t="s"/>
      <c r="D228" s="12" t="s"/>
      <c r="E228" s="59" t="s"/>
      <c r="F228" s="12" t="s"/>
      <c r="G228" s="12" t="s"/>
      <c r="H228" s="12" t="s"/>
      <c r="I228" s="12" t="s"/>
      <c r="J228" s="17" t="s"/>
      <c r="K228" s="72" t="s"/>
      <c r="L228" s="73" t="s"/>
      <c r="M228" s="17" t="s"/>
      <c r="N228" s="71" t="s"/>
      <c r="O228" s="74" t="s"/>
      <c r="P228" s="12" t="s"/>
      <c r="Q228" s="58" t="s"/>
    </row>
    <row r="229" spans="1:17">
      <c r="A229" s="21">
        <v>45175.7699421296</v>
      </c>
      <c r="B229" s="12">
        <v>103762260</v>
      </c>
      <c r="C229" s="22" t="s">
        <v>9111</v>
      </c>
      <c r="D229" s="12" t="s">
        <v>9112</v>
      </c>
      <c r="E229" s="19" t="s">
        <v>9113</v>
      </c>
      <c r="F229" s="12" t="s">
        <v>4951</v>
      </c>
      <c r="G229" s="12">
        <v>1</v>
      </c>
      <c r="H229" s="12" t="s">
        <v>9114</v>
      </c>
      <c r="I229" s="12">
        <v>11.5</v>
      </c>
      <c r="J229" s="17">
        <f>=I229*9*0.235</f>
        <v>24.3225</v>
      </c>
      <c r="K229" s="15">
        <v>31.7</v>
      </c>
      <c r="L229" s="16">
        <v>20.78</v>
      </c>
      <c r="M229" s="17">
        <f>=I229*9</f>
        <v>103.5</v>
      </c>
      <c r="N229" s="17">
        <f>=M229-L229-K229-J229</f>
        <v>26.6975</v>
      </c>
      <c r="O229" s="18">
        <f>=N229/M229</f>
        <v>0.257946859903382</v>
      </c>
      <c r="P229" s="12" t="s">
        <v>43</v>
      </c>
      <c r="Q229" s="58" t="s"/>
    </row>
    <row r="230" spans="1:17">
      <c r="A230" s="21">
        <v>45175.9338888889</v>
      </c>
      <c r="B230" s="12">
        <v>103777286</v>
      </c>
      <c r="C230" s="22" t="s">
        <v>9115</v>
      </c>
      <c r="D230" s="12" t="s">
        <v>9116</v>
      </c>
      <c r="E230" s="19" t="s">
        <v>9117</v>
      </c>
      <c r="F230" s="12" t="s"/>
      <c r="G230" s="12">
        <v>1</v>
      </c>
      <c r="H230" s="12" t="s">
        <v>9118</v>
      </c>
      <c r="I230" s="12">
        <v>16.84</v>
      </c>
      <c r="J230" s="17">
        <f>=I230*9*0.235</f>
        <v>35.6166</v>
      </c>
      <c r="K230" s="15">
        <v>37.02</v>
      </c>
      <c r="L230" s="16">
        <v>26</v>
      </c>
      <c r="M230" s="17">
        <f>=I230*9</f>
        <v>151.56</v>
      </c>
      <c r="N230" s="17">
        <f>=M230-L230-K230-J230</f>
        <v>52.9234</v>
      </c>
      <c r="O230" s="18">
        <f>=N230/M230</f>
        <v>0.349191079440486</v>
      </c>
      <c r="P230" s="12" t="s">
        <v>269</v>
      </c>
      <c r="Q230" s="58" t="s"/>
    </row>
    <row r="231" spans="1:17">
      <c r="A231" s="21">
        <v>45175.9898263889</v>
      </c>
      <c r="B231" s="12">
        <v>103785689</v>
      </c>
      <c r="C231" s="22" t="s">
        <v>9119</v>
      </c>
      <c r="D231" s="12" t="s">
        <v>9120</v>
      </c>
      <c r="E231" s="19" t="s">
        <v>9121</v>
      </c>
      <c r="F231" s="12" t="s"/>
      <c r="G231" s="12">
        <v>1</v>
      </c>
      <c r="H231" s="12" t="s">
        <v>9122</v>
      </c>
      <c r="I231" s="12">
        <v>29.28</v>
      </c>
      <c r="J231" s="17">
        <f>=I231*9*0.235</f>
        <v>61.9272</v>
      </c>
      <c r="K231" s="15">
        <v>62.4</v>
      </c>
      <c r="L231" s="16">
        <v>74</v>
      </c>
      <c r="M231" s="17">
        <f>=I231*9</f>
        <v>263.52</v>
      </c>
      <c r="N231" s="17">
        <f>=M231-L231-K231-J231</f>
        <v>65.1928</v>
      </c>
      <c r="O231" s="18">
        <f>=N231/M231</f>
        <v>0.247392228293868</v>
      </c>
      <c r="P231" s="12" t="s">
        <v>50</v>
      </c>
      <c r="Q231" s="58" t="s"/>
    </row>
    <row r="232" spans="1:17">
      <c r="A232" s="21">
        <v>45175.9963541667</v>
      </c>
      <c r="B232" s="12">
        <v>103788032</v>
      </c>
      <c r="C232" s="22" t="s">
        <v>9123</v>
      </c>
      <c r="D232" s="12" t="s">
        <v>9124</v>
      </c>
      <c r="E232" s="19" t="s">
        <v>9125</v>
      </c>
      <c r="F232" s="12" t="s"/>
      <c r="G232" s="12">
        <v>1</v>
      </c>
      <c r="H232" s="12" t="s">
        <v>9126</v>
      </c>
      <c r="I232" s="12">
        <v>15.81</v>
      </c>
      <c r="J232" s="17">
        <f>=I232*9*0.235</f>
        <v>33.43815</v>
      </c>
      <c r="K232" s="15">
        <v>42.24</v>
      </c>
      <c r="L232" s="16">
        <v>15.25</v>
      </c>
      <c r="M232" s="17">
        <f>=I232*9</f>
        <v>142.29</v>
      </c>
      <c r="N232" s="17">
        <f>=M232-L232-K232-J232</f>
        <v>51.36185</v>
      </c>
      <c r="O232" s="18">
        <f>=N232/M232</f>
        <v>0.360965984960292</v>
      </c>
      <c r="P232" s="12" t="s">
        <v>487</v>
      </c>
      <c r="Q232" s="58" t="s"/>
    </row>
    <row r="233" spans="1:17">
      <c r="A233" s="21">
        <v>45176.0000694444</v>
      </c>
      <c r="B233" s="12">
        <v>103789025</v>
      </c>
      <c r="C233" s="22" t="s">
        <v>9127</v>
      </c>
      <c r="D233" s="12" t="s">
        <v>9128</v>
      </c>
      <c r="E233" s="19" t="s">
        <v>9129</v>
      </c>
      <c r="F233" s="12" t="s">
        <v>4951</v>
      </c>
      <c r="G233" s="12">
        <v>1</v>
      </c>
      <c r="H233" s="12" t="s">
        <v>9130</v>
      </c>
      <c r="I233" s="12">
        <v>12</v>
      </c>
      <c r="J233" s="17">
        <f>=I233*9*0.235</f>
        <v>25.38</v>
      </c>
      <c r="K233" s="15">
        <v>19.4</v>
      </c>
      <c r="L233" s="16">
        <v>26.38</v>
      </c>
      <c r="M233" s="17">
        <f>=I233*9</f>
        <v>108</v>
      </c>
      <c r="N233" s="17">
        <f>=M233-L233-K233-J233</f>
        <v>36.84</v>
      </c>
      <c r="O233" s="18">
        <f>=N233/M233</f>
        <v>0.341111111111111</v>
      </c>
      <c r="P233" s="12" t="s">
        <v>162</v>
      </c>
      <c r="Q233" s="58" t="s"/>
    </row>
    <row r="234" spans="1:17">
      <c r="A234" s="21">
        <v>45176.0024768519</v>
      </c>
      <c r="B234" s="12">
        <v>103788259</v>
      </c>
      <c r="C234" s="22" t="s">
        <v>9131</v>
      </c>
      <c r="D234" s="12" t="s">
        <v>9132</v>
      </c>
      <c r="E234" s="19" t="s">
        <v>9133</v>
      </c>
      <c r="F234" s="12" t="s"/>
      <c r="G234" s="12">
        <v>1</v>
      </c>
      <c r="H234" s="12" t="s">
        <v>4301</v>
      </c>
      <c r="I234" s="12">
        <v>32.28</v>
      </c>
      <c r="J234" s="17">
        <f>=I234*9*0.235</f>
        <v>68.2722</v>
      </c>
      <c r="K234" s="15">
        <v>75.54</v>
      </c>
      <c r="L234" s="16">
        <v>55</v>
      </c>
      <c r="M234" s="17">
        <f>=I234*9</f>
        <v>290.52</v>
      </c>
      <c r="N234" s="17">
        <f>=M234-L234-K234-J234</f>
        <v>91.7078</v>
      </c>
      <c r="O234" s="18">
        <f>=N234/M234</f>
        <v>0.315667768139887</v>
      </c>
      <c r="P234" s="12" t="s">
        <v>487</v>
      </c>
      <c r="Q234" s="58" t="s"/>
    </row>
    <row r="235" spans="1:17">
      <c r="A235" s="21">
        <v>45176.0981828704</v>
      </c>
      <c r="B235" s="12">
        <v>103809073</v>
      </c>
      <c r="C235" s="22" t="s">
        <v>9134</v>
      </c>
      <c r="D235" s="12" t="s">
        <v>9135</v>
      </c>
      <c r="E235" s="19" t="s">
        <v>9136</v>
      </c>
      <c r="F235" s="12" t="s"/>
      <c r="G235" s="12">
        <v>5</v>
      </c>
      <c r="H235" s="12" t="s">
        <v>9137</v>
      </c>
      <c r="I235" s="12">
        <v>51.2</v>
      </c>
      <c r="J235" s="17">
        <f>=I235*9*0.235</f>
        <v>108.288</v>
      </c>
      <c r="K235" s="15">
        <v>36.87</v>
      </c>
      <c r="L235" s="16">
        <v>18.95</v>
      </c>
      <c r="M235" s="17">
        <f>=I235*9</f>
        <v>460.8</v>
      </c>
      <c r="N235" s="17">
        <f>=M235-L235-K235-J235</f>
        <v>296.692</v>
      </c>
      <c r="O235" s="18">
        <f>=N235/M235</f>
        <v>0.643862847222222</v>
      </c>
      <c r="P235" s="12" t="s">
        <v>487</v>
      </c>
      <c r="Q235" s="58" t="s"/>
    </row>
    <row r="236" spans="1:17">
      <c r="A236" s="21">
        <v>45176.1369444444</v>
      </c>
      <c r="B236" s="12">
        <v>103817484</v>
      </c>
      <c r="C236" s="22" t="s">
        <v>8812</v>
      </c>
      <c r="D236" s="12" t="s">
        <v>9138</v>
      </c>
      <c r="E236" s="19" t="s">
        <v>9139</v>
      </c>
      <c r="F236" s="12" t="s"/>
      <c r="G236" s="12">
        <v>1</v>
      </c>
      <c r="H236" s="12" t="s">
        <v>8815</v>
      </c>
      <c r="I236" s="12">
        <v>20.75</v>
      </c>
      <c r="J236" s="17">
        <f>=I236*9*0.235</f>
        <v>43.88625</v>
      </c>
      <c r="K236" s="15">
        <v>166.2</v>
      </c>
      <c r="L236" s="16">
        <v>32</v>
      </c>
      <c r="M236" s="17">
        <f>=I236*9</f>
        <v>186.75</v>
      </c>
      <c r="N236" s="17">
        <f>=M236-L236-K236-J236</f>
        <v>-55.33625</v>
      </c>
      <c r="O236" s="18">
        <f>=N236/M236</f>
        <v>-0.296311914323962</v>
      </c>
      <c r="P236" s="12" t="s">
        <v>50</v>
      </c>
      <c r="Q236" s="58" t="s"/>
    </row>
    <row r="237" spans="1:17">
      <c r="A237" s="21">
        <v>45176.3031597222</v>
      </c>
      <c r="B237" s="12">
        <v>103856354</v>
      </c>
      <c r="C237" s="22" t="s">
        <v>9140</v>
      </c>
      <c r="D237" s="12" t="s">
        <v>9141</v>
      </c>
      <c r="E237" s="81" t="s">
        <v>9142</v>
      </c>
      <c r="F237" s="12" t="s"/>
      <c r="G237" s="12">
        <v>1</v>
      </c>
      <c r="H237" s="12" t="s">
        <v>9143</v>
      </c>
      <c r="I237" s="12">
        <v>71.72</v>
      </c>
      <c r="J237" s="17">
        <f>=I237*9*0.235</f>
        <v>151.6878</v>
      </c>
      <c r="K237" s="15">
        <v>45.06</v>
      </c>
      <c r="L237" s="16">
        <v>345.9</v>
      </c>
      <c r="M237" s="17">
        <f>=I237*9</f>
        <v>645.48</v>
      </c>
      <c r="N237" s="17">
        <f>=M237-L237-K237-J237</f>
        <v>102.8322</v>
      </c>
      <c r="O237" s="18">
        <f>=N237/M237</f>
        <v>0.159311210262131</v>
      </c>
      <c r="P237" s="12" t="s">
        <v>162</v>
      </c>
      <c r="Q237" s="58" t="s">
        <v>9144</v>
      </c>
    </row>
    <row r="238" spans="1:17">
      <c r="A238" s="21">
        <v>45176.3040046296</v>
      </c>
      <c r="B238" s="12">
        <v>103856800</v>
      </c>
      <c r="C238" s="22" t="s">
        <v>9145</v>
      </c>
      <c r="D238" s="12" t="s">
        <v>9141</v>
      </c>
      <c r="E238" s="117" t="s">
        <v>9142</v>
      </c>
      <c r="F238" s="12" t="s"/>
      <c r="G238" s="12">
        <v>1</v>
      </c>
      <c r="H238" s="12" t="s">
        <v>9146</v>
      </c>
      <c r="I238" s="12">
        <v>71.72</v>
      </c>
      <c r="J238" s="17">
        <f>=I238*9*0.235</f>
        <v>151.6878</v>
      </c>
      <c r="K238" s="15">
        <v>45.06</v>
      </c>
      <c r="L238" s="16">
        <v>0</v>
      </c>
      <c r="M238" s="17">
        <f>=I238*9</f>
        <v>645.48</v>
      </c>
      <c r="N238" s="17">
        <f>=M238-L238-K238-J238</f>
        <v>448.7322</v>
      </c>
      <c r="O238" s="18">
        <f>=N238/M238</f>
        <v>0.695191485406209</v>
      </c>
      <c r="P238" s="12" t="s">
        <v>162</v>
      </c>
      <c r="Q238" s="58" t="s">
        <v>9144</v>
      </c>
    </row>
    <row r="239" spans="1:17">
      <c r="A239" s="21">
        <v>45176.3251157407</v>
      </c>
      <c r="B239" s="12">
        <v>103861778</v>
      </c>
      <c r="C239" s="22" t="s">
        <v>9083</v>
      </c>
      <c r="D239" s="12">
        <v>0</v>
      </c>
      <c r="E239" s="12" t="s">
        <v>52</v>
      </c>
      <c r="F239" s="12" t="s"/>
      <c r="G239" s="12">
        <v>1</v>
      </c>
      <c r="H239" s="12" t="s">
        <v>9084</v>
      </c>
      <c r="I239" s="12">
        <v>0</v>
      </c>
      <c r="J239" s="17">
        <f>=I239*9*0.235</f>
        <v>0</v>
      </c>
      <c r="K239" s="24">
        <v>0</v>
      </c>
      <c r="L239" s="16">
        <v>0</v>
      </c>
      <c r="M239" s="17">
        <f>=I239*9</f>
        <v>0</v>
      </c>
      <c r="N239" s="17">
        <f>=M239-L239-K239-J239</f>
        <v>0</v>
      </c>
      <c r="O239" s="18" t="e">
        <f>=N239/M239</f>
        <v>#DIV/0!</v>
      </c>
      <c r="P239" s="12" t="s">
        <v>28</v>
      </c>
      <c r="Q239" s="58" t="s"/>
    </row>
    <row r="240" spans="1:17">
      <c r="A240" s="21">
        <v>45176.3280671296</v>
      </c>
      <c r="B240" s="12">
        <v>103862461</v>
      </c>
      <c r="C240" s="22" t="s">
        <v>9147</v>
      </c>
      <c r="D240" s="12" t="s">
        <v>9148</v>
      </c>
      <c r="E240" s="19" t="s">
        <v>9149</v>
      </c>
      <c r="F240" s="12" t="s">
        <v>4951</v>
      </c>
      <c r="G240" s="12">
        <v>1</v>
      </c>
      <c r="H240" s="12" t="s">
        <v>9150</v>
      </c>
      <c r="I240" s="12">
        <v>12.56</v>
      </c>
      <c r="J240" s="17">
        <f>=I240*9*0.235</f>
        <v>26.5644</v>
      </c>
      <c r="K240" s="15">
        <v>32.67</v>
      </c>
      <c r="L240" s="16">
        <v>28</v>
      </c>
      <c r="M240" s="17">
        <f>=I240*9</f>
        <v>113.04</v>
      </c>
      <c r="N240" s="17">
        <f>=M240-L240-K240-J240</f>
        <v>25.8056</v>
      </c>
      <c r="O240" s="18">
        <f>=N240/M240</f>
        <v>0.228287331917905</v>
      </c>
      <c r="P240" s="12" t="s">
        <v>269</v>
      </c>
      <c r="Q240" s="58" t="s"/>
    </row>
    <row r="241" spans="1:17">
      <c r="A241" s="21">
        <v>45176.3538888889</v>
      </c>
      <c r="B241" s="12">
        <v>103868113</v>
      </c>
      <c r="C241" s="22" t="s">
        <v>9151</v>
      </c>
      <c r="D241" s="12" t="s">
        <v>9152</v>
      </c>
      <c r="E241" s="19" t="s">
        <v>9153</v>
      </c>
      <c r="F241" s="12" t="s"/>
      <c r="G241" s="12">
        <v>1</v>
      </c>
      <c r="H241" s="12" t="s">
        <v>9154</v>
      </c>
      <c r="I241" s="12">
        <v>16.62</v>
      </c>
      <c r="J241" s="17">
        <f>=I241*9*0.235</f>
        <v>35.1513</v>
      </c>
      <c r="K241" s="15">
        <v>27.47</v>
      </c>
      <c r="L241" s="16">
        <v>32.9</v>
      </c>
      <c r="M241" s="17">
        <f>=I241*9</f>
        <v>149.58</v>
      </c>
      <c r="N241" s="17">
        <f>=M241-L241-K241-J241</f>
        <v>54.0587</v>
      </c>
      <c r="O241" s="18">
        <f>=N241/M241</f>
        <v>0.361403262468244</v>
      </c>
      <c r="P241" s="12" t="s">
        <v>28</v>
      </c>
      <c r="Q241" s="58" t="s"/>
    </row>
    <row r="242" spans="1:17">
      <c r="A242" s="21">
        <v>45176.3614351852</v>
      </c>
      <c r="B242" s="12">
        <v>103870583</v>
      </c>
      <c r="C242" s="22" t="s">
        <v>9155</v>
      </c>
      <c r="D242" s="12" t="s">
        <v>9156</v>
      </c>
      <c r="E242" s="19" t="s">
        <v>9157</v>
      </c>
      <c r="F242" s="12" t="s">
        <v>32</v>
      </c>
      <c r="G242" s="12">
        <v>1</v>
      </c>
      <c r="H242" s="12" t="s">
        <v>9158</v>
      </c>
      <c r="I242" s="12">
        <v>12.1</v>
      </c>
      <c r="J242" s="17">
        <f>=I242*9*0.235</f>
        <v>25.5915</v>
      </c>
      <c r="K242" s="15">
        <v>81.97</v>
      </c>
      <c r="L242" s="16">
        <v>34.8</v>
      </c>
      <c r="M242" s="17">
        <f>=I242*9</f>
        <v>108.9</v>
      </c>
      <c r="N242" s="17">
        <f>=M242-L242-K242-J242</f>
        <v>-33.4615</v>
      </c>
      <c r="O242" s="18">
        <f>=N242/M242</f>
        <v>-0.3072681359045</v>
      </c>
      <c r="P242" s="12" t="s">
        <v>22</v>
      </c>
      <c r="Q242" s="58" t="s"/>
    </row>
    <row r="243" spans="1:17">
      <c r="A243" s="21">
        <v>45176.3687152778</v>
      </c>
      <c r="B243" s="12">
        <v>103872070</v>
      </c>
      <c r="C243" s="22" t="s">
        <v>9159</v>
      </c>
      <c r="D243" s="12" t="s">
        <v>9160</v>
      </c>
      <c r="E243" s="19" t="s">
        <v>9161</v>
      </c>
      <c r="F243" s="12" t="s"/>
      <c r="G243" s="12">
        <v>1</v>
      </c>
      <c r="H243" s="12" t="s">
        <v>9162</v>
      </c>
      <c r="I243" s="12">
        <v>18.03</v>
      </c>
      <c r="J243" s="17">
        <f>=I243*9*0.235</f>
        <v>38.13345</v>
      </c>
      <c r="K243" s="15">
        <v>27.48</v>
      </c>
      <c r="L243" s="16">
        <v>31</v>
      </c>
      <c r="M243" s="17">
        <f>=I243*9</f>
        <v>162.27</v>
      </c>
      <c r="N243" s="17">
        <f>=M243-L243-K243-J243</f>
        <v>65.65655</v>
      </c>
      <c r="O243" s="18">
        <f>=N243/M243</f>
        <v>0.404612990694522</v>
      </c>
      <c r="P243" s="12" t="s">
        <v>162</v>
      </c>
      <c r="Q243" s="58" t="s"/>
    </row>
    <row r="244" spans="1:17">
      <c r="A244" s="21">
        <v>45176.5340509259</v>
      </c>
      <c r="B244" s="12">
        <v>103910345</v>
      </c>
      <c r="C244" s="22" t="s">
        <v>9155</v>
      </c>
      <c r="D244" s="65" t="s">
        <v>9163</v>
      </c>
      <c r="E244" s="19" t="s">
        <v>9157</v>
      </c>
      <c r="F244" s="12" t="s"/>
      <c r="G244" s="12">
        <v>1</v>
      </c>
      <c r="H244" s="12" t="s">
        <v>9158</v>
      </c>
      <c r="I244" s="12">
        <v>12.1</v>
      </c>
      <c r="J244" s="17">
        <f>=I244*9*0.235</f>
        <v>25.5915</v>
      </c>
      <c r="K244" s="15">
        <v>99.99</v>
      </c>
      <c r="L244" s="16">
        <v>0</v>
      </c>
      <c r="M244" s="17">
        <f>=I244*9</f>
        <v>108.9</v>
      </c>
      <c r="N244" s="17">
        <f>=M244-L244-K244-J244</f>
        <v>-16.6815</v>
      </c>
      <c r="O244" s="18">
        <f>=N244/M244</f>
        <v>-0.153181818181818</v>
      </c>
      <c r="P244" s="12" t="s">
        <v>28</v>
      </c>
      <c r="Q244" s="58" t="s"/>
    </row>
    <row r="245" spans="1:17">
      <c r="A245" s="21">
        <v>45176.549849537</v>
      </c>
      <c r="B245" s="12">
        <v>103912851</v>
      </c>
      <c r="C245" s="22" t="s">
        <v>9164</v>
      </c>
      <c r="D245" s="12" t="s">
        <v>9165</v>
      </c>
      <c r="E245" s="19" t="s">
        <v>9166</v>
      </c>
      <c r="F245" s="12" t="s">
        <v>5744</v>
      </c>
      <c r="G245" s="12">
        <v>1</v>
      </c>
      <c r="H245" s="12" t="s">
        <v>9167</v>
      </c>
      <c r="I245" s="12">
        <v>12.1</v>
      </c>
      <c r="J245" s="17">
        <f>=I245*9*0.235</f>
        <v>25.5915</v>
      </c>
      <c r="K245" s="15">
        <v>23.54</v>
      </c>
      <c r="L245" s="16">
        <v>2</v>
      </c>
      <c r="M245" s="17">
        <f>=I245*9</f>
        <v>108.9</v>
      </c>
      <c r="N245" s="17">
        <f>=M245-L245-K245-J245</f>
        <v>57.7685</v>
      </c>
      <c r="O245" s="18">
        <f>=N245/M245</f>
        <v>0.530472910927456</v>
      </c>
      <c r="P245" s="12" t="s">
        <v>22</v>
      </c>
      <c r="Q245" s="58" t="s"/>
    </row>
    <row r="246" spans="1:17">
      <c r="A246" s="21" t="s"/>
      <c r="B246" s="12" t="s"/>
      <c r="C246" s="22" t="s"/>
      <c r="D246" s="12" t="s"/>
      <c r="E246" s="59" t="s"/>
      <c r="F246" s="12" t="s"/>
      <c r="G246" s="12" t="s"/>
      <c r="H246" s="12" t="s"/>
      <c r="I246" s="12" t="s"/>
      <c r="J246" s="17" t="s"/>
      <c r="K246" s="72" t="s"/>
      <c r="L246" s="73" t="s"/>
      <c r="M246" s="17" t="s"/>
      <c r="N246" s="71" t="s"/>
      <c r="O246" s="74" t="s"/>
      <c r="P246" s="12" t="s"/>
      <c r="Q246" s="58" t="s"/>
    </row>
    <row r="247" spans="1:17">
      <c r="A247" s="21">
        <v>45176.8780208333</v>
      </c>
      <c r="B247" s="12">
        <v>103955230</v>
      </c>
      <c r="C247" s="22" t="s">
        <v>9168</v>
      </c>
      <c r="D247" s="12" t="s">
        <v>9169</v>
      </c>
      <c r="E247" s="19" t="s">
        <v>9170</v>
      </c>
      <c r="F247" s="12" t="s"/>
      <c r="G247" s="12">
        <v>1</v>
      </c>
      <c r="H247" s="12" t="s">
        <v>9171</v>
      </c>
      <c r="I247" s="12">
        <v>21.13</v>
      </c>
      <c r="J247" s="17">
        <f>=I247*9*0.235</f>
        <v>44.68995</v>
      </c>
      <c r="K247" s="15">
        <v>31.14</v>
      </c>
      <c r="L247" s="16">
        <v>18.5</v>
      </c>
      <c r="M247" s="17">
        <f>=I247*9</f>
        <v>190.17</v>
      </c>
      <c r="N247" s="17">
        <f>=M247-L247-K247-J247</f>
        <v>95.84005</v>
      </c>
      <c r="O247" s="18">
        <f>=N247/M247</f>
        <v>0.503970394909817</v>
      </c>
      <c r="P247" s="12" t="s">
        <v>59</v>
      </c>
      <c r="Q247" s="58" t="s"/>
    </row>
    <row r="248" spans="1:17">
      <c r="A248" s="21">
        <v>45177.0854513889</v>
      </c>
      <c r="B248" s="12">
        <v>103989850</v>
      </c>
      <c r="C248" s="22" t="s">
        <v>9172</v>
      </c>
      <c r="D248" s="12" t="s">
        <v>9173</v>
      </c>
      <c r="E248" s="19" t="s">
        <v>9174</v>
      </c>
      <c r="F248" s="12" t="s"/>
      <c r="G248" s="12">
        <v>1</v>
      </c>
      <c r="H248" s="12" t="s">
        <v>9175</v>
      </c>
      <c r="I248" s="12">
        <v>12</v>
      </c>
      <c r="J248" s="17">
        <f>=I248*9*0.235</f>
        <v>25.38</v>
      </c>
      <c r="K248" s="15">
        <v>29.52</v>
      </c>
      <c r="L248" s="16">
        <v>7</v>
      </c>
      <c r="M248" s="17">
        <f>=I248*9</f>
        <v>108</v>
      </c>
      <c r="N248" s="17">
        <f>=M248-L248-K248-J248</f>
        <v>46.1</v>
      </c>
      <c r="O248" s="18">
        <f>=N248/M248</f>
        <v>0.426851851851852</v>
      </c>
      <c r="P248" s="12" t="s">
        <v>300</v>
      </c>
      <c r="Q248" s="58" t="s"/>
    </row>
    <row r="249" spans="1:17">
      <c r="A249" s="21">
        <v>45177.137349537</v>
      </c>
      <c r="B249" s="12">
        <v>104002710</v>
      </c>
      <c r="C249" s="22" t="s">
        <v>9176</v>
      </c>
      <c r="D249" s="12" t="s">
        <v>9177</v>
      </c>
      <c r="E249" s="19" t="s">
        <v>9178</v>
      </c>
      <c r="F249" s="12" t="s"/>
      <c r="G249" s="12">
        <v>1</v>
      </c>
      <c r="H249" s="12" t="s">
        <v>9179</v>
      </c>
      <c r="I249" s="12">
        <v>14.3</v>
      </c>
      <c r="J249" s="17">
        <f>=I249*9*0.235</f>
        <v>30.2445</v>
      </c>
      <c r="K249" s="15">
        <v>29.29</v>
      </c>
      <c r="L249" s="16">
        <v>22</v>
      </c>
      <c r="M249" s="17">
        <f>=I249*9</f>
        <v>128.7</v>
      </c>
      <c r="N249" s="17">
        <f>=M249-L249-K249-J249</f>
        <v>47.1655</v>
      </c>
      <c r="O249" s="18">
        <f>=N249/M249</f>
        <v>0.366476301476302</v>
      </c>
      <c r="P249" s="12" t="s">
        <v>28</v>
      </c>
      <c r="Q249" s="58" t="s"/>
    </row>
    <row r="250" spans="1:17">
      <c r="A250" s="21">
        <v>45177.4409259259</v>
      </c>
      <c r="B250" s="12">
        <v>104070733</v>
      </c>
      <c r="C250" s="22" t="s">
        <v>9180</v>
      </c>
      <c r="D250" s="12" t="s">
        <v>9181</v>
      </c>
      <c r="E250" s="19" t="s">
        <v>9182</v>
      </c>
      <c r="F250" s="12" t="s"/>
      <c r="G250" s="12">
        <v>1</v>
      </c>
      <c r="H250" s="12" t="s">
        <v>9183</v>
      </c>
      <c r="I250" s="12">
        <v>11.5</v>
      </c>
      <c r="J250" s="17">
        <f>=I250*9*0.235</f>
        <v>24.3225</v>
      </c>
      <c r="K250" s="15">
        <v>23.27</v>
      </c>
      <c r="L250" s="16">
        <v>8</v>
      </c>
      <c r="M250" s="17">
        <f>=I250*9</f>
        <v>103.5</v>
      </c>
      <c r="N250" s="17">
        <f>=M250-L250-K250-J250</f>
        <v>47.9075</v>
      </c>
      <c r="O250" s="18">
        <f>=N250/M250</f>
        <v>0.462874396135266</v>
      </c>
      <c r="P250" s="12" t="s">
        <v>50</v>
      </c>
      <c r="Q250" s="58" t="s"/>
    </row>
    <row r="251" spans="1:17">
      <c r="A251" s="21">
        <v>45177.4862731481</v>
      </c>
      <c r="B251" s="12">
        <v>104080902</v>
      </c>
      <c r="C251" s="22" t="s">
        <v>9184</v>
      </c>
      <c r="D251" s="12" t="s">
        <v>9185</v>
      </c>
      <c r="E251" s="19" t="s">
        <v>9186</v>
      </c>
      <c r="F251" s="12" t="s"/>
      <c r="G251" s="12">
        <v>1</v>
      </c>
      <c r="H251" s="12" t="s">
        <v>9187</v>
      </c>
      <c r="I251" s="12">
        <v>28.07</v>
      </c>
      <c r="J251" s="17">
        <f>=I251*9*0.235</f>
        <v>59.36805</v>
      </c>
      <c r="K251" s="15">
        <v>64.95</v>
      </c>
      <c r="L251" s="16">
        <v>38</v>
      </c>
      <c r="M251" s="17">
        <f>=I251*9</f>
        <v>252.63</v>
      </c>
      <c r="N251" s="17">
        <f>=M251-L251-K251-J251</f>
        <v>90.31195</v>
      </c>
      <c r="O251" s="18">
        <f>=N251/M251</f>
        <v>0.357487036377311</v>
      </c>
      <c r="P251" s="12" t="s">
        <v>50</v>
      </c>
      <c r="Q251" s="58" t="s"/>
    </row>
    <row r="252" spans="1:17">
      <c r="A252" s="21">
        <v>45177.4897337963</v>
      </c>
      <c r="B252" s="68">
        <v>104083060</v>
      </c>
      <c r="C252" s="22" t="s">
        <v>9188</v>
      </c>
      <c r="D252" s="68" t="s">
        <v>9189</v>
      </c>
      <c r="E252" s="19" t="s">
        <v>9190</v>
      </c>
      <c r="F252" s="12" t="s"/>
      <c r="G252" s="12">
        <v>1</v>
      </c>
      <c r="H252" s="12" t="s">
        <v>9191</v>
      </c>
      <c r="I252" s="12">
        <v>70.84</v>
      </c>
      <c r="J252" s="17">
        <f>=I252*9*0.235</f>
        <v>149.8266</v>
      </c>
      <c r="K252" s="15">
        <v>59.93</v>
      </c>
      <c r="L252" s="16">
        <v>156.1</v>
      </c>
      <c r="M252" s="17">
        <f>=I252*9</f>
        <v>637.56</v>
      </c>
      <c r="N252" s="17">
        <f>=M252-L252-K252-J252</f>
        <v>271.7034</v>
      </c>
      <c r="O252" s="18">
        <f>=N252/M252</f>
        <v>0.42616130246565</v>
      </c>
      <c r="P252" s="12" t="s">
        <v>50</v>
      </c>
      <c r="Q252" s="58" t="s"/>
    </row>
    <row r="253" spans="1:17">
      <c r="A253" s="21">
        <v>45177.4897337963</v>
      </c>
      <c r="B253" s="69" t="s"/>
      <c r="C253" s="22" t="s">
        <v>9192</v>
      </c>
      <c r="D253" s="69" t="s"/>
      <c r="E253" s="19" t="s">
        <v>9190</v>
      </c>
      <c r="F253" s="12" t="s"/>
      <c r="G253" s="12">
        <v>3</v>
      </c>
      <c r="H253" s="12" t="s">
        <v>9193</v>
      </c>
      <c r="I253" s="12" t="s"/>
      <c r="J253" s="17">
        <f>=I253*9*0.235</f>
        <v>0</v>
      </c>
      <c r="K253" s="24">
        <v>0</v>
      </c>
      <c r="L253" s="16">
        <v>0</v>
      </c>
      <c r="M253" s="17">
        <f>=I253*9</f>
        <v>0</v>
      </c>
      <c r="N253" s="17">
        <f>=M253-L253-K253-J253</f>
        <v>0</v>
      </c>
      <c r="O253" s="18" t="e">
        <f>=N253/M253</f>
        <v>#DIV/0!</v>
      </c>
      <c r="P253" s="12" t="s">
        <v>50</v>
      </c>
      <c r="Q253" s="58" t="s"/>
    </row>
    <row r="254" spans="1:17">
      <c r="A254" s="21">
        <v>45177.4909490741</v>
      </c>
      <c r="B254" s="12">
        <v>104083343</v>
      </c>
      <c r="C254" s="22" t="s">
        <v>9188</v>
      </c>
      <c r="D254" s="12" t="s">
        <v>9194</v>
      </c>
      <c r="E254" s="19" t="s">
        <v>9190</v>
      </c>
      <c r="F254" s="12" t="s"/>
      <c r="G254" s="12">
        <v>2</v>
      </c>
      <c r="H254" s="12" t="s">
        <v>9191</v>
      </c>
      <c r="I254" s="12">
        <v>36.92</v>
      </c>
      <c r="J254" s="17">
        <f>=I254*9*0.235</f>
        <v>78.0858</v>
      </c>
      <c r="K254" s="15">
        <v>42.02</v>
      </c>
      <c r="L254" s="16">
        <v>0</v>
      </c>
      <c r="M254" s="17">
        <f>=I254*9</f>
        <v>332.28</v>
      </c>
      <c r="N254" s="17">
        <f>=M254-L254-K254-J254</f>
        <v>212.1742</v>
      </c>
      <c r="O254" s="18">
        <f>=N254/M254</f>
        <v>0.638540387624895</v>
      </c>
      <c r="P254" s="12" t="s">
        <v>50</v>
      </c>
      <c r="Q254" s="58" t="s"/>
    </row>
    <row r="255" spans="1:17">
      <c r="A255" s="21">
        <v>45177.4910300926</v>
      </c>
      <c r="B255" s="12">
        <v>104083225</v>
      </c>
      <c r="C255" s="22" t="s">
        <v>9195</v>
      </c>
      <c r="D255" s="12" t="s">
        <v>9196</v>
      </c>
      <c r="E255" s="19" t="s">
        <v>9197</v>
      </c>
      <c r="F255" s="12" t="s"/>
      <c r="G255" s="12">
        <v>1</v>
      </c>
      <c r="H255" s="12" t="s">
        <v>9198</v>
      </c>
      <c r="I255" s="12">
        <v>34.18</v>
      </c>
      <c r="J255" s="17">
        <f>=I255*9*0.235</f>
        <v>72.2907</v>
      </c>
      <c r="K255" s="15">
        <v>50.84</v>
      </c>
      <c r="L255" s="16">
        <v>77.25</v>
      </c>
      <c r="M255" s="17">
        <f>=I255*9</f>
        <v>307.62</v>
      </c>
      <c r="N255" s="17">
        <f>=M255-L255-K255-J255</f>
        <v>107.2393</v>
      </c>
      <c r="O255" s="18">
        <f>=N255/M255</f>
        <v>0.348609648267343</v>
      </c>
      <c r="P255" s="12" t="s">
        <v>50</v>
      </c>
      <c r="Q255" s="58" t="s"/>
    </row>
    <row r="256" spans="1:17">
      <c r="A256" s="21">
        <v>45177.5043518519</v>
      </c>
      <c r="B256" s="12">
        <v>104085899</v>
      </c>
      <c r="C256" s="22" t="s">
        <v>9199</v>
      </c>
      <c r="D256" s="12" t="s">
        <v>9200</v>
      </c>
      <c r="E256" s="19" t="s">
        <v>9201</v>
      </c>
      <c r="F256" s="12" t="s"/>
      <c r="G256" s="12">
        <v>1</v>
      </c>
      <c r="H256" s="12" t="s">
        <v>322</v>
      </c>
      <c r="I256" s="12">
        <v>21.1</v>
      </c>
      <c r="J256" s="17">
        <f>=I256*9*0.235</f>
        <v>44.6265</v>
      </c>
      <c r="K256" s="15">
        <v>22.37</v>
      </c>
      <c r="L256" s="16">
        <v>7.87</v>
      </c>
      <c r="M256" s="17">
        <f>=I256*9</f>
        <v>189.9</v>
      </c>
      <c r="N256" s="17">
        <f>=M256-L256-K256-J256</f>
        <v>115.0335</v>
      </c>
      <c r="O256" s="18">
        <f>=N256/M256</f>
        <v>0.605758293838863</v>
      </c>
      <c r="P256" s="12" t="s">
        <v>50</v>
      </c>
      <c r="Q256" s="58" t="s"/>
    </row>
    <row r="257" spans="1:17">
      <c r="A257" s="21" t="s"/>
      <c r="B257" s="12" t="s"/>
      <c r="C257" s="22" t="s"/>
      <c r="D257" s="12" t="s"/>
      <c r="E257" s="59" t="s"/>
      <c r="F257" s="12" t="s"/>
      <c r="G257" s="12" t="s"/>
      <c r="H257" s="12" t="s"/>
      <c r="I257" s="12" t="s"/>
      <c r="J257" s="71" t="s"/>
      <c r="K257" s="72" t="s"/>
      <c r="L257" s="73" t="s"/>
      <c r="M257" s="71" t="s"/>
      <c r="N257" s="71" t="s"/>
      <c r="O257" s="74" t="s"/>
      <c r="P257" s="12" t="s"/>
      <c r="Q257" s="58" t="s"/>
    </row>
    <row r="258" spans="1:17">
      <c r="A258" s="21">
        <v>45177.9178009259</v>
      </c>
      <c r="B258" s="12">
        <v>104145563</v>
      </c>
      <c r="C258" s="22" t="s">
        <v>9202</v>
      </c>
      <c r="D258" s="12" t="s">
        <v>9203</v>
      </c>
      <c r="E258" s="83" t="s">
        <v>5415</v>
      </c>
      <c r="F258" s="12" t="s">
        <v>9204</v>
      </c>
      <c r="G258" s="12">
        <v>1</v>
      </c>
      <c r="H258" s="12" t="s">
        <v>9205</v>
      </c>
      <c r="I258" s="12">
        <v>23.72</v>
      </c>
      <c r="J258" s="17">
        <f>=I258*9*0.235</f>
        <v>50.1678</v>
      </c>
      <c r="K258" s="15">
        <v>48.57</v>
      </c>
      <c r="L258" s="16">
        <v>59</v>
      </c>
      <c r="M258" s="17">
        <f>=I258*9</f>
        <v>213.48</v>
      </c>
      <c r="N258" s="17">
        <f>=M258-L258-K258-J258</f>
        <v>55.7422</v>
      </c>
      <c r="O258" s="18">
        <f>=N258/M258</f>
        <v>0.261112047967023</v>
      </c>
      <c r="P258" s="12" t="s">
        <v>43</v>
      </c>
      <c r="Q258" s="58" t="s"/>
    </row>
    <row r="259" spans="1:17">
      <c r="A259" s="21">
        <v>45178.0723263889</v>
      </c>
      <c r="B259" s="12">
        <v>104177728</v>
      </c>
      <c r="C259" s="22" t="s">
        <v>9206</v>
      </c>
      <c r="D259" s="12" t="s">
        <v>9207</v>
      </c>
      <c r="E259" s="19" t="s">
        <v>9208</v>
      </c>
      <c r="F259" s="12" t="s"/>
      <c r="G259" s="12">
        <v>1</v>
      </c>
      <c r="H259" s="12" t="s">
        <v>3880</v>
      </c>
      <c r="I259" s="12">
        <v>22.55</v>
      </c>
      <c r="J259" s="17">
        <f>=I259*9*0.235</f>
        <v>47.69325</v>
      </c>
      <c r="K259" s="15">
        <v>35.26</v>
      </c>
      <c r="L259" s="16">
        <v>39</v>
      </c>
      <c r="M259" s="17">
        <f>=I259*9</f>
        <v>202.95</v>
      </c>
      <c r="N259" s="17">
        <f>=M259-L259-K259-J259</f>
        <v>80.99675</v>
      </c>
      <c r="O259" s="18">
        <f>=N259/M259</f>
        <v>0.39909706824341</v>
      </c>
      <c r="P259" s="12" t="s">
        <v>487</v>
      </c>
      <c r="Q259" s="58" t="s"/>
    </row>
    <row r="260" spans="1:17">
      <c r="A260" s="21">
        <v>45178.2255671296</v>
      </c>
      <c r="B260" s="12">
        <v>104213814</v>
      </c>
      <c r="C260" s="22" t="s">
        <v>9209</v>
      </c>
      <c r="D260" s="12" t="s">
        <v>9210</v>
      </c>
      <c r="E260" s="19" t="s">
        <v>9211</v>
      </c>
      <c r="F260" s="12" t="s"/>
      <c r="G260" s="12">
        <v>1</v>
      </c>
      <c r="H260" s="12" t="s">
        <v>9212</v>
      </c>
      <c r="I260" s="12">
        <v>21.85</v>
      </c>
      <c r="J260" s="17">
        <f>=I260*9*0.235</f>
        <v>46.21275</v>
      </c>
      <c r="K260" s="15">
        <v>64.5</v>
      </c>
      <c r="L260" s="16">
        <v>41</v>
      </c>
      <c r="M260" s="17">
        <f>=I260*9</f>
        <v>196.65</v>
      </c>
      <c r="N260" s="17">
        <f>=M260-L260-K260-J260</f>
        <v>44.93725</v>
      </c>
      <c r="O260" s="18">
        <f>=N260/M260</f>
        <v>0.228513857106534</v>
      </c>
      <c r="P260" s="12" t="s">
        <v>172</v>
      </c>
      <c r="Q260" s="58" t="s"/>
    </row>
    <row r="261" spans="1:17">
      <c r="A261" s="21">
        <v>45178.2306018519</v>
      </c>
      <c r="B261" s="12">
        <v>104215269</v>
      </c>
      <c r="C261" s="22" t="s">
        <v>9213</v>
      </c>
      <c r="D261" s="12" t="s">
        <v>9214</v>
      </c>
      <c r="E261" s="19" t="s">
        <v>9215</v>
      </c>
      <c r="F261" s="12" t="s"/>
      <c r="G261" s="12">
        <v>1</v>
      </c>
      <c r="H261" s="12" t="s">
        <v>9216</v>
      </c>
      <c r="I261" s="12">
        <v>25</v>
      </c>
      <c r="J261" s="17">
        <f>=I261*9*0.235</f>
        <v>52.875</v>
      </c>
      <c r="K261" s="15">
        <v>24.8</v>
      </c>
      <c r="L261" s="16">
        <v>44</v>
      </c>
      <c r="M261" s="17">
        <f>=I261*9</f>
        <v>225</v>
      </c>
      <c r="N261" s="17">
        <f>=M261-L261-K261-J261</f>
        <v>103.325</v>
      </c>
      <c r="O261" s="18">
        <f>=N261/M261</f>
        <v>0.459222222222222</v>
      </c>
      <c r="P261" s="12" t="s">
        <v>1413</v>
      </c>
      <c r="Q261" s="58" t="s"/>
    </row>
    <row r="262" spans="1:17">
      <c r="A262" s="21">
        <v>45178.249537037</v>
      </c>
      <c r="B262" s="12">
        <v>104219720</v>
      </c>
      <c r="C262" s="22" t="s">
        <v>9217</v>
      </c>
      <c r="D262" s="12" t="s">
        <v>9218</v>
      </c>
      <c r="E262" s="19" t="s">
        <v>9219</v>
      </c>
      <c r="F262" s="12" t="s"/>
      <c r="G262" s="12">
        <v>2</v>
      </c>
      <c r="H262" s="12" t="s">
        <v>9220</v>
      </c>
      <c r="I262" s="12">
        <v>21.58</v>
      </c>
      <c r="J262" s="17">
        <f>=I262*9*0.235</f>
        <v>45.6417</v>
      </c>
      <c r="K262" s="15">
        <v>38.78</v>
      </c>
      <c r="L262" s="16">
        <v>29</v>
      </c>
      <c r="M262" s="17">
        <f>=I262*9</f>
        <v>194.22</v>
      </c>
      <c r="N262" s="17">
        <f>=M262-L262-K262-J262</f>
        <v>80.7983</v>
      </c>
      <c r="O262" s="18">
        <f>=N262/M262</f>
        <v>0.416014313664916</v>
      </c>
      <c r="P262" s="12" t="s">
        <v>43</v>
      </c>
      <c r="Q262" s="58" t="s"/>
    </row>
    <row r="263" spans="1:17">
      <c r="A263" s="21">
        <v>45178.2512962963</v>
      </c>
      <c r="B263" s="12">
        <v>104219881</v>
      </c>
      <c r="C263" s="22" t="s">
        <v>9221</v>
      </c>
      <c r="D263" s="12" t="s">
        <v>9222</v>
      </c>
      <c r="E263" s="19" t="s">
        <v>9223</v>
      </c>
      <c r="F263" s="12" t="s"/>
      <c r="G263" s="12">
        <v>1</v>
      </c>
      <c r="H263" s="12" t="s">
        <v>9224</v>
      </c>
      <c r="I263" s="12">
        <v>21.18</v>
      </c>
      <c r="J263" s="17">
        <f>=I263*9*0.235</f>
        <v>44.7957</v>
      </c>
      <c r="K263" s="15">
        <v>47.05</v>
      </c>
      <c r="L263" s="16">
        <v>21</v>
      </c>
      <c r="M263" s="17">
        <f>=I263*9</f>
        <v>190.62</v>
      </c>
      <c r="N263" s="17">
        <f>=M263-L263-K263-J263</f>
        <v>77.7743</v>
      </c>
      <c r="O263" s="18">
        <f>=N263/M263</f>
        <v>0.408007029692582</v>
      </c>
      <c r="P263" s="12" t="s">
        <v>28</v>
      </c>
      <c r="Q263" s="58" t="s"/>
    </row>
    <row r="264" spans="1:17">
      <c r="A264" s="21">
        <v>45178.2547800926</v>
      </c>
      <c r="B264" s="12">
        <v>104220953</v>
      </c>
      <c r="C264" s="22" t="s">
        <v>9225</v>
      </c>
      <c r="D264" s="12" t="s">
        <v>9226</v>
      </c>
      <c r="E264" s="19" t="s">
        <v>9227</v>
      </c>
      <c r="F264" s="12" t="s"/>
      <c r="G264" s="12">
        <v>1</v>
      </c>
      <c r="H264" s="12" t="s">
        <v>9228</v>
      </c>
      <c r="I264" s="12">
        <v>40.8</v>
      </c>
      <c r="J264" s="17">
        <f>=I264*9*0.235</f>
        <v>86.292</v>
      </c>
      <c r="K264" s="15">
        <v>30.14</v>
      </c>
      <c r="L264" s="16">
        <v>40.3</v>
      </c>
      <c r="M264" s="17">
        <f>=I264*9</f>
        <v>367.2</v>
      </c>
      <c r="N264" s="17">
        <f>=M264-L264-K264-J264</f>
        <v>210.468</v>
      </c>
      <c r="O264" s="18">
        <f>=N264/M264</f>
        <v>0.573169934640523</v>
      </c>
      <c r="P264" s="12" t="s">
        <v>162</v>
      </c>
      <c r="Q264" s="58" t="s"/>
    </row>
    <row r="265" spans="1:17">
      <c r="A265" s="21">
        <v>45178.3141319444</v>
      </c>
      <c r="B265" s="12">
        <v>104234771</v>
      </c>
      <c r="C265" s="22" t="s">
        <v>9229</v>
      </c>
      <c r="D265" s="12" t="s">
        <v>9230</v>
      </c>
      <c r="E265" s="19" t="s">
        <v>9231</v>
      </c>
      <c r="F265" s="12" t="s"/>
      <c r="G265" s="12">
        <v>1</v>
      </c>
      <c r="H265" s="12" t="s">
        <v>9232</v>
      </c>
      <c r="I265" s="12">
        <v>22.98</v>
      </c>
      <c r="J265" s="17">
        <f>=I265*9*0.235</f>
        <v>48.6027</v>
      </c>
      <c r="K265" s="15">
        <v>53.45</v>
      </c>
      <c r="L265" s="16">
        <v>37</v>
      </c>
      <c r="M265" s="17">
        <f>=I265*9</f>
        <v>206.82</v>
      </c>
      <c r="N265" s="17">
        <f>=M265-L265-K265-J265</f>
        <v>67.7673</v>
      </c>
      <c r="O265" s="18">
        <f>=N265/M265</f>
        <v>0.32766318537859</v>
      </c>
      <c r="P265" s="12" t="s">
        <v>59</v>
      </c>
      <c r="Q265" s="58" t="s"/>
    </row>
    <row r="266" spans="1:17">
      <c r="A266" s="21">
        <v>45178.3326851852</v>
      </c>
      <c r="B266" s="68">
        <v>104238778</v>
      </c>
      <c r="C266" s="22" t="s">
        <v>9233</v>
      </c>
      <c r="D266" s="68" t="s">
        <v>9234</v>
      </c>
      <c r="E266" s="19" t="s">
        <v>9235</v>
      </c>
      <c r="F266" s="12" t="s"/>
      <c r="G266" s="12">
        <v>1</v>
      </c>
      <c r="H266" s="12" t="s">
        <v>9236</v>
      </c>
      <c r="I266" s="12">
        <v>33.78</v>
      </c>
      <c r="J266" s="17">
        <f>=I266*9*0.235</f>
        <v>71.4447</v>
      </c>
      <c r="K266" s="15">
        <v>42.63</v>
      </c>
      <c r="L266" s="16">
        <v>43</v>
      </c>
      <c r="M266" s="17">
        <f>=I266*9</f>
        <v>304.02</v>
      </c>
      <c r="N266" s="17">
        <f>=M266-L266-K266-J266</f>
        <v>146.9453</v>
      </c>
      <c r="O266" s="18">
        <f>=N266/M266</f>
        <v>0.48334089862509</v>
      </c>
      <c r="P266" s="12" t="s">
        <v>136</v>
      </c>
      <c r="Q266" s="58" t="s"/>
    </row>
    <row r="267" spans="1:17">
      <c r="A267" s="21">
        <v>45178.3326851852</v>
      </c>
      <c r="B267" s="69" t="s"/>
      <c r="C267" s="22" t="s">
        <v>9237</v>
      </c>
      <c r="D267" s="69" t="s"/>
      <c r="E267" s="19" t="s">
        <v>9235</v>
      </c>
      <c r="F267" s="12" t="s"/>
      <c r="G267" s="12">
        <v>1</v>
      </c>
      <c r="H267" s="12" t="s">
        <v>9238</v>
      </c>
      <c r="I267" s="12" t="s"/>
      <c r="J267" s="17">
        <f>=I267*9*0.235</f>
        <v>0</v>
      </c>
      <c r="K267" s="24">
        <v>0</v>
      </c>
      <c r="L267" s="16">
        <v>0</v>
      </c>
      <c r="M267" s="17">
        <f>=I267*9</f>
        <v>0</v>
      </c>
      <c r="N267" s="17">
        <f>=M267-L267-K267-J267</f>
        <v>0</v>
      </c>
      <c r="O267" s="18" t="e">
        <f>=N267/M267</f>
        <v>#DIV/0!</v>
      </c>
      <c r="P267" s="12" t="s">
        <v>136</v>
      </c>
      <c r="Q267" s="58" t="s"/>
    </row>
    <row r="268" spans="1:17">
      <c r="A268" s="21">
        <v>45178.398900463</v>
      </c>
      <c r="B268" s="12">
        <v>104253943</v>
      </c>
      <c r="C268" s="22" t="s">
        <v>9239</v>
      </c>
      <c r="D268" s="12" t="s">
        <v>9240</v>
      </c>
      <c r="E268" s="19" t="s">
        <v>9241</v>
      </c>
      <c r="F268" s="12" t="s"/>
      <c r="G268" s="12">
        <v>1</v>
      </c>
      <c r="H268" s="12" t="s">
        <v>9242</v>
      </c>
      <c r="I268" s="12">
        <v>23.75</v>
      </c>
      <c r="J268" s="17">
        <f>=I268*9*0.235</f>
        <v>50.23125</v>
      </c>
      <c r="K268" s="15">
        <v>54.7</v>
      </c>
      <c r="L268" s="16">
        <v>66.5</v>
      </c>
      <c r="M268" s="17">
        <f>=I268*9</f>
        <v>213.75</v>
      </c>
      <c r="N268" s="17">
        <f>=M268-L268-K268-J268</f>
        <v>42.31875</v>
      </c>
      <c r="O268" s="18">
        <f>=N268/M268</f>
        <v>0.197982456140351</v>
      </c>
      <c r="P268" s="12" t="s">
        <v>28</v>
      </c>
      <c r="Q268" s="58" t="s">
        <v>140</v>
      </c>
    </row>
    <row r="269" spans="1:17">
      <c r="A269" s="21">
        <v>45178.458275463</v>
      </c>
      <c r="B269" s="12">
        <v>104268506</v>
      </c>
      <c r="C269" s="22" t="s">
        <v>9243</v>
      </c>
      <c r="D269" s="12" t="s">
        <v>9244</v>
      </c>
      <c r="E269" s="22" t="s">
        <v>9245</v>
      </c>
      <c r="F269" s="12" t="s"/>
      <c r="G269" s="12">
        <v>1</v>
      </c>
      <c r="H269" s="12" t="s">
        <v>9246</v>
      </c>
      <c r="I269" s="12">
        <v>12.1</v>
      </c>
      <c r="J269" s="17">
        <f>=I269*9*0.235</f>
        <v>25.5915</v>
      </c>
      <c r="K269" s="15">
        <v>21.92</v>
      </c>
      <c r="L269" s="16">
        <v>10.98</v>
      </c>
      <c r="M269" s="17">
        <f>=I269*9</f>
        <v>108.9</v>
      </c>
      <c r="N269" s="17">
        <f>=M269-L269-K269-J269</f>
        <v>50.4085</v>
      </c>
      <c r="O269" s="18">
        <f>=N269/M269</f>
        <v>0.462887970615243</v>
      </c>
      <c r="P269" s="12" t="s">
        <v>28</v>
      </c>
      <c r="Q269" s="58" t="s"/>
    </row>
    <row r="270" spans="1:17">
      <c r="A270" s="21">
        <v>45178.5084143518</v>
      </c>
      <c r="B270" s="12">
        <v>104279259</v>
      </c>
      <c r="C270" s="22" t="s">
        <v>9247</v>
      </c>
      <c r="D270" s="12" t="s">
        <v>9248</v>
      </c>
      <c r="E270" s="19" t="s">
        <v>9249</v>
      </c>
      <c r="F270" s="12" t="s"/>
      <c r="G270" s="12">
        <v>2</v>
      </c>
      <c r="H270" s="12" t="s">
        <v>9250</v>
      </c>
      <c r="I270" s="12">
        <v>41.56</v>
      </c>
      <c r="J270" s="17">
        <f>=I270*9*0.235</f>
        <v>87.8994</v>
      </c>
      <c r="K270" s="15">
        <v>150.36</v>
      </c>
      <c r="L270" s="16">
        <v>103</v>
      </c>
      <c r="M270" s="17">
        <f>=I270*9</f>
        <v>374.04</v>
      </c>
      <c r="N270" s="17">
        <f>=M270-L270-K270-J270</f>
        <v>32.7806</v>
      </c>
      <c r="O270" s="18">
        <f>=N270/M270</f>
        <v>0.087639289915517</v>
      </c>
      <c r="P270" s="12" t="s">
        <v>269</v>
      </c>
      <c r="Q270" s="58" t="s"/>
    </row>
    <row r="271" spans="1:17">
      <c r="A271" s="21" t="s"/>
      <c r="B271" s="12" t="s"/>
      <c r="C271" s="22" t="s"/>
      <c r="D271" s="12" t="s"/>
      <c r="E271" s="59" t="s"/>
      <c r="F271" s="12" t="s"/>
      <c r="G271" s="12" t="s"/>
      <c r="H271" s="12" t="s"/>
      <c r="I271" s="12" t="s"/>
      <c r="J271" s="71" t="s"/>
      <c r="K271" s="72" t="s"/>
      <c r="L271" s="73" t="s"/>
      <c r="M271" s="71" t="s"/>
      <c r="N271" s="71" t="s"/>
      <c r="O271" s="74" t="s"/>
      <c r="P271" s="12" t="s"/>
      <c r="Q271" s="58" t="s"/>
    </row>
    <row r="272" spans="1:17">
      <c r="A272" s="21">
        <v>45178.7568981481</v>
      </c>
      <c r="B272" s="12">
        <v>104325363</v>
      </c>
      <c r="C272" s="22" t="s">
        <v>9251</v>
      </c>
      <c r="D272" s="12" t="s">
        <v>9252</v>
      </c>
      <c r="E272" s="19" t="s">
        <v>9253</v>
      </c>
      <c r="F272" s="12" t="s"/>
      <c r="G272" s="12">
        <v>1</v>
      </c>
      <c r="H272" s="12" t="s">
        <v>9254</v>
      </c>
      <c r="I272" s="12">
        <v>14.56</v>
      </c>
      <c r="J272" s="17">
        <f>=I272*9*0.235</f>
        <v>30.7944</v>
      </c>
      <c r="K272" s="15">
        <v>45.29</v>
      </c>
      <c r="L272" s="16">
        <v>22.86</v>
      </c>
      <c r="M272" s="17">
        <f>=I272*9</f>
        <v>131.04</v>
      </c>
      <c r="N272" s="17">
        <f>=M272-L272-K272-J272</f>
        <v>32.0956</v>
      </c>
      <c r="O272" s="18">
        <f>=N272/M272</f>
        <v>0.244929792429792</v>
      </c>
      <c r="P272" s="12" t="s">
        <v>28</v>
      </c>
      <c r="Q272" s="58" t="s"/>
    </row>
    <row r="273" spans="1:17">
      <c r="A273" s="21">
        <v>45178.7905439815</v>
      </c>
      <c r="B273" s="12">
        <v>104330685</v>
      </c>
      <c r="C273" s="22" t="s">
        <v>9255</v>
      </c>
      <c r="D273" s="12" t="s">
        <v>9256</v>
      </c>
      <c r="E273" s="19" t="s">
        <v>9257</v>
      </c>
      <c r="F273" s="12" t="s"/>
      <c r="G273" s="12">
        <v>1</v>
      </c>
      <c r="H273" s="12" t="s">
        <v>9258</v>
      </c>
      <c r="I273" s="12">
        <v>16.38</v>
      </c>
      <c r="J273" s="17">
        <f>=I273*9*0.235</f>
        <v>34.6437</v>
      </c>
      <c r="K273" s="15">
        <v>34.55</v>
      </c>
      <c r="L273" s="16">
        <v>42</v>
      </c>
      <c r="M273" s="17">
        <f>=I273*9</f>
        <v>147.42</v>
      </c>
      <c r="N273" s="17">
        <f>=M273-L273-K273-J273</f>
        <v>36.2263</v>
      </c>
      <c r="O273" s="18">
        <f>=N273/M273</f>
        <v>0.245735314068647</v>
      </c>
      <c r="P273" s="12" t="s">
        <v>28</v>
      </c>
      <c r="Q273" s="58" t="s"/>
    </row>
    <row r="274" spans="1:17">
      <c r="A274" s="21">
        <v>45178.9265509259</v>
      </c>
      <c r="B274" s="12">
        <v>104355490</v>
      </c>
      <c r="C274" s="22" t="s">
        <v>9259</v>
      </c>
      <c r="D274" s="12" t="s">
        <v>9260</v>
      </c>
      <c r="E274" s="19" t="s">
        <v>9261</v>
      </c>
      <c r="F274" s="12" t="s"/>
      <c r="G274" s="12">
        <v>1</v>
      </c>
      <c r="H274" s="12" t="s">
        <v>9262</v>
      </c>
      <c r="I274" s="12">
        <v>11.5</v>
      </c>
      <c r="J274" s="17">
        <f>=I274*9*0.235</f>
        <v>24.3225</v>
      </c>
      <c r="K274" s="15">
        <v>30.33</v>
      </c>
      <c r="L274" s="16">
        <v>13.5</v>
      </c>
      <c r="M274" s="17">
        <f>=I274*9</f>
        <v>103.5</v>
      </c>
      <c r="N274" s="17">
        <f>=M274-L274-K274-J274</f>
        <v>35.3475</v>
      </c>
      <c r="O274" s="18">
        <f>=N274/M274</f>
        <v>0.341521739130435</v>
      </c>
      <c r="P274" s="12" t="s">
        <v>28</v>
      </c>
      <c r="Q274" s="58" t="s"/>
    </row>
    <row r="275" spans="1:17">
      <c r="A275" s="21">
        <v>45178.9829513889</v>
      </c>
      <c r="B275" s="12">
        <v>104364183</v>
      </c>
      <c r="C275" s="22" t="s">
        <v>9263</v>
      </c>
      <c r="D275" s="12" t="s">
        <v>9264</v>
      </c>
      <c r="E275" s="19" t="s">
        <v>9265</v>
      </c>
      <c r="F275" s="12" t="s"/>
      <c r="G275" s="12">
        <v>10</v>
      </c>
      <c r="H275" s="12" t="s">
        <v>9266</v>
      </c>
      <c r="I275" s="12">
        <v>94</v>
      </c>
      <c r="J275" s="17">
        <f>=I275*9*0.235</f>
        <v>198.81</v>
      </c>
      <c r="K275" s="15">
        <v>67.98</v>
      </c>
      <c r="L275" s="16">
        <v>142.5</v>
      </c>
      <c r="M275" s="17">
        <f>=I275*9</f>
        <v>846</v>
      </c>
      <c r="N275" s="17">
        <f>=M275-L275-K275-J275</f>
        <v>436.71</v>
      </c>
      <c r="O275" s="18">
        <f>=N275/M275</f>
        <v>0.516205673758865</v>
      </c>
      <c r="P275" s="12" t="s">
        <v>22</v>
      </c>
      <c r="Q275" s="58" t="s"/>
    </row>
    <row r="276" spans="1:17">
      <c r="A276" s="21">
        <v>45179.0072106482</v>
      </c>
      <c r="B276" s="12">
        <v>104367505</v>
      </c>
      <c r="C276" s="22" t="s">
        <v>9267</v>
      </c>
      <c r="D276" s="12" t="s">
        <v>9268</v>
      </c>
      <c r="E276" s="83" t="s">
        <v>9269</v>
      </c>
      <c r="F276" s="12" t="s">
        <v>48</v>
      </c>
      <c r="G276" s="12">
        <v>1</v>
      </c>
      <c r="H276" s="12" t="s">
        <v>9270</v>
      </c>
      <c r="I276" s="12">
        <v>11.5</v>
      </c>
      <c r="J276" s="17">
        <f>=I276*9*0.235</f>
        <v>24.3225</v>
      </c>
      <c r="K276" s="138">
        <v>45.04</v>
      </c>
      <c r="L276" s="16">
        <v>13</v>
      </c>
      <c r="M276" s="17">
        <f>=I276*9</f>
        <v>103.5</v>
      </c>
      <c r="N276" s="17">
        <f>=M276-L276-K276-J276</f>
        <v>21.1375</v>
      </c>
      <c r="O276" s="18">
        <f>=N276/M276</f>
        <v>0.204227053140097</v>
      </c>
      <c r="P276" s="12" t="s">
        <v>665</v>
      </c>
      <c r="Q276" s="58" t="s">
        <v>9271</v>
      </c>
    </row>
    <row r="277" spans="1:17">
      <c r="A277" s="21">
        <v>45179.1612152778</v>
      </c>
      <c r="B277" s="12">
        <v>104399881</v>
      </c>
      <c r="C277" s="22" t="s">
        <v>9272</v>
      </c>
      <c r="D277" s="12" t="s">
        <v>9273</v>
      </c>
      <c r="E277" s="19" t="s">
        <v>9274</v>
      </c>
      <c r="F277" s="12" t="s">
        <v>4951</v>
      </c>
      <c r="G277" s="12">
        <v>1</v>
      </c>
      <c r="H277" s="12" t="s">
        <v>9275</v>
      </c>
      <c r="I277" s="12">
        <v>17.22</v>
      </c>
      <c r="J277" s="17">
        <f>=I277*9*0.235</f>
        <v>36.4203</v>
      </c>
      <c r="K277" s="15">
        <v>28.74</v>
      </c>
      <c r="L277" s="16">
        <v>62</v>
      </c>
      <c r="M277" s="17">
        <f>=I277*9</f>
        <v>154.98</v>
      </c>
      <c r="N277" s="17">
        <f>=M277-L277-K277-J277</f>
        <v>27.8197</v>
      </c>
      <c r="O277" s="18">
        <f>=N277/M277</f>
        <v>0.179505097431927</v>
      </c>
      <c r="P277" s="12" t="s">
        <v>28</v>
      </c>
      <c r="Q277" s="58" t="s"/>
    </row>
    <row r="278" spans="1:17">
      <c r="A278" s="21">
        <v>45179.2018171296</v>
      </c>
      <c r="B278" s="12">
        <v>104410060</v>
      </c>
      <c r="C278" s="22" t="s">
        <v>9276</v>
      </c>
      <c r="D278" s="12" t="s">
        <v>9277</v>
      </c>
      <c r="E278" s="83" t="s">
        <v>9269</v>
      </c>
      <c r="F278" s="12" t="s"/>
      <c r="G278" s="12">
        <v>1</v>
      </c>
      <c r="H278" s="12" t="s">
        <v>5897</v>
      </c>
      <c r="I278" s="12">
        <v>12.1</v>
      </c>
      <c r="J278" s="17">
        <f>=I278*9*0.235</f>
        <v>25.5915</v>
      </c>
      <c r="K278" s="15">
        <v>24.08</v>
      </c>
      <c r="L278" s="16">
        <v>4</v>
      </c>
      <c r="M278" s="17">
        <f>=I278*9</f>
        <v>108.9</v>
      </c>
      <c r="N278" s="17">
        <f>=M278-L278-K278-J278</f>
        <v>55.2285</v>
      </c>
      <c r="O278" s="18">
        <f>=N278/M278</f>
        <v>0.507148760330579</v>
      </c>
      <c r="P278" s="12" t="s">
        <v>1413</v>
      </c>
      <c r="Q278" s="58" t="s">
        <v>9271</v>
      </c>
    </row>
    <row r="279" spans="1:17">
      <c r="A279" s="21">
        <v>45179.2938773148</v>
      </c>
      <c r="B279" s="12">
        <v>104432318</v>
      </c>
      <c r="C279" s="22" t="s">
        <v>9278</v>
      </c>
      <c r="D279" s="12" t="s">
        <v>9279</v>
      </c>
      <c r="E279" s="19" t="s">
        <v>9280</v>
      </c>
      <c r="F279" s="12" t="s"/>
      <c r="G279" s="12">
        <v>1</v>
      </c>
      <c r="H279" s="12" t="s">
        <v>9281</v>
      </c>
      <c r="I279" s="12">
        <v>21.55</v>
      </c>
      <c r="J279" s="17">
        <f>=I279*9*0.235</f>
        <v>45.57825</v>
      </c>
      <c r="K279" s="15">
        <v>31.24</v>
      </c>
      <c r="L279" s="16">
        <v>61</v>
      </c>
      <c r="M279" s="17">
        <f>=I279*9</f>
        <v>193.95</v>
      </c>
      <c r="N279" s="17">
        <f>=M279-L279-K279-J279</f>
        <v>56.13175</v>
      </c>
      <c r="O279" s="18">
        <f>=N279/M279</f>
        <v>0.289413508636247</v>
      </c>
      <c r="P279" s="12" t="s">
        <v>28</v>
      </c>
      <c r="Q279" s="58" t="s"/>
    </row>
    <row r="280" spans="1:33" s="221">
      <c r="A280" s="60">
        <v>45179.3555671296</v>
      </c>
      <c r="B280" s="61">
        <v>104447859</v>
      </c>
      <c r="C280" s="62" t="s">
        <v>9282</v>
      </c>
      <c r="D280" s="61" t="s">
        <v>9283</v>
      </c>
      <c r="E280" s="121" t="s">
        <v>9284</v>
      </c>
      <c r="F280" s="61" t="s">
        <v>284</v>
      </c>
      <c r="G280" s="61">
        <v>1</v>
      </c>
      <c r="H280" s="61" t="s">
        <v>9285</v>
      </c>
      <c r="I280" s="61">
        <v>70.98</v>
      </c>
      <c r="J280" s="40">
        <f>=I280*9*0.235</f>
        <v>150.1227</v>
      </c>
      <c r="K280" s="38">
        <v>52.54</v>
      </c>
      <c r="L280" s="39">
        <v>68</v>
      </c>
      <c r="M280" s="40">
        <f>=I280*9</f>
        <v>638.82</v>
      </c>
      <c r="N280" s="40">
        <f>=M280-L280-K280-J280</f>
        <v>368.1573</v>
      </c>
      <c r="O280" s="41">
        <f>=N280/M280</f>
        <v>0.576308349769888</v>
      </c>
      <c r="P280" s="61" t="s">
        <v>22</v>
      </c>
      <c r="Q280" s="64" t="s"/>
      <c r="R280" s="43" t="s"/>
      <c r="S280" s="43" t="s"/>
      <c r="T280" s="43" t="s"/>
      <c r="U280" s="43" t="s"/>
      <c r="V280" s="43" t="s"/>
      <c r="W280" s="43" t="s"/>
      <c r="X280" s="43" t="s"/>
      <c r="Y280" s="43" t="s"/>
      <c r="Z280" s="43" t="s"/>
      <c r="AA280" s="43" t="s"/>
      <c r="AB280" s="43" t="s"/>
      <c r="AC280" s="43" t="s"/>
      <c r="AD280" s="43" t="s"/>
      <c r="AE280" s="43" t="s"/>
      <c r="AF280" s="43" t="s"/>
      <c r="AG280" s="43" t="s"/>
    </row>
    <row r="281" spans="1:17">
      <c r="A281" s="21">
        <v>45179.3562037037</v>
      </c>
      <c r="B281" s="12">
        <v>104448059</v>
      </c>
      <c r="C281" s="22" t="s">
        <v>9286</v>
      </c>
      <c r="D281" s="12" t="s">
        <v>9287</v>
      </c>
      <c r="E281" s="19" t="s">
        <v>9288</v>
      </c>
      <c r="F281" s="12" t="s">
        <v>48</v>
      </c>
      <c r="G281" s="12">
        <v>1</v>
      </c>
      <c r="H281" s="12" t="s">
        <v>9289</v>
      </c>
      <c r="I281" s="12">
        <v>22.76</v>
      </c>
      <c r="J281" s="17">
        <f>=I281*9*0.235</f>
        <v>48.1374</v>
      </c>
      <c r="K281" s="15">
        <v>30.85</v>
      </c>
      <c r="L281" s="16">
        <v>47.75</v>
      </c>
      <c r="M281" s="17">
        <f>=I281*9</f>
        <v>204.84</v>
      </c>
      <c r="N281" s="17">
        <f>=M281-L281-K281-J281</f>
        <v>78.1026</v>
      </c>
      <c r="O281" s="18">
        <f>=N281/M281</f>
        <v>0.381285881663738</v>
      </c>
      <c r="P281" s="12" t="s">
        <v>59</v>
      </c>
      <c r="Q281" s="58" t="s"/>
    </row>
    <row r="282" spans="1:17">
      <c r="A282" s="21">
        <v>45179.3956018519</v>
      </c>
      <c r="B282" s="12">
        <v>104456475</v>
      </c>
      <c r="C282" s="22" t="s">
        <v>9290</v>
      </c>
      <c r="D282" s="12" t="s">
        <v>9291</v>
      </c>
      <c r="E282" s="19" t="s">
        <v>9292</v>
      </c>
      <c r="F282" s="12" t="s"/>
      <c r="G282" s="12">
        <v>1</v>
      </c>
      <c r="H282" s="12" t="s">
        <v>9293</v>
      </c>
      <c r="I282" s="12">
        <v>13.98</v>
      </c>
      <c r="J282" s="17">
        <f>=I282*9*0.235</f>
        <v>29.5677</v>
      </c>
      <c r="K282" s="15">
        <v>37.65</v>
      </c>
      <c r="L282" s="16">
        <v>21.3</v>
      </c>
      <c r="M282" s="17">
        <f>=I282*9</f>
        <v>125.82</v>
      </c>
      <c r="N282" s="17">
        <f>=M282-L282-K282-J282</f>
        <v>37.3023</v>
      </c>
      <c r="O282" s="18">
        <f>=N282/M282</f>
        <v>0.296473533619456</v>
      </c>
      <c r="P282" s="12" t="s">
        <v>28</v>
      </c>
      <c r="Q282" s="58" t="s"/>
    </row>
    <row r="283" spans="1:17">
      <c r="A283" s="21">
        <v>45179.4033680556</v>
      </c>
      <c r="B283" s="12">
        <v>104458337</v>
      </c>
      <c r="C283" s="22" t="s">
        <v>9294</v>
      </c>
      <c r="D283" s="12" t="s">
        <v>9295</v>
      </c>
      <c r="E283" s="19" t="s">
        <v>9296</v>
      </c>
      <c r="F283" s="12" t="s"/>
      <c r="G283" s="12">
        <v>1</v>
      </c>
      <c r="H283" s="12" t="s">
        <v>9297</v>
      </c>
      <c r="I283" s="12">
        <v>15.01</v>
      </c>
      <c r="J283" s="17">
        <f>=I283*9*0.235</f>
        <v>31.74615</v>
      </c>
      <c r="K283" s="15">
        <v>22.41</v>
      </c>
      <c r="L283" s="16">
        <v>18.16</v>
      </c>
      <c r="M283" s="17">
        <f>=I283*9</f>
        <v>135.09</v>
      </c>
      <c r="N283" s="17">
        <f>=M283-L283-K283-J283</f>
        <v>62.77385</v>
      </c>
      <c r="O283" s="18">
        <f>=N283/M283</f>
        <v>0.464681693685691</v>
      </c>
      <c r="P283" s="12" t="s">
        <v>28</v>
      </c>
      <c r="Q283" s="58" t="s"/>
    </row>
    <row r="284" spans="1:17">
      <c r="A284" s="21">
        <v>45179.4235532407</v>
      </c>
      <c r="B284" s="12">
        <v>104463759</v>
      </c>
      <c r="C284" s="22" t="s">
        <v>9298</v>
      </c>
      <c r="D284" s="12" t="s">
        <v>9299</v>
      </c>
      <c r="E284" s="19" t="s">
        <v>9300</v>
      </c>
      <c r="F284" s="12" t="s"/>
      <c r="G284" s="12">
        <v>1</v>
      </c>
      <c r="H284" s="12" t="s">
        <v>9301</v>
      </c>
      <c r="I284" s="12">
        <v>32.51</v>
      </c>
      <c r="J284" s="17">
        <f>=I284*9*0.235</f>
        <v>68.75865</v>
      </c>
      <c r="K284" s="15">
        <v>45.79</v>
      </c>
      <c r="L284" s="16">
        <v>83.6</v>
      </c>
      <c r="M284" s="17">
        <f>=I284*9</f>
        <v>292.59</v>
      </c>
      <c r="N284" s="17">
        <f>=M284-L284-K284-J284</f>
        <v>94.44135</v>
      </c>
      <c r="O284" s="18">
        <f>=N284/M284</f>
        <v>0.322777094227417</v>
      </c>
      <c r="P284" s="12" t="s">
        <v>28</v>
      </c>
      <c r="Q284" s="58" t="s"/>
    </row>
    <row r="285" spans="1:17">
      <c r="A285" s="21">
        <v>45179.5572453704</v>
      </c>
      <c r="B285" s="12">
        <v>104489635</v>
      </c>
      <c r="C285" s="22" t="s">
        <v>9302</v>
      </c>
      <c r="D285" s="12" t="s">
        <v>9303</v>
      </c>
      <c r="E285" s="82" t="s">
        <v>9304</v>
      </c>
      <c r="F285" s="12" t="s"/>
      <c r="G285" s="12">
        <v>1</v>
      </c>
      <c r="H285" s="12" t="s">
        <v>9305</v>
      </c>
      <c r="I285" s="12">
        <v>27.56</v>
      </c>
      <c r="J285" s="17">
        <f>=I285*9*0.235</f>
        <v>58.2894</v>
      </c>
      <c r="K285" s="15">
        <v>36.99</v>
      </c>
      <c r="L285" s="16">
        <v>37</v>
      </c>
      <c r="M285" s="17">
        <f>=I285*9</f>
        <v>248.04</v>
      </c>
      <c r="N285" s="17">
        <f>=M285-L285-K285-J285</f>
        <v>115.7606</v>
      </c>
      <c r="O285" s="18">
        <f>=N285/M285</f>
        <v>0.466701338493791</v>
      </c>
      <c r="P285" s="12" t="s">
        <v>28</v>
      </c>
      <c r="Q285" s="58" t="s"/>
    </row>
    <row r="286" spans="1:17">
      <c r="A286" s="21">
        <v>45179.5690046296</v>
      </c>
      <c r="B286" s="12">
        <v>104494626</v>
      </c>
      <c r="C286" s="22" t="s">
        <v>9306</v>
      </c>
      <c r="D286" s="12" t="s">
        <v>9307</v>
      </c>
      <c r="E286" s="19" t="s">
        <v>9308</v>
      </c>
      <c r="F286" s="12" t="s"/>
      <c r="G286" s="12">
        <v>1</v>
      </c>
      <c r="H286" s="12" t="s">
        <v>9309</v>
      </c>
      <c r="I286" s="12">
        <v>26.76</v>
      </c>
      <c r="J286" s="17">
        <f>=I286*9*0.235</f>
        <v>56.5974</v>
      </c>
      <c r="K286" s="15">
        <v>28.63</v>
      </c>
      <c r="L286" s="16">
        <v>96</v>
      </c>
      <c r="M286" s="17">
        <f>=I286*9</f>
        <v>240.84</v>
      </c>
      <c r="N286" s="17">
        <f>=M286-L286-K286-J286</f>
        <v>59.6126</v>
      </c>
      <c r="O286" s="18">
        <f>=N286/M286</f>
        <v>0.247519515030726</v>
      </c>
      <c r="P286" s="12" t="s">
        <v>487</v>
      </c>
      <c r="Q286" s="58" t="s"/>
    </row>
    <row r="287" spans="1:17">
      <c r="A287" s="21">
        <v>45179.9521180556</v>
      </c>
      <c r="B287" s="12">
        <v>104567509</v>
      </c>
      <c r="C287" s="22" t="s">
        <v>9310</v>
      </c>
      <c r="D287" s="12" t="s">
        <v>9311</v>
      </c>
      <c r="E287" s="22" t="s">
        <v>9312</v>
      </c>
      <c r="F287" s="12" t="s">
        <v>134</v>
      </c>
      <c r="G287" s="12">
        <v>1</v>
      </c>
      <c r="H287" s="12" t="s">
        <v>9313</v>
      </c>
      <c r="I287" s="12">
        <v>12.1</v>
      </c>
      <c r="J287" s="17">
        <f>=I287*9*0.235</f>
        <v>25.5915</v>
      </c>
      <c r="K287" s="15">
        <v>32.18</v>
      </c>
      <c r="L287" s="16">
        <v>42</v>
      </c>
      <c r="M287" s="17">
        <f>=I287*9</f>
        <v>108.9</v>
      </c>
      <c r="N287" s="17">
        <f>=M287-L287-K287-J287</f>
        <v>9.1285</v>
      </c>
      <c r="O287" s="18">
        <f>=N287/M287</f>
        <v>0.083824609733701</v>
      </c>
      <c r="P287" s="12" t="s">
        <v>22</v>
      </c>
      <c r="Q287" s="58" t="s">
        <v>9314</v>
      </c>
    </row>
    <row r="288" spans="1:17">
      <c r="A288" s="21">
        <v>45180.0091319444</v>
      </c>
      <c r="B288" s="12">
        <v>104582324</v>
      </c>
      <c r="C288" s="22" t="s">
        <v>9315</v>
      </c>
      <c r="D288" s="12" t="s">
        <v>9316</v>
      </c>
      <c r="E288" s="19" t="s">
        <v>9317</v>
      </c>
      <c r="F288" s="12" t="s"/>
      <c r="G288" s="12">
        <v>1</v>
      </c>
      <c r="H288" s="12" t="s">
        <v>6325</v>
      </c>
      <c r="I288" s="12">
        <v>12.13</v>
      </c>
      <c r="J288" s="17">
        <f>=I288*9*0.235</f>
        <v>25.65495</v>
      </c>
      <c r="K288" s="15">
        <v>21.75</v>
      </c>
      <c r="L288" s="16">
        <v>11</v>
      </c>
      <c r="M288" s="17">
        <f>=I288*9</f>
        <v>109.17</v>
      </c>
      <c r="N288" s="17">
        <f>=M288-L288-K288-J288</f>
        <v>50.76505</v>
      </c>
      <c r="O288" s="18">
        <f>=N288/M288</f>
        <v>0.465009160025648</v>
      </c>
      <c r="P288" s="12" t="s">
        <v>28</v>
      </c>
      <c r="Q288" s="58" t="s"/>
    </row>
    <row r="289" spans="1:17">
      <c r="A289" s="21">
        <v>45180.0143287037</v>
      </c>
      <c r="B289" s="12">
        <v>104584999</v>
      </c>
      <c r="C289" s="22" t="s">
        <v>8486</v>
      </c>
      <c r="D289" s="12" t="s">
        <v>9318</v>
      </c>
      <c r="E289" s="19" t="s">
        <v>9319</v>
      </c>
      <c r="F289" s="12" t="s"/>
      <c r="G289" s="12">
        <v>1</v>
      </c>
      <c r="H289" s="12" t="s">
        <v>8489</v>
      </c>
      <c r="I289" s="12">
        <v>28.28</v>
      </c>
      <c r="J289" s="17">
        <f>=I289*9*0.235</f>
        <v>59.8122</v>
      </c>
      <c r="K289" s="15">
        <v>60.33</v>
      </c>
      <c r="L289" s="16">
        <v>206</v>
      </c>
      <c r="M289" s="17">
        <f>=I289*9</f>
        <v>254.52</v>
      </c>
      <c r="N289" s="17">
        <f>=M289-L289-K289-J289</f>
        <v>-71.6222</v>
      </c>
      <c r="O289" s="18">
        <f>=N289/M289</f>
        <v>-0.281401068678296</v>
      </c>
      <c r="P289" s="12" t="s">
        <v>28</v>
      </c>
      <c r="Q289" s="58" t="s"/>
    </row>
    <row r="290" spans="1:17">
      <c r="A290" s="21">
        <v>45180.0225810185</v>
      </c>
      <c r="B290" s="68">
        <v>104587711</v>
      </c>
      <c r="C290" s="22" t="s">
        <v>9320</v>
      </c>
      <c r="D290" s="68" t="s">
        <v>9321</v>
      </c>
      <c r="E290" s="19" t="s">
        <v>9322</v>
      </c>
      <c r="F290" s="12" t="s"/>
      <c r="G290" s="12">
        <v>1</v>
      </c>
      <c r="H290" s="12" t="s">
        <v>9323</v>
      </c>
      <c r="I290" s="12">
        <v>33.28</v>
      </c>
      <c r="J290" s="17">
        <f>=I290*9*0.235</f>
        <v>70.3872</v>
      </c>
      <c r="K290" s="15">
        <v>57.63</v>
      </c>
      <c r="L290" s="16">
        <v>23.82</v>
      </c>
      <c r="M290" s="17">
        <f>=I290*9</f>
        <v>299.52</v>
      </c>
      <c r="N290" s="17">
        <f>=M290-L290-K290-J290</f>
        <v>147.6828</v>
      </c>
      <c r="O290" s="18">
        <f>=N290/M290</f>
        <v>0.493064903846154</v>
      </c>
      <c r="P290" s="12" t="s">
        <v>145</v>
      </c>
      <c r="Q290" s="58" t="s"/>
    </row>
    <row r="291" spans="1:17">
      <c r="A291" s="21">
        <v>45180.0225810185</v>
      </c>
      <c r="B291" s="69" t="s"/>
      <c r="C291" s="22" t="s">
        <v>9324</v>
      </c>
      <c r="D291" s="69" t="s"/>
      <c r="E291" s="19" t="s">
        <v>9322</v>
      </c>
      <c r="F291" s="12" t="s"/>
      <c r="G291" s="12">
        <v>1</v>
      </c>
      <c r="H291" s="12" t="s">
        <v>9325</v>
      </c>
      <c r="I291" s="12">
        <v>0</v>
      </c>
      <c r="J291" s="17">
        <f>=I291*9*0.235</f>
        <v>0</v>
      </c>
      <c r="K291" s="24">
        <v>0</v>
      </c>
      <c r="L291" s="16">
        <v>0</v>
      </c>
      <c r="M291" s="17">
        <f>=I291*9</f>
        <v>0</v>
      </c>
      <c r="N291" s="17">
        <f>=M291-L291-K291-J291</f>
        <v>0</v>
      </c>
      <c r="O291" s="18" t="e">
        <f>=N291/M291</f>
        <v>#DIV/0!</v>
      </c>
      <c r="P291" s="12" t="s">
        <v>145</v>
      </c>
      <c r="Q291" s="58" t="s"/>
    </row>
    <row r="292" spans="1:17">
      <c r="A292" s="21">
        <v>45180.092337963</v>
      </c>
      <c r="B292" s="12">
        <v>104611109</v>
      </c>
      <c r="C292" s="22" t="s">
        <v>8847</v>
      </c>
      <c r="D292" s="12" t="s">
        <v>9326</v>
      </c>
      <c r="E292" s="19" t="s">
        <v>9319</v>
      </c>
      <c r="F292" s="12" t="s"/>
      <c r="G292" s="12">
        <v>1</v>
      </c>
      <c r="H292" s="12" t="s">
        <v>9327</v>
      </c>
      <c r="I292" s="12">
        <v>28.28</v>
      </c>
      <c r="J292" s="17">
        <f>=I292*9*0.235</f>
        <v>59.8122</v>
      </c>
      <c r="K292" s="15">
        <v>60.4</v>
      </c>
      <c r="L292" s="16">
        <v>0</v>
      </c>
      <c r="M292" s="17">
        <f>=I292*9</f>
        <v>254.52</v>
      </c>
      <c r="N292" s="17">
        <f>=M292-L292-K292-J292</f>
        <v>134.3078</v>
      </c>
      <c r="O292" s="18">
        <f>=N292/M292</f>
        <v>0.527690554769763</v>
      </c>
      <c r="P292" s="12" t="s">
        <v>28</v>
      </c>
      <c r="Q292" s="58" t="s"/>
    </row>
    <row r="293" spans="1:17">
      <c r="A293" s="21">
        <v>45180.1291319444</v>
      </c>
      <c r="B293" s="12">
        <v>104623178</v>
      </c>
      <c r="C293" s="22" t="s">
        <v>9328</v>
      </c>
      <c r="D293" s="12" t="s">
        <v>9329</v>
      </c>
      <c r="E293" s="22" t="s">
        <v>9330</v>
      </c>
      <c r="F293" s="12" t="s"/>
      <c r="G293" s="12">
        <v>1</v>
      </c>
      <c r="H293" s="12" t="s">
        <v>9331</v>
      </c>
      <c r="I293" s="12">
        <v>12.1</v>
      </c>
      <c r="J293" s="17">
        <f>=I293*9*0.235</f>
        <v>25.5915</v>
      </c>
      <c r="K293" s="15">
        <v>21.75</v>
      </c>
      <c r="L293" s="16">
        <v>22</v>
      </c>
      <c r="M293" s="17">
        <f>=I293*9</f>
        <v>108.9</v>
      </c>
      <c r="N293" s="17">
        <f>=M293-L293-K293-J293</f>
        <v>39.5585</v>
      </c>
      <c r="O293" s="18">
        <f>=N293/M293</f>
        <v>0.363255280073462</v>
      </c>
      <c r="P293" s="12" t="s">
        <v>28</v>
      </c>
      <c r="Q293" s="58" t="s"/>
    </row>
    <row r="294" spans="1:17">
      <c r="A294" s="21">
        <v>45180.1439814815</v>
      </c>
      <c r="B294" s="12">
        <v>104628502</v>
      </c>
      <c r="C294" s="22" t="s">
        <v>9332</v>
      </c>
      <c r="D294" s="12" t="s">
        <v>9333</v>
      </c>
      <c r="E294" s="19" t="s">
        <v>9334</v>
      </c>
      <c r="F294" s="12" t="s"/>
      <c r="G294" s="12">
        <v>3</v>
      </c>
      <c r="H294" s="12" t="s">
        <v>9335</v>
      </c>
      <c r="I294" s="12">
        <v>31.68</v>
      </c>
      <c r="J294" s="17">
        <f>=I294*9*0.235</f>
        <v>67.0032</v>
      </c>
      <c r="K294" s="15">
        <v>66.58</v>
      </c>
      <c r="L294" s="16">
        <v>42.91</v>
      </c>
      <c r="M294" s="17">
        <f>=I294*9</f>
        <v>285.12</v>
      </c>
      <c r="N294" s="17">
        <f>=M294-L294-K294-J294</f>
        <v>108.6268</v>
      </c>
      <c r="O294" s="18">
        <f>=N294/M294</f>
        <v>0.380986251402918</v>
      </c>
      <c r="P294" s="12" t="s">
        <v>22</v>
      </c>
      <c r="Q294" s="58" t="s"/>
    </row>
    <row r="295" spans="1:17">
      <c r="A295" s="21">
        <v>45180.1751967593</v>
      </c>
      <c r="B295" s="12">
        <v>104637812</v>
      </c>
      <c r="C295" s="22" t="s">
        <v>9336</v>
      </c>
      <c r="D295" s="12" t="s">
        <v>9337</v>
      </c>
      <c r="E295" s="22" t="s">
        <v>9338</v>
      </c>
      <c r="F295" s="12" t="s"/>
      <c r="G295" s="12">
        <v>1</v>
      </c>
      <c r="H295" s="12" t="s">
        <v>9339</v>
      </c>
      <c r="I295" s="12">
        <v>12.1</v>
      </c>
      <c r="J295" s="17">
        <f>=I295*9*0.235</f>
        <v>25.5915</v>
      </c>
      <c r="K295" s="15">
        <v>23.46</v>
      </c>
      <c r="L295" s="16">
        <v>14</v>
      </c>
      <c r="M295" s="17">
        <f>=I295*9</f>
        <v>108.9</v>
      </c>
      <c r="N295" s="17">
        <f>=M295-L295-K295-J295</f>
        <v>45.8485</v>
      </c>
      <c r="O295" s="18">
        <f>=N295/M295</f>
        <v>0.421014692378329</v>
      </c>
      <c r="P295" s="12" t="s">
        <v>28</v>
      </c>
      <c r="Q295" s="58" t="s"/>
    </row>
    <row r="296" spans="1:17">
      <c r="A296" s="21">
        <v>45180.2243634259</v>
      </c>
      <c r="B296" s="12">
        <v>104651642</v>
      </c>
      <c r="C296" s="22" t="s">
        <v>9340</v>
      </c>
      <c r="D296" s="12" t="s">
        <v>9341</v>
      </c>
      <c r="E296" s="19" t="s">
        <v>9342</v>
      </c>
      <c r="F296" s="12" t="s"/>
      <c r="G296" s="12">
        <v>1</v>
      </c>
      <c r="H296" s="12" t="s">
        <v>9343</v>
      </c>
      <c r="I296" s="12">
        <v>48.94</v>
      </c>
      <c r="J296" s="17">
        <f>=I296*9*0.235</f>
        <v>103.5081</v>
      </c>
      <c r="K296" s="15">
        <v>183.97</v>
      </c>
      <c r="L296" s="16">
        <v>68.4</v>
      </c>
      <c r="M296" s="17">
        <f>=I296*9</f>
        <v>440.46</v>
      </c>
      <c r="N296" s="17">
        <f>=M296-L296-K296-J296</f>
        <v>84.5819</v>
      </c>
      <c r="O296" s="18">
        <f>=N296/M296</f>
        <v>0.192030831403533</v>
      </c>
      <c r="P296" s="12" t="s">
        <v>43</v>
      </c>
      <c r="Q296" s="58" t="s"/>
    </row>
    <row r="297" spans="1:17">
      <c r="A297" s="21">
        <v>45180.2328935185</v>
      </c>
      <c r="B297" s="12">
        <v>104654062</v>
      </c>
      <c r="C297" s="22" t="s">
        <v>9344</v>
      </c>
      <c r="D297" s="12" t="s">
        <v>9345</v>
      </c>
      <c r="E297" s="19" t="s">
        <v>9346</v>
      </c>
      <c r="F297" s="12" t="s"/>
      <c r="G297" s="12">
        <v>1</v>
      </c>
      <c r="H297" s="12" t="s">
        <v>9347</v>
      </c>
      <c r="I297" s="12">
        <v>18.89</v>
      </c>
      <c r="J297" s="17">
        <f>=I297*9*0.235</f>
        <v>39.95235</v>
      </c>
      <c r="K297" s="15">
        <v>23.75</v>
      </c>
      <c r="L297" s="16">
        <v>11</v>
      </c>
      <c r="M297" s="17">
        <f>=I297*9</f>
        <v>170.01</v>
      </c>
      <c r="N297" s="17">
        <f>=M297-L297-K297-J297</f>
        <v>95.30765</v>
      </c>
      <c r="O297" s="18">
        <f>=N297/M297</f>
        <v>0.560600258808305</v>
      </c>
      <c r="P297" s="12" t="s">
        <v>28</v>
      </c>
      <c r="Q297" s="58" t="s"/>
    </row>
    <row r="298" spans="1:17">
      <c r="A298" s="21">
        <v>45180.2454976852</v>
      </c>
      <c r="B298" s="12">
        <v>104657685</v>
      </c>
      <c r="C298" s="22" t="s">
        <v>9348</v>
      </c>
      <c r="D298" s="65" t="s">
        <v>9349</v>
      </c>
      <c r="E298" s="19" t="s">
        <v>9350</v>
      </c>
      <c r="F298" s="12" t="s"/>
      <c r="G298" s="12">
        <v>1</v>
      </c>
      <c r="H298" s="12" t="s">
        <v>2127</v>
      </c>
      <c r="I298" s="12">
        <v>11.5</v>
      </c>
      <c r="J298" s="17">
        <f>=I298*9*0.235</f>
        <v>24.3225</v>
      </c>
      <c r="K298" s="15">
        <v>28.08</v>
      </c>
      <c r="L298" s="16">
        <v>20</v>
      </c>
      <c r="M298" s="17">
        <f>=I298*9</f>
        <v>103.5</v>
      </c>
      <c r="N298" s="17">
        <f>=M298-L298-K298-J298</f>
        <v>31.0975</v>
      </c>
      <c r="O298" s="18">
        <f>=N298/M298</f>
        <v>0.300458937198068</v>
      </c>
      <c r="P298" s="12" t="s">
        <v>487</v>
      </c>
      <c r="Q298" s="58" t="s"/>
    </row>
    <row r="299" spans="1:17">
      <c r="A299" s="21">
        <v>45180.3287384259</v>
      </c>
      <c r="B299" s="12">
        <v>104685239</v>
      </c>
      <c r="C299" s="22" t="s">
        <v>9351</v>
      </c>
      <c r="D299" s="12" t="s">
        <v>9352</v>
      </c>
      <c r="E299" s="19" t="s">
        <v>9353</v>
      </c>
      <c r="F299" s="12" t="s">
        <v>48</v>
      </c>
      <c r="G299" s="12">
        <v>1</v>
      </c>
      <c r="H299" s="12" t="s">
        <v>9354</v>
      </c>
      <c r="I299" s="12">
        <v>17.22</v>
      </c>
      <c r="J299" s="17">
        <f>=I299*9*0.235</f>
        <v>36.4203</v>
      </c>
      <c r="K299" s="15">
        <v>38.58</v>
      </c>
      <c r="L299" s="16">
        <v>55</v>
      </c>
      <c r="M299" s="17">
        <f>=I299*9</f>
        <v>154.98</v>
      </c>
      <c r="N299" s="17">
        <f>=M299-L299-K299-J299</f>
        <v>24.9797</v>
      </c>
      <c r="O299" s="18">
        <f>=N299/M299</f>
        <v>0.161180152277713</v>
      </c>
      <c r="P299" s="12" t="s">
        <v>136</v>
      </c>
      <c r="Q299" s="58" t="s"/>
    </row>
    <row r="300" spans="1:17">
      <c r="A300" s="21">
        <v>45180.3560532407</v>
      </c>
      <c r="B300" s="12">
        <v>104694799</v>
      </c>
      <c r="C300" s="22" t="s">
        <v>9355</v>
      </c>
      <c r="D300" s="12" t="s">
        <v>9356</v>
      </c>
      <c r="E300" s="19" t="s">
        <v>9357</v>
      </c>
      <c r="F300" s="12" t="s"/>
      <c r="G300" s="12">
        <v>1</v>
      </c>
      <c r="H300" s="12" t="s">
        <v>9358</v>
      </c>
      <c r="I300" s="12">
        <v>24.27</v>
      </c>
      <c r="J300" s="17">
        <f>=I300*9*0.235</f>
        <v>51.33105</v>
      </c>
      <c r="K300" s="15">
        <v>51.33</v>
      </c>
      <c r="L300" s="16">
        <v>28</v>
      </c>
      <c r="M300" s="17">
        <f>=I300*9</f>
        <v>218.43</v>
      </c>
      <c r="N300" s="17">
        <f>=M300-L300-K300-J300</f>
        <v>87.76895</v>
      </c>
      <c r="O300" s="18">
        <f>=N300/M300</f>
        <v>0.401817287002701</v>
      </c>
      <c r="P300" s="12" t="s">
        <v>172</v>
      </c>
      <c r="Q300" s="58" t="s">
        <v>140</v>
      </c>
    </row>
    <row r="301" spans="1:17">
      <c r="A301" s="21">
        <v>45180.3698611111</v>
      </c>
      <c r="B301" s="12">
        <v>104698604</v>
      </c>
      <c r="C301" s="22" t="s">
        <v>9359</v>
      </c>
      <c r="D301" s="12" t="s">
        <v>9360</v>
      </c>
      <c r="E301" s="19" t="s">
        <v>9361</v>
      </c>
      <c r="F301" s="12" t="s">
        <v>4951</v>
      </c>
      <c r="G301" s="12">
        <v>1</v>
      </c>
      <c r="H301" s="12" t="s">
        <v>9362</v>
      </c>
      <c r="I301" s="12">
        <v>13.48</v>
      </c>
      <c r="J301" s="17">
        <f>=I301*9*0.235</f>
        <v>28.5102</v>
      </c>
      <c r="K301" s="15">
        <v>36.77</v>
      </c>
      <c r="L301" s="16">
        <v>43</v>
      </c>
      <c r="M301" s="17">
        <f>=I301*9</f>
        <v>121.32</v>
      </c>
      <c r="N301" s="17">
        <f>=M301-L301-K301-J301</f>
        <v>13.0398</v>
      </c>
      <c r="O301" s="18">
        <f>=N301/M301</f>
        <v>0.107482690405539</v>
      </c>
      <c r="P301" s="12" t="s">
        <v>22</v>
      </c>
      <c r="Q301" s="58" t="s"/>
    </row>
    <row r="302" spans="1:17">
      <c r="A302" s="21">
        <v>45180.4002546296</v>
      </c>
      <c r="B302" s="12">
        <v>104708801</v>
      </c>
      <c r="C302" s="22" t="s">
        <v>9363</v>
      </c>
      <c r="D302" s="12" t="s">
        <v>9364</v>
      </c>
      <c r="E302" s="19" t="s">
        <v>9365</v>
      </c>
      <c r="F302" s="12" t="s"/>
      <c r="G302" s="12">
        <v>1</v>
      </c>
      <c r="H302" s="12" t="s">
        <v>9366</v>
      </c>
      <c r="I302" s="12">
        <v>14.99</v>
      </c>
      <c r="J302" s="17">
        <f>=I302*9*0.235</f>
        <v>31.70385</v>
      </c>
      <c r="K302" s="15">
        <v>24.34</v>
      </c>
      <c r="L302" s="16">
        <v>17.5</v>
      </c>
      <c r="M302" s="17">
        <f>=I302*9</f>
        <v>134.91</v>
      </c>
      <c r="N302" s="17">
        <f>=M302-L302-K302-J302</f>
        <v>61.36615</v>
      </c>
      <c r="O302" s="18">
        <f>=N302/M302</f>
        <v>0.454867318953376</v>
      </c>
      <c r="P302" s="12" t="s">
        <v>28</v>
      </c>
      <c r="Q302" s="58" t="s"/>
    </row>
    <row r="303" spans="1:17">
      <c r="A303" s="21">
        <v>45180.4217476852</v>
      </c>
      <c r="B303" s="12">
        <v>104715428</v>
      </c>
      <c r="C303" s="22" t="s">
        <v>9367</v>
      </c>
      <c r="D303" s="12" t="s">
        <v>9368</v>
      </c>
      <c r="E303" s="19" t="s">
        <v>9369</v>
      </c>
      <c r="F303" s="12" t="s"/>
      <c r="G303" s="12">
        <v>1</v>
      </c>
      <c r="H303" s="12" t="s">
        <v>9370</v>
      </c>
      <c r="I303" s="12">
        <v>31.96</v>
      </c>
      <c r="J303" s="17">
        <f>=I303*9*0.235</f>
        <v>67.5954</v>
      </c>
      <c r="K303" s="15">
        <v>49.58</v>
      </c>
      <c r="L303" s="16">
        <v>73</v>
      </c>
      <c r="M303" s="17">
        <f>=I303*9</f>
        <v>287.64</v>
      </c>
      <c r="N303" s="17">
        <f>=M303-L303-K303-J303</f>
        <v>97.4646</v>
      </c>
      <c r="O303" s="18">
        <f>=N303/M303</f>
        <v>0.338842302878598</v>
      </c>
      <c r="P303" s="12" t="s">
        <v>487</v>
      </c>
      <c r="Q303" s="58" t="s"/>
    </row>
    <row r="304" spans="1:17">
      <c r="A304" s="21">
        <v>45180.4287847222</v>
      </c>
      <c r="B304" s="12">
        <v>104717699</v>
      </c>
      <c r="C304" s="22" t="s">
        <v>9371</v>
      </c>
      <c r="D304" s="12" t="s">
        <v>9372</v>
      </c>
      <c r="E304" s="19" t="s">
        <v>9373</v>
      </c>
      <c r="F304" s="12" t="s"/>
      <c r="G304" s="12">
        <v>1</v>
      </c>
      <c r="H304" s="12" t="s">
        <v>9374</v>
      </c>
      <c r="I304" s="12">
        <v>24.18</v>
      </c>
      <c r="J304" s="17">
        <f>=I304*9*0.235</f>
        <v>51.1407</v>
      </c>
      <c r="K304" s="15">
        <v>28.68</v>
      </c>
      <c r="L304" s="16">
        <v>27</v>
      </c>
      <c r="M304" s="17">
        <f>=I304*9</f>
        <v>217.62</v>
      </c>
      <c r="N304" s="17">
        <f>=M304-L304-K304-J304</f>
        <v>110.7993</v>
      </c>
      <c r="O304" s="18">
        <f>=N304/M304</f>
        <v>0.509141163496002</v>
      </c>
      <c r="P304" s="12" t="s">
        <v>28</v>
      </c>
      <c r="Q304" s="58" t="s"/>
    </row>
    <row r="305" spans="1:17">
      <c r="A305" s="21">
        <v>45180.4575115741</v>
      </c>
      <c r="B305" s="12">
        <v>104726307</v>
      </c>
      <c r="C305" s="22" t="s">
        <v>9375</v>
      </c>
      <c r="D305" s="12" t="s">
        <v>9376</v>
      </c>
      <c r="E305" s="19" t="s">
        <v>9377</v>
      </c>
      <c r="F305" s="12" t="s"/>
      <c r="G305" s="12">
        <v>1</v>
      </c>
      <c r="H305" s="12" t="s">
        <v>9378</v>
      </c>
      <c r="I305" s="12">
        <v>19.9</v>
      </c>
      <c r="J305" s="17">
        <f>=I305*9*0.235</f>
        <v>42.0885</v>
      </c>
      <c r="K305" s="15">
        <v>29.34</v>
      </c>
      <c r="L305" s="16">
        <v>50.99</v>
      </c>
      <c r="M305" s="17">
        <f>=I305*9</f>
        <v>179.1</v>
      </c>
      <c r="N305" s="17">
        <f>=M305-L305-K305-J305</f>
        <v>56.6815</v>
      </c>
      <c r="O305" s="18">
        <f>=N305/M305</f>
        <v>0.316479620323841</v>
      </c>
      <c r="P305" s="12" t="s">
        <v>28</v>
      </c>
      <c r="Q305" s="58" t="s"/>
    </row>
    <row r="306" spans="1:17">
      <c r="A306" s="21">
        <v>45180.4654976852</v>
      </c>
      <c r="B306" s="12">
        <v>104728620</v>
      </c>
      <c r="C306" s="22" t="s">
        <v>9239</v>
      </c>
      <c r="D306" s="12" t="s">
        <v>9379</v>
      </c>
      <c r="E306" s="19" t="s">
        <v>9380</v>
      </c>
      <c r="F306" s="12" t="s"/>
      <c r="G306" s="12">
        <v>1</v>
      </c>
      <c r="H306" s="12" t="s">
        <v>9381</v>
      </c>
      <c r="I306" s="12">
        <v>23.75</v>
      </c>
      <c r="J306" s="17">
        <f>=I306*9*0.235</f>
        <v>50.23125</v>
      </c>
      <c r="K306" s="15">
        <v>53.98</v>
      </c>
      <c r="L306" s="16">
        <v>66.5</v>
      </c>
      <c r="M306" s="17">
        <f>=I306*9</f>
        <v>213.75</v>
      </c>
      <c r="N306" s="17">
        <f>=M306-L306-K306-J306</f>
        <v>43.03875</v>
      </c>
      <c r="O306" s="18">
        <f>=N306/M306</f>
        <v>0.201350877192983</v>
      </c>
      <c r="P306" s="12" t="s">
        <v>28</v>
      </c>
      <c r="Q306" s="58" t="s"/>
    </row>
    <row r="307" spans="1:17">
      <c r="A307" s="21">
        <v>45180.4731712963</v>
      </c>
      <c r="B307" s="12">
        <v>104731473</v>
      </c>
      <c r="C307" s="22" t="s">
        <v>9382</v>
      </c>
      <c r="D307" s="12" t="s">
        <v>9383</v>
      </c>
      <c r="E307" s="19" t="s">
        <v>9384</v>
      </c>
      <c r="F307" s="12" t="s"/>
      <c r="G307" s="12">
        <v>1</v>
      </c>
      <c r="H307" s="12" t="s">
        <v>9385</v>
      </c>
      <c r="I307" s="12">
        <v>18.39</v>
      </c>
      <c r="J307" s="17">
        <f>=I307*9*0.235</f>
        <v>38.89485</v>
      </c>
      <c r="K307" s="15">
        <v>34.42</v>
      </c>
      <c r="L307" s="16">
        <v>7.94</v>
      </c>
      <c r="M307" s="17">
        <f>=I307*9</f>
        <v>165.51</v>
      </c>
      <c r="N307" s="17">
        <f>=M307-L307-K307-J307</f>
        <v>84.25515</v>
      </c>
      <c r="O307" s="18">
        <f>=N307/M307</f>
        <v>0.509063802791372</v>
      </c>
      <c r="P307" s="12" t="s">
        <v>162</v>
      </c>
      <c r="Q307" s="58" t="s"/>
    </row>
    <row r="308" spans="1:17">
      <c r="A308" s="21">
        <v>45180.5049305556</v>
      </c>
      <c r="B308" s="12">
        <v>104739892</v>
      </c>
      <c r="C308" s="22" t="s">
        <v>9386</v>
      </c>
      <c r="D308" s="12">
        <v>0</v>
      </c>
      <c r="E308" s="12" t="s">
        <v>52</v>
      </c>
      <c r="F308" s="12" t="s">
        <v>244</v>
      </c>
      <c r="G308" s="12">
        <v>1</v>
      </c>
      <c r="H308" s="12" t="s">
        <v>9387</v>
      </c>
      <c r="I308" s="12">
        <v>0</v>
      </c>
      <c r="J308" s="17">
        <f>=I308*9*0.235</f>
        <v>0</v>
      </c>
      <c r="K308" s="24">
        <v>0</v>
      </c>
      <c r="L308" s="16">
        <v>0</v>
      </c>
      <c r="M308" s="17">
        <f>=I308*9</f>
        <v>0</v>
      </c>
      <c r="N308" s="17">
        <f>=M308-L308-K308-J308</f>
        <v>0</v>
      </c>
      <c r="O308" s="18" t="e">
        <f>=N308/M308</f>
        <v>#DIV/0!</v>
      </c>
      <c r="P308" s="12" t="s">
        <v>22</v>
      </c>
      <c r="Q308" s="58" t="s"/>
    </row>
    <row r="309" spans="1:17">
      <c r="A309" s="21">
        <v>45180.5377430556</v>
      </c>
      <c r="B309" s="12">
        <v>104749539</v>
      </c>
      <c r="C309" s="22" t="s">
        <v>9388</v>
      </c>
      <c r="D309" s="12" t="s">
        <v>9389</v>
      </c>
      <c r="E309" s="19" t="s">
        <v>9390</v>
      </c>
      <c r="F309" s="12" t="s">
        <v>68</v>
      </c>
      <c r="G309" s="12">
        <v>1</v>
      </c>
      <c r="H309" s="12" t="s">
        <v>9391</v>
      </c>
      <c r="I309" s="12">
        <v>12.13</v>
      </c>
      <c r="J309" s="17">
        <f>=I309*9*0.235</f>
        <v>25.65495</v>
      </c>
      <c r="K309" s="15">
        <v>50.79</v>
      </c>
      <c r="L309" s="16">
        <v>36.6</v>
      </c>
      <c r="M309" s="17">
        <f>=I309*9</f>
        <v>109.17</v>
      </c>
      <c r="N309" s="17">
        <f>=M309-L309-K309-J309</f>
        <v>-3.87495000000001</v>
      </c>
      <c r="O309" s="18">
        <f>=N309/M309</f>
        <v>-0.035494641384996</v>
      </c>
      <c r="P309" s="12" t="s">
        <v>28</v>
      </c>
      <c r="Q309" s="58" t="s"/>
    </row>
    <row r="310" spans="1:17">
      <c r="A310" s="21">
        <v>45180.635162037</v>
      </c>
      <c r="B310" s="12">
        <v>104773530</v>
      </c>
      <c r="C310" s="22" t="s">
        <v>9392</v>
      </c>
      <c r="D310" s="12" t="s">
        <v>9393</v>
      </c>
      <c r="E310" s="19" t="s">
        <v>9394</v>
      </c>
      <c r="F310" s="12" t="s">
        <v>134</v>
      </c>
      <c r="G310" s="12">
        <v>1</v>
      </c>
      <c r="H310" s="12" t="s">
        <v>9395</v>
      </c>
      <c r="I310" s="12">
        <v>20.3</v>
      </c>
      <c r="J310" s="17">
        <f>=I310*9*0.235</f>
        <v>42.9345</v>
      </c>
      <c r="K310" s="15">
        <v>119.69</v>
      </c>
      <c r="L310" s="16">
        <v>41.85</v>
      </c>
      <c r="M310" s="17">
        <f>=I310*9</f>
        <v>182.7</v>
      </c>
      <c r="N310" s="17">
        <f>=M310-L310-K310-J310</f>
        <v>-21.7745</v>
      </c>
      <c r="O310" s="18">
        <f>=N310/M310</f>
        <v>-0.119181718664477</v>
      </c>
      <c r="P310" s="12" t="s">
        <v>28</v>
      </c>
      <c r="Q310" s="58" t="s"/>
    </row>
    <row r="311" spans="1:17">
      <c r="A311" s="21">
        <v>45180.7134490741</v>
      </c>
      <c r="B311" s="12">
        <v>104777672</v>
      </c>
      <c r="C311" s="22" t="s">
        <v>9396</v>
      </c>
      <c r="D311" s="12" t="s">
        <v>9397</v>
      </c>
      <c r="E311" s="19" t="s">
        <v>9398</v>
      </c>
      <c r="F311" s="12" t="s"/>
      <c r="G311" s="12">
        <v>1</v>
      </c>
      <c r="H311" s="12" t="s">
        <v>9399</v>
      </c>
      <c r="I311" s="12">
        <v>12.1</v>
      </c>
      <c r="J311" s="17">
        <f>=I311*9*0.235</f>
        <v>25.5915</v>
      </c>
      <c r="K311" s="15">
        <v>29.07</v>
      </c>
      <c r="L311" s="16">
        <v>15.5</v>
      </c>
      <c r="M311" s="17">
        <f>=I311*9</f>
        <v>108.9</v>
      </c>
      <c r="N311" s="17">
        <f>=M311-L311-K311-J311</f>
        <v>38.7385</v>
      </c>
      <c r="O311" s="18">
        <f>=N311/M311</f>
        <v>0.355725436179982</v>
      </c>
      <c r="P311" s="12" t="s">
        <v>50</v>
      </c>
      <c r="Q311" s="58" t="s"/>
    </row>
    <row r="312" spans="1:17">
      <c r="A312" s="21" t="s"/>
      <c r="B312" s="12" t="s"/>
      <c r="C312" s="22" t="s"/>
      <c r="D312" s="12" t="s"/>
      <c r="E312" s="59" t="s"/>
      <c r="F312" s="12" t="s"/>
      <c r="G312" s="12" t="s"/>
      <c r="H312" s="12" t="s"/>
      <c r="I312" s="12" t="s"/>
      <c r="J312" s="71" t="s"/>
      <c r="K312" s="72" t="s"/>
      <c r="L312" s="73" t="s"/>
      <c r="M312" s="71" t="s"/>
      <c r="N312" s="71" t="s"/>
      <c r="O312" s="74" t="s"/>
      <c r="P312" s="12" t="s"/>
      <c r="Q312" s="58" t="s"/>
    </row>
    <row r="313" spans="1:17">
      <c r="A313" s="21">
        <v>45180.9925347222</v>
      </c>
      <c r="B313" s="12">
        <v>104829952</v>
      </c>
      <c r="C313" s="22" t="s">
        <v>9400</v>
      </c>
      <c r="D313" s="12" t="s">
        <v>9401</v>
      </c>
      <c r="E313" s="19" t="s">
        <v>9402</v>
      </c>
      <c r="F313" s="12" t="s">
        <v>48</v>
      </c>
      <c r="G313" s="12">
        <v>1</v>
      </c>
      <c r="H313" s="12" t="s">
        <v>9403</v>
      </c>
      <c r="I313" s="12">
        <v>12.1</v>
      </c>
      <c r="J313" s="17">
        <f>=I313*9*0.235</f>
        <v>25.5915</v>
      </c>
      <c r="K313" s="138">
        <v>44.6</v>
      </c>
      <c r="L313" s="16">
        <v>10.6</v>
      </c>
      <c r="M313" s="17">
        <f>=I313*9</f>
        <v>108.9</v>
      </c>
      <c r="N313" s="17">
        <f>=M313-L313-K313-J313</f>
        <v>28.1085</v>
      </c>
      <c r="O313" s="18">
        <f>=N313/M313</f>
        <v>0.258112947658402</v>
      </c>
      <c r="P313" s="12" t="s">
        <v>28</v>
      </c>
      <c r="Q313" s="58" t="s"/>
    </row>
    <row r="314" spans="1:17">
      <c r="A314" s="21">
        <v>45180.9938541667</v>
      </c>
      <c r="B314" s="12">
        <v>104830903</v>
      </c>
      <c r="C314" s="22" t="s">
        <v>9404</v>
      </c>
      <c r="D314" s="12" t="s">
        <v>9405</v>
      </c>
      <c r="E314" s="19" t="s">
        <v>9406</v>
      </c>
      <c r="F314" s="12" t="s"/>
      <c r="G314" s="12">
        <v>1</v>
      </c>
      <c r="H314" s="12" t="s">
        <v>9407</v>
      </c>
      <c r="I314" s="12">
        <v>12.55</v>
      </c>
      <c r="J314" s="17">
        <f>=I314*9*0.235</f>
        <v>26.54325</v>
      </c>
      <c r="K314" s="15">
        <v>24.94</v>
      </c>
      <c r="L314" s="16">
        <v>12.65</v>
      </c>
      <c r="M314" s="17">
        <f>=I314*9</f>
        <v>112.95</v>
      </c>
      <c r="N314" s="17">
        <f>=M314-L314-K314-J314</f>
        <v>48.81675</v>
      </c>
      <c r="O314" s="18">
        <f>=N314/M314</f>
        <v>0.432197875166003</v>
      </c>
      <c r="P314" s="12" t="s">
        <v>22</v>
      </c>
      <c r="Q314" s="58" t="s"/>
    </row>
    <row r="315" spans="1:17">
      <c r="A315" s="21">
        <v>45181.0121643519</v>
      </c>
      <c r="B315" s="12">
        <v>104836781</v>
      </c>
      <c r="C315" s="22" t="s">
        <v>8533</v>
      </c>
      <c r="D315" s="65" t="s">
        <v>9408</v>
      </c>
      <c r="E315" s="19" t="s">
        <v>9409</v>
      </c>
      <c r="F315" s="12" t="s">
        <v>68</v>
      </c>
      <c r="G315" s="12">
        <v>1</v>
      </c>
      <c r="H315" s="12" t="s">
        <v>8536</v>
      </c>
      <c r="I315" s="12">
        <v>16.68</v>
      </c>
      <c r="J315" s="17">
        <f>=I315*9*0.235</f>
        <v>35.2782</v>
      </c>
      <c r="K315" s="15">
        <v>107.12</v>
      </c>
      <c r="L315" s="16">
        <v>16</v>
      </c>
      <c r="M315" s="17">
        <f>=I315*9</f>
        <v>150.12</v>
      </c>
      <c r="N315" s="17">
        <f>=M315-L315-K315-J315</f>
        <v>-8.2782</v>
      </c>
      <c r="O315" s="18">
        <f>=N315/M315</f>
        <v>-0.055143884892086</v>
      </c>
      <c r="P315" s="12" t="s">
        <v>903</v>
      </c>
      <c r="Q315" s="58" t="s"/>
    </row>
    <row r="316" spans="1:17">
      <c r="A316" s="21">
        <v>45181.0449537037</v>
      </c>
      <c r="B316" s="12">
        <v>104847679</v>
      </c>
      <c r="C316" s="22" t="s">
        <v>9410</v>
      </c>
      <c r="D316" s="12" t="s">
        <v>9411</v>
      </c>
      <c r="E316" s="19" t="s">
        <v>9412</v>
      </c>
      <c r="F316" s="12" t="s"/>
      <c r="G316" s="12">
        <v>1</v>
      </c>
      <c r="H316" s="12" t="s">
        <v>9413</v>
      </c>
      <c r="I316" s="12">
        <v>14.12</v>
      </c>
      <c r="J316" s="17">
        <f>=I316*9*0.235</f>
        <v>29.8638</v>
      </c>
      <c r="K316" s="15">
        <v>24.89</v>
      </c>
      <c r="L316" s="16">
        <v>15</v>
      </c>
      <c r="M316" s="17">
        <f>=I316*9</f>
        <v>127.08</v>
      </c>
      <c r="N316" s="17">
        <f>=M316-L316-K316-J316</f>
        <v>57.3262</v>
      </c>
      <c r="O316" s="18">
        <f>=N316/M316</f>
        <v>0.451103242052251</v>
      </c>
      <c r="P316" s="12" t="s">
        <v>28</v>
      </c>
      <c r="Q316" s="58" t="s"/>
    </row>
    <row r="317" spans="1:17">
      <c r="A317" s="21">
        <v>45181.0479513889</v>
      </c>
      <c r="B317" s="12">
        <v>104848804</v>
      </c>
      <c r="C317" s="22" t="s">
        <v>9414</v>
      </c>
      <c r="D317" s="12" t="s">
        <v>9415</v>
      </c>
      <c r="E317" s="19" t="s">
        <v>9416</v>
      </c>
      <c r="F317" s="12" t="s"/>
      <c r="G317" s="12">
        <v>1</v>
      </c>
      <c r="H317" s="12" t="s">
        <v>9417</v>
      </c>
      <c r="I317" s="12">
        <v>12.95</v>
      </c>
      <c r="J317" s="17">
        <f>=I317*9*0.235</f>
        <v>27.38925</v>
      </c>
      <c r="K317" s="15">
        <v>21.75</v>
      </c>
      <c r="L317" s="16">
        <v>14</v>
      </c>
      <c r="M317" s="17">
        <f>=I317*9</f>
        <v>116.55</v>
      </c>
      <c r="N317" s="17">
        <f>=M317-L317-K317-J317</f>
        <v>53.41075</v>
      </c>
      <c r="O317" s="18">
        <f>=N317/M317</f>
        <v>0.458264693264693</v>
      </c>
      <c r="P317" s="12" t="s">
        <v>28</v>
      </c>
      <c r="Q317" s="58" t="s"/>
    </row>
    <row r="318" spans="1:17">
      <c r="A318" s="21">
        <v>45181.0531712963</v>
      </c>
      <c r="B318" s="12">
        <v>104849449</v>
      </c>
      <c r="C318" s="22" t="s">
        <v>9418</v>
      </c>
      <c r="D318" s="12" t="s">
        <v>9419</v>
      </c>
      <c r="E318" s="19" t="s">
        <v>9420</v>
      </c>
      <c r="F318" s="12" t="s"/>
      <c r="G318" s="12">
        <v>1</v>
      </c>
      <c r="H318" s="12" t="s">
        <v>9421</v>
      </c>
      <c r="I318" s="12">
        <v>12.97</v>
      </c>
      <c r="J318" s="17">
        <f>=I318*9*0.235</f>
        <v>27.43155</v>
      </c>
      <c r="K318" s="15">
        <v>43.45</v>
      </c>
      <c r="L318" s="16">
        <v>17.9</v>
      </c>
      <c r="M318" s="17">
        <f>=I318*9</f>
        <v>116.73</v>
      </c>
      <c r="N318" s="17">
        <f>=M318-L318-K318-J318</f>
        <v>27.94845</v>
      </c>
      <c r="O318" s="18">
        <f>=N318/M318</f>
        <v>0.239428167566178</v>
      </c>
      <c r="P318" s="12" t="s">
        <v>50</v>
      </c>
      <c r="Q318" s="58" t="s"/>
    </row>
    <row r="319" spans="1:17">
      <c r="A319" s="21">
        <v>45181.0881018519</v>
      </c>
      <c r="B319" s="12">
        <v>104862610</v>
      </c>
      <c r="C319" s="22" t="s">
        <v>9422</v>
      </c>
      <c r="D319" s="12" t="s">
        <v>9423</v>
      </c>
      <c r="E319" s="19" t="s">
        <v>9424</v>
      </c>
      <c r="F319" s="12" t="s">
        <v>32</v>
      </c>
      <c r="G319" s="12">
        <v>1</v>
      </c>
      <c r="H319" s="12" t="s">
        <v>9425</v>
      </c>
      <c r="I319" s="12">
        <v>16.04</v>
      </c>
      <c r="J319" s="17">
        <f>=I319*9*0.235</f>
        <v>33.9246</v>
      </c>
      <c r="K319" s="15">
        <v>162.83</v>
      </c>
      <c r="L319" s="16">
        <v>44.94</v>
      </c>
      <c r="M319" s="17">
        <f>=I319*9</f>
        <v>144.36</v>
      </c>
      <c r="N319" s="17">
        <f>=M319-L319-K319-J319</f>
        <v>-97.3346</v>
      </c>
      <c r="O319" s="18">
        <f>=N319/M319</f>
        <v>-0.674249099473539</v>
      </c>
      <c r="P319" s="12" t="s">
        <v>28</v>
      </c>
      <c r="Q319" s="58" t="s"/>
    </row>
    <row r="320" spans="1:17">
      <c r="A320" s="21">
        <v>45181.1173032407</v>
      </c>
      <c r="B320" s="12">
        <v>104871030</v>
      </c>
      <c r="C320" s="22" t="s">
        <v>9426</v>
      </c>
      <c r="D320" s="12" t="s">
        <v>9427</v>
      </c>
      <c r="E320" s="65" t="s">
        <v>9428</v>
      </c>
      <c r="F320" s="12" t="s"/>
      <c r="G320" s="12">
        <v>5</v>
      </c>
      <c r="H320" s="12" t="s">
        <v>9429</v>
      </c>
      <c r="I320" s="12">
        <v>105.65</v>
      </c>
      <c r="J320" s="17">
        <f>=I320*9*0.235</f>
        <v>223.44975</v>
      </c>
      <c r="K320" s="15">
        <v>83.26</v>
      </c>
      <c r="L320" s="16">
        <v>274.5</v>
      </c>
      <c r="M320" s="17">
        <f>=I320*9</f>
        <v>950.85</v>
      </c>
      <c r="N320" s="17">
        <f>=M320-L320-K320-J320</f>
        <v>369.64025</v>
      </c>
      <c r="O320" s="18">
        <f>=N320/M320</f>
        <v>0.388747173581532</v>
      </c>
      <c r="P320" s="12" t="s">
        <v>22</v>
      </c>
      <c r="Q320" s="58" t="s"/>
    </row>
    <row r="321" spans="1:17">
      <c r="A321" s="21">
        <v>45181.1236574074</v>
      </c>
      <c r="B321" s="12">
        <v>104873004</v>
      </c>
      <c r="C321" s="22" t="s">
        <v>9430</v>
      </c>
      <c r="D321" s="12" t="s">
        <v>9431</v>
      </c>
      <c r="E321" s="19" t="s">
        <v>9432</v>
      </c>
      <c r="F321" s="12" t="s"/>
      <c r="G321" s="12">
        <v>1</v>
      </c>
      <c r="H321" s="12" t="s">
        <v>9433</v>
      </c>
      <c r="I321" s="12">
        <v>34.17</v>
      </c>
      <c r="J321" s="17">
        <f>=I321*9*0.235</f>
        <v>72.26955</v>
      </c>
      <c r="K321" s="15">
        <v>32.83</v>
      </c>
      <c r="L321" s="16">
        <v>46</v>
      </c>
      <c r="M321" s="17">
        <f>=I321*9</f>
        <v>307.53</v>
      </c>
      <c r="N321" s="17">
        <f>=M321-L321-K321-J321</f>
        <v>156.43045</v>
      </c>
      <c r="O321" s="18">
        <f>=N321/M321</f>
        <v>0.50866728449257</v>
      </c>
      <c r="P321" s="12" t="s">
        <v>1413</v>
      </c>
      <c r="Q321" s="58" t="s"/>
    </row>
    <row r="322" spans="1:17">
      <c r="A322" s="21">
        <v>45181.143587963</v>
      </c>
      <c r="B322" s="12">
        <v>104878210</v>
      </c>
      <c r="C322" s="22" t="s">
        <v>9434</v>
      </c>
      <c r="D322" s="12" t="s">
        <v>9435</v>
      </c>
      <c r="E322" s="19" t="s">
        <v>9436</v>
      </c>
      <c r="F322" s="12" t="s"/>
      <c r="G322" s="12">
        <v>1</v>
      </c>
      <c r="H322" s="12" t="s">
        <v>9437</v>
      </c>
      <c r="I322" s="12">
        <v>31.31</v>
      </c>
      <c r="J322" s="17">
        <f>=I322*9*0.235</f>
        <v>66.22065</v>
      </c>
      <c r="K322" s="15">
        <v>53.55</v>
      </c>
      <c r="L322" s="16">
        <v>87</v>
      </c>
      <c r="M322" s="17">
        <f>=I322*9</f>
        <v>281.79</v>
      </c>
      <c r="N322" s="17">
        <f>=M322-L322-K322-J322</f>
        <v>75.01935</v>
      </c>
      <c r="O322" s="18">
        <f>=N322/M322</f>
        <v>0.266224315979985</v>
      </c>
      <c r="P322" s="12" t="s">
        <v>1413</v>
      </c>
      <c r="Q322" s="58" t="s"/>
    </row>
    <row r="323" spans="1:17">
      <c r="A323" s="21">
        <v>45181.1563773148</v>
      </c>
      <c r="B323" s="12">
        <v>104882834</v>
      </c>
      <c r="C323" s="22" t="s">
        <v>9438</v>
      </c>
      <c r="D323" s="12" t="s">
        <v>9439</v>
      </c>
      <c r="E323" s="19" t="s">
        <v>9440</v>
      </c>
      <c r="F323" s="12" t="s"/>
      <c r="G323" s="12">
        <v>1</v>
      </c>
      <c r="H323" s="12" t="s">
        <v>9441</v>
      </c>
      <c r="I323" s="12">
        <v>27.62</v>
      </c>
      <c r="J323" s="17">
        <f>=I323*9*0.235</f>
        <v>58.4163</v>
      </c>
      <c r="K323" s="15">
        <v>40.55</v>
      </c>
      <c r="L323" s="16">
        <v>53.5</v>
      </c>
      <c r="M323" s="17">
        <f>=I323*9</f>
        <v>248.58</v>
      </c>
      <c r="N323" s="17">
        <f>=M323-L323-K323-J323</f>
        <v>96.1137</v>
      </c>
      <c r="O323" s="18">
        <f>=N323/M323</f>
        <v>0.386650977552498</v>
      </c>
      <c r="P323" s="12" t="s">
        <v>22</v>
      </c>
      <c r="Q323" s="58" t="s"/>
    </row>
    <row r="324" spans="1:17">
      <c r="A324" s="21">
        <v>45181.2379398148</v>
      </c>
      <c r="B324" s="12">
        <v>104906877</v>
      </c>
      <c r="C324" s="22" t="s">
        <v>9442</v>
      </c>
      <c r="D324" s="65" t="s">
        <v>9443</v>
      </c>
      <c r="E324" s="65" t="s">
        <v>9444</v>
      </c>
      <c r="F324" s="12" t="s">
        <v>9445</v>
      </c>
      <c r="G324" s="12">
        <v>2</v>
      </c>
      <c r="H324" s="12" t="s">
        <v>4658</v>
      </c>
      <c r="I324" s="12">
        <v>31.32</v>
      </c>
      <c r="J324" s="17">
        <f>=I324*9*0.235</f>
        <v>66.2418</v>
      </c>
      <c r="K324" s="15">
        <v>62</v>
      </c>
      <c r="L324" s="16">
        <v>80.4</v>
      </c>
      <c r="M324" s="17">
        <f>=I324*9</f>
        <v>281.88</v>
      </c>
      <c r="N324" s="17">
        <f>=M324-L324-K324-J324</f>
        <v>73.2382</v>
      </c>
      <c r="O324" s="18">
        <f>=N324/M324</f>
        <v>0.259820490989073</v>
      </c>
      <c r="P324" s="12" t="s">
        <v>665</v>
      </c>
      <c r="Q324" s="58" t="s">
        <v>310</v>
      </c>
    </row>
    <row r="325" spans="1:17">
      <c r="A325" s="21">
        <v>45181.2501273148</v>
      </c>
      <c r="B325" s="12">
        <v>104912038</v>
      </c>
      <c r="C325" s="22" t="s">
        <v>9446</v>
      </c>
      <c r="D325" s="12" t="s">
        <v>9447</v>
      </c>
      <c r="E325" s="19" t="s">
        <v>9448</v>
      </c>
      <c r="F325" s="12" t="s"/>
      <c r="G325" s="12">
        <v>1</v>
      </c>
      <c r="H325" s="12" t="s">
        <v>9449</v>
      </c>
      <c r="I325" s="12">
        <v>19.41</v>
      </c>
      <c r="J325" s="17">
        <f>=I325*9*0.235</f>
        <v>41.05215</v>
      </c>
      <c r="K325" s="15">
        <v>37.87</v>
      </c>
      <c r="L325" s="16">
        <v>45.9</v>
      </c>
      <c r="M325" s="17">
        <f>=I325*9</f>
        <v>174.69</v>
      </c>
      <c r="N325" s="17">
        <f>=M325-L325-K325-J325</f>
        <v>49.86785</v>
      </c>
      <c r="O325" s="18">
        <f>=N325/M325</f>
        <v>0.285464823401454</v>
      </c>
      <c r="P325" s="12" t="s">
        <v>28</v>
      </c>
      <c r="Q325" s="58" t="s"/>
    </row>
    <row r="326" spans="1:17">
      <c r="A326" s="21">
        <v>45181.286099537</v>
      </c>
      <c r="B326" s="12">
        <v>104923785</v>
      </c>
      <c r="C326" s="22" t="s">
        <v>9450</v>
      </c>
      <c r="D326" s="12" t="s">
        <v>9451</v>
      </c>
      <c r="E326" s="19" t="s">
        <v>9452</v>
      </c>
      <c r="F326" s="12" t="s"/>
      <c r="G326" s="12">
        <v>1</v>
      </c>
      <c r="H326" s="12" t="s">
        <v>9453</v>
      </c>
      <c r="I326" s="12">
        <v>13.38</v>
      </c>
      <c r="J326" s="17">
        <f>=I326*9*0.235</f>
        <v>28.2987</v>
      </c>
      <c r="K326" s="15">
        <v>21.75</v>
      </c>
      <c r="L326" s="16">
        <v>18.46</v>
      </c>
      <c r="M326" s="17">
        <f>=I326*9</f>
        <v>120.42</v>
      </c>
      <c r="N326" s="17">
        <f>=M326-L326-K326-J326</f>
        <v>51.9113</v>
      </c>
      <c r="O326" s="18">
        <f>=N326/M326</f>
        <v>0.43108536787909</v>
      </c>
      <c r="P326" s="12" t="s">
        <v>28</v>
      </c>
      <c r="Q326" s="58" t="s"/>
    </row>
    <row r="327" spans="1:17">
      <c r="A327" s="21">
        <v>45181.341087963</v>
      </c>
      <c r="B327" s="12">
        <v>104940254</v>
      </c>
      <c r="C327" s="22" t="s">
        <v>9454</v>
      </c>
      <c r="D327" s="12" t="s">
        <v>9455</v>
      </c>
      <c r="E327" s="19" t="s">
        <v>9456</v>
      </c>
      <c r="F327" s="12" t="s"/>
      <c r="G327" s="12">
        <v>1</v>
      </c>
      <c r="H327" s="12" t="s">
        <v>9457</v>
      </c>
      <c r="I327" s="12">
        <v>12.1</v>
      </c>
      <c r="J327" s="17">
        <f>=I327*9*0.235</f>
        <v>25.5915</v>
      </c>
      <c r="K327" s="15">
        <v>26.32</v>
      </c>
      <c r="L327" s="16">
        <v>24.9</v>
      </c>
      <c r="M327" s="17">
        <f>=I327*9</f>
        <v>108.9</v>
      </c>
      <c r="N327" s="17">
        <f>=M327-L327-K327-J327</f>
        <v>32.0885</v>
      </c>
      <c r="O327" s="18">
        <f>=N327/M327</f>
        <v>0.294660238751148</v>
      </c>
      <c r="P327" s="12" t="s">
        <v>28</v>
      </c>
      <c r="Q327" s="58" t="s"/>
    </row>
    <row r="328" spans="1:17">
      <c r="A328" s="21">
        <v>45181.4230555556</v>
      </c>
      <c r="B328" s="12">
        <v>104964261</v>
      </c>
      <c r="C328" s="22" t="s">
        <v>9458</v>
      </c>
      <c r="D328" s="12" t="s">
        <v>9459</v>
      </c>
      <c r="E328" s="19" t="s">
        <v>9460</v>
      </c>
      <c r="F328" s="12" t="s"/>
      <c r="G328" s="12">
        <v>1</v>
      </c>
      <c r="H328" s="12" t="s">
        <v>3550</v>
      </c>
      <c r="I328" s="12">
        <v>20.1</v>
      </c>
      <c r="J328" s="17">
        <f>=I328*9*0.235</f>
        <v>42.5115</v>
      </c>
      <c r="K328" s="15">
        <v>68.85</v>
      </c>
      <c r="L328" s="16">
        <v>36</v>
      </c>
      <c r="M328" s="17">
        <f>=I328*9</f>
        <v>180.9</v>
      </c>
      <c r="N328" s="17">
        <f>=M328-L328-K328-J328</f>
        <v>33.5385</v>
      </c>
      <c r="O328" s="18">
        <f>=N328/M328</f>
        <v>0.185398009950249</v>
      </c>
      <c r="P328" s="12" t="s">
        <v>136</v>
      </c>
      <c r="Q328" s="58" t="s"/>
    </row>
    <row r="329" spans="1:17">
      <c r="A329" s="21">
        <v>45181.4541203704</v>
      </c>
      <c r="B329" s="12">
        <v>104972541</v>
      </c>
      <c r="C329" s="22" t="s">
        <v>9461</v>
      </c>
      <c r="D329" s="12" t="s">
        <v>9462</v>
      </c>
      <c r="E329" s="19" t="s">
        <v>9463</v>
      </c>
      <c r="F329" s="12" t="s"/>
      <c r="G329" s="12">
        <v>1</v>
      </c>
      <c r="H329" s="12" t="s">
        <v>9464</v>
      </c>
      <c r="I329" s="12">
        <v>30.37</v>
      </c>
      <c r="J329" s="17">
        <f>=I329*9*0.235</f>
        <v>64.23255</v>
      </c>
      <c r="K329" s="15">
        <v>71.63</v>
      </c>
      <c r="L329" s="16">
        <v>121.9</v>
      </c>
      <c r="M329" s="17">
        <f>=I329*9</f>
        <v>273.33</v>
      </c>
      <c r="N329" s="17">
        <f>=M329-L329-K329-J329</f>
        <v>15.56745</v>
      </c>
      <c r="O329" s="18">
        <f>=N329/M329</f>
        <v>0.056954779936341</v>
      </c>
      <c r="P329" s="12" t="s">
        <v>28</v>
      </c>
      <c r="Q329" s="58" t="s"/>
    </row>
    <row r="330" spans="1:17">
      <c r="A330" s="21">
        <v>45181.4864236111</v>
      </c>
      <c r="B330" s="12">
        <v>104985513</v>
      </c>
      <c r="C330" s="22" t="s">
        <v>9465</v>
      </c>
      <c r="D330" s="12" t="s">
        <v>9466</v>
      </c>
      <c r="E330" s="59" t="s">
        <v>9467</v>
      </c>
      <c r="F330" s="12" t="s">
        <v>134</v>
      </c>
      <c r="G330" s="12">
        <v>1</v>
      </c>
      <c r="H330" s="12" t="s">
        <v>9468</v>
      </c>
      <c r="I330" s="12">
        <v>47.31</v>
      </c>
      <c r="J330" s="17">
        <f>=I330*9*0.235</f>
        <v>100.06065</v>
      </c>
      <c r="K330" s="15">
        <v>206.93</v>
      </c>
      <c r="L330" s="16">
        <v>195.62</v>
      </c>
      <c r="M330" s="17">
        <f>=I330*9</f>
        <v>425.79</v>
      </c>
      <c r="N330" s="17">
        <f>=M330-L330-K330-J330</f>
        <v>-76.82065</v>
      </c>
      <c r="O330" s="18">
        <f>=N330/M330</f>
        <v>-0.18041910331384</v>
      </c>
      <c r="P330" s="12" t="s">
        <v>50</v>
      </c>
      <c r="Q330" s="58" t="s"/>
    </row>
    <row r="331" spans="1:17">
      <c r="A331" s="21" t="s"/>
      <c r="B331" s="12" t="s"/>
      <c r="C331" s="22" t="s"/>
      <c r="D331" s="12" t="s"/>
      <c r="E331" s="59" t="s"/>
      <c r="F331" s="12" t="s"/>
      <c r="G331" s="12" t="s"/>
      <c r="H331" s="12" t="s"/>
      <c r="I331" s="12" t="s"/>
      <c r="J331" s="71" t="s"/>
      <c r="K331" s="72" t="s"/>
      <c r="L331" s="73" t="s"/>
      <c r="M331" s="71" t="s"/>
      <c r="N331" s="71" t="s"/>
      <c r="O331" s="74" t="s"/>
      <c r="P331" s="12" t="s"/>
      <c r="Q331" s="58" t="s"/>
    </row>
    <row r="332" spans="1:17">
      <c r="A332" s="21">
        <v>45182.0486574074</v>
      </c>
      <c r="B332" s="12">
        <v>105105010</v>
      </c>
      <c r="C332" s="22" t="s">
        <v>9469</v>
      </c>
      <c r="D332" s="12" t="s">
        <v>9470</v>
      </c>
      <c r="E332" s="19" t="s">
        <v>9471</v>
      </c>
      <c r="F332" s="12" t="s"/>
      <c r="G332" s="12">
        <v>1</v>
      </c>
      <c r="H332" s="12" t="s">
        <v>9472</v>
      </c>
      <c r="I332" s="12">
        <v>21.94</v>
      </c>
      <c r="J332" s="17">
        <f>=I332*9*0.235</f>
        <v>46.4031</v>
      </c>
      <c r="K332" s="15">
        <v>32.59</v>
      </c>
      <c r="L332" s="16">
        <v>24.81</v>
      </c>
      <c r="M332" s="17">
        <f>=I332*9</f>
        <v>197.46</v>
      </c>
      <c r="N332" s="17">
        <f>=M332-L332-K332-J332</f>
        <v>93.6569</v>
      </c>
      <c r="O332" s="18">
        <f>=N332/M332</f>
        <v>0.474308214321888</v>
      </c>
      <c r="P332" s="12" t="s">
        <v>28</v>
      </c>
      <c r="Q332" s="58" t="s"/>
    </row>
    <row r="333" spans="1:17">
      <c r="A333" s="21">
        <v>45182.0849421296</v>
      </c>
      <c r="B333" s="12">
        <v>105114239</v>
      </c>
      <c r="C333" s="22" t="s">
        <v>9473</v>
      </c>
      <c r="D333" s="12" t="s">
        <v>9474</v>
      </c>
      <c r="E333" s="19" t="s">
        <v>9475</v>
      </c>
      <c r="F333" s="12" t="s"/>
      <c r="G333" s="12">
        <v>1</v>
      </c>
      <c r="H333" s="12" t="s">
        <v>9476</v>
      </c>
      <c r="I333" s="12">
        <v>19.8</v>
      </c>
      <c r="J333" s="17">
        <f>=I333*9*0.235</f>
        <v>41.877</v>
      </c>
      <c r="K333" s="138">
        <v>81.04</v>
      </c>
      <c r="L333" s="16">
        <v>26</v>
      </c>
      <c r="M333" s="17">
        <f>=I333*9</f>
        <v>178.2</v>
      </c>
      <c r="N333" s="17">
        <f>=M333-L333-K333-J333</f>
        <v>29.283</v>
      </c>
      <c r="O333" s="18">
        <f>=N333/M333</f>
        <v>0.164326599326599</v>
      </c>
      <c r="P333" s="12" t="s">
        <v>665</v>
      </c>
      <c r="Q333" s="58" t="s"/>
    </row>
    <row r="334" spans="1:17">
      <c r="A334" s="21">
        <v>45182.1115162037</v>
      </c>
      <c r="B334" s="12">
        <v>105120623</v>
      </c>
      <c r="C334" s="22" t="s">
        <v>9477</v>
      </c>
      <c r="D334" s="12" t="s">
        <v>9478</v>
      </c>
      <c r="E334" s="19" t="s">
        <v>9479</v>
      </c>
      <c r="F334" s="12" t="s">
        <v>68</v>
      </c>
      <c r="G334" s="12">
        <v>1</v>
      </c>
      <c r="H334" s="12" t="s">
        <v>9480</v>
      </c>
      <c r="I334" s="12">
        <v>12.22</v>
      </c>
      <c r="J334" s="17">
        <f>=I334*9*0.235</f>
        <v>25.8453</v>
      </c>
      <c r="K334" s="15">
        <v>27.59</v>
      </c>
      <c r="L334" s="16">
        <v>31.2</v>
      </c>
      <c r="M334" s="17">
        <f>=I334*9</f>
        <v>109.98</v>
      </c>
      <c r="N334" s="17">
        <f>=M334-L334-K334-J334</f>
        <v>25.3447</v>
      </c>
      <c r="O334" s="18">
        <f>=N334/M334</f>
        <v>0.230448263320604</v>
      </c>
      <c r="P334" s="12" t="s">
        <v>43</v>
      </c>
      <c r="Q334" s="58" t="s"/>
    </row>
    <row r="335" spans="1:17">
      <c r="A335" s="21">
        <v>45182.1225347222</v>
      </c>
      <c r="B335" s="12">
        <v>105123239</v>
      </c>
      <c r="C335" s="22" t="s">
        <v>9481</v>
      </c>
      <c r="D335" s="12" t="s">
        <v>9482</v>
      </c>
      <c r="E335" s="19" t="s">
        <v>9483</v>
      </c>
      <c r="F335" s="12" t="s"/>
      <c r="G335" s="12">
        <v>1</v>
      </c>
      <c r="H335" s="12" t="s">
        <v>9484</v>
      </c>
      <c r="I335" s="12">
        <v>12.1</v>
      </c>
      <c r="J335" s="17">
        <f>=I335*9*0.235</f>
        <v>25.5915</v>
      </c>
      <c r="K335" s="138">
        <v>43.48</v>
      </c>
      <c r="L335" s="16">
        <v>11.7</v>
      </c>
      <c r="M335" s="17">
        <f>=I335*9</f>
        <v>108.9</v>
      </c>
      <c r="N335" s="17">
        <f>=M335-L335-K335-J335</f>
        <v>28.1285</v>
      </c>
      <c r="O335" s="18">
        <f>=N335/M335</f>
        <v>0.258296602387511</v>
      </c>
      <c r="P335" s="12" t="s">
        <v>28</v>
      </c>
      <c r="Q335" s="58" t="s"/>
    </row>
    <row r="336" spans="1:17">
      <c r="A336" s="21">
        <v>45182.1559606481</v>
      </c>
      <c r="B336" s="12">
        <v>105131245</v>
      </c>
      <c r="C336" s="22" t="s">
        <v>9485</v>
      </c>
      <c r="D336" s="12" t="s">
        <v>9486</v>
      </c>
      <c r="E336" s="19" t="s">
        <v>9487</v>
      </c>
      <c r="F336" s="12" t="s"/>
      <c r="G336" s="12">
        <v>1</v>
      </c>
      <c r="H336" s="12" t="s">
        <v>5712</v>
      </c>
      <c r="I336" s="12">
        <v>23.75</v>
      </c>
      <c r="J336" s="17">
        <f>=I336*9*0.235</f>
        <v>50.23125</v>
      </c>
      <c r="K336" s="15">
        <v>51.45</v>
      </c>
      <c r="L336" s="16">
        <v>66.5</v>
      </c>
      <c r="M336" s="17">
        <f>=I336*9</f>
        <v>213.75</v>
      </c>
      <c r="N336" s="17">
        <f>=M336-L336-K336-J336</f>
        <v>45.56875</v>
      </c>
      <c r="O336" s="18">
        <f>=N336/M336</f>
        <v>0.213187134502924</v>
      </c>
      <c r="P336" s="12" t="s">
        <v>28</v>
      </c>
      <c r="Q336" s="58" t="s"/>
    </row>
    <row r="337" spans="1:17">
      <c r="A337" s="21">
        <v>45182.1846527778</v>
      </c>
      <c r="B337" s="12">
        <v>105137372</v>
      </c>
      <c r="C337" s="22" t="s">
        <v>9488</v>
      </c>
      <c r="D337" s="12" t="s">
        <v>9489</v>
      </c>
      <c r="E337" s="19" t="s">
        <v>9490</v>
      </c>
      <c r="F337" s="12" t="s"/>
      <c r="G337" s="12">
        <v>1</v>
      </c>
      <c r="H337" s="12" t="s">
        <v>9491</v>
      </c>
      <c r="I337" s="12">
        <v>25.88</v>
      </c>
      <c r="J337" s="17">
        <f>=I337*9*0.235</f>
        <v>54.7362</v>
      </c>
      <c r="K337" s="15">
        <v>29.14</v>
      </c>
      <c r="L337" s="16">
        <v>83</v>
      </c>
      <c r="M337" s="17">
        <f>=I337*9</f>
        <v>232.92</v>
      </c>
      <c r="N337" s="17">
        <f>=M337-L337-K337-J337</f>
        <v>66.0438</v>
      </c>
      <c r="O337" s="18">
        <f>=N337/M337</f>
        <v>0.28354714064915</v>
      </c>
      <c r="P337" s="12" t="s">
        <v>487</v>
      </c>
      <c r="Q337" s="58" t="s"/>
    </row>
    <row r="338" spans="1:17">
      <c r="A338" s="21">
        <v>45182.3373726852</v>
      </c>
      <c r="B338" s="12">
        <v>105182354</v>
      </c>
      <c r="C338" s="22" t="s">
        <v>9492</v>
      </c>
      <c r="D338" s="12" t="s">
        <v>9493</v>
      </c>
      <c r="E338" s="19" t="s">
        <v>9494</v>
      </c>
      <c r="F338" s="12" t="s"/>
      <c r="G338" s="12">
        <v>1</v>
      </c>
      <c r="H338" s="12" t="s">
        <v>9495</v>
      </c>
      <c r="I338" s="12">
        <v>30.75</v>
      </c>
      <c r="J338" s="17">
        <f>=I338*9*0.235</f>
        <v>65.03625</v>
      </c>
      <c r="K338" s="15">
        <v>59.55</v>
      </c>
      <c r="L338" s="16">
        <v>121</v>
      </c>
      <c r="M338" s="17">
        <f>=I338*9</f>
        <v>276.75</v>
      </c>
      <c r="N338" s="17">
        <f>=M338-L338-K338-J338</f>
        <v>31.16375</v>
      </c>
      <c r="O338" s="18">
        <f>=N338/M338</f>
        <v>0.112606142728094</v>
      </c>
      <c r="P338" s="12" t="s">
        <v>172</v>
      </c>
      <c r="Q338" s="58" t="s"/>
    </row>
    <row r="339" spans="1:17">
      <c r="A339" s="21">
        <v>45182.3761458333</v>
      </c>
      <c r="B339" s="12">
        <v>105192221</v>
      </c>
      <c r="C339" s="22" t="s">
        <v>9496</v>
      </c>
      <c r="D339" s="12" t="s">
        <v>9497</v>
      </c>
      <c r="E339" s="19" t="s">
        <v>9498</v>
      </c>
      <c r="F339" s="12" t="s"/>
      <c r="G339" s="12">
        <v>1</v>
      </c>
      <c r="H339" s="12" t="s">
        <v>9499</v>
      </c>
      <c r="I339" s="12">
        <v>23.75</v>
      </c>
      <c r="J339" s="17">
        <f>=I339*9*0.235</f>
        <v>50.23125</v>
      </c>
      <c r="K339" s="15">
        <v>39.74</v>
      </c>
      <c r="L339" s="16">
        <v>45.9</v>
      </c>
      <c r="M339" s="17">
        <f>=I339*9</f>
        <v>213.75</v>
      </c>
      <c r="N339" s="17">
        <f>=M339-L339-K339-J339</f>
        <v>77.87875</v>
      </c>
      <c r="O339" s="18">
        <f>=N339/M339</f>
        <v>0.364345029239766</v>
      </c>
      <c r="P339" s="12" t="s">
        <v>22</v>
      </c>
      <c r="Q339" s="58" t="s">
        <v>140</v>
      </c>
    </row>
    <row r="340" spans="1:17">
      <c r="A340" s="21">
        <v>45182.4148958333</v>
      </c>
      <c r="B340" s="12">
        <v>105201564</v>
      </c>
      <c r="C340" s="22" t="s">
        <v>9500</v>
      </c>
      <c r="D340" s="12" t="s">
        <v>9501</v>
      </c>
      <c r="E340" s="19" t="s">
        <v>9502</v>
      </c>
      <c r="F340" s="12" t="s"/>
      <c r="G340" s="12">
        <v>1</v>
      </c>
      <c r="H340" s="12" t="s">
        <v>9183</v>
      </c>
      <c r="I340" s="12">
        <v>11.5</v>
      </c>
      <c r="J340" s="17">
        <f>=I340*9*0.235</f>
        <v>24.3225</v>
      </c>
      <c r="K340" s="15">
        <v>24.01</v>
      </c>
      <c r="L340" s="16">
        <v>8</v>
      </c>
      <c r="M340" s="17">
        <f>=I340*9</f>
        <v>103.5</v>
      </c>
      <c r="N340" s="17">
        <f>=M340-L340-K340-J340</f>
        <v>47.1675</v>
      </c>
      <c r="O340" s="18">
        <f>=N340/M340</f>
        <v>0.455724637681159</v>
      </c>
      <c r="P340" s="12" t="s">
        <v>487</v>
      </c>
      <c r="Q340" s="58" t="s"/>
    </row>
    <row r="341" spans="1:17">
      <c r="A341" s="21">
        <v>45182.4451851852</v>
      </c>
      <c r="B341" s="12">
        <v>105209953</v>
      </c>
      <c r="C341" s="22" t="s">
        <v>9503</v>
      </c>
      <c r="D341" s="12" t="s">
        <v>9504</v>
      </c>
      <c r="E341" s="19" t="s">
        <v>9505</v>
      </c>
      <c r="F341" s="12" t="s"/>
      <c r="G341" s="12">
        <v>1</v>
      </c>
      <c r="H341" s="12" t="s">
        <v>9506</v>
      </c>
      <c r="I341" s="12">
        <v>15.04</v>
      </c>
      <c r="J341" s="17">
        <f>=I341*9*0.235</f>
        <v>31.8096</v>
      </c>
      <c r="K341" s="15">
        <v>24.23</v>
      </c>
      <c r="L341" s="16">
        <v>14</v>
      </c>
      <c r="M341" s="17">
        <f>=I341*9</f>
        <v>135.36</v>
      </c>
      <c r="N341" s="17">
        <f>=M341-L341-K341-J341</f>
        <v>65.3204</v>
      </c>
      <c r="O341" s="18">
        <f>=N341/M341</f>
        <v>0.482567966903073</v>
      </c>
      <c r="P341" s="12" t="s">
        <v>28</v>
      </c>
      <c r="Q341" s="58" t="s"/>
    </row>
    <row r="342" spans="1:17">
      <c r="A342" s="21">
        <v>45182.5348842593</v>
      </c>
      <c r="B342" s="12">
        <v>105234625</v>
      </c>
      <c r="C342" s="22" t="s">
        <v>9507</v>
      </c>
      <c r="D342" s="12" t="s">
        <v>9508</v>
      </c>
      <c r="E342" s="19" t="s">
        <v>9509</v>
      </c>
      <c r="F342" s="12" t="s"/>
      <c r="G342" s="12">
        <v>1</v>
      </c>
      <c r="H342" s="12" t="s">
        <v>9510</v>
      </c>
      <c r="I342" s="12">
        <v>20.71</v>
      </c>
      <c r="J342" s="17">
        <f>=I342*9*0.235</f>
        <v>43.80165</v>
      </c>
      <c r="K342" s="15">
        <v>49.28</v>
      </c>
      <c r="L342" s="16">
        <v>30</v>
      </c>
      <c r="M342" s="17">
        <f>=I342*9</f>
        <v>186.39</v>
      </c>
      <c r="N342" s="17">
        <f>=M342-L342-K342-J342</f>
        <v>63.30835</v>
      </c>
      <c r="O342" s="18">
        <f>=N342/M342</f>
        <v>0.339655292665916</v>
      </c>
      <c r="P342" s="12" t="s">
        <v>50</v>
      </c>
      <c r="Q342" s="58" t="s"/>
    </row>
    <row r="343" spans="1:17">
      <c r="A343" s="21">
        <v>45182.5422685185</v>
      </c>
      <c r="B343" s="12">
        <v>105237154</v>
      </c>
      <c r="C343" s="22" t="s">
        <v>9511</v>
      </c>
      <c r="D343" s="65" t="s">
        <v>9512</v>
      </c>
      <c r="E343" s="19" t="s">
        <v>9513</v>
      </c>
      <c r="F343" s="12" t="s"/>
      <c r="G343" s="12">
        <v>1</v>
      </c>
      <c r="H343" s="12" t="s">
        <v>9514</v>
      </c>
      <c r="I343" s="12">
        <v>14.8</v>
      </c>
      <c r="J343" s="17">
        <f>=I343*9*0.235</f>
        <v>31.302</v>
      </c>
      <c r="K343" s="15">
        <v>97.2</v>
      </c>
      <c r="L343" s="16">
        <v>18.7</v>
      </c>
      <c r="M343" s="17">
        <f>=I343*9</f>
        <v>133.2</v>
      </c>
      <c r="N343" s="17">
        <f>=M343-L343-K343-J343</f>
        <v>-14.002</v>
      </c>
      <c r="O343" s="18">
        <f>=N343/M343</f>
        <v>-0.10512012012012</v>
      </c>
      <c r="P343" s="12" t="s">
        <v>665</v>
      </c>
      <c r="Q343" s="58" t="s"/>
    </row>
    <row r="344" spans="1:17">
      <c r="A344" s="21">
        <v>45182.5656134259</v>
      </c>
      <c r="B344" s="12">
        <v>105244491</v>
      </c>
      <c r="C344" s="22" t="s">
        <v>9515</v>
      </c>
      <c r="D344" s="12" t="s">
        <v>9516</v>
      </c>
      <c r="E344" s="19" t="s">
        <v>9517</v>
      </c>
      <c r="F344" s="12" t="s"/>
      <c r="G344" s="12">
        <v>1</v>
      </c>
      <c r="H344" s="12" t="s">
        <v>9518</v>
      </c>
      <c r="I344" s="12">
        <v>17.97</v>
      </c>
      <c r="J344" s="17">
        <f>=I344*9*0.235</f>
        <v>38.00655</v>
      </c>
      <c r="K344" s="15">
        <v>31.69</v>
      </c>
      <c r="L344" s="16">
        <v>25</v>
      </c>
      <c r="M344" s="17">
        <f>=I344*9</f>
        <v>161.73</v>
      </c>
      <c r="N344" s="17">
        <f>=M344-L344-K344-J344</f>
        <v>67.03345</v>
      </c>
      <c r="O344" s="18">
        <f>=N344/M344</f>
        <v>0.414477524268843</v>
      </c>
      <c r="P344" s="12" t="s">
        <v>22</v>
      </c>
      <c r="Q344" s="58" t="s"/>
    </row>
    <row r="345" spans="1:17">
      <c r="A345" s="21" t="s"/>
      <c r="B345" s="12" t="s"/>
      <c r="C345" s="22" t="s"/>
      <c r="D345" s="12" t="s"/>
      <c r="E345" s="59" t="s"/>
      <c r="F345" s="12" t="s"/>
      <c r="G345" s="12" t="s"/>
      <c r="H345" s="12" t="s"/>
      <c r="I345" s="12" t="s"/>
      <c r="J345" s="71" t="s"/>
      <c r="K345" s="72" t="s"/>
      <c r="L345" s="73" t="s"/>
      <c r="M345" s="71" t="s"/>
      <c r="N345" s="71" t="s"/>
      <c r="O345" s="74" t="s"/>
      <c r="P345" s="12" t="s"/>
      <c r="Q345" s="58" t="s"/>
    </row>
    <row r="346" spans="1:17">
      <c r="A346" s="21">
        <v>45182.8183449074</v>
      </c>
      <c r="B346" s="12">
        <v>105284093</v>
      </c>
      <c r="C346" s="22" t="s">
        <v>9519</v>
      </c>
      <c r="D346" s="12" t="s">
        <v>9520</v>
      </c>
      <c r="E346" s="19" t="s">
        <v>9521</v>
      </c>
      <c r="F346" s="12" t="s"/>
      <c r="G346" s="12">
        <v>1</v>
      </c>
      <c r="H346" s="12" t="s">
        <v>9522</v>
      </c>
      <c r="I346" s="12">
        <v>14.49</v>
      </c>
      <c r="J346" s="17">
        <f>=I346*9*0.235</f>
        <v>30.64635</v>
      </c>
      <c r="K346" s="15">
        <v>46.48</v>
      </c>
      <c r="L346" s="16">
        <v>27</v>
      </c>
      <c r="M346" s="17">
        <f>=I346*9</f>
        <v>130.41</v>
      </c>
      <c r="N346" s="17">
        <f>=M346-L346-K346-J346</f>
        <v>26.28365</v>
      </c>
      <c r="O346" s="18">
        <f>=N346/M346</f>
        <v>0.201546277125987</v>
      </c>
      <c r="P346" s="12" t="s">
        <v>50</v>
      </c>
      <c r="Q346" s="58" t="s"/>
    </row>
    <row r="347" spans="1:17">
      <c r="A347" s="21">
        <v>45182.8514351852</v>
      </c>
      <c r="B347" s="12">
        <v>105290169</v>
      </c>
      <c r="C347" s="22" t="s">
        <v>9523</v>
      </c>
      <c r="D347" s="12" t="s">
        <v>9524</v>
      </c>
      <c r="E347" s="19" t="s">
        <v>9525</v>
      </c>
      <c r="F347" s="12" t="s"/>
      <c r="G347" s="12">
        <v>1</v>
      </c>
      <c r="H347" s="12" t="s">
        <v>9526</v>
      </c>
      <c r="I347" s="12">
        <v>23.93</v>
      </c>
      <c r="J347" s="17">
        <f>=I347*9*0.235</f>
        <v>50.61195</v>
      </c>
      <c r="K347" s="15">
        <v>52.32</v>
      </c>
      <c r="L347" s="16">
        <v>66.5</v>
      </c>
      <c r="M347" s="17">
        <f>=I347*9</f>
        <v>215.37</v>
      </c>
      <c r="N347" s="17">
        <f>=M347-L347-K347-J347</f>
        <v>45.93805</v>
      </c>
      <c r="O347" s="18">
        <f>=N347/M347</f>
        <v>0.213298277383108</v>
      </c>
      <c r="P347" s="12" t="s">
        <v>22</v>
      </c>
      <c r="Q347" s="58" t="s"/>
    </row>
    <row r="348" spans="1:17">
      <c r="A348" s="21">
        <v>45183.0024537037</v>
      </c>
      <c r="B348" s="12">
        <v>105322979</v>
      </c>
      <c r="C348" s="22" t="s">
        <v>8490</v>
      </c>
      <c r="D348" s="12" t="s">
        <v>9527</v>
      </c>
      <c r="E348" s="12" t="s">
        <v>787</v>
      </c>
      <c r="F348" s="12" t="s"/>
      <c r="G348" s="12">
        <v>1</v>
      </c>
      <c r="H348" s="12" t="s">
        <v>788</v>
      </c>
      <c r="I348" s="12">
        <v>20.09</v>
      </c>
      <c r="J348" s="17">
        <f>=I348*9*0.235</f>
        <v>42.49035</v>
      </c>
      <c r="K348" s="138">
        <v>30.74</v>
      </c>
      <c r="L348" s="16">
        <v>22</v>
      </c>
      <c r="M348" s="17">
        <f>=I348*9</f>
        <v>180.81</v>
      </c>
      <c r="N348" s="17">
        <f>=M348-L348-K348-J348</f>
        <v>85.57965</v>
      </c>
      <c r="O348" s="18">
        <f>=N348/M348</f>
        <v>0.473312593330015</v>
      </c>
      <c r="P348" s="12" t="s">
        <v>104</v>
      </c>
      <c r="Q348" s="58" t="s"/>
    </row>
    <row r="349" spans="1:17">
      <c r="A349" s="21">
        <v>45183.0354282407</v>
      </c>
      <c r="B349" s="12">
        <v>105330436</v>
      </c>
      <c r="C349" s="22" t="s">
        <v>9528</v>
      </c>
      <c r="D349" s="12" t="s">
        <v>9529</v>
      </c>
      <c r="E349" s="19" t="s">
        <v>9530</v>
      </c>
      <c r="F349" s="12" t="s"/>
      <c r="G349" s="12">
        <v>6</v>
      </c>
      <c r="H349" s="12" t="s">
        <v>9531</v>
      </c>
      <c r="I349" s="12">
        <v>58.32</v>
      </c>
      <c r="J349" s="17">
        <f>=I349*9*0.235</f>
        <v>123.3468</v>
      </c>
      <c r="K349" s="15">
        <v>114.91</v>
      </c>
      <c r="L349" s="16">
        <v>38.65</v>
      </c>
      <c r="M349" s="17">
        <f>=I349*9</f>
        <v>524.88</v>
      </c>
      <c r="N349" s="17">
        <f>=M349-L349-K349-J349</f>
        <v>247.9732</v>
      </c>
      <c r="O349" s="18">
        <f>=N349/M349</f>
        <v>0.472437890565463</v>
      </c>
      <c r="P349" s="12" t="s">
        <v>487</v>
      </c>
      <c r="Q349" s="58" t="s"/>
    </row>
    <row r="350" spans="1:17">
      <c r="A350" s="21">
        <v>45183.0373263889</v>
      </c>
      <c r="B350" s="12">
        <v>105331062</v>
      </c>
      <c r="C350" s="22" t="s">
        <v>9532</v>
      </c>
      <c r="D350" s="12" t="s">
        <v>9533</v>
      </c>
      <c r="E350" s="19" t="s">
        <v>9534</v>
      </c>
      <c r="F350" s="12" t="s"/>
      <c r="G350" s="12">
        <v>1</v>
      </c>
      <c r="H350" s="12" t="s">
        <v>9535</v>
      </c>
      <c r="I350" s="12">
        <v>29.46</v>
      </c>
      <c r="J350" s="17">
        <f>=I350*9*0.235</f>
        <v>62.3079</v>
      </c>
      <c r="K350" s="15">
        <v>47.94</v>
      </c>
      <c r="L350" s="16">
        <v>73</v>
      </c>
      <c r="M350" s="17">
        <f>=I350*9</f>
        <v>265.14</v>
      </c>
      <c r="N350" s="17">
        <f>=M350-L350-K350-J350</f>
        <v>81.8921</v>
      </c>
      <c r="O350" s="18">
        <f>=N350/M350</f>
        <v>0.308863619220035</v>
      </c>
      <c r="P350" s="12" t="s">
        <v>43</v>
      </c>
      <c r="Q350" s="58" t="s"/>
    </row>
    <row r="351" spans="1:17">
      <c r="A351" s="21">
        <v>45183.0580902778</v>
      </c>
      <c r="B351" s="12">
        <v>105338180</v>
      </c>
      <c r="C351" s="22" t="s">
        <v>9536</v>
      </c>
      <c r="D351" s="12" t="s">
        <v>9537</v>
      </c>
      <c r="E351" s="19" t="s">
        <v>9538</v>
      </c>
      <c r="F351" s="12" t="s"/>
      <c r="G351" s="12">
        <v>1</v>
      </c>
      <c r="H351" s="12" t="s">
        <v>9539</v>
      </c>
      <c r="I351" s="12">
        <v>14.95</v>
      </c>
      <c r="J351" s="17">
        <f>=I351*9*0.235</f>
        <v>31.61925</v>
      </c>
      <c r="K351" s="15">
        <v>23.69</v>
      </c>
      <c r="L351" s="16">
        <v>42</v>
      </c>
      <c r="M351" s="17">
        <f>=I351*9</f>
        <v>134.55</v>
      </c>
      <c r="N351" s="17">
        <f>=M351-L351-K351-J351</f>
        <v>37.24075</v>
      </c>
      <c r="O351" s="18">
        <f>=N351/M351</f>
        <v>0.276780007432181</v>
      </c>
      <c r="P351" s="12" t="s">
        <v>22</v>
      </c>
      <c r="Q351" s="58" t="s"/>
    </row>
    <row r="352" spans="1:17">
      <c r="A352" s="21">
        <v>45183.0907407407</v>
      </c>
      <c r="B352" s="12">
        <v>105348594</v>
      </c>
      <c r="C352" s="22" t="s">
        <v>9540</v>
      </c>
      <c r="D352" s="12" t="s">
        <v>9541</v>
      </c>
      <c r="E352" s="19" t="s">
        <v>9542</v>
      </c>
      <c r="F352" s="12" t="s"/>
      <c r="G352" s="12">
        <v>1</v>
      </c>
      <c r="H352" s="12" t="s">
        <v>6245</v>
      </c>
      <c r="I352" s="12">
        <v>13.8</v>
      </c>
      <c r="J352" s="17">
        <f>=I352*9*0.235</f>
        <v>29.187</v>
      </c>
      <c r="K352" s="15">
        <v>23.46</v>
      </c>
      <c r="L352" s="16">
        <v>13</v>
      </c>
      <c r="M352" s="17">
        <f>=I352*9</f>
        <v>124.2</v>
      </c>
      <c r="N352" s="17">
        <f>=M352-L352-K352-J352</f>
        <v>58.553</v>
      </c>
      <c r="O352" s="18">
        <f>=N352/M352</f>
        <v>0.471441223832528</v>
      </c>
      <c r="P352" s="12" t="s">
        <v>28</v>
      </c>
      <c r="Q352" s="58" t="s"/>
    </row>
    <row r="353" spans="1:17">
      <c r="A353" s="21">
        <v>45183.1052314815</v>
      </c>
      <c r="B353" s="12">
        <v>105353080</v>
      </c>
      <c r="C353" s="22" t="s">
        <v>9543</v>
      </c>
      <c r="D353" s="12" t="s">
        <v>9544</v>
      </c>
      <c r="E353" s="19" t="s">
        <v>9545</v>
      </c>
      <c r="F353" s="12" t="s">
        <v>9546</v>
      </c>
      <c r="G353" s="12">
        <v>1</v>
      </c>
      <c r="H353" s="12" t="s">
        <v>9547</v>
      </c>
      <c r="I353" s="12">
        <v>16.05</v>
      </c>
      <c r="J353" s="17">
        <f>=I353*9*0.235</f>
        <v>33.94575</v>
      </c>
      <c r="K353" s="138">
        <v>41.1</v>
      </c>
      <c r="L353" s="16">
        <v>30</v>
      </c>
      <c r="M353" s="17">
        <f>=I353*9</f>
        <v>144.45</v>
      </c>
      <c r="N353" s="17">
        <f>=M353-L353-K353-J353</f>
        <v>39.40425</v>
      </c>
      <c r="O353" s="18">
        <f>=N353/M353</f>
        <v>0.27278816199377</v>
      </c>
      <c r="P353" s="12" t="s">
        <v>22</v>
      </c>
      <c r="Q353" s="58" t="s"/>
    </row>
    <row r="354" spans="1:17">
      <c r="A354" s="21">
        <v>45183.1577199074</v>
      </c>
      <c r="B354" s="12">
        <v>105366026</v>
      </c>
      <c r="C354" s="22" t="s">
        <v>9548</v>
      </c>
      <c r="D354" s="12" t="s">
        <v>9549</v>
      </c>
      <c r="E354" s="19" t="s">
        <v>9550</v>
      </c>
      <c r="F354" s="12" t="s"/>
      <c r="G354" s="12">
        <v>1</v>
      </c>
      <c r="H354" s="12" t="s">
        <v>9551</v>
      </c>
      <c r="I354" s="12">
        <v>22.39</v>
      </c>
      <c r="J354" s="17">
        <f>=I354*9*0.235</f>
        <v>47.35485</v>
      </c>
      <c r="K354" s="15">
        <v>38.48</v>
      </c>
      <c r="L354" s="16">
        <v>55.76</v>
      </c>
      <c r="M354" s="17">
        <f>=I354*9</f>
        <v>201.51</v>
      </c>
      <c r="N354" s="17">
        <f>=M354-L354-K354-J354</f>
        <v>59.91515</v>
      </c>
      <c r="O354" s="18">
        <f>=N354/M354</f>
        <v>0.297330901692224</v>
      </c>
      <c r="P354" s="12" t="s">
        <v>172</v>
      </c>
      <c r="Q354" s="58" t="s"/>
    </row>
    <row r="355" spans="1:17">
      <c r="A355" s="21">
        <v>45183.1650115741</v>
      </c>
      <c r="B355" s="12">
        <v>105367245</v>
      </c>
      <c r="C355" s="22" t="s">
        <v>9552</v>
      </c>
      <c r="D355" s="12" t="s">
        <v>9553</v>
      </c>
      <c r="E355" s="19" t="s">
        <v>9554</v>
      </c>
      <c r="F355" s="12" t="s"/>
      <c r="G355" s="12">
        <v>1</v>
      </c>
      <c r="H355" s="12" t="s">
        <v>9555</v>
      </c>
      <c r="I355" s="12">
        <v>18.33</v>
      </c>
      <c r="J355" s="17">
        <f>=I355*9*0.235</f>
        <v>38.76795</v>
      </c>
      <c r="K355" s="15">
        <v>40.06</v>
      </c>
      <c r="L355" s="16">
        <v>51.9</v>
      </c>
      <c r="M355" s="17">
        <f>=I355*9</f>
        <v>164.97</v>
      </c>
      <c r="N355" s="17">
        <f>=M355-L355-K355-J355</f>
        <v>34.24205</v>
      </c>
      <c r="O355" s="18">
        <f>=N355/M355</f>
        <v>0.20756531490574</v>
      </c>
      <c r="P355" s="12" t="s">
        <v>22</v>
      </c>
      <c r="Q355" s="58" t="s">
        <v>140</v>
      </c>
    </row>
    <row r="356" spans="1:17">
      <c r="A356" s="21">
        <v>45183.1844097222</v>
      </c>
      <c r="B356" s="12">
        <v>105369884</v>
      </c>
      <c r="C356" s="22" t="s">
        <v>9556</v>
      </c>
      <c r="D356" s="12" t="s">
        <v>9557</v>
      </c>
      <c r="E356" s="19" t="s">
        <v>9558</v>
      </c>
      <c r="F356" s="12" t="s"/>
      <c r="G356" s="12">
        <v>1</v>
      </c>
      <c r="H356" s="12" t="s">
        <v>5871</v>
      </c>
      <c r="I356" s="12">
        <v>12.1</v>
      </c>
      <c r="J356" s="17">
        <f>=I356*9*0.235</f>
        <v>25.5915</v>
      </c>
      <c r="K356" s="15">
        <v>20.76</v>
      </c>
      <c r="L356" s="16">
        <v>11.5</v>
      </c>
      <c r="M356" s="17">
        <f>=I356*9</f>
        <v>108.9</v>
      </c>
      <c r="N356" s="17">
        <f>=M356-L356-K356-J356</f>
        <v>51.0485</v>
      </c>
      <c r="O356" s="18">
        <f>=N356/M356</f>
        <v>0.46876492194674</v>
      </c>
      <c r="P356" s="12" t="s">
        <v>59</v>
      </c>
      <c r="Q356" s="58" t="s"/>
    </row>
    <row r="357" spans="1:17">
      <c r="A357" s="21">
        <v>45183.4967708333</v>
      </c>
      <c r="B357" s="12">
        <v>105449145</v>
      </c>
      <c r="C357" s="22" t="s">
        <v>9559</v>
      </c>
      <c r="D357" s="12" t="s">
        <v>9560</v>
      </c>
      <c r="E357" s="19" t="s">
        <v>9561</v>
      </c>
      <c r="F357" s="12" t="s"/>
      <c r="G357" s="12">
        <v>1</v>
      </c>
      <c r="H357" s="12" t="s">
        <v>9562</v>
      </c>
      <c r="I357" s="12">
        <v>19.63</v>
      </c>
      <c r="J357" s="17">
        <f>=I357*9*0.235</f>
        <v>41.51745</v>
      </c>
      <c r="K357" s="15">
        <v>38.01</v>
      </c>
      <c r="L357" s="16">
        <v>48</v>
      </c>
      <c r="M357" s="17">
        <f>=I357*9</f>
        <v>176.67</v>
      </c>
      <c r="N357" s="17">
        <f>=M357-L357-K357-J357</f>
        <v>49.14255</v>
      </c>
      <c r="O357" s="18">
        <f>=N357/M357</f>
        <v>0.278160129054169</v>
      </c>
      <c r="P357" s="12" t="s">
        <v>22</v>
      </c>
      <c r="Q357" s="58" t="s"/>
    </row>
    <row r="358" spans="1:17">
      <c r="A358" s="21">
        <v>45183.5162268518</v>
      </c>
      <c r="B358" s="12">
        <v>105453293</v>
      </c>
      <c r="C358" s="22" t="s">
        <v>9563</v>
      </c>
      <c r="D358" s="65" t="s">
        <v>9564</v>
      </c>
      <c r="E358" s="19" t="s">
        <v>9565</v>
      </c>
      <c r="F358" s="12" t="s"/>
      <c r="G358" s="12">
        <v>2</v>
      </c>
      <c r="H358" s="12" t="s">
        <v>277</v>
      </c>
      <c r="I358" s="12">
        <v>21.2</v>
      </c>
      <c r="J358" s="17">
        <f>=I358*9*0.235</f>
        <v>44.838</v>
      </c>
      <c r="K358" s="15">
        <v>26.72</v>
      </c>
      <c r="L358" s="16">
        <v>4.78</v>
      </c>
      <c r="M358" s="17">
        <f>=I358*9</f>
        <v>190.8</v>
      </c>
      <c r="N358" s="17">
        <f>=M358-L358-K358-J358</f>
        <v>114.462</v>
      </c>
      <c r="O358" s="18">
        <f>=N358/M358</f>
        <v>0.599905660377359</v>
      </c>
      <c r="P358" s="12" t="s">
        <v>162</v>
      </c>
      <c r="Q358" s="58" t="s"/>
    </row>
    <row r="359" spans="1:17">
      <c r="A359" s="21" t="s"/>
      <c r="B359" s="12" t="s"/>
      <c r="C359" s="22" t="s"/>
      <c r="D359" s="12" t="s"/>
      <c r="E359" s="59" t="s"/>
      <c r="F359" s="12" t="s"/>
      <c r="G359" s="12" t="s"/>
      <c r="H359" s="12" t="s"/>
      <c r="I359" s="12" t="s"/>
      <c r="J359" s="71" t="s"/>
      <c r="K359" s="72" t="s"/>
      <c r="L359" s="73" t="s"/>
      <c r="M359" s="71" t="s"/>
      <c r="N359" s="71" t="s"/>
      <c r="O359" s="74" t="s"/>
      <c r="P359" s="12" t="s"/>
      <c r="Q359" s="58" t="s"/>
    </row>
    <row r="360" spans="1:17">
      <c r="A360" s="21">
        <v>45183.8157407407</v>
      </c>
      <c r="B360" s="12">
        <v>105508715</v>
      </c>
      <c r="C360" s="22" t="s">
        <v>9566</v>
      </c>
      <c r="D360" s="12" t="s">
        <v>9567</v>
      </c>
      <c r="E360" s="19" t="s">
        <v>9568</v>
      </c>
      <c r="F360" s="12" t="s"/>
      <c r="G360" s="12">
        <v>1</v>
      </c>
      <c r="H360" s="12" t="s">
        <v>9569</v>
      </c>
      <c r="I360" s="12">
        <v>20.06</v>
      </c>
      <c r="J360" s="17">
        <f>=I360*9*0.235</f>
        <v>42.4269</v>
      </c>
      <c r="K360" s="15">
        <v>59.49</v>
      </c>
      <c r="L360" s="16">
        <v>22</v>
      </c>
      <c r="M360" s="17">
        <f>=I360*9</f>
        <v>180.54</v>
      </c>
      <c r="N360" s="17">
        <f>=M360-L360-K360-J360</f>
        <v>56.6231</v>
      </c>
      <c r="O360" s="18">
        <f>=N360/M360</f>
        <v>0.313631882131384</v>
      </c>
      <c r="P360" s="12" t="s">
        <v>172</v>
      </c>
      <c r="Q360" s="58" t="s"/>
    </row>
    <row r="361" spans="1:17">
      <c r="A361" s="21">
        <v>45183.8711689815</v>
      </c>
      <c r="B361" s="12">
        <v>105519451</v>
      </c>
      <c r="C361" s="22" t="s">
        <v>9570</v>
      </c>
      <c r="D361" s="12" t="s">
        <v>9571</v>
      </c>
      <c r="E361" s="19" t="s">
        <v>9572</v>
      </c>
      <c r="F361" s="12" t="s">
        <v>48</v>
      </c>
      <c r="G361" s="12">
        <v>1</v>
      </c>
      <c r="H361" s="12" t="s">
        <v>9573</v>
      </c>
      <c r="I361" s="12">
        <v>15.27</v>
      </c>
      <c r="J361" s="17">
        <f>=I361*9*0.235</f>
        <v>32.29605</v>
      </c>
      <c r="K361" s="15">
        <v>26.12</v>
      </c>
      <c r="L361" s="16">
        <v>19.18</v>
      </c>
      <c r="M361" s="17">
        <f>=I361*9</f>
        <v>137.43</v>
      </c>
      <c r="N361" s="17">
        <f>=M361-L361-K361-J361</f>
        <v>59.83395</v>
      </c>
      <c r="O361" s="18">
        <f>=N361/M361</f>
        <v>0.435377646802008</v>
      </c>
      <c r="P361" s="12" t="s">
        <v>487</v>
      </c>
      <c r="Q361" s="58" t="s"/>
    </row>
    <row r="362" spans="1:17">
      <c r="A362" s="21">
        <v>45183.8874884259</v>
      </c>
      <c r="B362" s="12">
        <v>105523603</v>
      </c>
      <c r="C362" s="22" t="s">
        <v>9574</v>
      </c>
      <c r="D362" s="12" t="s">
        <v>9575</v>
      </c>
      <c r="E362" s="19" t="s">
        <v>9576</v>
      </c>
      <c r="F362" s="12" t="s"/>
      <c r="G362" s="12">
        <v>1</v>
      </c>
      <c r="H362" s="12" t="s">
        <v>4460</v>
      </c>
      <c r="I362" s="12">
        <v>20.06</v>
      </c>
      <c r="J362" s="17">
        <f>=I362*9*0.235</f>
        <v>42.4269</v>
      </c>
      <c r="K362" s="15">
        <v>65.48</v>
      </c>
      <c r="L362" s="16">
        <v>42</v>
      </c>
      <c r="M362" s="17">
        <f>=I362*9</f>
        <v>180.54</v>
      </c>
      <c r="N362" s="17">
        <f>=M362-L362-K362-J362</f>
        <v>30.6331</v>
      </c>
      <c r="O362" s="18">
        <f>=N362/M362</f>
        <v>0.169674864296001</v>
      </c>
      <c r="P362" s="12" t="s">
        <v>28</v>
      </c>
      <c r="Q362" s="58" t="s">
        <v>9577</v>
      </c>
    </row>
    <row r="363" spans="1:17">
      <c r="A363" s="21">
        <v>45183.9663773148</v>
      </c>
      <c r="B363" s="12">
        <v>105542688</v>
      </c>
      <c r="C363" s="22" t="s">
        <v>9578</v>
      </c>
      <c r="D363" s="12" t="s">
        <v>9579</v>
      </c>
      <c r="E363" s="19" t="s">
        <v>9580</v>
      </c>
      <c r="F363" s="12" t="s"/>
      <c r="G363" s="12">
        <v>1</v>
      </c>
      <c r="H363" s="12" t="s">
        <v>9581</v>
      </c>
      <c r="I363" s="12">
        <v>26.79</v>
      </c>
      <c r="J363" s="17">
        <f>=I363*9*0.235</f>
        <v>56.66085</v>
      </c>
      <c r="K363" s="15">
        <v>86.41</v>
      </c>
      <c r="L363" s="16">
        <v>89</v>
      </c>
      <c r="M363" s="17">
        <f>=I363*9</f>
        <v>241.11</v>
      </c>
      <c r="N363" s="17">
        <f>=M363-L363-K363-J363</f>
        <v>9.03914999999999</v>
      </c>
      <c r="O363" s="18">
        <f>=N363/M363</f>
        <v>0.037489734975737</v>
      </c>
      <c r="P363" s="12" t="s">
        <v>43</v>
      </c>
      <c r="Q363" s="58" t="s"/>
    </row>
    <row r="364" spans="1:17">
      <c r="A364" s="21">
        <v>45183.9746759259</v>
      </c>
      <c r="B364" s="12">
        <v>105544626</v>
      </c>
      <c r="C364" s="22" t="s">
        <v>9582</v>
      </c>
      <c r="D364" s="12" t="s">
        <v>9583</v>
      </c>
      <c r="E364" s="19" t="s">
        <v>9584</v>
      </c>
      <c r="F364" s="12" t="s"/>
      <c r="G364" s="12">
        <v>1</v>
      </c>
      <c r="H364" s="12" t="s">
        <v>9585</v>
      </c>
      <c r="I364" s="12">
        <v>27.45</v>
      </c>
      <c r="J364" s="17">
        <f>=I364*9*0.235</f>
        <v>58.05675</v>
      </c>
      <c r="K364" s="15">
        <v>53.7</v>
      </c>
      <c r="L364" s="16">
        <v>33</v>
      </c>
      <c r="M364" s="17">
        <f>=I364*9</f>
        <v>247.05</v>
      </c>
      <c r="N364" s="17">
        <f>=M364-L364-K364-J364</f>
        <v>102.29325</v>
      </c>
      <c r="O364" s="18">
        <f>=N364/M364</f>
        <v>0.414058894960534</v>
      </c>
      <c r="P364" s="12" t="s">
        <v>22</v>
      </c>
      <c r="Q364" s="58" t="s"/>
    </row>
    <row r="365" spans="1:17">
      <c r="A365" s="21">
        <v>45183.9838888889</v>
      </c>
      <c r="B365" s="12">
        <v>105546822</v>
      </c>
      <c r="C365" s="22" t="s">
        <v>9586</v>
      </c>
      <c r="D365" s="12" t="s">
        <v>9587</v>
      </c>
      <c r="E365" s="19" t="s">
        <v>9588</v>
      </c>
      <c r="F365" s="12" t="s"/>
      <c r="G365" s="12">
        <v>1</v>
      </c>
      <c r="H365" s="12" t="s">
        <v>9589</v>
      </c>
      <c r="I365" s="12">
        <v>13.38</v>
      </c>
      <c r="J365" s="17">
        <f>=I365*9*0.235</f>
        <v>28.2987</v>
      </c>
      <c r="K365" s="15">
        <v>40.09</v>
      </c>
      <c r="L365" s="16">
        <v>21.26</v>
      </c>
      <c r="M365" s="17">
        <f>=I365*9</f>
        <v>120.42</v>
      </c>
      <c r="N365" s="17">
        <f>=M365-L365-K365-J365</f>
        <v>30.7713</v>
      </c>
      <c r="O365" s="18">
        <f>=N365/M365</f>
        <v>0.255533134030892</v>
      </c>
      <c r="P365" s="12" t="s">
        <v>50</v>
      </c>
      <c r="Q365" s="58" t="s">
        <v>9590</v>
      </c>
    </row>
    <row r="366" spans="1:17">
      <c r="A366" s="21">
        <v>45184.0149768519</v>
      </c>
      <c r="B366" s="12">
        <v>105555064</v>
      </c>
      <c r="C366" s="22" t="s">
        <v>9591</v>
      </c>
      <c r="D366" s="12" t="s">
        <v>9592</v>
      </c>
      <c r="E366" s="19" t="s">
        <v>9593</v>
      </c>
      <c r="F366" s="12" t="s"/>
      <c r="G366" s="12">
        <v>1</v>
      </c>
      <c r="H366" s="12" t="s">
        <v>9594</v>
      </c>
      <c r="I366" s="12">
        <v>25.03</v>
      </c>
      <c r="J366" s="17">
        <f>=I366*9*0.235</f>
        <v>52.93845</v>
      </c>
      <c r="K366" s="15">
        <v>51.35</v>
      </c>
      <c r="L366" s="16">
        <v>40.4</v>
      </c>
      <c r="M366" s="17">
        <f>=I366*9</f>
        <v>225.27</v>
      </c>
      <c r="N366" s="17">
        <f>=M366-L366-K366-J366</f>
        <v>80.58155</v>
      </c>
      <c r="O366" s="18">
        <f>=N366/M366</f>
        <v>0.357710969059351</v>
      </c>
      <c r="P366" s="12" t="s">
        <v>22</v>
      </c>
      <c r="Q366" s="58" t="s"/>
    </row>
    <row r="367" spans="1:17">
      <c r="A367" s="21">
        <v>45184.0933912037</v>
      </c>
      <c r="B367" s="12">
        <v>105573901</v>
      </c>
      <c r="C367" s="22" t="s">
        <v>9595</v>
      </c>
      <c r="D367" s="12" t="s">
        <v>9596</v>
      </c>
      <c r="E367" s="19" t="s">
        <v>9597</v>
      </c>
      <c r="F367" s="12" t="s"/>
      <c r="G367" s="12">
        <v>3</v>
      </c>
      <c r="H367" s="12" t="s">
        <v>9598</v>
      </c>
      <c r="I367" s="12">
        <v>30.69</v>
      </c>
      <c r="J367" s="17">
        <f>=I367*9*0.235</f>
        <v>64.90935</v>
      </c>
      <c r="K367" s="15">
        <v>49.42</v>
      </c>
      <c r="L367" s="16">
        <v>60.3</v>
      </c>
      <c r="M367" s="17">
        <f>=I367*9</f>
        <v>276.21</v>
      </c>
      <c r="N367" s="17">
        <f>=M367-L367-K367-J367</f>
        <v>101.58065</v>
      </c>
      <c r="O367" s="18">
        <f>=N367/M367</f>
        <v>0.367766011368162</v>
      </c>
      <c r="P367" s="12" t="s">
        <v>28</v>
      </c>
      <c r="Q367" s="58" t="s"/>
    </row>
    <row r="368" spans="1:17">
      <c r="A368" s="21">
        <v>45184.117037037</v>
      </c>
      <c r="B368" s="12">
        <v>105580326</v>
      </c>
      <c r="C368" s="22" t="s">
        <v>9599</v>
      </c>
      <c r="D368" s="12">
        <v>0</v>
      </c>
      <c r="E368" s="12" t="s">
        <v>52</v>
      </c>
      <c r="F368" s="12" t="s">
        <v>48</v>
      </c>
      <c r="G368" s="12">
        <v>1</v>
      </c>
      <c r="H368" s="12" t="s">
        <v>9600</v>
      </c>
      <c r="I368" s="12">
        <v>0</v>
      </c>
      <c r="J368" s="17">
        <f>=I368*9*0.235</f>
        <v>0</v>
      </c>
      <c r="K368" s="24">
        <v>0</v>
      </c>
      <c r="L368" s="16">
        <v>0</v>
      </c>
      <c r="M368" s="17">
        <f>=I368*9</f>
        <v>0</v>
      </c>
      <c r="N368" s="17">
        <f>=M368-L368-K368-J368</f>
        <v>0</v>
      </c>
      <c r="O368" s="18" t="e">
        <f>=N368/M368</f>
        <v>#DIV/0!</v>
      </c>
      <c r="P368" s="12" t="s">
        <v>28</v>
      </c>
      <c r="Q368" s="58" t="s"/>
    </row>
    <row r="369" spans="1:17">
      <c r="A369" s="21">
        <v>45184.1212268519</v>
      </c>
      <c r="B369" s="12">
        <v>105581382</v>
      </c>
      <c r="C369" s="22" t="s">
        <v>9601</v>
      </c>
      <c r="D369" s="12" t="s">
        <v>9602</v>
      </c>
      <c r="E369" s="19" t="s">
        <v>9603</v>
      </c>
      <c r="F369" s="12" t="s"/>
      <c r="G369" s="12">
        <v>4</v>
      </c>
      <c r="H369" s="12" t="s">
        <v>9604</v>
      </c>
      <c r="I369" s="12">
        <v>110.48</v>
      </c>
      <c r="J369" s="17">
        <f>=I369*9*0.235</f>
        <v>233.6652</v>
      </c>
      <c r="K369" s="15">
        <v>117.58</v>
      </c>
      <c r="L369" s="16">
        <v>216.6</v>
      </c>
      <c r="M369" s="17">
        <f>=I369*9</f>
        <v>994.32</v>
      </c>
      <c r="N369" s="17">
        <f>=M369-L369-K369-J369</f>
        <v>426.4748</v>
      </c>
      <c r="O369" s="18">
        <f>=N369/M369</f>
        <v>0.428911014562716</v>
      </c>
      <c r="P369" s="12" t="s">
        <v>22</v>
      </c>
      <c r="Q369" s="58" t="s"/>
    </row>
    <row r="370" spans="1:17">
      <c r="A370" s="21">
        <v>45184.1791203704</v>
      </c>
      <c r="B370" s="12">
        <v>105594920</v>
      </c>
      <c r="C370" s="22" t="s">
        <v>9605</v>
      </c>
      <c r="D370" s="12" t="s">
        <v>9606</v>
      </c>
      <c r="E370" s="22" t="s">
        <v>9607</v>
      </c>
      <c r="F370" s="12" t="s"/>
      <c r="G370" s="12">
        <v>2</v>
      </c>
      <c r="H370" s="12" t="s">
        <v>5652</v>
      </c>
      <c r="I370" s="12">
        <v>23.2</v>
      </c>
      <c r="J370" s="17">
        <f>=I370*9*0.235</f>
        <v>49.068</v>
      </c>
      <c r="K370" s="15">
        <v>24.52</v>
      </c>
      <c r="L370" s="16">
        <v>46</v>
      </c>
      <c r="M370" s="17">
        <f>=I370*9</f>
        <v>208.8</v>
      </c>
      <c r="N370" s="17">
        <f>=M370-L370-K370-J370</f>
        <v>89.212</v>
      </c>
      <c r="O370" s="18">
        <f>=N370/M370</f>
        <v>0.427260536398467</v>
      </c>
      <c r="P370" s="12" t="s">
        <v>487</v>
      </c>
      <c r="Q370" s="58" t="s"/>
    </row>
    <row r="371" spans="1:17">
      <c r="A371" s="21">
        <v>45184.2124074074</v>
      </c>
      <c r="B371" s="12">
        <v>105604221</v>
      </c>
      <c r="C371" s="22" t="s">
        <v>9608</v>
      </c>
      <c r="D371" s="12" t="s">
        <v>9609</v>
      </c>
      <c r="E371" s="19" t="s">
        <v>9610</v>
      </c>
      <c r="F371" s="12" t="s"/>
      <c r="G371" s="12">
        <v>1</v>
      </c>
      <c r="H371" s="12" t="s">
        <v>9611</v>
      </c>
      <c r="I371" s="12">
        <v>31.19</v>
      </c>
      <c r="J371" s="17">
        <f>=I371*9*0.235</f>
        <v>65.96685</v>
      </c>
      <c r="K371" s="15">
        <v>28.72</v>
      </c>
      <c r="L371" s="16">
        <v>48.5</v>
      </c>
      <c r="M371" s="17">
        <f>=I371*9</f>
        <v>280.71</v>
      </c>
      <c r="N371" s="17">
        <f>=M371-L371-K371-J371</f>
        <v>137.52315</v>
      </c>
      <c r="O371" s="18">
        <f>=N371/M371</f>
        <v>0.489911830714973</v>
      </c>
      <c r="P371" s="12" t="s">
        <v>22</v>
      </c>
      <c r="Q371" s="58" t="s">
        <v>140</v>
      </c>
    </row>
    <row r="372" spans="1:17">
      <c r="A372" s="21">
        <v>45184.2579513889</v>
      </c>
      <c r="B372" s="12">
        <v>105616011</v>
      </c>
      <c r="C372" s="22" t="s">
        <v>9612</v>
      </c>
      <c r="D372" s="12" t="s">
        <v>9613</v>
      </c>
      <c r="E372" s="19" t="s">
        <v>9614</v>
      </c>
      <c r="F372" s="12" t="s"/>
      <c r="G372" s="12">
        <v>1</v>
      </c>
      <c r="H372" s="12" t="s">
        <v>9615</v>
      </c>
      <c r="I372" s="12">
        <v>23.58</v>
      </c>
      <c r="J372" s="17">
        <f>=I372*9*0.235</f>
        <v>49.8717</v>
      </c>
      <c r="K372" s="15">
        <v>40.99</v>
      </c>
      <c r="L372" s="16">
        <v>37.5</v>
      </c>
      <c r="M372" s="17">
        <f>=I372*9</f>
        <v>212.22</v>
      </c>
      <c r="N372" s="17">
        <f>=M372-L372-K372-J372</f>
        <v>83.8583</v>
      </c>
      <c r="O372" s="18">
        <f>=N372/M372</f>
        <v>0.395147959664499</v>
      </c>
      <c r="P372" s="12" t="s">
        <v>487</v>
      </c>
      <c r="Q372" s="58" t="s"/>
    </row>
    <row r="373" spans="1:17">
      <c r="A373" s="21">
        <v>45184.2806712963</v>
      </c>
      <c r="B373" s="12">
        <v>105622639</v>
      </c>
      <c r="C373" s="22" t="s">
        <v>8380</v>
      </c>
      <c r="D373" s="12" t="s">
        <v>9616</v>
      </c>
      <c r="E373" s="19" t="s">
        <v>9617</v>
      </c>
      <c r="F373" s="12" t="s">
        <v>4274</v>
      </c>
      <c r="G373" s="12">
        <v>1</v>
      </c>
      <c r="H373" s="12" t="s">
        <v>8383</v>
      </c>
      <c r="I373" s="12">
        <v>19.63</v>
      </c>
      <c r="J373" s="17">
        <f>=I373*9*0.235</f>
        <v>41.51745</v>
      </c>
      <c r="K373" s="15">
        <v>36.14</v>
      </c>
      <c r="L373" s="16">
        <v>26</v>
      </c>
      <c r="M373" s="17">
        <f>=I373*9</f>
        <v>176.67</v>
      </c>
      <c r="N373" s="17">
        <f>=M373-L373-K373-J373</f>
        <v>73.01255</v>
      </c>
      <c r="O373" s="18">
        <f>=N373/M373</f>
        <v>0.413270787343635</v>
      </c>
      <c r="P373" s="12" t="s">
        <v>590</v>
      </c>
      <c r="Q373" s="58" t="s"/>
    </row>
    <row r="374" spans="1:16">
      <c r="A374" s="28">
        <v>45184.2906597222</v>
      </c>
      <c r="B374" s="14">
        <v>105621706</v>
      </c>
      <c r="C374" s="29" t="s">
        <v>9618</v>
      </c>
      <c r="D374" s="32" t="s">
        <v>9619</v>
      </c>
      <c r="E374" s="30" t="s">
        <v>9620</v>
      </c>
      <c r="F374" s="14" t="s"/>
      <c r="G374" s="14">
        <v>3</v>
      </c>
      <c r="H374" s="14" t="s">
        <v>9621</v>
      </c>
      <c r="I374" s="14">
        <v>30.3</v>
      </c>
      <c r="J374" s="17">
        <f>=I374*9*0.235</f>
        <v>64.0845</v>
      </c>
      <c r="K374" s="15">
        <v>31.74</v>
      </c>
      <c r="L374" s="16">
        <v>34.9</v>
      </c>
      <c r="M374" s="17">
        <f>=I374*9</f>
        <v>272.7</v>
      </c>
      <c r="N374" s="17">
        <f>=M374-L374-K374-J374</f>
        <v>141.9755</v>
      </c>
      <c r="O374" s="18">
        <f>=N374/M374</f>
        <v>0.520628896222956</v>
      </c>
      <c r="P374" s="14" t="s">
        <v>300</v>
      </c>
    </row>
    <row r="375" spans="1:16">
      <c r="A375" s="28">
        <v>45184.3222453704</v>
      </c>
      <c r="B375" s="14">
        <v>105634240</v>
      </c>
      <c r="C375" s="29" t="s">
        <v>9622</v>
      </c>
      <c r="D375" s="14" t="s">
        <v>9623</v>
      </c>
      <c r="E375" s="30" t="s">
        <v>9624</v>
      </c>
      <c r="F375" s="14" t="s"/>
      <c r="G375" s="14">
        <v>1</v>
      </c>
      <c r="H375" s="14" t="s">
        <v>9625</v>
      </c>
      <c r="I375" s="14">
        <v>11.5</v>
      </c>
      <c r="J375" s="17">
        <f>=I375*9*0.235</f>
        <v>24.3225</v>
      </c>
      <c r="K375" s="15">
        <v>28.35</v>
      </c>
      <c r="L375" s="16">
        <v>19.5</v>
      </c>
      <c r="M375" s="17">
        <f>=I375*9</f>
        <v>103.5</v>
      </c>
      <c r="N375" s="17">
        <f>=M375-L375-K375-J375</f>
        <v>31.3275</v>
      </c>
      <c r="O375" s="18">
        <f>=N375/M375</f>
        <v>0.30268115942029</v>
      </c>
      <c r="P375" s="14" t="s">
        <v>50</v>
      </c>
    </row>
    <row r="376" spans="1:16">
      <c r="A376" s="28">
        <v>45184.3785763889</v>
      </c>
      <c r="B376" s="14">
        <v>105647940</v>
      </c>
      <c r="C376" s="29" t="s">
        <v>9626</v>
      </c>
      <c r="D376" s="14" t="s">
        <v>9627</v>
      </c>
      <c r="E376" s="30" t="s">
        <v>9628</v>
      </c>
      <c r="F376" s="14" t="s">
        <v>1548</v>
      </c>
      <c r="G376" s="14">
        <v>1</v>
      </c>
      <c r="H376" s="14" t="s">
        <v>9629</v>
      </c>
      <c r="I376" s="14">
        <v>19.08</v>
      </c>
      <c r="J376" s="17">
        <f>=I376*9*0.235</f>
        <v>40.3542</v>
      </c>
      <c r="K376" s="15">
        <v>59.1</v>
      </c>
      <c r="L376" s="16">
        <v>12.5</v>
      </c>
      <c r="M376" s="17">
        <f>=I376*9</f>
        <v>171.72</v>
      </c>
      <c r="N376" s="17">
        <f>=M376-L376-K376-J376</f>
        <v>59.7658</v>
      </c>
      <c r="O376" s="18">
        <f>=N376/M376</f>
        <v>0.348042161658514</v>
      </c>
      <c r="P376" s="14" t="s">
        <v>28</v>
      </c>
    </row>
    <row r="377" spans="1:16">
      <c r="A377" s="28">
        <v>45184.394375</v>
      </c>
      <c r="B377" s="14">
        <v>105652726</v>
      </c>
      <c r="C377" s="29" t="s">
        <v>9630</v>
      </c>
      <c r="D377" s="14" t="s">
        <v>9631</v>
      </c>
      <c r="E377" s="30" t="s">
        <v>9632</v>
      </c>
      <c r="F377" s="14" t="s"/>
      <c r="G377" s="14">
        <v>1</v>
      </c>
      <c r="H377" s="14" t="s">
        <v>9633</v>
      </c>
      <c r="I377" s="14">
        <v>22.13</v>
      </c>
      <c r="J377" s="17">
        <f>=I377*9*0.235</f>
        <v>46.80495</v>
      </c>
      <c r="K377" s="15">
        <v>75.65</v>
      </c>
      <c r="L377" s="16">
        <v>36.1</v>
      </c>
      <c r="M377" s="17">
        <f>=I377*9</f>
        <v>199.17</v>
      </c>
      <c r="N377" s="17">
        <f>=M377-L377-K377-J377</f>
        <v>40.61505</v>
      </c>
      <c r="O377" s="18">
        <f>=N377/M377</f>
        <v>0.203921524325953</v>
      </c>
      <c r="P377" s="14" t="s">
        <v>22</v>
      </c>
    </row>
    <row r="378" spans="1:16">
      <c r="A378" s="28">
        <v>45184.3958217593</v>
      </c>
      <c r="B378" s="14">
        <v>105653355</v>
      </c>
      <c r="C378" s="29" t="s">
        <v>9634</v>
      </c>
      <c r="D378" s="14" t="s">
        <v>9635</v>
      </c>
      <c r="E378" s="30" t="s">
        <v>9636</v>
      </c>
      <c r="F378" s="14" t="s">
        <v>134</v>
      </c>
      <c r="G378" s="14">
        <v>1</v>
      </c>
      <c r="H378" s="14" t="s">
        <v>750</v>
      </c>
      <c r="I378" s="14">
        <v>25.04</v>
      </c>
      <c r="J378" s="17">
        <f>=I378*9*0.235</f>
        <v>52.9596</v>
      </c>
      <c r="K378" s="15">
        <v>159.65</v>
      </c>
      <c r="L378" s="16">
        <v>56</v>
      </c>
      <c r="M378" s="17">
        <f>=I378*9</f>
        <v>225.36</v>
      </c>
      <c r="N378" s="17">
        <f>=M378-L378-K378-J378</f>
        <v>-43.2496</v>
      </c>
      <c r="O378" s="18">
        <f>=N378/M378</f>
        <v>-0.191913383031594</v>
      </c>
      <c r="P378" s="14" t="s">
        <v>22</v>
      </c>
    </row>
    <row r="379" spans="1:16">
      <c r="A379" s="28">
        <v>45184.5273842593</v>
      </c>
      <c r="B379" s="14">
        <v>105685526</v>
      </c>
      <c r="C379" s="29" t="s">
        <v>9637</v>
      </c>
      <c r="D379" s="14" t="s">
        <v>9638</v>
      </c>
      <c r="E379" s="30" t="s">
        <v>9639</v>
      </c>
      <c r="F379" s="14" t="s"/>
      <c r="G379" s="14">
        <v>1</v>
      </c>
      <c r="H379" s="14" t="s">
        <v>9640</v>
      </c>
      <c r="I379" s="14">
        <v>13.7</v>
      </c>
      <c r="J379" s="17">
        <f>=I379*9*0.235</f>
        <v>28.9755</v>
      </c>
      <c r="K379" s="15">
        <v>26.02</v>
      </c>
      <c r="L379" s="16">
        <v>24</v>
      </c>
      <c r="M379" s="17">
        <f>=I379*9</f>
        <v>123.3</v>
      </c>
      <c r="N379" s="17">
        <f>=M379-L379-K379-J379</f>
        <v>44.3045</v>
      </c>
      <c r="O379" s="18">
        <f>=N379/M379</f>
        <v>0.359322789943228</v>
      </c>
      <c r="P379" s="14" t="s">
        <v>43</v>
      </c>
    </row>
    <row r="380" spans="1:16">
      <c r="A380" s="21" t="s"/>
      <c r="B380" s="12" t="s"/>
      <c r="C380" s="22" t="s"/>
      <c r="D380" s="12" t="s"/>
      <c r="E380" s="12" t="s"/>
      <c r="F380" s="12" t="s"/>
      <c r="G380" s="12" t="s"/>
      <c r="H380" s="12" t="s"/>
      <c r="I380" s="12" t="s"/>
      <c r="J380" s="12" t="s"/>
      <c r="K380" s="12" t="s"/>
      <c r="L380" s="12" t="s"/>
      <c r="M380" s="12" t="s"/>
      <c r="N380" s="12" t="s"/>
      <c r="O380" s="12" t="s"/>
      <c r="P380" s="12" t="s"/>
    </row>
    <row r="381" spans="1:16">
      <c r="A381" s="21">
        <v>45184.8732175926</v>
      </c>
      <c r="B381" s="12">
        <v>105744535</v>
      </c>
      <c r="C381" s="22" t="s">
        <v>9641</v>
      </c>
      <c r="D381" s="12" t="s">
        <v>9642</v>
      </c>
      <c r="E381" s="19" t="s">
        <v>9643</v>
      </c>
      <c r="F381" s="12" t="s"/>
      <c r="G381" s="12">
        <v>1</v>
      </c>
      <c r="H381" s="12" t="s">
        <v>6496</v>
      </c>
      <c r="I381" s="12">
        <v>12</v>
      </c>
      <c r="J381" s="17">
        <f>=I381*9*0.235</f>
        <v>25.38</v>
      </c>
      <c r="K381" s="15">
        <v>27.31</v>
      </c>
      <c r="L381" s="16">
        <v>11</v>
      </c>
      <c r="M381" s="17">
        <f>=I381*9</f>
        <v>108</v>
      </c>
      <c r="N381" s="17">
        <f>=M381-L381-K381-J381</f>
        <v>44.31</v>
      </c>
      <c r="O381" s="18">
        <f>=N381/M381</f>
        <v>0.410277777777778</v>
      </c>
      <c r="P381" s="12" t="s">
        <v>28</v>
      </c>
    </row>
    <row r="382" spans="1:16">
      <c r="A382" s="21">
        <v>45184.9764467593</v>
      </c>
      <c r="B382" s="12">
        <v>105764096</v>
      </c>
      <c r="C382" s="22" t="s">
        <v>9644</v>
      </c>
      <c r="D382" s="12" t="s">
        <v>9645</v>
      </c>
      <c r="E382" s="19" t="s">
        <v>9646</v>
      </c>
      <c r="F382" s="12" t="s"/>
      <c r="G382" s="12">
        <v>1</v>
      </c>
      <c r="H382" s="12" t="s">
        <v>9647</v>
      </c>
      <c r="I382" s="12">
        <v>29.53</v>
      </c>
      <c r="J382" s="17">
        <f>=I382*9*0.235</f>
        <v>62.45595</v>
      </c>
      <c r="K382" s="15">
        <v>55.72</v>
      </c>
      <c r="L382" s="16">
        <v>308.15</v>
      </c>
      <c r="M382" s="17">
        <f>=I382*9</f>
        <v>265.77</v>
      </c>
      <c r="N382" s="17">
        <f>=M382-L382-K382-J382</f>
        <v>-160.55595</v>
      </c>
      <c r="O382" s="18">
        <f>=N382/M382</f>
        <v>-0.60411615306468</v>
      </c>
      <c r="P382" s="12" t="s">
        <v>172</v>
      </c>
    </row>
    <row r="383" spans="1:16">
      <c r="A383" s="21">
        <v>45185.0053703704</v>
      </c>
      <c r="B383" s="12">
        <v>105771733</v>
      </c>
      <c r="C383" s="22" t="s">
        <v>9648</v>
      </c>
      <c r="D383" s="12" t="s">
        <v>9649</v>
      </c>
      <c r="E383" s="19" t="s">
        <v>9650</v>
      </c>
      <c r="F383" s="12" t="s"/>
      <c r="G383" s="12">
        <v>2</v>
      </c>
      <c r="H383" s="12" t="s">
        <v>9651</v>
      </c>
      <c r="I383" s="12">
        <v>25.32</v>
      </c>
      <c r="J383" s="17">
        <f>=I383*9*0.235</f>
        <v>53.5518</v>
      </c>
      <c r="K383" s="15">
        <v>51.01</v>
      </c>
      <c r="L383" s="16">
        <v>21.5</v>
      </c>
      <c r="M383" s="17">
        <f>=I383*9</f>
        <v>227.88</v>
      </c>
      <c r="N383" s="17">
        <f>=M383-L383-K383-J383</f>
        <v>101.8182</v>
      </c>
      <c r="O383" s="18">
        <f>=N383/M383</f>
        <v>0.446806213796735</v>
      </c>
      <c r="P383" s="12" t="s">
        <v>50</v>
      </c>
    </row>
    <row r="384" spans="1:16">
      <c r="A384" s="21">
        <v>45185.020162037</v>
      </c>
      <c r="B384" s="12">
        <v>105775709</v>
      </c>
      <c r="C384" s="22" t="s">
        <v>8486</v>
      </c>
      <c r="D384" s="12" t="s">
        <v>9652</v>
      </c>
      <c r="E384" s="19" t="s">
        <v>9646</v>
      </c>
      <c r="F384" s="12" t="s"/>
      <c r="G384" s="12">
        <v>1</v>
      </c>
      <c r="H384" s="12" t="s">
        <v>9647</v>
      </c>
      <c r="I384" s="12">
        <v>28.28</v>
      </c>
      <c r="J384" s="17">
        <f>=I384*9*0.235</f>
        <v>59.8122</v>
      </c>
      <c r="K384" s="15">
        <v>55.84</v>
      </c>
      <c r="L384" s="16">
        <v>0</v>
      </c>
      <c r="M384" s="17">
        <f>=I384*9</f>
        <v>254.52</v>
      </c>
      <c r="N384" s="17">
        <f>=M384-L384-K384-J384</f>
        <v>138.8678</v>
      </c>
      <c r="O384" s="18">
        <f>=N384/M384</f>
        <v>0.545606632091781</v>
      </c>
      <c r="P384" s="12" t="s">
        <v>172</v>
      </c>
    </row>
    <row r="385" spans="1:16">
      <c r="A385" s="21">
        <v>45185.0527199074</v>
      </c>
      <c r="B385" s="12">
        <v>105783056</v>
      </c>
      <c r="C385" s="22" t="s">
        <v>9653</v>
      </c>
      <c r="D385" s="12" t="s">
        <v>9654</v>
      </c>
      <c r="E385" s="19" t="s">
        <v>9655</v>
      </c>
      <c r="F385" s="12" t="s"/>
      <c r="G385" s="12">
        <v>1</v>
      </c>
      <c r="H385" s="12" t="s">
        <v>9656</v>
      </c>
      <c r="I385" s="12">
        <v>14.22</v>
      </c>
      <c r="J385" s="17">
        <f>=I385*9*0.235</f>
        <v>30.0753</v>
      </c>
      <c r="K385" s="15">
        <v>20.18</v>
      </c>
      <c r="L385" s="16">
        <v>22.27</v>
      </c>
      <c r="M385" s="17">
        <f>=I385*9</f>
        <v>127.98</v>
      </c>
      <c r="N385" s="17">
        <f>=M385-L385-K385-J385</f>
        <v>55.4547</v>
      </c>
      <c r="O385" s="18">
        <f>=N385/M385</f>
        <v>0.433307548054383</v>
      </c>
      <c r="P385" s="12" t="s">
        <v>59</v>
      </c>
    </row>
    <row r="386" spans="1:16">
      <c r="A386" s="21">
        <v>45185.0672222222</v>
      </c>
      <c r="B386" s="12">
        <v>105786841</v>
      </c>
      <c r="C386" s="22" t="s">
        <v>8616</v>
      </c>
      <c r="D386" s="12" t="s">
        <v>9657</v>
      </c>
      <c r="E386" s="19" t="s">
        <v>5729</v>
      </c>
      <c r="F386" s="12" t="s"/>
      <c r="G386" s="12">
        <v>10</v>
      </c>
      <c r="H386" s="12" t="s">
        <v>217</v>
      </c>
      <c r="I386" s="12">
        <v>122.5</v>
      </c>
      <c r="J386" s="17">
        <f>=I386*9*0.235</f>
        <v>259.0875</v>
      </c>
      <c r="K386" s="15">
        <v>69.28</v>
      </c>
      <c r="L386" s="16">
        <v>148.5</v>
      </c>
      <c r="M386" s="17">
        <f>=I386*9</f>
        <v>1102.5</v>
      </c>
      <c r="N386" s="17">
        <f>=M386-L386-K386-J386</f>
        <v>625.6325</v>
      </c>
      <c r="O386" s="18">
        <f>=N386/M386</f>
        <v>0.567467120181406</v>
      </c>
      <c r="P386" s="12" t="s">
        <v>608</v>
      </c>
    </row>
    <row r="387" spans="1:16">
      <c r="A387" s="21">
        <v>45185.0687268519</v>
      </c>
      <c r="B387" s="12">
        <v>105787847</v>
      </c>
      <c r="C387" s="22" t="s">
        <v>9658</v>
      </c>
      <c r="D387" s="12" t="s">
        <v>9659</v>
      </c>
      <c r="E387" s="19" t="s">
        <v>9660</v>
      </c>
      <c r="F387" s="12" t="s"/>
      <c r="G387" s="12">
        <v>1</v>
      </c>
      <c r="H387" s="12" t="s">
        <v>9661</v>
      </c>
      <c r="I387" s="12">
        <v>16.31</v>
      </c>
      <c r="J387" s="17">
        <f>=I387*9*0.235</f>
        <v>34.49565</v>
      </c>
      <c r="K387" s="15">
        <v>29.65</v>
      </c>
      <c r="L387" s="16">
        <v>36.03</v>
      </c>
      <c r="M387" s="17">
        <f>=I387*9</f>
        <v>146.79</v>
      </c>
      <c r="N387" s="17">
        <f>=M387-L387-K387-J387</f>
        <v>46.61435</v>
      </c>
      <c r="O387" s="18">
        <f>=N387/M387</f>
        <v>0.317558076163226</v>
      </c>
      <c r="P387" s="12" t="s">
        <v>590</v>
      </c>
    </row>
    <row r="388" spans="1:17">
      <c r="A388" s="21">
        <v>45185.0745486111</v>
      </c>
      <c r="B388" s="12">
        <v>105788931</v>
      </c>
      <c r="C388" s="22" t="s">
        <v>9662</v>
      </c>
      <c r="D388" s="12" t="s">
        <v>9663</v>
      </c>
      <c r="E388" s="19" t="s">
        <v>9664</v>
      </c>
      <c r="F388" s="12" t="s"/>
      <c r="G388" s="12">
        <v>1</v>
      </c>
      <c r="H388" s="12" t="s">
        <v>9665</v>
      </c>
      <c r="I388" s="12">
        <v>22.07</v>
      </c>
      <c r="J388" s="17">
        <f>=I388*9*0.235</f>
        <v>46.67805</v>
      </c>
      <c r="K388" s="15">
        <v>42.49</v>
      </c>
      <c r="L388" s="16">
        <v>54</v>
      </c>
      <c r="M388" s="17">
        <f>=I388*9</f>
        <v>198.63</v>
      </c>
      <c r="N388" s="17">
        <f>=M388-L388-K388-J388</f>
        <v>55.46195</v>
      </c>
      <c r="O388" s="18">
        <f>=N388/M388</f>
        <v>0.279222423601671</v>
      </c>
      <c r="P388" s="12" t="s">
        <v>22</v>
      </c>
      <c r="Q388" s="25" t="s">
        <v>140</v>
      </c>
    </row>
    <row r="389" spans="1:16">
      <c r="A389" s="21">
        <v>45185.102662037</v>
      </c>
      <c r="B389" s="68">
        <v>105795667</v>
      </c>
      <c r="C389" s="22" t="s">
        <v>9666</v>
      </c>
      <c r="D389" s="68" t="s">
        <v>9667</v>
      </c>
      <c r="E389" s="19" t="s">
        <v>9668</v>
      </c>
      <c r="F389" s="12" t="s"/>
      <c r="G389" s="12">
        <v>1</v>
      </c>
      <c r="H389" s="12" t="s">
        <v>9669</v>
      </c>
      <c r="I389" s="12">
        <v>23.78</v>
      </c>
      <c r="J389" s="17">
        <f>=I389*9*0.235</f>
        <v>50.2947</v>
      </c>
      <c r="K389" s="15">
        <v>28.96</v>
      </c>
      <c r="L389" s="16">
        <v>28.82</v>
      </c>
      <c r="M389" s="17">
        <f>=I389*9</f>
        <v>214.02</v>
      </c>
      <c r="N389" s="17">
        <f>=M389-L389-K389-J389</f>
        <v>105.9453</v>
      </c>
      <c r="O389" s="18">
        <f>=N389/M389</f>
        <v>0.495025231286796</v>
      </c>
      <c r="P389" s="12" t="s">
        <v>28</v>
      </c>
    </row>
    <row r="390" spans="1:16">
      <c r="A390" s="21">
        <v>45185.102662037</v>
      </c>
      <c r="B390" s="69" t="s"/>
      <c r="C390" s="22" t="s">
        <v>9670</v>
      </c>
      <c r="D390" s="69" t="s"/>
      <c r="E390" s="19" t="s">
        <v>9668</v>
      </c>
      <c r="F390" s="12" t="s"/>
      <c r="G390" s="12">
        <v>1</v>
      </c>
      <c r="H390" s="12" t="s">
        <v>9671</v>
      </c>
      <c r="I390" s="12">
        <v>0</v>
      </c>
      <c r="J390" s="17">
        <f>=I390*9*0.235</f>
        <v>0</v>
      </c>
      <c r="K390" s="24">
        <v>0</v>
      </c>
      <c r="L390" s="16">
        <v>0</v>
      </c>
      <c r="M390" s="17">
        <f>=I390*9</f>
        <v>0</v>
      </c>
      <c r="N390" s="17">
        <f>=M390-L390-K390-J390</f>
        <v>0</v>
      </c>
      <c r="O390" s="18" t="e">
        <f>=N390/M390</f>
        <v>#DIV/0!</v>
      </c>
      <c r="P390" s="12" t="s">
        <v>28</v>
      </c>
    </row>
    <row r="391" spans="1:16">
      <c r="A391" s="21">
        <v>45185.1186574074</v>
      </c>
      <c r="B391" s="12">
        <v>105799948</v>
      </c>
      <c r="C391" s="22" t="s">
        <v>9672</v>
      </c>
      <c r="D391" s="12" t="s">
        <v>9673</v>
      </c>
      <c r="E391" s="19" t="s">
        <v>9674</v>
      </c>
      <c r="F391" s="12" t="s"/>
      <c r="G391" s="12">
        <v>1</v>
      </c>
      <c r="H391" s="12" t="s">
        <v>9675</v>
      </c>
      <c r="I391" s="12">
        <v>17.88</v>
      </c>
      <c r="J391" s="17">
        <f>=I391*9*0.235</f>
        <v>37.8162</v>
      </c>
      <c r="K391" s="15">
        <v>35.05</v>
      </c>
      <c r="L391" s="16">
        <v>46.75</v>
      </c>
      <c r="M391" s="17">
        <f>=I391*9</f>
        <v>160.92</v>
      </c>
      <c r="N391" s="17">
        <f>=M391-L391-K391-J391</f>
        <v>41.3038</v>
      </c>
      <c r="O391" s="18">
        <f>=N391/M391</f>
        <v>0.256672880934626</v>
      </c>
      <c r="P391" s="12" t="s">
        <v>136</v>
      </c>
    </row>
    <row r="392" spans="1:16">
      <c r="A392" s="21">
        <v>45185.1192013889</v>
      </c>
      <c r="B392" s="12">
        <v>105799731</v>
      </c>
      <c r="C392" s="22" t="s">
        <v>9676</v>
      </c>
      <c r="D392" s="12" t="s">
        <v>9677</v>
      </c>
      <c r="E392" s="19" t="s">
        <v>9678</v>
      </c>
      <c r="F392" s="12" t="s"/>
      <c r="G392" s="12">
        <v>1</v>
      </c>
      <c r="H392" s="12" t="s">
        <v>9679</v>
      </c>
      <c r="I392" s="12">
        <v>14.99</v>
      </c>
      <c r="J392" s="17">
        <f>=I392*9*0.235</f>
        <v>31.70385</v>
      </c>
      <c r="K392" s="15">
        <v>31.1</v>
      </c>
      <c r="L392" s="16">
        <v>36.9</v>
      </c>
      <c r="M392" s="17">
        <f>=I392*9</f>
        <v>134.91</v>
      </c>
      <c r="N392" s="17">
        <f>=M392-L392-K392-J392</f>
        <v>35.20615</v>
      </c>
      <c r="O392" s="18">
        <f>=N392/M392</f>
        <v>0.260960269809503</v>
      </c>
      <c r="P392" s="12" t="s">
        <v>109</v>
      </c>
    </row>
    <row r="393" spans="1:16">
      <c r="A393" s="21">
        <v>45185.1408333333</v>
      </c>
      <c r="B393" s="12">
        <v>105806469</v>
      </c>
      <c r="C393" s="22" t="s">
        <v>9680</v>
      </c>
      <c r="D393" s="12" t="s">
        <v>9681</v>
      </c>
      <c r="E393" s="19" t="s">
        <v>9682</v>
      </c>
      <c r="F393" s="12" t="s"/>
      <c r="G393" s="12">
        <v>1</v>
      </c>
      <c r="H393" s="12" t="s">
        <v>9683</v>
      </c>
      <c r="I393" s="12">
        <v>16.54</v>
      </c>
      <c r="J393" s="17">
        <f>=I393*9*0.235</f>
        <v>34.9821</v>
      </c>
      <c r="K393" s="15">
        <v>39.74</v>
      </c>
      <c r="L393" s="16">
        <v>53</v>
      </c>
      <c r="M393" s="17">
        <f>=I393*9</f>
        <v>148.86</v>
      </c>
      <c r="N393" s="17">
        <f>=M393-L393-K393-J393</f>
        <v>21.1379</v>
      </c>
      <c r="O393" s="18">
        <f>=N393/M393</f>
        <v>0.141998522101303</v>
      </c>
      <c r="P393" s="12" t="s">
        <v>22</v>
      </c>
    </row>
    <row r="394" spans="1:16">
      <c r="A394" s="21">
        <v>45185.1831597222</v>
      </c>
      <c r="B394" s="12">
        <v>105817510</v>
      </c>
      <c r="C394" s="22" t="s">
        <v>9684</v>
      </c>
      <c r="D394" s="12" t="s">
        <v>9685</v>
      </c>
      <c r="E394" s="19" t="s">
        <v>9646</v>
      </c>
      <c r="F394" s="12" t="s"/>
      <c r="G394" s="12">
        <v>1</v>
      </c>
      <c r="H394" s="12" t="s">
        <v>9686</v>
      </c>
      <c r="I394" s="12">
        <v>29.95</v>
      </c>
      <c r="J394" s="17">
        <f>=I394*9*0.235</f>
        <v>63.34425</v>
      </c>
      <c r="K394" s="15">
        <v>49.12</v>
      </c>
      <c r="L394" s="16">
        <v>0</v>
      </c>
      <c r="M394" s="17">
        <f>=I394*9</f>
        <v>269.55</v>
      </c>
      <c r="N394" s="17">
        <f>=M394-L394-K394-J394</f>
        <v>157.08575</v>
      </c>
      <c r="O394" s="18">
        <f>=N394/M394</f>
        <v>0.582770358004081</v>
      </c>
      <c r="P394" s="12" t="s">
        <v>269</v>
      </c>
    </row>
    <row r="395" spans="1:16">
      <c r="A395" s="21">
        <v>45185.1914351852</v>
      </c>
      <c r="B395" s="12">
        <v>105819586</v>
      </c>
      <c r="C395" s="22" t="s">
        <v>9687</v>
      </c>
      <c r="D395" s="12" t="s">
        <v>9688</v>
      </c>
      <c r="E395" s="19" t="s">
        <v>9689</v>
      </c>
      <c r="F395" s="12" t="s"/>
      <c r="G395" s="12">
        <v>1</v>
      </c>
      <c r="H395" s="12" t="s">
        <v>750</v>
      </c>
      <c r="I395" s="12">
        <v>25.04</v>
      </c>
      <c r="J395" s="17">
        <f>=I395*9*0.235</f>
        <v>52.9596</v>
      </c>
      <c r="K395" s="15">
        <v>159.99</v>
      </c>
      <c r="L395" s="16">
        <v>56</v>
      </c>
      <c r="M395" s="17">
        <f>=I395*9</f>
        <v>225.36</v>
      </c>
      <c r="N395" s="17">
        <f>=M395-L395-K395-J395</f>
        <v>-43.5896</v>
      </c>
      <c r="O395" s="18">
        <f>=N395/M395</f>
        <v>-0.193422080227192</v>
      </c>
      <c r="P395" s="12" t="s">
        <v>172</v>
      </c>
    </row>
    <row r="396" spans="1:16">
      <c r="A396" s="21" t="s"/>
      <c r="B396" s="12" t="s"/>
      <c r="C396" s="22" t="s"/>
      <c r="D396" s="12" t="s"/>
      <c r="E396" s="12" t="s"/>
      <c r="F396" s="12" t="s"/>
      <c r="G396" s="12" t="s"/>
      <c r="H396" s="12" t="s"/>
      <c r="I396" s="12" t="s"/>
      <c r="J396" s="12" t="s"/>
      <c r="K396" s="12" t="s"/>
      <c r="L396" s="12" t="s"/>
      <c r="M396" s="12" t="s"/>
      <c r="N396" s="12" t="s"/>
      <c r="O396" s="12" t="s"/>
      <c r="P396" s="12" t="s"/>
    </row>
    <row r="397" spans="1:16">
      <c r="A397" s="21">
        <v>45187.0492708333</v>
      </c>
      <c r="B397" s="12">
        <v>106212230</v>
      </c>
      <c r="C397" s="22" t="s">
        <v>9690</v>
      </c>
      <c r="D397" s="65" t="s">
        <v>9691</v>
      </c>
      <c r="E397" s="19" t="s">
        <v>9692</v>
      </c>
      <c r="F397" s="12" t="s">
        <v>32</v>
      </c>
      <c r="G397" s="12">
        <v>1</v>
      </c>
      <c r="H397" s="12" t="s">
        <v>9693</v>
      </c>
      <c r="I397" s="12">
        <v>20.79</v>
      </c>
      <c r="J397" s="17">
        <f>=I397*9*0.235</f>
        <v>43.97085</v>
      </c>
      <c r="K397" s="15">
        <v>141.96</v>
      </c>
      <c r="L397" s="16">
        <v>65</v>
      </c>
      <c r="M397" s="17">
        <f>=I397*9</f>
        <v>187.11</v>
      </c>
      <c r="N397" s="17">
        <f>=M397-L397-K397-J397</f>
        <v>-63.82085</v>
      </c>
      <c r="O397" s="18">
        <f>=N397/M397</f>
        <v>-0.341087328309551</v>
      </c>
      <c r="P397" s="12" t="s">
        <v>903</v>
      </c>
    </row>
    <row r="398" spans="1:16">
      <c r="A398" s="21">
        <v>45187.4221990741</v>
      </c>
      <c r="B398" s="12">
        <v>106363651</v>
      </c>
      <c r="C398" s="22" t="s">
        <v>9694</v>
      </c>
      <c r="D398" s="12" t="s">
        <v>9695</v>
      </c>
      <c r="E398" s="19" t="s">
        <v>9696</v>
      </c>
      <c r="F398" s="12" t="s"/>
      <c r="G398" s="12">
        <v>1</v>
      </c>
      <c r="H398" s="12" t="s">
        <v>9697</v>
      </c>
      <c r="I398" s="12">
        <v>24.71</v>
      </c>
      <c r="J398" s="17">
        <f>=I398*9*0.235</f>
        <v>52.26165</v>
      </c>
      <c r="K398" s="15">
        <v>20.67</v>
      </c>
      <c r="L398" s="16">
        <v>46</v>
      </c>
      <c r="M398" s="17">
        <f>=I398*9</f>
        <v>222.39</v>
      </c>
      <c r="N398" s="17">
        <f>=M398-L398-K398-J398</f>
        <v>103.45835</v>
      </c>
      <c r="O398" s="18">
        <f>=N398/M398</f>
        <v>0.465211340437969</v>
      </c>
      <c r="P398" s="12" t="s">
        <v>590</v>
      </c>
    </row>
    <row r="399" spans="1:16">
      <c r="A399" s="21" t="s"/>
      <c r="B399" s="12" t="s"/>
      <c r="C399" s="22" t="s"/>
      <c r="D399" s="12" t="s"/>
      <c r="E399" s="12" t="s"/>
      <c r="F399" s="12" t="s"/>
      <c r="G399" s="12" t="s"/>
      <c r="H399" s="12" t="s"/>
      <c r="I399" s="12" t="s"/>
      <c r="J399" s="12" t="s"/>
      <c r="K399" s="12" t="s"/>
      <c r="L399" s="12" t="s"/>
      <c r="M399" s="12" t="s"/>
      <c r="N399" s="12" t="s"/>
      <c r="O399" s="12" t="s"/>
      <c r="P399" s="12" t="s"/>
    </row>
    <row r="400" spans="1:33">
      <c r="A400" s="21">
        <v>45172.3241319445</v>
      </c>
      <c r="B400" s="12">
        <v>103171013</v>
      </c>
      <c r="C400" s="22" t="s">
        <v>8977</v>
      </c>
      <c r="D400" s="12" t="s">
        <v>9698</v>
      </c>
      <c r="E400" s="19" t="s">
        <v>973</v>
      </c>
      <c r="F400" s="12" t="s">
        <v>9699</v>
      </c>
      <c r="G400" s="12">
        <v>1</v>
      </c>
      <c r="H400" s="12" t="s">
        <v>8980</v>
      </c>
      <c r="I400" s="12">
        <v>0</v>
      </c>
      <c r="J400" s="17">
        <f>=I400*9*0.235</f>
        <v>0</v>
      </c>
      <c r="K400" s="75">
        <v>29.07</v>
      </c>
      <c r="L400" s="16">
        <v>0</v>
      </c>
      <c r="M400" s="17">
        <f>=I400*9</f>
        <v>0</v>
      </c>
      <c r="N400" s="17">
        <f>=M400-L400-K400-J400</f>
        <v>-29.07</v>
      </c>
      <c r="O400" s="18" t="e">
        <f>=N400/M400</f>
        <v>#DIV/0!</v>
      </c>
      <c r="P400" s="12" t="s">
        <v>269</v>
      </c>
      <c r="Q400" s="20" t="s"/>
      <c r="R400" s="20" t="s"/>
      <c r="S400" s="20" t="s"/>
      <c r="T400" s="20" t="s"/>
      <c r="U400" s="20" t="s"/>
      <c r="V400" s="20" t="s"/>
      <c r="W400" s="20" t="s"/>
      <c r="X400" s="20" t="s"/>
      <c r="Y400" s="20" t="s"/>
      <c r="Z400" s="20" t="s"/>
      <c r="AA400" s="20" t="s"/>
      <c r="AB400" s="20" t="s"/>
      <c r="AC400" s="20" t="s"/>
      <c r="AD400" s="20" t="s"/>
      <c r="AE400" s="20" t="s"/>
      <c r="AF400" s="20" t="s"/>
      <c r="AG400" s="20" t="s"/>
    </row>
    <row r="401" spans="1:16">
      <c r="A401" s="21" t="s"/>
      <c r="B401" s="12" t="s"/>
      <c r="C401" s="22" t="s"/>
      <c r="D401" s="12" t="s"/>
      <c r="E401" s="12" t="s"/>
      <c r="F401" s="12" t="s"/>
      <c r="G401" s="12" t="s"/>
      <c r="H401" s="12" t="s"/>
      <c r="I401" s="12" t="s"/>
      <c r="J401" s="12" t="s"/>
      <c r="K401" s="12" t="s"/>
      <c r="L401" s="12" t="s"/>
      <c r="M401" s="12" t="s"/>
      <c r="N401" s="12" t="s"/>
      <c r="O401" s="12" t="s"/>
      <c r="P401" s="12" t="s"/>
    </row>
    <row r="402" spans="1:16">
      <c r="A402" s="21">
        <v>45188.1409953704</v>
      </c>
      <c r="B402" s="12">
        <v>106601695</v>
      </c>
      <c r="C402" s="22" t="s">
        <v>9700</v>
      </c>
      <c r="D402" s="12" t="s">
        <v>9701</v>
      </c>
      <c r="E402" s="19" t="s">
        <v>9702</v>
      </c>
      <c r="F402" s="12" t="s"/>
      <c r="G402" s="12">
        <v>3</v>
      </c>
      <c r="H402" s="12" t="s">
        <v>3596</v>
      </c>
      <c r="I402" s="12">
        <v>39.36</v>
      </c>
      <c r="J402" s="17">
        <f>=I402*9*0.435</f>
        <v>154.0944</v>
      </c>
      <c r="K402" s="15">
        <v>40.53</v>
      </c>
      <c r="L402" s="16">
        <v>26.6</v>
      </c>
      <c r="M402" s="17">
        <f>=I402*9</f>
        <v>354.24</v>
      </c>
      <c r="N402" s="17">
        <f>=M402-L402-K402-J402</f>
        <v>133.0156</v>
      </c>
      <c r="O402" s="18">
        <f>=N402/M402</f>
        <v>0.375495709123758</v>
      </c>
      <c r="P402" s="12" t="s">
        <v>59</v>
      </c>
    </row>
    <row r="403" spans="1:16">
      <c r="A403" s="21" t="s"/>
      <c r="B403" s="12" t="s"/>
      <c r="C403" s="22" t="s"/>
      <c r="D403" s="12" t="s"/>
      <c r="E403" s="12" t="s"/>
      <c r="F403" s="12" t="s"/>
      <c r="G403" s="12" t="s"/>
      <c r="H403" s="12" t="s"/>
      <c r="I403" s="12" t="s"/>
      <c r="J403" s="12" t="s"/>
      <c r="K403" s="12" t="s"/>
      <c r="L403" s="12" t="s"/>
      <c r="M403" s="12" t="s"/>
      <c r="N403" s="12" t="s"/>
      <c r="O403" s="12" t="s"/>
      <c r="P403" s="12" t="s"/>
    </row>
    <row r="404" spans="1:16">
      <c r="A404" s="21">
        <v>45189.072662037</v>
      </c>
      <c r="B404" s="12">
        <v>106879826</v>
      </c>
      <c r="C404" s="22" t="s">
        <v>9703</v>
      </c>
      <c r="D404" s="12" t="s">
        <v>9704</v>
      </c>
      <c r="E404" s="19" t="s">
        <v>9705</v>
      </c>
      <c r="F404" s="12" t="s"/>
      <c r="G404" s="12">
        <v>1</v>
      </c>
      <c r="H404" s="12" t="s">
        <v>9706</v>
      </c>
      <c r="I404" s="12">
        <v>14.4</v>
      </c>
      <c r="J404" s="17">
        <f>=I404*9*0.435</f>
        <v>56.376</v>
      </c>
      <c r="K404" s="15">
        <v>26.22</v>
      </c>
      <c r="L404" s="16">
        <v>3.9</v>
      </c>
      <c r="M404" s="17">
        <f>=I404*9</f>
        <v>129.6</v>
      </c>
      <c r="N404" s="17">
        <f>=M404-L404-K404-J404</f>
        <v>43.104</v>
      </c>
      <c r="O404" s="18">
        <f>=N404/M404</f>
        <v>0.332592592592593</v>
      </c>
      <c r="P404" s="12" t="s">
        <v>59</v>
      </c>
    </row>
    <row r="405" spans="1:16">
      <c r="A405" s="21">
        <v>45189.1150694444</v>
      </c>
      <c r="B405" s="12">
        <v>106892948</v>
      </c>
      <c r="C405" s="22" t="s">
        <v>9707</v>
      </c>
      <c r="D405" s="12" t="s">
        <v>9708</v>
      </c>
      <c r="E405" s="19" t="s">
        <v>9709</v>
      </c>
      <c r="F405" s="12" t="s"/>
      <c r="G405" s="12">
        <v>1</v>
      </c>
      <c r="H405" s="12" t="s">
        <v>9710</v>
      </c>
      <c r="I405" s="12">
        <v>16.19</v>
      </c>
      <c r="J405" s="17">
        <f>=I405*9*0.435</f>
        <v>63.38385</v>
      </c>
      <c r="K405" s="15">
        <v>32.44</v>
      </c>
      <c r="L405" s="16">
        <v>11.65</v>
      </c>
      <c r="M405" s="17">
        <f>=I405*9</f>
        <v>145.71</v>
      </c>
      <c r="N405" s="17">
        <f>=M405-L405-K405-J405</f>
        <v>38.23615</v>
      </c>
      <c r="O405" s="18">
        <f>=N405/M405</f>
        <v>0.262412669000069</v>
      </c>
      <c r="P405" s="12" t="s">
        <v>172</v>
      </c>
    </row>
    <row r="406" spans="1:16">
      <c r="A406" s="21">
        <v>45189.4302430556</v>
      </c>
      <c r="B406" s="12">
        <v>107012527</v>
      </c>
      <c r="C406" s="22" t="s">
        <v>9711</v>
      </c>
      <c r="D406" s="12">
        <v>0</v>
      </c>
      <c r="E406" s="12" t="s">
        <v>52</v>
      </c>
      <c r="F406" s="12" t="s">
        <v>32</v>
      </c>
      <c r="G406" s="12">
        <v>1</v>
      </c>
      <c r="H406" s="12" t="s">
        <v>9712</v>
      </c>
      <c r="I406" s="12">
        <v>0</v>
      </c>
      <c r="J406" s="17">
        <f>=I406*9*0.435</f>
        <v>0</v>
      </c>
      <c r="K406" s="15">
        <v>0</v>
      </c>
      <c r="L406" s="16">
        <v>0</v>
      </c>
      <c r="M406" s="17">
        <f>=I406*9</f>
        <v>0</v>
      </c>
      <c r="N406" s="17">
        <f>=M406-L406-K406-J406</f>
        <v>0</v>
      </c>
      <c r="O406" s="18" t="e">
        <f>=N406/M406</f>
        <v>#DIV/0!</v>
      </c>
      <c r="P406" s="12" t="s">
        <v>22</v>
      </c>
    </row>
    <row r="407" spans="1:16">
      <c r="A407" s="21">
        <v>45189.4859953704</v>
      </c>
      <c r="B407" s="12">
        <v>107035042</v>
      </c>
      <c r="C407" s="22" t="s">
        <v>9713</v>
      </c>
      <c r="D407" s="12" t="s">
        <v>9714</v>
      </c>
      <c r="E407" s="19" t="s">
        <v>9715</v>
      </c>
      <c r="F407" s="12" t="s">
        <v>57</v>
      </c>
      <c r="G407" s="12">
        <v>1</v>
      </c>
      <c r="H407" s="12" t="s">
        <v>9716</v>
      </c>
      <c r="I407" s="12">
        <v>17.44</v>
      </c>
      <c r="J407" s="17">
        <f>=I407*9*0.435</f>
        <v>68.2776</v>
      </c>
      <c r="K407" s="15">
        <v>46.09</v>
      </c>
      <c r="L407" s="16">
        <v>23</v>
      </c>
      <c r="M407" s="17">
        <f>=I407*9</f>
        <v>156.96</v>
      </c>
      <c r="N407" s="17">
        <f>=M407-L407-K407-J407</f>
        <v>19.5924</v>
      </c>
      <c r="O407" s="18">
        <f>=N407/M407</f>
        <v>0.124824159021407</v>
      </c>
      <c r="P407" s="12" t="s">
        <v>136</v>
      </c>
    </row>
    <row r="408" spans="1:16">
      <c r="A408" s="21" t="s"/>
      <c r="B408" s="12" t="s"/>
      <c r="C408" s="22" t="s"/>
      <c r="D408" s="12" t="s"/>
      <c r="E408" s="12" t="s"/>
      <c r="F408" s="12" t="s"/>
      <c r="G408" s="12" t="s"/>
      <c r="H408" s="12" t="s"/>
      <c r="I408" s="12" t="s"/>
      <c r="J408" s="12" t="s"/>
      <c r="K408" s="12" t="s"/>
      <c r="L408" s="12" t="s"/>
      <c r="M408" s="12" t="s"/>
      <c r="N408" s="12" t="s"/>
      <c r="O408" s="12" t="s"/>
      <c r="P408" s="12" t="s"/>
    </row>
    <row r="409" spans="1:16">
      <c r="A409" s="21">
        <v>45189.9928587963</v>
      </c>
      <c r="B409" s="12">
        <v>107178788</v>
      </c>
      <c r="C409" s="22" t="s">
        <v>9717</v>
      </c>
      <c r="D409" s="12" t="s">
        <v>9718</v>
      </c>
      <c r="E409" s="19" t="s">
        <v>9719</v>
      </c>
      <c r="F409" s="12" t="s"/>
      <c r="G409" s="12">
        <v>1</v>
      </c>
      <c r="H409" s="12" t="s">
        <v>9720</v>
      </c>
      <c r="I409" s="12">
        <v>36.54</v>
      </c>
      <c r="J409" s="17">
        <f>=I409*9*0.435</f>
        <v>143.0541</v>
      </c>
      <c r="K409" s="15">
        <v>52.11</v>
      </c>
      <c r="L409" s="16">
        <v>121.9</v>
      </c>
      <c r="M409" s="17">
        <f>=I409*9</f>
        <v>328.86</v>
      </c>
      <c r="N409" s="17">
        <f>=M409-L409-K409-J409</f>
        <v>11.7959</v>
      </c>
      <c r="O409" s="18">
        <f>=N409/M409</f>
        <v>0.035869062823086</v>
      </c>
      <c r="P409" s="12" t="s">
        <v>269</v>
      </c>
    </row>
    <row r="410" spans="1:16">
      <c r="A410" s="21">
        <v>45190.1833796296</v>
      </c>
      <c r="B410" s="12">
        <v>107234442</v>
      </c>
      <c r="C410" s="22" t="s">
        <v>9721</v>
      </c>
      <c r="D410" s="12" t="s">
        <v>9722</v>
      </c>
      <c r="E410" s="19" t="s">
        <v>9723</v>
      </c>
      <c r="F410" s="12" t="s">
        <v>57</v>
      </c>
      <c r="G410" s="12">
        <v>1</v>
      </c>
      <c r="H410" s="12" t="s">
        <v>4047</v>
      </c>
      <c r="I410" s="12">
        <v>18.18</v>
      </c>
      <c r="J410" s="17">
        <f>=I410*9*0.435</f>
        <v>71.1747</v>
      </c>
      <c r="K410" s="15">
        <v>40.33</v>
      </c>
      <c r="L410" s="16">
        <v>40</v>
      </c>
      <c r="M410" s="17">
        <f>=I410*9</f>
        <v>163.62</v>
      </c>
      <c r="N410" s="17">
        <f>=M410-L410-K410-J410</f>
        <v>12.1153</v>
      </c>
      <c r="O410" s="18">
        <f>=N410/M410</f>
        <v>0.074045348979342</v>
      </c>
      <c r="P410" s="12" t="s">
        <v>22</v>
      </c>
    </row>
    <row r="411" spans="1:16">
      <c r="A411" s="21">
        <v>45190.3606018518</v>
      </c>
      <c r="B411" s="12">
        <v>107297715</v>
      </c>
      <c r="C411" s="22" t="s">
        <v>8490</v>
      </c>
      <c r="D411" s="12" t="s">
        <v>9724</v>
      </c>
      <c r="E411" s="12" t="s">
        <v>787</v>
      </c>
      <c r="F411" s="12" t="s"/>
      <c r="G411" s="12">
        <v>1</v>
      </c>
      <c r="H411" s="12" t="s">
        <v>788</v>
      </c>
      <c r="I411" s="12">
        <v>24.71</v>
      </c>
      <c r="J411" s="17">
        <f>=I411*9*0.435</f>
        <v>96.73965</v>
      </c>
      <c r="K411" s="15">
        <v>36.99</v>
      </c>
      <c r="L411" s="16">
        <v>22</v>
      </c>
      <c r="M411" s="17">
        <f>=I411*9</f>
        <v>222.39</v>
      </c>
      <c r="N411" s="17">
        <f>=M411-L411-K411-J411</f>
        <v>66.66035</v>
      </c>
      <c r="O411" s="18">
        <f>=N411/M411</f>
        <v>0.299745267323171</v>
      </c>
      <c r="P411" s="12" t="s">
        <v>70</v>
      </c>
    </row>
    <row r="412" spans="1:16">
      <c r="A412" s="21">
        <v>45190.5161574074</v>
      </c>
      <c r="B412" s="12">
        <v>107349459</v>
      </c>
      <c r="C412" s="22" t="s">
        <v>9725</v>
      </c>
      <c r="D412" s="12" t="s">
        <v>9726</v>
      </c>
      <c r="E412" s="19" t="s">
        <v>9727</v>
      </c>
      <c r="F412" s="12" t="s"/>
      <c r="G412" s="12">
        <v>1</v>
      </c>
      <c r="H412" s="12" t="s">
        <v>9728</v>
      </c>
      <c r="I412" s="12">
        <v>15.12</v>
      </c>
      <c r="J412" s="17">
        <f>=I412*9*0.435</f>
        <v>59.1948</v>
      </c>
      <c r="K412" s="15">
        <v>37.65</v>
      </c>
      <c r="L412" s="16">
        <v>19.3</v>
      </c>
      <c r="M412" s="17">
        <f>=I412*9</f>
        <v>136.08</v>
      </c>
      <c r="N412" s="17">
        <f>=M412-L412-K412-J412</f>
        <v>19.9352</v>
      </c>
      <c r="O412" s="18">
        <f>=N412/M412</f>
        <v>0.146496178718401</v>
      </c>
      <c r="P412" s="12" t="s">
        <v>172</v>
      </c>
    </row>
    <row r="413" spans="1:33">
      <c r="A413" s="21">
        <v>45174.1149074074</v>
      </c>
      <c r="B413" s="12">
        <v>103508581</v>
      </c>
      <c r="C413" s="22" t="s">
        <v>9049</v>
      </c>
      <c r="D413" s="65" t="s">
        <v>9729</v>
      </c>
      <c r="E413" s="19" t="s">
        <v>9730</v>
      </c>
      <c r="F413" s="12" t="s">
        <v>973</v>
      </c>
      <c r="G413" s="12">
        <v>1</v>
      </c>
      <c r="H413" s="12" t="s">
        <v>9052</v>
      </c>
      <c r="I413" s="12">
        <v>0</v>
      </c>
      <c r="J413" s="17">
        <f>=I413*9*0.235</f>
        <v>0</v>
      </c>
      <c r="K413" s="137">
        <v>70.46</v>
      </c>
      <c r="L413" s="16">
        <v>58.3</v>
      </c>
      <c r="M413" s="17">
        <f>=I413*9</f>
        <v>0</v>
      </c>
      <c r="N413" s="17">
        <f>=M413-L413-K413-J413</f>
        <v>-128.76</v>
      </c>
      <c r="O413" s="18" t="e">
        <f>=N413/M413</f>
        <v>#DIV/0!</v>
      </c>
      <c r="P413" s="12" t="s">
        <v>162</v>
      </c>
      <c r="Q413" s="58" t="s">
        <v>9731</v>
      </c>
      <c r="R413" s="67" t="s"/>
      <c r="S413" s="67" t="s"/>
      <c r="T413" s="67" t="s"/>
      <c r="U413" s="67" t="s"/>
      <c r="V413" s="67" t="s"/>
      <c r="W413" s="67" t="s"/>
      <c r="X413" s="67" t="s"/>
      <c r="Y413" s="67" t="s"/>
      <c r="Z413" s="67" t="s"/>
      <c r="AA413" s="67" t="s"/>
      <c r="AB413" s="67" t="s"/>
      <c r="AC413" s="67" t="s"/>
      <c r="AD413" s="67" t="s"/>
      <c r="AE413" s="67" t="s"/>
      <c r="AF413" s="67" t="s"/>
      <c r="AG413" s="67" t="s"/>
    </row>
    <row r="414" spans="1:16">
      <c r="A414" s="21" t="s"/>
      <c r="B414" s="12" t="s"/>
      <c r="C414" s="22" t="s"/>
      <c r="D414" s="12" t="s"/>
      <c r="E414" s="12" t="s"/>
      <c r="F414" s="12" t="s"/>
      <c r="G414" s="12" t="s"/>
      <c r="H414" s="12" t="s"/>
      <c r="I414" s="12" t="s"/>
      <c r="J414" s="12" t="s"/>
      <c r="K414" s="12" t="s"/>
      <c r="L414" s="12" t="s"/>
      <c r="M414" s="12" t="s"/>
      <c r="N414" s="12" t="s"/>
      <c r="O414" s="12" t="s"/>
      <c r="P414" s="12" t="s"/>
    </row>
    <row r="415" spans="1:16">
      <c r="A415" s="21">
        <v>45191.5784143519</v>
      </c>
      <c r="B415" s="12">
        <v>107696447</v>
      </c>
      <c r="C415" s="22" t="s">
        <v>9732</v>
      </c>
      <c r="D415" s="12" t="s">
        <v>9733</v>
      </c>
      <c r="E415" s="19" t="s">
        <v>9734</v>
      </c>
      <c r="F415" s="12" t="s"/>
      <c r="G415" s="12">
        <v>1</v>
      </c>
      <c r="H415" s="12" t="s">
        <v>9735</v>
      </c>
      <c r="I415" s="12">
        <v>27.53</v>
      </c>
      <c r="J415" s="17">
        <f>=I415*9*0.435</f>
        <v>107.77995</v>
      </c>
      <c r="K415" s="15">
        <v>35.85</v>
      </c>
      <c r="L415" s="16">
        <v>54.5</v>
      </c>
      <c r="M415" s="17">
        <f>=I415*9</f>
        <v>247.77</v>
      </c>
      <c r="N415" s="17">
        <f>=M415-L415-K415-J415</f>
        <v>49.64005</v>
      </c>
      <c r="O415" s="18">
        <f>=N415/M415</f>
        <v>0.200347297897243</v>
      </c>
      <c r="P415" s="12" t="s">
        <v>22</v>
      </c>
    </row>
    <row r="416" spans="1:16">
      <c r="A416" s="21" t="s"/>
      <c r="B416" s="12" t="s"/>
      <c r="C416" s="22" t="s"/>
      <c r="D416" s="12" t="s"/>
      <c r="E416" s="12" t="s"/>
      <c r="F416" s="12" t="s"/>
      <c r="G416" s="12" t="s"/>
      <c r="H416" s="12" t="s"/>
      <c r="I416" s="12" t="s"/>
      <c r="J416" s="12" t="s"/>
      <c r="K416" s="12" t="s"/>
      <c r="L416" s="12" t="s"/>
      <c r="M416" s="12" t="s"/>
      <c r="N416" s="12" t="s"/>
      <c r="O416" s="12" t="s"/>
      <c r="P416" s="12" t="s"/>
    </row>
    <row r="417" spans="1:16">
      <c r="A417" s="21">
        <v>45192.1224305556</v>
      </c>
      <c r="B417" s="12">
        <v>107872295</v>
      </c>
      <c r="C417" s="22" t="s">
        <v>9736</v>
      </c>
      <c r="D417" s="12" t="s">
        <v>9737</v>
      </c>
      <c r="E417" s="139" t="s">
        <v>9738</v>
      </c>
      <c r="F417" s="12" t="s"/>
      <c r="G417" s="12">
        <v>1</v>
      </c>
      <c r="H417" s="12" t="s">
        <v>9739</v>
      </c>
      <c r="I417" s="12">
        <v>43.67</v>
      </c>
      <c r="J417" s="17">
        <f>=I417*9*0.435</f>
        <v>170.96805</v>
      </c>
      <c r="K417" s="15">
        <v>97.67</v>
      </c>
      <c r="L417" s="16">
        <v>121.8</v>
      </c>
      <c r="M417" s="17">
        <f>=I417*9</f>
        <v>393.03</v>
      </c>
      <c r="N417" s="17">
        <f>=M417-L417-K417-J417</f>
        <v>2.59195</v>
      </c>
      <c r="O417" s="18">
        <f>=N417/M417</f>
        <v>0.006594789201842</v>
      </c>
      <c r="P417" s="12" t="s">
        <v>172</v>
      </c>
    </row>
    <row r="418" spans="1:16">
      <c r="A418" s="21">
        <v>45192.1771412037</v>
      </c>
      <c r="B418" s="12">
        <v>107892500</v>
      </c>
      <c r="C418" s="22" t="s">
        <v>9740</v>
      </c>
      <c r="D418" s="12" t="s">
        <v>9741</v>
      </c>
      <c r="E418" s="22" t="s">
        <v>9742</v>
      </c>
      <c r="F418" s="12" t="s"/>
      <c r="G418" s="12">
        <v>1</v>
      </c>
      <c r="H418" s="12" t="s">
        <v>9743</v>
      </c>
      <c r="I418" s="12">
        <v>15.13</v>
      </c>
      <c r="J418" s="17">
        <f>=I418*9*0.435</f>
        <v>59.23395</v>
      </c>
      <c r="K418" s="15">
        <v>31.46</v>
      </c>
      <c r="L418" s="16">
        <v>16</v>
      </c>
      <c r="M418" s="17">
        <f>=I418*9</f>
        <v>136.17</v>
      </c>
      <c r="N418" s="17">
        <f>=M418-L418-K418-J418</f>
        <v>29.47605</v>
      </c>
      <c r="O418" s="18">
        <f>=N418/M418</f>
        <v>0.216465080414188</v>
      </c>
      <c r="P418" s="12" t="s">
        <v>172</v>
      </c>
    </row>
    <row r="419" spans="1:17">
      <c r="A419" s="21">
        <v>45192.3267592593</v>
      </c>
      <c r="B419" s="12">
        <v>107947841</v>
      </c>
      <c r="C419" s="22" t="s">
        <v>9744</v>
      </c>
      <c r="D419" s="12" t="s">
        <v>9745</v>
      </c>
      <c r="E419" s="19" t="s">
        <v>9746</v>
      </c>
      <c r="F419" s="12" t="s"/>
      <c r="G419" s="12">
        <v>1</v>
      </c>
      <c r="H419" s="12" t="s">
        <v>1739</v>
      </c>
      <c r="I419" s="12">
        <v>26.26</v>
      </c>
      <c r="J419" s="17">
        <f>=I419*9*0.435</f>
        <v>102.8079</v>
      </c>
      <c r="K419" s="15">
        <v>30.86</v>
      </c>
      <c r="L419" s="16">
        <v>44</v>
      </c>
      <c r="M419" s="17">
        <f>=I419*9</f>
        <v>236.34</v>
      </c>
      <c r="N419" s="17">
        <f>=M419-L419-K419-J419</f>
        <v>58.6721</v>
      </c>
      <c r="O419" s="18">
        <f>=N419/M419</f>
        <v>0.248252940678683</v>
      </c>
      <c r="P419" s="12" t="s">
        <v>22</v>
      </c>
      <c r="Q419" s="25" t="s">
        <v>4492</v>
      </c>
    </row>
    <row r="420" spans="1:16">
      <c r="A420" s="21" t="s"/>
      <c r="B420" s="12" t="s"/>
      <c r="C420" s="22" t="s"/>
      <c r="D420" s="12" t="s"/>
      <c r="E420" s="12" t="s"/>
      <c r="F420" s="12" t="s"/>
      <c r="G420" s="12" t="s"/>
      <c r="H420" s="12" t="s"/>
      <c r="I420" s="12" t="s"/>
      <c r="J420" s="12" t="s"/>
      <c r="K420" s="12" t="s"/>
      <c r="L420" s="12" t="s"/>
      <c r="M420" s="12" t="s"/>
      <c r="N420" s="12" t="s"/>
      <c r="O420" s="12" t="s"/>
      <c r="P420" s="12" t="s"/>
    </row>
    <row r="421" spans="1:33" s="221">
      <c r="A421" s="60">
        <v>45193.1656018519</v>
      </c>
      <c r="B421" s="61">
        <v>108187049</v>
      </c>
      <c r="C421" s="62" t="s">
        <v>9747</v>
      </c>
      <c r="D421" s="61" t="s">
        <v>9748</v>
      </c>
      <c r="E421" s="121" t="s">
        <v>9749</v>
      </c>
      <c r="F421" s="61" t="s">
        <v>9750</v>
      </c>
      <c r="G421" s="61">
        <v>1</v>
      </c>
      <c r="H421" s="61" t="s">
        <v>9751</v>
      </c>
      <c r="I421" s="61">
        <v>24.24</v>
      </c>
      <c r="J421" s="40">
        <f>=I421*9*0.435</f>
        <v>94.8996</v>
      </c>
      <c r="K421" s="38">
        <v>25.66</v>
      </c>
      <c r="L421" s="39">
        <v>6.89</v>
      </c>
      <c r="M421" s="40">
        <f>=I421*9</f>
        <v>218.16</v>
      </c>
      <c r="N421" s="40">
        <f>=M421-L421-K421-J421</f>
        <v>90.7104</v>
      </c>
      <c r="O421" s="41">
        <f>=N421/M421</f>
        <v>0.415797579757976</v>
      </c>
      <c r="P421" s="61" t="s">
        <v>28</v>
      </c>
      <c r="Q421" s="43" t="s"/>
      <c r="R421" s="43" t="s"/>
      <c r="S421" s="43" t="s"/>
      <c r="T421" s="43" t="s"/>
      <c r="U421" s="43" t="s"/>
      <c r="V421" s="43" t="s"/>
      <c r="W421" s="43" t="s"/>
      <c r="X421" s="43" t="s"/>
      <c r="Y421" s="43" t="s"/>
      <c r="Z421" s="43" t="s"/>
      <c r="AA421" s="43" t="s"/>
      <c r="AB421" s="43" t="s"/>
      <c r="AC421" s="43" t="s"/>
      <c r="AD421" s="43" t="s"/>
      <c r="AE421" s="43" t="s"/>
      <c r="AF421" s="43" t="s"/>
      <c r="AG421" s="43" t="s"/>
    </row>
    <row r="422" spans="1:16">
      <c r="A422" s="21">
        <v>45193.2248842593</v>
      </c>
      <c r="B422" s="12">
        <v>108207078</v>
      </c>
      <c r="C422" s="22" t="s">
        <v>9752</v>
      </c>
      <c r="D422" s="12" t="s">
        <v>9753</v>
      </c>
      <c r="E422" s="19" t="s">
        <v>9754</v>
      </c>
      <c r="F422" s="12" t="s"/>
      <c r="G422" s="12">
        <v>1</v>
      </c>
      <c r="H422" s="12" t="s">
        <v>9755</v>
      </c>
      <c r="I422" s="12">
        <v>23.53</v>
      </c>
      <c r="J422" s="17">
        <f>=I422*9*0.435</f>
        <v>92.11995</v>
      </c>
      <c r="K422" s="15">
        <v>28.28</v>
      </c>
      <c r="L422" s="16">
        <v>46</v>
      </c>
      <c r="M422" s="17">
        <f>=I422*9</f>
        <v>211.77</v>
      </c>
      <c r="N422" s="17">
        <f>=M422-L422-K422-J422</f>
        <v>45.37005</v>
      </c>
      <c r="O422" s="18">
        <f>=N422/M422</f>
        <v>0.214242102280776</v>
      </c>
      <c r="P422" s="12" t="s">
        <v>487</v>
      </c>
    </row>
    <row r="423" spans="1:16">
      <c r="A423" s="21">
        <v>45193.4410648148</v>
      </c>
      <c r="B423" s="12">
        <v>108272659</v>
      </c>
      <c r="C423" s="22" t="s">
        <v>9756</v>
      </c>
      <c r="D423" s="12" t="s">
        <v>9757</v>
      </c>
      <c r="E423" s="19" t="s">
        <v>9758</v>
      </c>
      <c r="F423" s="12" t="s"/>
      <c r="G423" s="12">
        <v>1</v>
      </c>
      <c r="H423" s="12" t="s">
        <v>9759</v>
      </c>
      <c r="I423" s="12">
        <v>30.67</v>
      </c>
      <c r="J423" s="17">
        <f>=I423*9*0.435</f>
        <v>120.07305</v>
      </c>
      <c r="K423" s="15">
        <v>41.68</v>
      </c>
      <c r="L423" s="16">
        <v>45</v>
      </c>
      <c r="M423" s="17">
        <f>=I423*9</f>
        <v>276.03</v>
      </c>
      <c r="N423" s="17">
        <f>=M423-L423-K423-J423</f>
        <v>69.27695</v>
      </c>
      <c r="O423" s="18">
        <f>=N423/M423</f>
        <v>0.250976162011376</v>
      </c>
      <c r="P423" s="12" t="s">
        <v>172</v>
      </c>
    </row>
    <row r="424" spans="1:16">
      <c r="A424" s="21">
        <v>45193.5665856482</v>
      </c>
      <c r="B424" s="12">
        <v>108310313</v>
      </c>
      <c r="C424" s="22" t="s">
        <v>9760</v>
      </c>
      <c r="D424" s="12" t="s">
        <v>9761</v>
      </c>
      <c r="E424" s="19" t="s">
        <v>9762</v>
      </c>
      <c r="F424" s="12" t="s"/>
      <c r="G424" s="12">
        <v>1</v>
      </c>
      <c r="H424" s="12" t="s">
        <v>6351</v>
      </c>
      <c r="I424" s="12">
        <v>15.12</v>
      </c>
      <c r="J424" s="17">
        <f>=I424*9*0.435</f>
        <v>59.1948</v>
      </c>
      <c r="K424" s="15">
        <v>31.04</v>
      </c>
      <c r="L424" s="16">
        <v>15.36</v>
      </c>
      <c r="M424" s="17">
        <f>=I424*9</f>
        <v>136.08</v>
      </c>
      <c r="N424" s="17">
        <f>=M424-L424-K424-J424</f>
        <v>30.4852</v>
      </c>
      <c r="O424" s="18">
        <f>=N424/M424</f>
        <v>0.224024103468548</v>
      </c>
      <c r="P424" s="12" t="s">
        <v>172</v>
      </c>
    </row>
    <row r="425" spans="1:16">
      <c r="A425" s="21">
        <v>45193.9384490741</v>
      </c>
      <c r="B425" s="12">
        <v>108391856</v>
      </c>
      <c r="C425" s="22" t="s">
        <v>9763</v>
      </c>
      <c r="D425" s="12" t="s">
        <v>9764</v>
      </c>
      <c r="E425" s="19" t="s">
        <v>9765</v>
      </c>
      <c r="F425" s="12" t="s"/>
      <c r="G425" s="12">
        <v>1</v>
      </c>
      <c r="H425" s="12" t="s">
        <v>9766</v>
      </c>
      <c r="I425" s="12">
        <v>16.44</v>
      </c>
      <c r="J425" s="17">
        <f>=I425*9*0.435</f>
        <v>64.3626</v>
      </c>
      <c r="K425" s="15">
        <v>36.3</v>
      </c>
      <c r="L425" s="16">
        <v>23.16</v>
      </c>
      <c r="M425" s="17">
        <f>=I425*9</f>
        <v>147.96</v>
      </c>
      <c r="N425" s="17">
        <f>=M425-L425-K425-J425</f>
        <v>24.1374</v>
      </c>
      <c r="O425" s="18">
        <f>=N425/M425</f>
        <v>0.163134630981346</v>
      </c>
      <c r="P425" s="12" t="s">
        <v>43</v>
      </c>
    </row>
    <row r="426" spans="1:16">
      <c r="A426" s="21">
        <v>45194.3280439815</v>
      </c>
      <c r="B426" s="12">
        <v>108515453</v>
      </c>
      <c r="C426" s="22" t="s">
        <v>9767</v>
      </c>
      <c r="D426" s="65" t="s">
        <v>9768</v>
      </c>
      <c r="E426" s="19" t="s">
        <v>9769</v>
      </c>
      <c r="F426" s="12" t="s"/>
      <c r="G426" s="12">
        <v>1</v>
      </c>
      <c r="H426" s="12" t="s">
        <v>9770</v>
      </c>
      <c r="I426" s="12">
        <v>23.34</v>
      </c>
      <c r="J426" s="17">
        <f>=I426*9*0.435</f>
        <v>91.3761</v>
      </c>
      <c r="K426" s="15">
        <v>26.63</v>
      </c>
      <c r="L426" s="16">
        <v>22.5</v>
      </c>
      <c r="M426" s="17">
        <f>=I426*9</f>
        <v>210.06</v>
      </c>
      <c r="N426" s="17">
        <f>=M426-L426-K426-J426</f>
        <v>69.5539</v>
      </c>
      <c r="O426" s="18">
        <f>=N426/M426</f>
        <v>0.331114443492336</v>
      </c>
      <c r="P426" s="12" t="s">
        <v>22</v>
      </c>
    </row>
    <row r="427" spans="1:16">
      <c r="A427" s="21">
        <v>45194.3347800926</v>
      </c>
      <c r="B427" s="12">
        <v>108517626</v>
      </c>
      <c r="C427" s="22" t="s">
        <v>9209</v>
      </c>
      <c r="D427" s="12" t="s">
        <v>9771</v>
      </c>
      <c r="E427" s="19" t="s">
        <v>9772</v>
      </c>
      <c r="F427" s="12" t="s"/>
      <c r="G427" s="12">
        <v>1</v>
      </c>
      <c r="H427" s="12" t="s">
        <v>9212</v>
      </c>
      <c r="I427" s="12">
        <v>26.82</v>
      </c>
      <c r="J427" s="17">
        <f>=I427*9*0.435</f>
        <v>105.0003</v>
      </c>
      <c r="K427" s="15">
        <v>50.85</v>
      </c>
      <c r="L427" s="16">
        <v>41</v>
      </c>
      <c r="M427" s="17">
        <f>=I427*9</f>
        <v>241.38</v>
      </c>
      <c r="N427" s="17">
        <f>=M427-L427-K427-J427</f>
        <v>44.5297</v>
      </c>
      <c r="O427" s="18">
        <f>=N427/M427</f>
        <v>0.184479658629547</v>
      </c>
      <c r="P427" s="12" t="s">
        <v>28</v>
      </c>
    </row>
    <row r="428" spans="1:16">
      <c r="A428" s="21">
        <v>45194.3377546296</v>
      </c>
      <c r="B428" s="12">
        <v>108507193</v>
      </c>
      <c r="C428" s="22" t="s">
        <v>9773</v>
      </c>
      <c r="D428" s="12" t="s">
        <v>9774</v>
      </c>
      <c r="E428" s="19" t="s">
        <v>9775</v>
      </c>
      <c r="F428" s="12" t="s">
        <v>9776</v>
      </c>
      <c r="G428" s="12">
        <v>1</v>
      </c>
      <c r="H428" s="12" t="s">
        <v>5252</v>
      </c>
      <c r="I428" s="12">
        <v>15.12</v>
      </c>
      <c r="J428" s="17">
        <f>=I428*9*0.435</f>
        <v>59.1948</v>
      </c>
      <c r="K428" s="15">
        <v>105.35</v>
      </c>
      <c r="L428" s="16">
        <v>21</v>
      </c>
      <c r="M428" s="17">
        <f>=I428*9</f>
        <v>136.08</v>
      </c>
      <c r="N428" s="17">
        <f>=M428-L428-K428-J428</f>
        <v>-49.4648</v>
      </c>
      <c r="O428" s="18">
        <f>=N428/M428</f>
        <v>-0.363497942386831</v>
      </c>
      <c r="P428" s="12" t="s">
        <v>172</v>
      </c>
    </row>
    <row r="429" spans="1:16">
      <c r="A429" s="21">
        <v>45194.4747106482</v>
      </c>
      <c r="B429" s="12">
        <v>108565631</v>
      </c>
      <c r="C429" s="22" t="s">
        <v>9777</v>
      </c>
      <c r="D429" s="12" t="s">
        <v>9778</v>
      </c>
      <c r="E429" s="19" t="s">
        <v>9779</v>
      </c>
      <c r="F429" s="12" t="s"/>
      <c r="G429" s="12">
        <v>1</v>
      </c>
      <c r="H429" s="12" t="s">
        <v>9780</v>
      </c>
      <c r="I429" s="12">
        <v>27.08</v>
      </c>
      <c r="J429" s="17">
        <f>=I429*9*0.435</f>
        <v>106.0182</v>
      </c>
      <c r="K429" s="15">
        <v>47.18</v>
      </c>
      <c r="L429" s="16">
        <v>52</v>
      </c>
      <c r="M429" s="17">
        <f>=I429*9</f>
        <v>243.72</v>
      </c>
      <c r="N429" s="17">
        <f>=M429-L429-K429-J429</f>
        <v>38.5218</v>
      </c>
      <c r="O429" s="18">
        <f>=N429/M429</f>
        <v>0.158057607090103</v>
      </c>
      <c r="P429" s="12" t="s">
        <v>43</v>
      </c>
    </row>
    <row r="430" spans="1:16">
      <c r="A430" s="21">
        <v>45194.5538310185</v>
      </c>
      <c r="B430" s="12">
        <v>108588988</v>
      </c>
      <c r="C430" s="22" t="s">
        <v>9781</v>
      </c>
      <c r="D430" s="12" t="s">
        <v>9782</v>
      </c>
      <c r="E430" s="19" t="s">
        <v>9783</v>
      </c>
      <c r="F430" s="12" t="s"/>
      <c r="G430" s="12">
        <v>1</v>
      </c>
      <c r="H430" s="12" t="s">
        <v>9784</v>
      </c>
      <c r="I430" s="12">
        <v>17.45</v>
      </c>
      <c r="J430" s="17">
        <f>=I430*9*0.435</f>
        <v>68.31675</v>
      </c>
      <c r="K430" s="15">
        <v>27.48</v>
      </c>
      <c r="L430" s="16">
        <v>29</v>
      </c>
      <c r="M430" s="17">
        <f>=I430*9</f>
        <v>157.05</v>
      </c>
      <c r="N430" s="17">
        <f>=M430-L430-K430-J430</f>
        <v>32.25325</v>
      </c>
      <c r="O430" s="18">
        <f>=N430/M430</f>
        <v>0.205369309137217</v>
      </c>
      <c r="P430" s="12" t="s">
        <v>487</v>
      </c>
    </row>
    <row r="431" spans="1:16">
      <c r="A431" s="21">
        <v>45194.5812615741</v>
      </c>
      <c r="B431" s="12">
        <v>108597518</v>
      </c>
      <c r="C431" s="22" t="s">
        <v>9785</v>
      </c>
      <c r="D431" s="12" t="s">
        <v>9786</v>
      </c>
      <c r="E431" s="19" t="s">
        <v>9787</v>
      </c>
      <c r="F431" s="12" t="s"/>
      <c r="G431" s="12">
        <v>2</v>
      </c>
      <c r="H431" s="12" t="s">
        <v>9788</v>
      </c>
      <c r="I431" s="12">
        <v>34.08</v>
      </c>
      <c r="J431" s="17">
        <f>=I431*9*0.335</f>
        <v>102.7512</v>
      </c>
      <c r="K431" s="15">
        <v>61.2</v>
      </c>
      <c r="L431" s="16">
        <v>30</v>
      </c>
      <c r="M431" s="17">
        <f>=I431*9</f>
        <v>306.72</v>
      </c>
      <c r="N431" s="17">
        <f>=M431-L431-K431-J431</f>
        <v>112.7688</v>
      </c>
      <c r="O431" s="18">
        <f>=N431/M431</f>
        <v>0.367660406885759</v>
      </c>
      <c r="P431" s="12" t="s">
        <v>50</v>
      </c>
    </row>
    <row r="432" spans="1:16">
      <c r="A432" s="21">
        <v>45194.6029050926</v>
      </c>
      <c r="B432" s="12">
        <v>108603194</v>
      </c>
      <c r="C432" s="22" t="s">
        <v>9789</v>
      </c>
      <c r="D432" s="12" t="s">
        <v>9790</v>
      </c>
      <c r="E432" s="19" t="s">
        <v>9791</v>
      </c>
      <c r="F432" s="12" t="s"/>
      <c r="G432" s="12">
        <v>4</v>
      </c>
      <c r="H432" s="12" t="s">
        <v>9792</v>
      </c>
      <c r="I432" s="12">
        <v>51.48</v>
      </c>
      <c r="J432" s="17">
        <f>=I432*9*0.435</f>
        <v>201.5442</v>
      </c>
      <c r="K432" s="15">
        <v>43.38</v>
      </c>
      <c r="L432" s="16">
        <v>93</v>
      </c>
      <c r="M432" s="17">
        <f>=I432*9</f>
        <v>463.32</v>
      </c>
      <c r="N432" s="17">
        <f>=M432-L432-K432-J432</f>
        <v>125.3958</v>
      </c>
      <c r="O432" s="18">
        <f>=N432/M432</f>
        <v>0.270646205646206</v>
      </c>
      <c r="P432" s="12" t="s">
        <v>269</v>
      </c>
    </row>
    <row r="433" spans="1:16">
      <c r="A433" s="21" t="s"/>
      <c r="B433" s="12" t="s"/>
      <c r="C433" s="22" t="s"/>
      <c r="D433" s="12" t="s"/>
      <c r="E433" s="12" t="s"/>
      <c r="F433" s="12" t="s"/>
      <c r="G433" s="12" t="s"/>
      <c r="H433" s="12" t="s"/>
      <c r="I433" s="12" t="s"/>
      <c r="J433" s="12" t="s"/>
      <c r="K433" s="12" t="s"/>
      <c r="L433" s="12" t="s"/>
      <c r="M433" s="12" t="s"/>
      <c r="N433" s="12" t="s"/>
      <c r="O433" s="12" t="s"/>
      <c r="P433" s="12" t="s"/>
    </row>
    <row r="434" spans="1:16">
      <c r="A434" s="21">
        <v>45195.0605555556</v>
      </c>
      <c r="B434" s="12">
        <v>108710285</v>
      </c>
      <c r="C434" s="22" t="s">
        <v>9793</v>
      </c>
      <c r="D434" s="12" t="s">
        <v>9794</v>
      </c>
      <c r="E434" s="19" t="s">
        <v>9795</v>
      </c>
      <c r="F434" s="12" t="s">
        <v>4274</v>
      </c>
      <c r="G434" s="12">
        <v>1</v>
      </c>
      <c r="H434" s="12" t="s">
        <v>9796</v>
      </c>
      <c r="I434" s="12">
        <v>15.12</v>
      </c>
      <c r="J434" s="17">
        <f>=I434*9*0.435</f>
        <v>59.1948</v>
      </c>
      <c r="K434" s="15">
        <v>50.68</v>
      </c>
      <c r="L434" s="16">
        <v>17.8</v>
      </c>
      <c r="M434" s="17">
        <f>=I434*9</f>
        <v>136.08</v>
      </c>
      <c r="N434" s="17">
        <f>=M434-L434-K434-J434</f>
        <v>8.4052</v>
      </c>
      <c r="O434" s="18">
        <f>=N434/M434</f>
        <v>0.061766607877719</v>
      </c>
      <c r="P434" s="12" t="s">
        <v>665</v>
      </c>
    </row>
    <row r="435" spans="1:16">
      <c r="A435" s="21">
        <v>45195.1004861111</v>
      </c>
      <c r="B435" s="12">
        <v>108722270</v>
      </c>
      <c r="C435" s="22" t="s">
        <v>9797</v>
      </c>
      <c r="D435" s="12" t="s">
        <v>9798</v>
      </c>
      <c r="E435" s="19" t="s">
        <v>9799</v>
      </c>
      <c r="F435" s="12" t="s"/>
      <c r="G435" s="12">
        <v>1</v>
      </c>
      <c r="H435" s="12" t="s">
        <v>9800</v>
      </c>
      <c r="I435" s="12">
        <v>43.28</v>
      </c>
      <c r="J435" s="17">
        <f>=I435*9*0.435</f>
        <v>169.4412</v>
      </c>
      <c r="K435" s="15">
        <v>44.96</v>
      </c>
      <c r="L435" s="16">
        <v>87.7</v>
      </c>
      <c r="M435" s="17">
        <f>=I435*9</f>
        <v>389.52</v>
      </c>
      <c r="N435" s="17">
        <f>=M435-L435-K435-J435</f>
        <v>87.4188</v>
      </c>
      <c r="O435" s="18">
        <f>=N435/M435</f>
        <v>0.224426987060998</v>
      </c>
      <c r="P435" s="12" t="s">
        <v>172</v>
      </c>
    </row>
    <row r="436" spans="1:16">
      <c r="A436" s="21">
        <v>45195.1382291667</v>
      </c>
      <c r="B436" s="12">
        <v>108733486</v>
      </c>
      <c r="C436" s="22" t="s">
        <v>9801</v>
      </c>
      <c r="D436" s="12" t="s">
        <v>9802</v>
      </c>
      <c r="E436" s="19" t="s">
        <v>9803</v>
      </c>
      <c r="F436" s="12" t="s"/>
      <c r="G436" s="12">
        <v>1</v>
      </c>
      <c r="H436" s="12" t="s">
        <v>7574</v>
      </c>
      <c r="I436" s="12">
        <v>15.12</v>
      </c>
      <c r="J436" s="17">
        <f>=I436*9*0.435</f>
        <v>59.1948</v>
      </c>
      <c r="K436" s="15">
        <v>26.95</v>
      </c>
      <c r="L436" s="16">
        <v>13</v>
      </c>
      <c r="M436" s="17">
        <f>=I436*9</f>
        <v>136.08</v>
      </c>
      <c r="N436" s="17">
        <f>=M436-L436-K436-J436</f>
        <v>36.9352</v>
      </c>
      <c r="O436" s="18">
        <f>=N436/M436</f>
        <v>0.271422692533804</v>
      </c>
      <c r="P436" s="12" t="s">
        <v>172</v>
      </c>
    </row>
    <row r="437" spans="1:16">
      <c r="A437" s="21">
        <v>45195.1522453704</v>
      </c>
      <c r="B437" s="12">
        <v>108738708</v>
      </c>
      <c r="C437" s="22" t="s">
        <v>9804</v>
      </c>
      <c r="D437" s="12" t="s">
        <v>9805</v>
      </c>
      <c r="E437" s="19" t="s">
        <v>9806</v>
      </c>
      <c r="F437" s="12" t="s"/>
      <c r="G437" s="12">
        <v>1</v>
      </c>
      <c r="H437" s="12" t="s">
        <v>9807</v>
      </c>
      <c r="I437" s="12">
        <v>16.19</v>
      </c>
      <c r="J437" s="17">
        <f>=I437*9*0.435</f>
        <v>63.38385</v>
      </c>
      <c r="K437" s="15">
        <v>27.62</v>
      </c>
      <c r="L437" s="16">
        <v>13</v>
      </c>
      <c r="M437" s="17">
        <f>=I437*9</f>
        <v>145.71</v>
      </c>
      <c r="N437" s="17">
        <f>=M437-L437-K437-J437</f>
        <v>41.70615</v>
      </c>
      <c r="O437" s="18">
        <f>=N437/M437</f>
        <v>0.286227094914556</v>
      </c>
      <c r="P437" s="12" t="s">
        <v>172</v>
      </c>
    </row>
    <row r="438" spans="1:16">
      <c r="A438" s="21">
        <v>45195.1535763889</v>
      </c>
      <c r="B438" s="12">
        <v>108738082</v>
      </c>
      <c r="C438" s="22" t="s">
        <v>9808</v>
      </c>
      <c r="D438" s="12" t="s">
        <v>9809</v>
      </c>
      <c r="E438" s="19" t="s">
        <v>9810</v>
      </c>
      <c r="F438" s="12" t="s"/>
      <c r="G438" s="12">
        <v>1</v>
      </c>
      <c r="H438" s="12" t="s">
        <v>9811</v>
      </c>
      <c r="I438" s="12">
        <v>20.16</v>
      </c>
      <c r="J438" s="17">
        <f>=I438*9*0.435</f>
        <v>78.9264</v>
      </c>
      <c r="K438" s="15">
        <v>32.9</v>
      </c>
      <c r="L438" s="16">
        <v>6.13</v>
      </c>
      <c r="M438" s="17">
        <f>=I438*9</f>
        <v>181.44</v>
      </c>
      <c r="N438" s="17">
        <f>=M438-L438-K438-J438</f>
        <v>63.4836</v>
      </c>
      <c r="O438" s="18">
        <f>=N438/M438</f>
        <v>0.349887566137566</v>
      </c>
      <c r="P438" s="12" t="s">
        <v>1413</v>
      </c>
    </row>
    <row r="439" spans="1:16">
      <c r="A439" s="21">
        <v>45195.2506018518</v>
      </c>
      <c r="B439" s="12">
        <v>108767964</v>
      </c>
      <c r="C439" s="22" t="s">
        <v>9812</v>
      </c>
      <c r="D439" s="12" t="s">
        <v>9813</v>
      </c>
      <c r="E439" s="19" t="s">
        <v>9814</v>
      </c>
      <c r="F439" s="12" t="s"/>
      <c r="G439" s="12">
        <v>1</v>
      </c>
      <c r="H439" s="12" t="s">
        <v>9815</v>
      </c>
      <c r="I439" s="12">
        <v>14.4</v>
      </c>
      <c r="J439" s="17">
        <f>=I439*9*0.335</f>
        <v>43.416</v>
      </c>
      <c r="K439" s="15">
        <v>27.64</v>
      </c>
      <c r="L439" s="16">
        <v>13</v>
      </c>
      <c r="M439" s="17">
        <f>=I439*9</f>
        <v>129.6</v>
      </c>
      <c r="N439" s="17">
        <f>=M439-L439-K439-J439</f>
        <v>45.544</v>
      </c>
      <c r="O439" s="18">
        <f>=N439/M439</f>
        <v>0.35141975308642</v>
      </c>
      <c r="P439" s="12" t="s">
        <v>50</v>
      </c>
    </row>
    <row r="440" spans="1:16">
      <c r="A440" s="21">
        <v>45195.585162037</v>
      </c>
      <c r="B440" s="12">
        <v>108873997</v>
      </c>
      <c r="C440" s="22" t="s">
        <v>9816</v>
      </c>
      <c r="D440" s="12" t="s">
        <v>9817</v>
      </c>
      <c r="E440" s="19" t="s">
        <v>9818</v>
      </c>
      <c r="F440" s="12" t="s"/>
      <c r="G440" s="12">
        <v>1</v>
      </c>
      <c r="H440" s="12" t="s">
        <v>9819</v>
      </c>
      <c r="I440" s="12">
        <v>15.12</v>
      </c>
      <c r="J440" s="17">
        <f>=I440*9*0.435</f>
        <v>59.1948</v>
      </c>
      <c r="K440" s="15">
        <v>32.84</v>
      </c>
      <c r="L440" s="16">
        <v>18.1</v>
      </c>
      <c r="M440" s="17">
        <f>=I440*9</f>
        <v>136.08</v>
      </c>
      <c r="N440" s="17">
        <f>=M440-L440-K440-J440</f>
        <v>25.9452</v>
      </c>
      <c r="O440" s="18">
        <f>=N440/M440</f>
        <v>0.190661375661376</v>
      </c>
      <c r="P440" s="12" t="s">
        <v>172</v>
      </c>
    </row>
    <row r="441" spans="1:16">
      <c r="A441" s="21" t="s"/>
      <c r="B441" s="12" t="s"/>
      <c r="C441" s="22" t="s"/>
      <c r="D441" s="12" t="s"/>
      <c r="E441" s="12" t="s"/>
      <c r="F441" s="12" t="s"/>
      <c r="G441" s="12" t="s"/>
      <c r="H441" s="12" t="s"/>
      <c r="I441" s="12" t="s"/>
      <c r="J441" s="12" t="s"/>
      <c r="K441" s="12" t="s"/>
      <c r="L441" s="12" t="s"/>
      <c r="M441" s="12" t="s"/>
      <c r="N441" s="12" t="s"/>
      <c r="O441" s="12" t="s"/>
      <c r="P441" s="12" t="s"/>
    </row>
    <row r="442" spans="1:16">
      <c r="A442" s="21">
        <v>45195.928599537</v>
      </c>
      <c r="B442" s="12">
        <v>108939709</v>
      </c>
      <c r="C442" s="22" t="s">
        <v>9820</v>
      </c>
      <c r="D442" s="12" t="s">
        <v>9821</v>
      </c>
      <c r="E442" s="19" t="s">
        <v>9822</v>
      </c>
      <c r="F442" s="12" t="s"/>
      <c r="G442" s="12">
        <v>1</v>
      </c>
      <c r="H442" s="12" t="s">
        <v>9823</v>
      </c>
      <c r="I442" s="12">
        <v>24.96</v>
      </c>
      <c r="J442" s="17">
        <f>=I442*9*0.435</f>
        <v>97.7184</v>
      </c>
      <c r="K442" s="15">
        <v>38.88</v>
      </c>
      <c r="L442" s="16">
        <v>30</v>
      </c>
      <c r="M442" s="17">
        <f>=I442*9</f>
        <v>224.64</v>
      </c>
      <c r="N442" s="17">
        <f>=M442-L442-K442-J442</f>
        <v>58.0416</v>
      </c>
      <c r="O442" s="18">
        <f>=N442/M442</f>
        <v>0.258376068376068</v>
      </c>
      <c r="P442" s="12" t="s">
        <v>172</v>
      </c>
    </row>
    <row r="443" spans="1:16">
      <c r="A443" s="21">
        <v>45196.0528587963</v>
      </c>
      <c r="B443" s="12">
        <v>108969992</v>
      </c>
      <c r="C443" s="22" t="s">
        <v>9824</v>
      </c>
      <c r="D443" s="12" t="s">
        <v>9825</v>
      </c>
      <c r="E443" s="19" t="s">
        <v>9826</v>
      </c>
      <c r="F443" s="12" t="s">
        <v>9827</v>
      </c>
      <c r="G443" s="12">
        <v>2</v>
      </c>
      <c r="H443" s="12" t="s">
        <v>3022</v>
      </c>
      <c r="I443" s="12">
        <v>38.16</v>
      </c>
      <c r="J443" s="17">
        <f>=I443*9*0.435</f>
        <v>149.3964</v>
      </c>
      <c r="K443" s="15">
        <v>36.61</v>
      </c>
      <c r="L443" s="16">
        <v>34</v>
      </c>
      <c r="M443" s="17">
        <f>=I443*9</f>
        <v>343.44</v>
      </c>
      <c r="N443" s="17">
        <f>=M443-L443-K443-J443</f>
        <v>123.4336</v>
      </c>
      <c r="O443" s="18">
        <f>=N443/M443</f>
        <v>0.35940368040997</v>
      </c>
      <c r="P443" s="12" t="s">
        <v>172</v>
      </c>
    </row>
    <row r="444" spans="1:16">
      <c r="A444" s="21">
        <v>45196.2681828704</v>
      </c>
      <c r="B444" s="12">
        <v>109022522</v>
      </c>
      <c r="C444" s="22" t="s">
        <v>9828</v>
      </c>
      <c r="D444" s="12" t="s">
        <v>9829</v>
      </c>
      <c r="E444" s="19" t="s">
        <v>9830</v>
      </c>
      <c r="F444" s="12" t="s"/>
      <c r="G444" s="12">
        <v>1</v>
      </c>
      <c r="H444" s="12" t="s">
        <v>9831</v>
      </c>
      <c r="I444" s="12">
        <v>17.47</v>
      </c>
      <c r="J444" s="17">
        <f>=I444*9*0.435</f>
        <v>68.39505</v>
      </c>
      <c r="K444" s="15">
        <v>26.26</v>
      </c>
      <c r="L444" s="16">
        <v>9</v>
      </c>
      <c r="M444" s="17">
        <f>=I444*9</f>
        <v>157.23</v>
      </c>
      <c r="N444" s="17">
        <f>=M444-L444-K444-J444</f>
        <v>53.57495</v>
      </c>
      <c r="O444" s="18">
        <f>=N444/M444</f>
        <v>0.340742542771736</v>
      </c>
      <c r="P444" s="12" t="s">
        <v>172</v>
      </c>
    </row>
    <row r="445" spans="1:16">
      <c r="A445" s="21">
        <v>45196.3618287037</v>
      </c>
      <c r="B445" s="12">
        <v>109047546</v>
      </c>
      <c r="C445" s="22" t="s">
        <v>9832</v>
      </c>
      <c r="D445" s="12" t="s">
        <v>9833</v>
      </c>
      <c r="E445" s="19" t="s">
        <v>9834</v>
      </c>
      <c r="F445" s="12" t="s"/>
      <c r="G445" s="12">
        <v>1</v>
      </c>
      <c r="H445" s="12" t="s">
        <v>9835</v>
      </c>
      <c r="I445" s="12">
        <v>39.48</v>
      </c>
      <c r="J445" s="17">
        <f>=I445*9*0.435</f>
        <v>154.5642</v>
      </c>
      <c r="K445" s="15">
        <v>42.4</v>
      </c>
      <c r="L445" s="16">
        <v>31.37</v>
      </c>
      <c r="M445" s="17">
        <f>=I445*9</f>
        <v>355.32</v>
      </c>
      <c r="N445" s="17">
        <f>=M445-L445-K445-J445</f>
        <v>126.9858</v>
      </c>
      <c r="O445" s="18">
        <f>=N445/M445</f>
        <v>0.357384329618372</v>
      </c>
      <c r="P445" s="12" t="s">
        <v>172</v>
      </c>
    </row>
    <row r="446" spans="1:16">
      <c r="A446" s="21">
        <v>45196.455625</v>
      </c>
      <c r="B446" s="12">
        <v>109071699</v>
      </c>
      <c r="C446" s="22" t="s">
        <v>9836</v>
      </c>
      <c r="D446" s="12" t="s">
        <v>9837</v>
      </c>
      <c r="E446" s="19" t="s">
        <v>9838</v>
      </c>
      <c r="F446" s="12" t="s"/>
      <c r="G446" s="12">
        <v>1</v>
      </c>
      <c r="H446" s="12" t="s">
        <v>9839</v>
      </c>
      <c r="I446" s="12">
        <v>15</v>
      </c>
      <c r="J446" s="17">
        <f>=I446*9*0.435</f>
        <v>58.725</v>
      </c>
      <c r="K446" s="15">
        <v>24.17</v>
      </c>
      <c r="L446" s="16">
        <v>30</v>
      </c>
      <c r="M446" s="17">
        <f>=I446*9</f>
        <v>135</v>
      </c>
      <c r="N446" s="17">
        <f>=M446-L446-K446-J446</f>
        <v>22.105</v>
      </c>
      <c r="O446" s="18">
        <f>=N446/M446</f>
        <v>0.163740740740741</v>
      </c>
      <c r="P446" s="12" t="s">
        <v>28</v>
      </c>
    </row>
    <row r="447" spans="1:16">
      <c r="A447" s="21">
        <v>45196.5146296296</v>
      </c>
      <c r="B447" s="12">
        <v>109087113</v>
      </c>
      <c r="C447" s="22" t="s">
        <v>9840</v>
      </c>
      <c r="D447" s="12" t="s">
        <v>9841</v>
      </c>
      <c r="E447" s="19" t="s">
        <v>9842</v>
      </c>
      <c r="F447" s="12" t="s"/>
      <c r="G447" s="12">
        <v>1</v>
      </c>
      <c r="H447" s="12" t="s">
        <v>9843</v>
      </c>
      <c r="I447" s="12">
        <v>22.6</v>
      </c>
      <c r="J447" s="17">
        <f>=I447*9*0.435</f>
        <v>88.479</v>
      </c>
      <c r="K447" s="15">
        <v>51.19</v>
      </c>
      <c r="L447" s="16">
        <v>52.45</v>
      </c>
      <c r="M447" s="17">
        <f>=I447*9</f>
        <v>203.4</v>
      </c>
      <c r="N447" s="17">
        <f>=M447-L447-K447-J447</f>
        <v>11.281</v>
      </c>
      <c r="O447" s="18">
        <f>=N447/M447</f>
        <v>0.055462143559489</v>
      </c>
      <c r="P447" s="12" t="s">
        <v>172</v>
      </c>
    </row>
    <row r="448" spans="1:16">
      <c r="A448" s="21">
        <v>45196.6550578704</v>
      </c>
      <c r="B448" s="12">
        <v>109110138</v>
      </c>
      <c r="C448" s="22" t="s">
        <v>9844</v>
      </c>
      <c r="D448" s="12" t="s">
        <v>9845</v>
      </c>
      <c r="E448" s="19" t="s">
        <v>9846</v>
      </c>
      <c r="F448" s="12" t="s"/>
      <c r="G448" s="12">
        <v>1</v>
      </c>
      <c r="H448" s="12" t="s">
        <v>9847</v>
      </c>
      <c r="I448" s="12">
        <v>16.32</v>
      </c>
      <c r="J448" s="17">
        <f>=I448*9*0.435</f>
        <v>63.8928</v>
      </c>
      <c r="K448" s="15">
        <v>27.08</v>
      </c>
      <c r="L448" s="16">
        <v>26.35</v>
      </c>
      <c r="M448" s="17">
        <f>=I448*9</f>
        <v>146.88</v>
      </c>
      <c r="N448" s="17">
        <f>=M448-L448-K448-J448</f>
        <v>29.5572</v>
      </c>
      <c r="O448" s="18">
        <f>=N448/M448</f>
        <v>0.201233660130719</v>
      </c>
      <c r="P448" s="12" t="s">
        <v>172</v>
      </c>
    </row>
    <row r="449" spans="1:16">
      <c r="A449" s="21">
        <v>45196.6998611111</v>
      </c>
      <c r="B449" s="12">
        <v>109115116</v>
      </c>
      <c r="C449" s="22" t="s">
        <v>9848</v>
      </c>
      <c r="D449" s="12" t="s">
        <v>9849</v>
      </c>
      <c r="E449" s="19" t="s">
        <v>9850</v>
      </c>
      <c r="F449" s="12" t="s"/>
      <c r="G449" s="12">
        <v>1</v>
      </c>
      <c r="H449" s="12" t="s">
        <v>9851</v>
      </c>
      <c r="I449" s="12">
        <v>14.4</v>
      </c>
      <c r="J449" s="17">
        <f>=I449*9*0.435</f>
        <v>56.376</v>
      </c>
      <c r="K449" s="15">
        <v>34.98</v>
      </c>
      <c r="L449" s="16">
        <v>3.4</v>
      </c>
      <c r="M449" s="17">
        <f>=I449*9</f>
        <v>129.6</v>
      </c>
      <c r="N449" s="17">
        <f>=M449-L449-K449-J449</f>
        <v>34.844</v>
      </c>
      <c r="O449" s="18">
        <f>=N449/M449</f>
        <v>0.268858024691358</v>
      </c>
      <c r="P449" s="12" t="s">
        <v>7033</v>
      </c>
    </row>
    <row r="450" spans="1:16">
      <c r="A450" s="21" t="s"/>
      <c r="B450" s="12" t="s"/>
      <c r="C450" s="22" t="s"/>
      <c r="D450" s="12" t="s"/>
      <c r="E450" s="12" t="s"/>
      <c r="F450" s="12" t="s"/>
      <c r="G450" s="12" t="s"/>
      <c r="H450" s="12" t="s"/>
      <c r="I450" s="12" t="s"/>
      <c r="J450" s="12" t="s"/>
      <c r="K450" s="12" t="s"/>
      <c r="L450" s="12" t="s"/>
      <c r="M450" s="12" t="s"/>
      <c r="N450" s="12" t="s"/>
      <c r="O450" s="12" t="s"/>
      <c r="P450" s="12" t="s"/>
    </row>
    <row r="451" spans="1:16">
      <c r="A451" s="21">
        <v>45196.9646759259</v>
      </c>
      <c r="B451" s="12">
        <v>109149872</v>
      </c>
      <c r="C451" s="22" t="s">
        <v>9852</v>
      </c>
      <c r="D451" s="12" t="s">
        <v>9853</v>
      </c>
      <c r="E451" s="19" t="s">
        <v>9854</v>
      </c>
      <c r="F451" s="12" t="s"/>
      <c r="G451" s="12">
        <v>1</v>
      </c>
      <c r="H451" s="12" t="s">
        <v>9855</v>
      </c>
      <c r="I451" s="12">
        <v>29.88</v>
      </c>
      <c r="J451" s="17">
        <f>=I451*8.8*0.435</f>
        <v>114.38064</v>
      </c>
      <c r="K451" s="15">
        <v>23.14</v>
      </c>
      <c r="L451" s="16">
        <v>62.3</v>
      </c>
      <c r="M451" s="17">
        <f>=I451*9</f>
        <v>268.92</v>
      </c>
      <c r="N451" s="17">
        <f>=M451-L451-K451-J451</f>
        <v>69.09936</v>
      </c>
      <c r="O451" s="18">
        <f>=N451/M451</f>
        <v>0.256951360999554</v>
      </c>
      <c r="P451" s="12" t="s">
        <v>269</v>
      </c>
    </row>
    <row r="452" spans="1:16">
      <c r="A452" s="21">
        <v>45197.2939351852</v>
      </c>
      <c r="B452" s="12">
        <v>109216036</v>
      </c>
      <c r="C452" s="22" t="s">
        <v>9856</v>
      </c>
      <c r="D452" s="12" t="s">
        <v>9857</v>
      </c>
      <c r="E452" s="19" t="s">
        <v>9858</v>
      </c>
      <c r="F452" s="12" t="s"/>
      <c r="G452" s="12">
        <v>1</v>
      </c>
      <c r="H452" s="12" t="s">
        <v>9859</v>
      </c>
      <c r="I452" s="12">
        <v>23.46</v>
      </c>
      <c r="J452" s="17">
        <f>=I452*8.8*0.435</f>
        <v>89.80488</v>
      </c>
      <c r="K452" s="15">
        <v>59.87</v>
      </c>
      <c r="L452" s="16">
        <v>14</v>
      </c>
      <c r="M452" s="17">
        <f>=I452*9</f>
        <v>211.14</v>
      </c>
      <c r="N452" s="17">
        <f>=M452-L452-K452-J452</f>
        <v>47.46512</v>
      </c>
      <c r="O452" s="18">
        <f>=N452/M452</f>
        <v>0.224804016292507</v>
      </c>
      <c r="P452" s="12" t="s">
        <v>172</v>
      </c>
    </row>
    <row r="453" spans="1:16">
      <c r="A453" s="21">
        <v>45197.4400115741</v>
      </c>
      <c r="B453" s="12">
        <v>109247517</v>
      </c>
      <c r="C453" s="22" t="s">
        <v>9860</v>
      </c>
      <c r="D453" s="12" t="s">
        <v>9861</v>
      </c>
      <c r="E453" s="117" t="s">
        <v>9862</v>
      </c>
      <c r="F453" s="12" t="s"/>
      <c r="G453" s="12">
        <v>1</v>
      </c>
      <c r="H453" s="12" t="s">
        <v>9863</v>
      </c>
      <c r="I453" s="12">
        <v>58.72</v>
      </c>
      <c r="J453" s="17">
        <f>=I453*8.8*0.435</f>
        <v>224.78016</v>
      </c>
      <c r="K453" s="15">
        <v>42.98</v>
      </c>
      <c r="L453" s="16">
        <v>105.5</v>
      </c>
      <c r="M453" s="17">
        <f>=I453*9</f>
        <v>528.48</v>
      </c>
      <c r="N453" s="17">
        <f>=M453-L453-K453-J453</f>
        <v>155.21984</v>
      </c>
      <c r="O453" s="18">
        <f>=N453/M453</f>
        <v>0.293709960641841</v>
      </c>
      <c r="P453" s="12" t="s">
        <v>22</v>
      </c>
    </row>
    <row r="454" spans="1:16">
      <c r="A454" s="21">
        <v>45197.4441782407</v>
      </c>
      <c r="B454" s="12">
        <v>109248605</v>
      </c>
      <c r="C454" s="22" t="s">
        <v>9864</v>
      </c>
      <c r="D454" s="12" t="s">
        <v>9865</v>
      </c>
      <c r="E454" s="19" t="s">
        <v>9866</v>
      </c>
      <c r="F454" s="12" t="s"/>
      <c r="G454" s="12">
        <v>1</v>
      </c>
      <c r="H454" s="12" t="s">
        <v>9867</v>
      </c>
      <c r="I454" s="12">
        <v>43.67</v>
      </c>
      <c r="J454" s="17">
        <f>=I454*8.8*0.435</f>
        <v>167.16876</v>
      </c>
      <c r="K454" s="15">
        <v>47.28</v>
      </c>
      <c r="L454" s="16">
        <v>82.1</v>
      </c>
      <c r="M454" s="17">
        <f>=I454*9</f>
        <v>393.03</v>
      </c>
      <c r="N454" s="17">
        <f>=M454-L454-K454-J454</f>
        <v>96.4812400000001</v>
      </c>
      <c r="O454" s="18">
        <f>=N454/M454</f>
        <v>0.245480599445335</v>
      </c>
      <c r="P454" s="12" t="s">
        <v>172</v>
      </c>
    </row>
    <row r="455" spans="1:16">
      <c r="A455" s="21">
        <v>45197.4560069444</v>
      </c>
      <c r="B455" s="12">
        <v>109250901</v>
      </c>
      <c r="C455" s="22" t="s">
        <v>9868</v>
      </c>
      <c r="D455" s="12" t="s">
        <v>9869</v>
      </c>
      <c r="E455" s="19" t="s">
        <v>9870</v>
      </c>
      <c r="F455" s="12" t="s"/>
      <c r="G455" s="12">
        <v>2</v>
      </c>
      <c r="H455" s="12" t="s">
        <v>9871</v>
      </c>
      <c r="I455" s="12">
        <v>46.92</v>
      </c>
      <c r="J455" s="17">
        <f>=I455*8.8*0.435</f>
        <v>179.60976</v>
      </c>
      <c r="K455" s="15">
        <v>47.71</v>
      </c>
      <c r="L455" s="16">
        <v>55.5</v>
      </c>
      <c r="M455" s="17">
        <f>=I455*9</f>
        <v>422.28</v>
      </c>
      <c r="N455" s="17">
        <f>=M455-L455-K455-J455</f>
        <v>139.46024</v>
      </c>
      <c r="O455" s="18">
        <f>=N455/M455</f>
        <v>0.330255375580184</v>
      </c>
      <c r="P455" s="12" t="s">
        <v>28</v>
      </c>
    </row>
    <row r="456" spans="1:16">
      <c r="A456" s="21">
        <v>45197.5066319444</v>
      </c>
      <c r="B456" s="12">
        <v>109261445</v>
      </c>
      <c r="C456" s="22" t="s">
        <v>9872</v>
      </c>
      <c r="D456" s="12" t="s">
        <v>9873</v>
      </c>
      <c r="E456" s="19" t="s">
        <v>9874</v>
      </c>
      <c r="F456" s="12" t="s"/>
      <c r="G456" s="12">
        <v>1</v>
      </c>
      <c r="H456" s="12" t="s">
        <v>9875</v>
      </c>
      <c r="I456" s="12">
        <v>18.16</v>
      </c>
      <c r="J456" s="17">
        <f>=I456*8.8*0.435</f>
        <v>69.51648</v>
      </c>
      <c r="K456" s="15">
        <v>25.69</v>
      </c>
      <c r="L456" s="16">
        <v>3.36</v>
      </c>
      <c r="M456" s="17">
        <f>=I456*9</f>
        <v>163.44</v>
      </c>
      <c r="N456" s="17">
        <f>=M456-L456-K456-J456</f>
        <v>64.87352</v>
      </c>
      <c r="O456" s="18">
        <f>=N456/M456</f>
        <v>0.396925599608419</v>
      </c>
      <c r="P456" s="12" t="s">
        <v>70</v>
      </c>
    </row>
    <row r="457" spans="1:16">
      <c r="A457" s="21" t="s"/>
      <c r="B457" s="12" t="s"/>
      <c r="C457" s="22" t="s"/>
      <c r="D457" s="12" t="s"/>
      <c r="E457" s="12" t="s"/>
      <c r="F457" s="12" t="s"/>
      <c r="G457" s="12" t="s"/>
      <c r="H457" s="12" t="s"/>
      <c r="I457" s="12" t="s"/>
      <c r="J457" s="12" t="s"/>
      <c r="K457" s="12" t="s"/>
      <c r="L457" s="12" t="s"/>
      <c r="M457" s="12" t="s"/>
      <c r="N457" s="12" t="s"/>
      <c r="O457" s="12" t="s"/>
      <c r="P457" s="12" t="s"/>
    </row>
    <row r="458" spans="1:16">
      <c r="A458" s="21">
        <v>45198.2283564815</v>
      </c>
      <c r="B458" s="12">
        <v>109376916</v>
      </c>
      <c r="C458" s="22" t="s">
        <v>9876</v>
      </c>
      <c r="D458" s="12" t="s">
        <v>9877</v>
      </c>
      <c r="E458" s="19" t="s">
        <v>9878</v>
      </c>
      <c r="F458" s="12" t="s"/>
      <c r="G458" s="12">
        <v>1</v>
      </c>
      <c r="H458" s="12" t="s">
        <v>9879</v>
      </c>
      <c r="I458" s="12">
        <v>43.67</v>
      </c>
      <c r="J458" s="17">
        <f>=I458*8.8*0.435</f>
        <v>167.16876</v>
      </c>
      <c r="K458" s="15">
        <v>48.54</v>
      </c>
      <c r="L458" s="16">
        <v>90.72</v>
      </c>
      <c r="M458" s="17">
        <f>=I458*9</f>
        <v>393.03</v>
      </c>
      <c r="N458" s="17">
        <f>=M458-L458-K458-J458</f>
        <v>86.6012400000001</v>
      </c>
      <c r="O458" s="18">
        <f>=N458/M458</f>
        <v>0.220342569269522</v>
      </c>
      <c r="P458" s="12" t="s">
        <v>22</v>
      </c>
    </row>
    <row r="459" spans="1:16">
      <c r="A459" s="21">
        <v>45198.3105092593</v>
      </c>
      <c r="B459" s="12">
        <v>109393049</v>
      </c>
      <c r="C459" s="22" t="s">
        <v>9880</v>
      </c>
      <c r="D459" s="12" t="s">
        <v>9881</v>
      </c>
      <c r="E459" s="82" t="s">
        <v>9882</v>
      </c>
      <c r="F459" s="12" t="s"/>
      <c r="G459" s="12">
        <v>1</v>
      </c>
      <c r="H459" s="12" t="s">
        <v>9883</v>
      </c>
      <c r="I459" s="12">
        <v>15.62</v>
      </c>
      <c r="J459" s="17">
        <f>=I459*8.8*0.435</f>
        <v>59.79336</v>
      </c>
      <c r="K459" s="15">
        <v>28.56</v>
      </c>
      <c r="L459" s="16">
        <v>9.11</v>
      </c>
      <c r="M459" s="17">
        <f>=I459*9</f>
        <v>140.58</v>
      </c>
      <c r="N459" s="17">
        <f>=M459-L459-K459-J459</f>
        <v>43.11664</v>
      </c>
      <c r="O459" s="18">
        <f>=N459/M459</f>
        <v>0.306705363494096</v>
      </c>
      <c r="P459" s="12" t="s">
        <v>28</v>
      </c>
    </row>
    <row r="460" spans="1:16">
      <c r="A460" s="21">
        <v>45198.4146064815</v>
      </c>
      <c r="B460" s="12">
        <v>109416392</v>
      </c>
      <c r="C460" s="22" t="s">
        <v>9767</v>
      </c>
      <c r="D460" s="12" t="s">
        <v>9884</v>
      </c>
      <c r="E460" s="19" t="s">
        <v>9885</v>
      </c>
      <c r="F460" s="12" t="s"/>
      <c r="G460" s="12">
        <v>1</v>
      </c>
      <c r="H460" s="12" t="s">
        <v>9770</v>
      </c>
      <c r="I460" s="12">
        <v>23.34</v>
      </c>
      <c r="J460" s="17">
        <f>=I460*8.8*0.435</f>
        <v>89.34552</v>
      </c>
      <c r="K460" s="15">
        <v>24.78</v>
      </c>
      <c r="L460" s="16">
        <v>22.5</v>
      </c>
      <c r="M460" s="17">
        <f>=I460*9</f>
        <v>210.06</v>
      </c>
      <c r="N460" s="17">
        <f>=M460-L460-K460-J460</f>
        <v>73.43448</v>
      </c>
      <c r="O460" s="18">
        <f>=N460/M460</f>
        <v>0.349588117680663</v>
      </c>
      <c r="P460" s="12" t="s">
        <v>22</v>
      </c>
    </row>
    <row r="461" spans="1:16">
      <c r="A461" s="21">
        <v>45198.4295023148</v>
      </c>
      <c r="B461" s="12">
        <v>109419701</v>
      </c>
      <c r="C461" s="22" t="s">
        <v>9886</v>
      </c>
      <c r="D461" s="12" t="s">
        <v>9887</v>
      </c>
      <c r="E461" s="19" t="s">
        <v>9888</v>
      </c>
      <c r="F461" s="12" t="s"/>
      <c r="G461" s="12">
        <v>1</v>
      </c>
      <c r="H461" s="12" t="s">
        <v>9889</v>
      </c>
      <c r="I461" s="12">
        <v>18.02</v>
      </c>
      <c r="J461" s="17">
        <f>=I461*8.8*0.435</f>
        <v>68.98056</v>
      </c>
      <c r="K461" s="15">
        <v>23.79</v>
      </c>
      <c r="L461" s="16">
        <v>12.37</v>
      </c>
      <c r="M461" s="17">
        <f>=I461*9</f>
        <v>162.18</v>
      </c>
      <c r="N461" s="17">
        <f>=M461-L461-K461-J461</f>
        <v>57.03944</v>
      </c>
      <c r="O461" s="18">
        <f>=N461/M461</f>
        <v>0.351704525835491</v>
      </c>
      <c r="P461" s="12" t="s">
        <v>28</v>
      </c>
    </row>
    <row r="462" spans="1:17">
      <c r="A462" s="21">
        <v>45198.4543634259</v>
      </c>
      <c r="B462" s="12">
        <v>109426705</v>
      </c>
      <c r="C462" s="22" t="s">
        <v>9890</v>
      </c>
      <c r="D462" s="12" t="s">
        <v>9891</v>
      </c>
      <c r="E462" s="19" t="s">
        <v>9892</v>
      </c>
      <c r="F462" s="12" t="s"/>
      <c r="G462" s="12">
        <v>1</v>
      </c>
      <c r="H462" s="12" t="s">
        <v>7273</v>
      </c>
      <c r="I462" s="12">
        <v>19.56</v>
      </c>
      <c r="J462" s="17">
        <f>=I462*8.8*0.435</f>
        <v>74.87568</v>
      </c>
      <c r="K462" s="15">
        <v>32.48</v>
      </c>
      <c r="L462" s="16">
        <v>35.4</v>
      </c>
      <c r="M462" s="17">
        <f>=I462*9</f>
        <v>176.04</v>
      </c>
      <c r="N462" s="17">
        <f>=M462-L462-K462-J462</f>
        <v>33.28432</v>
      </c>
      <c r="O462" s="18">
        <f>=N462/M462</f>
        <v>0.189072483526471</v>
      </c>
      <c r="P462" s="12" t="s">
        <v>28</v>
      </c>
      <c r="Q462" s="25" t="s">
        <v>140</v>
      </c>
    </row>
    <row r="463" spans="1:16">
      <c r="A463" s="21">
        <v>45199.550787037</v>
      </c>
      <c r="B463" s="12">
        <v>109623911</v>
      </c>
      <c r="C463" s="22" t="s">
        <v>9893</v>
      </c>
      <c r="D463" s="12" t="s">
        <v>9894</v>
      </c>
      <c r="E463" s="19" t="s">
        <v>9895</v>
      </c>
      <c r="F463" s="12" t="s">
        <v>68</v>
      </c>
      <c r="G463" s="12">
        <v>1</v>
      </c>
      <c r="H463" s="12" t="s">
        <v>3466</v>
      </c>
      <c r="I463" s="12">
        <v>17.36</v>
      </c>
      <c r="J463" s="17">
        <f>=I463*8.8*0.435</f>
        <v>66.45408</v>
      </c>
      <c r="K463" s="15">
        <v>72.79</v>
      </c>
      <c r="L463" s="16">
        <v>36.85</v>
      </c>
      <c r="M463" s="17">
        <f>=I463*9</f>
        <v>156.24</v>
      </c>
      <c r="N463" s="17">
        <f>=M463-L463-K463-J463</f>
        <v>-19.85408</v>
      </c>
      <c r="O463" s="18">
        <f>=N463/M463</f>
        <v>-0.127074244751664</v>
      </c>
      <c r="P463" s="12" t="s">
        <v>665</v>
      </c>
    </row>
    <row r="464" spans="1:16">
      <c r="A464" s="21" t="s"/>
      <c r="B464" s="12" t="s"/>
      <c r="C464" s="22" t="s"/>
      <c r="D464" s="12" t="s"/>
      <c r="E464" s="12" t="s"/>
      <c r="F464" s="12" t="s"/>
      <c r="G464" s="12" t="s"/>
      <c r="H464" s="12" t="s"/>
      <c r="I464" s="12" t="s"/>
      <c r="J464" s="12" t="s"/>
      <c r="K464" s="12" t="s"/>
      <c r="L464" s="12" t="s"/>
      <c r="M464" s="12" t="s"/>
      <c r="N464" s="12" t="s"/>
      <c r="O464" s="12" t="s"/>
      <c r="P464" s="12" t="s"/>
    </row>
    <row r="465" spans="1:16">
      <c r="A465" s="21">
        <v>45200.0751851852</v>
      </c>
      <c r="B465" s="12">
        <v>109695010</v>
      </c>
      <c r="C465" s="22" t="s">
        <v>9848</v>
      </c>
      <c r="D465" s="12" t="s">
        <v>9896</v>
      </c>
      <c r="E465" s="19" t="s">
        <v>9897</v>
      </c>
      <c r="F465" s="12" t="s"/>
      <c r="G465" s="12">
        <v>1</v>
      </c>
      <c r="H465" s="12" t="s">
        <v>9851</v>
      </c>
      <c r="I465" s="12">
        <v>14.4</v>
      </c>
      <c r="J465" s="17">
        <f>=I465*8.8*0.435</f>
        <v>55.1232</v>
      </c>
      <c r="K465" s="15">
        <v>33.89</v>
      </c>
      <c r="L465" s="16">
        <v>14.4</v>
      </c>
      <c r="M465" s="17">
        <f>=I465*9</f>
        <v>129.6</v>
      </c>
      <c r="N465" s="17">
        <f>=M465-L465-K465-J465</f>
        <v>26.1868</v>
      </c>
      <c r="O465" s="18">
        <f>=N465/M465</f>
        <v>0.202058641975309</v>
      </c>
      <c r="P465" s="12" t="s">
        <v>59</v>
      </c>
    </row>
    <row r="466" spans="1:16">
      <c r="A466" s="21">
        <v>45200.4755787037</v>
      </c>
      <c r="B466" s="12">
        <v>109781780</v>
      </c>
      <c r="C466" s="22" t="s">
        <v>9898</v>
      </c>
      <c r="D466" s="12" t="s">
        <v>9899</v>
      </c>
      <c r="E466" s="19" t="s">
        <v>9900</v>
      </c>
      <c r="F466" s="12" t="s"/>
      <c r="G466" s="12">
        <v>1</v>
      </c>
      <c r="H466" s="12" t="s">
        <v>9901</v>
      </c>
      <c r="I466" s="12">
        <v>17.4</v>
      </c>
      <c r="J466" s="17">
        <f>=I466*8.8*0.435</f>
        <v>66.6072</v>
      </c>
      <c r="K466" s="15">
        <v>27.25</v>
      </c>
      <c r="L466" s="16">
        <v>19</v>
      </c>
      <c r="M466" s="17">
        <f>=I466*9</f>
        <v>156.6</v>
      </c>
      <c r="N466" s="17">
        <f>=M466-L466-K466-J466</f>
        <v>43.7428</v>
      </c>
      <c r="O466" s="18">
        <f>=N466/M466</f>
        <v>0.279328224776501</v>
      </c>
      <c r="P466" s="12" t="s">
        <v>28</v>
      </c>
    </row>
    <row r="467" spans="1:16">
      <c r="A467" s="21">
        <v>45201.1015972222</v>
      </c>
      <c r="B467" s="12">
        <v>109879365</v>
      </c>
      <c r="C467" s="22" t="s">
        <v>9902</v>
      </c>
      <c r="D467" s="12" t="s">
        <v>9903</v>
      </c>
      <c r="E467" s="19" t="s">
        <v>9904</v>
      </c>
      <c r="F467" s="12" t="s">
        <v>57</v>
      </c>
      <c r="G467" s="12">
        <v>1</v>
      </c>
      <c r="H467" s="12" t="s">
        <v>9905</v>
      </c>
      <c r="I467" s="12">
        <v>17.26</v>
      </c>
      <c r="J467" s="17">
        <f>=I467*8.8*0.435</f>
        <v>66.07128</v>
      </c>
      <c r="K467" s="15">
        <v>66.63</v>
      </c>
      <c r="L467" s="16">
        <v>49</v>
      </c>
      <c r="M467" s="17">
        <f>=I467*9</f>
        <v>155.34</v>
      </c>
      <c r="N467" s="17">
        <f>=M467-L467-K467-J467</f>
        <v>-26.36128</v>
      </c>
      <c r="O467" s="18">
        <f>=N467/M467</f>
        <v>-0.16970052787434</v>
      </c>
      <c r="P467" s="12" t="s">
        <v>70</v>
      </c>
    </row>
    <row r="468" spans="1:16">
      <c r="A468" s="21">
        <v>45201.1153125</v>
      </c>
      <c r="B468" s="12">
        <v>109881542</v>
      </c>
      <c r="C468" s="22" t="s">
        <v>9906</v>
      </c>
      <c r="D468" s="12" t="s">
        <v>9907</v>
      </c>
      <c r="E468" s="19" t="s">
        <v>9908</v>
      </c>
      <c r="F468" s="12" t="s"/>
      <c r="G468" s="12">
        <v>1</v>
      </c>
      <c r="H468" s="12" t="s">
        <v>9909</v>
      </c>
      <c r="I468" s="12">
        <v>22.67</v>
      </c>
      <c r="J468" s="17">
        <f>=I468*8.8*0.435</f>
        <v>86.78076</v>
      </c>
      <c r="K468" s="15">
        <v>36.88</v>
      </c>
      <c r="L468" s="16">
        <v>48.76</v>
      </c>
      <c r="M468" s="17">
        <f>=I468*9</f>
        <v>204.03</v>
      </c>
      <c r="N468" s="17">
        <f>=M468-L468-K468-J468</f>
        <v>31.60924</v>
      </c>
      <c r="O468" s="18">
        <f>=N468/M468</f>
        <v>0.154924471891389</v>
      </c>
      <c r="P468" s="12" t="s">
        <v>22</v>
      </c>
    </row>
    <row r="469" spans="1:16">
      <c r="A469" s="21">
        <v>45201.3518865741</v>
      </c>
      <c r="B469" s="12">
        <v>109936559</v>
      </c>
      <c r="C469" s="22" t="s">
        <v>9910</v>
      </c>
      <c r="D469" s="12" t="s">
        <v>9911</v>
      </c>
      <c r="E469" s="19" t="s">
        <v>9912</v>
      </c>
      <c r="F469" s="12" t="s">
        <v>57</v>
      </c>
      <c r="G469" s="12">
        <v>1</v>
      </c>
      <c r="H469" s="12" t="s">
        <v>9913</v>
      </c>
      <c r="I469" s="12">
        <v>18.5</v>
      </c>
      <c r="J469" s="17">
        <f>=I469*8.8*0.435</f>
        <v>70.818</v>
      </c>
      <c r="K469" s="15">
        <v>44.55</v>
      </c>
      <c r="L469" s="16">
        <v>48</v>
      </c>
      <c r="M469" s="17">
        <f>=I469*9</f>
        <v>166.5</v>
      </c>
      <c r="N469" s="17">
        <f>=M469-L469-K469-J469</f>
        <v>3.13200000000001</v>
      </c>
      <c r="O469" s="18">
        <f>=N469/M469</f>
        <v>0.018810810810811</v>
      </c>
      <c r="P469" s="12" t="s">
        <v>269</v>
      </c>
    </row>
    <row r="470" spans="1:16">
      <c r="A470" s="21">
        <v>45201.5037847222</v>
      </c>
      <c r="B470" s="12">
        <v>109975778</v>
      </c>
      <c r="C470" s="22" t="s">
        <v>9914</v>
      </c>
      <c r="D470" s="12" t="s">
        <v>9915</v>
      </c>
      <c r="E470" s="19" t="s">
        <v>9916</v>
      </c>
      <c r="F470" s="12" t="s"/>
      <c r="G470" s="12">
        <v>1</v>
      </c>
      <c r="H470" s="12" t="s">
        <v>9917</v>
      </c>
      <c r="I470" s="12">
        <v>17.44</v>
      </c>
      <c r="J470" s="17">
        <f>=I470*8.8*0.435</f>
        <v>66.76032</v>
      </c>
      <c r="K470" s="15">
        <v>29.39</v>
      </c>
      <c r="L470" s="16">
        <v>20</v>
      </c>
      <c r="M470" s="17">
        <f>=I470*9</f>
        <v>156.96</v>
      </c>
      <c r="N470" s="17">
        <f>=M470-L470-K470-J470</f>
        <v>40.80968</v>
      </c>
      <c r="O470" s="18">
        <f>=N470/M470</f>
        <v>0.260000509683996</v>
      </c>
      <c r="P470" s="12" t="s">
        <v>22</v>
      </c>
    </row>
    <row r="471" spans="1:16">
      <c r="A471" s="21" t="s"/>
      <c r="B471" s="12" t="s"/>
      <c r="C471" s="22" t="s"/>
      <c r="D471" s="12" t="s"/>
      <c r="E471" s="12" t="s"/>
      <c r="F471" s="12" t="s"/>
      <c r="G471" s="12" t="s"/>
      <c r="H471" s="12" t="s"/>
      <c r="I471" s="12" t="s"/>
      <c r="J471" s="12" t="s"/>
      <c r="K471" s="12" t="s"/>
      <c r="L471" s="12" t="s"/>
      <c r="M471" s="12" t="s"/>
      <c r="N471" s="12" t="s"/>
      <c r="O471" s="12" t="s"/>
      <c r="P471" s="12" t="s"/>
    </row>
    <row r="472" spans="1:16">
      <c r="A472" s="21">
        <v>45202.0152777778</v>
      </c>
      <c r="B472" s="12">
        <v>110046620</v>
      </c>
      <c r="C472" s="22" t="s">
        <v>9918</v>
      </c>
      <c r="D472" s="12" t="s">
        <v>9919</v>
      </c>
      <c r="E472" s="19" t="s">
        <v>9920</v>
      </c>
      <c r="F472" s="12" t="s"/>
      <c r="G472" s="12">
        <v>1</v>
      </c>
      <c r="H472" s="12" t="s">
        <v>535</v>
      </c>
      <c r="I472" s="12">
        <v>24.96</v>
      </c>
      <c r="J472" s="17">
        <f>=I472*8.8*0.435</f>
        <v>95.54688</v>
      </c>
      <c r="K472" s="15">
        <v>24.02</v>
      </c>
      <c r="L472" s="16">
        <v>33</v>
      </c>
      <c r="M472" s="17">
        <f>=I472*9</f>
        <v>224.64</v>
      </c>
      <c r="N472" s="17">
        <f>=M472-L472-K472-J472</f>
        <v>72.07312</v>
      </c>
      <c r="O472" s="18">
        <f>=N472/M472</f>
        <v>0.320838319088319</v>
      </c>
      <c r="P472" s="12" t="s">
        <v>269</v>
      </c>
    </row>
    <row r="473" spans="1:16">
      <c r="A473" s="21">
        <v>45202.3837384259</v>
      </c>
      <c r="B473" s="12">
        <v>110133348</v>
      </c>
      <c r="C473" s="22" t="s">
        <v>9921</v>
      </c>
      <c r="D473" s="12" t="s">
        <v>9922</v>
      </c>
      <c r="E473" s="19" t="s">
        <v>9923</v>
      </c>
      <c r="F473" s="12" t="s"/>
      <c r="G473" s="12">
        <v>1</v>
      </c>
      <c r="H473" s="12" t="s">
        <v>9924</v>
      </c>
      <c r="I473" s="12">
        <v>25.88</v>
      </c>
      <c r="J473" s="17">
        <f>=I473*8.8*0.435</f>
        <v>99.06864</v>
      </c>
      <c r="K473" s="15">
        <v>36.71</v>
      </c>
      <c r="L473" s="16">
        <v>35.08</v>
      </c>
      <c r="M473" s="17">
        <f>=I473*9</f>
        <v>232.92</v>
      </c>
      <c r="N473" s="17">
        <f>=M473-L473-K473-J473</f>
        <v>62.06136</v>
      </c>
      <c r="O473" s="18">
        <f>=N473/M473</f>
        <v>0.26644925296239</v>
      </c>
      <c r="P473" s="12" t="s">
        <v>22</v>
      </c>
    </row>
    <row r="474" spans="1:16">
      <c r="A474" s="21">
        <v>45203.0654166667</v>
      </c>
      <c r="B474" s="12">
        <v>110251886</v>
      </c>
      <c r="C474" s="22" t="s">
        <v>9925</v>
      </c>
      <c r="D474" s="12" t="s">
        <v>9926</v>
      </c>
      <c r="E474" s="19" t="s">
        <v>9927</v>
      </c>
      <c r="F474" s="12" t="s"/>
      <c r="G474" s="12">
        <v>1</v>
      </c>
      <c r="H474" s="12" t="s">
        <v>9928</v>
      </c>
      <c r="I474" s="12">
        <v>21.55</v>
      </c>
      <c r="J474" s="17">
        <f>=I474*8.8*0.435</f>
        <v>82.4934</v>
      </c>
      <c r="K474" s="15">
        <v>30.25</v>
      </c>
      <c r="L474" s="16">
        <v>12.5</v>
      </c>
      <c r="M474" s="17">
        <f>=I474*9</f>
        <v>193.95</v>
      </c>
      <c r="N474" s="17">
        <f>=M474-L474-K474-J474</f>
        <v>68.7066</v>
      </c>
      <c r="O474" s="18">
        <f>=N474/M474</f>
        <v>0.354249033255994</v>
      </c>
      <c r="P474" s="12" t="s">
        <v>43</v>
      </c>
    </row>
    <row r="475" spans="1:16">
      <c r="A475" s="21">
        <v>45203.1881828704</v>
      </c>
      <c r="B475" s="12">
        <v>110279454</v>
      </c>
      <c r="C475" s="22" t="s">
        <v>9929</v>
      </c>
      <c r="D475" s="12" t="s">
        <v>9930</v>
      </c>
      <c r="E475" s="19" t="s">
        <v>9931</v>
      </c>
      <c r="F475" s="12" t="s"/>
      <c r="G475" s="12">
        <v>2</v>
      </c>
      <c r="H475" s="12" t="s">
        <v>9932</v>
      </c>
      <c r="I475" s="12">
        <v>39.52</v>
      </c>
      <c r="J475" s="17">
        <f>=I475*8.8*0.335</f>
        <v>116.50496</v>
      </c>
      <c r="K475" s="15">
        <v>56.7</v>
      </c>
      <c r="L475" s="16">
        <v>96</v>
      </c>
      <c r="M475" s="17">
        <f>=I475*9</f>
        <v>355.68</v>
      </c>
      <c r="N475" s="17">
        <f>=M475-L475-K475-J475</f>
        <v>86.47504</v>
      </c>
      <c r="O475" s="18">
        <f>=N475/M475</f>
        <v>0.24312595591543</v>
      </c>
      <c r="P475" s="12" t="s">
        <v>50</v>
      </c>
    </row>
    <row r="476" spans="1:16">
      <c r="A476" s="21">
        <v>45203.2901967593</v>
      </c>
      <c r="B476" s="68">
        <v>110302585</v>
      </c>
      <c r="C476" s="22" t="s">
        <v>9933</v>
      </c>
      <c r="D476" s="68" t="s">
        <v>9934</v>
      </c>
      <c r="E476" s="19" t="s">
        <v>9935</v>
      </c>
      <c r="F476" s="12" t="s"/>
      <c r="G476" s="12">
        <v>1</v>
      </c>
      <c r="H476" s="12" t="s">
        <v>9936</v>
      </c>
      <c r="I476" s="12">
        <v>50.34</v>
      </c>
      <c r="J476" s="17">
        <f>=I476*8.8*0.435</f>
        <v>192.70152</v>
      </c>
      <c r="K476" s="15">
        <v>55.18</v>
      </c>
      <c r="L476" s="16">
        <v>33.64</v>
      </c>
      <c r="M476" s="17">
        <f>=I476*9</f>
        <v>453.06</v>
      </c>
      <c r="N476" s="17">
        <f>=M476-L476-K476-J476</f>
        <v>171.53848</v>
      </c>
      <c r="O476" s="18">
        <f>=N476/M476</f>
        <v>0.378621992672052</v>
      </c>
      <c r="P476" s="12" t="s">
        <v>22</v>
      </c>
    </row>
    <row r="477" spans="1:16">
      <c r="A477" s="21">
        <v>45203.2901967593</v>
      </c>
      <c r="B477" s="69" t="s"/>
      <c r="C477" s="22" t="s">
        <v>9937</v>
      </c>
      <c r="D477" s="69" t="s"/>
      <c r="E477" s="19" t="s">
        <v>9935</v>
      </c>
      <c r="F477" s="12" t="s"/>
      <c r="G477" s="12">
        <v>1</v>
      </c>
      <c r="H477" s="12" t="s">
        <v>9938</v>
      </c>
      <c r="I477" s="12">
        <v>0</v>
      </c>
      <c r="J477" s="17">
        <f>=I477*8.8*0.435</f>
        <v>0</v>
      </c>
      <c r="K477" s="15">
        <v>0</v>
      </c>
      <c r="L477" s="16">
        <v>0</v>
      </c>
      <c r="M477" s="17">
        <f>=I477*9</f>
        <v>0</v>
      </c>
      <c r="N477" s="17">
        <f>=M477-L477-K477-J477</f>
        <v>0</v>
      </c>
      <c r="O477" s="18" t="e">
        <f>=N477/M477</f>
        <v>#DIV/0!</v>
      </c>
      <c r="P477" s="12" t="s">
        <v>22</v>
      </c>
    </row>
    <row r="478" spans="1:16">
      <c r="A478" s="21">
        <v>45203.3467476852</v>
      </c>
      <c r="B478" s="12">
        <v>110316008</v>
      </c>
      <c r="C478" s="22" t="s">
        <v>9939</v>
      </c>
      <c r="D478" s="12" t="s">
        <v>9940</v>
      </c>
      <c r="E478" s="19" t="s">
        <v>9941</v>
      </c>
      <c r="F478" s="12" t="s"/>
      <c r="G478" s="12">
        <v>1</v>
      </c>
      <c r="H478" s="12" t="s">
        <v>9942</v>
      </c>
      <c r="I478" s="12">
        <v>18.91</v>
      </c>
      <c r="J478" s="17">
        <f>=I478*8.8*0.435</f>
        <v>72.38748</v>
      </c>
      <c r="K478" s="15">
        <v>28.07</v>
      </c>
      <c r="L478" s="16">
        <v>6.8</v>
      </c>
      <c r="M478" s="17">
        <f>=I478*9</f>
        <v>170.19</v>
      </c>
      <c r="N478" s="17">
        <f>=M478-L478-K478-J478</f>
        <v>62.93252</v>
      </c>
      <c r="O478" s="18">
        <f>=N478/M478</f>
        <v>0.369778012809213</v>
      </c>
      <c r="P478" s="12" t="s">
        <v>172</v>
      </c>
    </row>
    <row r="479" spans="1:16">
      <c r="A479" s="21">
        <v>45203.4253356482</v>
      </c>
      <c r="B479" s="12">
        <v>110335400</v>
      </c>
      <c r="C479" s="22" t="s">
        <v>9943</v>
      </c>
      <c r="D479" s="65" t="s">
        <v>9944</v>
      </c>
      <c r="E479" s="19" t="s">
        <v>9945</v>
      </c>
      <c r="F479" s="12" t="s"/>
      <c r="G479" s="12">
        <v>2</v>
      </c>
      <c r="H479" s="12" t="s">
        <v>9946</v>
      </c>
      <c r="I479" s="12">
        <v>25.8</v>
      </c>
      <c r="J479" s="17">
        <f>=I479*8.8*0.435</f>
        <v>98.7624</v>
      </c>
      <c r="K479" s="15">
        <v>58.64</v>
      </c>
      <c r="L479" s="16">
        <v>28</v>
      </c>
      <c r="M479" s="17">
        <f>=I479*9</f>
        <v>232.2</v>
      </c>
      <c r="N479" s="17">
        <f>=M479-L479-K479-J479</f>
        <v>46.7976</v>
      </c>
      <c r="O479" s="18">
        <f>=N479/M479</f>
        <v>0.201540051679586</v>
      </c>
      <c r="P479" s="12" t="s">
        <v>665</v>
      </c>
    </row>
    <row r="480" spans="1:16">
      <c r="A480" s="21">
        <v>45203.5272916667</v>
      </c>
      <c r="B480" s="12">
        <v>110361168</v>
      </c>
      <c r="C480" s="22" t="s">
        <v>9947</v>
      </c>
      <c r="D480" s="12" t="s">
        <v>9948</v>
      </c>
      <c r="E480" s="19" t="s">
        <v>9949</v>
      </c>
      <c r="F480" s="12" t="s"/>
      <c r="G480" s="12">
        <v>1</v>
      </c>
      <c r="H480" s="12" t="s">
        <v>9950</v>
      </c>
      <c r="I480" s="12">
        <v>51.34</v>
      </c>
      <c r="J480" s="17">
        <f>=I480*8.8*0.335</f>
        <v>151.35032</v>
      </c>
      <c r="K480" s="15">
        <v>45.05</v>
      </c>
      <c r="L480" s="16">
        <v>36</v>
      </c>
      <c r="M480" s="17">
        <f>=I480*9</f>
        <v>462.06</v>
      </c>
      <c r="N480" s="17">
        <f>=M480-L480-K480-J480</f>
        <v>229.65968</v>
      </c>
      <c r="O480" s="18">
        <f>=N480/M480</f>
        <v>0.497034324546596</v>
      </c>
      <c r="P480" s="12" t="s">
        <v>50</v>
      </c>
    </row>
    <row r="481" spans="1:16">
      <c r="A481" s="21">
        <v>45203.5344791667</v>
      </c>
      <c r="B481" s="12">
        <v>110363004</v>
      </c>
      <c r="C481" s="22" t="s">
        <v>9951</v>
      </c>
      <c r="D481" s="12" t="s">
        <v>9952</v>
      </c>
      <c r="E481" s="19" t="s">
        <v>9953</v>
      </c>
      <c r="F481" s="12" t="s"/>
      <c r="G481" s="12">
        <v>1</v>
      </c>
      <c r="H481" s="12" t="s">
        <v>9954</v>
      </c>
      <c r="I481" s="12">
        <v>21.71</v>
      </c>
      <c r="J481" s="17">
        <f>=I481*8.8*0.435</f>
        <v>83.10588</v>
      </c>
      <c r="K481" s="15">
        <v>50.18</v>
      </c>
      <c r="L481" s="16">
        <v>32</v>
      </c>
      <c r="M481" s="17">
        <f>=I481*9</f>
        <v>195.39</v>
      </c>
      <c r="N481" s="17">
        <f>=M481-L481-K481-J481</f>
        <v>30.10412</v>
      </c>
      <c r="O481" s="18">
        <f>=N481/M481</f>
        <v>0.154071958646809</v>
      </c>
      <c r="P481" s="12" t="s">
        <v>670</v>
      </c>
    </row>
    <row r="482" spans="1:16">
      <c r="A482" s="21" t="s"/>
      <c r="B482" s="12" t="s"/>
      <c r="C482" s="22" t="s"/>
      <c r="D482" s="12" t="s"/>
      <c r="E482" s="12" t="s"/>
      <c r="F482" s="12" t="s"/>
      <c r="G482" s="12" t="s"/>
      <c r="H482" s="12" t="s"/>
      <c r="I482" s="12" t="s"/>
      <c r="J482" s="12" t="s"/>
      <c r="K482" s="12" t="s"/>
      <c r="L482" s="12" t="s"/>
      <c r="M482" s="12" t="s"/>
      <c r="N482" s="12" t="s"/>
      <c r="O482" s="12" t="s"/>
      <c r="P482" s="12" t="s"/>
    </row>
    <row r="483" spans="1:16">
      <c r="A483" s="21">
        <v>45203.9883564815</v>
      </c>
      <c r="B483" s="12">
        <v>110422971</v>
      </c>
      <c r="C483" s="22" t="s">
        <v>9955</v>
      </c>
      <c r="D483" s="12" t="s">
        <v>9956</v>
      </c>
      <c r="E483" s="19" t="s">
        <v>9957</v>
      </c>
      <c r="F483" s="12" t="s"/>
      <c r="G483" s="12">
        <v>1</v>
      </c>
      <c r="H483" s="12" t="s">
        <v>9958</v>
      </c>
      <c r="I483" s="12">
        <v>16.67</v>
      </c>
      <c r="J483" s="17">
        <f>=I483*8.8*0.435</f>
        <v>63.81276</v>
      </c>
      <c r="K483" s="15">
        <v>29.17</v>
      </c>
      <c r="L483" s="16">
        <v>24.95</v>
      </c>
      <c r="M483" s="17">
        <f>=I483*9</f>
        <v>150.03</v>
      </c>
      <c r="N483" s="17">
        <f>=M483-L483-K483-J483</f>
        <v>32.09724</v>
      </c>
      <c r="O483" s="18">
        <f>=N483/M483</f>
        <v>0.213938812237553</v>
      </c>
      <c r="P483" s="12" t="s">
        <v>590</v>
      </c>
    </row>
    <row r="484" spans="1:16">
      <c r="A484" s="21" t="s"/>
      <c r="B484" s="12" t="s"/>
      <c r="C484" s="22" t="s"/>
      <c r="D484" s="12" t="s"/>
      <c r="E484" s="12" t="s"/>
      <c r="F484" s="12" t="s"/>
      <c r="G484" s="12" t="s"/>
      <c r="H484" s="12" t="s"/>
      <c r="I484" s="12" t="s"/>
      <c r="J484" s="12" t="s"/>
      <c r="K484" s="12" t="s"/>
      <c r="L484" s="12" t="s"/>
      <c r="M484" s="12" t="s"/>
      <c r="N484" s="12" t="s"/>
      <c r="O484" s="12" t="s"/>
      <c r="P484" s="12" t="s"/>
    </row>
    <row r="485" spans="1:16">
      <c r="A485" s="21">
        <v>45204.997037037</v>
      </c>
      <c r="B485" s="12">
        <v>110615626</v>
      </c>
      <c r="C485" s="22" t="s">
        <v>9959</v>
      </c>
      <c r="D485" s="12" t="s">
        <v>9960</v>
      </c>
      <c r="E485" s="19" t="s">
        <v>9961</v>
      </c>
      <c r="F485" s="12" t="s"/>
      <c r="G485" s="12">
        <v>1</v>
      </c>
      <c r="H485" s="12" t="s">
        <v>9962</v>
      </c>
      <c r="I485" s="12">
        <v>15.11</v>
      </c>
      <c r="J485" s="17">
        <f>=I485*8.8*0.435</f>
        <v>57.84108</v>
      </c>
      <c r="K485" s="15">
        <v>30.67</v>
      </c>
      <c r="L485" s="16">
        <v>14.9</v>
      </c>
      <c r="M485" s="17">
        <f>=I485*9</f>
        <v>135.99</v>
      </c>
      <c r="N485" s="17">
        <f>=M485-L485-K485-J485</f>
        <v>32.57892</v>
      </c>
      <c r="O485" s="18">
        <f>=N485/M485</f>
        <v>0.239568497683653</v>
      </c>
      <c r="P485" s="12" t="s">
        <v>22</v>
      </c>
    </row>
    <row r="486" spans="1:16">
      <c r="A486" s="21">
        <v>45205.0186574074</v>
      </c>
      <c r="B486" s="12">
        <v>110620000</v>
      </c>
      <c r="C486" s="22" t="s">
        <v>9963</v>
      </c>
      <c r="D486" s="12" t="s">
        <v>9964</v>
      </c>
      <c r="E486" s="19" t="s">
        <v>9965</v>
      </c>
      <c r="F486" s="12" t="s"/>
      <c r="G486" s="12">
        <v>1</v>
      </c>
      <c r="H486" s="12" t="s">
        <v>9966</v>
      </c>
      <c r="I486" s="12">
        <v>21.08</v>
      </c>
      <c r="J486" s="17">
        <f>=I486*8.8*0.435</f>
        <v>80.69424</v>
      </c>
      <c r="K486" s="15">
        <v>38.81</v>
      </c>
      <c r="L486" s="16">
        <v>19.95</v>
      </c>
      <c r="M486" s="17">
        <f>=I486*9</f>
        <v>189.72</v>
      </c>
      <c r="N486" s="17">
        <f>=M486-L486-K486-J486</f>
        <v>50.26576</v>
      </c>
      <c r="O486" s="18">
        <f>=N486/M486</f>
        <v>0.264947079907232</v>
      </c>
      <c r="P486" s="12" t="s">
        <v>59</v>
      </c>
    </row>
    <row r="487" spans="1:16">
      <c r="A487" s="21">
        <v>45205.3927893519</v>
      </c>
      <c r="B487" s="12">
        <v>110700835</v>
      </c>
      <c r="C487" s="22" t="s">
        <v>9967</v>
      </c>
      <c r="D487" s="12" t="s">
        <v>9968</v>
      </c>
      <c r="E487" s="19" t="s">
        <v>9969</v>
      </c>
      <c r="F487" s="12" t="s"/>
      <c r="G487" s="12">
        <v>1</v>
      </c>
      <c r="H487" s="12" t="s">
        <v>9970</v>
      </c>
      <c r="I487" s="12">
        <v>19.8</v>
      </c>
      <c r="J487" s="17">
        <f>=I487*8.8*0.435</f>
        <v>75.7944</v>
      </c>
      <c r="K487" s="15">
        <v>34.07</v>
      </c>
      <c r="L487" s="16">
        <v>50</v>
      </c>
      <c r="M487" s="17">
        <f>=I487*9</f>
        <v>178.2</v>
      </c>
      <c r="N487" s="17">
        <f>=M487-L487-K487-J487</f>
        <v>18.3356</v>
      </c>
      <c r="O487" s="18">
        <f>=N487/M487</f>
        <v>0.102893378226712</v>
      </c>
      <c r="P487" s="12" t="s">
        <v>22</v>
      </c>
    </row>
    <row r="488" spans="1:16">
      <c r="A488" s="21">
        <v>45205.4100462963</v>
      </c>
      <c r="B488" s="12">
        <v>110703659</v>
      </c>
      <c r="C488" s="22" t="s">
        <v>9971</v>
      </c>
      <c r="D488" s="12" t="s">
        <v>9972</v>
      </c>
      <c r="E488" s="19" t="s">
        <v>9973</v>
      </c>
      <c r="F488" s="12" t="s"/>
      <c r="G488" s="12">
        <v>1</v>
      </c>
      <c r="H488" s="12" t="s">
        <v>9974</v>
      </c>
      <c r="I488" s="12">
        <v>27.64</v>
      </c>
      <c r="J488" s="17">
        <f>=I488*8.8*0.435</f>
        <v>105.80592</v>
      </c>
      <c r="K488" s="15">
        <v>72.79</v>
      </c>
      <c r="L488" s="16">
        <v>58</v>
      </c>
      <c r="M488" s="17">
        <f>=I488*9</f>
        <v>248.76</v>
      </c>
      <c r="N488" s="17">
        <f>=M488-L488-K488-J488</f>
        <v>12.16408</v>
      </c>
      <c r="O488" s="18">
        <f>=N488/M488</f>
        <v>0.048898858337353</v>
      </c>
      <c r="P488" s="12" t="s">
        <v>28</v>
      </c>
    </row>
    <row r="489" spans="1:16">
      <c r="A489" s="21" t="s"/>
      <c r="B489" s="12" t="s"/>
      <c r="C489" s="22" t="s"/>
      <c r="D489" s="12" t="s"/>
      <c r="E489" s="12" t="s"/>
      <c r="F489" s="12" t="s"/>
      <c r="G489" s="12" t="s"/>
      <c r="H489" s="12" t="s"/>
      <c r="I489" s="12" t="s"/>
      <c r="J489" s="12" t="s"/>
      <c r="K489" s="12" t="s"/>
      <c r="L489" s="12" t="s"/>
      <c r="M489" s="12" t="s"/>
      <c r="N489" s="12" t="s"/>
      <c r="O489" s="12" t="s"/>
      <c r="P489" s="12" t="s"/>
    </row>
    <row r="490" spans="1:16">
      <c r="A490" s="21">
        <v>45205.913125</v>
      </c>
      <c r="B490" s="12">
        <v>110774381</v>
      </c>
      <c r="C490" s="22" t="s">
        <v>9975</v>
      </c>
      <c r="D490" s="12" t="s">
        <v>9976</v>
      </c>
      <c r="E490" s="19" t="s">
        <v>9977</v>
      </c>
      <c r="F490" s="12" t="s"/>
      <c r="G490" s="12">
        <v>1</v>
      </c>
      <c r="H490" s="12" t="s">
        <v>9978</v>
      </c>
      <c r="I490" s="12">
        <v>51.34</v>
      </c>
      <c r="J490" s="17">
        <f>=I490*8.8*0.435</f>
        <v>196.52952</v>
      </c>
      <c r="K490" s="15">
        <v>29.64</v>
      </c>
      <c r="L490" s="16">
        <v>38</v>
      </c>
      <c r="M490" s="17">
        <f>=I490*9</f>
        <v>462.06</v>
      </c>
      <c r="N490" s="17">
        <f>=M490-L490-K490-J490</f>
        <v>197.89048</v>
      </c>
      <c r="O490" s="18">
        <f>=N490/M490</f>
        <v>0.428278751677271</v>
      </c>
      <c r="P490" s="12" t="s">
        <v>269</v>
      </c>
    </row>
    <row r="491" spans="1:16">
      <c r="A491" s="21">
        <v>45206.0329166667</v>
      </c>
      <c r="B491" s="12">
        <v>110800387</v>
      </c>
      <c r="C491" s="22" t="s">
        <v>9979</v>
      </c>
      <c r="D491" s="12" t="s">
        <v>9980</v>
      </c>
      <c r="E491" s="19" t="s">
        <v>9981</v>
      </c>
      <c r="F491" s="12" t="s"/>
      <c r="G491" s="12">
        <v>1</v>
      </c>
      <c r="H491" s="12" t="s">
        <v>9982</v>
      </c>
      <c r="I491" s="12">
        <v>27.47</v>
      </c>
      <c r="J491" s="17">
        <f>=I491*8.8*0.435</f>
        <v>105.15516</v>
      </c>
      <c r="K491" s="15">
        <v>23.82</v>
      </c>
      <c r="L491" s="16">
        <v>50.76</v>
      </c>
      <c r="M491" s="17">
        <f>=I491*9</f>
        <v>247.23</v>
      </c>
      <c r="N491" s="17">
        <f>=M491-L491-K491-J491</f>
        <v>67.49484</v>
      </c>
      <c r="O491" s="18">
        <f>=N491/M491</f>
        <v>0.273004247057396</v>
      </c>
      <c r="P491" s="12" t="s">
        <v>269</v>
      </c>
    </row>
    <row r="492" spans="1:16">
      <c r="A492" s="21">
        <v>45206.2078356482</v>
      </c>
      <c r="B492" s="12">
        <v>110835257</v>
      </c>
      <c r="C492" s="22" t="s">
        <v>9983</v>
      </c>
      <c r="D492" s="12" t="s">
        <v>9984</v>
      </c>
      <c r="E492" s="19" t="s">
        <v>9985</v>
      </c>
      <c r="F492" s="12" t="s"/>
      <c r="G492" s="12">
        <v>1</v>
      </c>
      <c r="H492" s="12" t="s">
        <v>9986</v>
      </c>
      <c r="I492" s="12">
        <v>25</v>
      </c>
      <c r="J492" s="17">
        <f>=I492*8.8*0.335</f>
        <v>73.7</v>
      </c>
      <c r="K492" s="15">
        <v>48.23</v>
      </c>
      <c r="L492" s="16">
        <v>41</v>
      </c>
      <c r="M492" s="17">
        <f>=I492*9</f>
        <v>225</v>
      </c>
      <c r="N492" s="17">
        <f>=M492-L492-K492-J492</f>
        <v>62.07</v>
      </c>
      <c r="O492" s="18">
        <f>=N492/M492</f>
        <v>0.275866666666667</v>
      </c>
      <c r="P492" s="12" t="s">
        <v>50</v>
      </c>
    </row>
    <row r="493" spans="1:16">
      <c r="A493" s="21">
        <v>45206.4822222222</v>
      </c>
      <c r="B493" s="12">
        <v>110894905</v>
      </c>
      <c r="C493" s="22" t="s">
        <v>9744</v>
      </c>
      <c r="D493" s="12" t="s">
        <v>9987</v>
      </c>
      <c r="E493" s="19" t="s">
        <v>9988</v>
      </c>
      <c r="F493" s="12" t="s"/>
      <c r="G493" s="12">
        <v>1</v>
      </c>
      <c r="H493" s="12" t="s">
        <v>1739</v>
      </c>
      <c r="I493" s="12">
        <v>26.26</v>
      </c>
      <c r="J493" s="17">
        <f>=I493*8.8*0.435</f>
        <v>100.52328</v>
      </c>
      <c r="K493" s="15">
        <v>34.63</v>
      </c>
      <c r="L493" s="16">
        <v>73</v>
      </c>
      <c r="M493" s="17">
        <f>=I493*9</f>
        <v>236.34</v>
      </c>
      <c r="N493" s="17">
        <f>=M493-L493-K493-J493</f>
        <v>28.18672</v>
      </c>
      <c r="O493" s="18">
        <f>=N493/M493</f>
        <v>0.119263434035711</v>
      </c>
      <c r="P493" s="12" t="s">
        <v>22</v>
      </c>
    </row>
    <row r="494" spans="1:16">
      <c r="A494" s="21" t="s"/>
      <c r="B494" s="12" t="s"/>
      <c r="C494" s="22" t="s"/>
      <c r="D494" s="12" t="s"/>
      <c r="E494" s="12" t="s"/>
      <c r="F494" s="12" t="s"/>
      <c r="G494" s="12" t="s"/>
      <c r="H494" s="12" t="s"/>
      <c r="I494" s="12" t="s"/>
      <c r="J494" s="12" t="s"/>
      <c r="K494" s="12" t="s"/>
      <c r="L494" s="12" t="s"/>
      <c r="M494" s="12" t="s"/>
      <c r="N494" s="12" t="s"/>
      <c r="O494" s="12" t="s"/>
      <c r="P494" s="12" t="s"/>
    </row>
    <row r="495" spans="1:16">
      <c r="A495" s="21">
        <v>45207.010625</v>
      </c>
      <c r="B495" s="12">
        <v>110987694</v>
      </c>
      <c r="C495" s="22" t="s">
        <v>9989</v>
      </c>
      <c r="D495" s="12" t="s">
        <v>9990</v>
      </c>
      <c r="E495" s="19" t="s">
        <v>9991</v>
      </c>
      <c r="F495" s="12" t="s"/>
      <c r="G495" s="12">
        <v>1</v>
      </c>
      <c r="H495" s="12" t="s">
        <v>9992</v>
      </c>
      <c r="I495" s="12">
        <v>36.19</v>
      </c>
      <c r="J495" s="17">
        <f>=I495*8.8*0.335</f>
        <v>106.68812</v>
      </c>
      <c r="K495" s="15">
        <v>38</v>
      </c>
      <c r="L495" s="16">
        <v>72.6</v>
      </c>
      <c r="M495" s="17">
        <f>=I495*9</f>
        <v>325.71</v>
      </c>
      <c r="N495" s="17">
        <f>=M495-L495-K495-J495</f>
        <v>108.42188</v>
      </c>
      <c r="O495" s="18">
        <f>=N495/M495</f>
        <v>0.332878572963679</v>
      </c>
      <c r="P495" s="12" t="s">
        <v>50</v>
      </c>
    </row>
    <row r="496" spans="1:16">
      <c r="A496" s="21">
        <v>45207.1740740741</v>
      </c>
      <c r="B496" s="12">
        <v>111030422</v>
      </c>
      <c r="C496" s="22" t="s">
        <v>9993</v>
      </c>
      <c r="D496" s="12" t="s">
        <v>9994</v>
      </c>
      <c r="E496" s="19" t="s">
        <v>9995</v>
      </c>
      <c r="F496" s="12" t="s"/>
      <c r="G496" s="12">
        <v>1</v>
      </c>
      <c r="H496" s="12" t="s">
        <v>9996</v>
      </c>
      <c r="I496" s="12">
        <v>17.66</v>
      </c>
      <c r="J496" s="17">
        <f>=I496*8.8*0.435</f>
        <v>67.60248</v>
      </c>
      <c r="K496" s="15">
        <v>33.1</v>
      </c>
      <c r="L496" s="16">
        <v>22.6</v>
      </c>
      <c r="M496" s="17">
        <f>=I496*9</f>
        <v>158.94</v>
      </c>
      <c r="N496" s="17">
        <f>=M496-L496-K496-J496</f>
        <v>35.63752</v>
      </c>
      <c r="O496" s="18">
        <f>=N496/M496</f>
        <v>0.22421995721656</v>
      </c>
      <c r="P496" s="12" t="s">
        <v>22</v>
      </c>
    </row>
    <row r="497" spans="1:16">
      <c r="A497" s="21">
        <v>45207.1824768519</v>
      </c>
      <c r="B497" s="12">
        <v>111033004</v>
      </c>
      <c r="C497" s="22" t="s">
        <v>9997</v>
      </c>
      <c r="D497" s="12" t="s">
        <v>9998</v>
      </c>
      <c r="E497" s="19" t="s">
        <v>9999</v>
      </c>
      <c r="F497" s="12" t="s"/>
      <c r="G497" s="12">
        <v>1</v>
      </c>
      <c r="H497" s="12" t="s">
        <v>10000</v>
      </c>
      <c r="I497" s="12">
        <v>15.12</v>
      </c>
      <c r="J497" s="17">
        <f>=I497*8.8*0.435</f>
        <v>57.87936</v>
      </c>
      <c r="K497" s="15">
        <v>23.18</v>
      </c>
      <c r="L497" s="16">
        <v>9.63</v>
      </c>
      <c r="M497" s="17">
        <f>=I497*9</f>
        <v>136.08</v>
      </c>
      <c r="N497" s="17">
        <f>=M497-L497-K497-J497</f>
        <v>45.39064</v>
      </c>
      <c r="O497" s="18">
        <f>=N497/M497</f>
        <v>0.333558495002939</v>
      </c>
      <c r="P497" s="12" t="s">
        <v>22</v>
      </c>
    </row>
    <row r="498" spans="1:16">
      <c r="A498" s="21">
        <v>45208.0123263889</v>
      </c>
      <c r="B498" s="12">
        <v>111187317</v>
      </c>
      <c r="C498" s="22" t="s">
        <v>8490</v>
      </c>
      <c r="D498" s="12" t="s">
        <v>10001</v>
      </c>
      <c r="E498" s="12" t="s">
        <v>787</v>
      </c>
      <c r="F498" s="12" t="s"/>
      <c r="G498" s="12">
        <v>4</v>
      </c>
      <c r="H498" s="12" t="s">
        <v>788</v>
      </c>
      <c r="I498" s="12">
        <v>89.84</v>
      </c>
      <c r="J498" s="17">
        <f>=I498*8.8*0.335</f>
        <v>264.84832</v>
      </c>
      <c r="K498" s="15">
        <v>67.97</v>
      </c>
      <c r="L498" s="16">
        <v>88</v>
      </c>
      <c r="M498" s="17">
        <f>=I498*9</f>
        <v>808.56</v>
      </c>
      <c r="N498" s="17">
        <f>=M498-L498-K498-J498</f>
        <v>387.74168</v>
      </c>
      <c r="O498" s="18">
        <f>=N498/M498</f>
        <v>0.47954595824676</v>
      </c>
      <c r="P498" s="12" t="s">
        <v>50</v>
      </c>
    </row>
    <row r="499" spans="1:16">
      <c r="A499" s="21">
        <v>45208.0325810185</v>
      </c>
      <c r="B499" s="12">
        <v>111192189</v>
      </c>
      <c r="C499" s="22" t="s">
        <v>10002</v>
      </c>
      <c r="D499" s="12" t="s">
        <v>10003</v>
      </c>
      <c r="E499" s="19" t="s">
        <v>10004</v>
      </c>
      <c r="F499" s="25" t="s">
        <v>615</v>
      </c>
      <c r="G499" s="12">
        <v>1</v>
      </c>
      <c r="H499" s="12" t="s">
        <v>10005</v>
      </c>
      <c r="I499" s="12">
        <v>0</v>
      </c>
      <c r="J499" s="17">
        <f>=I499*8.8*0.435</f>
        <v>0</v>
      </c>
      <c r="K499" s="15">
        <v>0</v>
      </c>
      <c r="L499" s="16">
        <v>10.8</v>
      </c>
      <c r="M499" s="17">
        <f>=I499*9</f>
        <v>0</v>
      </c>
      <c r="N499" s="17">
        <f>=M499-L499-K499-J499</f>
        <v>-10.8</v>
      </c>
      <c r="O499" s="18" t="e">
        <f>=N499/M499</f>
        <v>#DIV/0!</v>
      </c>
      <c r="P499" s="12" t="s">
        <v>903</v>
      </c>
    </row>
    <row r="500" spans="1:16">
      <c r="A500" s="21">
        <v>45208.0494675926</v>
      </c>
      <c r="B500" s="12">
        <v>111195912</v>
      </c>
      <c r="C500" s="22" t="s">
        <v>10006</v>
      </c>
      <c r="D500" s="12" t="s">
        <v>10007</v>
      </c>
      <c r="E500" s="19" t="s">
        <v>10008</v>
      </c>
      <c r="F500" s="12" t="s"/>
      <c r="G500" s="12">
        <v>1</v>
      </c>
      <c r="H500" s="12" t="s">
        <v>10009</v>
      </c>
      <c r="I500" s="12">
        <v>15.66</v>
      </c>
      <c r="J500" s="17">
        <f>=I500*8.8*0.435</f>
        <v>59.94648</v>
      </c>
      <c r="K500" s="15">
        <v>32.7</v>
      </c>
      <c r="L500" s="16">
        <v>6.45</v>
      </c>
      <c r="M500" s="17">
        <f>=I500*9</f>
        <v>140.94</v>
      </c>
      <c r="N500" s="17">
        <f>=M500-L500-K500-J500</f>
        <v>41.84352</v>
      </c>
      <c r="O500" s="18">
        <f>=N500/M500</f>
        <v>0.296888888888889</v>
      </c>
      <c r="P500" s="12" t="s">
        <v>487</v>
      </c>
    </row>
    <row r="501" spans="1:16">
      <c r="A501" s="21">
        <v>45208.2100115741</v>
      </c>
      <c r="B501" s="12">
        <v>111235020</v>
      </c>
      <c r="C501" s="22" t="s">
        <v>10010</v>
      </c>
      <c r="D501" s="12" t="s">
        <v>10011</v>
      </c>
      <c r="E501" s="19" t="s">
        <v>10012</v>
      </c>
      <c r="F501" s="12" t="s">
        <v>57</v>
      </c>
      <c r="G501" s="12">
        <v>1</v>
      </c>
      <c r="H501" s="12" t="s">
        <v>10013</v>
      </c>
      <c r="I501" s="12">
        <v>19</v>
      </c>
      <c r="J501" s="17">
        <f>=I501*8.8*0.435</f>
        <v>72.732</v>
      </c>
      <c r="K501" s="15">
        <v>61.13</v>
      </c>
      <c r="L501" s="16">
        <v>40.54</v>
      </c>
      <c r="M501" s="17">
        <f>=I501*9</f>
        <v>171</v>
      </c>
      <c r="N501" s="17">
        <f>=M501-L501-K501-J501</f>
        <v>-3.402</v>
      </c>
      <c r="O501" s="18">
        <f>=N501/M501</f>
        <v>-0.019894736842105</v>
      </c>
      <c r="P501" s="12" t="s">
        <v>50</v>
      </c>
    </row>
    <row r="502" spans="1:16">
      <c r="A502" s="21">
        <v>45208.211875</v>
      </c>
      <c r="B502" s="12">
        <v>111235464</v>
      </c>
      <c r="C502" s="22" t="s">
        <v>10014</v>
      </c>
      <c r="D502" s="12">
        <v>0</v>
      </c>
      <c r="E502" s="19" t="s">
        <v>52</v>
      </c>
      <c r="F502" s="12" t="s">
        <v>48</v>
      </c>
      <c r="G502" s="12">
        <v>1</v>
      </c>
      <c r="H502" s="12" t="s">
        <v>10015</v>
      </c>
      <c r="I502" s="12">
        <v>0</v>
      </c>
      <c r="J502" s="17">
        <f>=I502*8.8*0.435</f>
        <v>0</v>
      </c>
      <c r="K502" s="15">
        <v>0</v>
      </c>
      <c r="L502" s="16">
        <v>0</v>
      </c>
      <c r="M502" s="17">
        <f>=I502*9</f>
        <v>0</v>
      </c>
      <c r="N502" s="17">
        <f>=M502-L502-K502-J502</f>
        <v>0</v>
      </c>
      <c r="O502" s="18" t="e">
        <f>=N502/M502</f>
        <v>#DIV/0!</v>
      </c>
      <c r="P502" s="12" t="s">
        <v>1413</v>
      </c>
    </row>
    <row r="503" spans="1:16">
      <c r="A503" s="21">
        <v>45208.2175</v>
      </c>
      <c r="B503" s="12">
        <v>111236756</v>
      </c>
      <c r="C503" s="22" t="s">
        <v>10016</v>
      </c>
      <c r="D503" s="12" t="s">
        <v>10017</v>
      </c>
      <c r="E503" s="19" t="s">
        <v>10018</v>
      </c>
      <c r="F503" s="12" t="s"/>
      <c r="G503" s="12">
        <v>1</v>
      </c>
      <c r="H503" s="12" t="s">
        <v>10019</v>
      </c>
      <c r="I503" s="12">
        <v>14.4</v>
      </c>
      <c r="J503" s="17">
        <f>=I503*8.8*0.435</f>
        <v>55.1232</v>
      </c>
      <c r="K503" s="15">
        <v>30.42</v>
      </c>
      <c r="L503" s="16">
        <v>16.7</v>
      </c>
      <c r="M503" s="17">
        <f>=I503*9</f>
        <v>129.6</v>
      </c>
      <c r="N503" s="17">
        <f>=M503-L503-K503-J503</f>
        <v>27.3568</v>
      </c>
      <c r="O503" s="18">
        <f>=N503/M503</f>
        <v>0.211086419753086</v>
      </c>
      <c r="P503" s="12" t="s">
        <v>70</v>
      </c>
    </row>
    <row r="504" spans="1:17">
      <c r="A504" s="21">
        <v>45208.2560763889</v>
      </c>
      <c r="B504" s="12">
        <v>111246245</v>
      </c>
      <c r="C504" s="22" t="s">
        <v>10020</v>
      </c>
      <c r="D504" s="12" t="s">
        <v>10021</v>
      </c>
      <c r="E504" s="19" t="s">
        <v>10022</v>
      </c>
      <c r="F504" s="12" t="s"/>
      <c r="G504" s="12">
        <v>1</v>
      </c>
      <c r="H504" s="12" t="s">
        <v>10023</v>
      </c>
      <c r="I504" s="12">
        <v>42.48</v>
      </c>
      <c r="J504" s="17">
        <f>=I504*8.8*0.435</f>
        <v>162.61344</v>
      </c>
      <c r="K504" s="15">
        <v>35.45</v>
      </c>
      <c r="L504" s="16">
        <v>47</v>
      </c>
      <c r="M504" s="17">
        <f>=I504*9</f>
        <v>382.32</v>
      </c>
      <c r="N504" s="17">
        <f>=M504-L504-K504-J504</f>
        <v>137.25656</v>
      </c>
      <c r="O504" s="18">
        <f>=N504/M504</f>
        <v>0.359009625444654</v>
      </c>
      <c r="P504" s="12" t="s">
        <v>28</v>
      </c>
      <c r="Q504" s="25" t="s">
        <v>7877</v>
      </c>
    </row>
    <row r="505" spans="1:16">
      <c r="A505" s="21">
        <v>45208.3482986111</v>
      </c>
      <c r="B505" s="12">
        <v>111267451</v>
      </c>
      <c r="C505" s="22" t="s">
        <v>10024</v>
      </c>
      <c r="D505" s="12" t="s">
        <v>10025</v>
      </c>
      <c r="E505" s="19" t="s">
        <v>10026</v>
      </c>
      <c r="F505" s="12" t="s"/>
      <c r="G505" s="12">
        <v>1</v>
      </c>
      <c r="H505" s="12" t="s">
        <v>10027</v>
      </c>
      <c r="I505" s="12">
        <v>21.24</v>
      </c>
      <c r="J505" s="17">
        <f>=I505*8.8*0.435</f>
        <v>81.30672</v>
      </c>
      <c r="K505" s="15">
        <v>28.41</v>
      </c>
      <c r="L505" s="16">
        <v>22</v>
      </c>
      <c r="M505" s="17">
        <f>=I505*9</f>
        <v>191.16</v>
      </c>
      <c r="N505" s="17">
        <f>=M505-L505-K505-J505</f>
        <v>59.44328</v>
      </c>
      <c r="O505" s="18">
        <f>=N505/M505</f>
        <v>0.310960870474995</v>
      </c>
      <c r="P505" s="12" t="s">
        <v>1413</v>
      </c>
    </row>
    <row r="506" spans="1:16">
      <c r="A506" s="21">
        <v>45208.5270023148</v>
      </c>
      <c r="B506" s="12">
        <v>111312532</v>
      </c>
      <c r="C506" s="22" t="s">
        <v>9601</v>
      </c>
      <c r="D506" s="12" t="s">
        <v>10028</v>
      </c>
      <c r="E506" s="19" t="s">
        <v>10029</v>
      </c>
      <c r="F506" s="12" t="s"/>
      <c r="G506" s="12">
        <v>6</v>
      </c>
      <c r="H506" s="12" t="s">
        <v>9604</v>
      </c>
      <c r="I506" s="12">
        <v>203.64</v>
      </c>
      <c r="J506" s="17">
        <f>=I506*8.8*0.435</f>
        <v>779.53392</v>
      </c>
      <c r="K506" s="15">
        <v>150.47</v>
      </c>
      <c r="L506" s="16">
        <v>324.9</v>
      </c>
      <c r="M506" s="17">
        <f>=I506*9</f>
        <v>1832.76</v>
      </c>
      <c r="N506" s="17">
        <f>=M506-L506-K506-J506</f>
        <v>577.85608</v>
      </c>
      <c r="O506" s="18">
        <f>=N506/M506</f>
        <v>0.315292826120168</v>
      </c>
      <c r="P506" s="12" t="s">
        <v>22</v>
      </c>
    </row>
    <row r="507" spans="1:16">
      <c r="A507" s="21">
        <v>45208.5565046296</v>
      </c>
      <c r="B507" s="12">
        <v>111316675</v>
      </c>
      <c r="C507" s="22" t="s">
        <v>10030</v>
      </c>
      <c r="D507" s="12" t="s">
        <v>10031</v>
      </c>
      <c r="E507" s="19" t="s">
        <v>10032</v>
      </c>
      <c r="F507" s="12" t="s">
        <v>10033</v>
      </c>
      <c r="G507" s="12">
        <v>1</v>
      </c>
      <c r="H507" s="12" t="s">
        <v>6107</v>
      </c>
      <c r="I507" s="12">
        <v>35.52</v>
      </c>
      <c r="J507" s="17">
        <f>=I507*8.8*0.335</f>
        <v>104.71296</v>
      </c>
      <c r="K507" s="15">
        <v>35.14</v>
      </c>
      <c r="L507" s="16">
        <v>18.8</v>
      </c>
      <c r="M507" s="17">
        <f>=I507*9</f>
        <v>319.68</v>
      </c>
      <c r="N507" s="17">
        <f>=M507-L507-K507-J507</f>
        <v>161.02704</v>
      </c>
      <c r="O507" s="18">
        <f>=N507/M507</f>
        <v>0.503713213213213</v>
      </c>
      <c r="P507" s="12" t="s">
        <v>50</v>
      </c>
    </row>
    <row r="508" spans="1:16">
      <c r="A508" s="21" t="s"/>
      <c r="B508" s="12" t="s"/>
      <c r="C508" s="22" t="s"/>
      <c r="D508" s="12" t="s"/>
      <c r="E508" s="12" t="s"/>
      <c r="F508" s="12" t="s"/>
      <c r="G508" s="12" t="s"/>
      <c r="H508" s="12" t="s"/>
      <c r="I508" s="12" t="s"/>
      <c r="J508" s="12" t="s"/>
      <c r="K508" s="12" t="s"/>
      <c r="L508" s="12" t="s"/>
      <c r="M508" s="12" t="s"/>
      <c r="N508" s="12" t="s"/>
      <c r="O508" s="12" t="s"/>
      <c r="P508" s="12" t="s"/>
    </row>
    <row r="509" spans="1:16">
      <c r="A509" s="21">
        <v>45209.0096180556</v>
      </c>
      <c r="B509" s="12">
        <v>111386818</v>
      </c>
      <c r="C509" s="22" t="s">
        <v>10034</v>
      </c>
      <c r="D509" s="12" t="s">
        <v>10035</v>
      </c>
      <c r="E509" s="19" t="s">
        <v>10036</v>
      </c>
      <c r="F509" s="12" t="s"/>
      <c r="G509" s="12">
        <v>1</v>
      </c>
      <c r="H509" s="12" t="s">
        <v>10037</v>
      </c>
      <c r="I509" s="12">
        <v>16.8</v>
      </c>
      <c r="J509" s="17">
        <f>=I509*8.8*0.435</f>
        <v>64.3104</v>
      </c>
      <c r="K509" s="15">
        <v>28.97</v>
      </c>
      <c r="L509" s="16">
        <v>19</v>
      </c>
      <c r="M509" s="17">
        <f>=I509*9</f>
        <v>151.2</v>
      </c>
      <c r="N509" s="17">
        <f>=M509-L509-K509-J509</f>
        <v>38.9196</v>
      </c>
      <c r="O509" s="18">
        <f>=N509/M509</f>
        <v>0.257404761904762</v>
      </c>
      <c r="P509" s="12" t="s">
        <v>1413</v>
      </c>
    </row>
    <row r="510" spans="1:16">
      <c r="A510" s="21">
        <v>45209.2805208333</v>
      </c>
      <c r="B510" s="12">
        <v>111454576</v>
      </c>
      <c r="C510" s="22" t="s">
        <v>10038</v>
      </c>
      <c r="D510" s="12" t="s">
        <v>10039</v>
      </c>
      <c r="E510" s="19" t="s">
        <v>10040</v>
      </c>
      <c r="F510" s="12" t="s"/>
      <c r="G510" s="12">
        <v>1</v>
      </c>
      <c r="H510" s="12" t="s">
        <v>10041</v>
      </c>
      <c r="I510" s="12">
        <v>16</v>
      </c>
      <c r="J510" s="17">
        <f>=I510*8.8*0.435</f>
        <v>61.248</v>
      </c>
      <c r="K510" s="15">
        <v>33.78</v>
      </c>
      <c r="L510" s="16">
        <v>17</v>
      </c>
      <c r="M510" s="17">
        <f>=I510*9</f>
        <v>144</v>
      </c>
      <c r="N510" s="17">
        <f>=M510-L510-K510-J510</f>
        <v>31.972</v>
      </c>
      <c r="O510" s="18">
        <f>=N510/M510</f>
        <v>0.222027777777778</v>
      </c>
      <c r="P510" s="12" t="s">
        <v>22</v>
      </c>
    </row>
    <row r="511" spans="1:16">
      <c r="A511" s="21" t="s"/>
      <c r="B511" s="12" t="s"/>
      <c r="C511" s="22" t="s"/>
      <c r="D511" s="12" t="s"/>
      <c r="E511" s="12" t="s"/>
      <c r="F511" s="12" t="s"/>
      <c r="G511" s="12" t="s"/>
      <c r="H511" s="12" t="s"/>
      <c r="I511" s="12" t="s"/>
      <c r="J511" s="12" t="s"/>
      <c r="K511" s="12" t="s"/>
      <c r="L511" s="12" t="s"/>
      <c r="M511" s="12" t="s"/>
      <c r="N511" s="12" t="s"/>
      <c r="O511" s="12" t="s"/>
      <c r="P511" s="12" t="s"/>
    </row>
    <row r="512" spans="1:16">
      <c r="A512" s="21">
        <v>45209.9663541667</v>
      </c>
      <c r="B512" s="12">
        <v>111593229</v>
      </c>
      <c r="C512" s="22" t="s">
        <v>9209</v>
      </c>
      <c r="D512" s="12" t="s">
        <v>10042</v>
      </c>
      <c r="E512" s="19" t="s">
        <v>10043</v>
      </c>
      <c r="F512" s="12" t="s"/>
      <c r="G512" s="12">
        <v>1</v>
      </c>
      <c r="H512" s="12" t="s">
        <v>9212</v>
      </c>
      <c r="I512" s="12">
        <v>26.82</v>
      </c>
      <c r="J512" s="15">
        <v>11.59</v>
      </c>
      <c r="K512" s="15">
        <v>50.74</v>
      </c>
      <c r="L512" s="16">
        <v>41</v>
      </c>
      <c r="M512" s="17">
        <f>=I512*9</f>
        <v>241.38</v>
      </c>
      <c r="N512" s="17">
        <f>=M512-L512-K512-J512*8.8</f>
        <v>47.648</v>
      </c>
      <c r="O512" s="18">
        <f>=N512/M512</f>
        <v>0.197398293147734</v>
      </c>
      <c r="P512" s="12" t="s">
        <v>28</v>
      </c>
    </row>
    <row r="513" spans="1:16">
      <c r="A513" s="21">
        <v>45210.2609490741</v>
      </c>
      <c r="B513" s="12">
        <v>111662531</v>
      </c>
      <c r="C513" s="22" t="s">
        <v>10044</v>
      </c>
      <c r="D513" s="12" t="s">
        <v>10045</v>
      </c>
      <c r="E513" s="19" t="s">
        <v>10046</v>
      </c>
      <c r="F513" s="12" t="s"/>
      <c r="G513" s="12">
        <v>1</v>
      </c>
      <c r="H513" s="12" t="s">
        <v>10047</v>
      </c>
      <c r="I513" s="12">
        <v>29.88</v>
      </c>
      <c r="J513" s="15">
        <v>12.46</v>
      </c>
      <c r="K513" s="15">
        <v>36.89</v>
      </c>
      <c r="L513" s="16">
        <v>32</v>
      </c>
      <c r="M513" s="17">
        <f>=I513*9</f>
        <v>268.92</v>
      </c>
      <c r="N513" s="17">
        <f>=M513-L513-K513-J513*8.8</f>
        <v>90.382</v>
      </c>
      <c r="O513" s="18">
        <f>=N513/M513</f>
        <v>0.336092518221032</v>
      </c>
      <c r="P513" s="12" t="s">
        <v>70</v>
      </c>
    </row>
    <row r="514" spans="1:16">
      <c r="A514" s="21">
        <v>45210.2755787037</v>
      </c>
      <c r="B514" s="12">
        <v>111665504</v>
      </c>
      <c r="C514" s="22" t="s">
        <v>10048</v>
      </c>
      <c r="D514" s="12" t="s">
        <v>10049</v>
      </c>
      <c r="E514" s="19" t="s">
        <v>10046</v>
      </c>
      <c r="F514" s="12" t="s"/>
      <c r="G514" s="12">
        <v>1</v>
      </c>
      <c r="H514" s="12" t="s">
        <v>10050</v>
      </c>
      <c r="I514" s="12">
        <v>29.88</v>
      </c>
      <c r="J514" s="15">
        <v>12.46</v>
      </c>
      <c r="K514" s="15">
        <v>38.28</v>
      </c>
      <c r="L514" s="16">
        <v>32</v>
      </c>
      <c r="M514" s="17">
        <f>=I514*9</f>
        <v>268.92</v>
      </c>
      <c r="N514" s="17">
        <f>=M514-L514-K514-J514*8.8</f>
        <v>88.992</v>
      </c>
      <c r="O514" s="18">
        <f>=N514/M514</f>
        <v>0.330923694779116</v>
      </c>
      <c r="P514" s="12" t="s">
        <v>70</v>
      </c>
    </row>
    <row r="515" spans="1:16">
      <c r="A515" s="21" t="s"/>
      <c r="B515" s="12" t="s"/>
      <c r="C515" s="22" t="s"/>
      <c r="D515" s="12" t="s"/>
      <c r="E515" s="12" t="s"/>
      <c r="F515" s="12" t="s"/>
      <c r="G515" s="12" t="s"/>
      <c r="H515" s="12" t="s"/>
      <c r="I515" s="12" t="s"/>
      <c r="J515" s="12" t="s"/>
      <c r="K515" s="12" t="s"/>
      <c r="L515" s="12" t="s"/>
      <c r="M515" s="12" t="s"/>
      <c r="N515" s="12" t="s"/>
      <c r="O515" s="12" t="s"/>
      <c r="P515" s="12" t="s"/>
    </row>
    <row r="516" spans="1:33">
      <c r="A516" s="28">
        <v>45168.079224537</v>
      </c>
      <c r="B516" s="14">
        <v>102382407</v>
      </c>
      <c r="C516" s="29" t="s">
        <v>8733</v>
      </c>
      <c r="D516" s="32" t="s">
        <v>10051</v>
      </c>
      <c r="E516" s="30" t="s">
        <v>10052</v>
      </c>
      <c r="F516" s="14" t="s">
        <v>973</v>
      </c>
      <c r="G516" s="14">
        <v>1</v>
      </c>
      <c r="H516" s="14" t="s">
        <v>8736</v>
      </c>
      <c r="I516" s="26">
        <v>0</v>
      </c>
      <c r="J516" s="17">
        <f>=I516*9*0.185</f>
        <v>0</v>
      </c>
      <c r="K516" s="15">
        <v>38.42</v>
      </c>
      <c r="L516" s="16">
        <v>34</v>
      </c>
      <c r="M516" s="17">
        <f>=I516*9</f>
        <v>0</v>
      </c>
      <c r="N516" s="17">
        <f>=M516-L516-K516-J516</f>
        <v>-72.42</v>
      </c>
      <c r="O516" s="18" t="e">
        <f>=N516/M516</f>
        <v>#DIV/0!</v>
      </c>
      <c r="P516" s="14" t="s">
        <v>28</v>
      </c>
      <c r="Q516" s="67" t="s"/>
      <c r="R516" s="67" t="s"/>
      <c r="S516" s="67" t="s"/>
      <c r="T516" s="67" t="s"/>
      <c r="U516" s="67" t="s"/>
      <c r="V516" s="67" t="s"/>
      <c r="W516" s="67" t="s"/>
      <c r="X516" s="67" t="s"/>
      <c r="Y516" s="67" t="s"/>
      <c r="Z516" s="67" t="s"/>
      <c r="AA516" s="67" t="s"/>
      <c r="AB516" s="67" t="s"/>
      <c r="AC516" s="67" t="s"/>
      <c r="AD516" s="67" t="s"/>
      <c r="AE516" s="67" t="s"/>
      <c r="AF516" s="67" t="s"/>
      <c r="AG516" s="67" t="s"/>
    </row>
    <row r="517" spans="1:16">
      <c r="A517" s="21">
        <v>45210.8353703704</v>
      </c>
      <c r="B517" s="12">
        <v>111765063</v>
      </c>
      <c r="C517" s="22" t="s">
        <v>10053</v>
      </c>
      <c r="D517" s="12" t="s">
        <v>10054</v>
      </c>
      <c r="E517" s="19" t="s">
        <v>10055</v>
      </c>
      <c r="F517" s="12" t="s"/>
      <c r="G517" s="12">
        <v>1</v>
      </c>
      <c r="H517" s="12" t="s">
        <v>10056</v>
      </c>
      <c r="I517" s="12">
        <v>15</v>
      </c>
      <c r="J517" s="15">
        <v>6.21</v>
      </c>
      <c r="K517" s="15">
        <v>27.14</v>
      </c>
      <c r="L517" s="16">
        <v>15.2</v>
      </c>
      <c r="M517" s="17">
        <f>=I517*9</f>
        <v>135</v>
      </c>
      <c r="N517" s="17">
        <f>=M517-L517-K517-J517*8.8</f>
        <v>38.012</v>
      </c>
      <c r="O517" s="18">
        <f>=N517/M517</f>
        <v>0.28157037037037</v>
      </c>
      <c r="P517" s="12" t="s">
        <v>162</v>
      </c>
    </row>
    <row r="518" spans="1:16">
      <c r="A518" s="21">
        <v>45211.1054976852</v>
      </c>
      <c r="B518" s="12">
        <v>111814134</v>
      </c>
      <c r="C518" s="22" t="s">
        <v>10057</v>
      </c>
      <c r="D518" s="65" t="s">
        <v>10058</v>
      </c>
      <c r="E518" s="19" t="s">
        <v>10059</v>
      </c>
      <c r="F518" s="12" t="s"/>
      <c r="G518" s="12">
        <v>1</v>
      </c>
      <c r="H518" s="12" t="s">
        <v>10060</v>
      </c>
      <c r="I518" s="12">
        <v>17.52</v>
      </c>
      <c r="J518" s="15">
        <v>7.29</v>
      </c>
      <c r="K518" s="34">
        <v>47.56</v>
      </c>
      <c r="L518" s="16">
        <v>22.9</v>
      </c>
      <c r="M518" s="17">
        <f>=I518*9</f>
        <v>157.68</v>
      </c>
      <c r="N518" s="17">
        <f>=M518-L518-K518-J518*8.8</f>
        <v>23.068</v>
      </c>
      <c r="O518" s="18">
        <f>=N518/M518</f>
        <v>0.146296296296296</v>
      </c>
      <c r="P518" s="12" t="s">
        <v>1413</v>
      </c>
    </row>
    <row r="519" spans="1:16">
      <c r="A519" s="21">
        <v>45211.3937037037</v>
      </c>
      <c r="B519" s="12">
        <v>111878273</v>
      </c>
      <c r="C519" s="22" t="s">
        <v>10034</v>
      </c>
      <c r="D519" s="12" t="s">
        <v>10061</v>
      </c>
      <c r="E519" s="19" t="s">
        <v>10062</v>
      </c>
      <c r="F519" s="12" t="s"/>
      <c r="G519" s="12">
        <v>1</v>
      </c>
      <c r="H519" s="12" t="s">
        <v>10037</v>
      </c>
      <c r="I519" s="12">
        <v>16.8</v>
      </c>
      <c r="J519" s="15">
        <v>7.02</v>
      </c>
      <c r="K519" s="15">
        <v>28.85</v>
      </c>
      <c r="L519" s="16">
        <v>19</v>
      </c>
      <c r="M519" s="17">
        <f>=I519*9</f>
        <v>151.2</v>
      </c>
      <c r="N519" s="17">
        <f>=M519-L519-K519-J519*8.8</f>
        <v>41.574</v>
      </c>
      <c r="O519" s="18">
        <f>=N519/M519</f>
        <v>0.274960317460318</v>
      </c>
      <c r="P519" s="12" t="s">
        <v>1413</v>
      </c>
    </row>
    <row r="520" spans="1:17">
      <c r="A520" s="21">
        <v>45211.6012037037</v>
      </c>
      <c r="B520" s="12">
        <v>111928134</v>
      </c>
      <c r="C520" s="22" t="s">
        <v>10063</v>
      </c>
      <c r="D520" s="12" t="s">
        <v>10064</v>
      </c>
      <c r="E520" s="19" t="s">
        <v>10065</v>
      </c>
      <c r="F520" s="12" t="s"/>
      <c r="G520" s="12">
        <v>1</v>
      </c>
      <c r="H520" s="12" t="s">
        <v>10066</v>
      </c>
      <c r="I520" s="12">
        <v>43.67</v>
      </c>
      <c r="J520" s="15">
        <v>18.12</v>
      </c>
      <c r="K520" s="15">
        <v>50.74</v>
      </c>
      <c r="L520" s="16">
        <v>75.8</v>
      </c>
      <c r="M520" s="17">
        <f>=I520*9</f>
        <v>393.03</v>
      </c>
      <c r="N520" s="17">
        <f>=M520-L520-K520-J520*8.8</f>
        <v>107.034</v>
      </c>
      <c r="O520" s="18">
        <f>=N520/M520</f>
        <v>0.272330356461339</v>
      </c>
      <c r="P520" s="12" t="s">
        <v>1413</v>
      </c>
      <c r="Q520" s="25" t="s">
        <v>6902</v>
      </c>
    </row>
    <row r="521" spans="1:16">
      <c r="A521" s="21" t="s"/>
      <c r="B521" s="12" t="s"/>
      <c r="C521" s="22" t="s"/>
      <c r="D521" s="12" t="s"/>
      <c r="E521" s="12" t="s"/>
      <c r="F521" s="12" t="s"/>
      <c r="G521" s="12" t="s"/>
      <c r="H521" s="12" t="s"/>
      <c r="I521" s="12" t="s"/>
      <c r="J521" s="12" t="s"/>
      <c r="K521" s="12" t="s"/>
      <c r="L521" s="12" t="s"/>
      <c r="M521" s="12" t="s"/>
      <c r="N521" s="12" t="s"/>
      <c r="O521" s="12" t="s"/>
      <c r="P521" s="12" t="s"/>
    </row>
    <row r="522" spans="1:16">
      <c r="A522" s="21">
        <v>45212.0478472222</v>
      </c>
      <c r="B522" s="12">
        <v>111990858</v>
      </c>
      <c r="C522" s="22" t="s">
        <v>10067</v>
      </c>
      <c r="D522" s="65" t="s">
        <v>10068</v>
      </c>
      <c r="E522" s="19" t="s">
        <v>10069</v>
      </c>
      <c r="F522" s="12" t="s">
        <v>48</v>
      </c>
      <c r="G522" s="12">
        <v>1</v>
      </c>
      <c r="H522" s="12" t="s">
        <v>10070</v>
      </c>
      <c r="I522" s="12">
        <v>16.01</v>
      </c>
      <c r="J522" s="15">
        <v>5.42</v>
      </c>
      <c r="K522" s="15">
        <v>53.68</v>
      </c>
      <c r="L522" s="16">
        <v>23</v>
      </c>
      <c r="M522" s="17">
        <f>=I522*9</f>
        <v>144.09</v>
      </c>
      <c r="N522" s="17">
        <f>=M522-L522-K522-J522*8.8</f>
        <v>19.714</v>
      </c>
      <c r="O522" s="18">
        <f>=N522/M522</f>
        <v>0.136817266985912</v>
      </c>
      <c r="P522" s="12" t="s">
        <v>665</v>
      </c>
    </row>
    <row r="523" spans="1:16">
      <c r="A523" s="21">
        <v>45212.3210532407</v>
      </c>
      <c r="B523" s="12">
        <v>112050469</v>
      </c>
      <c r="C523" s="22" t="s">
        <v>10071</v>
      </c>
      <c r="D523" s="12" t="s">
        <v>10072</v>
      </c>
      <c r="E523" s="19" t="s">
        <v>10073</v>
      </c>
      <c r="F523" s="12" t="s"/>
      <c r="G523" s="12">
        <v>1</v>
      </c>
      <c r="H523" s="12" t="s">
        <v>10074</v>
      </c>
      <c r="I523" s="12">
        <v>16.79</v>
      </c>
      <c r="J523" s="15">
        <v>6.31</v>
      </c>
      <c r="K523" s="15">
        <v>19.09</v>
      </c>
      <c r="L523" s="16">
        <v>32</v>
      </c>
      <c r="M523" s="17">
        <f>=I523*9</f>
        <v>151.11</v>
      </c>
      <c r="N523" s="17">
        <f>=M523-L523-K523-J523*8.8</f>
        <v>44.492</v>
      </c>
      <c r="O523" s="18">
        <f>=N523/M523</f>
        <v>0.294434517900867</v>
      </c>
      <c r="P523" s="12" t="s">
        <v>269</v>
      </c>
    </row>
    <row r="524" spans="1:16">
      <c r="A524" s="21" t="s"/>
      <c r="B524" s="12" t="s"/>
      <c r="C524" s="22" t="s"/>
      <c r="D524" s="12" t="s"/>
      <c r="E524" s="12" t="s"/>
      <c r="F524" s="12" t="s"/>
      <c r="G524" s="12" t="s"/>
      <c r="H524" s="12" t="s"/>
      <c r="I524" s="12" t="s"/>
      <c r="J524" s="12" t="s"/>
      <c r="K524" s="12" t="s"/>
      <c r="L524" s="12" t="s"/>
      <c r="M524" s="12" t="s"/>
      <c r="N524" s="12" t="s"/>
      <c r="O524" s="12" t="s"/>
      <c r="P524" s="12" t="s"/>
    </row>
    <row r="525" spans="1:16">
      <c r="A525" s="21">
        <v>45212.867974537</v>
      </c>
      <c r="B525" s="12">
        <v>112132793</v>
      </c>
      <c r="C525" s="22" t="s">
        <v>10075</v>
      </c>
      <c r="D525" s="12" t="s">
        <v>10076</v>
      </c>
      <c r="E525" s="19" t="s">
        <v>10077</v>
      </c>
      <c r="F525" s="12" t="s"/>
      <c r="G525" s="12">
        <v>1</v>
      </c>
      <c r="H525" s="12" t="s">
        <v>10078</v>
      </c>
      <c r="I525" s="12">
        <v>51.34</v>
      </c>
      <c r="J525" s="15">
        <v>16.09</v>
      </c>
      <c r="K525" s="15">
        <v>28.96</v>
      </c>
      <c r="L525" s="16">
        <v>38</v>
      </c>
      <c r="M525" s="17">
        <f>=I525*9</f>
        <v>462.06</v>
      </c>
      <c r="N525" s="17">
        <f>=M525-L525-K525-J525*8.8</f>
        <v>253.508</v>
      </c>
      <c r="O525" s="18">
        <f>=N525/M525</f>
        <v>0.548647361814483</v>
      </c>
      <c r="P525" s="12" t="s">
        <v>269</v>
      </c>
    </row>
    <row r="526" spans="1:16">
      <c r="A526" s="21">
        <v>45212.9802083333</v>
      </c>
      <c r="B526" s="12">
        <v>112144040</v>
      </c>
      <c r="C526" s="22" t="s">
        <v>10079</v>
      </c>
      <c r="D526" s="12" t="s">
        <v>10080</v>
      </c>
      <c r="E526" s="83" t="s">
        <v>10081</v>
      </c>
      <c r="F526" s="12" t="s"/>
      <c r="G526" s="12">
        <v>1</v>
      </c>
      <c r="H526" s="12" t="s">
        <v>10082</v>
      </c>
      <c r="I526" s="12">
        <v>59.8</v>
      </c>
      <c r="J526" s="15">
        <v>25.79</v>
      </c>
      <c r="K526" s="15">
        <v>39.52</v>
      </c>
      <c r="L526" s="16">
        <v>105.5</v>
      </c>
      <c r="M526" s="17">
        <f>=I526*9</f>
        <v>538.2</v>
      </c>
      <c r="N526" s="17">
        <f>=M526-L526-K526-J526*8.8</f>
        <v>166.228</v>
      </c>
      <c r="O526" s="18">
        <f>=N526/M526</f>
        <v>0.308859160163508</v>
      </c>
      <c r="P526" s="12" t="s">
        <v>59</v>
      </c>
    </row>
    <row r="527" spans="1:16">
      <c r="A527" s="21">
        <v>45213.3103009259</v>
      </c>
      <c r="B527" s="12">
        <v>112217516</v>
      </c>
      <c r="C527" s="22" t="s">
        <v>8490</v>
      </c>
      <c r="D527" s="12" t="s">
        <v>10083</v>
      </c>
      <c r="E527" s="12" t="s">
        <v>787</v>
      </c>
      <c r="F527" s="12" t="s"/>
      <c r="G527" s="12">
        <v>1</v>
      </c>
      <c r="H527" s="12" t="s">
        <v>788</v>
      </c>
      <c r="I527" s="12">
        <v>24.71</v>
      </c>
      <c r="J527" s="15">
        <v>8.65</v>
      </c>
      <c r="K527" s="15">
        <v>41.1</v>
      </c>
      <c r="L527" s="16">
        <v>22</v>
      </c>
      <c r="M527" s="17">
        <f>=I527*9</f>
        <v>222.39</v>
      </c>
      <c r="N527" s="17">
        <f>=M527-L527-K527-J527*8.8</f>
        <v>83.17</v>
      </c>
      <c r="O527" s="18">
        <f>=N527/M527</f>
        <v>0.373982643104456</v>
      </c>
      <c r="P527" s="12" t="s">
        <v>50</v>
      </c>
    </row>
    <row r="528" spans="1:16">
      <c r="A528" s="21">
        <v>45213.6547800926</v>
      </c>
      <c r="B528" s="12">
        <v>112294450</v>
      </c>
      <c r="C528" s="22" t="s">
        <v>10084</v>
      </c>
      <c r="D528" s="12" t="s">
        <v>10085</v>
      </c>
      <c r="E528" s="19" t="s">
        <v>10086</v>
      </c>
      <c r="F528" s="12" t="s"/>
      <c r="G528" s="12">
        <v>1</v>
      </c>
      <c r="H528" s="12" t="s">
        <v>10087</v>
      </c>
      <c r="I528" s="12">
        <v>14.4</v>
      </c>
      <c r="J528" s="15">
        <v>5.95</v>
      </c>
      <c r="K528" s="15">
        <v>26.63</v>
      </c>
      <c r="L528" s="16">
        <v>4.16</v>
      </c>
      <c r="M528" s="17">
        <f>=I528*9</f>
        <v>129.6</v>
      </c>
      <c r="N528" s="17">
        <f>=M528-L528-K528-J528*8.8</f>
        <v>46.45</v>
      </c>
      <c r="O528" s="18">
        <f>=N528/M528</f>
        <v>0.358410493827161</v>
      </c>
      <c r="P528" s="12" t="s">
        <v>608</v>
      </c>
    </row>
    <row r="529" spans="1:16">
      <c r="A529" s="21" t="s"/>
      <c r="B529" s="12" t="s"/>
      <c r="C529" s="22" t="s"/>
      <c r="D529" s="12" t="s"/>
      <c r="E529" s="12" t="s"/>
      <c r="F529" s="12" t="s"/>
      <c r="G529" s="12" t="s"/>
      <c r="H529" s="12" t="s"/>
      <c r="I529" s="12" t="s"/>
      <c r="J529" s="12" t="s"/>
      <c r="K529" s="12" t="s"/>
      <c r="L529" s="12" t="s"/>
      <c r="M529" s="12" t="s"/>
      <c r="N529" s="12" t="s"/>
      <c r="O529" s="12" t="s"/>
      <c r="P529" s="12" t="s"/>
    </row>
    <row r="530" spans="1:16">
      <c r="A530" s="21">
        <v>45213.9974652778</v>
      </c>
      <c r="B530" s="12">
        <v>112341447</v>
      </c>
      <c r="C530" s="22" t="s">
        <v>9276</v>
      </c>
      <c r="D530" s="12" t="s">
        <v>10088</v>
      </c>
      <c r="E530" s="19" t="s">
        <v>10089</v>
      </c>
      <c r="F530" s="12" t="s"/>
      <c r="G530" s="12">
        <v>1</v>
      </c>
      <c r="H530" s="12" t="s">
        <v>5897</v>
      </c>
      <c r="I530" s="12">
        <v>15.12</v>
      </c>
      <c r="J530" s="15">
        <v>4.74</v>
      </c>
      <c r="K530" s="15">
        <v>19.32</v>
      </c>
      <c r="L530" s="16">
        <v>8</v>
      </c>
      <c r="M530" s="17">
        <f>=I530*9</f>
        <v>136.08</v>
      </c>
      <c r="N530" s="17">
        <f>=M530-L530-K530-J530*8.8</f>
        <v>67.048</v>
      </c>
      <c r="O530" s="18">
        <f>=N530/M530</f>
        <v>0.492710170487948</v>
      </c>
      <c r="P530" s="12" t="s">
        <v>269</v>
      </c>
    </row>
    <row r="531" spans="1:16">
      <c r="A531" s="21">
        <v>45215.1875462963</v>
      </c>
      <c r="B531" s="12">
        <v>112595161</v>
      </c>
      <c r="C531" s="22" t="s">
        <v>10090</v>
      </c>
      <c r="D531" s="12" t="s">
        <v>10091</v>
      </c>
      <c r="E531" s="19" t="s">
        <v>10092</v>
      </c>
      <c r="F531" s="12" t="s"/>
      <c r="G531" s="12">
        <v>1</v>
      </c>
      <c r="H531" s="12" t="s">
        <v>10093</v>
      </c>
      <c r="I531" s="12">
        <v>20.66</v>
      </c>
      <c r="J531" s="15">
        <v>8.66</v>
      </c>
      <c r="K531" s="15">
        <v>39.31</v>
      </c>
      <c r="L531" s="16">
        <v>40.15</v>
      </c>
      <c r="M531" s="17">
        <f>=I531*9</f>
        <v>185.94</v>
      </c>
      <c r="N531" s="17">
        <f>=M531-L531-K531-J531*8.8</f>
        <v>30.272</v>
      </c>
      <c r="O531" s="18">
        <f>=N531/M531</f>
        <v>0.162805205980424</v>
      </c>
      <c r="P531" s="12" t="s">
        <v>22</v>
      </c>
    </row>
    <row r="532" spans="1:16">
      <c r="A532" s="21">
        <v>45215.1953703704</v>
      </c>
      <c r="B532" s="12">
        <v>112596511</v>
      </c>
      <c r="C532" s="22" t="s">
        <v>10094</v>
      </c>
      <c r="D532" s="12" t="s">
        <v>10095</v>
      </c>
      <c r="E532" s="19" t="s">
        <v>10096</v>
      </c>
      <c r="F532" s="12" t="s"/>
      <c r="G532" s="12">
        <v>1</v>
      </c>
      <c r="H532" s="12" t="s">
        <v>10097</v>
      </c>
      <c r="I532" s="12">
        <v>51.34</v>
      </c>
      <c r="J532" s="15">
        <v>22.21</v>
      </c>
      <c r="K532" s="15">
        <v>39.47</v>
      </c>
      <c r="L532" s="16">
        <v>35</v>
      </c>
      <c r="M532" s="17">
        <f>=I532*9</f>
        <v>462.06</v>
      </c>
      <c r="N532" s="17">
        <f>=M532-L532-K532-J532*8.8</f>
        <v>192.142</v>
      </c>
      <c r="O532" s="18">
        <f>=N532/M532</f>
        <v>0.415837769986582</v>
      </c>
      <c r="P532" s="12" t="s">
        <v>670</v>
      </c>
    </row>
    <row r="533" spans="1:16">
      <c r="A533" s="21">
        <v>45215.2955092593</v>
      </c>
      <c r="B533" s="12">
        <v>112621163</v>
      </c>
      <c r="C533" s="22" t="s">
        <v>10098</v>
      </c>
      <c r="D533" s="12" t="s">
        <v>10099</v>
      </c>
      <c r="E533" s="19" t="s">
        <v>10100</v>
      </c>
      <c r="F533" s="12" t="s"/>
      <c r="G533" s="12">
        <v>1</v>
      </c>
      <c r="H533" s="12" t="s">
        <v>10101</v>
      </c>
      <c r="I533" s="12">
        <v>14.4</v>
      </c>
      <c r="J533" s="15">
        <v>4.92</v>
      </c>
      <c r="K533" s="15">
        <v>24.64</v>
      </c>
      <c r="L533" s="16">
        <v>19</v>
      </c>
      <c r="M533" s="17">
        <f>=I533*9</f>
        <v>129.6</v>
      </c>
      <c r="N533" s="17">
        <f>=M533-L533-K533-J533*8.8</f>
        <v>42.664</v>
      </c>
      <c r="O533" s="18">
        <f>=N533/M533</f>
        <v>0.329197530864198</v>
      </c>
      <c r="P533" s="12" t="s">
        <v>1263</v>
      </c>
    </row>
    <row r="534" spans="1:16">
      <c r="A534" s="21">
        <v>45215.3433796296</v>
      </c>
      <c r="B534" s="12">
        <v>112634403</v>
      </c>
      <c r="C534" s="22" t="s">
        <v>8914</v>
      </c>
      <c r="D534" s="12" t="s">
        <v>10102</v>
      </c>
      <c r="E534" s="19" t="s">
        <v>10096</v>
      </c>
      <c r="F534" s="12" t="s"/>
      <c r="G534" s="12">
        <v>1</v>
      </c>
      <c r="H534" s="12" t="s">
        <v>8917</v>
      </c>
      <c r="I534" s="12">
        <v>51.34</v>
      </c>
      <c r="J534" s="15">
        <v>16.09</v>
      </c>
      <c r="K534" s="15">
        <v>27.81</v>
      </c>
      <c r="L534" s="16">
        <v>35</v>
      </c>
      <c r="M534" s="17">
        <f>=I534*9</f>
        <v>462.06</v>
      </c>
      <c r="N534" s="17">
        <f>=M534-L534-K534-J534*8.8</f>
        <v>257.658</v>
      </c>
      <c r="O534" s="18">
        <f>=N534/M534</f>
        <v>0.557628879366316</v>
      </c>
      <c r="P534" s="12" t="s">
        <v>269</v>
      </c>
    </row>
    <row r="535" spans="1:16">
      <c r="A535" s="21" t="s"/>
      <c r="B535" s="12" t="s"/>
      <c r="C535" s="22" t="s"/>
      <c r="D535" s="12" t="s"/>
      <c r="E535" s="12" t="s"/>
      <c r="F535" s="12" t="s"/>
      <c r="G535" s="12" t="s"/>
      <c r="H535" s="12" t="s"/>
      <c r="I535" s="12" t="s"/>
      <c r="J535" s="12" t="s"/>
      <c r="K535" s="12" t="s"/>
      <c r="L535" s="12" t="s"/>
      <c r="M535" s="12" t="s"/>
      <c r="N535" s="12" t="s"/>
      <c r="O535" s="12" t="s"/>
      <c r="P535" s="12" t="s"/>
    </row>
    <row r="536" spans="1:16">
      <c r="A536" s="21">
        <v>45215.7046990741</v>
      </c>
      <c r="B536" s="12">
        <v>112710620</v>
      </c>
      <c r="C536" s="22" t="s">
        <v>10103</v>
      </c>
      <c r="D536" s="12" t="s">
        <v>10104</v>
      </c>
      <c r="E536" s="19" t="s">
        <v>10105</v>
      </c>
      <c r="F536" s="12" t="s"/>
      <c r="G536" s="12">
        <v>1</v>
      </c>
      <c r="H536" s="12" t="s">
        <v>10106</v>
      </c>
      <c r="I536" s="12">
        <v>37.73</v>
      </c>
      <c r="J536" s="15">
        <v>15.35</v>
      </c>
      <c r="K536" s="15">
        <v>62.14</v>
      </c>
      <c r="L536" s="16">
        <v>55.05</v>
      </c>
      <c r="M536" s="17">
        <f>=I536*9</f>
        <v>339.57</v>
      </c>
      <c r="N536" s="17">
        <f>=M536-L536-K536-J536*8.8</f>
        <v>87.3</v>
      </c>
      <c r="O536" s="18">
        <f>=N536/M536</f>
        <v>0.257089848926584</v>
      </c>
      <c r="P536" s="12" t="s">
        <v>636</v>
      </c>
    </row>
    <row r="537" spans="1:16">
      <c r="A537" s="21">
        <v>45216.0872222222</v>
      </c>
      <c r="B537" s="12">
        <v>112771609</v>
      </c>
      <c r="C537" s="22" t="s">
        <v>10107</v>
      </c>
      <c r="D537" s="12" t="s">
        <v>10108</v>
      </c>
      <c r="E537" s="22" t="s">
        <v>10109</v>
      </c>
      <c r="F537" s="12" t="s"/>
      <c r="G537" s="12">
        <v>1</v>
      </c>
      <c r="H537" s="12" t="s">
        <v>10110</v>
      </c>
      <c r="I537" s="12">
        <v>16.68</v>
      </c>
      <c r="J537" s="15">
        <v>6.27</v>
      </c>
      <c r="K537" s="15">
        <v>26.64</v>
      </c>
      <c r="L537" s="16">
        <v>19.8</v>
      </c>
      <c r="M537" s="17">
        <f>=I537*9</f>
        <v>150.12</v>
      </c>
      <c r="N537" s="17">
        <f>=M537-L537-K537-J537*8.8</f>
        <v>48.504</v>
      </c>
      <c r="O537" s="18">
        <f>=N537/M537</f>
        <v>0.323101518784972</v>
      </c>
      <c r="P537" s="12" t="s">
        <v>269</v>
      </c>
    </row>
    <row r="538" spans="1:16">
      <c r="A538" s="21">
        <v>45216.1628935185</v>
      </c>
      <c r="B538" s="12">
        <v>112788906</v>
      </c>
      <c r="C538" s="22" t="s">
        <v>10111</v>
      </c>
      <c r="D538" s="12" t="s">
        <v>10112</v>
      </c>
      <c r="E538" s="19" t="s">
        <v>10113</v>
      </c>
      <c r="F538" s="12" t="s"/>
      <c r="G538" s="12">
        <v>1</v>
      </c>
      <c r="H538" s="12" t="s">
        <v>10114</v>
      </c>
      <c r="I538" s="12">
        <v>29.63</v>
      </c>
      <c r="J538" s="15">
        <v>10.19</v>
      </c>
      <c r="K538" s="15">
        <v>41.6</v>
      </c>
      <c r="L538" s="16">
        <v>44</v>
      </c>
      <c r="M538" s="17">
        <f>=I538*9</f>
        <v>266.67</v>
      </c>
      <c r="N538" s="17">
        <f>=M538-L538-K538-J538*8.8</f>
        <v>91.398</v>
      </c>
      <c r="O538" s="18">
        <f>=N538/M538</f>
        <v>0.342738215772303</v>
      </c>
      <c r="P538" s="12" t="s">
        <v>1263</v>
      </c>
    </row>
    <row r="539" spans="1:16">
      <c r="A539" s="21">
        <v>45216.4912847222</v>
      </c>
      <c r="B539" s="12">
        <v>112870341</v>
      </c>
      <c r="C539" s="22" t="s">
        <v>10115</v>
      </c>
      <c r="D539" s="12" t="s">
        <v>10116</v>
      </c>
      <c r="E539" s="19" t="s">
        <v>10117</v>
      </c>
      <c r="F539" s="12" t="s"/>
      <c r="G539" s="12">
        <v>1</v>
      </c>
      <c r="H539" s="12" t="s">
        <v>10118</v>
      </c>
      <c r="I539" s="12">
        <v>31.69</v>
      </c>
      <c r="J539" s="15">
        <v>10.97</v>
      </c>
      <c r="K539" s="15">
        <v>64.1</v>
      </c>
      <c r="L539" s="16">
        <v>52.5</v>
      </c>
      <c r="M539" s="17">
        <f>=I539*9</f>
        <v>285.21</v>
      </c>
      <c r="N539" s="17">
        <f>=M539-L539-K539-J539*8.8</f>
        <v>72.074</v>
      </c>
      <c r="O539" s="18">
        <f>=N539/M539</f>
        <v>0.25270502436801</v>
      </c>
      <c r="P539" s="12" t="s">
        <v>50</v>
      </c>
    </row>
    <row r="540" spans="1:16">
      <c r="A540" s="21">
        <v>45216.5047800926</v>
      </c>
      <c r="B540" s="12">
        <v>112873554</v>
      </c>
      <c r="C540" s="22" t="s">
        <v>10010</v>
      </c>
      <c r="D540" s="12" t="s">
        <v>10119</v>
      </c>
      <c r="E540" s="19" t="s">
        <v>10120</v>
      </c>
      <c r="F540" s="12" t="s"/>
      <c r="G540" s="12">
        <v>1</v>
      </c>
      <c r="H540" s="12" t="s">
        <v>10013</v>
      </c>
      <c r="I540" s="12">
        <v>19</v>
      </c>
      <c r="J540" s="15">
        <v>6.69</v>
      </c>
      <c r="K540" s="15">
        <v>61.28</v>
      </c>
      <c r="L540" s="16">
        <v>40.54</v>
      </c>
      <c r="M540" s="17">
        <f>=I540*9</f>
        <v>171</v>
      </c>
      <c r="N540" s="17">
        <f>=M540-L540-K540-J540*8.8</f>
        <v>10.308</v>
      </c>
      <c r="O540" s="18">
        <f>=N540/M540</f>
        <v>0.060280701754386</v>
      </c>
      <c r="P540" s="12" t="s">
        <v>50</v>
      </c>
    </row>
    <row r="541" spans="1:16">
      <c r="A541" s="21">
        <v>45216.5937847222</v>
      </c>
      <c r="B541" s="12">
        <v>112889892</v>
      </c>
      <c r="C541" s="22" t="s">
        <v>10121</v>
      </c>
      <c r="D541" s="12">
        <v>0</v>
      </c>
      <c r="E541" s="12" t="s">
        <v>52</v>
      </c>
      <c r="F541" s="12" t="s">
        <v>244</v>
      </c>
      <c r="G541" s="12">
        <v>1</v>
      </c>
      <c r="H541" s="12" t="s">
        <v>10122</v>
      </c>
      <c r="I541" s="12">
        <v>0</v>
      </c>
      <c r="J541" s="15">
        <v>0</v>
      </c>
      <c r="K541" s="15">
        <v>0</v>
      </c>
      <c r="L541" s="16">
        <v>0</v>
      </c>
      <c r="M541" s="17">
        <f>=I541*9</f>
        <v>0</v>
      </c>
      <c r="N541" s="17">
        <f>=M541-L541-K541-J541*8.8</f>
        <v>0</v>
      </c>
      <c r="O541" s="18" t="e">
        <f>=N541/M541</f>
        <v>#DIV/0!</v>
      </c>
      <c r="P541" s="12" t="s">
        <v>1413</v>
      </c>
    </row>
    <row r="542" spans="1:16">
      <c r="A542" s="21" t="s"/>
      <c r="B542" s="12" t="s"/>
      <c r="C542" s="22" t="s"/>
      <c r="D542" s="12" t="s"/>
      <c r="E542" s="12" t="s"/>
      <c r="F542" s="12" t="s"/>
      <c r="G542" s="12" t="s"/>
      <c r="H542" s="12" t="s"/>
      <c r="I542" s="12" t="s"/>
      <c r="J542" s="12" t="s"/>
      <c r="K542" s="12" t="s"/>
      <c r="L542" s="12" t="s"/>
      <c r="M542" s="12" t="s"/>
      <c r="N542" s="12" t="s"/>
      <c r="O542" s="12" t="s"/>
      <c r="P542" s="12" t="s"/>
    </row>
    <row r="543" spans="1:16">
      <c r="A543" s="21">
        <v>45217.1384953704</v>
      </c>
      <c r="B543" s="12">
        <v>112969381</v>
      </c>
      <c r="C543" s="22" t="s">
        <v>10123</v>
      </c>
      <c r="D543" s="12" t="s">
        <v>10124</v>
      </c>
      <c r="E543" s="19" t="s">
        <v>10125</v>
      </c>
      <c r="F543" s="12" t="s"/>
      <c r="G543" s="12">
        <v>1</v>
      </c>
      <c r="H543" s="12" t="s">
        <v>4000</v>
      </c>
      <c r="I543" s="12">
        <v>15.12</v>
      </c>
      <c r="J543" s="15">
        <v>5.69</v>
      </c>
      <c r="K543" s="15">
        <v>25.45</v>
      </c>
      <c r="L543" s="16">
        <v>12.2</v>
      </c>
      <c r="M543" s="17">
        <f>=I543*9</f>
        <v>136.08</v>
      </c>
      <c r="N543" s="17">
        <f>=M543-L543-K543-J543*8.8</f>
        <v>48.358</v>
      </c>
      <c r="O543" s="18">
        <f>=N543/M543</f>
        <v>0.355364491475602</v>
      </c>
      <c r="P543" s="12" t="s">
        <v>269</v>
      </c>
    </row>
    <row r="544" spans="1:16">
      <c r="A544" s="21">
        <v>45217.3266203704</v>
      </c>
      <c r="B544" s="12">
        <v>113009746</v>
      </c>
      <c r="C544" s="22" t="s">
        <v>10126</v>
      </c>
      <c r="D544" s="12" t="s">
        <v>10127</v>
      </c>
      <c r="E544" s="19" t="s">
        <v>10128</v>
      </c>
      <c r="F544" s="12" t="s">
        <v>57</v>
      </c>
      <c r="G544" s="12">
        <v>1</v>
      </c>
      <c r="H544" s="12" t="s">
        <v>10129</v>
      </c>
      <c r="I544" s="12">
        <v>15.12</v>
      </c>
      <c r="J544" s="15">
        <v>6.51</v>
      </c>
      <c r="K544" s="15">
        <v>36.29</v>
      </c>
      <c r="L544" s="16">
        <v>27.5</v>
      </c>
      <c r="M544" s="17">
        <f>=I544*9</f>
        <v>136.08</v>
      </c>
      <c r="N544" s="17">
        <f>=M544-L544-K544-J544*8.8</f>
        <v>15.002</v>
      </c>
      <c r="O544" s="18">
        <f>=N544/M544</f>
        <v>0.110243974132863</v>
      </c>
      <c r="P544" s="12" t="s">
        <v>300</v>
      </c>
    </row>
    <row r="545" spans="1:16">
      <c r="A545" s="21">
        <v>45217.3628240741</v>
      </c>
      <c r="B545" s="12">
        <v>113017815</v>
      </c>
      <c r="C545" s="22" t="s">
        <v>9918</v>
      </c>
      <c r="D545" s="12" t="s">
        <v>10130</v>
      </c>
      <c r="E545" s="19" t="s">
        <v>10131</v>
      </c>
      <c r="F545" s="12" t="s"/>
      <c r="G545" s="12">
        <v>1</v>
      </c>
      <c r="H545" s="12" t="s">
        <v>535</v>
      </c>
      <c r="I545" s="12">
        <v>24.96</v>
      </c>
      <c r="J545" s="15">
        <v>10.84</v>
      </c>
      <c r="K545" s="15">
        <v>30.94</v>
      </c>
      <c r="L545" s="16">
        <v>33</v>
      </c>
      <c r="M545" s="17">
        <f>=I545*9</f>
        <v>224.64</v>
      </c>
      <c r="N545" s="17">
        <f>=M545-L545-K545-J545*8.8</f>
        <v>65.308</v>
      </c>
      <c r="O545" s="18">
        <f>=N545/M545</f>
        <v>0.290722934472934</v>
      </c>
      <c r="P545" s="12" t="s">
        <v>28</v>
      </c>
    </row>
    <row r="546" spans="1:16">
      <c r="A546" s="21">
        <v>45217.5236342593</v>
      </c>
      <c r="B546" s="12">
        <v>113058520</v>
      </c>
      <c r="C546" s="22" t="s">
        <v>10132</v>
      </c>
      <c r="D546" s="12" t="s">
        <v>10133</v>
      </c>
      <c r="E546" s="19" t="s">
        <v>10134</v>
      </c>
      <c r="F546" s="12" t="s"/>
      <c r="G546" s="12">
        <v>1</v>
      </c>
      <c r="H546" s="12" t="s">
        <v>10135</v>
      </c>
      <c r="I546" s="12">
        <v>58.72</v>
      </c>
      <c r="J546" s="15">
        <v>25.04</v>
      </c>
      <c r="K546" s="15">
        <v>37.13</v>
      </c>
      <c r="L546" s="16">
        <v>73</v>
      </c>
      <c r="M546" s="17">
        <f>=I546*9</f>
        <v>528.48</v>
      </c>
      <c r="N546" s="17">
        <f>=M546-L546-K546-J546*8.8</f>
        <v>197.998</v>
      </c>
      <c r="O546" s="18">
        <f>=N546/M546</f>
        <v>0.37465561610657</v>
      </c>
      <c r="P546" s="12" t="s">
        <v>162</v>
      </c>
    </row>
    <row r="547" spans="1:16">
      <c r="A547" s="21">
        <v>45217.5818865741</v>
      </c>
      <c r="B547" s="12">
        <v>113070148</v>
      </c>
      <c r="C547" s="22" t="s">
        <v>10136</v>
      </c>
      <c r="D547" s="12" t="s">
        <v>10137</v>
      </c>
      <c r="E547" s="19" t="s">
        <v>10138</v>
      </c>
      <c r="F547" s="12" t="s"/>
      <c r="G547" s="12">
        <v>1</v>
      </c>
      <c r="H547" s="12" t="s">
        <v>10139</v>
      </c>
      <c r="I547" s="12">
        <v>51.34</v>
      </c>
      <c r="J547" s="15">
        <v>18.3</v>
      </c>
      <c r="K547" s="15">
        <v>45.05</v>
      </c>
      <c r="L547" s="16">
        <v>38</v>
      </c>
      <c r="M547" s="17">
        <f>=I547*9</f>
        <v>462.06</v>
      </c>
      <c r="N547" s="17">
        <f>=M547-L547-K547-J547*8.8</f>
        <v>217.97</v>
      </c>
      <c r="O547" s="18">
        <f>=N547/M547</f>
        <v>0.471735272475436</v>
      </c>
      <c r="P547" s="12" t="s">
        <v>50</v>
      </c>
    </row>
    <row r="548" spans="1:16">
      <c r="A548" s="21" t="s"/>
      <c r="B548" s="12" t="s"/>
      <c r="C548" s="22" t="s"/>
      <c r="D548" s="12" t="s"/>
      <c r="E548" s="12" t="s"/>
      <c r="F548" s="12" t="s"/>
      <c r="G548" s="12" t="s"/>
      <c r="H548" s="12" t="s"/>
      <c r="I548" s="12" t="s"/>
      <c r="J548" s="12" t="s"/>
      <c r="K548" s="12" t="s"/>
      <c r="L548" s="12" t="s"/>
      <c r="M548" s="12" t="s"/>
      <c r="N548" s="12" t="s"/>
      <c r="O548" s="12" t="s"/>
      <c r="P548" s="12" t="s"/>
    </row>
    <row r="549" spans="1:16">
      <c r="A549" s="21">
        <v>45218.3214467593</v>
      </c>
      <c r="B549" s="12">
        <v>113189774</v>
      </c>
      <c r="C549" s="22" t="s">
        <v>10140</v>
      </c>
      <c r="D549" s="12" t="s">
        <v>10141</v>
      </c>
      <c r="E549" s="19" t="s">
        <v>10142</v>
      </c>
      <c r="F549" s="12" t="s"/>
      <c r="G549" s="12">
        <v>1</v>
      </c>
      <c r="H549" s="12" t="s">
        <v>10143</v>
      </c>
      <c r="I549" s="12">
        <v>21.43</v>
      </c>
      <c r="J549" s="15">
        <v>8.79</v>
      </c>
      <c r="K549" s="15">
        <v>37.14</v>
      </c>
      <c r="L549" s="16">
        <v>44.79</v>
      </c>
      <c r="M549" s="17">
        <f>=I549*9</f>
        <v>192.87</v>
      </c>
      <c r="N549" s="17">
        <f>=M549-L549-K549-J549*8.8</f>
        <v>33.588</v>
      </c>
      <c r="O549" s="18">
        <f>=N549/M549</f>
        <v>0.174148390107326</v>
      </c>
      <c r="P549" s="12" t="s">
        <v>136</v>
      </c>
    </row>
    <row r="550" spans="1:16">
      <c r="A550" s="21">
        <v>45218.453287037</v>
      </c>
      <c r="B550" s="12">
        <v>113220276</v>
      </c>
      <c r="C550" s="22" t="s">
        <v>9860</v>
      </c>
      <c r="D550" s="12" t="s">
        <v>10144</v>
      </c>
      <c r="E550" s="19" t="s">
        <v>10145</v>
      </c>
      <c r="F550" s="12" t="s"/>
      <c r="G550" s="12">
        <v>1</v>
      </c>
      <c r="H550" s="12" t="s">
        <v>9863</v>
      </c>
      <c r="I550" s="12">
        <v>58.72</v>
      </c>
      <c r="J550" s="15">
        <v>24.97</v>
      </c>
      <c r="K550" s="15">
        <v>42.09</v>
      </c>
      <c r="L550" s="16">
        <v>73</v>
      </c>
      <c r="M550" s="17">
        <f>=I550*9</f>
        <v>528.48</v>
      </c>
      <c r="N550" s="17">
        <f>=M550-L550-K550-J550*8.8</f>
        <v>193.654</v>
      </c>
      <c r="O550" s="18">
        <f>=N550/M550</f>
        <v>0.366435815924917</v>
      </c>
      <c r="P550" s="12" t="s">
        <v>670</v>
      </c>
    </row>
    <row r="551" spans="1:16">
      <c r="A551" s="21">
        <v>45218.5620949074</v>
      </c>
      <c r="B551" s="12">
        <v>113246872</v>
      </c>
      <c r="C551" s="22" t="s">
        <v>10121</v>
      </c>
      <c r="D551" s="12">
        <v>0</v>
      </c>
      <c r="E551" s="12" t="s">
        <v>52</v>
      </c>
      <c r="F551" s="12" t="s"/>
      <c r="G551" s="12">
        <v>1</v>
      </c>
      <c r="H551" s="12" t="s">
        <v>10122</v>
      </c>
      <c r="I551" s="12">
        <v>0</v>
      </c>
      <c r="J551" s="15">
        <v>0</v>
      </c>
      <c r="K551" s="15">
        <v>0</v>
      </c>
      <c r="L551" s="16">
        <v>0</v>
      </c>
      <c r="M551" s="17">
        <f>=I551*9</f>
        <v>0</v>
      </c>
      <c r="N551" s="17">
        <f>=M551-L551-K551-J551*8.8</f>
        <v>0</v>
      </c>
      <c r="O551" s="18" t="e">
        <f>=N551/M551</f>
        <v>#DIV/0!</v>
      </c>
      <c r="P551" s="12" t="s">
        <v>1413</v>
      </c>
    </row>
    <row r="552" spans="1:16">
      <c r="A552" s="21">
        <v>45218.9633101852</v>
      </c>
      <c r="B552" s="12">
        <v>113295172</v>
      </c>
      <c r="C552" s="22" t="s">
        <v>10146</v>
      </c>
      <c r="D552" s="12" t="s">
        <v>10147</v>
      </c>
      <c r="E552" s="22" t="s">
        <v>10148</v>
      </c>
      <c r="F552" s="12" t="s"/>
      <c r="G552" s="12">
        <v>1</v>
      </c>
      <c r="H552" s="12" t="s">
        <v>10149</v>
      </c>
      <c r="I552" s="12">
        <v>17.02</v>
      </c>
      <c r="J552" s="15">
        <v>7.38</v>
      </c>
      <c r="K552" s="15">
        <v>37.26</v>
      </c>
      <c r="L552" s="16">
        <v>29.9</v>
      </c>
      <c r="M552" s="17">
        <f>=I552*9</f>
        <v>153.18</v>
      </c>
      <c r="N552" s="17">
        <f>=M552-L552-K552-J552*8.8</f>
        <v>21.076</v>
      </c>
      <c r="O552" s="18">
        <f>=N552/M552</f>
        <v>0.13758976367672</v>
      </c>
      <c r="P552" s="12" t="s">
        <v>300</v>
      </c>
    </row>
    <row r="553" spans="1:16">
      <c r="A553" s="21">
        <v>45218.9762847222</v>
      </c>
      <c r="B553" s="12">
        <v>113296365</v>
      </c>
      <c r="C553" s="22" t="s">
        <v>10150</v>
      </c>
      <c r="D553" s="12" t="s">
        <v>10151</v>
      </c>
      <c r="E553" s="19" t="s">
        <v>10152</v>
      </c>
      <c r="F553" s="12" t="s"/>
      <c r="G553" s="12">
        <v>1</v>
      </c>
      <c r="H553" s="12" t="s">
        <v>10153</v>
      </c>
      <c r="I553" s="12">
        <v>15</v>
      </c>
      <c r="J553" s="15">
        <v>6.23</v>
      </c>
      <c r="K553" s="15">
        <v>36.07</v>
      </c>
      <c r="L553" s="16">
        <v>20.16</v>
      </c>
      <c r="M553" s="17">
        <f>=I553*9</f>
        <v>135</v>
      </c>
      <c r="N553" s="17">
        <f>=M553-L553-K553-J553*8.8</f>
        <v>23.946</v>
      </c>
      <c r="O553" s="18">
        <f>=N553/M553</f>
        <v>0.177377777777778</v>
      </c>
      <c r="P553" s="12" t="s">
        <v>22</v>
      </c>
    </row>
    <row r="554" spans="1:16">
      <c r="A554" s="21" t="s"/>
      <c r="B554" s="12" t="s"/>
      <c r="C554" s="22" t="s"/>
      <c r="D554" s="12" t="s"/>
      <c r="E554" s="12" t="s"/>
      <c r="F554" s="12" t="s"/>
      <c r="G554" s="12" t="s"/>
      <c r="H554" s="12" t="s"/>
      <c r="I554" s="12" t="s"/>
      <c r="J554" s="12" t="s"/>
      <c r="K554" s="12" t="s"/>
      <c r="L554" s="12" t="s"/>
      <c r="M554" s="12" t="s"/>
      <c r="N554" s="12" t="s"/>
      <c r="O554" s="12" t="s"/>
      <c r="P554" s="12" t="s"/>
    </row>
    <row r="555" spans="1:16">
      <c r="A555" s="21">
        <v>45219.2299189815</v>
      </c>
      <c r="B555" s="12">
        <v>113355091</v>
      </c>
      <c r="C555" s="22" t="s">
        <v>8490</v>
      </c>
      <c r="D555" s="12" t="s">
        <v>10154</v>
      </c>
      <c r="E555" s="12" t="s">
        <v>787</v>
      </c>
      <c r="F555" s="12" t="s"/>
      <c r="G555" s="12">
        <v>1</v>
      </c>
      <c r="H555" s="12" t="s">
        <v>788</v>
      </c>
      <c r="I555" s="12">
        <v>24.71</v>
      </c>
      <c r="J555" s="15">
        <v>10.3</v>
      </c>
      <c r="K555" s="15">
        <v>35.29</v>
      </c>
      <c r="L555" s="16">
        <v>22</v>
      </c>
      <c r="M555" s="17">
        <f>=I555*9</f>
        <v>222.39</v>
      </c>
      <c r="N555" s="17">
        <f>=M555-L555-K555-J555*8.8</f>
        <v>74.46</v>
      </c>
      <c r="O555" s="18">
        <f>=N555/M555</f>
        <v>0.334817213004182</v>
      </c>
      <c r="P555" s="12" t="s">
        <v>162</v>
      </c>
    </row>
    <row r="556" spans="1:16">
      <c r="A556" s="21">
        <v>45219.2765046296</v>
      </c>
      <c r="B556" s="12">
        <v>113367030</v>
      </c>
      <c r="C556" s="22" t="s">
        <v>10155</v>
      </c>
      <c r="D556" s="12" t="s">
        <v>10156</v>
      </c>
      <c r="E556" s="19" t="s">
        <v>10157</v>
      </c>
      <c r="F556" s="12" t="s"/>
      <c r="G556" s="12">
        <v>1</v>
      </c>
      <c r="H556" s="12" t="s">
        <v>10158</v>
      </c>
      <c r="I556" s="12">
        <v>45.04</v>
      </c>
      <c r="J556" s="15">
        <v>19.55</v>
      </c>
      <c r="K556" s="15">
        <v>57.82</v>
      </c>
      <c r="L556" s="16">
        <v>53</v>
      </c>
      <c r="M556" s="17">
        <f>=I556*9</f>
        <v>405.36</v>
      </c>
      <c r="N556" s="17">
        <f>=M556-L556-K556-J556*8.8</f>
        <v>122.5</v>
      </c>
      <c r="O556" s="18">
        <f>=N556/M556</f>
        <v>0.302200513124137</v>
      </c>
      <c r="P556" s="12" t="s">
        <v>1413</v>
      </c>
    </row>
    <row r="557" spans="1:16">
      <c r="A557" s="21">
        <v>45219.4226851852</v>
      </c>
      <c r="B557" s="12">
        <v>113398502</v>
      </c>
      <c r="C557" s="22" t="s">
        <v>10159</v>
      </c>
      <c r="D557" s="12" t="s">
        <v>10160</v>
      </c>
      <c r="E557" s="19" t="s">
        <v>10161</v>
      </c>
      <c r="F557" s="12" t="s"/>
      <c r="G557" s="12">
        <v>1</v>
      </c>
      <c r="H557" s="12" t="s">
        <v>10162</v>
      </c>
      <c r="I557" s="12">
        <v>20.82</v>
      </c>
      <c r="J557" s="15">
        <v>8.92</v>
      </c>
      <c r="K557" s="15">
        <v>49.31</v>
      </c>
      <c r="L557" s="16">
        <v>30</v>
      </c>
      <c r="M557" s="17">
        <f>=I557*9</f>
        <v>187.38</v>
      </c>
      <c r="N557" s="17">
        <f>=M557-L557-K557-J557*8.8</f>
        <v>29.574</v>
      </c>
      <c r="O557" s="18">
        <f>=N557/M557</f>
        <v>0.157829010566763</v>
      </c>
      <c r="P557" s="12" t="s">
        <v>28</v>
      </c>
    </row>
    <row r="558" spans="1:16">
      <c r="A558" s="21" t="s"/>
      <c r="B558" s="12" t="s"/>
      <c r="C558" s="22" t="s"/>
      <c r="D558" s="12" t="s"/>
      <c r="E558" s="12" t="s"/>
      <c r="F558" s="12" t="s"/>
      <c r="G558" s="12" t="s"/>
      <c r="H558" s="12" t="s"/>
      <c r="I558" s="12" t="s"/>
      <c r="J558" s="12" t="s"/>
      <c r="K558" s="12" t="s"/>
      <c r="L558" s="12" t="s"/>
      <c r="M558" s="12" t="s"/>
      <c r="N558" s="12" t="s"/>
      <c r="O558" s="12" t="s"/>
      <c r="P558" s="12" t="s"/>
    </row>
    <row r="559" spans="1:16">
      <c r="A559" s="21">
        <v>45220.2962731482</v>
      </c>
      <c r="B559" s="12">
        <v>113569954</v>
      </c>
      <c r="C559" s="22" t="s">
        <v>10163</v>
      </c>
      <c r="D559" s="12" t="s">
        <v>10164</v>
      </c>
      <c r="E559" s="19" t="s">
        <v>10165</v>
      </c>
      <c r="F559" s="12" t="s"/>
      <c r="G559" s="12">
        <v>1</v>
      </c>
      <c r="H559" s="12" t="s">
        <v>10166</v>
      </c>
      <c r="I559" s="12">
        <v>37.5</v>
      </c>
      <c r="J559" s="15">
        <v>11.75</v>
      </c>
      <c r="K559" s="15">
        <v>52.08</v>
      </c>
      <c r="L559" s="16">
        <v>113.5</v>
      </c>
      <c r="M559" s="17">
        <f>=I559*9</f>
        <v>337.5</v>
      </c>
      <c r="N559" s="17">
        <f>=M559-L559-K559-J559*8.8</f>
        <v>68.52</v>
      </c>
      <c r="O559" s="18">
        <f>=N559/M559</f>
        <v>0.203022222222222</v>
      </c>
      <c r="P559" s="12" t="s">
        <v>269</v>
      </c>
    </row>
    <row r="560" spans="1:16">
      <c r="A560" s="21">
        <v>45220.4109490741</v>
      </c>
      <c r="B560" s="12">
        <v>113593808</v>
      </c>
      <c r="C560" s="22" t="s">
        <v>10167</v>
      </c>
      <c r="D560" s="12" t="s">
        <v>10168</v>
      </c>
      <c r="E560" s="19" t="s">
        <v>10169</v>
      </c>
      <c r="F560" s="12" t="s"/>
      <c r="G560" s="12">
        <v>1</v>
      </c>
      <c r="H560" s="12" t="s">
        <v>10170</v>
      </c>
      <c r="I560" s="12">
        <v>51.34</v>
      </c>
      <c r="J560" s="15">
        <v>16.09</v>
      </c>
      <c r="K560" s="15">
        <v>32.78</v>
      </c>
      <c r="L560" s="16">
        <v>34</v>
      </c>
      <c r="M560" s="17">
        <f>=I560*9</f>
        <v>462.06</v>
      </c>
      <c r="N560" s="17">
        <f>=M560-L560-K560-J560*8.8</f>
        <v>253.688</v>
      </c>
      <c r="O560" s="18">
        <f>=N560/M560</f>
        <v>0.549036921611912</v>
      </c>
      <c r="P560" s="12" t="s">
        <v>269</v>
      </c>
    </row>
    <row r="561" spans="1:16">
      <c r="A561" s="21" t="s"/>
      <c r="B561" s="12" t="s"/>
      <c r="C561" s="22" t="s"/>
      <c r="D561" s="12" t="s"/>
      <c r="E561" s="12" t="s"/>
      <c r="F561" s="12" t="s"/>
      <c r="G561" s="12" t="s"/>
      <c r="H561" s="12" t="s"/>
      <c r="I561" s="12" t="s"/>
      <c r="J561" s="12" t="s"/>
      <c r="K561" s="12" t="s"/>
      <c r="L561" s="12" t="s"/>
      <c r="M561" s="12" t="s"/>
      <c r="N561" s="12" t="s"/>
      <c r="O561" s="12" t="s"/>
      <c r="P561" s="12" t="s"/>
    </row>
    <row r="562" spans="1:16">
      <c r="A562" s="21">
        <v>45221.1844212963</v>
      </c>
      <c r="B562" s="12">
        <v>113737924</v>
      </c>
      <c r="C562" s="22" t="s">
        <v>10171</v>
      </c>
      <c r="D562" s="12" t="s">
        <v>10172</v>
      </c>
      <c r="E562" s="19" t="s">
        <v>10173</v>
      </c>
      <c r="F562" s="12" t="s"/>
      <c r="G562" s="12">
        <v>1</v>
      </c>
      <c r="H562" s="12" t="s">
        <v>10174</v>
      </c>
      <c r="I562" s="12">
        <v>18.46</v>
      </c>
      <c r="J562" s="15">
        <v>7.91</v>
      </c>
      <c r="K562" s="15">
        <v>27.11</v>
      </c>
      <c r="L562" s="16">
        <v>27</v>
      </c>
      <c r="M562" s="17">
        <f>=I562*9</f>
        <v>166.14</v>
      </c>
      <c r="N562" s="17">
        <f>=M562-L562-K562-J562*8.8</f>
        <v>42.422</v>
      </c>
      <c r="O562" s="18">
        <f>=N562/M562</f>
        <v>0.255338870831829</v>
      </c>
      <c r="P562" s="12" t="s">
        <v>670</v>
      </c>
    </row>
    <row r="563" spans="1:16">
      <c r="A563" s="21">
        <v>45221.2093055556</v>
      </c>
      <c r="B563" s="12">
        <v>113744163</v>
      </c>
      <c r="C563" s="22" t="s">
        <v>10175</v>
      </c>
      <c r="D563" s="12" t="s">
        <v>10176</v>
      </c>
      <c r="E563" s="19" t="s">
        <v>10177</v>
      </c>
      <c r="F563" s="12" t="s"/>
      <c r="G563" s="12">
        <v>2</v>
      </c>
      <c r="H563" s="12" t="s">
        <v>10178</v>
      </c>
      <c r="I563" s="12">
        <v>35.5</v>
      </c>
      <c r="J563" s="15">
        <v>14.42</v>
      </c>
      <c r="K563" s="15">
        <v>55.09</v>
      </c>
      <c r="L563" s="16">
        <v>32</v>
      </c>
      <c r="M563" s="17">
        <f>=I563*9</f>
        <v>319.5</v>
      </c>
      <c r="N563" s="17">
        <f>=M563-L563-K563-J563*8.8</f>
        <v>105.514</v>
      </c>
      <c r="O563" s="18">
        <f>=N563/M563</f>
        <v>0.330247261345853</v>
      </c>
      <c r="P563" s="12" t="s">
        <v>43</v>
      </c>
    </row>
    <row r="564" spans="1:16">
      <c r="A564" s="21">
        <v>45221.2394212963</v>
      </c>
      <c r="B564" s="12">
        <v>113753726</v>
      </c>
      <c r="C564" s="22" t="s">
        <v>10179</v>
      </c>
      <c r="D564" s="12" t="s">
        <v>10180</v>
      </c>
      <c r="E564" s="19" t="s">
        <v>10181</v>
      </c>
      <c r="F564" s="12" t="s">
        <v>57</v>
      </c>
      <c r="G564" s="12">
        <v>1</v>
      </c>
      <c r="H564" s="12" t="s">
        <v>10182</v>
      </c>
      <c r="I564" s="12">
        <v>18.08</v>
      </c>
      <c r="J564" s="15">
        <v>7.5</v>
      </c>
      <c r="K564" s="15">
        <v>31.88</v>
      </c>
      <c r="L564" s="16">
        <v>48</v>
      </c>
      <c r="M564" s="17">
        <f>=I564*9</f>
        <v>162.72</v>
      </c>
      <c r="N564" s="17">
        <f>=M564-L564-K564-J564*8.8</f>
        <v>16.84</v>
      </c>
      <c r="O564" s="18">
        <f>=N564/M564</f>
        <v>0.103490658800393</v>
      </c>
      <c r="P564" s="12" t="s">
        <v>162</v>
      </c>
    </row>
    <row r="565" spans="1:16">
      <c r="A565" s="21">
        <v>45221.2611458333</v>
      </c>
      <c r="B565" s="12">
        <v>113759604</v>
      </c>
      <c r="C565" s="22" t="s">
        <v>10183</v>
      </c>
      <c r="D565" s="12" t="s">
        <v>10184</v>
      </c>
      <c r="E565" s="19" t="s">
        <v>10185</v>
      </c>
      <c r="F565" s="12" t="s"/>
      <c r="G565" s="12">
        <v>1</v>
      </c>
      <c r="H565" s="12" t="s">
        <v>10186</v>
      </c>
      <c r="I565" s="12">
        <v>14.4</v>
      </c>
      <c r="J565" s="15">
        <v>6</v>
      </c>
      <c r="K565" s="15">
        <v>24.39</v>
      </c>
      <c r="L565" s="16">
        <v>16</v>
      </c>
      <c r="M565" s="17">
        <f>=I565*9</f>
        <v>129.6</v>
      </c>
      <c r="N565" s="17">
        <f>=M565-L565-K565-J565*8.8</f>
        <v>36.41</v>
      </c>
      <c r="O565" s="18">
        <f>=N565/M565</f>
        <v>0.280941358024691</v>
      </c>
      <c r="P565" s="12" t="s">
        <v>670</v>
      </c>
    </row>
    <row r="566" spans="1:16">
      <c r="A566" s="21">
        <v>45221.3768981481</v>
      </c>
      <c r="B566" s="12">
        <v>113787142</v>
      </c>
      <c r="C566" s="22" t="s">
        <v>10187</v>
      </c>
      <c r="D566" s="12" t="s">
        <v>10188</v>
      </c>
      <c r="E566" s="19" t="s">
        <v>10189</v>
      </c>
      <c r="F566" s="12" t="s"/>
      <c r="G566" s="12">
        <v>1</v>
      </c>
      <c r="H566" s="12" t="s">
        <v>4848</v>
      </c>
      <c r="I566" s="12">
        <v>20.36</v>
      </c>
      <c r="J566" s="15">
        <v>8.46</v>
      </c>
      <c r="K566" s="15">
        <v>31.59</v>
      </c>
      <c r="L566" s="16">
        <v>20.6</v>
      </c>
      <c r="M566" s="17">
        <f>=I566*9</f>
        <v>183.24</v>
      </c>
      <c r="N566" s="17">
        <f>=M566-L566-K566-J566*8.8</f>
        <v>56.602</v>
      </c>
      <c r="O566" s="18">
        <f>=N566/M566</f>
        <v>0.308895437677363</v>
      </c>
      <c r="P566" s="12" t="s">
        <v>1413</v>
      </c>
    </row>
    <row r="567" spans="1:16">
      <c r="A567" s="21">
        <v>45221.3840509259</v>
      </c>
      <c r="B567" s="12">
        <v>113789142</v>
      </c>
      <c r="C567" s="22" t="s">
        <v>10190</v>
      </c>
      <c r="D567" s="12">
        <v>0</v>
      </c>
      <c r="E567" s="12" t="s">
        <v>52</v>
      </c>
      <c r="F567" s="12" t="s">
        <v>48</v>
      </c>
      <c r="G567" s="12">
        <v>1</v>
      </c>
      <c r="H567" s="12" t="s">
        <v>6074</v>
      </c>
      <c r="I567" s="12">
        <v>0</v>
      </c>
      <c r="J567" s="15">
        <v>0</v>
      </c>
      <c r="K567" s="15">
        <v>0</v>
      </c>
      <c r="L567" s="16">
        <v>0</v>
      </c>
      <c r="M567" s="17">
        <f>=I567*9</f>
        <v>0</v>
      </c>
      <c r="N567" s="17">
        <f>=M567-L567-K567-J567*8.8</f>
        <v>0</v>
      </c>
      <c r="O567" s="18" t="e">
        <f>=N567/M567</f>
        <v>#DIV/0!</v>
      </c>
      <c r="P567" s="12" t="s">
        <v>1413</v>
      </c>
    </row>
    <row r="568" spans="1:16">
      <c r="A568" s="21">
        <v>45221.6020023148</v>
      </c>
      <c r="B568" s="12">
        <v>113835719</v>
      </c>
      <c r="C568" s="22" t="s">
        <v>10191</v>
      </c>
      <c r="D568" s="12" t="s">
        <v>10192</v>
      </c>
      <c r="E568" s="19" t="s">
        <v>10193</v>
      </c>
      <c r="F568" s="12" t="s"/>
      <c r="G568" s="12">
        <v>1</v>
      </c>
      <c r="H568" s="12" t="s">
        <v>10194</v>
      </c>
      <c r="I568" s="12">
        <v>20.66</v>
      </c>
      <c r="J568" s="15">
        <v>8.12</v>
      </c>
      <c r="K568" s="15">
        <v>36.94</v>
      </c>
      <c r="L568" s="16">
        <v>28.8</v>
      </c>
      <c r="M568" s="17">
        <f>=I568*9</f>
        <v>185.94</v>
      </c>
      <c r="N568" s="17">
        <f>=M568-L568-K568-J568*8.8</f>
        <v>48.744</v>
      </c>
      <c r="O568" s="18">
        <f>=N568/M568</f>
        <v>0.262149080348499</v>
      </c>
      <c r="P568" s="12" t="s">
        <v>636</v>
      </c>
    </row>
    <row r="569" spans="1:16">
      <c r="A569" s="21">
        <v>45221.9560532407</v>
      </c>
      <c r="B569" s="12">
        <v>113877786</v>
      </c>
      <c r="C569" s="22" t="s">
        <v>10195</v>
      </c>
      <c r="D569" s="12" t="s">
        <v>10196</v>
      </c>
      <c r="E569" s="19" t="s">
        <v>10197</v>
      </c>
      <c r="F569" s="12" t="s"/>
      <c r="G569" s="12">
        <v>1</v>
      </c>
      <c r="H569" s="12" t="s">
        <v>10198</v>
      </c>
      <c r="I569" s="12">
        <v>22.46</v>
      </c>
      <c r="J569" s="15">
        <v>9.56</v>
      </c>
      <c r="K569" s="15">
        <v>64.01</v>
      </c>
      <c r="L569" s="16">
        <v>58.25</v>
      </c>
      <c r="M569" s="17">
        <f>=I569*9</f>
        <v>202.14</v>
      </c>
      <c r="N569" s="17">
        <f>=M569-L569-K569-J569*8.8</f>
        <v>-4.248</v>
      </c>
      <c r="O569" s="18">
        <f>=N569/M569</f>
        <v>-0.021015138023152</v>
      </c>
      <c r="P569" s="12" t="s">
        <v>70</v>
      </c>
    </row>
    <row r="570" spans="1:16">
      <c r="A570" s="21">
        <v>45222.0596759259</v>
      </c>
      <c r="B570" s="12">
        <v>113902255</v>
      </c>
      <c r="C570" s="22" t="s">
        <v>10199</v>
      </c>
      <c r="D570" s="12" t="s">
        <v>10200</v>
      </c>
      <c r="E570" s="19" t="s">
        <v>10201</v>
      </c>
      <c r="F570" s="12" t="s"/>
      <c r="G570" s="12">
        <v>1</v>
      </c>
      <c r="H570" s="12" t="s">
        <v>10202</v>
      </c>
      <c r="I570" s="12">
        <v>21.26</v>
      </c>
      <c r="J570" s="15">
        <v>9.02</v>
      </c>
      <c r="K570" s="15">
        <v>31.37</v>
      </c>
      <c r="L570" s="16">
        <v>57</v>
      </c>
      <c r="M570" s="17">
        <f>=I570*9</f>
        <v>191.34</v>
      </c>
      <c r="N570" s="17">
        <f>=M570-L570-K570-J570*8.8</f>
        <v>23.594</v>
      </c>
      <c r="O570" s="18">
        <f>=N570/M570</f>
        <v>0.123309292359151</v>
      </c>
      <c r="P570" s="12" t="s">
        <v>22</v>
      </c>
    </row>
    <row r="571" spans="1:16">
      <c r="A571" s="21">
        <v>45222.3931712963</v>
      </c>
      <c r="B571" s="12">
        <v>113990479</v>
      </c>
      <c r="C571" s="22" t="s">
        <v>10203</v>
      </c>
      <c r="D571" s="12" t="s">
        <v>10204</v>
      </c>
      <c r="E571" s="19" t="s">
        <v>10205</v>
      </c>
      <c r="F571" s="12" t="s"/>
      <c r="G571" s="12">
        <v>1</v>
      </c>
      <c r="H571" s="12" t="s">
        <v>4414</v>
      </c>
      <c r="I571" s="12">
        <v>61.31</v>
      </c>
      <c r="J571" s="15">
        <v>25.16</v>
      </c>
      <c r="K571" s="15">
        <v>42</v>
      </c>
      <c r="L571" s="16">
        <v>57</v>
      </c>
      <c r="M571" s="17">
        <f>=I571*9</f>
        <v>551.79</v>
      </c>
      <c r="N571" s="17">
        <f>=M571-L571-K571-J571*8.8</f>
        <v>231.382</v>
      </c>
      <c r="O571" s="18">
        <f>=N571/M571</f>
        <v>0.419329817503035</v>
      </c>
      <c r="P571" s="12" t="s">
        <v>1413</v>
      </c>
    </row>
    <row r="572" spans="1:16">
      <c r="A572" s="21">
        <v>45222.4585763889</v>
      </c>
      <c r="B572" s="12">
        <v>114008065</v>
      </c>
      <c r="C572" s="22" t="s">
        <v>10107</v>
      </c>
      <c r="D572" s="12" t="s">
        <v>10206</v>
      </c>
      <c r="E572" s="22" t="s">
        <v>10207</v>
      </c>
      <c r="F572" s="12" t="s"/>
      <c r="G572" s="12">
        <v>1</v>
      </c>
      <c r="H572" s="12" t="s">
        <v>10110</v>
      </c>
      <c r="I572" s="12">
        <v>16.68</v>
      </c>
      <c r="J572" s="15">
        <v>6.27</v>
      </c>
      <c r="K572" s="15">
        <v>25.79</v>
      </c>
      <c r="L572" s="16">
        <v>19.8</v>
      </c>
      <c r="M572" s="17">
        <f>=I572*9</f>
        <v>150.12</v>
      </c>
      <c r="N572" s="17">
        <f>=M572-L572-K572-J572*8.8</f>
        <v>49.354</v>
      </c>
      <c r="O572" s="18">
        <f>=N572/M572</f>
        <v>0.328763655742073</v>
      </c>
      <c r="P572" s="12" t="s">
        <v>269</v>
      </c>
    </row>
    <row r="573" spans="1:16">
      <c r="A573" s="21">
        <v>45222.5323032407</v>
      </c>
      <c r="B573" s="12">
        <v>114026004</v>
      </c>
      <c r="C573" s="22" t="s">
        <v>10208</v>
      </c>
      <c r="D573" s="12" t="s">
        <v>10209</v>
      </c>
      <c r="E573" s="19" t="s">
        <v>10210</v>
      </c>
      <c r="F573" s="12" t="s"/>
      <c r="G573" s="12">
        <v>1</v>
      </c>
      <c r="H573" s="12" t="s">
        <v>10211</v>
      </c>
      <c r="I573" s="12">
        <v>15.49</v>
      </c>
      <c r="J573" s="15">
        <v>6.55</v>
      </c>
      <c r="K573" s="15">
        <v>33.74</v>
      </c>
      <c r="L573" s="16">
        <v>19.25</v>
      </c>
      <c r="M573" s="17">
        <f>=I573*9</f>
        <v>139.41</v>
      </c>
      <c r="N573" s="17">
        <f>=M573-L573-K573-J573*8.8</f>
        <v>28.78</v>
      </c>
      <c r="O573" s="18">
        <f>=N573/M573</f>
        <v>0.206441431748081</v>
      </c>
      <c r="P573" s="12" t="s">
        <v>172</v>
      </c>
    </row>
    <row r="574" spans="1:16">
      <c r="A574" s="21">
        <v>45222.5675810185</v>
      </c>
      <c r="B574" s="12">
        <v>114033256</v>
      </c>
      <c r="C574" s="22" t="s">
        <v>10107</v>
      </c>
      <c r="D574" s="12" t="s">
        <v>10212</v>
      </c>
      <c r="E574" s="22" t="s">
        <v>10207</v>
      </c>
      <c r="F574" s="12" t="s"/>
      <c r="G574" s="12">
        <v>1</v>
      </c>
      <c r="H574" s="12" t="s">
        <v>10110</v>
      </c>
      <c r="I574" s="12">
        <v>16.68</v>
      </c>
      <c r="J574" s="15">
        <v>6.27</v>
      </c>
      <c r="K574" s="15">
        <v>25.85</v>
      </c>
      <c r="L574" s="16">
        <v>19.8</v>
      </c>
      <c r="M574" s="17">
        <f>=I574*9</f>
        <v>150.12</v>
      </c>
      <c r="N574" s="17">
        <f>=M574-L574-K574-J574*8.8</f>
        <v>49.294</v>
      </c>
      <c r="O574" s="18">
        <f>=N574/M574</f>
        <v>0.328363975486278</v>
      </c>
      <c r="P574" s="12" t="s">
        <v>269</v>
      </c>
    </row>
    <row r="575" spans="1:16">
      <c r="A575" s="21" t="s"/>
      <c r="B575" s="12" t="s"/>
      <c r="C575" s="22" t="s"/>
      <c r="D575" s="12" t="s"/>
      <c r="E575" s="12" t="s"/>
      <c r="F575" s="12" t="s"/>
      <c r="G575" s="12" t="s"/>
      <c r="H575" s="12" t="s"/>
      <c r="I575" s="12" t="s"/>
      <c r="J575" s="12" t="s"/>
      <c r="K575" s="12" t="s"/>
      <c r="L575" s="12" t="s"/>
      <c r="M575" s="12" t="s"/>
      <c r="N575" s="12" t="s"/>
      <c r="O575" s="12" t="s"/>
      <c r="P575" s="12" t="s"/>
    </row>
    <row r="576" spans="1:16">
      <c r="A576" s="21">
        <v>45223.0073611111</v>
      </c>
      <c r="B576" s="12">
        <v>114099013</v>
      </c>
      <c r="C576" s="22" t="s">
        <v>10213</v>
      </c>
      <c r="D576" s="12" t="s">
        <v>10214</v>
      </c>
      <c r="E576" s="19" t="s">
        <v>10215</v>
      </c>
      <c r="F576" s="12" t="s"/>
      <c r="G576" s="12">
        <v>1</v>
      </c>
      <c r="H576" s="12" t="s">
        <v>10216</v>
      </c>
      <c r="I576" s="12">
        <v>27.66</v>
      </c>
      <c r="J576" s="15">
        <v>9.55</v>
      </c>
      <c r="K576" s="15">
        <v>21.48</v>
      </c>
      <c r="L576" s="16">
        <v>35</v>
      </c>
      <c r="M576" s="17">
        <f>=I576*9</f>
        <v>248.94</v>
      </c>
      <c r="N576" s="17">
        <f>=M576-L576-K576-J576*8.8</f>
        <v>108.42</v>
      </c>
      <c r="O576" s="18">
        <f>=N576/M576</f>
        <v>0.435526632923596</v>
      </c>
      <c r="P576" s="12" t="s">
        <v>50</v>
      </c>
    </row>
    <row r="577" spans="1:16">
      <c r="A577" s="21">
        <v>45223.2258101852</v>
      </c>
      <c r="B577" s="12">
        <v>114149783</v>
      </c>
      <c r="C577" s="22" t="s">
        <v>10034</v>
      </c>
      <c r="D577" s="12" t="s">
        <v>10217</v>
      </c>
      <c r="E577" s="19" t="s">
        <v>10218</v>
      </c>
      <c r="F577" s="12" t="s"/>
      <c r="G577" s="12">
        <v>1</v>
      </c>
      <c r="H577" s="12" t="s">
        <v>10037</v>
      </c>
      <c r="I577" s="12">
        <v>16.8</v>
      </c>
      <c r="J577" s="15">
        <v>7.09</v>
      </c>
      <c r="K577" s="15">
        <v>69.71</v>
      </c>
      <c r="L577" s="16">
        <v>0</v>
      </c>
      <c r="M577" s="17">
        <f>=I577*9</f>
        <v>151.2</v>
      </c>
      <c r="N577" s="17">
        <f>=M577-L577-K577-J577*8.8</f>
        <v>19.098</v>
      </c>
      <c r="O577" s="18">
        <f>=N577/M577</f>
        <v>0.126309523809524</v>
      </c>
      <c r="P577" s="12" t="s">
        <v>1413</v>
      </c>
    </row>
    <row r="578" spans="1:16">
      <c r="A578" s="21">
        <v>45223.2646527778</v>
      </c>
      <c r="B578" s="12">
        <v>114159162</v>
      </c>
      <c r="C578" s="22" t="s">
        <v>10219</v>
      </c>
      <c r="D578" s="12" t="s">
        <v>10220</v>
      </c>
      <c r="E578" s="19" t="s">
        <v>10221</v>
      </c>
      <c r="F578" s="12" t="s"/>
      <c r="G578" s="12">
        <v>2</v>
      </c>
      <c r="H578" s="12" t="s">
        <v>10222</v>
      </c>
      <c r="I578" s="12">
        <v>31.12</v>
      </c>
      <c r="J578" s="15">
        <v>13.35</v>
      </c>
      <c r="K578" s="15">
        <v>42.43</v>
      </c>
      <c r="L578" s="16">
        <v>38</v>
      </c>
      <c r="M578" s="17">
        <f>=I578*9</f>
        <v>280.08</v>
      </c>
      <c r="N578" s="17">
        <f>=M578-L578-K578-J578*8.8</f>
        <v>82.17</v>
      </c>
      <c r="O578" s="18">
        <f>=N578/M578</f>
        <v>0.293380462724936</v>
      </c>
      <c r="P578" s="12" t="s">
        <v>28</v>
      </c>
    </row>
    <row r="579" spans="1:16">
      <c r="A579" s="21">
        <v>45223.2783912037</v>
      </c>
      <c r="B579" s="68">
        <v>114162377</v>
      </c>
      <c r="C579" s="22" t="s">
        <v>10223</v>
      </c>
      <c r="D579" s="68" t="s">
        <v>10217</v>
      </c>
      <c r="E579" s="19" t="s">
        <v>10218</v>
      </c>
      <c r="F579" s="12" t="s"/>
      <c r="G579" s="12">
        <v>1</v>
      </c>
      <c r="H579" s="12" t="s">
        <v>10224</v>
      </c>
      <c r="I579" s="12">
        <v>75</v>
      </c>
      <c r="J579" s="15">
        <v>29.62</v>
      </c>
      <c r="K579" s="15">
        <v>69.71</v>
      </c>
      <c r="L579" s="16">
        <v>118.3</v>
      </c>
      <c r="M579" s="17">
        <f>=I579*9</f>
        <v>675</v>
      </c>
      <c r="N579" s="17">
        <f>=M579-L579-K579-J579*8.8</f>
        <v>226.334</v>
      </c>
      <c r="O579" s="18">
        <f>=N579/M579</f>
        <v>0.33530962962963</v>
      </c>
      <c r="P579" s="12" t="s">
        <v>1413</v>
      </c>
    </row>
    <row r="580" spans="1:16">
      <c r="A580" s="21">
        <v>45223.2783912037</v>
      </c>
      <c r="B580" s="77" t="s"/>
      <c r="C580" s="22" t="s">
        <v>10225</v>
      </c>
      <c r="D580" s="77" t="s"/>
      <c r="E580" s="19" t="s">
        <v>10218</v>
      </c>
      <c r="F580" s="12" t="s"/>
      <c r="G580" s="12">
        <v>1</v>
      </c>
      <c r="H580" s="12" t="s">
        <v>10226</v>
      </c>
      <c r="I580" s="12">
        <v>0</v>
      </c>
      <c r="J580" s="15">
        <v>0</v>
      </c>
      <c r="K580" s="15">
        <v>0</v>
      </c>
      <c r="L580" s="16">
        <v>0</v>
      </c>
      <c r="M580" s="17">
        <f>=I580*9</f>
        <v>0</v>
      </c>
      <c r="N580" s="17">
        <f>=M580-L580-K580-J580*8.8</f>
        <v>0</v>
      </c>
      <c r="O580" s="18" t="e">
        <f>=N580/M580</f>
        <v>#DIV/0!</v>
      </c>
      <c r="P580" s="12" t="s">
        <v>1413</v>
      </c>
    </row>
    <row r="581" spans="1:16">
      <c r="A581" s="21">
        <v>45223.2783912037</v>
      </c>
      <c r="B581" s="77" t="s"/>
      <c r="C581" s="22" t="s">
        <v>10227</v>
      </c>
      <c r="D581" s="77" t="s"/>
      <c r="E581" s="19" t="s">
        <v>10218</v>
      </c>
      <c r="F581" s="12" t="s"/>
      <c r="G581" s="12">
        <v>1</v>
      </c>
      <c r="H581" s="12" t="s">
        <v>10228</v>
      </c>
      <c r="I581" s="12">
        <v>0</v>
      </c>
      <c r="J581" s="15">
        <v>0</v>
      </c>
      <c r="K581" s="15">
        <v>0</v>
      </c>
      <c r="L581" s="16">
        <v>0</v>
      </c>
      <c r="M581" s="17">
        <f>=I581*9</f>
        <v>0</v>
      </c>
      <c r="N581" s="17">
        <f>=M581-L581-K581-J581*8.8</f>
        <v>0</v>
      </c>
      <c r="O581" s="18" t="e">
        <f>=N581/M581</f>
        <v>#DIV/0!</v>
      </c>
      <c r="P581" s="12" t="s">
        <v>1413</v>
      </c>
    </row>
    <row r="582" spans="1:16">
      <c r="A582" s="21">
        <v>45223.2783912037</v>
      </c>
      <c r="B582" s="77" t="s"/>
      <c r="C582" s="22" t="s">
        <v>9898</v>
      </c>
      <c r="D582" s="77" t="s"/>
      <c r="E582" s="19" t="s">
        <v>10218</v>
      </c>
      <c r="F582" s="12" t="s"/>
      <c r="G582" s="12">
        <v>1</v>
      </c>
      <c r="H582" s="12" t="s">
        <v>9901</v>
      </c>
      <c r="I582" s="12">
        <v>0</v>
      </c>
      <c r="J582" s="15">
        <v>0</v>
      </c>
      <c r="K582" s="15">
        <v>0</v>
      </c>
      <c r="L582" s="16">
        <v>0</v>
      </c>
      <c r="M582" s="17">
        <f>=I582*9</f>
        <v>0</v>
      </c>
      <c r="N582" s="17">
        <f>=M582-L582-K582-J582*8.8</f>
        <v>0</v>
      </c>
      <c r="O582" s="18" t="e">
        <f>=N582/M582</f>
        <v>#DIV/0!</v>
      </c>
      <c r="P582" s="12" t="s">
        <v>1413</v>
      </c>
    </row>
    <row r="583" spans="1:16">
      <c r="A583" s="21">
        <v>45223.2783912037</v>
      </c>
      <c r="B583" s="69" t="s"/>
      <c r="C583" s="22" t="s">
        <v>10229</v>
      </c>
      <c r="D583" s="69" t="s"/>
      <c r="E583" s="19" t="s">
        <v>10218</v>
      </c>
      <c r="F583" s="12" t="s"/>
      <c r="G583" s="12">
        <v>1</v>
      </c>
      <c r="H583" s="12" t="s">
        <v>10230</v>
      </c>
      <c r="I583" s="12">
        <v>0</v>
      </c>
      <c r="J583" s="15">
        <v>0</v>
      </c>
      <c r="K583" s="15">
        <v>0</v>
      </c>
      <c r="L583" s="16">
        <v>0</v>
      </c>
      <c r="M583" s="17">
        <f>=I583*9</f>
        <v>0</v>
      </c>
      <c r="N583" s="17">
        <f>=M583-L583-K583-J583*8.8</f>
        <v>0</v>
      </c>
      <c r="O583" s="18" t="e">
        <f>=N583/M583</f>
        <v>#DIV/0!</v>
      </c>
      <c r="P583" s="12" t="s">
        <v>1413</v>
      </c>
    </row>
    <row r="584" spans="1:16">
      <c r="A584" s="21">
        <v>45223.3108680556</v>
      </c>
      <c r="B584" s="12">
        <v>114169490</v>
      </c>
      <c r="C584" s="22" t="s">
        <v>10231</v>
      </c>
      <c r="D584" s="12" t="s">
        <v>10232</v>
      </c>
      <c r="E584" s="19" t="s">
        <v>10233</v>
      </c>
      <c r="F584" s="12" t="s"/>
      <c r="G584" s="12">
        <v>1</v>
      </c>
      <c r="H584" s="12" t="s">
        <v>10234</v>
      </c>
      <c r="I584" s="12">
        <v>24.72</v>
      </c>
      <c r="J584" s="15">
        <v>10.36</v>
      </c>
      <c r="K584" s="15">
        <v>49.71</v>
      </c>
      <c r="L584" s="16">
        <v>39</v>
      </c>
      <c r="M584" s="17">
        <f>=I584*9</f>
        <v>222.48</v>
      </c>
      <c r="N584" s="17">
        <f>=M584-L584-K584-J584*8.8</f>
        <v>42.602</v>
      </c>
      <c r="O584" s="18">
        <f>=N584/M584</f>
        <v>0.191486875224739</v>
      </c>
      <c r="P584" s="12" t="s">
        <v>1413</v>
      </c>
    </row>
    <row r="585" spans="1:16">
      <c r="A585" s="21">
        <v>45223.4657407407</v>
      </c>
      <c r="B585" s="12">
        <v>114212702</v>
      </c>
      <c r="C585" s="22" t="s">
        <v>10235</v>
      </c>
      <c r="D585" s="12">
        <v>0</v>
      </c>
      <c r="E585" s="12" t="s">
        <v>52</v>
      </c>
      <c r="F585" s="12" t="s">
        <v>48</v>
      </c>
      <c r="G585" s="12">
        <v>2</v>
      </c>
      <c r="H585" s="12" t="s">
        <v>10236</v>
      </c>
      <c r="I585" s="12">
        <v>0</v>
      </c>
      <c r="J585" s="15">
        <v>0</v>
      </c>
      <c r="K585" s="15">
        <v>0</v>
      </c>
      <c r="L585" s="16">
        <v>0</v>
      </c>
      <c r="M585" s="17">
        <f>=I585*9</f>
        <v>0</v>
      </c>
      <c r="N585" s="17">
        <f>=M585-L585-K585-J585*8.8</f>
        <v>0</v>
      </c>
      <c r="O585" s="18" t="e">
        <f>=N585/M585</f>
        <v>#DIV/0!</v>
      </c>
      <c r="P585" s="12" t="s">
        <v>28</v>
      </c>
    </row>
    <row r="586" spans="1:16">
      <c r="A586" s="21">
        <v>45223.4876157407</v>
      </c>
      <c r="B586" s="12">
        <v>114219159</v>
      </c>
      <c r="C586" s="22" t="s">
        <v>10237</v>
      </c>
      <c r="D586" s="12" t="s">
        <v>10238</v>
      </c>
      <c r="E586" s="19" t="s">
        <v>10239</v>
      </c>
      <c r="F586" s="12" t="s"/>
      <c r="G586" s="12">
        <v>1</v>
      </c>
      <c r="H586" s="12" t="s">
        <v>10240</v>
      </c>
      <c r="I586" s="12">
        <v>15.12</v>
      </c>
      <c r="J586" s="15">
        <v>6.49</v>
      </c>
      <c r="K586" s="15">
        <v>26.84</v>
      </c>
      <c r="L586" s="16">
        <v>16.5</v>
      </c>
      <c r="M586" s="17">
        <f>=I586*9</f>
        <v>136.08</v>
      </c>
      <c r="N586" s="17">
        <f>=M586-L586-K586-J586*8.8</f>
        <v>35.628</v>
      </c>
      <c r="O586" s="18">
        <f>=N586/M586</f>
        <v>0.261816578483245</v>
      </c>
      <c r="P586" s="12" t="s">
        <v>43</v>
      </c>
    </row>
    <row r="587" spans="1:16">
      <c r="A587" s="21">
        <v>45223.5274305556</v>
      </c>
      <c r="B587" s="12">
        <v>114229695</v>
      </c>
      <c r="C587" s="22" t="s">
        <v>10241</v>
      </c>
      <c r="D587" s="12" t="s">
        <v>10242</v>
      </c>
      <c r="E587" s="19" t="s">
        <v>10243</v>
      </c>
      <c r="F587" s="12" t="s"/>
      <c r="G587" s="12">
        <v>1</v>
      </c>
      <c r="H587" s="12" t="s">
        <v>10244</v>
      </c>
      <c r="I587" s="12">
        <v>16.54</v>
      </c>
      <c r="J587" s="15">
        <v>7.06</v>
      </c>
      <c r="K587" s="15">
        <v>26.85</v>
      </c>
      <c r="L587" s="16">
        <v>18.27</v>
      </c>
      <c r="M587" s="17">
        <f>=I587*9</f>
        <v>148.86</v>
      </c>
      <c r="N587" s="17">
        <f>=M587-L587-K587-J587*8.8</f>
        <v>41.612</v>
      </c>
      <c r="O587" s="18">
        <f>=N587/M587</f>
        <v>0.279537820771194</v>
      </c>
      <c r="P587" s="12" t="s">
        <v>59</v>
      </c>
    </row>
    <row r="588" spans="1:16">
      <c r="A588" s="21" t="s"/>
      <c r="B588" s="12" t="s"/>
      <c r="C588" s="22" t="s"/>
      <c r="D588" s="12" t="s"/>
      <c r="E588" s="12" t="s"/>
      <c r="F588" s="12" t="s"/>
      <c r="G588" s="12" t="s"/>
      <c r="H588" s="12" t="s"/>
      <c r="I588" s="12" t="s"/>
      <c r="J588" s="12" t="s"/>
      <c r="K588" s="12" t="s"/>
      <c r="L588" s="12" t="s"/>
      <c r="M588" s="12" t="s"/>
      <c r="N588" s="12" t="s"/>
      <c r="O588" s="12" t="s"/>
      <c r="P588" s="12" t="s"/>
    </row>
    <row r="589" spans="1:16">
      <c r="A589" s="21">
        <v>45224.1613888889</v>
      </c>
      <c r="B589" s="12">
        <v>114333667</v>
      </c>
      <c r="C589" s="22" t="s">
        <v>10245</v>
      </c>
      <c r="D589" s="12" t="s">
        <v>10246</v>
      </c>
      <c r="E589" s="19" t="s">
        <v>10247</v>
      </c>
      <c r="F589" s="12" t="s"/>
      <c r="G589" s="12">
        <v>1</v>
      </c>
      <c r="H589" s="12" t="s">
        <v>10248</v>
      </c>
      <c r="I589" s="12">
        <v>14.4</v>
      </c>
      <c r="J589" s="15">
        <v>4.9</v>
      </c>
      <c r="K589" s="15">
        <v>38.37</v>
      </c>
      <c r="L589" s="16">
        <v>12</v>
      </c>
      <c r="M589" s="17">
        <f>=I589*9</f>
        <v>129.6</v>
      </c>
      <c r="N589" s="17">
        <f>=M589-L589-K589-J589*8.8</f>
        <v>36.11</v>
      </c>
      <c r="O589" s="18">
        <f>=N589/M589</f>
        <v>0.278626543209876</v>
      </c>
      <c r="P589" s="12" t="s">
        <v>50</v>
      </c>
    </row>
    <row r="590" spans="1:16">
      <c r="A590" s="21">
        <v>45224.3736111111</v>
      </c>
      <c r="B590" s="12">
        <v>114386415</v>
      </c>
      <c r="C590" s="22" t="s">
        <v>10249</v>
      </c>
      <c r="D590" s="12" t="s">
        <v>10250</v>
      </c>
      <c r="E590" s="19" t="s">
        <v>10251</v>
      </c>
      <c r="F590" s="12" t="s"/>
      <c r="G590" s="12">
        <v>1</v>
      </c>
      <c r="H590" s="12" t="s">
        <v>10252</v>
      </c>
      <c r="I590" s="12">
        <v>18.23</v>
      </c>
      <c r="J590" s="15">
        <v>7.62</v>
      </c>
      <c r="K590" s="15">
        <v>25.58</v>
      </c>
      <c r="L590" s="16">
        <v>11</v>
      </c>
      <c r="M590" s="17">
        <f>=I590*9</f>
        <v>164.07</v>
      </c>
      <c r="N590" s="17">
        <f>=M590-L590-K590-J590*8.8</f>
        <v>60.434</v>
      </c>
      <c r="O590" s="18">
        <f>=N590/M590</f>
        <v>0.368342780520509</v>
      </c>
      <c r="P590" s="12" t="s">
        <v>1413</v>
      </c>
    </row>
    <row r="591" spans="1:16">
      <c r="A591" s="21">
        <v>45224.4896296296</v>
      </c>
      <c r="B591" s="12">
        <v>114418312</v>
      </c>
      <c r="C591" s="22" t="s">
        <v>10253</v>
      </c>
      <c r="D591" s="12" t="s">
        <v>10254</v>
      </c>
      <c r="E591" s="19" t="s">
        <v>10255</v>
      </c>
      <c r="F591" s="12" t="s"/>
      <c r="G591" s="12">
        <v>1</v>
      </c>
      <c r="H591" s="12" t="s">
        <v>10256</v>
      </c>
      <c r="I591" s="12">
        <v>17.44</v>
      </c>
      <c r="J591" s="15">
        <v>7.09</v>
      </c>
      <c r="K591" s="15">
        <v>27.63</v>
      </c>
      <c r="L591" s="16">
        <v>15.8</v>
      </c>
      <c r="M591" s="17">
        <f>=I591*9</f>
        <v>156.96</v>
      </c>
      <c r="N591" s="17">
        <f>=M591-L591-K591-J591*8.8</f>
        <v>51.138</v>
      </c>
      <c r="O591" s="18">
        <f>=N591/M591</f>
        <v>0.325802752293578</v>
      </c>
      <c r="P591" s="12" t="s">
        <v>28</v>
      </c>
    </row>
    <row r="592" spans="1:16">
      <c r="A592" s="21" t="s"/>
      <c r="B592" s="12" t="s"/>
      <c r="C592" s="22" t="s"/>
      <c r="D592" s="12" t="s"/>
      <c r="E592" s="12" t="s"/>
      <c r="F592" s="12" t="s"/>
      <c r="G592" s="12" t="s"/>
      <c r="H592" s="12" t="s"/>
      <c r="I592" s="12" t="s"/>
      <c r="J592" s="12" t="s"/>
      <c r="K592" s="12" t="s"/>
      <c r="L592" s="12" t="s"/>
      <c r="M592" s="12" t="s"/>
      <c r="N592" s="12" t="s"/>
      <c r="O592" s="12" t="s"/>
      <c r="P592" s="12" t="s"/>
    </row>
    <row r="593" spans="1:16">
      <c r="A593" s="21">
        <v>45225</v>
      </c>
      <c r="B593" s="12">
        <v>114658612</v>
      </c>
      <c r="C593" s="22" t="s">
        <v>10257</v>
      </c>
      <c r="D593" s="12" t="s">
        <v>10258</v>
      </c>
      <c r="E593" s="22" t="s">
        <v>10259</v>
      </c>
      <c r="F593" s="12" t="s"/>
      <c r="G593" s="12">
        <v>1</v>
      </c>
      <c r="H593" s="12" t="s">
        <v>10260</v>
      </c>
      <c r="I593" s="12">
        <v>14.4</v>
      </c>
      <c r="J593" s="15">
        <v>5.49</v>
      </c>
      <c r="K593" s="140">
        <v>31.91</v>
      </c>
      <c r="L593" s="16">
        <v>15.8</v>
      </c>
      <c r="M593" s="17">
        <f>=I593*9</f>
        <v>129.6</v>
      </c>
      <c r="N593" s="17">
        <f>=M593-L593-K593-J593*8.8</f>
        <v>33.578</v>
      </c>
      <c r="O593" s="18">
        <f>=N593/M593</f>
        <v>0.259089506172839</v>
      </c>
      <c r="P593" s="12" t="s">
        <v>7033</v>
      </c>
    </row>
    <row r="594" spans="1:16">
      <c r="A594" s="21">
        <v>45225</v>
      </c>
      <c r="B594" s="12">
        <v>114636816</v>
      </c>
      <c r="C594" s="22" t="s">
        <v>10261</v>
      </c>
      <c r="D594" s="12" t="s">
        <v>10262</v>
      </c>
      <c r="E594" s="19" t="s">
        <v>10263</v>
      </c>
      <c r="F594" s="12" t="s"/>
      <c r="G594" s="12">
        <v>1</v>
      </c>
      <c r="H594" s="12" t="s">
        <v>10264</v>
      </c>
      <c r="I594" s="12">
        <v>16.54</v>
      </c>
      <c r="J594" s="15">
        <v>7.1</v>
      </c>
      <c r="K594" s="15">
        <v>31.4</v>
      </c>
      <c r="L594" s="16">
        <v>15.8</v>
      </c>
      <c r="M594" s="17">
        <f>=I594*9</f>
        <v>148.86</v>
      </c>
      <c r="N594" s="17">
        <f>=M594-L594-K594-J594*8.8</f>
        <v>39.18</v>
      </c>
      <c r="O594" s="18">
        <f>=N594/M594</f>
        <v>0.263200322450625</v>
      </c>
      <c r="P594" s="12" t="s">
        <v>22</v>
      </c>
    </row>
    <row r="595" spans="1:16">
      <c r="A595" s="21">
        <v>45225</v>
      </c>
      <c r="B595" s="12">
        <v>114611963</v>
      </c>
      <c r="C595" s="22" t="s">
        <v>10265</v>
      </c>
      <c r="D595" s="12" t="s">
        <v>10266</v>
      </c>
      <c r="E595" s="19" t="s">
        <v>10267</v>
      </c>
      <c r="F595" s="12" t="s"/>
      <c r="G595" s="12">
        <v>1</v>
      </c>
      <c r="H595" s="12" t="s">
        <v>10268</v>
      </c>
      <c r="I595" s="12">
        <v>15.12</v>
      </c>
      <c r="J595" s="15">
        <v>6.28</v>
      </c>
      <c r="K595" s="15">
        <v>29.66</v>
      </c>
      <c r="L595" s="16">
        <v>15.8</v>
      </c>
      <c r="M595" s="17">
        <f>=I595*9</f>
        <v>136.08</v>
      </c>
      <c r="N595" s="17">
        <f>=M595-L595-K595-J595*8.8</f>
        <v>35.356</v>
      </c>
      <c r="O595" s="18">
        <f>=N595/M595</f>
        <v>0.259817754262199</v>
      </c>
      <c r="P595" s="12" t="s">
        <v>1413</v>
      </c>
    </row>
    <row r="596" spans="1:16">
      <c r="A596" s="21">
        <v>45225</v>
      </c>
      <c r="B596" s="12">
        <v>114563050</v>
      </c>
      <c r="C596" s="22" t="s">
        <v>10269</v>
      </c>
      <c r="D596" s="12" t="s">
        <v>10270</v>
      </c>
      <c r="E596" s="19" t="s">
        <v>10271</v>
      </c>
      <c r="F596" s="12" t="s"/>
      <c r="G596" s="12">
        <v>1</v>
      </c>
      <c r="H596" s="12" t="s">
        <v>10272</v>
      </c>
      <c r="I596" s="12">
        <v>24.66</v>
      </c>
      <c r="J596" s="15">
        <v>8.59</v>
      </c>
      <c r="K596" s="15">
        <v>51.3</v>
      </c>
      <c r="L596" s="16">
        <v>15.8</v>
      </c>
      <c r="M596" s="17">
        <f>=I596*9</f>
        <v>221.94</v>
      </c>
      <c r="N596" s="17">
        <f>=M596-L596-K596-J596*8.8</f>
        <v>79.248</v>
      </c>
      <c r="O596" s="18">
        <f>=N596/M596</f>
        <v>0.357069478237361</v>
      </c>
      <c r="P596" s="12" t="s">
        <v>50</v>
      </c>
    </row>
    <row r="597" spans="1:16">
      <c r="A597" s="21">
        <v>45225</v>
      </c>
      <c r="B597" s="12">
        <v>114520378</v>
      </c>
      <c r="C597" s="22" t="s">
        <v>10273</v>
      </c>
      <c r="D597" s="12" t="s">
        <v>10274</v>
      </c>
      <c r="E597" s="19" t="s">
        <v>10275</v>
      </c>
      <c r="F597" s="12" t="s"/>
      <c r="G597" s="12">
        <v>1</v>
      </c>
      <c r="H597" s="12" t="s">
        <v>10276</v>
      </c>
      <c r="I597" s="12">
        <v>17.7</v>
      </c>
      <c r="J597" s="15">
        <v>7.62</v>
      </c>
      <c r="K597" s="140">
        <v>37.46</v>
      </c>
      <c r="L597" s="16">
        <v>15.8</v>
      </c>
      <c r="M597" s="17">
        <f>=I597*9</f>
        <v>159.3</v>
      </c>
      <c r="N597" s="17">
        <f>=M597-L597-K597-J597*8.8</f>
        <v>38.984</v>
      </c>
      <c r="O597" s="18">
        <f>=N597/M597</f>
        <v>0.244720652856246</v>
      </c>
      <c r="P597" s="12" t="s">
        <v>172</v>
      </c>
    </row>
    <row r="598" spans="1:16">
      <c r="A598" s="21">
        <v>45225</v>
      </c>
      <c r="B598" s="12">
        <v>114495702</v>
      </c>
      <c r="C598" s="22" t="s">
        <v>10277</v>
      </c>
      <c r="D598" s="12" t="s">
        <v>10278</v>
      </c>
      <c r="E598" s="19" t="s">
        <v>10279</v>
      </c>
      <c r="F598" s="12" t="s"/>
      <c r="G598" s="12">
        <v>1</v>
      </c>
      <c r="H598" s="12" t="s">
        <v>10280</v>
      </c>
      <c r="I598" s="12">
        <v>15.9</v>
      </c>
      <c r="J598" s="15">
        <v>5.98</v>
      </c>
      <c r="K598" s="140">
        <v>38.11</v>
      </c>
      <c r="L598" s="16">
        <v>15.8</v>
      </c>
      <c r="M598" s="17">
        <f>=I598*9</f>
        <v>143.1</v>
      </c>
      <c r="N598" s="17">
        <f>=M598-L598-K598-J598*8.8</f>
        <v>36.566</v>
      </c>
      <c r="O598" s="18">
        <f>=N598/M598</f>
        <v>0.255527603074773</v>
      </c>
      <c r="P598" s="12" t="s">
        <v>269</v>
      </c>
    </row>
    <row r="599" spans="1:16">
      <c r="A599" s="21" t="s"/>
      <c r="B599" s="12" t="s"/>
      <c r="C599" s="22" t="s"/>
      <c r="D599" s="12" t="s"/>
      <c r="E599" s="12" t="s"/>
      <c r="F599" s="12" t="s"/>
      <c r="G599" s="12" t="s"/>
      <c r="H599" s="12" t="s"/>
      <c r="I599" s="12" t="s"/>
      <c r="J599" s="12" t="s"/>
      <c r="K599" s="15" t="s"/>
      <c r="L599" s="12" t="s"/>
      <c r="M599" s="12" t="s"/>
      <c r="N599" s="12" t="s"/>
      <c r="O599" s="12" t="s"/>
      <c r="P599" s="12" t="s"/>
    </row>
    <row r="600" spans="1:16">
      <c r="A600" s="21">
        <v>45226</v>
      </c>
      <c r="B600" s="12">
        <v>114762718</v>
      </c>
      <c r="C600" s="22" t="s">
        <v>10281</v>
      </c>
      <c r="D600" s="12" t="s">
        <v>10282</v>
      </c>
      <c r="E600" s="19" t="s">
        <v>10283</v>
      </c>
      <c r="F600" s="12" t="s"/>
      <c r="G600" s="12">
        <v>1</v>
      </c>
      <c r="H600" s="12" t="s">
        <v>10284</v>
      </c>
      <c r="I600" s="12">
        <v>21.88</v>
      </c>
      <c r="J600" s="15">
        <v>7.49</v>
      </c>
      <c r="K600" s="15">
        <v>44.16</v>
      </c>
      <c r="L600" s="16">
        <v>33.98</v>
      </c>
      <c r="M600" s="17">
        <f>=I600*9</f>
        <v>196.92</v>
      </c>
      <c r="N600" s="17">
        <f>=M600-L600-K600-J600*8.8</f>
        <v>52.868</v>
      </c>
      <c r="O600" s="18">
        <f>=N600/M600</f>
        <v>0.268474507414178</v>
      </c>
      <c r="P600" s="12" t="s">
        <v>50</v>
      </c>
    </row>
    <row r="601" spans="1:16">
      <c r="A601" s="21" t="s"/>
      <c r="B601" s="12" t="s"/>
      <c r="C601" s="22" t="s"/>
      <c r="D601" s="12" t="s"/>
      <c r="E601" s="12" t="s"/>
      <c r="F601" s="12" t="s"/>
      <c r="G601" s="12" t="s"/>
      <c r="H601" s="12" t="s"/>
      <c r="I601" s="12" t="s"/>
      <c r="J601" s="12" t="s"/>
      <c r="K601" s="15" t="s"/>
      <c r="L601" s="12" t="s"/>
      <c r="M601" s="12" t="s"/>
      <c r="N601" s="12" t="s"/>
      <c r="O601" s="12" t="s"/>
      <c r="P601" s="12" t="s"/>
    </row>
    <row r="602" spans="1:16">
      <c r="A602" s="21">
        <v>45227</v>
      </c>
      <c r="B602" s="12">
        <v>114977642</v>
      </c>
      <c r="C602" s="22" t="s">
        <v>10285</v>
      </c>
      <c r="D602" s="12" t="s">
        <v>10286</v>
      </c>
      <c r="E602" s="19" t="s">
        <v>10287</v>
      </c>
      <c r="F602" s="12" t="s"/>
      <c r="G602" s="12">
        <v>1</v>
      </c>
      <c r="H602" s="12" t="s">
        <v>10288</v>
      </c>
      <c r="I602" s="12">
        <v>18.43</v>
      </c>
      <c r="J602" s="15">
        <v>6.29</v>
      </c>
      <c r="K602" s="15">
        <v>25.56</v>
      </c>
      <c r="L602" s="16">
        <v>23</v>
      </c>
      <c r="M602" s="17">
        <f>=I602*9</f>
        <v>165.87</v>
      </c>
      <c r="N602" s="17">
        <f>=M602-L602-K602-J602*8.8</f>
        <v>61.958</v>
      </c>
      <c r="O602" s="18">
        <f>=N602/M602</f>
        <v>0.373533490082595</v>
      </c>
      <c r="P602" s="12" t="s">
        <v>50</v>
      </c>
    </row>
    <row r="603" spans="1:16">
      <c r="A603" s="21">
        <v>45227</v>
      </c>
      <c r="B603" s="12">
        <v>114977774</v>
      </c>
      <c r="C603" s="22" t="s">
        <v>10289</v>
      </c>
      <c r="D603" s="12" t="s">
        <v>10290</v>
      </c>
      <c r="E603" s="19" t="s">
        <v>10291</v>
      </c>
      <c r="F603" s="12" t="s"/>
      <c r="G603" s="12">
        <v>1</v>
      </c>
      <c r="H603" s="12" t="s">
        <v>4360</v>
      </c>
      <c r="I603" s="12">
        <v>15.67</v>
      </c>
      <c r="J603" s="15">
        <v>5.44</v>
      </c>
      <c r="K603" s="15">
        <v>25.65</v>
      </c>
      <c r="L603" s="16">
        <v>23.79</v>
      </c>
      <c r="M603" s="17">
        <f>=I603*9</f>
        <v>141.03</v>
      </c>
      <c r="N603" s="17">
        <f>=M603-L603-K603-J603*8.8</f>
        <v>43.718</v>
      </c>
      <c r="O603" s="18">
        <f>=N603/M603</f>
        <v>0.309990782103099</v>
      </c>
      <c r="P603" s="12" t="s">
        <v>50</v>
      </c>
    </row>
    <row r="604" spans="1:16">
      <c r="A604" s="21">
        <v>45227</v>
      </c>
      <c r="B604" s="12">
        <v>114976672</v>
      </c>
      <c r="C604" s="22" t="s">
        <v>10292</v>
      </c>
      <c r="D604" s="12" t="s">
        <v>10293</v>
      </c>
      <c r="E604" s="19" t="s">
        <v>10294</v>
      </c>
      <c r="F604" s="12" t="s"/>
      <c r="G604" s="12">
        <v>1</v>
      </c>
      <c r="H604" s="12" t="s">
        <v>4208</v>
      </c>
      <c r="I604" s="12">
        <v>27.67</v>
      </c>
      <c r="J604" s="15">
        <v>9.46</v>
      </c>
      <c r="K604" s="15">
        <v>86.16</v>
      </c>
      <c r="L604" s="16">
        <v>38</v>
      </c>
      <c r="M604" s="17">
        <f>=I604*9</f>
        <v>249.03</v>
      </c>
      <c r="N604" s="17">
        <f>=M604-L604-K604-J604*8.8</f>
        <v>41.622</v>
      </c>
      <c r="O604" s="18">
        <f>=N604/M604</f>
        <v>0.167136489579569</v>
      </c>
      <c r="P604" s="12" t="s">
        <v>50</v>
      </c>
    </row>
    <row r="605" spans="1:16">
      <c r="A605" s="21">
        <v>45227</v>
      </c>
      <c r="B605" s="12">
        <v>114940014</v>
      </c>
      <c r="C605" s="22" t="s">
        <v>10295</v>
      </c>
      <c r="D605" s="12" t="s">
        <v>10296</v>
      </c>
      <c r="E605" s="19" t="s">
        <v>10297</v>
      </c>
      <c r="F605" s="12" t="s"/>
      <c r="G605" s="12">
        <v>1</v>
      </c>
      <c r="H605" s="12" t="s">
        <v>10298</v>
      </c>
      <c r="I605" s="12">
        <v>24.76</v>
      </c>
      <c r="J605" s="15">
        <v>10.37</v>
      </c>
      <c r="K605" s="15">
        <v>27.26</v>
      </c>
      <c r="L605" s="16">
        <v>22</v>
      </c>
      <c r="M605" s="17">
        <f>=I605*9</f>
        <v>222.84</v>
      </c>
      <c r="N605" s="17">
        <f>=M605-L605-K605-J605*8.8</f>
        <v>82.324</v>
      </c>
      <c r="O605" s="18">
        <f>=N605/M605</f>
        <v>0.3694309818704</v>
      </c>
      <c r="P605" s="12" t="s">
        <v>1413</v>
      </c>
    </row>
    <row r="606" spans="1:16">
      <c r="A606" s="21">
        <v>45227</v>
      </c>
      <c r="B606" s="12">
        <v>114927267</v>
      </c>
      <c r="C606" s="22" t="s">
        <v>10299</v>
      </c>
      <c r="D606" s="12" t="s">
        <v>10300</v>
      </c>
      <c r="E606" s="19" t="s">
        <v>10301</v>
      </c>
      <c r="F606" s="12" t="s"/>
      <c r="G606" s="12">
        <v>1</v>
      </c>
      <c r="H606" s="12" t="s">
        <v>10302</v>
      </c>
      <c r="I606" s="12">
        <v>43.74</v>
      </c>
      <c r="J606" s="15">
        <v>15.29</v>
      </c>
      <c r="K606" s="15">
        <v>25.4</v>
      </c>
      <c r="L606" s="16">
        <v>17</v>
      </c>
      <c r="M606" s="17">
        <f>=I606*9</f>
        <v>393.66</v>
      </c>
      <c r="N606" s="17">
        <f>=M606-L606-K606-J606*8.8</f>
        <v>216.708</v>
      </c>
      <c r="O606" s="18">
        <f>=N606/M606</f>
        <v>0.550495351318397</v>
      </c>
      <c r="P606" s="12" t="s">
        <v>50</v>
      </c>
    </row>
    <row r="607" spans="1:16">
      <c r="A607" s="21">
        <v>45227</v>
      </c>
      <c r="B607" s="12">
        <v>114923400</v>
      </c>
      <c r="C607" s="22" t="s">
        <v>10303</v>
      </c>
      <c r="D607" s="12" t="s">
        <v>10304</v>
      </c>
      <c r="E607" s="19" t="s">
        <v>10305</v>
      </c>
      <c r="F607" s="12" t="s"/>
      <c r="G607" s="12">
        <v>1</v>
      </c>
      <c r="H607" s="12" t="s">
        <v>10306</v>
      </c>
      <c r="I607" s="12">
        <v>14.4</v>
      </c>
      <c r="J607" s="15">
        <v>4.9</v>
      </c>
      <c r="K607" s="15">
        <v>26.05</v>
      </c>
      <c r="L607" s="16">
        <v>9.5</v>
      </c>
      <c r="M607" s="17">
        <f>=I607*9</f>
        <v>129.6</v>
      </c>
      <c r="N607" s="17">
        <f>=M607-L607-K607-J607*8.8</f>
        <v>50.93</v>
      </c>
      <c r="O607" s="18">
        <f>=N607/M607</f>
        <v>0.392978395061728</v>
      </c>
      <c r="P607" s="12" t="s">
        <v>50</v>
      </c>
    </row>
    <row r="608" spans="1:16">
      <c r="A608" s="21" t="s"/>
      <c r="B608" s="12" t="s"/>
      <c r="C608" s="22" t="s"/>
      <c r="D608" s="12" t="s"/>
      <c r="E608" s="12" t="s"/>
      <c r="F608" s="12" t="s"/>
      <c r="G608" s="12" t="s"/>
      <c r="H608" s="12" t="s"/>
      <c r="I608" s="12" t="s"/>
      <c r="J608" s="12" t="s"/>
      <c r="K608" s="15" t="s"/>
      <c r="L608" s="12" t="s"/>
      <c r="M608" s="12" t="s"/>
      <c r="N608" s="12" t="s"/>
      <c r="O608" s="12" t="s"/>
      <c r="P608" s="12" t="s"/>
    </row>
    <row r="609" spans="1:16">
      <c r="A609" s="21">
        <v>45229</v>
      </c>
      <c r="B609" s="12">
        <v>115120741</v>
      </c>
      <c r="C609" s="22" t="s">
        <v>10307</v>
      </c>
      <c r="D609" s="12" t="s">
        <v>10308</v>
      </c>
      <c r="E609" s="19" t="s">
        <v>10309</v>
      </c>
      <c r="F609" s="12" t="s">
        <v>68</v>
      </c>
      <c r="G609" s="12">
        <v>1</v>
      </c>
      <c r="H609" s="12" t="s">
        <v>10310</v>
      </c>
      <c r="I609" s="12">
        <v>14.4</v>
      </c>
      <c r="J609" s="15">
        <v>5.99</v>
      </c>
      <c r="K609" s="15">
        <v>31.72</v>
      </c>
      <c r="L609" s="16">
        <v>25</v>
      </c>
      <c r="M609" s="17">
        <f>=I609*9</f>
        <v>129.6</v>
      </c>
      <c r="N609" s="17">
        <f>=M609-L609-K609-J609*8.8</f>
        <v>20.168</v>
      </c>
      <c r="O609" s="18">
        <f>=N609/M609</f>
        <v>0.155617283950617</v>
      </c>
      <c r="P609" s="12" t="s">
        <v>70</v>
      </c>
    </row>
    <row r="610" spans="1:16">
      <c r="A610" s="21">
        <v>45229</v>
      </c>
      <c r="B610" s="12">
        <v>115147338</v>
      </c>
      <c r="C610" s="22" t="s">
        <v>10311</v>
      </c>
      <c r="D610" s="12" t="s">
        <v>10312</v>
      </c>
      <c r="E610" s="19" t="s">
        <v>10313</v>
      </c>
      <c r="F610" s="12" t="s"/>
      <c r="G610" s="12">
        <v>1</v>
      </c>
      <c r="H610" s="12" t="s">
        <v>10314</v>
      </c>
      <c r="I610" s="12">
        <v>14.4</v>
      </c>
      <c r="J610" s="15">
        <v>4.9</v>
      </c>
      <c r="K610" s="34">
        <v>46.32</v>
      </c>
      <c r="L610" s="16">
        <v>13</v>
      </c>
      <c r="M610" s="17">
        <f>=I610*9</f>
        <v>129.6</v>
      </c>
      <c r="N610" s="17">
        <f>=M610-L610-K610-J610*8.8</f>
        <v>27.16</v>
      </c>
      <c r="O610" s="18">
        <f>=N610/M610</f>
        <v>0.209567901234568</v>
      </c>
      <c r="P610" s="12" t="s">
        <v>665</v>
      </c>
    </row>
    <row r="611" spans="1:16">
      <c r="A611" s="21">
        <v>45229</v>
      </c>
      <c r="B611" s="12">
        <v>115186990</v>
      </c>
      <c r="C611" s="22" t="s">
        <v>10315</v>
      </c>
      <c r="D611" s="12" t="s">
        <v>10316</v>
      </c>
      <c r="E611" s="19" t="s">
        <v>10317</v>
      </c>
      <c r="F611" s="12" t="s"/>
      <c r="G611" s="12">
        <v>1</v>
      </c>
      <c r="H611" s="12" t="s">
        <v>10318</v>
      </c>
      <c r="I611" s="12">
        <v>39.24</v>
      </c>
      <c r="J611" s="15">
        <v>16.36</v>
      </c>
      <c r="K611" s="15">
        <v>71.89</v>
      </c>
      <c r="L611" s="16">
        <v>77.9</v>
      </c>
      <c r="M611" s="17">
        <f>=I611*9</f>
        <v>353.16</v>
      </c>
      <c r="N611" s="17">
        <f>=M611-L611-K611-J611*8.8</f>
        <v>59.402</v>
      </c>
      <c r="O611" s="18">
        <f>=N611/M611</f>
        <v>0.168201381809944</v>
      </c>
      <c r="P611" s="12" t="s">
        <v>1413</v>
      </c>
    </row>
    <row r="612" spans="1:16">
      <c r="A612" s="21">
        <v>45229</v>
      </c>
      <c r="B612" s="12">
        <v>115268302</v>
      </c>
      <c r="C612" s="22" t="s">
        <v>10319</v>
      </c>
      <c r="D612" s="12" t="s">
        <v>10320</v>
      </c>
      <c r="E612" s="19" t="s">
        <v>10321</v>
      </c>
      <c r="F612" s="12" t="s">
        <v>57</v>
      </c>
      <c r="G612" s="12">
        <v>1</v>
      </c>
      <c r="H612" s="12" t="s">
        <v>10322</v>
      </c>
      <c r="I612" s="12">
        <v>15.8</v>
      </c>
      <c r="J612" s="15">
        <v>6.53</v>
      </c>
      <c r="K612" s="15">
        <v>33.15</v>
      </c>
      <c r="L612" s="16">
        <v>28</v>
      </c>
      <c r="M612" s="17">
        <f>=I612*9</f>
        <v>142.2</v>
      </c>
      <c r="N612" s="17">
        <f>=M612-L612-K612-J612*8.8</f>
        <v>23.586</v>
      </c>
      <c r="O612" s="18">
        <f>=N612/M612</f>
        <v>0.165864978902954</v>
      </c>
      <c r="P612" s="12" t="s">
        <v>1413</v>
      </c>
    </row>
    <row r="613" spans="1:16">
      <c r="A613" s="21">
        <v>45229</v>
      </c>
      <c r="B613" s="12">
        <v>115270959</v>
      </c>
      <c r="C613" s="22" t="s">
        <v>10323</v>
      </c>
      <c r="D613" s="12" t="s">
        <v>10324</v>
      </c>
      <c r="E613" s="19" t="s">
        <v>10325</v>
      </c>
      <c r="F613" s="12" t="s"/>
      <c r="G613" s="12">
        <v>1</v>
      </c>
      <c r="H613" s="12" t="s">
        <v>10326</v>
      </c>
      <c r="I613" s="12">
        <v>14.84</v>
      </c>
      <c r="J613" s="15">
        <v>6.28</v>
      </c>
      <c r="K613" s="15">
        <v>26.49</v>
      </c>
      <c r="L613" s="16">
        <v>18</v>
      </c>
      <c r="M613" s="17">
        <f>=I613*9</f>
        <v>133.56</v>
      </c>
      <c r="N613" s="17">
        <f>=M613-L613-K613-J613*8.8</f>
        <v>33.806</v>
      </c>
      <c r="O613" s="18">
        <f>=N613/M613</f>
        <v>0.253114705001497</v>
      </c>
      <c r="P613" s="12" t="s">
        <v>43</v>
      </c>
    </row>
    <row r="614" spans="1:16">
      <c r="A614" s="21">
        <v>45229</v>
      </c>
      <c r="B614" s="12">
        <v>115343995</v>
      </c>
      <c r="C614" s="22" t="s">
        <v>10327</v>
      </c>
      <c r="D614" s="12" t="s">
        <v>10328</v>
      </c>
      <c r="E614" s="19" t="s">
        <v>10329</v>
      </c>
      <c r="F614" s="12" t="s"/>
      <c r="G614" s="12">
        <v>1</v>
      </c>
      <c r="H614" s="12" t="s">
        <v>10330</v>
      </c>
      <c r="I614" s="12">
        <v>20.68</v>
      </c>
      <c r="J614" s="15">
        <v>8.71</v>
      </c>
      <c r="K614" s="15">
        <v>39.73</v>
      </c>
      <c r="L614" s="16">
        <v>20</v>
      </c>
      <c r="M614" s="17">
        <f>=I614*9</f>
        <v>186.12</v>
      </c>
      <c r="N614" s="17">
        <f>=M614-L614-K614-J614*8.8</f>
        <v>49.742</v>
      </c>
      <c r="O614" s="18">
        <f>=N614/M614</f>
        <v>0.26725768321513</v>
      </c>
      <c r="P614" s="12" t="s">
        <v>22</v>
      </c>
    </row>
    <row r="615" spans="1:16">
      <c r="A615" s="21" t="s"/>
      <c r="B615" s="12" t="s"/>
      <c r="C615" s="22" t="s"/>
      <c r="D615" s="12" t="s"/>
      <c r="E615" s="12" t="s"/>
      <c r="F615" s="12" t="s"/>
      <c r="G615" s="12" t="s"/>
      <c r="H615" s="12" t="s"/>
      <c r="I615" s="12" t="s"/>
      <c r="J615" s="12" t="s"/>
      <c r="K615" s="12" t="s"/>
      <c r="L615" s="12" t="s"/>
      <c r="M615" s="12" t="s"/>
      <c r="N615" s="12" t="s"/>
      <c r="O615" s="12" t="s"/>
      <c r="P615" s="12" t="s"/>
    </row>
    <row r="616" spans="1:16">
      <c r="A616" s="21">
        <v>45230</v>
      </c>
      <c r="B616" s="12">
        <v>115436223</v>
      </c>
      <c r="C616" s="22" t="s">
        <v>9022</v>
      </c>
      <c r="D616" s="12" t="s">
        <v>10331</v>
      </c>
      <c r="E616" s="19" t="s">
        <v>10332</v>
      </c>
      <c r="F616" s="12" t="s"/>
      <c r="G616" s="12">
        <v>1</v>
      </c>
      <c r="H616" s="12" t="s">
        <v>9025</v>
      </c>
      <c r="I616" s="12">
        <v>22.7</v>
      </c>
      <c r="J616" s="15">
        <v>7.73</v>
      </c>
      <c r="K616" s="15">
        <v>32.45</v>
      </c>
      <c r="L616" s="16">
        <v>22</v>
      </c>
      <c r="M616" s="17">
        <f>=I616*9</f>
        <v>204.3</v>
      </c>
      <c r="N616" s="17">
        <f>=M616-L616-K616-J616*8.8</f>
        <v>81.826</v>
      </c>
      <c r="O616" s="18">
        <f>=N616/M616</f>
        <v>0.400518844836025</v>
      </c>
      <c r="P616" s="12" t="s">
        <v>50</v>
      </c>
    </row>
    <row r="617" spans="1:16">
      <c r="A617" s="21">
        <v>45230</v>
      </c>
      <c r="B617" s="12">
        <v>115474339</v>
      </c>
      <c r="C617" s="22" t="s">
        <v>10333</v>
      </c>
      <c r="D617" s="12" t="s">
        <v>10334</v>
      </c>
      <c r="E617" s="19" t="s">
        <v>10335</v>
      </c>
      <c r="F617" s="12" t="s"/>
      <c r="G617" s="12">
        <v>1</v>
      </c>
      <c r="H617" s="12" t="s">
        <v>10336</v>
      </c>
      <c r="I617" s="12">
        <v>58.72</v>
      </c>
      <c r="J617" s="15">
        <v>24.96</v>
      </c>
      <c r="K617" s="15">
        <v>41.63</v>
      </c>
      <c r="L617" s="16">
        <v>73</v>
      </c>
      <c r="M617" s="17">
        <f>=I617*9</f>
        <v>528.48</v>
      </c>
      <c r="N617" s="17">
        <f>=M617-L617-K617-J617*8.8</f>
        <v>194.202</v>
      </c>
      <c r="O617" s="18">
        <f>=N617/M617</f>
        <v>0.367472752043597</v>
      </c>
      <c r="P617" s="12" t="s">
        <v>162</v>
      </c>
    </row>
    <row r="618" spans="1:16">
      <c r="A618" s="21">
        <v>45230</v>
      </c>
      <c r="B618" s="68">
        <v>115521138</v>
      </c>
      <c r="C618" s="22" t="s">
        <v>10337</v>
      </c>
      <c r="D618" s="68" t="s">
        <v>10338</v>
      </c>
      <c r="E618" s="19" t="s">
        <v>10339</v>
      </c>
      <c r="F618" s="12" t="s"/>
      <c r="G618" s="12">
        <v>2</v>
      </c>
      <c r="H618" s="12" t="s">
        <v>10340</v>
      </c>
      <c r="I618" s="12">
        <v>71.36</v>
      </c>
      <c r="J618" s="15">
        <v>29.3</v>
      </c>
      <c r="K618" s="15">
        <v>89.74</v>
      </c>
      <c r="L618" s="16">
        <v>54.96</v>
      </c>
      <c r="M618" s="17">
        <f>=I618*9</f>
        <v>642.24</v>
      </c>
      <c r="N618" s="17">
        <f>=M618-L618-K618-J618*8.8</f>
        <v>239.7</v>
      </c>
      <c r="O618" s="18">
        <f>=N618/M618</f>
        <v>0.373224962630792</v>
      </c>
      <c r="P618" s="12" t="s">
        <v>1413</v>
      </c>
    </row>
    <row r="619" spans="1:16">
      <c r="A619" s="21">
        <v>45230</v>
      </c>
      <c r="B619" s="69" t="s"/>
      <c r="C619" s="22" t="s">
        <v>8657</v>
      </c>
      <c r="D619" s="69" t="s"/>
      <c r="E619" s="19" t="s">
        <v>10339</v>
      </c>
      <c r="F619" s="12" t="s"/>
      <c r="G619" s="12">
        <v>2</v>
      </c>
      <c r="H619" s="12" t="s">
        <v>10341</v>
      </c>
      <c r="I619" s="12">
        <v>0</v>
      </c>
      <c r="J619" s="15">
        <v>0</v>
      </c>
      <c r="K619" s="15">
        <v>0</v>
      </c>
      <c r="L619" s="16">
        <v>0</v>
      </c>
      <c r="M619" s="17">
        <f>=I619*9</f>
        <v>0</v>
      </c>
      <c r="N619" s="17">
        <f>=M619-L619-K619-J619*8.8</f>
        <v>0</v>
      </c>
      <c r="O619" s="18" t="e">
        <f>=N619/M619</f>
        <v>#DIV/0!</v>
      </c>
      <c r="P619" s="12" t="s">
        <v>1413</v>
      </c>
    </row>
    <row r="620" spans="1:16">
      <c r="A620" s="21" t="s"/>
      <c r="B620" s="12" t="s"/>
      <c r="C620" s="22" t="s"/>
      <c r="D620" s="12" t="s"/>
      <c r="E620" s="12" t="s"/>
      <c r="F620" s="12" t="s"/>
      <c r="G620" s="12" t="s"/>
      <c r="H620" s="12" t="s"/>
      <c r="I620" s="12" t="s"/>
      <c r="J620" s="12" t="s"/>
      <c r="K620" s="12" t="s"/>
      <c r="L620" s="12" t="s"/>
      <c r="M620" s="12" t="s"/>
      <c r="N620" s="12" t="s"/>
      <c r="O620" s="12" t="s"/>
      <c r="P620" s="12" t="s"/>
    </row>
    <row r="621" spans="1:16">
      <c r="A621" s="21">
        <v>45230.8944328704</v>
      </c>
      <c r="B621" s="12">
        <v>115572113</v>
      </c>
      <c r="C621" s="22" t="s">
        <v>10342</v>
      </c>
      <c r="D621" s="12" t="s">
        <v>10343</v>
      </c>
      <c r="E621" s="19" t="s">
        <v>10344</v>
      </c>
      <c r="F621" s="12" t="s"/>
      <c r="G621" s="12">
        <v>1</v>
      </c>
      <c r="H621" s="12" t="s">
        <v>10345</v>
      </c>
      <c r="I621" s="12">
        <v>22.62</v>
      </c>
      <c r="J621" s="15">
        <v>9.43</v>
      </c>
      <c r="K621" s="15">
        <v>53.63</v>
      </c>
      <c r="L621" s="16">
        <v>23</v>
      </c>
      <c r="M621" s="17">
        <f>=I621*9</f>
        <v>203.58</v>
      </c>
      <c r="N621" s="17">
        <f>=M621-L621-K621-J621*8.8</f>
        <v>43.966</v>
      </c>
      <c r="O621" s="18">
        <f>=N621/M621</f>
        <v>0.215964240102171</v>
      </c>
      <c r="P621" s="12" t="s">
        <v>162</v>
      </c>
    </row>
    <row r="622" spans="1:16">
      <c r="A622" s="21">
        <v>45231.1563078704</v>
      </c>
      <c r="B622" s="12">
        <v>115611877</v>
      </c>
      <c r="C622" s="22" t="s">
        <v>10346</v>
      </c>
      <c r="D622" s="12" t="s">
        <v>10347</v>
      </c>
      <c r="E622" s="19" t="s">
        <v>10348</v>
      </c>
      <c r="F622" s="12" t="s"/>
      <c r="G622" s="12">
        <v>1</v>
      </c>
      <c r="H622" s="12" t="s">
        <v>10349</v>
      </c>
      <c r="I622" s="12">
        <v>17.66</v>
      </c>
      <c r="J622" s="15">
        <v>7.37</v>
      </c>
      <c r="K622" s="15">
        <v>22.49</v>
      </c>
      <c r="L622" s="16">
        <v>26</v>
      </c>
      <c r="M622" s="17">
        <f>=I622*9</f>
        <v>158.94</v>
      </c>
      <c r="N622" s="17">
        <f>=M622-L622-K622-J622*8.8</f>
        <v>45.594</v>
      </c>
      <c r="O622" s="18">
        <f>=N622/M622</f>
        <v>0.286862967157418</v>
      </c>
      <c r="P622" s="12" t="s">
        <v>1413</v>
      </c>
    </row>
    <row r="623" spans="1:16">
      <c r="A623" s="21">
        <v>45231.5002199074</v>
      </c>
      <c r="B623" s="12">
        <v>115658282</v>
      </c>
      <c r="C623" s="22" t="s">
        <v>10350</v>
      </c>
      <c r="D623" s="12" t="s">
        <v>10351</v>
      </c>
      <c r="E623" s="19" t="s">
        <v>10352</v>
      </c>
      <c r="F623" s="12" t="s"/>
      <c r="G623" s="12">
        <v>1</v>
      </c>
      <c r="H623" s="12" t="s">
        <v>10353</v>
      </c>
      <c r="I623" s="12">
        <v>19.49</v>
      </c>
      <c r="J623" s="15">
        <v>8.05</v>
      </c>
      <c r="K623" s="15">
        <v>24.11</v>
      </c>
      <c r="L623" s="16">
        <v>13</v>
      </c>
      <c r="M623" s="17">
        <f>=I623*9</f>
        <v>175.41</v>
      </c>
      <c r="N623" s="17">
        <f>=M623-L623-K623-J623*8.8</f>
        <v>67.46</v>
      </c>
      <c r="O623" s="18">
        <f>=N623/M623</f>
        <v>0.384584687304031</v>
      </c>
      <c r="P623" s="12" t="s">
        <v>162</v>
      </c>
    </row>
    <row r="624" spans="1:16">
      <c r="A624" s="21" t="s"/>
      <c r="B624" s="12" t="s"/>
      <c r="C624" s="22" t="s"/>
      <c r="D624" s="12" t="s"/>
      <c r="E624" s="12" t="s"/>
      <c r="F624" s="12" t="s"/>
      <c r="G624" s="12" t="s"/>
      <c r="H624" s="12" t="s"/>
      <c r="I624" s="12" t="s"/>
      <c r="J624" s="12" t="s"/>
      <c r="K624" s="12" t="s"/>
      <c r="L624" s="12" t="s"/>
      <c r="M624" s="12" t="s"/>
      <c r="N624" s="12" t="s"/>
      <c r="O624" s="12" t="s"/>
      <c r="P624" s="12" t="s"/>
    </row>
    <row r="625" spans="1:16">
      <c r="A625" s="21">
        <v>45232.0877662037</v>
      </c>
      <c r="B625" s="12">
        <v>115741484</v>
      </c>
      <c r="C625" s="22" t="s">
        <v>10299</v>
      </c>
      <c r="D625" s="12" t="s">
        <v>10354</v>
      </c>
      <c r="E625" s="19" t="s">
        <v>10355</v>
      </c>
      <c r="F625" s="12" t="s"/>
      <c r="G625" s="12">
        <v>1</v>
      </c>
      <c r="H625" s="12" t="s">
        <v>10356</v>
      </c>
      <c r="I625" s="12">
        <v>43.74</v>
      </c>
      <c r="J625" s="15">
        <v>18.35</v>
      </c>
      <c r="K625" s="15">
        <v>22.37</v>
      </c>
      <c r="L625" s="16">
        <v>17</v>
      </c>
      <c r="M625" s="17">
        <f>=I625*9</f>
        <v>393.66</v>
      </c>
      <c r="N625" s="17">
        <f>=M625-L625-K625-J625*8.8</f>
        <v>192.81</v>
      </c>
      <c r="O625" s="18">
        <f>=N625/M625</f>
        <v>0.489788142051516</v>
      </c>
      <c r="P625" s="12" t="s">
        <v>1413</v>
      </c>
    </row>
    <row r="626" spans="1:16">
      <c r="A626" s="21">
        <v>45232.2258101852</v>
      </c>
      <c r="B626" s="12">
        <v>115767580</v>
      </c>
      <c r="C626" s="22" t="s">
        <v>10357</v>
      </c>
      <c r="D626" s="12" t="s">
        <v>10358</v>
      </c>
      <c r="E626" s="19" t="s">
        <v>10359</v>
      </c>
      <c r="F626" s="12" t="s"/>
      <c r="G626" s="12">
        <v>3</v>
      </c>
      <c r="H626" s="12" t="s">
        <v>10360</v>
      </c>
      <c r="I626" s="12">
        <v>39.36</v>
      </c>
      <c r="J626" s="15">
        <v>16.12</v>
      </c>
      <c r="K626" s="15">
        <v>68.31</v>
      </c>
      <c r="L626" s="16">
        <v>33.08</v>
      </c>
      <c r="M626" s="17">
        <f>=I626*9</f>
        <v>354.24</v>
      </c>
      <c r="N626" s="17">
        <f>=M626-L626-K626-J626*8.8</f>
        <v>110.994</v>
      </c>
      <c r="O626" s="18">
        <f>=N626/M626</f>
        <v>0.313329945799458</v>
      </c>
      <c r="P626" s="12" t="s">
        <v>1413</v>
      </c>
    </row>
    <row r="627" spans="1:16">
      <c r="A627" s="21">
        <v>45232.4361689815</v>
      </c>
      <c r="B627" s="12">
        <v>115817881</v>
      </c>
      <c r="C627" s="22" t="s">
        <v>10361</v>
      </c>
      <c r="D627" s="12" t="s">
        <v>10362</v>
      </c>
      <c r="E627" s="19" t="s">
        <v>10363</v>
      </c>
      <c r="F627" s="12" t="s"/>
      <c r="G627" s="12">
        <v>1</v>
      </c>
      <c r="H627" s="12" t="s">
        <v>10364</v>
      </c>
      <c r="I627" s="12">
        <v>20.03</v>
      </c>
      <c r="J627" s="15">
        <v>8.64</v>
      </c>
      <c r="K627" s="15">
        <v>25.77</v>
      </c>
      <c r="L627" s="16">
        <v>36</v>
      </c>
      <c r="M627" s="17">
        <f>=I627*9</f>
        <v>180.27</v>
      </c>
      <c r="N627" s="17">
        <f>=M627-L627-K627-J627*8.8</f>
        <v>42.468</v>
      </c>
      <c r="O627" s="18">
        <f>=N627/M627</f>
        <v>0.235579963388251</v>
      </c>
      <c r="P627" s="12" t="s">
        <v>28</v>
      </c>
    </row>
    <row r="628" spans="1:16">
      <c r="A628" s="21">
        <v>45232.4375231482</v>
      </c>
      <c r="B628" s="12">
        <v>115817980</v>
      </c>
      <c r="C628" s="22" t="s">
        <v>9022</v>
      </c>
      <c r="D628" s="12" t="s">
        <v>10365</v>
      </c>
      <c r="E628" s="19" t="s">
        <v>10366</v>
      </c>
      <c r="F628" s="12" t="s"/>
      <c r="G628" s="12">
        <v>1</v>
      </c>
      <c r="H628" s="12" t="s">
        <v>9025</v>
      </c>
      <c r="I628" s="12">
        <v>22.7</v>
      </c>
      <c r="J628" s="15">
        <v>8.1</v>
      </c>
      <c r="K628" s="15">
        <v>32.61</v>
      </c>
      <c r="L628" s="16">
        <v>22</v>
      </c>
      <c r="M628" s="17">
        <f>=I628*9</f>
        <v>204.3</v>
      </c>
      <c r="N628" s="17">
        <f>=M628-L628-K628-J628*8.8</f>
        <v>78.41</v>
      </c>
      <c r="O628" s="18">
        <f>=N628/M628</f>
        <v>0.383798335780715</v>
      </c>
      <c r="P628" s="12" t="s">
        <v>50</v>
      </c>
    </row>
    <row r="629" spans="1:16">
      <c r="A629" s="21">
        <v>45232.5456712963</v>
      </c>
      <c r="B629" s="12">
        <v>115842283</v>
      </c>
      <c r="C629" s="22" t="s">
        <v>10367</v>
      </c>
      <c r="D629" s="12" t="s">
        <v>10368</v>
      </c>
      <c r="E629" s="19" t="s">
        <v>10369</v>
      </c>
      <c r="F629" s="12" t="s"/>
      <c r="G629" s="12">
        <v>1</v>
      </c>
      <c r="H629" s="12" t="s">
        <v>10370</v>
      </c>
      <c r="I629" s="12">
        <v>15.12</v>
      </c>
      <c r="J629" s="15">
        <v>6.56</v>
      </c>
      <c r="K629" s="15">
        <v>21.8</v>
      </c>
      <c r="L629" s="16">
        <v>5.7</v>
      </c>
      <c r="M629" s="17">
        <f>=I629*9</f>
        <v>136.08</v>
      </c>
      <c r="N629" s="17">
        <f>=M629-L629-K629-J629*8.8</f>
        <v>50.852</v>
      </c>
      <c r="O629" s="18">
        <f>=N629/M629</f>
        <v>0.373691945914168</v>
      </c>
      <c r="P629" s="12" t="s">
        <v>59</v>
      </c>
    </row>
    <row r="630" spans="1:16">
      <c r="A630" s="21">
        <v>45232.7282060185</v>
      </c>
      <c r="B630" s="12">
        <v>115869056</v>
      </c>
      <c r="C630" s="22" t="s">
        <v>10371</v>
      </c>
      <c r="D630" s="12" t="s">
        <v>10372</v>
      </c>
      <c r="E630" s="19" t="s">
        <v>10373</v>
      </c>
      <c r="F630" s="12" t="s"/>
      <c r="G630" s="12">
        <v>1</v>
      </c>
      <c r="H630" s="12" t="s">
        <v>10374</v>
      </c>
      <c r="I630" s="12">
        <v>15.55</v>
      </c>
      <c r="J630" s="15">
        <v>5.34</v>
      </c>
      <c r="K630" s="15">
        <v>65.38</v>
      </c>
      <c r="L630" s="16">
        <v>13.84</v>
      </c>
      <c r="M630" s="17">
        <f>=I630*9</f>
        <v>139.95</v>
      </c>
      <c r="N630" s="17">
        <f>=M630-L630-K630-J630*8.8</f>
        <v>13.738</v>
      </c>
      <c r="O630" s="18">
        <f>=N630/M630</f>
        <v>0.09816362986781</v>
      </c>
      <c r="P630" s="12" t="s">
        <v>665</v>
      </c>
    </row>
    <row r="631" spans="1:16">
      <c r="A631" s="21" t="s"/>
      <c r="B631" s="12" t="s"/>
      <c r="C631" s="22" t="s"/>
      <c r="D631" s="12" t="s"/>
      <c r="E631" s="12" t="s"/>
      <c r="F631" s="12" t="s"/>
      <c r="G631" s="12" t="s"/>
      <c r="H631" s="12" t="s"/>
      <c r="I631" s="12" t="s"/>
      <c r="J631" s="12" t="s"/>
      <c r="K631" s="12" t="s"/>
      <c r="L631" s="12" t="s"/>
      <c r="M631" s="12" t="s"/>
      <c r="N631" s="12" t="s"/>
      <c r="O631" s="12" t="s"/>
      <c r="P631" s="12" t="s"/>
    </row>
    <row r="632" spans="1:16">
      <c r="A632" s="21">
        <v>45232.998912037</v>
      </c>
      <c r="B632" s="12">
        <v>115899322</v>
      </c>
      <c r="C632" s="22" t="s">
        <v>10375</v>
      </c>
      <c r="D632" s="12" t="s">
        <v>10376</v>
      </c>
      <c r="E632" s="19" t="s">
        <v>10377</v>
      </c>
      <c r="F632" s="12" t="s"/>
      <c r="G632" s="12">
        <v>1</v>
      </c>
      <c r="H632" s="12" t="s">
        <v>10378</v>
      </c>
      <c r="I632" s="12">
        <v>106.78</v>
      </c>
      <c r="J632" s="15">
        <v>44.15</v>
      </c>
      <c r="K632" s="15">
        <v>100.86</v>
      </c>
      <c r="L632" s="16">
        <v>117</v>
      </c>
      <c r="M632" s="17">
        <f>=I632*9</f>
        <v>961.02</v>
      </c>
      <c r="N632" s="17">
        <f>=M632-L632-K632-J632*8.8</f>
        <v>354.64</v>
      </c>
      <c r="O632" s="18">
        <f>=N632/M632</f>
        <v>0.369024578052486</v>
      </c>
      <c r="P632" s="12" t="s">
        <v>1413</v>
      </c>
    </row>
    <row r="633" spans="1:16">
      <c r="A633" s="21">
        <v>45233.0366319444</v>
      </c>
      <c r="B633" s="12">
        <v>115906528</v>
      </c>
      <c r="C633" s="22" t="s">
        <v>10379</v>
      </c>
      <c r="D633" s="65" t="s">
        <v>10380</v>
      </c>
      <c r="E633" s="19" t="s">
        <v>10381</v>
      </c>
      <c r="F633" s="12" t="s"/>
      <c r="G633" s="12">
        <v>1</v>
      </c>
      <c r="H633" s="12" t="s">
        <v>10382</v>
      </c>
      <c r="I633" s="12">
        <v>30.54</v>
      </c>
      <c r="J633" s="15">
        <v>12.66</v>
      </c>
      <c r="K633" s="15">
        <v>27.64</v>
      </c>
      <c r="L633" s="16">
        <v>80</v>
      </c>
      <c r="M633" s="17">
        <f>=I633*9</f>
        <v>274.86</v>
      </c>
      <c r="N633" s="17">
        <f>=M633-L633-K633-J633*8.8</f>
        <v>55.812</v>
      </c>
      <c r="O633" s="18">
        <f>=N633/M633</f>
        <v>0.203056101287928</v>
      </c>
      <c r="P633" s="12" t="s">
        <v>162</v>
      </c>
    </row>
    <row r="634" spans="1:16">
      <c r="A634" s="21">
        <v>45233.0444675926</v>
      </c>
      <c r="B634" s="12">
        <v>115908188</v>
      </c>
      <c r="C634" s="22" t="s">
        <v>10383</v>
      </c>
      <c r="D634" s="12" t="s">
        <v>10384</v>
      </c>
      <c r="E634" s="19" t="s">
        <v>10385</v>
      </c>
      <c r="F634" s="12" t="s">
        <v>48</v>
      </c>
      <c r="G634" s="12">
        <v>1</v>
      </c>
      <c r="H634" s="12" t="s">
        <v>10386</v>
      </c>
      <c r="I634" s="12">
        <v>15.12</v>
      </c>
      <c r="J634" s="15">
        <v>6.25</v>
      </c>
      <c r="K634" s="15">
        <v>30.03</v>
      </c>
      <c r="L634" s="16">
        <v>14</v>
      </c>
      <c r="M634" s="17">
        <f>=I634*9</f>
        <v>136.08</v>
      </c>
      <c r="N634" s="17">
        <f>=M634-L634-K634-J634*8.8</f>
        <v>37.05</v>
      </c>
      <c r="O634" s="18">
        <f>=N634/M634</f>
        <v>0.27226631393298</v>
      </c>
      <c r="P634" s="12" t="s">
        <v>1413</v>
      </c>
    </row>
    <row r="635" spans="1:16">
      <c r="A635" s="21">
        <v>45233.1412152778</v>
      </c>
      <c r="B635" s="12">
        <v>115928284</v>
      </c>
      <c r="C635" s="22" t="s">
        <v>10387</v>
      </c>
      <c r="D635" s="12" t="s">
        <v>10388</v>
      </c>
      <c r="E635" s="19" t="s">
        <v>10389</v>
      </c>
      <c r="F635" s="12" t="s">
        <v>68</v>
      </c>
      <c r="G635" s="12">
        <v>1</v>
      </c>
      <c r="H635" s="12" t="s">
        <v>10390</v>
      </c>
      <c r="I635" s="12">
        <v>15.36</v>
      </c>
      <c r="J635" s="15">
        <v>6.52</v>
      </c>
      <c r="K635" s="15">
        <v>55.72</v>
      </c>
      <c r="L635" s="16">
        <v>24</v>
      </c>
      <c r="M635" s="17">
        <f>=I635*9</f>
        <v>138.24</v>
      </c>
      <c r="N635" s="17">
        <f>=M635-L635-K635-J635*8.8</f>
        <v>1.14400000000001</v>
      </c>
      <c r="O635" s="18">
        <f>=N635/M635</f>
        <v>0.008275462962963</v>
      </c>
      <c r="P635" s="12" t="s">
        <v>22</v>
      </c>
    </row>
    <row r="636" spans="1:17">
      <c r="A636" s="21">
        <v>45233.2204513889</v>
      </c>
      <c r="B636" s="12">
        <v>115945168</v>
      </c>
      <c r="C636" s="22" t="s">
        <v>10391</v>
      </c>
      <c r="D636" s="12" t="s">
        <v>10392</v>
      </c>
      <c r="E636" s="19" t="s">
        <v>10393</v>
      </c>
      <c r="F636" s="12" t="s"/>
      <c r="G636" s="12">
        <v>1</v>
      </c>
      <c r="H636" s="12" t="s">
        <v>10394</v>
      </c>
      <c r="I636" s="12">
        <v>23.45</v>
      </c>
      <c r="J636" s="15">
        <v>9.79</v>
      </c>
      <c r="K636" s="15">
        <v>42.74</v>
      </c>
      <c r="L636" s="16">
        <v>49</v>
      </c>
      <c r="M636" s="17">
        <f>=I636*9</f>
        <v>211.05</v>
      </c>
      <c r="N636" s="17">
        <f>=M636-L636-K636-J636*8.8</f>
        <v>33.158</v>
      </c>
      <c r="O636" s="18">
        <f>=N636/M636</f>
        <v>0.157109689647003</v>
      </c>
      <c r="P636" s="12" t="s">
        <v>1413</v>
      </c>
      <c r="Q636" s="25" t="s">
        <v>1478</v>
      </c>
    </row>
    <row r="637" spans="1:16">
      <c r="A637" s="21">
        <v>45233.3466203704</v>
      </c>
      <c r="B637" s="12">
        <v>115972669</v>
      </c>
      <c r="C637" s="22" t="s">
        <v>10395</v>
      </c>
      <c r="D637" s="12" t="s">
        <v>10396</v>
      </c>
      <c r="E637" s="19" t="s">
        <v>10397</v>
      </c>
      <c r="F637" s="12" t="s"/>
      <c r="G637" s="12">
        <v>1</v>
      </c>
      <c r="H637" s="12" t="s">
        <v>10398</v>
      </c>
      <c r="I637" s="12">
        <v>51.34</v>
      </c>
      <c r="J637" s="15">
        <v>18.34</v>
      </c>
      <c r="K637" s="15">
        <v>53.2</v>
      </c>
      <c r="L637" s="16">
        <v>34</v>
      </c>
      <c r="M637" s="17">
        <f>=I637*9</f>
        <v>462.06</v>
      </c>
      <c r="N637" s="17">
        <f>=M637-L637-K637-J637*8.8</f>
        <v>213.468</v>
      </c>
      <c r="O637" s="18">
        <f>=N637/M637</f>
        <v>0.46199194909752</v>
      </c>
      <c r="P637" s="12" t="s">
        <v>50</v>
      </c>
    </row>
    <row r="638" spans="1:16">
      <c r="A638" s="21" t="s"/>
      <c r="B638" s="12" t="s"/>
      <c r="C638" s="22" t="s"/>
      <c r="D638" s="12" t="s"/>
      <c r="E638" s="12" t="s"/>
      <c r="F638" s="12" t="s"/>
      <c r="G638" s="12" t="s"/>
      <c r="H638" s="12" t="s"/>
      <c r="I638" s="12" t="s"/>
      <c r="J638" s="12" t="s"/>
      <c r="K638" s="12" t="s"/>
      <c r="L638" s="12" t="s"/>
      <c r="M638" s="12" t="s"/>
      <c r="N638" s="12" t="s"/>
      <c r="O638" s="12" t="s"/>
      <c r="P638" s="12" t="s"/>
    </row>
    <row r="639" spans="1:16">
      <c r="A639" s="21">
        <v>45233.7937152778</v>
      </c>
      <c r="B639" s="12">
        <v>116056631</v>
      </c>
      <c r="C639" s="22" t="s">
        <v>10399</v>
      </c>
      <c r="D639" s="12" t="s">
        <v>10400</v>
      </c>
      <c r="E639" s="19" t="s">
        <v>10401</v>
      </c>
      <c r="F639" s="12" t="s"/>
      <c r="G639" s="12">
        <v>3</v>
      </c>
      <c r="H639" s="12" t="s">
        <v>10402</v>
      </c>
      <c r="I639" s="12">
        <v>37.2</v>
      </c>
      <c r="J639" s="15">
        <v>14.85</v>
      </c>
      <c r="K639" s="34">
        <v>25.38</v>
      </c>
      <c r="L639" s="16">
        <v>23</v>
      </c>
      <c r="M639" s="17">
        <f>=I639*9</f>
        <v>334.8</v>
      </c>
      <c r="N639" s="17">
        <f>=M639-L639-K639-J639*8.8</f>
        <v>155.74</v>
      </c>
      <c r="O639" s="18">
        <f>=N639/M639</f>
        <v>0.465173237753883</v>
      </c>
      <c r="P639" s="12" t="s">
        <v>636</v>
      </c>
    </row>
    <row r="640" spans="1:16">
      <c r="A640" s="21">
        <v>45234.1785185185</v>
      </c>
      <c r="B640" s="12">
        <v>116124800</v>
      </c>
      <c r="C640" s="22" t="s">
        <v>10403</v>
      </c>
      <c r="D640" s="12">
        <v>0</v>
      </c>
      <c r="E640" s="12" t="s">
        <v>52</v>
      </c>
      <c r="F640" s="12" t="s">
        <v>48</v>
      </c>
      <c r="G640" s="12">
        <v>1</v>
      </c>
      <c r="H640" s="12" t="s">
        <v>10404</v>
      </c>
      <c r="I640" s="12">
        <v>0</v>
      </c>
      <c r="J640" s="15">
        <v>0</v>
      </c>
      <c r="K640" s="15">
        <v>0</v>
      </c>
      <c r="L640" s="16">
        <v>0</v>
      </c>
      <c r="M640" s="17">
        <f>=I640*9</f>
        <v>0</v>
      </c>
      <c r="N640" s="17">
        <f>=M640-L640-K640-J640*8.8</f>
        <v>0</v>
      </c>
      <c r="O640" s="18" t="e">
        <f>=N640/M640</f>
        <v>#DIV/0!</v>
      </c>
      <c r="P640" s="12" t="s">
        <v>670</v>
      </c>
    </row>
    <row r="641" spans="1:16">
      <c r="A641" s="21">
        <v>45234.2332523148</v>
      </c>
      <c r="B641" s="12">
        <v>116138164</v>
      </c>
      <c r="C641" s="22" t="s">
        <v>10405</v>
      </c>
      <c r="D641" s="12" t="s">
        <v>10406</v>
      </c>
      <c r="E641" s="19" t="s">
        <v>10407</v>
      </c>
      <c r="F641" s="12" t="s"/>
      <c r="G641" s="12">
        <v>1</v>
      </c>
      <c r="H641" s="12" t="s">
        <v>10408</v>
      </c>
      <c r="I641" s="12">
        <v>32.71</v>
      </c>
      <c r="J641" s="15">
        <v>11.5</v>
      </c>
      <c r="K641" s="15">
        <v>31.23</v>
      </c>
      <c r="L641" s="16">
        <v>35.72</v>
      </c>
      <c r="M641" s="17">
        <f>=I641*9</f>
        <v>294.39</v>
      </c>
      <c r="N641" s="17">
        <f>=M641-L641-K641-J641*8.8</f>
        <v>126.24</v>
      </c>
      <c r="O641" s="18">
        <f>=N641/M641</f>
        <v>0.428818913685927</v>
      </c>
      <c r="P641" s="12" t="s">
        <v>50</v>
      </c>
    </row>
    <row r="642" spans="1:16">
      <c r="A642" s="21">
        <v>45234.4571643519</v>
      </c>
      <c r="B642" s="12">
        <v>116182789</v>
      </c>
      <c r="C642" s="22" t="s">
        <v>10409</v>
      </c>
      <c r="D642" s="12" t="s">
        <v>10410</v>
      </c>
      <c r="E642" s="19" t="s">
        <v>10411</v>
      </c>
      <c r="F642" s="12" t="s"/>
      <c r="G642" s="12">
        <v>1</v>
      </c>
      <c r="H642" s="12" t="s">
        <v>10412</v>
      </c>
      <c r="I642" s="12">
        <v>36.3</v>
      </c>
      <c r="J642" s="15">
        <v>14.84</v>
      </c>
      <c r="K642" s="15">
        <v>48.61</v>
      </c>
      <c r="L642" s="16">
        <v>88.75</v>
      </c>
      <c r="M642" s="17">
        <f>=I642*9</f>
        <v>326.7</v>
      </c>
      <c r="N642" s="17">
        <f>=M642-L642-K642-J642*8.8</f>
        <v>58.748</v>
      </c>
      <c r="O642" s="18">
        <f>=N642/M642</f>
        <v>0.179822467095194</v>
      </c>
      <c r="P642" s="12" t="s">
        <v>162</v>
      </c>
    </row>
    <row r="643" spans="1:16">
      <c r="A643" s="21">
        <v>45234.5092361111</v>
      </c>
      <c r="B643" s="12">
        <v>116193852</v>
      </c>
      <c r="C643" s="22" t="s">
        <v>10413</v>
      </c>
      <c r="D643" s="12" t="s">
        <v>10414</v>
      </c>
      <c r="E643" s="19" t="s">
        <v>10415</v>
      </c>
      <c r="F643" s="12" t="s"/>
      <c r="G643" s="12">
        <v>1</v>
      </c>
      <c r="H643" s="12" t="s">
        <v>5087</v>
      </c>
      <c r="I643" s="12">
        <v>15.12</v>
      </c>
      <c r="J643" s="15">
        <v>6.57</v>
      </c>
      <c r="K643" s="15">
        <v>22.5</v>
      </c>
      <c r="L643" s="16">
        <v>6.1</v>
      </c>
      <c r="M643" s="17">
        <f>=I643*9</f>
        <v>136.08</v>
      </c>
      <c r="N643" s="17">
        <f>=M643-L643-K643-J643*8.8</f>
        <v>49.664</v>
      </c>
      <c r="O643" s="18">
        <f>=N643/M643</f>
        <v>0.364961787184009</v>
      </c>
      <c r="P643" s="12" t="s">
        <v>59</v>
      </c>
    </row>
    <row r="644" spans="1:16">
      <c r="A644" s="21">
        <v>45234.6260185185</v>
      </c>
      <c r="B644" s="12">
        <v>116217252</v>
      </c>
      <c r="C644" s="22" t="s">
        <v>10416</v>
      </c>
      <c r="D644" s="12" t="s">
        <v>10417</v>
      </c>
      <c r="E644" s="12" t="s">
        <v>283</v>
      </c>
      <c r="F644" s="12" t="s">
        <v>48</v>
      </c>
      <c r="G644" s="12">
        <v>1</v>
      </c>
      <c r="H644" s="12" t="s">
        <v>10418</v>
      </c>
      <c r="I644" s="12">
        <v>13.11</v>
      </c>
      <c r="J644" s="15">
        <v>5.44</v>
      </c>
      <c r="K644" s="15">
        <v>0</v>
      </c>
      <c r="L644" s="16">
        <v>0</v>
      </c>
      <c r="M644" s="17">
        <f>=I644*9</f>
        <v>117.99</v>
      </c>
      <c r="N644" s="17">
        <f>=M644-L644-K644-J644*8.8</f>
        <v>70.118</v>
      </c>
      <c r="O644" s="18">
        <f>=N644/M644</f>
        <v>0.594270700906857</v>
      </c>
      <c r="P644" s="12" t="s">
        <v>145</v>
      </c>
    </row>
    <row r="645" spans="1:16">
      <c r="A645" s="21" t="s"/>
      <c r="B645" s="12" t="s"/>
      <c r="C645" s="22" t="s"/>
      <c r="D645" s="12" t="s"/>
      <c r="E645" s="12" t="s"/>
      <c r="F645" s="12" t="s"/>
      <c r="G645" s="12" t="s"/>
      <c r="H645" s="12" t="s"/>
      <c r="I645" s="12" t="s"/>
      <c r="J645" s="12" t="s"/>
      <c r="K645" s="12" t="s"/>
      <c r="L645" s="12" t="s"/>
      <c r="M645" s="12" t="s"/>
      <c r="N645" s="12" t="s"/>
      <c r="O645" s="12" t="s"/>
      <c r="P645" s="12" t="s"/>
    </row>
    <row r="646" spans="1:16">
      <c r="A646" s="21">
        <v>45235.1716666667</v>
      </c>
      <c r="B646" s="12">
        <v>116309265</v>
      </c>
      <c r="C646" s="22" t="s">
        <v>10419</v>
      </c>
      <c r="D646" s="12" t="s">
        <v>10420</v>
      </c>
      <c r="E646" s="19" t="s">
        <v>10421</v>
      </c>
      <c r="F646" s="12" t="s"/>
      <c r="G646" s="12">
        <v>1</v>
      </c>
      <c r="H646" s="12" t="s">
        <v>10422</v>
      </c>
      <c r="I646" s="12">
        <v>19.22</v>
      </c>
      <c r="J646" s="15">
        <v>8.29</v>
      </c>
      <c r="K646" s="15">
        <v>43.01</v>
      </c>
      <c r="L646" s="16">
        <v>18</v>
      </c>
      <c r="M646" s="17">
        <f>=I646*9</f>
        <v>172.98</v>
      </c>
      <c r="N646" s="17">
        <f>=M646-L646-K646-J646*8.8</f>
        <v>39.018</v>
      </c>
      <c r="O646" s="18">
        <f>=N646/M646</f>
        <v>0.22556364897676</v>
      </c>
      <c r="P646" s="12" t="s">
        <v>136</v>
      </c>
    </row>
    <row r="647" spans="1:16">
      <c r="A647" s="21">
        <v>45235.3781365741</v>
      </c>
      <c r="B647" s="12">
        <v>116359403</v>
      </c>
      <c r="C647" s="22" t="s">
        <v>10423</v>
      </c>
      <c r="D647" s="12" t="s">
        <v>10424</v>
      </c>
      <c r="E647" s="19" t="s">
        <v>10425</v>
      </c>
      <c r="F647" s="12" t="s">
        <v>453</v>
      </c>
      <c r="G647" s="12">
        <v>1</v>
      </c>
      <c r="H647" s="12" t="s">
        <v>10426</v>
      </c>
      <c r="I647" s="12">
        <v>13.03</v>
      </c>
      <c r="J647" s="15">
        <v>5.44</v>
      </c>
      <c r="K647" s="15">
        <v>25.25</v>
      </c>
      <c r="L647" s="16">
        <v>36.5</v>
      </c>
      <c r="M647" s="17">
        <f>=I647*9</f>
        <v>117.27</v>
      </c>
      <c r="N647" s="17">
        <f>=M647-L647-K647-J647*8.8</f>
        <v>7.64799999999999</v>
      </c>
      <c r="O647" s="18">
        <f>=N647/M647</f>
        <v>0.065217020550865</v>
      </c>
      <c r="P647" s="12" t="s">
        <v>1413</v>
      </c>
    </row>
    <row r="648" spans="1:16">
      <c r="A648" s="21">
        <v>45235.4582060185</v>
      </c>
      <c r="B648" s="12">
        <v>116378261</v>
      </c>
      <c r="C648" s="22" t="s">
        <v>10427</v>
      </c>
      <c r="D648" s="12" t="s">
        <v>10428</v>
      </c>
      <c r="E648" s="19" t="s">
        <v>10429</v>
      </c>
      <c r="F648" s="12" t="s"/>
      <c r="G648" s="12">
        <v>2</v>
      </c>
      <c r="H648" s="12" t="s">
        <v>10430</v>
      </c>
      <c r="I648" s="12">
        <v>37.4</v>
      </c>
      <c r="J648" s="15">
        <v>15.52</v>
      </c>
      <c r="K648" s="15">
        <v>35.32</v>
      </c>
      <c r="L648" s="16">
        <v>76</v>
      </c>
      <c r="M648" s="17">
        <f>=I648*9</f>
        <v>336.6</v>
      </c>
      <c r="N648" s="17">
        <f>=M648-L648-K648-J648*8.8</f>
        <v>88.704</v>
      </c>
      <c r="O648" s="18">
        <f>=N648/M648</f>
        <v>0.263529411764706</v>
      </c>
      <c r="P648" s="12" t="s">
        <v>162</v>
      </c>
    </row>
    <row r="649" spans="1:16">
      <c r="A649" s="21">
        <v>45235.4597569444</v>
      </c>
      <c r="B649" s="12">
        <v>116378579</v>
      </c>
      <c r="C649" s="22" t="s">
        <v>10431</v>
      </c>
      <c r="D649" s="12" t="s">
        <v>10432</v>
      </c>
      <c r="E649" s="19" t="s">
        <v>10433</v>
      </c>
      <c r="F649" s="12" t="s"/>
      <c r="G649" s="12">
        <v>2</v>
      </c>
      <c r="H649" s="12" t="s">
        <v>10434</v>
      </c>
      <c r="I649" s="12">
        <v>27.24</v>
      </c>
      <c r="J649" s="15">
        <v>9.42</v>
      </c>
      <c r="K649" s="15">
        <v>46.9</v>
      </c>
      <c r="L649" s="16">
        <v>23</v>
      </c>
      <c r="M649" s="17">
        <f>=I649*9</f>
        <v>245.16</v>
      </c>
      <c r="N649" s="17">
        <f>=M649-L649-K649-J649*8.8</f>
        <v>92.364</v>
      </c>
      <c r="O649" s="18">
        <f>=N649/M649</f>
        <v>0.376749877630935</v>
      </c>
      <c r="P649" s="12" t="s">
        <v>665</v>
      </c>
    </row>
    <row r="650" spans="1:16">
      <c r="A650" s="21">
        <v>45236.0645023148</v>
      </c>
      <c r="B650" s="12">
        <v>116487912</v>
      </c>
      <c r="C650" s="22" t="s">
        <v>10435</v>
      </c>
      <c r="D650" s="12" t="s">
        <v>10436</v>
      </c>
      <c r="E650" s="19" t="s">
        <v>10437</v>
      </c>
      <c r="F650" s="12" t="s"/>
      <c r="G650" s="12">
        <v>1</v>
      </c>
      <c r="H650" s="12" t="s">
        <v>10438</v>
      </c>
      <c r="I650" s="12">
        <v>27.66</v>
      </c>
      <c r="J650" s="15">
        <v>11.44</v>
      </c>
      <c r="K650" s="15">
        <v>39.98</v>
      </c>
      <c r="L650" s="16">
        <v>7.94</v>
      </c>
      <c r="M650" s="17">
        <f>=I650*9</f>
        <v>248.94</v>
      </c>
      <c r="N650" s="17">
        <f>=M650-L650-K650-J650*8.8</f>
        <v>100.348</v>
      </c>
      <c r="O650" s="18">
        <f>=N650/M650</f>
        <v>0.403101148871214</v>
      </c>
      <c r="P650" s="12" t="s">
        <v>1413</v>
      </c>
    </row>
    <row r="651" spans="1:16">
      <c r="A651" s="21">
        <v>45236.0652893519</v>
      </c>
      <c r="B651" s="12">
        <v>116487666</v>
      </c>
      <c r="C651" s="22" t="s">
        <v>8914</v>
      </c>
      <c r="D651" s="12" t="s">
        <v>10439</v>
      </c>
      <c r="E651" s="19" t="s">
        <v>10440</v>
      </c>
      <c r="F651" s="12" t="s"/>
      <c r="G651" s="12">
        <v>1</v>
      </c>
      <c r="H651" s="12" t="s">
        <v>8917</v>
      </c>
      <c r="I651" s="12">
        <v>51.34</v>
      </c>
      <c r="J651" s="15">
        <v>20.99</v>
      </c>
      <c r="K651" s="15">
        <v>47.68</v>
      </c>
      <c r="L651" s="16">
        <v>34</v>
      </c>
      <c r="M651" s="17">
        <f>=I651*9</f>
        <v>462.06</v>
      </c>
      <c r="N651" s="17">
        <f>=M651-L651-K651-J651*8.8</f>
        <v>195.668</v>
      </c>
      <c r="O651" s="18">
        <f>=N651/M651</f>
        <v>0.423468813573995</v>
      </c>
      <c r="P651" s="12" t="s">
        <v>1413</v>
      </c>
    </row>
    <row r="652" spans="1:16">
      <c r="A652" s="21">
        <v>45236.1320833333</v>
      </c>
      <c r="B652" s="12">
        <v>116504369</v>
      </c>
      <c r="C652" s="22" t="s">
        <v>10441</v>
      </c>
      <c r="D652" s="12" t="s">
        <v>10442</v>
      </c>
      <c r="E652" s="19" t="s">
        <v>10443</v>
      </c>
      <c r="F652" s="12" t="s"/>
      <c r="G652" s="12">
        <v>2</v>
      </c>
      <c r="H652" s="12" t="s">
        <v>10444</v>
      </c>
      <c r="I652" s="12">
        <v>23</v>
      </c>
      <c r="J652" s="15">
        <v>9.51</v>
      </c>
      <c r="K652" s="15">
        <v>23.86</v>
      </c>
      <c r="L652" s="16">
        <v>23</v>
      </c>
      <c r="M652" s="17">
        <f>=I652*9</f>
        <v>207</v>
      </c>
      <c r="N652" s="17">
        <f>=M652-L652-K652-J652*8.8</f>
        <v>76.452</v>
      </c>
      <c r="O652" s="18">
        <f>=N652/M652</f>
        <v>0.369333333333333</v>
      </c>
      <c r="P652" s="12" t="s">
        <v>22</v>
      </c>
    </row>
    <row r="653" spans="1:16">
      <c r="A653" s="21">
        <v>45236.1467592593</v>
      </c>
      <c r="B653" s="12">
        <v>116507721</v>
      </c>
      <c r="C653" s="22" t="s">
        <v>9465</v>
      </c>
      <c r="D653" s="12" t="s">
        <v>10445</v>
      </c>
      <c r="E653" s="19" t="s">
        <v>10446</v>
      </c>
      <c r="F653" s="12" t="s"/>
      <c r="G653" s="12">
        <v>1</v>
      </c>
      <c r="H653" s="12" t="s">
        <v>9468</v>
      </c>
      <c r="I653" s="12">
        <v>69.37</v>
      </c>
      <c r="J653" s="15">
        <v>29.04</v>
      </c>
      <c r="K653" s="15">
        <v>172.64</v>
      </c>
      <c r="L653" s="16">
        <v>195.62</v>
      </c>
      <c r="M653" s="17">
        <f>=I653*9</f>
        <v>624.33</v>
      </c>
      <c r="N653" s="17">
        <f>=M653-L653-K653-J653*8.8</f>
        <v>0.518000000000029</v>
      </c>
      <c r="O653" s="18">
        <f>=N653/M653</f>
        <v>0.000829689427066</v>
      </c>
      <c r="P653" s="12" t="s">
        <v>162</v>
      </c>
    </row>
    <row r="654" spans="1:16">
      <c r="A654" s="21">
        <v>45236.1565162037</v>
      </c>
      <c r="B654" s="12">
        <v>116509338</v>
      </c>
      <c r="C654" s="22" t="s">
        <v>10447</v>
      </c>
      <c r="D654" s="12">
        <v>0</v>
      </c>
      <c r="E654" s="12" t="s">
        <v>52</v>
      </c>
      <c r="F654" s="12" t="s"/>
      <c r="G654" s="12">
        <v>1</v>
      </c>
      <c r="H654" s="12" t="s">
        <v>10448</v>
      </c>
      <c r="I654" s="12">
        <v>0</v>
      </c>
      <c r="J654" s="15">
        <v>0</v>
      </c>
      <c r="K654" s="15">
        <v>0</v>
      </c>
      <c r="L654" s="16">
        <v>0</v>
      </c>
      <c r="M654" s="17">
        <f>=I654*9</f>
        <v>0</v>
      </c>
      <c r="N654" s="17">
        <f>=M654-L654-K654-J654*8.8</f>
        <v>0</v>
      </c>
      <c r="O654" s="18" t="e">
        <f>=N654/M654</f>
        <v>#DIV/0!</v>
      </c>
      <c r="P654" s="12" t="s">
        <v>59</v>
      </c>
    </row>
    <row r="655" spans="1:16">
      <c r="A655" s="21">
        <v>45236.1811226852</v>
      </c>
      <c r="B655" s="68">
        <v>116516014</v>
      </c>
      <c r="C655" s="22" t="s">
        <v>10449</v>
      </c>
      <c r="D655" s="68" t="s">
        <v>10450</v>
      </c>
      <c r="E655" s="19" t="s">
        <v>10451</v>
      </c>
      <c r="F655" s="12" t="s"/>
      <c r="G655" s="12">
        <v>2</v>
      </c>
      <c r="H655" s="12" t="s">
        <v>10452</v>
      </c>
      <c r="I655" s="12">
        <v>87.48</v>
      </c>
      <c r="J655" s="15">
        <v>36.34</v>
      </c>
      <c r="K655" s="15">
        <v>97.37</v>
      </c>
      <c r="L655" s="16">
        <v>75</v>
      </c>
      <c r="M655" s="17">
        <f>=I655*9</f>
        <v>787.32</v>
      </c>
      <c r="N655" s="17">
        <f>=M655-L655-K655-J655*8.8</f>
        <v>295.158</v>
      </c>
      <c r="O655" s="18">
        <f>=N655/M655</f>
        <v>0.37488949855205</v>
      </c>
      <c r="P655" s="12" t="s">
        <v>608</v>
      </c>
    </row>
    <row r="656" spans="1:16">
      <c r="A656" s="21">
        <v>45236.1811226852</v>
      </c>
      <c r="B656" s="69" t="s"/>
      <c r="C656" s="22" t="s">
        <v>10453</v>
      </c>
      <c r="D656" s="69" t="s"/>
      <c r="E656" s="19" t="s">
        <v>10451</v>
      </c>
      <c r="F656" s="12" t="s"/>
      <c r="G656" s="12">
        <v>2</v>
      </c>
      <c r="H656" s="12" t="s">
        <v>10454</v>
      </c>
      <c r="I656" s="12">
        <v>0</v>
      </c>
      <c r="J656" s="15">
        <v>0</v>
      </c>
      <c r="K656" s="15">
        <v>0</v>
      </c>
      <c r="L656" s="16">
        <v>0</v>
      </c>
      <c r="M656" s="17">
        <f>=I656*9</f>
        <v>0</v>
      </c>
      <c r="N656" s="17">
        <f>=M656-L656-K656-J656*8.8</f>
        <v>0</v>
      </c>
      <c r="O656" s="18" t="e">
        <f>=N656/M656</f>
        <v>#DIV/0!</v>
      </c>
      <c r="P656" s="12" t="s">
        <v>608</v>
      </c>
    </row>
    <row r="657" spans="1:16">
      <c r="A657" s="21">
        <v>45236.2617013889</v>
      </c>
      <c r="B657" s="12">
        <v>116536996</v>
      </c>
      <c r="C657" s="22" t="s">
        <v>10455</v>
      </c>
      <c r="D657" s="12" t="s">
        <v>10456</v>
      </c>
      <c r="E657" s="19" t="s">
        <v>10457</v>
      </c>
      <c r="F657" s="12" t="s">
        <v>68</v>
      </c>
      <c r="G657" s="12">
        <v>1</v>
      </c>
      <c r="H657" s="12" t="s">
        <v>10458</v>
      </c>
      <c r="I657" s="12">
        <v>17.06</v>
      </c>
      <c r="J657" s="15">
        <v>7.27</v>
      </c>
      <c r="K657" s="15">
        <v>32.51</v>
      </c>
      <c r="L657" s="16">
        <v>46.5</v>
      </c>
      <c r="M657" s="17">
        <f>=I657*9</f>
        <v>153.54</v>
      </c>
      <c r="N657" s="17">
        <f>=M657-L657-K657-J657*8.8</f>
        <v>10.554</v>
      </c>
      <c r="O657" s="18">
        <f>=N657/M657</f>
        <v>0.068737788198515</v>
      </c>
      <c r="P657" s="12" t="s">
        <v>59</v>
      </c>
    </row>
    <row r="658" spans="1:16">
      <c r="A658" s="21">
        <v>45236.3144212963</v>
      </c>
      <c r="B658" s="12">
        <v>116549607</v>
      </c>
      <c r="C658" s="22" t="s">
        <v>10159</v>
      </c>
      <c r="D658" s="12" t="s">
        <v>10459</v>
      </c>
      <c r="E658" s="19" t="s">
        <v>10460</v>
      </c>
      <c r="F658" s="12" t="s"/>
      <c r="G658" s="12">
        <v>1</v>
      </c>
      <c r="H658" s="12" t="s">
        <v>10162</v>
      </c>
      <c r="I658" s="12">
        <v>20.82</v>
      </c>
      <c r="J658" s="15">
        <v>8.84</v>
      </c>
      <c r="K658" s="15">
        <v>47.6</v>
      </c>
      <c r="L658" s="16">
        <v>30</v>
      </c>
      <c r="M658" s="17">
        <f>=I658*9</f>
        <v>187.38</v>
      </c>
      <c r="N658" s="17">
        <f>=M658-L658-K658-J658*8.8</f>
        <v>31.988</v>
      </c>
      <c r="O658" s="18">
        <f>=N658/M658</f>
        <v>0.170711922296937</v>
      </c>
      <c r="P658" s="12" t="s">
        <v>28</v>
      </c>
    </row>
    <row r="659" spans="1:16">
      <c r="A659" s="21">
        <v>45236.4257291667</v>
      </c>
      <c r="B659" s="12">
        <v>116576460</v>
      </c>
      <c r="C659" s="22" t="s">
        <v>10461</v>
      </c>
      <c r="D659" s="12" t="s">
        <v>10462</v>
      </c>
      <c r="E659" s="19" t="s">
        <v>10463</v>
      </c>
      <c r="F659" s="12" t="s"/>
      <c r="G659" s="12">
        <v>1</v>
      </c>
      <c r="H659" s="12" t="s">
        <v>10464</v>
      </c>
      <c r="I659" s="12">
        <v>29.5</v>
      </c>
      <c r="J659" s="15">
        <v>12.26</v>
      </c>
      <c r="K659" s="15">
        <v>57.79</v>
      </c>
      <c r="L659" s="16">
        <v>76</v>
      </c>
      <c r="M659" s="17">
        <f>=I659*9</f>
        <v>265.5</v>
      </c>
      <c r="N659" s="17">
        <f>=M659-L659-K659-J659*8.8</f>
        <v>23.822</v>
      </c>
      <c r="O659" s="18">
        <f>=N659/M659</f>
        <v>0.089725047080979</v>
      </c>
      <c r="P659" s="12" t="s">
        <v>1413</v>
      </c>
    </row>
    <row r="660" spans="1:16">
      <c r="A660" s="21">
        <v>45236.5197337963</v>
      </c>
      <c r="B660" s="12">
        <v>116602192</v>
      </c>
      <c r="C660" s="22" t="s">
        <v>10465</v>
      </c>
      <c r="D660" s="12" t="s">
        <v>10466</v>
      </c>
      <c r="E660" s="19" t="s">
        <v>10467</v>
      </c>
      <c r="F660" s="12" t="s"/>
      <c r="G660" s="12">
        <v>1</v>
      </c>
      <c r="H660" s="12" t="s">
        <v>10468</v>
      </c>
      <c r="I660" s="12">
        <v>15.12</v>
      </c>
      <c r="J660" s="15">
        <v>5.21</v>
      </c>
      <c r="K660" s="34">
        <v>47.28</v>
      </c>
      <c r="L660" s="16">
        <v>13</v>
      </c>
      <c r="M660" s="17">
        <f>=I660*9</f>
        <v>136.08</v>
      </c>
      <c r="N660" s="17">
        <f>=M660-L660-K660-J660*8.8</f>
        <v>29.952</v>
      </c>
      <c r="O660" s="18">
        <f>=N660/M660</f>
        <v>0.22010582010582</v>
      </c>
      <c r="P660" s="12" t="s">
        <v>665</v>
      </c>
    </row>
    <row r="661" spans="1:16">
      <c r="A661" s="21">
        <v>45236.573599537</v>
      </c>
      <c r="B661" s="12">
        <v>116613485</v>
      </c>
      <c r="C661" s="22" t="s">
        <v>10469</v>
      </c>
      <c r="D661" s="12" t="s">
        <v>10470</v>
      </c>
      <c r="E661" s="19" t="s">
        <v>10471</v>
      </c>
      <c r="F661" s="12" t="s"/>
      <c r="G661" s="12">
        <v>2</v>
      </c>
      <c r="H661" s="12" t="s">
        <v>10472</v>
      </c>
      <c r="I661" s="12">
        <v>129.72</v>
      </c>
      <c r="J661" s="15">
        <v>54.27</v>
      </c>
      <c r="K661" s="15">
        <v>264.22</v>
      </c>
      <c r="L661" s="16">
        <v>233.5</v>
      </c>
      <c r="M661" s="17">
        <f>=I661*9</f>
        <v>1167.48</v>
      </c>
      <c r="N661" s="17">
        <f>=M661-L661-K661-J661*8.8</f>
        <v>192.184</v>
      </c>
      <c r="O661" s="18">
        <f>=N661/M661</f>
        <v>0.164614383115771</v>
      </c>
      <c r="P661" s="12" t="s">
        <v>162</v>
      </c>
    </row>
    <row r="662" spans="1:16">
      <c r="A662" s="21">
        <v>45236.5971064815</v>
      </c>
      <c r="B662" s="12">
        <v>116617953</v>
      </c>
      <c r="C662" s="22" t="s">
        <v>10473</v>
      </c>
      <c r="D662" s="12" t="s">
        <v>10474</v>
      </c>
      <c r="E662" s="19" t="s">
        <v>10475</v>
      </c>
      <c r="F662" s="12" t="s"/>
      <c r="G662" s="12">
        <v>1</v>
      </c>
      <c r="H662" s="12" t="s">
        <v>10476</v>
      </c>
      <c r="I662" s="12">
        <v>18.29</v>
      </c>
      <c r="J662" s="15">
        <v>7.48</v>
      </c>
      <c r="K662" s="15">
        <v>65.22</v>
      </c>
      <c r="L662" s="16">
        <v>27</v>
      </c>
      <c r="M662" s="17">
        <f>=I662*9</f>
        <v>164.61</v>
      </c>
      <c r="N662" s="17">
        <f>=M662-L662-K662-J662*8.8</f>
        <v>6.56599999999997</v>
      </c>
      <c r="O662" s="18">
        <f>=N662/M662</f>
        <v>0.039888220642731</v>
      </c>
      <c r="P662" s="12" t="s">
        <v>162</v>
      </c>
    </row>
    <row r="663" spans="1:16">
      <c r="A663" s="21" t="s"/>
      <c r="B663" s="12" t="s"/>
      <c r="C663" s="22" t="s"/>
      <c r="D663" s="12" t="s"/>
      <c r="E663" s="12" t="s"/>
      <c r="F663" s="12" t="s"/>
      <c r="G663" s="12" t="s"/>
      <c r="H663" s="12" t="s"/>
      <c r="I663" s="12" t="s"/>
      <c r="J663" s="12" t="s"/>
      <c r="K663" s="12" t="s"/>
      <c r="L663" s="12" t="s"/>
      <c r="M663" s="12" t="s"/>
      <c r="N663" s="12" t="s"/>
      <c r="O663" s="12" t="s"/>
      <c r="P663" s="12" t="s"/>
    </row>
    <row r="664" spans="1:16">
      <c r="A664" s="21">
        <v>45236.7600810185</v>
      </c>
      <c r="B664" s="12">
        <v>116637879</v>
      </c>
      <c r="C664" s="22" t="s">
        <v>10477</v>
      </c>
      <c r="D664" s="12" t="s">
        <v>10478</v>
      </c>
      <c r="E664" s="22" t="s">
        <v>10479</v>
      </c>
      <c r="F664" s="12" t="s"/>
      <c r="G664" s="12">
        <v>1</v>
      </c>
      <c r="H664" s="12" t="s">
        <v>10480</v>
      </c>
      <c r="I664" s="12">
        <v>16.14</v>
      </c>
      <c r="J664" s="15">
        <v>6.19</v>
      </c>
      <c r="K664" s="15">
        <v>26.22</v>
      </c>
      <c r="L664" s="16">
        <v>30.3</v>
      </c>
      <c r="M664" s="17">
        <f>=I664*9</f>
        <v>145.26</v>
      </c>
      <c r="N664" s="17">
        <f>=M664-L664-K664-J664*8.8</f>
        <v>34.268</v>
      </c>
      <c r="O664" s="18">
        <f>=N664/M664</f>
        <v>0.235908026986094</v>
      </c>
      <c r="P664" s="12" t="s">
        <v>7033</v>
      </c>
    </row>
    <row r="665" spans="1:16">
      <c r="A665" s="21">
        <v>45237.0150115741</v>
      </c>
      <c r="B665" s="12">
        <v>116663897</v>
      </c>
      <c r="C665" s="22" t="s">
        <v>10481</v>
      </c>
      <c r="D665" s="12" t="s">
        <v>10482</v>
      </c>
      <c r="E665" s="19" t="s">
        <v>10483</v>
      </c>
      <c r="F665" s="12" t="s"/>
      <c r="G665" s="12">
        <v>2</v>
      </c>
      <c r="H665" s="12" t="s">
        <v>10484</v>
      </c>
      <c r="I665" s="12">
        <v>40.32</v>
      </c>
      <c r="J665" s="15">
        <v>16.6</v>
      </c>
      <c r="K665" s="15">
        <v>51.87</v>
      </c>
      <c r="L665" s="16">
        <v>35</v>
      </c>
      <c r="M665" s="17">
        <f>=I665*9</f>
        <v>362.88</v>
      </c>
      <c r="N665" s="17">
        <f>=M665-L665-K665-J665*8.8</f>
        <v>129.93</v>
      </c>
      <c r="O665" s="18">
        <f>=N665/M665</f>
        <v>0.358052248677249</v>
      </c>
      <c r="P665" s="12" t="s">
        <v>162</v>
      </c>
    </row>
    <row r="666" spans="1:16">
      <c r="A666" s="21">
        <v>45237.1384143519</v>
      </c>
      <c r="B666" s="12">
        <v>116686583</v>
      </c>
      <c r="C666" s="22" t="s">
        <v>10485</v>
      </c>
      <c r="D666" s="12" t="s">
        <v>10486</v>
      </c>
      <c r="E666" s="19" t="s">
        <v>10487</v>
      </c>
      <c r="F666" s="12" t="s">
        <v>68</v>
      </c>
      <c r="G666" s="12">
        <v>2</v>
      </c>
      <c r="H666" s="12" t="s">
        <v>7814</v>
      </c>
      <c r="I666" s="12">
        <v>46.5</v>
      </c>
      <c r="J666" s="15">
        <v>20.13</v>
      </c>
      <c r="K666" s="15">
        <v>122.84</v>
      </c>
      <c r="L666" s="16">
        <v>123</v>
      </c>
      <c r="M666" s="17">
        <f>=I666*9</f>
        <v>418.5</v>
      </c>
      <c r="N666" s="17">
        <f>=M666-L666-K666-J666*8.8</f>
        <v>-4.48400000000001</v>
      </c>
      <c r="O666" s="18">
        <f>=N666/M666</f>
        <v>-0.010714456391876</v>
      </c>
      <c r="P666" s="12" t="s">
        <v>28</v>
      </c>
    </row>
    <row r="667" spans="1:16">
      <c r="A667" s="21">
        <v>45237.141712963</v>
      </c>
      <c r="B667" s="12">
        <v>116687450</v>
      </c>
      <c r="C667" s="22" t="s">
        <v>10488</v>
      </c>
      <c r="D667" s="12" t="s">
        <v>10489</v>
      </c>
      <c r="E667" s="19" t="s">
        <v>10490</v>
      </c>
      <c r="F667" s="12" t="s"/>
      <c r="G667" s="12">
        <v>1</v>
      </c>
      <c r="H667" s="12" t="s">
        <v>10491</v>
      </c>
      <c r="I667" s="12">
        <v>42.88</v>
      </c>
      <c r="J667" s="15">
        <v>18.13</v>
      </c>
      <c r="K667" s="15">
        <v>21.42</v>
      </c>
      <c r="L667" s="16">
        <v>58</v>
      </c>
      <c r="M667" s="17">
        <f>=I667*9</f>
        <v>385.92</v>
      </c>
      <c r="N667" s="17">
        <f>=M667-L667-K667-J667*8.8</f>
        <v>146.956</v>
      </c>
      <c r="O667" s="18">
        <f>=N667/M667</f>
        <v>0.380793946932007</v>
      </c>
      <c r="P667" s="12" t="s">
        <v>162</v>
      </c>
    </row>
    <row r="668" spans="1:16">
      <c r="A668" s="21">
        <v>45237.365462963</v>
      </c>
      <c r="B668" s="12">
        <v>116729534</v>
      </c>
      <c r="C668" s="22" t="s">
        <v>10492</v>
      </c>
      <c r="D668" s="12">
        <v>0</v>
      </c>
      <c r="E668" s="12" t="s">
        <v>1333</v>
      </c>
      <c r="F668" s="12" t="s">
        <v>48</v>
      </c>
      <c r="G668" s="12">
        <v>2</v>
      </c>
      <c r="H668" s="12" t="s">
        <v>10493</v>
      </c>
      <c r="I668" s="12">
        <v>0</v>
      </c>
      <c r="J668" s="15">
        <v>0</v>
      </c>
      <c r="K668" s="15">
        <v>0</v>
      </c>
      <c r="L668" s="16">
        <v>0</v>
      </c>
      <c r="M668" s="17">
        <f>=I668*9</f>
        <v>0</v>
      </c>
      <c r="N668" s="17">
        <f>=M668-L668-K668-J668*8.8</f>
        <v>0</v>
      </c>
      <c r="O668" s="18" t="e">
        <f>=N668/M668</f>
        <v>#DIV/0!</v>
      </c>
      <c r="P668" s="12" t="s">
        <v>50</v>
      </c>
    </row>
    <row r="669" spans="1:16">
      <c r="A669" s="21">
        <v>45237.4630208333</v>
      </c>
      <c r="B669" s="12">
        <v>116756086</v>
      </c>
      <c r="C669" s="22" t="s">
        <v>10492</v>
      </c>
      <c r="D669" s="12">
        <v>0</v>
      </c>
      <c r="E669" s="12" t="s">
        <v>1333</v>
      </c>
      <c r="F669" s="12" t="s"/>
      <c r="G669" s="12">
        <v>3</v>
      </c>
      <c r="H669" s="12" t="s">
        <v>10493</v>
      </c>
      <c r="I669" s="12">
        <v>0</v>
      </c>
      <c r="J669" s="15">
        <v>0</v>
      </c>
      <c r="K669" s="15">
        <v>0</v>
      </c>
      <c r="L669" s="16">
        <v>0</v>
      </c>
      <c r="M669" s="17">
        <f>=I669*9</f>
        <v>0</v>
      </c>
      <c r="N669" s="17">
        <f>=M669-L669-K669-J669*8.8</f>
        <v>0</v>
      </c>
      <c r="O669" s="18" t="e">
        <f>=N669/M669</f>
        <v>#DIV/0!</v>
      </c>
      <c r="P669" s="12" t="s">
        <v>50</v>
      </c>
    </row>
    <row r="670" spans="1:16">
      <c r="A670" s="21" t="s"/>
      <c r="B670" s="12" t="s"/>
      <c r="C670" s="22" t="s"/>
      <c r="D670" s="12" t="s"/>
      <c r="E670" s="12" t="s"/>
      <c r="F670" s="12" t="s"/>
      <c r="G670" s="12" t="s"/>
      <c r="H670" s="12" t="s"/>
      <c r="I670" s="12" t="s"/>
      <c r="J670" s="12" t="s"/>
      <c r="K670" s="12" t="s"/>
      <c r="L670" s="12" t="s"/>
      <c r="M670" s="12" t="s"/>
      <c r="N670" s="12" t="s"/>
      <c r="O670" s="12" t="s"/>
      <c r="P670" s="12" t="s"/>
    </row>
    <row r="671" spans="1:16">
      <c r="A671" s="21">
        <v>45238.0901736111</v>
      </c>
      <c r="B671" s="12">
        <v>116855148</v>
      </c>
      <c r="C671" s="22" t="s">
        <v>10494</v>
      </c>
      <c r="D671" s="12" t="s">
        <v>10495</v>
      </c>
      <c r="E671" s="19" t="s">
        <v>10496</v>
      </c>
      <c r="F671" s="12" t="s"/>
      <c r="G671" s="12">
        <v>1</v>
      </c>
      <c r="H671" s="12" t="s">
        <v>10497</v>
      </c>
      <c r="I671" s="12">
        <v>16.54</v>
      </c>
      <c r="J671" s="15">
        <v>5.75</v>
      </c>
      <c r="K671" s="15">
        <v>29.74</v>
      </c>
      <c r="L671" s="16">
        <v>10.5</v>
      </c>
      <c r="M671" s="17">
        <f>=I671*9</f>
        <v>148.86</v>
      </c>
      <c r="N671" s="17">
        <f>=M671-L671-K671-J671*8.8</f>
        <v>58.02</v>
      </c>
      <c r="O671" s="18">
        <f>=N671/M671</f>
        <v>0.389762192664248</v>
      </c>
      <c r="P671" s="12" t="s">
        <v>50</v>
      </c>
    </row>
    <row r="672" spans="1:16">
      <c r="A672" s="21">
        <v>45238.1997569444</v>
      </c>
      <c r="B672" s="12">
        <v>116877358</v>
      </c>
      <c r="C672" s="22" t="s">
        <v>10498</v>
      </c>
      <c r="D672" s="12" t="s">
        <v>10499</v>
      </c>
      <c r="E672" s="19" t="s">
        <v>10500</v>
      </c>
      <c r="F672" s="12" t="s"/>
      <c r="G672" s="12">
        <v>1</v>
      </c>
      <c r="H672" s="12" t="s">
        <v>10501</v>
      </c>
      <c r="I672" s="12">
        <v>20.99</v>
      </c>
      <c r="J672" s="15">
        <v>7.89</v>
      </c>
      <c r="K672" s="15">
        <v>43.5</v>
      </c>
      <c r="L672" s="16">
        <v>58.25</v>
      </c>
      <c r="M672" s="17">
        <f>=I672*9</f>
        <v>188.91</v>
      </c>
      <c r="N672" s="17">
        <f>=M672-L672-K672-J672*8.8</f>
        <v>17.728</v>
      </c>
      <c r="O672" s="18">
        <f>=N672/M672</f>
        <v>0.093843629241438</v>
      </c>
      <c r="P672" s="12" t="s">
        <v>269</v>
      </c>
    </row>
    <row r="673" spans="1:16">
      <c r="A673" s="21">
        <v>45238.2937037037</v>
      </c>
      <c r="B673" s="12">
        <v>116896379</v>
      </c>
      <c r="C673" s="22" t="s">
        <v>10502</v>
      </c>
      <c r="D673" s="12" t="s">
        <v>10503</v>
      </c>
      <c r="E673" s="19" t="s">
        <v>10504</v>
      </c>
      <c r="F673" s="12" t="s"/>
      <c r="G673" s="12">
        <v>1</v>
      </c>
      <c r="H673" s="12" t="s">
        <v>10505</v>
      </c>
      <c r="I673" s="12">
        <v>16.2</v>
      </c>
      <c r="J673" s="15">
        <v>6.77</v>
      </c>
      <c r="K673" s="15">
        <v>35.56</v>
      </c>
      <c r="L673" s="16">
        <v>36</v>
      </c>
      <c r="M673" s="17">
        <f>=I673*9</f>
        <v>145.8</v>
      </c>
      <c r="N673" s="17">
        <f>=M673-L673-K673-J673*8.8</f>
        <v>14.664</v>
      </c>
      <c r="O673" s="18">
        <f>=N673/M673</f>
        <v>0.100576131687243</v>
      </c>
      <c r="P673" s="12" t="s">
        <v>162</v>
      </c>
    </row>
    <row r="674" spans="1:16">
      <c r="A674" s="21">
        <v>45238.4077430556</v>
      </c>
      <c r="B674" s="12">
        <v>116919936</v>
      </c>
      <c r="C674" s="22" t="s">
        <v>10506</v>
      </c>
      <c r="D674" s="12" t="s">
        <v>10507</v>
      </c>
      <c r="E674" s="19" t="s">
        <v>10508</v>
      </c>
      <c r="F674" s="12" t="s"/>
      <c r="G674" s="12">
        <v>1</v>
      </c>
      <c r="H674" s="12" t="s">
        <v>10509</v>
      </c>
      <c r="I674" s="12">
        <v>13</v>
      </c>
      <c r="J674" s="15">
        <v>5.54</v>
      </c>
      <c r="K674" s="15">
        <v>22.42</v>
      </c>
      <c r="L674" s="16">
        <v>17</v>
      </c>
      <c r="M674" s="17">
        <f>=I674*9</f>
        <v>117</v>
      </c>
      <c r="N674" s="17">
        <f>=M674-L674-K674-J674*8.8</f>
        <v>28.828</v>
      </c>
      <c r="O674" s="18">
        <f>=N674/M674</f>
        <v>0.246393162393162</v>
      </c>
      <c r="P674" s="12" t="s">
        <v>59</v>
      </c>
    </row>
    <row r="675" spans="1:16">
      <c r="A675" s="21">
        <v>45238.4453009259</v>
      </c>
      <c r="B675" s="12">
        <v>116928063</v>
      </c>
      <c r="C675" s="22" t="s">
        <v>10510</v>
      </c>
      <c r="D675" s="12" t="s">
        <v>10511</v>
      </c>
      <c r="E675" s="19" t="s">
        <v>10512</v>
      </c>
      <c r="F675" s="12" t="s"/>
      <c r="G675" s="12">
        <v>1</v>
      </c>
      <c r="H675" s="12" t="s">
        <v>10513</v>
      </c>
      <c r="I675" s="12">
        <v>44.76</v>
      </c>
      <c r="J675" s="15">
        <v>19.43</v>
      </c>
      <c r="K675" s="15">
        <v>29.29</v>
      </c>
      <c r="L675" s="16">
        <v>46</v>
      </c>
      <c r="M675" s="17">
        <f>=I675*9</f>
        <v>402.84</v>
      </c>
      <c r="N675" s="17">
        <f>=M675-L675-K675-J675*8.8</f>
        <v>156.566</v>
      </c>
      <c r="O675" s="18">
        <f>=N675/M675</f>
        <v>0.388655545626055</v>
      </c>
      <c r="P675" s="12" t="s">
        <v>136</v>
      </c>
    </row>
    <row r="676" spans="1:16">
      <c r="A676" s="21">
        <v>45238.4580324074</v>
      </c>
      <c r="B676" s="12">
        <v>116931205</v>
      </c>
      <c r="C676" s="22" t="s">
        <v>8490</v>
      </c>
      <c r="D676" s="12" t="s">
        <v>10514</v>
      </c>
      <c r="E676" s="12" t="s">
        <v>787</v>
      </c>
      <c r="F676" s="12" t="s"/>
      <c r="G676" s="12">
        <v>1</v>
      </c>
      <c r="H676" s="12" t="s">
        <v>788</v>
      </c>
      <c r="I676" s="12">
        <v>24.71</v>
      </c>
      <c r="J676" s="15">
        <v>8.62</v>
      </c>
      <c r="K676" s="15">
        <v>40.08</v>
      </c>
      <c r="L676" s="16">
        <v>22</v>
      </c>
      <c r="M676" s="17">
        <f>=I676*9</f>
        <v>222.39</v>
      </c>
      <c r="N676" s="17">
        <f>=M676-L676-K676-J676*8.8</f>
        <v>84.454</v>
      </c>
      <c r="O676" s="18">
        <f>=N676/M676</f>
        <v>0.379756284005576</v>
      </c>
      <c r="P676" s="12" t="s">
        <v>50</v>
      </c>
    </row>
    <row r="677" spans="1:16">
      <c r="A677" s="21">
        <v>45238.4681944444</v>
      </c>
      <c r="B677" s="12">
        <v>116934490</v>
      </c>
      <c r="C677" s="22" t="s">
        <v>10515</v>
      </c>
      <c r="D677" s="12" t="s">
        <v>10516</v>
      </c>
      <c r="E677" s="19" t="s">
        <v>10517</v>
      </c>
      <c r="F677" s="12" t="s"/>
      <c r="G677" s="12">
        <v>2</v>
      </c>
      <c r="H677" s="12" t="s">
        <v>10518</v>
      </c>
      <c r="I677" s="12">
        <v>35.56</v>
      </c>
      <c r="J677" s="15">
        <v>13.38</v>
      </c>
      <c r="K677" s="15">
        <v>150.68</v>
      </c>
      <c r="L677" s="16">
        <v>21.89</v>
      </c>
      <c r="M677" s="17">
        <f>=I677*9</f>
        <v>320.04</v>
      </c>
      <c r="N677" s="17">
        <f>=M677-L677-K677-J677*8.8</f>
        <v>29.726</v>
      </c>
      <c r="O677" s="18">
        <f>=N677/M677</f>
        <v>0.092882139732533</v>
      </c>
      <c r="P677" s="12" t="s">
        <v>269</v>
      </c>
    </row>
    <row r="678" spans="1:16">
      <c r="A678" s="21">
        <v>45238.4702662037</v>
      </c>
      <c r="B678" s="12">
        <v>116935080</v>
      </c>
      <c r="C678" s="22" t="s">
        <v>9022</v>
      </c>
      <c r="D678" s="12" t="s">
        <v>10519</v>
      </c>
      <c r="E678" s="19" t="s">
        <v>10520</v>
      </c>
      <c r="F678" s="12" t="s"/>
      <c r="G678" s="12">
        <v>1</v>
      </c>
      <c r="H678" s="12" t="s">
        <v>9025</v>
      </c>
      <c r="I678" s="12">
        <v>22.7</v>
      </c>
      <c r="J678" s="15">
        <v>8.05</v>
      </c>
      <c r="K678" s="15">
        <v>31.88</v>
      </c>
      <c r="L678" s="16">
        <v>22</v>
      </c>
      <c r="M678" s="17">
        <f>=I678*9</f>
        <v>204.3</v>
      </c>
      <c r="N678" s="17">
        <f>=M678-L678-K678-J678*8.8</f>
        <v>79.58</v>
      </c>
      <c r="O678" s="18">
        <f>=N678/M678</f>
        <v>0.389525208027411</v>
      </c>
      <c r="P678" s="12" t="s">
        <v>50</v>
      </c>
    </row>
    <row r="679" spans="1:16">
      <c r="A679" s="21">
        <v>45238.5344907407</v>
      </c>
      <c r="B679" s="12">
        <v>116949854</v>
      </c>
      <c r="C679" s="22" t="s">
        <v>10521</v>
      </c>
      <c r="D679" s="12" t="s">
        <v>10522</v>
      </c>
      <c r="E679" s="19" t="s">
        <v>10523</v>
      </c>
      <c r="F679" s="12" t="s"/>
      <c r="G679" s="12">
        <v>1</v>
      </c>
      <c r="H679" s="12" t="s">
        <v>10524</v>
      </c>
      <c r="I679" s="12">
        <v>17.38</v>
      </c>
      <c r="J679" s="15">
        <v>7.33</v>
      </c>
      <c r="K679" s="15">
        <v>60.2</v>
      </c>
      <c r="L679" s="16">
        <v>73</v>
      </c>
      <c r="M679" s="17">
        <f>=I679*9</f>
        <v>156.42</v>
      </c>
      <c r="N679" s="17">
        <f>=M679-L679-K679-J679*8.8</f>
        <v>-41.284</v>
      </c>
      <c r="O679" s="18">
        <f>=N679/M679</f>
        <v>-0.263930443677279</v>
      </c>
      <c r="P679" s="12" t="s">
        <v>22</v>
      </c>
    </row>
    <row r="680" spans="1:16">
      <c r="A680" s="21">
        <v>45238.6234490741</v>
      </c>
      <c r="B680" s="12">
        <v>116966109</v>
      </c>
      <c r="C680" s="22" t="s">
        <v>10525</v>
      </c>
      <c r="D680" s="12" t="s">
        <v>10526</v>
      </c>
      <c r="E680" s="19" t="s">
        <v>10523</v>
      </c>
      <c r="F680" s="12" t="s"/>
      <c r="G680" s="12">
        <v>1</v>
      </c>
      <c r="H680" s="12" t="s">
        <v>10527</v>
      </c>
      <c r="I680" s="12">
        <v>17.38</v>
      </c>
      <c r="J680" s="15">
        <v>7.33</v>
      </c>
      <c r="K680" s="15">
        <v>52</v>
      </c>
      <c r="L680" s="16">
        <v>0</v>
      </c>
      <c r="M680" s="17">
        <f>=I680*9</f>
        <v>156.42</v>
      </c>
      <c r="N680" s="17">
        <f>=M680-L680-K680-J680*8.8</f>
        <v>39.916</v>
      </c>
      <c r="O680" s="18">
        <f>=N680/M680</f>
        <v>0.255184758982227</v>
      </c>
      <c r="P680" s="12" t="s">
        <v>22</v>
      </c>
    </row>
    <row r="681" spans="1:16">
      <c r="A681" s="21" t="s"/>
      <c r="B681" s="12" t="s"/>
      <c r="C681" s="22" t="s"/>
      <c r="D681" s="12" t="s"/>
      <c r="E681" s="12" t="s"/>
      <c r="F681" s="12" t="s"/>
      <c r="G681" s="12" t="s"/>
      <c r="H681" s="12" t="s"/>
      <c r="I681" s="12" t="s"/>
      <c r="J681" s="12" t="s"/>
      <c r="K681" s="12" t="s"/>
      <c r="L681" s="12" t="s"/>
      <c r="M681" s="12" t="s"/>
      <c r="N681" s="12" t="s"/>
      <c r="O681" s="12" t="s"/>
      <c r="P681" s="12" t="s"/>
    </row>
    <row r="682" spans="1:16">
      <c r="A682" s="21">
        <v>45239.0927662037</v>
      </c>
      <c r="B682" s="12">
        <v>117026873</v>
      </c>
      <c r="C682" s="22" t="s">
        <v>10528</v>
      </c>
      <c r="D682" s="12" t="s">
        <v>10529</v>
      </c>
      <c r="E682" s="19" t="s">
        <v>10530</v>
      </c>
      <c r="F682" s="12" t="s"/>
      <c r="G682" s="12">
        <v>1</v>
      </c>
      <c r="H682" s="12" t="s">
        <v>10531</v>
      </c>
      <c r="I682" s="12">
        <v>36.13</v>
      </c>
      <c r="J682" s="15">
        <v>12.57</v>
      </c>
      <c r="K682" s="15">
        <v>60.72</v>
      </c>
      <c r="L682" s="16">
        <v>32</v>
      </c>
      <c r="M682" s="17">
        <f>=I682*9</f>
        <v>325.17</v>
      </c>
      <c r="N682" s="17">
        <f>=M682-L682-K682-J682*8.8</f>
        <v>121.834</v>
      </c>
      <c r="O682" s="18">
        <f>=N682/M682</f>
        <v>0.374677860811268</v>
      </c>
      <c r="P682" s="12" t="s">
        <v>50</v>
      </c>
    </row>
    <row r="683" spans="1:16">
      <c r="A683" s="21">
        <v>45239.2933796296</v>
      </c>
      <c r="B683" s="12">
        <v>117065106</v>
      </c>
      <c r="C683" s="22" t="s">
        <v>10532</v>
      </c>
      <c r="D683" s="12" t="s">
        <v>10533</v>
      </c>
      <c r="E683" s="19" t="s">
        <v>10534</v>
      </c>
      <c r="F683" s="12" t="s"/>
      <c r="G683" s="12">
        <v>1</v>
      </c>
      <c r="H683" s="12" t="s">
        <v>10535</v>
      </c>
      <c r="I683" s="12">
        <v>15</v>
      </c>
      <c r="J683" s="15">
        <v>6.48</v>
      </c>
      <c r="K683" s="15">
        <v>26.86</v>
      </c>
      <c r="L683" s="16">
        <v>13.36</v>
      </c>
      <c r="M683" s="17">
        <f>=I683*9</f>
        <v>135</v>
      </c>
      <c r="N683" s="17">
        <f>=M683-L683-K683-J683*8.8</f>
        <v>37.756</v>
      </c>
      <c r="O683" s="18">
        <f>=N683/M683</f>
        <v>0.279674074074074</v>
      </c>
      <c r="P683" s="12" t="s">
        <v>300</v>
      </c>
    </row>
    <row r="684" spans="1:16">
      <c r="A684" s="21">
        <v>45239.3793981481</v>
      </c>
      <c r="B684" s="12">
        <v>117081728</v>
      </c>
      <c r="C684" s="22" t="s">
        <v>10494</v>
      </c>
      <c r="D684" s="12" t="s">
        <v>10536</v>
      </c>
      <c r="E684" s="19" t="s">
        <v>10537</v>
      </c>
      <c r="F684" s="12" t="s"/>
      <c r="G684" s="12">
        <v>1</v>
      </c>
      <c r="H684" s="12" t="s">
        <v>10497</v>
      </c>
      <c r="I684" s="12">
        <v>16.54</v>
      </c>
      <c r="J684" s="15">
        <v>7.21</v>
      </c>
      <c r="K684" s="15">
        <v>29.91</v>
      </c>
      <c r="L684" s="16">
        <v>10.5</v>
      </c>
      <c r="M684" s="17">
        <f>=I684*9</f>
        <v>148.86</v>
      </c>
      <c r="N684" s="17">
        <f>=M684-L684-K684-J684*8.8</f>
        <v>45.002</v>
      </c>
      <c r="O684" s="18">
        <f>=N684/M684</f>
        <v>0.302310896144028</v>
      </c>
      <c r="P684" s="12" t="s">
        <v>28</v>
      </c>
    </row>
    <row r="685" spans="1:16">
      <c r="A685" s="21">
        <v>45239.4079513889</v>
      </c>
      <c r="B685" s="12">
        <v>117086583</v>
      </c>
      <c r="C685" s="22" t="s">
        <v>9951</v>
      </c>
      <c r="D685" s="12" t="s">
        <v>10538</v>
      </c>
      <c r="E685" s="19" t="s">
        <v>10539</v>
      </c>
      <c r="F685" s="12" t="s"/>
      <c r="G685" s="12">
        <v>1</v>
      </c>
      <c r="H685" s="12" t="s">
        <v>9954</v>
      </c>
      <c r="I685" s="12">
        <v>21.71</v>
      </c>
      <c r="J685" s="15">
        <v>8.98</v>
      </c>
      <c r="K685" s="15">
        <v>55.2</v>
      </c>
      <c r="L685" s="16">
        <v>35</v>
      </c>
      <c r="M685" s="17">
        <f>=I685*9</f>
        <v>195.39</v>
      </c>
      <c r="N685" s="17">
        <f>=M685-L685-K685-J685*8.8</f>
        <v>26.166</v>
      </c>
      <c r="O685" s="18">
        <f>=N685/M685</f>
        <v>0.133916781820973</v>
      </c>
      <c r="P685" s="12" t="s">
        <v>1413</v>
      </c>
    </row>
    <row r="686" spans="1:16">
      <c r="A686" s="21">
        <v>45239.6020023148</v>
      </c>
      <c r="B686" s="12">
        <v>117119752</v>
      </c>
      <c r="C686" s="22" t="s">
        <v>10540</v>
      </c>
      <c r="D686" s="12" t="s">
        <v>10541</v>
      </c>
      <c r="E686" s="19" t="s">
        <v>10542</v>
      </c>
      <c r="F686" s="12" t="s"/>
      <c r="G686" s="12">
        <v>1</v>
      </c>
      <c r="H686" s="12" t="s">
        <v>10543</v>
      </c>
      <c r="I686" s="12">
        <v>20.94</v>
      </c>
      <c r="J686" s="15">
        <v>8.71</v>
      </c>
      <c r="K686" s="15">
        <v>34.42</v>
      </c>
      <c r="L686" s="16">
        <v>40</v>
      </c>
      <c r="M686" s="17">
        <f>=I686*9</f>
        <v>188.46</v>
      </c>
      <c r="N686" s="17">
        <f>=M686-L686-K686-J686*8.8</f>
        <v>37.392</v>
      </c>
      <c r="O686" s="18">
        <f>=N686/M686</f>
        <v>0.198408150270614</v>
      </c>
      <c r="P686" s="12" t="s">
        <v>1413</v>
      </c>
    </row>
    <row r="687" spans="1:16">
      <c r="A687" s="21" t="s"/>
      <c r="B687" s="12" t="s"/>
      <c r="C687" s="22" t="s"/>
      <c r="D687" s="12" t="s"/>
      <c r="E687" s="12" t="s"/>
      <c r="F687" s="12" t="s"/>
      <c r="G687" s="12" t="s"/>
      <c r="H687" s="12" t="s"/>
      <c r="I687" s="12" t="s"/>
      <c r="J687" s="12" t="s"/>
      <c r="K687" s="12" t="s"/>
      <c r="L687" s="12" t="s"/>
      <c r="M687" s="12" t="s"/>
      <c r="N687" s="12" t="s"/>
      <c r="O687" s="12" t="s"/>
      <c r="P687" s="12" t="s"/>
    </row>
    <row r="688" spans="1:16">
      <c r="A688" s="21">
        <v>45239.9175810185</v>
      </c>
      <c r="B688" s="12">
        <v>117144583</v>
      </c>
      <c r="C688" s="22" t="s">
        <v>10544</v>
      </c>
      <c r="D688" s="12" t="s">
        <v>10545</v>
      </c>
      <c r="E688" s="22" t="s">
        <v>10546</v>
      </c>
      <c r="F688" s="12" t="s"/>
      <c r="G688" s="12">
        <v>1</v>
      </c>
      <c r="H688" s="12" t="s">
        <v>10547</v>
      </c>
      <c r="I688" s="12">
        <v>24.56</v>
      </c>
      <c r="J688" s="15">
        <v>8.65</v>
      </c>
      <c r="K688" s="15">
        <v>41.84</v>
      </c>
      <c r="L688" s="16">
        <v>71</v>
      </c>
      <c r="M688" s="17">
        <f>=I688*9</f>
        <v>221.04</v>
      </c>
      <c r="N688" s="17">
        <f>=M688-L688-K688-J688*8.8</f>
        <v>32.08</v>
      </c>
      <c r="O688" s="18">
        <f>=N688/M688</f>
        <v>0.145132102786826</v>
      </c>
      <c r="P688" s="12" t="s">
        <v>50</v>
      </c>
    </row>
    <row r="689" spans="1:16">
      <c r="A689" s="21">
        <v>45239.9257986111</v>
      </c>
      <c r="B689" s="12">
        <v>117145738</v>
      </c>
      <c r="C689" s="22" t="s">
        <v>10548</v>
      </c>
      <c r="D689" s="12" t="s">
        <v>10549</v>
      </c>
      <c r="E689" s="19" t="s">
        <v>10550</v>
      </c>
      <c r="F689" s="12" t="s"/>
      <c r="G689" s="12">
        <v>2</v>
      </c>
      <c r="H689" s="12" t="s">
        <v>10551</v>
      </c>
      <c r="I689" s="12">
        <v>30.08</v>
      </c>
      <c r="J689" s="15">
        <v>12.26</v>
      </c>
      <c r="K689" s="15">
        <v>36.9</v>
      </c>
      <c r="L689" s="16">
        <v>28</v>
      </c>
      <c r="M689" s="17">
        <f>=I689*9</f>
        <v>270.72</v>
      </c>
      <c r="N689" s="17">
        <f>=M689-L689-K689-J689*8.8</f>
        <v>97.932</v>
      </c>
      <c r="O689" s="18">
        <f>=N689/M689</f>
        <v>0.361746453900709</v>
      </c>
      <c r="P689" s="12" t="s">
        <v>162</v>
      </c>
    </row>
    <row r="690" spans="1:16">
      <c r="A690" s="21">
        <v>45240.1270949074</v>
      </c>
      <c r="B690" s="12">
        <v>117181308</v>
      </c>
      <c r="C690" s="22" t="s">
        <v>9072</v>
      </c>
      <c r="D690" s="12" t="s">
        <v>10552</v>
      </c>
      <c r="E690" s="19" t="s">
        <v>10553</v>
      </c>
      <c r="F690" s="12" t="s"/>
      <c r="G690" s="12">
        <v>1</v>
      </c>
      <c r="H690" s="12" t="s">
        <v>9075</v>
      </c>
      <c r="I690" s="12">
        <v>14.4</v>
      </c>
      <c r="J690" s="15">
        <v>6.26</v>
      </c>
      <c r="K690" s="15">
        <v>26.72</v>
      </c>
      <c r="L690" s="16">
        <v>4.76</v>
      </c>
      <c r="M690" s="17">
        <f>=I690*9</f>
        <v>129.6</v>
      </c>
      <c r="N690" s="17">
        <f>=M690-L690-K690-J690*8.8</f>
        <v>43.032</v>
      </c>
      <c r="O690" s="18">
        <f>=N690/M690</f>
        <v>0.332037037037037</v>
      </c>
      <c r="P690" s="12" t="s">
        <v>172</v>
      </c>
    </row>
    <row r="691" spans="1:16">
      <c r="A691" s="21">
        <v>45240.3022800926</v>
      </c>
      <c r="B691" s="12">
        <v>117220613</v>
      </c>
      <c r="C691" s="22" t="s">
        <v>10469</v>
      </c>
      <c r="D691" s="12" t="s">
        <v>10554</v>
      </c>
      <c r="E691" s="19" t="s">
        <v>10555</v>
      </c>
      <c r="F691" s="12" t="s"/>
      <c r="G691" s="12">
        <v>1</v>
      </c>
      <c r="H691" s="12" t="s">
        <v>10472</v>
      </c>
      <c r="I691" s="12">
        <v>66.36</v>
      </c>
      <c r="J691" s="15">
        <v>27.69</v>
      </c>
      <c r="K691" s="15">
        <v>158.31</v>
      </c>
      <c r="L691" s="16">
        <v>233.5</v>
      </c>
      <c r="M691" s="17">
        <f>=I691*9</f>
        <v>597.24</v>
      </c>
      <c r="N691" s="17">
        <f>=M691-L691-K691-J691*8.8</f>
        <v>-38.242</v>
      </c>
      <c r="O691" s="18">
        <f>=N691/M691</f>
        <v>-0.064031210233742</v>
      </c>
      <c r="P691" s="12" t="s">
        <v>162</v>
      </c>
    </row>
    <row r="692" spans="1:16">
      <c r="A692" s="21">
        <v>45240.3459837963</v>
      </c>
      <c r="B692" s="12">
        <v>117229026</v>
      </c>
      <c r="C692" s="22" t="s">
        <v>10469</v>
      </c>
      <c r="D692" s="12" t="s">
        <v>10556</v>
      </c>
      <c r="E692" s="19" t="s">
        <v>10555</v>
      </c>
      <c r="F692" s="12" t="s"/>
      <c r="G692" s="12">
        <v>1</v>
      </c>
      <c r="H692" s="12" t="s">
        <v>10557</v>
      </c>
      <c r="I692" s="12">
        <v>66.36</v>
      </c>
      <c r="J692" s="15">
        <v>27.69</v>
      </c>
      <c r="K692" s="15">
        <v>158.98</v>
      </c>
      <c r="L692" s="16">
        <v>0</v>
      </c>
      <c r="M692" s="17">
        <f>=I692*9</f>
        <v>597.24</v>
      </c>
      <c r="N692" s="17">
        <f>=M692-L692-K692-J692*8.8</f>
        <v>194.588</v>
      </c>
      <c r="O692" s="18">
        <f>=N692/M692</f>
        <v>0.325812068850043</v>
      </c>
      <c r="P692" s="12" t="s">
        <v>162</v>
      </c>
    </row>
    <row r="693" spans="1:16">
      <c r="A693" s="21">
        <v>45240.3501157407</v>
      </c>
      <c r="B693" s="12">
        <v>117229878</v>
      </c>
      <c r="C693" s="22" t="s">
        <v>10558</v>
      </c>
      <c r="D693" s="12">
        <v>0</v>
      </c>
      <c r="E693" s="12" t="s">
        <v>1333</v>
      </c>
      <c r="F693" s="12" t="s">
        <v>48</v>
      </c>
      <c r="G693" s="12">
        <v>2</v>
      </c>
      <c r="H693" s="12" t="s">
        <v>10559</v>
      </c>
      <c r="I693" s="12">
        <v>0</v>
      </c>
      <c r="J693" s="15">
        <v>0</v>
      </c>
      <c r="K693" s="15">
        <v>0</v>
      </c>
      <c r="L693" s="16">
        <v>0</v>
      </c>
      <c r="M693" s="17">
        <f>=I693*9</f>
        <v>0</v>
      </c>
      <c r="N693" s="17">
        <f>=M693-L693-K693-J693*8.8</f>
        <v>0</v>
      </c>
      <c r="O693" s="18" t="e">
        <f>=N693/M693</f>
        <v>#DIV/0!</v>
      </c>
      <c r="P693" s="12" t="s">
        <v>162</v>
      </c>
    </row>
    <row r="694" spans="1:16">
      <c r="A694" s="21">
        <v>45240.3730208333</v>
      </c>
      <c r="B694" s="12">
        <v>117234942</v>
      </c>
      <c r="C694" s="22" t="s">
        <v>10447</v>
      </c>
      <c r="D694" s="12">
        <v>0</v>
      </c>
      <c r="E694" s="22" t="s">
        <v>52</v>
      </c>
      <c r="F694" s="12" t="s">
        <v>48</v>
      </c>
      <c r="G694" s="12">
        <v>1</v>
      </c>
      <c r="H694" s="12" t="s">
        <v>10448</v>
      </c>
      <c r="I694" s="12">
        <v>0</v>
      </c>
      <c r="J694" s="15">
        <v>0</v>
      </c>
      <c r="K694" s="15">
        <v>0</v>
      </c>
      <c r="L694" s="16">
        <v>0</v>
      </c>
      <c r="M694" s="17">
        <f>=I694*9</f>
        <v>0</v>
      </c>
      <c r="N694" s="17">
        <f>=M694-L694-K694-J694*8.8</f>
        <v>0</v>
      </c>
      <c r="O694" s="18" t="e">
        <f>=N694/M694</f>
        <v>#DIV/0!</v>
      </c>
      <c r="P694" s="12" t="s">
        <v>50</v>
      </c>
    </row>
    <row r="695" spans="1:16">
      <c r="A695" s="21">
        <v>45240.3842939815</v>
      </c>
      <c r="B695" s="12">
        <v>117237670</v>
      </c>
      <c r="C695" s="22" t="s">
        <v>10560</v>
      </c>
      <c r="D695" s="12" t="s">
        <v>10561</v>
      </c>
      <c r="E695" s="19" t="s">
        <v>10562</v>
      </c>
      <c r="F695" s="12" t="s"/>
      <c r="G695" s="12">
        <v>1</v>
      </c>
      <c r="H695" s="12" t="s">
        <v>10563</v>
      </c>
      <c r="I695" s="12">
        <v>16.9</v>
      </c>
      <c r="J695" s="15">
        <v>7.21</v>
      </c>
      <c r="K695" s="15">
        <v>46.34</v>
      </c>
      <c r="L695" s="16">
        <v>23.8</v>
      </c>
      <c r="M695" s="17">
        <f>=I695*9</f>
        <v>152.1</v>
      </c>
      <c r="N695" s="17">
        <f>=M695-L695-K695-J695*8.8</f>
        <v>18.512</v>
      </c>
      <c r="O695" s="18">
        <f>=N695/M695</f>
        <v>0.121709401709402</v>
      </c>
      <c r="P695" s="12" t="s">
        <v>43</v>
      </c>
    </row>
    <row r="696" spans="1:16">
      <c r="A696" s="21">
        <v>45240.3912731481</v>
      </c>
      <c r="B696" s="12">
        <v>117238000</v>
      </c>
      <c r="C696" s="22" t="s">
        <v>10564</v>
      </c>
      <c r="D696" s="12" t="s">
        <v>10565</v>
      </c>
      <c r="E696" s="19" t="s">
        <v>10566</v>
      </c>
      <c r="F696" s="12" t="s">
        <v>32</v>
      </c>
      <c r="G696" s="12">
        <v>1</v>
      </c>
      <c r="H696" s="12" t="s">
        <v>8052</v>
      </c>
      <c r="I696" s="12">
        <v>19.99</v>
      </c>
      <c r="J696" s="15">
        <v>8.69</v>
      </c>
      <c r="K696" s="15">
        <v>98.32</v>
      </c>
      <c r="L696" s="16">
        <v>80.05</v>
      </c>
      <c r="M696" s="17">
        <f>=I696*9</f>
        <v>179.91</v>
      </c>
      <c r="N696" s="17">
        <f>=M696-L696-K696-J696*8.8</f>
        <v>-74.932</v>
      </c>
      <c r="O696" s="18">
        <f>=N696/M696</f>
        <v>-0.416497137457618</v>
      </c>
      <c r="P696" s="12" t="s">
        <v>300</v>
      </c>
    </row>
    <row r="697" spans="1:16">
      <c r="A697" s="21">
        <v>45240.4090509259</v>
      </c>
      <c r="B697" s="12">
        <v>117241717</v>
      </c>
      <c r="C697" s="22" t="s">
        <v>10567</v>
      </c>
      <c r="D697" s="12" t="s">
        <v>10568</v>
      </c>
      <c r="E697" s="19" t="s">
        <v>10569</v>
      </c>
      <c r="F697" s="12" t="s">
        <v>68</v>
      </c>
      <c r="G697" s="12">
        <v>1</v>
      </c>
      <c r="H697" s="12" t="s">
        <v>10570</v>
      </c>
      <c r="I697" s="12">
        <v>19.53</v>
      </c>
      <c r="J697" s="15">
        <v>8.37</v>
      </c>
      <c r="K697" s="15">
        <v>82.72</v>
      </c>
      <c r="L697" s="16">
        <v>34.65</v>
      </c>
      <c r="M697" s="17">
        <f>=I697*9</f>
        <v>175.77</v>
      </c>
      <c r="N697" s="17">
        <f>=M697-L697-K697-J697*8.8</f>
        <v>-15.256</v>
      </c>
      <c r="O697" s="18">
        <f>=N697/M697</f>
        <v>-0.086795243784491</v>
      </c>
      <c r="P697" s="12" t="s">
        <v>28</v>
      </c>
    </row>
    <row r="698" spans="1:16">
      <c r="A698" s="21">
        <v>45240.5649189815</v>
      </c>
      <c r="B698" s="12">
        <v>117276956</v>
      </c>
      <c r="C698" s="22" t="s">
        <v>10571</v>
      </c>
      <c r="D698" s="12" t="s">
        <v>10572</v>
      </c>
      <c r="E698" s="19" t="s">
        <v>10573</v>
      </c>
      <c r="F698" s="12" t="s"/>
      <c r="G698" s="12">
        <v>1</v>
      </c>
      <c r="H698" s="12" t="s">
        <v>10574</v>
      </c>
      <c r="I698" s="12">
        <v>15.12</v>
      </c>
      <c r="J698" s="15">
        <v>5.31</v>
      </c>
      <c r="K698" s="15">
        <v>28.43</v>
      </c>
      <c r="L698" s="16">
        <v>12.5</v>
      </c>
      <c r="M698" s="17">
        <f>=I698*9</f>
        <v>136.08</v>
      </c>
      <c r="N698" s="17">
        <f>=M698-L698-K698-J698*8.8</f>
        <v>48.422</v>
      </c>
      <c r="O698" s="18">
        <f>=N698/M698</f>
        <v>0.355834803057025</v>
      </c>
      <c r="P698" s="12" t="s">
        <v>172</v>
      </c>
    </row>
    <row r="699" spans="1:16">
      <c r="A699" s="21" t="s"/>
      <c r="B699" s="12" t="s"/>
      <c r="C699" s="22" t="s"/>
      <c r="D699" s="12" t="s"/>
      <c r="E699" s="12" t="s"/>
      <c r="F699" s="12" t="s"/>
      <c r="G699" s="12" t="s"/>
      <c r="H699" s="12" t="s"/>
      <c r="I699" s="12" t="s"/>
      <c r="J699" s="12" t="s"/>
      <c r="K699" s="12" t="s"/>
      <c r="L699" s="12" t="s"/>
      <c r="M699" s="12" t="s"/>
      <c r="N699" s="12" t="s"/>
      <c r="O699" s="12" t="s"/>
      <c r="P699" s="12" t="s"/>
    </row>
    <row r="700" spans="1:16">
      <c r="A700" s="21">
        <v>45240.9554861111</v>
      </c>
      <c r="B700" s="68">
        <v>117335106</v>
      </c>
      <c r="C700" s="22" t="s">
        <v>10575</v>
      </c>
      <c r="D700" s="68" t="s">
        <v>10576</v>
      </c>
      <c r="E700" s="19" t="s">
        <v>10577</v>
      </c>
      <c r="F700" s="12" t="s"/>
      <c r="G700" s="12">
        <v>1</v>
      </c>
      <c r="H700" s="12" t="s">
        <v>10578</v>
      </c>
      <c r="I700" s="12">
        <v>41.06</v>
      </c>
      <c r="J700" s="15">
        <v>14.44</v>
      </c>
      <c r="K700" s="15">
        <v>74.72</v>
      </c>
      <c r="L700" s="16">
        <v>71</v>
      </c>
      <c r="M700" s="17">
        <f>=I700*9</f>
        <v>369.54</v>
      </c>
      <c r="N700" s="17">
        <f>=M700-L700-K700-J700*8.8</f>
        <v>96.748</v>
      </c>
      <c r="O700" s="18">
        <f>=N700/M700</f>
        <v>0.261806570330681</v>
      </c>
      <c r="P700" s="12" t="s">
        <v>50</v>
      </c>
    </row>
    <row r="701" spans="1:16">
      <c r="A701" s="21">
        <v>45240.9554861111</v>
      </c>
      <c r="B701" s="69" t="s"/>
      <c r="C701" s="22" t="s">
        <v>10579</v>
      </c>
      <c r="D701" s="69" t="s"/>
      <c r="E701" s="19" t="s">
        <v>10577</v>
      </c>
      <c r="F701" s="12" t="s"/>
      <c r="G701" s="12">
        <v>1</v>
      </c>
      <c r="H701" s="12" t="s">
        <v>10580</v>
      </c>
      <c r="I701" s="12">
        <v>0</v>
      </c>
      <c r="J701" s="15">
        <v>0</v>
      </c>
      <c r="K701" s="15">
        <v>0</v>
      </c>
      <c r="L701" s="16">
        <v>0</v>
      </c>
      <c r="M701" s="17">
        <f>=I701*9</f>
        <v>0</v>
      </c>
      <c r="N701" s="17">
        <f>=M701-L701-K701-J701*8.8</f>
        <v>0</v>
      </c>
      <c r="O701" s="18" t="e">
        <f>=N701/M701</f>
        <v>#DIV/0!</v>
      </c>
      <c r="P701" s="12" t="s">
        <v>50</v>
      </c>
    </row>
    <row r="702" spans="1:16">
      <c r="A702" s="21">
        <v>45241.0991550926</v>
      </c>
      <c r="B702" s="12">
        <v>117366367</v>
      </c>
      <c r="C702" s="22" t="s">
        <v>10581</v>
      </c>
      <c r="D702" s="12" t="s">
        <v>10582</v>
      </c>
      <c r="E702" s="19" t="s">
        <v>10583</v>
      </c>
      <c r="F702" s="12" t="s"/>
      <c r="G702" s="12">
        <v>1</v>
      </c>
      <c r="H702" s="12" t="s">
        <v>10584</v>
      </c>
      <c r="I702" s="12">
        <v>41.26</v>
      </c>
      <c r="J702" s="15">
        <v>20.2</v>
      </c>
      <c r="K702" s="15">
        <v>58.36</v>
      </c>
      <c r="L702" s="16">
        <v>32.97</v>
      </c>
      <c r="M702" s="17">
        <f>=I702*9</f>
        <v>371.34</v>
      </c>
      <c r="N702" s="17">
        <f>=M702-L702-K702-J702*8.8</f>
        <v>102.25</v>
      </c>
      <c r="O702" s="18">
        <f>=N702/M702</f>
        <v>0.275354122906231</v>
      </c>
      <c r="P702" s="12" t="s">
        <v>1413</v>
      </c>
    </row>
    <row r="703" spans="1:16">
      <c r="A703" s="21">
        <v>45241.2263657407</v>
      </c>
      <c r="B703" s="12">
        <v>117396585</v>
      </c>
      <c r="C703" s="22" t="s">
        <v>10585</v>
      </c>
      <c r="D703" s="12" t="s">
        <v>10586</v>
      </c>
      <c r="E703" s="19" t="s">
        <v>10587</v>
      </c>
      <c r="F703" s="12" t="s"/>
      <c r="G703" s="12">
        <v>1</v>
      </c>
      <c r="H703" s="12" t="s">
        <v>10588</v>
      </c>
      <c r="I703" s="12">
        <v>43.8</v>
      </c>
      <c r="J703" s="15">
        <v>18.06</v>
      </c>
      <c r="K703" s="15">
        <v>60.64</v>
      </c>
      <c r="L703" s="16">
        <v>24.8</v>
      </c>
      <c r="M703" s="17">
        <f>=I703*9</f>
        <v>394.2</v>
      </c>
      <c r="N703" s="17">
        <f>=M703-L703-K703-J703*8.8</f>
        <v>149.832</v>
      </c>
      <c r="O703" s="18">
        <f>=N703/M703</f>
        <v>0.380091324200913</v>
      </c>
      <c r="P703" s="12" t="s">
        <v>50</v>
      </c>
    </row>
    <row r="704" spans="1:16">
      <c r="A704" s="21">
        <v>45241.2328240741</v>
      </c>
      <c r="B704" s="12">
        <v>117398967</v>
      </c>
      <c r="C704" s="22" t="s">
        <v>10469</v>
      </c>
      <c r="D704" s="117" t="s">
        <v>10589</v>
      </c>
      <c r="E704" s="19" t="s">
        <v>10590</v>
      </c>
      <c r="F704" s="12" t="s"/>
      <c r="G704" s="12">
        <v>4</v>
      </c>
      <c r="H704" s="12" t="s">
        <v>10472</v>
      </c>
      <c r="I704" s="12">
        <v>263.64</v>
      </c>
      <c r="J704" s="15">
        <v>131.4</v>
      </c>
      <c r="K704" s="141">
        <v>596.21</v>
      </c>
      <c r="L704" s="16">
        <v>457</v>
      </c>
      <c r="M704" s="17">
        <f>=I704*9</f>
        <v>2372.76</v>
      </c>
      <c r="N704" s="17">
        <f>=M704-L704-K704-J704*8.8</f>
        <v>163.23</v>
      </c>
      <c r="O704" s="18">
        <f>=N704/M704</f>
        <v>0.068793304000404</v>
      </c>
      <c r="P704" s="12" t="s">
        <v>162</v>
      </c>
    </row>
    <row r="705" spans="1:16">
      <c r="A705" s="21">
        <v>45241.2743055556</v>
      </c>
      <c r="B705" s="12">
        <v>117409583</v>
      </c>
      <c r="C705" s="22" t="s">
        <v>10591</v>
      </c>
      <c r="D705" s="12" t="s">
        <v>10592</v>
      </c>
      <c r="E705" s="19" t="s">
        <v>10593</v>
      </c>
      <c r="F705" s="12" t="s"/>
      <c r="G705" s="12">
        <v>4</v>
      </c>
      <c r="H705" s="12" t="s">
        <v>10594</v>
      </c>
      <c r="I705" s="12">
        <v>73.96</v>
      </c>
      <c r="J705" s="15">
        <v>38.42</v>
      </c>
      <c r="K705" s="15">
        <v>56.18</v>
      </c>
      <c r="L705" s="16">
        <v>180</v>
      </c>
      <c r="M705" s="17">
        <f>=I705*9</f>
        <v>665.64</v>
      </c>
      <c r="N705" s="17">
        <f>=M705-L705-K705-J705*8.8</f>
        <v>91.3639999999999</v>
      </c>
      <c r="O705" s="18">
        <f>=N705/M705</f>
        <v>0.137257376359594</v>
      </c>
      <c r="P705" s="12" t="s">
        <v>59</v>
      </c>
    </row>
    <row r="706" spans="1:16">
      <c r="A706" s="21">
        <v>45241.430474537</v>
      </c>
      <c r="B706" s="12">
        <v>117442899</v>
      </c>
      <c r="C706" s="22" t="s">
        <v>10595</v>
      </c>
      <c r="D706" s="12" t="s">
        <v>10596</v>
      </c>
      <c r="E706" s="19" t="s">
        <v>10597</v>
      </c>
      <c r="F706" s="12" t="s"/>
      <c r="G706" s="12">
        <v>1</v>
      </c>
      <c r="H706" s="12" t="s">
        <v>10598</v>
      </c>
      <c r="I706" s="12">
        <v>36.92</v>
      </c>
      <c r="J706" s="15">
        <v>18.6</v>
      </c>
      <c r="K706" s="15">
        <v>50.65</v>
      </c>
      <c r="L706" s="16">
        <v>58.25</v>
      </c>
      <c r="M706" s="17">
        <f>=I706*9</f>
        <v>332.28</v>
      </c>
      <c r="N706" s="17">
        <f>=M706-L706-K706-J706*8.8</f>
        <v>59.7</v>
      </c>
      <c r="O706" s="18">
        <f>=N706/M706</f>
        <v>0.179667750090285</v>
      </c>
      <c r="P706" s="12" t="s">
        <v>22</v>
      </c>
    </row>
    <row r="707" spans="1:16">
      <c r="A707" s="21">
        <v>45241.4471064815</v>
      </c>
      <c r="B707" s="12">
        <v>117446260</v>
      </c>
      <c r="C707" s="22" t="s">
        <v>10599</v>
      </c>
      <c r="D707" s="12" t="s">
        <v>10600</v>
      </c>
      <c r="E707" s="19" t="s">
        <v>10601</v>
      </c>
      <c r="F707" s="12" t="s">
        <v>48</v>
      </c>
      <c r="G707" s="12">
        <v>1</v>
      </c>
      <c r="H707" s="12" t="s">
        <v>4496</v>
      </c>
      <c r="I707" s="12">
        <v>15.12</v>
      </c>
      <c r="J707" s="15">
        <v>7.33</v>
      </c>
      <c r="K707" s="15">
        <v>24.34</v>
      </c>
      <c r="L707" s="16">
        <v>20.4</v>
      </c>
      <c r="M707" s="17">
        <f>=I707*9</f>
        <v>136.08</v>
      </c>
      <c r="N707" s="17">
        <f>=M707-L707-K707-J707*8.8</f>
        <v>26.836</v>
      </c>
      <c r="O707" s="18">
        <f>=N707/M707</f>
        <v>0.197207524985303</v>
      </c>
      <c r="P707" s="12" t="s">
        <v>162</v>
      </c>
    </row>
    <row r="708" spans="1:16">
      <c r="A708" s="21">
        <v>45241.6095949074</v>
      </c>
      <c r="B708" s="12">
        <v>117484231</v>
      </c>
      <c r="C708" s="22" t="s">
        <v>10602</v>
      </c>
      <c r="D708" s="12" t="s">
        <v>10603</v>
      </c>
      <c r="E708" s="19" t="s">
        <v>10604</v>
      </c>
      <c r="F708" s="12" t="s"/>
      <c r="G708" s="12">
        <v>1</v>
      </c>
      <c r="H708" s="12" t="s">
        <v>10605</v>
      </c>
      <c r="I708" s="12">
        <v>17.51</v>
      </c>
      <c r="J708" s="15">
        <v>8.82</v>
      </c>
      <c r="K708" s="15">
        <v>41.44</v>
      </c>
      <c r="L708" s="16">
        <v>13</v>
      </c>
      <c r="M708" s="17">
        <f>=I708*9</f>
        <v>157.59</v>
      </c>
      <c r="N708" s="17">
        <f>=M708-L708-K708-J708*8.8</f>
        <v>25.534</v>
      </c>
      <c r="O708" s="18">
        <f>=N708/M708</f>
        <v>0.162028047464941</v>
      </c>
      <c r="P708" s="12" t="s">
        <v>22</v>
      </c>
    </row>
    <row r="709" spans="1:16">
      <c r="A709" s="21">
        <v>45241.7306134259</v>
      </c>
      <c r="B709" s="12">
        <v>117502731</v>
      </c>
      <c r="C709" s="22" t="s">
        <v>10606</v>
      </c>
      <c r="D709" s="12" t="s">
        <v>10607</v>
      </c>
      <c r="E709" s="19" t="s">
        <v>10608</v>
      </c>
      <c r="F709" s="12" t="s"/>
      <c r="G709" s="12">
        <v>1</v>
      </c>
      <c r="H709" s="12" t="s">
        <v>10609</v>
      </c>
      <c r="I709" s="12">
        <v>25.74</v>
      </c>
      <c r="J709" s="15">
        <v>13.05</v>
      </c>
      <c r="K709" s="15">
        <v>25.86</v>
      </c>
      <c r="L709" s="16">
        <v>27</v>
      </c>
      <c r="M709" s="17">
        <f>=I709*9</f>
        <v>231.66</v>
      </c>
      <c r="N709" s="17">
        <f>=M709-L709-K709-J709*8.8</f>
        <v>63.96</v>
      </c>
      <c r="O709" s="18">
        <f>=N709/M709</f>
        <v>0.276094276094276</v>
      </c>
      <c r="P709" s="12" t="s">
        <v>22</v>
      </c>
    </row>
    <row r="710" spans="1:16">
      <c r="A710" s="21" t="s"/>
      <c r="B710" s="12" t="s"/>
      <c r="C710" s="22" t="s"/>
      <c r="D710" s="12" t="s"/>
      <c r="E710" s="12" t="s"/>
      <c r="F710" s="12" t="s"/>
      <c r="G710" s="12" t="s"/>
      <c r="H710" s="12" t="s"/>
      <c r="I710" s="12" t="s"/>
      <c r="J710" s="12" t="s"/>
      <c r="K710" s="12" t="s"/>
      <c r="L710" s="12" t="s"/>
      <c r="M710" s="12" t="s"/>
      <c r="N710" s="12" t="s"/>
      <c r="O710" s="12" t="s"/>
      <c r="P710" s="12" t="s"/>
    </row>
    <row r="711" spans="1:16">
      <c r="A711" s="21">
        <v>45242.1581944444</v>
      </c>
      <c r="B711" s="68">
        <v>117573329</v>
      </c>
      <c r="C711" s="22" t="s">
        <v>10610</v>
      </c>
      <c r="D711" s="68" t="s">
        <v>10611</v>
      </c>
      <c r="E711" s="19" t="s">
        <v>10612</v>
      </c>
      <c r="F711" s="12" t="s"/>
      <c r="G711" s="12">
        <v>3</v>
      </c>
      <c r="H711" s="12" t="s">
        <v>10613</v>
      </c>
      <c r="I711" s="12">
        <v>90.62</v>
      </c>
      <c r="J711" s="15">
        <v>41.62</v>
      </c>
      <c r="K711" s="15">
        <v>236.33</v>
      </c>
      <c r="L711" s="16">
        <v>102.2</v>
      </c>
      <c r="M711" s="17">
        <f>=I711*9</f>
        <v>815.58</v>
      </c>
      <c r="N711" s="17">
        <f>=M711-L711-K711-J711*8.8</f>
        <v>110.794</v>
      </c>
      <c r="O711" s="18">
        <f>=N711/M711</f>
        <v>0.135846881973565</v>
      </c>
      <c r="P711" s="12" t="s">
        <v>145</v>
      </c>
    </row>
    <row r="712" spans="1:16">
      <c r="A712" s="21">
        <v>45242.1581944444</v>
      </c>
      <c r="B712" s="69" t="s"/>
      <c r="C712" s="22" t="s">
        <v>10614</v>
      </c>
      <c r="D712" s="69" t="s"/>
      <c r="E712" s="19" t="s">
        <v>10612</v>
      </c>
      <c r="F712" s="12" t="s"/>
      <c r="G712" s="12">
        <v>1</v>
      </c>
      <c r="H712" s="12" t="s">
        <v>10615</v>
      </c>
      <c r="I712" s="12">
        <v>0</v>
      </c>
      <c r="J712" s="15">
        <v>0</v>
      </c>
      <c r="K712" s="15">
        <v>0</v>
      </c>
      <c r="L712" s="16">
        <v>0</v>
      </c>
      <c r="M712" s="17">
        <f>=I712*9</f>
        <v>0</v>
      </c>
      <c r="N712" s="17">
        <f>=M712-L712-K712-J712*8.8</f>
        <v>0</v>
      </c>
      <c r="O712" s="18" t="e">
        <f>=N712/M712</f>
        <v>#DIV/0!</v>
      </c>
      <c r="P712" s="12" t="s">
        <v>145</v>
      </c>
    </row>
    <row r="713" spans="1:16">
      <c r="A713" s="21">
        <v>45242.270775463</v>
      </c>
      <c r="B713" s="12">
        <v>117598457</v>
      </c>
      <c r="C713" s="22" t="s">
        <v>10616</v>
      </c>
      <c r="D713" s="12" t="s">
        <v>10617</v>
      </c>
      <c r="E713" s="19" t="s">
        <v>10618</v>
      </c>
      <c r="F713" s="12" t="s"/>
      <c r="G713" s="12">
        <v>1</v>
      </c>
      <c r="H713" s="12" t="s">
        <v>10619</v>
      </c>
      <c r="I713" s="12">
        <v>25.68</v>
      </c>
      <c r="J713" s="15">
        <v>13.05</v>
      </c>
      <c r="K713" s="15">
        <v>57.87</v>
      </c>
      <c r="L713" s="16">
        <v>25.6</v>
      </c>
      <c r="M713" s="17">
        <f>=I713*9</f>
        <v>231.12</v>
      </c>
      <c r="N713" s="17">
        <f>=M713-L713-K713-J713*8.8</f>
        <v>32.81</v>
      </c>
      <c r="O713" s="18">
        <f>=N713/M713</f>
        <v>0.141960886119765</v>
      </c>
      <c r="P713" s="12" t="s">
        <v>172</v>
      </c>
    </row>
    <row r="714" spans="1:16">
      <c r="A714" s="21">
        <v>45242.2719212963</v>
      </c>
      <c r="B714" s="12">
        <v>117598676</v>
      </c>
      <c r="C714" s="22" t="s">
        <v>10473</v>
      </c>
      <c r="D714" s="12" t="s">
        <v>10620</v>
      </c>
      <c r="E714" s="19" t="s">
        <v>10621</v>
      </c>
      <c r="F714" s="12" t="s">
        <v>68</v>
      </c>
      <c r="G714" s="12">
        <v>1</v>
      </c>
      <c r="H714" s="12" t="s">
        <v>10476</v>
      </c>
      <c r="I714" s="12">
        <v>18.29</v>
      </c>
      <c r="J714" s="15">
        <v>8.95</v>
      </c>
      <c r="K714" s="15">
        <v>68.68</v>
      </c>
      <c r="L714" s="16">
        <v>30</v>
      </c>
      <c r="M714" s="17">
        <f>=I714*9</f>
        <v>164.61</v>
      </c>
      <c r="N714" s="17">
        <f>=M714-L714-K714-J714*8.8</f>
        <v>-12.83</v>
      </c>
      <c r="O714" s="18">
        <f>=N714/M714</f>
        <v>-0.07794180183464</v>
      </c>
      <c r="P714" s="12" t="s">
        <v>162</v>
      </c>
    </row>
    <row r="715" spans="1:16">
      <c r="A715" s="21">
        <v>45242.4571412037</v>
      </c>
      <c r="B715" s="12">
        <v>117636499</v>
      </c>
      <c r="C715" s="22" t="s">
        <v>10622</v>
      </c>
      <c r="D715" s="12" t="s">
        <v>10623</v>
      </c>
      <c r="E715" s="19" t="s">
        <v>10624</v>
      </c>
      <c r="F715" s="12" t="s"/>
      <c r="G715" s="12">
        <v>1</v>
      </c>
      <c r="H715" s="12" t="s">
        <v>10625</v>
      </c>
      <c r="I715" s="12">
        <v>14.4</v>
      </c>
      <c r="J715" s="15">
        <v>7.17</v>
      </c>
      <c r="K715" s="15">
        <v>29.83</v>
      </c>
      <c r="L715" s="16">
        <v>12.55</v>
      </c>
      <c r="M715" s="17">
        <f>=I715*9</f>
        <v>129.6</v>
      </c>
      <c r="N715" s="17">
        <f>=M715-L715-K715-J715*8.8</f>
        <v>24.124</v>
      </c>
      <c r="O715" s="18">
        <f>=N715/M715</f>
        <v>0.186141975308642</v>
      </c>
      <c r="P715" s="12" t="s">
        <v>145</v>
      </c>
    </row>
    <row r="716" spans="1:16">
      <c r="A716" s="21">
        <v>45242.4903356482</v>
      </c>
      <c r="B716" s="12">
        <v>117646808</v>
      </c>
      <c r="C716" s="22" t="s">
        <v>10626</v>
      </c>
      <c r="D716" s="12" t="s">
        <v>10627</v>
      </c>
      <c r="E716" s="19" t="s">
        <v>10628</v>
      </c>
      <c r="F716" s="12" t="s"/>
      <c r="G716" s="12">
        <v>1</v>
      </c>
      <c r="H716" s="12" t="s">
        <v>10629</v>
      </c>
      <c r="I716" s="12">
        <v>47.89</v>
      </c>
      <c r="J716" s="15">
        <v>21.46</v>
      </c>
      <c r="K716" s="15">
        <v>22.32</v>
      </c>
      <c r="L716" s="16">
        <v>119</v>
      </c>
      <c r="M716" s="17">
        <f>=I716*9</f>
        <v>431.01</v>
      </c>
      <c r="N716" s="17">
        <f>=M716-L716-K716-J716*8.8</f>
        <v>100.842</v>
      </c>
      <c r="O716" s="18">
        <f>=N716/M716</f>
        <v>0.233966729310225</v>
      </c>
      <c r="P716" s="12" t="s">
        <v>269</v>
      </c>
    </row>
    <row r="717" spans="1:16">
      <c r="A717" s="21">
        <v>45242.6446759259</v>
      </c>
      <c r="B717" s="12">
        <v>117675324</v>
      </c>
      <c r="C717" s="22" t="s">
        <v>10630</v>
      </c>
      <c r="D717" s="12" t="s">
        <v>10631</v>
      </c>
      <c r="E717" s="19" t="s">
        <v>10632</v>
      </c>
      <c r="F717" s="12" t="s"/>
      <c r="G717" s="12">
        <v>1</v>
      </c>
      <c r="H717" s="12" t="s">
        <v>10633</v>
      </c>
      <c r="I717" s="12">
        <v>41.44</v>
      </c>
      <c r="J717" s="15">
        <v>20.24</v>
      </c>
      <c r="K717" s="15">
        <v>58.76</v>
      </c>
      <c r="L717" s="16">
        <v>89</v>
      </c>
      <c r="M717" s="17">
        <f>=I717*9</f>
        <v>372.96</v>
      </c>
      <c r="N717" s="17">
        <f>=M717-L717-K717-J717*8.8</f>
        <v>47.088</v>
      </c>
      <c r="O717" s="18">
        <f>=N717/M717</f>
        <v>0.126254826254826</v>
      </c>
      <c r="P717" s="12" t="s">
        <v>1413</v>
      </c>
    </row>
    <row r="718" spans="1:16">
      <c r="A718" s="21">
        <v>45242.9438194444</v>
      </c>
      <c r="B718" s="12">
        <v>117707778</v>
      </c>
      <c r="C718" s="22" t="s">
        <v>10634</v>
      </c>
      <c r="D718" s="12" t="s">
        <v>10635</v>
      </c>
      <c r="E718" s="19" t="s">
        <v>10636</v>
      </c>
      <c r="F718" s="12" t="s">
        <v>453</v>
      </c>
      <c r="G718" s="12">
        <v>1</v>
      </c>
      <c r="H718" s="12" t="s">
        <v>10637</v>
      </c>
      <c r="I718" s="12">
        <v>15</v>
      </c>
      <c r="J718" s="15">
        <v>7.73</v>
      </c>
      <c r="K718" s="15">
        <v>37</v>
      </c>
      <c r="L718" s="16">
        <v>44</v>
      </c>
      <c r="M718" s="17">
        <f>=I718*9</f>
        <v>135</v>
      </c>
      <c r="N718" s="17">
        <f>=M718-L718-K718-J718*8.8</f>
        <v>-14.024</v>
      </c>
      <c r="O718" s="18">
        <f>=N718/M718</f>
        <v>-0.103881481481482</v>
      </c>
      <c r="P718" s="12" t="s">
        <v>43</v>
      </c>
    </row>
    <row r="719" spans="1:16">
      <c r="A719" s="21">
        <v>45243.0000925926</v>
      </c>
      <c r="B719" s="12">
        <v>117714533</v>
      </c>
      <c r="C719" s="22" t="s">
        <v>9744</v>
      </c>
      <c r="D719" s="12" t="s">
        <v>10638</v>
      </c>
      <c r="E719" s="19" t="s">
        <v>10639</v>
      </c>
      <c r="F719" s="12" t="s"/>
      <c r="G719" s="12">
        <v>1</v>
      </c>
      <c r="H719" s="12" t="s">
        <v>1739</v>
      </c>
      <c r="I719" s="12">
        <v>26.26</v>
      </c>
      <c r="J719" s="15">
        <v>12.88</v>
      </c>
      <c r="K719" s="15">
        <v>32.02</v>
      </c>
      <c r="L719" s="16">
        <v>73</v>
      </c>
      <c r="M719" s="17">
        <f>=I719*9</f>
        <v>236.34</v>
      </c>
      <c r="N719" s="17">
        <f>=M719-L719-K719-J719*8.8</f>
        <v>17.976</v>
      </c>
      <c r="O719" s="18">
        <f>=N719/M719</f>
        <v>0.076059913683676</v>
      </c>
      <c r="P719" s="12" t="s">
        <v>162</v>
      </c>
    </row>
    <row r="720" spans="1:16">
      <c r="A720" s="21">
        <v>45243.1037152778</v>
      </c>
      <c r="B720" s="12">
        <v>117732903</v>
      </c>
      <c r="C720" s="22" t="s">
        <v>8868</v>
      </c>
      <c r="D720" s="12" t="s">
        <v>10640</v>
      </c>
      <c r="E720" s="19" t="s">
        <v>10641</v>
      </c>
      <c r="F720" s="12" t="s"/>
      <c r="G720" s="12">
        <v>1</v>
      </c>
      <c r="H720" s="12" t="s">
        <v>8871</v>
      </c>
      <c r="I720" s="12">
        <v>17.66</v>
      </c>
      <c r="J720" s="15">
        <v>8.63</v>
      </c>
      <c r="K720" s="15">
        <v>37.05</v>
      </c>
      <c r="L720" s="16">
        <v>14</v>
      </c>
      <c r="M720" s="17">
        <f>=I720*9</f>
        <v>158.94</v>
      </c>
      <c r="N720" s="17">
        <f>=M720-L720-K720-J720*8.8</f>
        <v>31.946</v>
      </c>
      <c r="O720" s="18">
        <f>=N720/M720</f>
        <v>0.200994085818548</v>
      </c>
      <c r="P720" s="12" t="s">
        <v>162</v>
      </c>
    </row>
    <row r="721" spans="1:16">
      <c r="A721" s="21">
        <v>45243.2291666667</v>
      </c>
      <c r="B721" s="12">
        <v>117756699</v>
      </c>
      <c r="C721" s="22" t="s">
        <v>10642</v>
      </c>
      <c r="D721" s="12" t="s">
        <v>10643</v>
      </c>
      <c r="E721" s="19" t="s">
        <v>10644</v>
      </c>
      <c r="F721" s="12" t="s"/>
      <c r="G721" s="12">
        <v>1</v>
      </c>
      <c r="H721" s="12" t="s">
        <v>10645</v>
      </c>
      <c r="I721" s="12">
        <v>17.05</v>
      </c>
      <c r="J721" s="15">
        <v>8.63</v>
      </c>
      <c r="K721" s="15">
        <v>30.16</v>
      </c>
      <c r="L721" s="16">
        <v>23</v>
      </c>
      <c r="M721" s="17">
        <f>=I721*9</f>
        <v>153.45</v>
      </c>
      <c r="N721" s="17">
        <f>=M721-L721-K721-J721*8.8</f>
        <v>24.346</v>
      </c>
      <c r="O721" s="18">
        <f>=N721/M721</f>
        <v>0.158657543173672</v>
      </c>
      <c r="P721" s="12" t="s">
        <v>28</v>
      </c>
    </row>
    <row r="722" spans="1:16">
      <c r="A722" s="21">
        <v>45243.3563310185</v>
      </c>
      <c r="B722" s="12">
        <v>117779758</v>
      </c>
      <c r="C722" s="22" t="s">
        <v>10646</v>
      </c>
      <c r="D722" s="12" t="s">
        <v>10647</v>
      </c>
      <c r="E722" s="19" t="s">
        <v>10648</v>
      </c>
      <c r="F722" s="12" t="s">
        <v>453</v>
      </c>
      <c r="G722" s="12">
        <v>1</v>
      </c>
      <c r="H722" s="12" t="s">
        <v>10649</v>
      </c>
      <c r="I722" s="12">
        <v>27.5</v>
      </c>
      <c r="J722" s="15">
        <v>13.53</v>
      </c>
      <c r="K722" s="15">
        <v>74.08</v>
      </c>
      <c r="L722" s="16">
        <v>62.72</v>
      </c>
      <c r="M722" s="17">
        <f>=I722*9</f>
        <v>247.5</v>
      </c>
      <c r="N722" s="17">
        <f>=M722-L722-K722-J722*8.8</f>
        <v>-8.364</v>
      </c>
      <c r="O722" s="18">
        <f>=N722/M722</f>
        <v>-0.033793939393939</v>
      </c>
      <c r="P722" s="12" t="s">
        <v>162</v>
      </c>
    </row>
    <row r="723" spans="1:16">
      <c r="A723" s="21">
        <v>45243.4496875</v>
      </c>
      <c r="B723" s="68">
        <v>117799381</v>
      </c>
      <c r="C723" s="22" t="s">
        <v>10521</v>
      </c>
      <c r="D723" s="68" t="s">
        <v>10650</v>
      </c>
      <c r="E723" s="19" t="s">
        <v>10651</v>
      </c>
      <c r="F723" s="12" t="s">
        <v>32</v>
      </c>
      <c r="G723" s="12">
        <v>1</v>
      </c>
      <c r="H723" s="12" t="s">
        <v>10524</v>
      </c>
      <c r="I723" s="12">
        <v>34.16</v>
      </c>
      <c r="J723" s="15">
        <v>17.28</v>
      </c>
      <c r="K723" s="15">
        <v>124.27</v>
      </c>
      <c r="L723" s="16">
        <v>75</v>
      </c>
      <c r="M723" s="17">
        <f>=I723*9</f>
        <v>307.44</v>
      </c>
      <c r="N723" s="17">
        <f>=M723-L723-K723-J723*8.8</f>
        <v>-43.8940000000001</v>
      </c>
      <c r="O723" s="18">
        <f>=N723/M723</f>
        <v>-0.142772573510279</v>
      </c>
      <c r="P723" s="12" t="s">
        <v>172</v>
      </c>
    </row>
    <row r="724" spans="1:16">
      <c r="A724" s="21">
        <v>45243.4496875</v>
      </c>
      <c r="B724" s="69" t="s"/>
      <c r="C724" s="22" t="s">
        <v>10652</v>
      </c>
      <c r="D724" s="69" t="s"/>
      <c r="E724" s="19" t="s">
        <v>10651</v>
      </c>
      <c r="F724" s="12" t="s"/>
      <c r="G724" s="12">
        <v>1</v>
      </c>
      <c r="H724" s="12" t="s">
        <v>10653</v>
      </c>
      <c r="I724" s="12">
        <v>0</v>
      </c>
      <c r="J724" s="15">
        <v>0</v>
      </c>
      <c r="K724" s="15">
        <v>0</v>
      </c>
      <c r="L724" s="16">
        <v>0</v>
      </c>
      <c r="M724" s="17">
        <f>=I724*9</f>
        <v>0</v>
      </c>
      <c r="N724" s="17">
        <f>=M724-L724-K724-J724*8.8</f>
        <v>0</v>
      </c>
      <c r="O724" s="18" t="e">
        <f>=N724/M724</f>
        <v>#DIV/0!</v>
      </c>
      <c r="P724" s="12" t="s">
        <v>172</v>
      </c>
    </row>
    <row r="725" spans="1:16">
      <c r="A725" s="21">
        <v>45243.598275463</v>
      </c>
      <c r="B725" s="12">
        <v>117826547</v>
      </c>
      <c r="C725" s="22" t="s">
        <v>10494</v>
      </c>
      <c r="D725" s="12" t="s">
        <v>10654</v>
      </c>
      <c r="E725" s="19" t="s">
        <v>10655</v>
      </c>
      <c r="F725" s="12" t="s"/>
      <c r="G725" s="12">
        <v>2</v>
      </c>
      <c r="H725" s="12" t="s">
        <v>10497</v>
      </c>
      <c r="I725" s="12">
        <v>32.48</v>
      </c>
      <c r="J725" s="15">
        <v>16.62</v>
      </c>
      <c r="K725" s="15">
        <v>36.32</v>
      </c>
      <c r="L725" s="16">
        <v>17</v>
      </c>
      <c r="M725" s="17">
        <f>=I725*9</f>
        <v>292.32</v>
      </c>
      <c r="N725" s="17">
        <f>=M725-L725-K725-J725*8.8</f>
        <v>92.744</v>
      </c>
      <c r="O725" s="18">
        <f>=N725/M725</f>
        <v>0.317268746579091</v>
      </c>
      <c r="P725" s="12" t="s">
        <v>172</v>
      </c>
    </row>
    <row r="726" spans="1:16">
      <c r="A726" s="21" t="s"/>
      <c r="B726" s="12" t="s"/>
      <c r="C726" s="22" t="s"/>
      <c r="D726" s="12" t="s"/>
      <c r="E726" s="12" t="s"/>
      <c r="F726" s="12" t="s"/>
      <c r="G726" s="12" t="s"/>
      <c r="H726" s="12" t="s"/>
      <c r="I726" s="12" t="s"/>
      <c r="J726" s="12" t="s"/>
      <c r="K726" s="12" t="s"/>
      <c r="L726" s="12" t="s"/>
      <c r="M726" s="12" t="s"/>
      <c r="N726" s="12" t="s"/>
      <c r="O726" s="12" t="s"/>
      <c r="P726" s="12" t="s"/>
    </row>
    <row r="727" spans="1:16">
      <c r="A727" s="21">
        <v>45244.2064814815</v>
      </c>
      <c r="B727" s="12">
        <v>117935270</v>
      </c>
      <c r="C727" s="22" t="s">
        <v>10656</v>
      </c>
      <c r="D727" s="12" t="s">
        <v>10657</v>
      </c>
      <c r="E727" s="19" t="s">
        <v>10658</v>
      </c>
      <c r="F727" s="12" t="s"/>
      <c r="G727" s="12">
        <v>1</v>
      </c>
      <c r="H727" s="12" t="s">
        <v>10659</v>
      </c>
      <c r="I727" s="12">
        <v>52.9</v>
      </c>
      <c r="J727" s="15">
        <v>26.61</v>
      </c>
      <c r="K727" s="15">
        <v>75.64</v>
      </c>
      <c r="L727" s="16">
        <v>133.5</v>
      </c>
      <c r="M727" s="17">
        <f>=I727*9</f>
        <v>476.1</v>
      </c>
      <c r="N727" s="17">
        <f>=M727-L727-K727-J727*8.8</f>
        <v>32.792</v>
      </c>
      <c r="O727" s="18">
        <f>=N727/M727</f>
        <v>0.068876286494434</v>
      </c>
      <c r="P727" s="12" t="s">
        <v>162</v>
      </c>
    </row>
    <row r="728" spans="1:16">
      <c r="A728" s="21">
        <v>45244.2670138889</v>
      </c>
      <c r="B728" s="12">
        <v>117952191</v>
      </c>
      <c r="C728" s="22" t="s">
        <v>10660</v>
      </c>
      <c r="D728" s="12" t="s">
        <v>10661</v>
      </c>
      <c r="E728" s="19" t="s">
        <v>10662</v>
      </c>
      <c r="F728" s="12" t="s">
        <v>57</v>
      </c>
      <c r="G728" s="12">
        <v>1</v>
      </c>
      <c r="H728" s="12" t="s">
        <v>10663</v>
      </c>
      <c r="I728" s="12">
        <v>24.24</v>
      </c>
      <c r="J728" s="15">
        <v>12.4</v>
      </c>
      <c r="K728" s="15">
        <v>41.29</v>
      </c>
      <c r="L728" s="16">
        <v>47</v>
      </c>
      <c r="M728" s="17">
        <f>=I728*9</f>
        <v>218.16</v>
      </c>
      <c r="N728" s="17">
        <f>=M728-L728-K728-J728*8.8</f>
        <v>20.75</v>
      </c>
      <c r="O728" s="18">
        <f>=N728/M728</f>
        <v>0.09511367803447</v>
      </c>
      <c r="P728" s="12" t="s">
        <v>172</v>
      </c>
    </row>
    <row r="729" spans="1:16">
      <c r="A729" s="21">
        <v>45244.2902662037</v>
      </c>
      <c r="B729" s="12">
        <v>117957533</v>
      </c>
      <c r="C729" s="22" t="s">
        <v>10664</v>
      </c>
      <c r="D729" s="12" t="s">
        <v>10665</v>
      </c>
      <c r="E729" s="19" t="s">
        <v>10666</v>
      </c>
      <c r="F729" s="12" t="s"/>
      <c r="G729" s="12">
        <v>1</v>
      </c>
      <c r="H729" s="12" t="s">
        <v>10667</v>
      </c>
      <c r="I729" s="12">
        <v>22.67</v>
      </c>
      <c r="J729" s="15">
        <v>11.42</v>
      </c>
      <c r="K729" s="15">
        <v>40.16</v>
      </c>
      <c r="L729" s="16">
        <v>7.44</v>
      </c>
      <c r="M729" s="17">
        <f>=I729*9</f>
        <v>204.03</v>
      </c>
      <c r="N729" s="17">
        <f>=M729-L729-K729-J729*8.8</f>
        <v>55.934</v>
      </c>
      <c r="O729" s="18">
        <f>=N729/M729</f>
        <v>0.274145958927609</v>
      </c>
      <c r="P729" s="12" t="s">
        <v>1413</v>
      </c>
    </row>
    <row r="730" spans="1:16">
      <c r="A730" s="21">
        <v>45244.3145486111</v>
      </c>
      <c r="B730" s="12">
        <v>117963405</v>
      </c>
      <c r="C730" s="22" t="s">
        <v>10668</v>
      </c>
      <c r="D730" s="12" t="s">
        <v>10669</v>
      </c>
      <c r="E730" s="19" t="s">
        <v>10670</v>
      </c>
      <c r="F730" s="12" t="s"/>
      <c r="G730" s="12">
        <v>1</v>
      </c>
      <c r="H730" s="12" t="s">
        <v>10671</v>
      </c>
      <c r="I730" s="12">
        <v>21.63</v>
      </c>
      <c r="J730" s="15">
        <v>10.98</v>
      </c>
      <c r="K730" s="15">
        <v>53.85</v>
      </c>
      <c r="L730" s="16">
        <v>29.5</v>
      </c>
      <c r="M730" s="17">
        <f>=I730*9</f>
        <v>194.67</v>
      </c>
      <c r="N730" s="17">
        <f>=M730-L730-K730-J730*8.8</f>
        <v>14.696</v>
      </c>
      <c r="O730" s="18">
        <f>=N730/M730</f>
        <v>0.07549185801613</v>
      </c>
      <c r="P730" s="12" t="s">
        <v>59</v>
      </c>
    </row>
    <row r="731" spans="1:16">
      <c r="A731" s="21">
        <v>45244.3426388889</v>
      </c>
      <c r="B731" s="12">
        <v>117969953</v>
      </c>
      <c r="C731" s="22" t="s">
        <v>10672</v>
      </c>
      <c r="D731" s="65" t="s">
        <v>10673</v>
      </c>
      <c r="E731" s="22" t="s">
        <v>10674</v>
      </c>
      <c r="F731" s="12" t="s"/>
      <c r="G731" s="12">
        <v>1</v>
      </c>
      <c r="H731" s="12" t="s">
        <v>10675</v>
      </c>
      <c r="I731" s="12">
        <v>73.23</v>
      </c>
      <c r="J731" s="15">
        <v>30.17</v>
      </c>
      <c r="K731" s="15">
        <v>250.15</v>
      </c>
      <c r="L731" s="16">
        <v>153</v>
      </c>
      <c r="M731" s="17">
        <f>=I731*9</f>
        <v>659.07</v>
      </c>
      <c r="N731" s="17">
        <f>=M731-L731-K731-J731*8.8</f>
        <v>-9.57599999999999</v>
      </c>
      <c r="O731" s="18">
        <f>=N731/M731</f>
        <v>-0.014529564386181</v>
      </c>
      <c r="P731" s="12" t="s">
        <v>50</v>
      </c>
    </row>
    <row r="732" spans="1:16">
      <c r="A732" s="21">
        <v>45244.3805439815</v>
      </c>
      <c r="B732" s="12">
        <v>117976415</v>
      </c>
      <c r="C732" s="22" t="s">
        <v>10676</v>
      </c>
      <c r="D732" s="12" t="s">
        <v>10677</v>
      </c>
      <c r="E732" s="19" t="s">
        <v>10678</v>
      </c>
      <c r="F732" s="12" t="s"/>
      <c r="G732" s="12">
        <v>1</v>
      </c>
      <c r="H732" s="12" t="s">
        <v>10679</v>
      </c>
      <c r="I732" s="12">
        <v>50.58</v>
      </c>
      <c r="J732" s="15">
        <v>25.06</v>
      </c>
      <c r="K732" s="15">
        <v>74.94</v>
      </c>
      <c r="L732" s="16">
        <v>62.1</v>
      </c>
      <c r="M732" s="17">
        <f>=I732*9</f>
        <v>455.22</v>
      </c>
      <c r="N732" s="17">
        <f>=M732-L732-K732-J732*8.8</f>
        <v>97.6519999999999</v>
      </c>
      <c r="O732" s="18">
        <f>=N732/M732</f>
        <v>0.214516058169676</v>
      </c>
      <c r="P732" s="12" t="s">
        <v>1413</v>
      </c>
    </row>
    <row r="733" spans="1:16">
      <c r="A733" s="21">
        <v>45244.4141087963</v>
      </c>
      <c r="B733" s="12">
        <v>117988237</v>
      </c>
      <c r="C733" s="22" t="s">
        <v>10680</v>
      </c>
      <c r="D733" s="12" t="s">
        <v>10681</v>
      </c>
      <c r="E733" s="19" t="s">
        <v>10682</v>
      </c>
      <c r="F733" s="12" t="s"/>
      <c r="G733" s="12">
        <v>1</v>
      </c>
      <c r="H733" s="12" t="s">
        <v>10683</v>
      </c>
      <c r="I733" s="12">
        <v>16.14</v>
      </c>
      <c r="J733" s="15">
        <v>8.12</v>
      </c>
      <c r="K733" s="34">
        <v>41.99</v>
      </c>
      <c r="L733" s="16">
        <v>7</v>
      </c>
      <c r="M733" s="17">
        <f>=I733*9</f>
        <v>145.26</v>
      </c>
      <c r="N733" s="17">
        <f>=M733-L733-K733-J733*8.8</f>
        <v>24.814</v>
      </c>
      <c r="O733" s="18">
        <f>=N733/M733</f>
        <v>0.170824728073799</v>
      </c>
      <c r="P733" s="12" t="s">
        <v>145</v>
      </c>
    </row>
    <row r="734" spans="1:16">
      <c r="A734" s="21">
        <v>45244.4629050926</v>
      </c>
      <c r="B734" s="12">
        <v>118000246</v>
      </c>
      <c r="C734" s="22" t="s">
        <v>10684</v>
      </c>
      <c r="D734" s="12" t="s">
        <v>10685</v>
      </c>
      <c r="E734" s="19" t="s">
        <v>10686</v>
      </c>
      <c r="F734" s="12" t="s">
        <v>57</v>
      </c>
      <c r="G734" s="12">
        <v>1</v>
      </c>
      <c r="H734" s="12" t="s">
        <v>10687</v>
      </c>
      <c r="I734" s="12">
        <v>20.17</v>
      </c>
      <c r="J734" s="15">
        <v>10.26</v>
      </c>
      <c r="K734" s="15">
        <v>35.84</v>
      </c>
      <c r="L734" s="16">
        <v>41</v>
      </c>
      <c r="M734" s="17">
        <f>=I734*9</f>
        <v>181.53</v>
      </c>
      <c r="N734" s="17">
        <f>=M734-L734-K734-J734*8.8</f>
        <v>14.402</v>
      </c>
      <c r="O734" s="18">
        <f>=N734/M734</f>
        <v>0.079336748746764</v>
      </c>
      <c r="P734" s="12" t="s">
        <v>28</v>
      </c>
    </row>
    <row r="735" spans="1:16">
      <c r="A735" s="21">
        <v>45244.516875</v>
      </c>
      <c r="B735" s="12">
        <v>118008780</v>
      </c>
      <c r="C735" s="22" t="s">
        <v>10688</v>
      </c>
      <c r="D735" s="12" t="s">
        <v>10689</v>
      </c>
      <c r="E735" s="19" t="s">
        <v>10690</v>
      </c>
      <c r="F735" s="12" t="s"/>
      <c r="G735" s="12">
        <v>1</v>
      </c>
      <c r="H735" s="12" t="s">
        <v>10691</v>
      </c>
      <c r="I735" s="12">
        <v>16.97</v>
      </c>
      <c r="J735" s="15">
        <v>8.28</v>
      </c>
      <c r="K735" s="15">
        <v>44.59</v>
      </c>
      <c r="L735" s="16">
        <v>27.55</v>
      </c>
      <c r="M735" s="17">
        <f>=I735*9</f>
        <v>152.73</v>
      </c>
      <c r="N735" s="17">
        <f>=M735-L735-K735-J735*8.8</f>
        <v>7.72599999999999</v>
      </c>
      <c r="O735" s="18">
        <f>=N735/M735</f>
        <v>0.05058600144045</v>
      </c>
      <c r="P735" s="12" t="s">
        <v>162</v>
      </c>
    </row>
    <row r="736" spans="1:16">
      <c r="A736" s="21">
        <v>45244.5648032407</v>
      </c>
      <c r="B736" s="12">
        <v>118029082</v>
      </c>
      <c r="C736" s="22" t="s">
        <v>10692</v>
      </c>
      <c r="D736" s="12" t="s">
        <v>10693</v>
      </c>
      <c r="E736" s="19" t="s">
        <v>10694</v>
      </c>
      <c r="F736" s="12" t="s"/>
      <c r="G736" s="12">
        <v>1</v>
      </c>
      <c r="H736" s="12" t="s">
        <v>10695</v>
      </c>
      <c r="I736" s="12">
        <v>33.19</v>
      </c>
      <c r="J736" s="15">
        <v>16.42</v>
      </c>
      <c r="K736" s="15">
        <v>59.89</v>
      </c>
      <c r="L736" s="16">
        <v>49.8</v>
      </c>
      <c r="M736" s="17">
        <f>=I736*9</f>
        <v>298.71</v>
      </c>
      <c r="N736" s="17">
        <f>=M736-L736-K736-J736*8.8</f>
        <v>44.5239999999999</v>
      </c>
      <c r="O736" s="18">
        <f>=N736/M736</f>
        <v>0.149054266680057</v>
      </c>
      <c r="P736" s="12" t="s">
        <v>162</v>
      </c>
    </row>
    <row r="737" spans="1:16">
      <c r="A737" s="21">
        <v>45244.5661574074</v>
      </c>
      <c r="B737" s="12">
        <v>118029270</v>
      </c>
      <c r="C737" s="22" t="s">
        <v>10696</v>
      </c>
      <c r="D737" s="12" t="s">
        <v>10697</v>
      </c>
      <c r="E737" s="19" t="s">
        <v>10698</v>
      </c>
      <c r="F737" s="12" t="s"/>
      <c r="G737" s="12">
        <v>1</v>
      </c>
      <c r="H737" s="12" t="s">
        <v>10699</v>
      </c>
      <c r="I737" s="12">
        <v>50.03</v>
      </c>
      <c r="J737" s="15">
        <v>24.9</v>
      </c>
      <c r="K737" s="15">
        <v>104.94</v>
      </c>
      <c r="L737" s="16">
        <v>85.05</v>
      </c>
      <c r="M737" s="17">
        <f>=I737*9</f>
        <v>450.27</v>
      </c>
      <c r="N737" s="17">
        <f>=M737-L737-K737-J737*8.8</f>
        <v>41.16</v>
      </c>
      <c r="O737" s="18">
        <f>=N737/M737</f>
        <v>0.091411819574922</v>
      </c>
      <c r="P737" s="12" t="s">
        <v>162</v>
      </c>
    </row>
    <row r="738" spans="1:16">
      <c r="A738" s="21">
        <v>45244.6159837963</v>
      </c>
      <c r="B738" s="12">
        <v>118039816</v>
      </c>
      <c r="C738" s="22" t="s">
        <v>10700</v>
      </c>
      <c r="D738" s="12" t="s">
        <v>10701</v>
      </c>
      <c r="E738" s="19" t="s">
        <v>10702</v>
      </c>
      <c r="F738" s="12" t="s">
        <v>68</v>
      </c>
      <c r="G738" s="12">
        <v>1</v>
      </c>
      <c r="H738" s="12" t="s">
        <v>10703</v>
      </c>
      <c r="I738" s="12">
        <v>17.52</v>
      </c>
      <c r="J738" s="15">
        <v>8.61</v>
      </c>
      <c r="K738" s="34">
        <v>59.49</v>
      </c>
      <c r="L738" s="16">
        <v>22.9</v>
      </c>
      <c r="M738" s="17">
        <f>=I738*9</f>
        <v>157.68</v>
      </c>
      <c r="N738" s="17">
        <f>=M738-L738-K738-J738*8.8</f>
        <v>-0.478000000000009</v>
      </c>
      <c r="O738" s="18">
        <f>=N738/M738</f>
        <v>-0.003031456113648</v>
      </c>
      <c r="P738" s="12" t="s">
        <v>162</v>
      </c>
    </row>
    <row r="739" spans="1:16">
      <c r="A739" s="21">
        <v>45244.6239583333</v>
      </c>
      <c r="B739" s="12">
        <v>118040893</v>
      </c>
      <c r="C739" s="22" t="s">
        <v>10704</v>
      </c>
      <c r="D739" s="12" t="s">
        <v>10705</v>
      </c>
      <c r="E739" s="22" t="s">
        <v>10706</v>
      </c>
      <c r="F739" s="12" t="s"/>
      <c r="G739" s="12">
        <v>1</v>
      </c>
      <c r="H739" s="12" t="s">
        <v>10707</v>
      </c>
      <c r="I739" s="12">
        <v>13</v>
      </c>
      <c r="J739" s="15">
        <v>6.49</v>
      </c>
      <c r="K739" s="15">
        <v>31.3</v>
      </c>
      <c r="L739" s="16">
        <v>20</v>
      </c>
      <c r="M739" s="17">
        <f>=I739*9</f>
        <v>117</v>
      </c>
      <c r="N739" s="17">
        <f>=M739-L739-K739-J739*8.8</f>
        <v>8.58799999999999</v>
      </c>
      <c r="O739" s="18">
        <f>=N739/M739</f>
        <v>0.073401709401709</v>
      </c>
      <c r="P739" s="12" t="s">
        <v>136</v>
      </c>
    </row>
    <row r="740" spans="1:16">
      <c r="A740" s="21">
        <v>45244.6243981482</v>
      </c>
      <c r="B740" s="12">
        <v>118040857</v>
      </c>
      <c r="C740" s="22" t="s">
        <v>10708</v>
      </c>
      <c r="D740" s="12" t="s">
        <v>10709</v>
      </c>
      <c r="E740" s="19" t="s">
        <v>10710</v>
      </c>
      <c r="F740" s="12" t="s"/>
      <c r="G740" s="12">
        <v>1</v>
      </c>
      <c r="H740" s="12" t="s">
        <v>10711</v>
      </c>
      <c r="I740" s="12">
        <v>16.66</v>
      </c>
      <c r="J740" s="15">
        <v>8.44</v>
      </c>
      <c r="K740" s="15">
        <v>31.41</v>
      </c>
      <c r="L740" s="16">
        <v>7.79</v>
      </c>
      <c r="M740" s="17">
        <f>=I740*9</f>
        <v>149.94</v>
      </c>
      <c r="N740" s="17">
        <f>=M740-L740-K740-J740*8.8</f>
        <v>36.468</v>
      </c>
      <c r="O740" s="18">
        <f>=N740/M740</f>
        <v>0.243217286914766</v>
      </c>
      <c r="P740" s="12" t="s">
        <v>172</v>
      </c>
    </row>
    <row r="741" spans="1:16">
      <c r="A741" s="21" t="s"/>
      <c r="B741" s="12" t="s"/>
      <c r="C741" s="22" t="s"/>
      <c r="D741" s="12" t="s"/>
      <c r="E741" s="12" t="s"/>
      <c r="F741" s="12" t="s"/>
      <c r="G741" s="12" t="s"/>
      <c r="H741" s="12" t="s"/>
      <c r="I741" s="12" t="s"/>
      <c r="J741" s="12" t="s"/>
      <c r="K741" s="12" t="s"/>
      <c r="L741" s="12" t="s"/>
      <c r="M741" s="12" t="s"/>
      <c r="N741" s="12" t="s"/>
      <c r="O741" s="12" t="s"/>
      <c r="P741" s="12" t="s"/>
    </row>
    <row r="742" spans="1:16">
      <c r="A742" s="21">
        <v>45244.9283680556</v>
      </c>
      <c r="B742" s="12">
        <v>118081567</v>
      </c>
      <c r="C742" s="22" t="s">
        <v>10712</v>
      </c>
      <c r="D742" s="12" t="s">
        <v>10713</v>
      </c>
      <c r="E742" s="19" t="s">
        <v>10714</v>
      </c>
      <c r="F742" s="12" t="s">
        <v>32</v>
      </c>
      <c r="G742" s="12">
        <v>1</v>
      </c>
      <c r="H742" s="12" t="s">
        <v>10715</v>
      </c>
      <c r="I742" s="12">
        <v>60.19</v>
      </c>
      <c r="J742" s="15">
        <v>31.51</v>
      </c>
      <c r="K742" s="15">
        <v>197.93</v>
      </c>
      <c r="L742" s="16">
        <v>94.1</v>
      </c>
      <c r="M742" s="17">
        <f>=I742*9</f>
        <v>541.71</v>
      </c>
      <c r="N742" s="17">
        <f>=M742-L742-K742-J742*8.8</f>
        <v>-27.608</v>
      </c>
      <c r="O742" s="18">
        <f>=N742/M742</f>
        <v>-0.050964538221558</v>
      </c>
      <c r="P742" s="12" t="s">
        <v>43</v>
      </c>
    </row>
    <row r="743" spans="1:16">
      <c r="A743" s="21">
        <v>45244.9597222222</v>
      </c>
      <c r="B743" s="12">
        <v>118086869</v>
      </c>
      <c r="C743" s="22" t="s">
        <v>10469</v>
      </c>
      <c r="D743" s="65" t="s">
        <v>10716</v>
      </c>
      <c r="E743" s="19" t="s">
        <v>10717</v>
      </c>
      <c r="F743" s="12" t="s"/>
      <c r="G743" s="12">
        <v>1</v>
      </c>
      <c r="H743" s="12" t="s">
        <v>10557</v>
      </c>
      <c r="I743" s="12">
        <v>66.36</v>
      </c>
      <c r="J743" s="15">
        <v>33.04</v>
      </c>
      <c r="K743" s="15">
        <v>50</v>
      </c>
      <c r="L743" s="16">
        <v>116.75</v>
      </c>
      <c r="M743" s="17">
        <f>=I743*9</f>
        <v>597.24</v>
      </c>
      <c r="N743" s="17">
        <f>=M743-L743-K743-J743*8.8</f>
        <v>139.738</v>
      </c>
      <c r="O743" s="18">
        <f>=N743/M743</f>
        <v>0.23397294220079</v>
      </c>
      <c r="P743" s="12" t="s">
        <v>162</v>
      </c>
    </row>
    <row r="744" spans="1:16">
      <c r="A744" s="21">
        <v>45245.0393402778</v>
      </c>
      <c r="B744" s="12">
        <v>118103044</v>
      </c>
      <c r="C744" s="22" t="s">
        <v>10718</v>
      </c>
      <c r="D744" s="12" t="s">
        <v>10719</v>
      </c>
      <c r="E744" s="19" t="s">
        <v>10720</v>
      </c>
      <c r="F744" s="12" t="s">
        <v>68</v>
      </c>
      <c r="G744" s="12">
        <v>1</v>
      </c>
      <c r="H744" s="12" t="s">
        <v>10721</v>
      </c>
      <c r="I744" s="12">
        <v>22.9</v>
      </c>
      <c r="J744" s="15">
        <v>11.7</v>
      </c>
      <c r="K744" s="15">
        <v>35.27</v>
      </c>
      <c r="L744" s="16">
        <v>73.2</v>
      </c>
      <c r="M744" s="17">
        <f>=I744*9</f>
        <v>206.1</v>
      </c>
      <c r="N744" s="17">
        <f>=M744-L744-K744-J744*8.8</f>
        <v>-5.33000000000004</v>
      </c>
      <c r="O744" s="18">
        <f>=N744/M744</f>
        <v>-0.025861232411451</v>
      </c>
      <c r="P744" s="12" t="s">
        <v>114</v>
      </c>
    </row>
    <row r="745" spans="1:16">
      <c r="A745" s="21">
        <v>45245.0800810185</v>
      </c>
      <c r="B745" s="12">
        <v>118112262</v>
      </c>
      <c r="C745" s="22" t="s">
        <v>10722</v>
      </c>
      <c r="D745" s="12">
        <v>0</v>
      </c>
      <c r="E745" s="12" t="s">
        <v>52</v>
      </c>
      <c r="F745" s="12" t="s">
        <v>48</v>
      </c>
      <c r="G745" s="12">
        <v>1</v>
      </c>
      <c r="H745" s="12" t="s">
        <v>10723</v>
      </c>
      <c r="I745" s="12">
        <v>0</v>
      </c>
      <c r="J745" s="15">
        <v>0</v>
      </c>
      <c r="K745" s="15">
        <v>0</v>
      </c>
      <c r="L745" s="16">
        <v>0</v>
      </c>
      <c r="M745" s="17">
        <f>=I745*9</f>
        <v>0</v>
      </c>
      <c r="N745" s="17">
        <f>=M745-L745-K745-J745*8.8</f>
        <v>0</v>
      </c>
      <c r="O745" s="18" t="e">
        <f>=N745/M745</f>
        <v>#DIV/0!</v>
      </c>
      <c r="P745" s="12" t="s">
        <v>50</v>
      </c>
    </row>
    <row r="746" spans="1:16">
      <c r="A746" s="21">
        <v>45245.0965972222</v>
      </c>
      <c r="B746" s="12">
        <v>118116014</v>
      </c>
      <c r="C746" s="22" t="s">
        <v>10660</v>
      </c>
      <c r="D746" s="12" t="s">
        <v>10724</v>
      </c>
      <c r="E746" s="19" t="s">
        <v>10725</v>
      </c>
      <c r="F746" s="12" t="s"/>
      <c r="G746" s="12">
        <v>2</v>
      </c>
      <c r="H746" s="12" t="s">
        <v>10663</v>
      </c>
      <c r="I746" s="12">
        <v>53.88</v>
      </c>
      <c r="J746" s="15">
        <v>26.98</v>
      </c>
      <c r="K746" s="15">
        <v>70.36</v>
      </c>
      <c r="L746" s="16">
        <v>89</v>
      </c>
      <c r="M746" s="17">
        <f>=I746*9</f>
        <v>484.92</v>
      </c>
      <c r="N746" s="17">
        <f>=M746-L746-K746-J746*8.8</f>
        <v>88.136</v>
      </c>
      <c r="O746" s="18">
        <f>=N746/M746</f>
        <v>0.181753691330529</v>
      </c>
      <c r="P746" s="12" t="s">
        <v>172</v>
      </c>
    </row>
    <row r="747" spans="1:16">
      <c r="A747" s="21">
        <v>45245.1460763889</v>
      </c>
      <c r="B747" s="12">
        <v>118127099</v>
      </c>
      <c r="C747" s="22" t="s">
        <v>10241</v>
      </c>
      <c r="D747" s="12" t="s">
        <v>10726</v>
      </c>
      <c r="E747" s="19" t="s">
        <v>10727</v>
      </c>
      <c r="F747" s="12" t="s"/>
      <c r="G747" s="12">
        <v>1</v>
      </c>
      <c r="H747" s="12" t="s">
        <v>10244</v>
      </c>
      <c r="I747" s="12">
        <v>16.54</v>
      </c>
      <c r="J747" s="15">
        <v>8.44</v>
      </c>
      <c r="K747" s="15">
        <v>27.56</v>
      </c>
      <c r="L747" s="16">
        <v>18.27</v>
      </c>
      <c r="M747" s="17">
        <f>=I747*9</f>
        <v>148.86</v>
      </c>
      <c r="N747" s="17">
        <f>=M747-L747-K747-J747*8.8</f>
        <v>28.758</v>
      </c>
      <c r="O747" s="18">
        <f>=N747/M747</f>
        <v>0.193188230552196</v>
      </c>
      <c r="P747" s="12" t="s">
        <v>59</v>
      </c>
    </row>
    <row r="748" spans="1:16">
      <c r="A748" s="21">
        <v>45245.3086226852</v>
      </c>
      <c r="B748" s="12">
        <v>118163447</v>
      </c>
      <c r="C748" s="22" t="s">
        <v>10469</v>
      </c>
      <c r="D748" s="65" t="s">
        <v>10728</v>
      </c>
      <c r="E748" s="19" t="s">
        <v>10717</v>
      </c>
      <c r="F748" s="12" t="s"/>
      <c r="G748" s="12">
        <v>1</v>
      </c>
      <c r="H748" s="12" t="s">
        <v>10557</v>
      </c>
      <c r="I748" s="12">
        <v>66.36</v>
      </c>
      <c r="J748" s="15">
        <v>33.04</v>
      </c>
      <c r="K748" s="15">
        <v>50</v>
      </c>
      <c r="L748" s="16">
        <v>116.75</v>
      </c>
      <c r="M748" s="17">
        <f>=I748*9</f>
        <v>597.24</v>
      </c>
      <c r="N748" s="17">
        <f>=M748-L748-K748-J748*8.8</f>
        <v>139.738</v>
      </c>
      <c r="O748" s="18">
        <f>=N748/M748</f>
        <v>0.23397294220079</v>
      </c>
      <c r="P748" s="12" t="s">
        <v>162</v>
      </c>
    </row>
    <row r="749" spans="1:16">
      <c r="A749" s="21">
        <v>45245.3662962963</v>
      </c>
      <c r="B749" s="12">
        <v>118176117</v>
      </c>
      <c r="C749" s="22" t="s">
        <v>10729</v>
      </c>
      <c r="D749" s="12" t="s">
        <v>10730</v>
      </c>
      <c r="E749" s="19" t="s">
        <v>10731</v>
      </c>
      <c r="F749" s="12" t="s"/>
      <c r="G749" s="12">
        <v>2</v>
      </c>
      <c r="H749" s="12" t="s">
        <v>10732</v>
      </c>
      <c r="I749" s="12">
        <v>28.2</v>
      </c>
      <c r="J749" s="15">
        <v>13.81</v>
      </c>
      <c r="K749" s="15">
        <v>26.38</v>
      </c>
      <c r="L749" s="16">
        <v>14</v>
      </c>
      <c r="M749" s="17">
        <f>=I749*9</f>
        <v>253.8</v>
      </c>
      <c r="N749" s="17">
        <f>=M749-L749-K749-J749*8.8</f>
        <v>91.892</v>
      </c>
      <c r="O749" s="18">
        <f>=N749/M749</f>
        <v>0.362064617809299</v>
      </c>
      <c r="P749" s="12" t="s">
        <v>1413</v>
      </c>
    </row>
    <row r="750" spans="1:16">
      <c r="A750" s="21">
        <v>45245.3727662037</v>
      </c>
      <c r="B750" s="12">
        <v>118177452</v>
      </c>
      <c r="C750" s="22" t="s">
        <v>10733</v>
      </c>
      <c r="D750" s="12" t="s">
        <v>10734</v>
      </c>
      <c r="E750" s="19" t="s">
        <v>10735</v>
      </c>
      <c r="F750" s="12" t="s">
        <v>68</v>
      </c>
      <c r="G750" s="12">
        <v>1</v>
      </c>
      <c r="H750" s="12" t="s">
        <v>10736</v>
      </c>
      <c r="I750" s="12">
        <v>17.38</v>
      </c>
      <c r="J750" s="15">
        <v>8.78</v>
      </c>
      <c r="K750" s="15">
        <v>57.34</v>
      </c>
      <c r="L750" s="16">
        <v>40</v>
      </c>
      <c r="M750" s="17">
        <f>=I750*9</f>
        <v>156.42</v>
      </c>
      <c r="N750" s="17">
        <f>=M750-L750-K750-J750*8.8</f>
        <v>-18.184</v>
      </c>
      <c r="O750" s="18">
        <f>=N750/M750</f>
        <v>-0.116251118782764</v>
      </c>
      <c r="P750" s="12" t="s">
        <v>22</v>
      </c>
    </row>
    <row r="751" spans="1:16">
      <c r="A751" s="21">
        <v>45245.3756481481</v>
      </c>
      <c r="B751" s="12">
        <v>118177918</v>
      </c>
      <c r="C751" s="22" t="s">
        <v>10737</v>
      </c>
      <c r="D751" s="12" t="s">
        <v>10738</v>
      </c>
      <c r="E751" s="19" t="s">
        <v>10739</v>
      </c>
      <c r="F751" s="12" t="s"/>
      <c r="G751" s="12">
        <v>1</v>
      </c>
      <c r="H751" s="12" t="s">
        <v>8122</v>
      </c>
      <c r="I751" s="12">
        <v>15.12</v>
      </c>
      <c r="J751" s="15">
        <v>7.87</v>
      </c>
      <c r="K751" s="15">
        <v>28.54</v>
      </c>
      <c r="L751" s="16">
        <v>18.1</v>
      </c>
      <c r="M751" s="17">
        <f>=I751*9</f>
        <v>136.08</v>
      </c>
      <c r="N751" s="17">
        <f>=M751-L751-K751-J751*8.8</f>
        <v>20.184</v>
      </c>
      <c r="O751" s="18">
        <f>=N751/M751</f>
        <v>0.148324514991182</v>
      </c>
      <c r="P751" s="12" t="s">
        <v>59</v>
      </c>
    </row>
    <row r="752" spans="1:16">
      <c r="A752" s="21">
        <v>45245.3931134259</v>
      </c>
      <c r="B752" s="12">
        <v>118181087</v>
      </c>
      <c r="C752" s="22" t="s">
        <v>10498</v>
      </c>
      <c r="D752" s="12" t="s">
        <v>10740</v>
      </c>
      <c r="E752" s="19" t="s">
        <v>10741</v>
      </c>
      <c r="F752" s="12" t="s"/>
      <c r="G752" s="12">
        <v>1</v>
      </c>
      <c r="H752" s="12" t="s">
        <v>10501</v>
      </c>
      <c r="I752" s="12">
        <v>20.99</v>
      </c>
      <c r="J752" s="15">
        <v>10.41</v>
      </c>
      <c r="K752" s="15">
        <v>56.46</v>
      </c>
      <c r="L752" s="16">
        <v>48.75</v>
      </c>
      <c r="M752" s="17">
        <f>=I752*9</f>
        <v>188.91</v>
      </c>
      <c r="N752" s="17">
        <f>=M752-L752-K752-J752*8.8</f>
        <v>-7.90800000000002</v>
      </c>
      <c r="O752" s="18">
        <f>=N752/M752</f>
        <v>-0.041861203747817</v>
      </c>
      <c r="P752" s="12" t="s">
        <v>1413</v>
      </c>
    </row>
    <row r="753" spans="1:16">
      <c r="A753" s="21">
        <v>45245.3948958333</v>
      </c>
      <c r="B753" s="12">
        <v>118182383</v>
      </c>
      <c r="C753" s="22" t="s">
        <v>10742</v>
      </c>
      <c r="D753" s="12" t="s">
        <v>10743</v>
      </c>
      <c r="E753" s="19" t="s">
        <v>10744</v>
      </c>
      <c r="F753" s="12" t="s"/>
      <c r="G753" s="12">
        <v>2</v>
      </c>
      <c r="H753" s="12" t="s">
        <v>10745</v>
      </c>
      <c r="I753" s="12">
        <v>30.74</v>
      </c>
      <c r="J753" s="15">
        <v>15.27</v>
      </c>
      <c r="K753" s="15">
        <v>59.9</v>
      </c>
      <c r="L753" s="16">
        <v>33.6</v>
      </c>
      <c r="M753" s="17">
        <f>=I753*9</f>
        <v>276.66</v>
      </c>
      <c r="N753" s="17">
        <f>=M753-L753-K753-J753*8.8</f>
        <v>48.784</v>
      </c>
      <c r="O753" s="18">
        <f>=N753/M753</f>
        <v>0.17633195980626</v>
      </c>
      <c r="P753" s="12" t="s">
        <v>172</v>
      </c>
    </row>
    <row r="754" spans="1:16">
      <c r="A754" s="21">
        <v>45245.430474537</v>
      </c>
      <c r="B754" s="12">
        <v>118190691</v>
      </c>
      <c r="C754" s="22" t="s">
        <v>10616</v>
      </c>
      <c r="D754" s="12" t="s">
        <v>10746</v>
      </c>
      <c r="E754" s="19" t="s">
        <v>10747</v>
      </c>
      <c r="F754" s="12" t="s"/>
      <c r="G754" s="12">
        <v>1</v>
      </c>
      <c r="H754" s="12" t="s">
        <v>10619</v>
      </c>
      <c r="I754" s="12">
        <v>25.68</v>
      </c>
      <c r="J754" s="15">
        <v>13.02</v>
      </c>
      <c r="K754" s="34">
        <v>58.31</v>
      </c>
      <c r="L754" s="16">
        <v>27.7</v>
      </c>
      <c r="M754" s="17">
        <f>=I754*9</f>
        <v>231.12</v>
      </c>
      <c r="N754" s="17">
        <f>=M754-L754-K754-J754*8.8</f>
        <v>30.534</v>
      </c>
      <c r="O754" s="18">
        <f>=N754/M754</f>
        <v>0.132113187954309</v>
      </c>
      <c r="P754" s="12" t="s">
        <v>172</v>
      </c>
    </row>
    <row r="755" spans="1:16">
      <c r="A755" s="21">
        <v>45245.4412731482</v>
      </c>
      <c r="B755" s="12">
        <v>118193624</v>
      </c>
      <c r="C755" s="22" t="s">
        <v>10748</v>
      </c>
      <c r="D755" s="12" t="s">
        <v>10749</v>
      </c>
      <c r="E755" s="19" t="s">
        <v>10750</v>
      </c>
      <c r="F755" s="12" t="s"/>
      <c r="G755" s="12">
        <v>1</v>
      </c>
      <c r="H755" s="12" t="s">
        <v>10751</v>
      </c>
      <c r="I755" s="12">
        <v>18.73</v>
      </c>
      <c r="J755" s="15">
        <v>9.46</v>
      </c>
      <c r="K755" s="15">
        <v>34.56</v>
      </c>
      <c r="L755" s="16">
        <v>36.35</v>
      </c>
      <c r="M755" s="17">
        <f>=I755*9</f>
        <v>168.57</v>
      </c>
      <c r="N755" s="17">
        <f>=M755-L755-K755-J755*8.8</f>
        <v>14.412</v>
      </c>
      <c r="O755" s="18">
        <f>=N755/M755</f>
        <v>0.085495639793557</v>
      </c>
      <c r="P755" s="12" t="s">
        <v>43</v>
      </c>
    </row>
    <row r="756" spans="1:16">
      <c r="A756" s="21">
        <v>45245.476412037</v>
      </c>
      <c r="B756" s="12">
        <v>118203724</v>
      </c>
      <c r="C756" s="22" t="s">
        <v>10752</v>
      </c>
      <c r="D756" s="12">
        <v>0</v>
      </c>
      <c r="E756" s="12" t="s">
        <v>52</v>
      </c>
      <c r="F756" s="12" t="s">
        <v>48</v>
      </c>
      <c r="G756" s="12">
        <v>1</v>
      </c>
      <c r="H756" s="12" t="s">
        <v>10753</v>
      </c>
      <c r="I756" s="12">
        <v>0</v>
      </c>
      <c r="J756" s="15">
        <v>0</v>
      </c>
      <c r="K756" s="15">
        <v>0</v>
      </c>
      <c r="L756" s="16">
        <v>0</v>
      </c>
      <c r="M756" s="17">
        <f>=I756*9</f>
        <v>0</v>
      </c>
      <c r="N756" s="17">
        <f>=M756-L756-K756-J756*8.8</f>
        <v>0</v>
      </c>
      <c r="O756" s="18" t="e">
        <f>=N756/M756</f>
        <v>#DIV/0!</v>
      </c>
      <c r="P756" s="12" t="s">
        <v>136</v>
      </c>
    </row>
    <row r="757" spans="1:16">
      <c r="A757" s="21">
        <v>45245.5228935185</v>
      </c>
      <c r="B757" s="12">
        <v>118216118</v>
      </c>
      <c r="C757" s="22" t="s">
        <v>10754</v>
      </c>
      <c r="D757" s="12">
        <v>0</v>
      </c>
      <c r="E757" s="12" t="s">
        <v>52</v>
      </c>
      <c r="F757" s="12" t="s">
        <v>48</v>
      </c>
      <c r="G757" s="12">
        <v>1</v>
      </c>
      <c r="H757" s="12" t="s">
        <v>10755</v>
      </c>
      <c r="I757" s="12">
        <v>0</v>
      </c>
      <c r="J757" s="15">
        <v>0</v>
      </c>
      <c r="K757" s="15">
        <v>0</v>
      </c>
      <c r="L757" s="16">
        <v>0</v>
      </c>
      <c r="M757" s="17">
        <f>=I757*9</f>
        <v>0</v>
      </c>
      <c r="N757" s="17">
        <f>=M757-L757-K757-J757*8.8</f>
        <v>0</v>
      </c>
      <c r="O757" s="18" t="e">
        <f>=N757/M757</f>
        <v>#DIV/0!</v>
      </c>
      <c r="P757" s="12" t="s">
        <v>162</v>
      </c>
    </row>
    <row r="758" spans="1:16">
      <c r="A758" s="21">
        <v>45245.5240856481</v>
      </c>
      <c r="B758" s="12">
        <v>118216323</v>
      </c>
      <c r="C758" s="22" t="s">
        <v>10754</v>
      </c>
      <c r="D758" s="12">
        <v>0</v>
      </c>
      <c r="E758" s="12" t="s">
        <v>52</v>
      </c>
      <c r="F758" s="12" t="s"/>
      <c r="G758" s="12">
        <v>1</v>
      </c>
      <c r="H758" s="12" t="s">
        <v>10756</v>
      </c>
      <c r="I758" s="12">
        <v>0</v>
      </c>
      <c r="J758" s="15">
        <v>0</v>
      </c>
      <c r="K758" s="15">
        <v>0</v>
      </c>
      <c r="L758" s="16">
        <v>0</v>
      </c>
      <c r="M758" s="17">
        <f>=I758*9</f>
        <v>0</v>
      </c>
      <c r="N758" s="17">
        <f>=M758-L758-K758-J758*8.8</f>
        <v>0</v>
      </c>
      <c r="O758" s="18" t="e">
        <f>=N758/M758</f>
        <v>#DIV/0!</v>
      </c>
      <c r="P758" s="12" t="s">
        <v>162</v>
      </c>
    </row>
    <row r="759" spans="1:16">
      <c r="A759" s="21">
        <v>45245.5780671296</v>
      </c>
      <c r="B759" s="12">
        <v>118227076</v>
      </c>
      <c r="C759" s="22" t="s">
        <v>10757</v>
      </c>
      <c r="D759" s="12" t="s">
        <v>10758</v>
      </c>
      <c r="E759" s="19" t="s">
        <v>10759</v>
      </c>
      <c r="F759" s="12" t="s"/>
      <c r="G759" s="12">
        <v>1</v>
      </c>
      <c r="H759" s="12" t="s">
        <v>4161</v>
      </c>
      <c r="I759" s="12">
        <v>15.12</v>
      </c>
      <c r="J759" s="15">
        <v>7.8</v>
      </c>
      <c r="K759" s="15">
        <v>38.05</v>
      </c>
      <c r="L759" s="16">
        <v>14</v>
      </c>
      <c r="M759" s="17">
        <f>=I759*9</f>
        <v>136.08</v>
      </c>
      <c r="N759" s="17">
        <f>=M759-L759-K759-J759*8.8</f>
        <v>15.39</v>
      </c>
      <c r="O759" s="18">
        <f>=N759/M759</f>
        <v>0.113095238095238</v>
      </c>
      <c r="P759" s="12" t="s">
        <v>172</v>
      </c>
    </row>
    <row r="760" spans="1:16">
      <c r="A760" s="21">
        <v>45245.5867939815</v>
      </c>
      <c r="B760" s="12">
        <v>118228866</v>
      </c>
      <c r="C760" s="22" t="s">
        <v>10760</v>
      </c>
      <c r="D760" s="12" t="s">
        <v>10761</v>
      </c>
      <c r="E760" s="19" t="s">
        <v>10762</v>
      </c>
      <c r="F760" s="12" t="s">
        <v>134</v>
      </c>
      <c r="G760" s="12">
        <v>1</v>
      </c>
      <c r="H760" s="12" t="s">
        <v>10763</v>
      </c>
      <c r="I760" s="12">
        <v>34.99</v>
      </c>
      <c r="J760" s="15">
        <v>17.09</v>
      </c>
      <c r="K760" s="15">
        <v>106.96</v>
      </c>
      <c r="L760" s="16">
        <v>85.05</v>
      </c>
      <c r="M760" s="17">
        <f>=I760*9</f>
        <v>314.91</v>
      </c>
      <c r="N760" s="17">
        <f>=M760-L760-K760-J760*8.8</f>
        <v>-27.492</v>
      </c>
      <c r="O760" s="18">
        <f>=N760/M760</f>
        <v>-0.087301133657235</v>
      </c>
      <c r="P760" s="12" t="s">
        <v>162</v>
      </c>
    </row>
    <row r="761" spans="1:16">
      <c r="A761" s="21">
        <v>45245.5935416667</v>
      </c>
      <c r="B761" s="12">
        <v>118230220</v>
      </c>
      <c r="C761" s="22" t="s">
        <v>9872</v>
      </c>
      <c r="D761" s="12" t="s">
        <v>10764</v>
      </c>
      <c r="E761" s="19" t="s">
        <v>10765</v>
      </c>
      <c r="F761" s="12" t="s"/>
      <c r="G761" s="12">
        <v>2</v>
      </c>
      <c r="H761" s="12" t="s">
        <v>9875</v>
      </c>
      <c r="I761" s="12">
        <v>35.72</v>
      </c>
      <c r="J761" s="15">
        <v>17.71</v>
      </c>
      <c r="K761" s="15">
        <v>31.74</v>
      </c>
      <c r="L761" s="16">
        <v>11.12</v>
      </c>
      <c r="M761" s="17">
        <f>=I761*9</f>
        <v>321.48</v>
      </c>
      <c r="N761" s="17">
        <f>=M761-L761-K761-J761*8.8</f>
        <v>122.772</v>
      </c>
      <c r="O761" s="18">
        <f>=N761/M761</f>
        <v>0.381896229936543</v>
      </c>
      <c r="P761" s="12" t="s">
        <v>162</v>
      </c>
    </row>
    <row r="762" spans="1:16">
      <c r="A762" s="21">
        <v>45245.652037037</v>
      </c>
      <c r="B762" s="12">
        <v>118239036</v>
      </c>
      <c r="C762" s="22" t="s">
        <v>10494</v>
      </c>
      <c r="D762" s="12" t="s">
        <v>10766</v>
      </c>
      <c r="E762" s="19" t="s">
        <v>10767</v>
      </c>
      <c r="F762" s="12" t="s"/>
      <c r="G762" s="12">
        <v>1</v>
      </c>
      <c r="H762" s="12" t="s">
        <v>10497</v>
      </c>
      <c r="I762" s="12">
        <v>16.54</v>
      </c>
      <c r="J762" s="15">
        <v>8.42</v>
      </c>
      <c r="K762" s="15">
        <v>28.75</v>
      </c>
      <c r="L762" s="16">
        <v>10.5</v>
      </c>
      <c r="M762" s="17">
        <f>=I762*9</f>
        <v>148.86</v>
      </c>
      <c r="N762" s="17">
        <f>=M762-L762-K762-J762*8.8</f>
        <v>35.514</v>
      </c>
      <c r="O762" s="18">
        <f>=N762/M762</f>
        <v>0.23857315598549</v>
      </c>
      <c r="P762" s="12" t="s">
        <v>59</v>
      </c>
    </row>
    <row r="763" spans="1:16">
      <c r="A763" s="21" t="s"/>
      <c r="B763" s="12" t="s"/>
      <c r="C763" s="22" t="s"/>
      <c r="D763" s="12" t="s"/>
      <c r="E763" s="12" t="s"/>
      <c r="F763" s="12" t="s"/>
      <c r="G763" s="12" t="s"/>
      <c r="H763" s="12" t="s"/>
      <c r="I763" s="12" t="s"/>
      <c r="J763" s="12" t="s"/>
      <c r="K763" s="12" t="s"/>
      <c r="L763" s="12" t="s"/>
      <c r="M763" s="12" t="s"/>
      <c r="N763" s="12" t="s"/>
      <c r="O763" s="12" t="s"/>
      <c r="P763" s="12" t="s"/>
    </row>
    <row r="764" spans="1:16">
      <c r="A764" s="21">
        <v>45245.8001967593</v>
      </c>
      <c r="B764" s="12">
        <v>118253917</v>
      </c>
      <c r="C764" s="22" t="s">
        <v>10768</v>
      </c>
      <c r="D764" s="12" t="s">
        <v>10769</v>
      </c>
      <c r="E764" s="19" t="s">
        <v>10770</v>
      </c>
      <c r="F764" s="12" t="s"/>
      <c r="G764" s="12">
        <v>1</v>
      </c>
      <c r="H764" s="12" t="s">
        <v>10771</v>
      </c>
      <c r="I764" s="12">
        <v>19.73</v>
      </c>
      <c r="J764" s="15">
        <v>10.21</v>
      </c>
      <c r="K764" s="15">
        <v>32.22</v>
      </c>
      <c r="L764" s="16">
        <v>15</v>
      </c>
      <c r="M764" s="17">
        <f>=I764*9</f>
        <v>177.57</v>
      </c>
      <c r="N764" s="17">
        <f>=M764-L764-K764-J764*8.8</f>
        <v>40.502</v>
      </c>
      <c r="O764" s="18">
        <f>=N764/M764</f>
        <v>0.228090330573858</v>
      </c>
      <c r="P764" s="12" t="s">
        <v>300</v>
      </c>
    </row>
    <row r="765" spans="1:16" ht="28.5" customHeight="true">
      <c r="A765" s="21">
        <v>45245.9626851852</v>
      </c>
      <c r="B765" s="68">
        <v>118269574</v>
      </c>
      <c r="C765" s="22" t="s">
        <v>10772</v>
      </c>
      <c r="D765" s="68" t="s">
        <v>10773</v>
      </c>
      <c r="E765" s="83" t="s">
        <v>10774</v>
      </c>
      <c r="F765" s="12" t="s"/>
      <c r="G765" s="12">
        <v>1</v>
      </c>
      <c r="H765" s="12" t="s">
        <v>10775</v>
      </c>
      <c r="I765" s="12">
        <v>163.13</v>
      </c>
      <c r="J765" s="15">
        <v>80.64</v>
      </c>
      <c r="K765" s="15">
        <v>123.95</v>
      </c>
      <c r="L765" s="16">
        <v>263.1</v>
      </c>
      <c r="M765" s="17">
        <f>=I765*9</f>
        <v>1468.17</v>
      </c>
      <c r="N765" s="17">
        <f>=M765-L765-K765-J765*8.8</f>
        <v>371.488</v>
      </c>
      <c r="O765" s="18">
        <f>=N765/M765</f>
        <v>0.253027919110185</v>
      </c>
      <c r="P765" s="12" t="s">
        <v>162</v>
      </c>
    </row>
    <row r="766" spans="1:16" ht="28.5" customHeight="true">
      <c r="A766" s="21">
        <v>45245.9626851852</v>
      </c>
      <c r="B766" s="69" t="s"/>
      <c r="C766" s="22" t="s">
        <v>10776</v>
      </c>
      <c r="D766" s="69" t="s"/>
      <c r="E766" s="83" t="s">
        <v>10774</v>
      </c>
      <c r="F766" s="12" t="s"/>
      <c r="G766" s="12">
        <v>1</v>
      </c>
      <c r="H766" s="12" t="s">
        <v>10777</v>
      </c>
      <c r="I766" s="12">
        <v>0</v>
      </c>
      <c r="J766" s="15">
        <v>0</v>
      </c>
      <c r="K766" s="15">
        <v>0</v>
      </c>
      <c r="L766" s="16">
        <v>0</v>
      </c>
      <c r="M766" s="17">
        <f>=I766*9</f>
        <v>0</v>
      </c>
      <c r="N766" s="17">
        <f>=M766-L766-K766-J766*8.8</f>
        <v>0</v>
      </c>
      <c r="O766" s="18" t="e">
        <f>=N766/M766</f>
        <v>#DIV/0!</v>
      </c>
      <c r="P766" s="12" t="s">
        <v>162</v>
      </c>
    </row>
    <row r="767" spans="1:16">
      <c r="A767" s="21">
        <v>45245.9925</v>
      </c>
      <c r="B767" s="12">
        <v>118273536</v>
      </c>
      <c r="C767" s="22" t="s">
        <v>10778</v>
      </c>
      <c r="D767" s="12">
        <v>0</v>
      </c>
      <c r="E767" s="12" t="s">
        <v>52</v>
      </c>
      <c r="F767" s="12" t="s">
        <v>48</v>
      </c>
      <c r="G767" s="12">
        <v>1</v>
      </c>
      <c r="H767" s="12" t="s">
        <v>10779</v>
      </c>
      <c r="I767" s="12">
        <v>0</v>
      </c>
      <c r="J767" s="15">
        <v>0</v>
      </c>
      <c r="K767" s="15">
        <v>0</v>
      </c>
      <c r="L767" s="16">
        <v>0</v>
      </c>
      <c r="M767" s="17">
        <f>=I767*9</f>
        <v>0</v>
      </c>
      <c r="N767" s="17">
        <f>=M767-L767-K767-J767*8.8</f>
        <v>0</v>
      </c>
      <c r="O767" s="18" t="e">
        <f>=N767/M767</f>
        <v>#DIV/0!</v>
      </c>
      <c r="P767" s="12" t="s">
        <v>162</v>
      </c>
    </row>
    <row r="768" spans="1:16">
      <c r="A768" s="21">
        <v>45246.2493865741</v>
      </c>
      <c r="B768" s="12">
        <v>118315473</v>
      </c>
      <c r="C768" s="22" t="s">
        <v>10780</v>
      </c>
      <c r="D768" s="12" t="s">
        <v>10781</v>
      </c>
      <c r="E768" s="19" t="s">
        <v>10782</v>
      </c>
      <c r="F768" s="12" t="s"/>
      <c r="G768" s="12">
        <v>2</v>
      </c>
      <c r="H768" s="12" t="s">
        <v>10783</v>
      </c>
      <c r="I768" s="12">
        <v>71.98</v>
      </c>
      <c r="J768" s="15">
        <v>35.96</v>
      </c>
      <c r="K768" s="15">
        <v>187.38</v>
      </c>
      <c r="L768" s="16">
        <v>70.68</v>
      </c>
      <c r="M768" s="17">
        <f>=I768*9</f>
        <v>647.82</v>
      </c>
      <c r="N768" s="17">
        <f>=M768-L768-K768-J768*8.8</f>
        <v>73.3120000000001</v>
      </c>
      <c r="O768" s="18">
        <f>=N768/M768</f>
        <v>0.113167237812973</v>
      </c>
      <c r="P768" s="12" t="s">
        <v>670</v>
      </c>
    </row>
    <row r="769" spans="1:16">
      <c r="A769" s="21">
        <v>45246.3241550926</v>
      </c>
      <c r="B769" s="12">
        <v>118329159</v>
      </c>
      <c r="C769" s="22" t="s">
        <v>10784</v>
      </c>
      <c r="D769" s="12">
        <v>0</v>
      </c>
      <c r="E769" s="12" t="s">
        <v>52</v>
      </c>
      <c r="F769" s="12" t="s">
        <v>48</v>
      </c>
      <c r="G769" s="12">
        <v>1</v>
      </c>
      <c r="H769" s="12" t="s">
        <v>10785</v>
      </c>
      <c r="I769" s="12">
        <v>0</v>
      </c>
      <c r="J769" s="15">
        <v>0</v>
      </c>
      <c r="K769" s="15">
        <v>0</v>
      </c>
      <c r="L769" s="16">
        <v>0</v>
      </c>
      <c r="M769" s="17">
        <f>=I769*9</f>
        <v>0</v>
      </c>
      <c r="N769" s="17">
        <f>=M769-L769-K769-J769*8.8</f>
        <v>0</v>
      </c>
      <c r="O769" s="18" t="e">
        <f>=N769/M769</f>
        <v>#DIV/0!</v>
      </c>
      <c r="P769" s="12" t="s">
        <v>22</v>
      </c>
    </row>
    <row r="770" spans="1:16">
      <c r="A770" s="21">
        <v>45246.3287037037</v>
      </c>
      <c r="B770" s="12">
        <v>118329852</v>
      </c>
      <c r="C770" s="22" t="s">
        <v>10786</v>
      </c>
      <c r="D770" s="12" t="s">
        <v>10787</v>
      </c>
      <c r="E770" s="19" t="s">
        <v>10788</v>
      </c>
      <c r="F770" s="12" t="s"/>
      <c r="G770" s="12">
        <v>1</v>
      </c>
      <c r="H770" s="12" t="s">
        <v>10789</v>
      </c>
      <c r="I770" s="12">
        <v>18.07</v>
      </c>
      <c r="J770" s="15">
        <v>8.1</v>
      </c>
      <c r="K770" s="15">
        <v>27.31</v>
      </c>
      <c r="L770" s="16">
        <v>34.5</v>
      </c>
      <c r="M770" s="17">
        <f>=I770*9</f>
        <v>162.63</v>
      </c>
      <c r="N770" s="17">
        <f>=M770-L770-K770-J770*8.8</f>
        <v>29.54</v>
      </c>
      <c r="O770" s="18">
        <f>=N770/M770</f>
        <v>0.181639303941462</v>
      </c>
      <c r="P770" s="12" t="s">
        <v>269</v>
      </c>
    </row>
    <row r="771" spans="1:17">
      <c r="A771" s="21">
        <v>45246.347662037</v>
      </c>
      <c r="B771" s="12">
        <v>118333613</v>
      </c>
      <c r="C771" s="22" t="s">
        <v>10790</v>
      </c>
      <c r="D771" s="12" t="s">
        <v>10791</v>
      </c>
      <c r="E771" s="19" t="s">
        <v>10792</v>
      </c>
      <c r="F771" s="12" t="s"/>
      <c r="G771" s="12">
        <v>1</v>
      </c>
      <c r="H771" s="12" t="s">
        <v>10793</v>
      </c>
      <c r="I771" s="12">
        <v>29.95</v>
      </c>
      <c r="J771" s="15">
        <v>13.89</v>
      </c>
      <c r="K771" s="15">
        <v>68.11</v>
      </c>
      <c r="L771" s="16">
        <v>77.1</v>
      </c>
      <c r="M771" s="17">
        <f>=I771*9</f>
        <v>269.55</v>
      </c>
      <c r="N771" s="17">
        <f>=M771-L771-K771-J771*8.8</f>
        <v>2.108</v>
      </c>
      <c r="O771" s="18">
        <f>=N771/M771</f>
        <v>0.007820441476535</v>
      </c>
      <c r="P771" s="12" t="s">
        <v>670</v>
      </c>
      <c r="Q771" s="25" t="s">
        <v>140</v>
      </c>
    </row>
    <row r="772" spans="1:16">
      <c r="A772" s="21">
        <v>45246.3672916667</v>
      </c>
      <c r="B772" s="12">
        <v>118337114</v>
      </c>
      <c r="C772" s="22" t="s">
        <v>10794</v>
      </c>
      <c r="D772" s="12" t="s">
        <v>10795</v>
      </c>
      <c r="E772" s="19" t="s">
        <v>10796</v>
      </c>
      <c r="F772" s="12" t="s"/>
      <c r="G772" s="12">
        <v>1</v>
      </c>
      <c r="H772" s="12" t="s">
        <v>10797</v>
      </c>
      <c r="I772" s="12">
        <v>15.12</v>
      </c>
      <c r="J772" s="15">
        <v>7.65</v>
      </c>
      <c r="K772" s="15">
        <v>29.59</v>
      </c>
      <c r="L772" s="16">
        <v>11</v>
      </c>
      <c r="M772" s="17">
        <f>=I772*9</f>
        <v>136.08</v>
      </c>
      <c r="N772" s="17">
        <f>=M772-L772-K772-J772*8.8</f>
        <v>28.17</v>
      </c>
      <c r="O772" s="18">
        <f>=N772/M772</f>
        <v>0.207010582010582</v>
      </c>
      <c r="P772" s="12" t="s">
        <v>59</v>
      </c>
    </row>
    <row r="773" spans="1:16">
      <c r="A773" s="21">
        <v>45246.4040393519</v>
      </c>
      <c r="B773" s="12">
        <v>118344247</v>
      </c>
      <c r="C773" s="22" t="s">
        <v>10798</v>
      </c>
      <c r="D773" s="12" t="s">
        <v>10799</v>
      </c>
      <c r="E773" s="19" t="s">
        <v>10800</v>
      </c>
      <c r="F773" s="12" t="s"/>
      <c r="G773" s="12">
        <v>1</v>
      </c>
      <c r="H773" s="12" t="s">
        <v>10801</v>
      </c>
      <c r="I773" s="12">
        <v>15.12</v>
      </c>
      <c r="J773" s="15">
        <v>7.31</v>
      </c>
      <c r="K773" s="15">
        <v>20.69</v>
      </c>
      <c r="L773" s="16">
        <v>10.41</v>
      </c>
      <c r="M773" s="17">
        <f>=I773*9</f>
        <v>136.08</v>
      </c>
      <c r="N773" s="17">
        <f>=M773-L773-K773-J773*8.8</f>
        <v>40.652</v>
      </c>
      <c r="O773" s="18">
        <f>=N773/M773</f>
        <v>0.298736037624926</v>
      </c>
      <c r="P773" s="12" t="s">
        <v>162</v>
      </c>
    </row>
    <row r="774" spans="1:16">
      <c r="A774" s="21">
        <v>45246.4153587963</v>
      </c>
      <c r="B774" s="12">
        <v>118346459</v>
      </c>
      <c r="C774" s="22" t="s">
        <v>10802</v>
      </c>
      <c r="D774" s="12" t="s">
        <v>10803</v>
      </c>
      <c r="E774" s="19" t="s">
        <v>7999</v>
      </c>
      <c r="F774" s="12" t="s"/>
      <c r="G774" s="12">
        <v>1</v>
      </c>
      <c r="H774" s="12" t="s">
        <v>10804</v>
      </c>
      <c r="I774" s="12">
        <v>33.58</v>
      </c>
      <c r="J774" s="15">
        <v>16.42</v>
      </c>
      <c r="K774" s="15">
        <v>116.46</v>
      </c>
      <c r="L774" s="16">
        <v>83.3</v>
      </c>
      <c r="M774" s="17">
        <f>=I774*9</f>
        <v>302.22</v>
      </c>
      <c r="N774" s="17">
        <f>=M774-L774-K774-J774*8.8</f>
        <v>-42.0360000000001</v>
      </c>
      <c r="O774" s="18">
        <f>=N774/M774</f>
        <v>-0.139090728608299</v>
      </c>
      <c r="P774" s="12" t="s">
        <v>162</v>
      </c>
    </row>
    <row r="775" spans="1:17">
      <c r="A775" s="21">
        <v>45246.4197685185</v>
      </c>
      <c r="B775" s="12">
        <v>118345529</v>
      </c>
      <c r="C775" s="22" t="s">
        <v>10672</v>
      </c>
      <c r="D775" s="117" t="s">
        <v>10805</v>
      </c>
      <c r="E775" s="22" t="s">
        <v>10806</v>
      </c>
      <c r="F775" s="12" t="s"/>
      <c r="G775" s="12">
        <v>2</v>
      </c>
      <c r="H775" s="12" t="s">
        <v>10807</v>
      </c>
      <c r="I775" s="12">
        <v>145.86</v>
      </c>
      <c r="J775" s="15">
        <v>72.45</v>
      </c>
      <c r="K775" s="15">
        <v>300.66</v>
      </c>
      <c r="L775" s="16">
        <v>306</v>
      </c>
      <c r="M775" s="17">
        <f>=I775*9</f>
        <v>1312.74</v>
      </c>
      <c r="N775" s="17">
        <f>=M775-L775-K775-J775*8.8</f>
        <v>68.5200000000001</v>
      </c>
      <c r="O775" s="18">
        <f>=N775/M775</f>
        <v>0.052196169843229</v>
      </c>
      <c r="P775" s="12" t="s">
        <v>22</v>
      </c>
      <c r="Q775" s="25" t="s">
        <v>10808</v>
      </c>
    </row>
    <row r="776" spans="1:16">
      <c r="A776" s="21">
        <v>45246.4285416667</v>
      </c>
      <c r="B776" s="12">
        <v>118349220</v>
      </c>
      <c r="C776" s="22" t="s">
        <v>10809</v>
      </c>
      <c r="D776" s="12" t="s">
        <v>10810</v>
      </c>
      <c r="E776" s="19" t="s">
        <v>10811</v>
      </c>
      <c r="F776" s="12" t="s"/>
      <c r="G776" s="12">
        <v>1</v>
      </c>
      <c r="H776" s="12" t="s">
        <v>10812</v>
      </c>
      <c r="I776" s="12">
        <v>32.48</v>
      </c>
      <c r="J776" s="15">
        <v>15.77</v>
      </c>
      <c r="K776" s="15">
        <v>55.92</v>
      </c>
      <c r="L776" s="16">
        <v>53.5</v>
      </c>
      <c r="M776" s="17">
        <f>=I776*9</f>
        <v>292.32</v>
      </c>
      <c r="N776" s="17">
        <f>=M776-L776-K776-J776*8.8</f>
        <v>44.124</v>
      </c>
      <c r="O776" s="18">
        <f>=N776/M776</f>
        <v>0.150944170771757</v>
      </c>
      <c r="P776" s="12" t="s">
        <v>162</v>
      </c>
    </row>
    <row r="777" spans="1:16">
      <c r="A777" s="21">
        <v>45246.4686921296</v>
      </c>
      <c r="B777" s="12">
        <v>118358202</v>
      </c>
      <c r="C777" s="22" t="s">
        <v>10813</v>
      </c>
      <c r="D777" s="12" t="s">
        <v>10814</v>
      </c>
      <c r="E777" s="19" t="s">
        <v>10815</v>
      </c>
      <c r="F777" s="12" t="s"/>
      <c r="G777" s="12">
        <v>2</v>
      </c>
      <c r="H777" s="12" t="s">
        <v>10816</v>
      </c>
      <c r="I777" s="12">
        <v>53.34</v>
      </c>
      <c r="J777" s="15">
        <v>26.18</v>
      </c>
      <c r="K777" s="15">
        <v>84.11</v>
      </c>
      <c r="L777" s="16">
        <v>92</v>
      </c>
      <c r="M777" s="17">
        <f>=I777*9</f>
        <v>480.06</v>
      </c>
      <c r="N777" s="17">
        <f>=M777-L777-K777-J777*8.8</f>
        <v>73.566</v>
      </c>
      <c r="O777" s="18">
        <f>=N777/M777</f>
        <v>0.153243344581927</v>
      </c>
      <c r="P777" s="12" t="s">
        <v>162</v>
      </c>
    </row>
    <row r="778" spans="1:16">
      <c r="A778" s="21">
        <v>45246.4691550926</v>
      </c>
      <c r="B778" s="12">
        <v>118358487</v>
      </c>
      <c r="C778" s="22" t="s">
        <v>10817</v>
      </c>
      <c r="D778" s="12" t="s">
        <v>10818</v>
      </c>
      <c r="E778" s="19" t="s">
        <v>10819</v>
      </c>
      <c r="F778" s="12" t="s"/>
      <c r="G778" s="12">
        <v>2</v>
      </c>
      <c r="H778" s="12" t="s">
        <v>10820</v>
      </c>
      <c r="I778" s="12">
        <v>29.64</v>
      </c>
      <c r="J778" s="15">
        <v>15.37</v>
      </c>
      <c r="K778" s="15">
        <v>31.1</v>
      </c>
      <c r="L778" s="16">
        <v>3.64</v>
      </c>
      <c r="M778" s="17">
        <f>=I778*9</f>
        <v>266.76</v>
      </c>
      <c r="N778" s="17">
        <f>=M778-L778-K778-J778*8.8</f>
        <v>96.764</v>
      </c>
      <c r="O778" s="18">
        <f>=N778/M778</f>
        <v>0.36273804168541</v>
      </c>
      <c r="P778" s="12" t="s">
        <v>28</v>
      </c>
    </row>
    <row r="779" spans="1:16">
      <c r="A779" s="21">
        <v>45246.4735648148</v>
      </c>
      <c r="B779" s="12">
        <v>118359527</v>
      </c>
      <c r="C779" s="22" t="s">
        <v>10821</v>
      </c>
      <c r="D779" s="12" t="s">
        <v>10822</v>
      </c>
      <c r="E779" s="19" t="s">
        <v>10823</v>
      </c>
      <c r="F779" s="12" t="s"/>
      <c r="G779" s="12">
        <v>1</v>
      </c>
      <c r="H779" s="12" t="s">
        <v>10824</v>
      </c>
      <c r="I779" s="12">
        <v>14.4</v>
      </c>
      <c r="J779" s="15">
        <v>5.92</v>
      </c>
      <c r="K779" s="15">
        <v>32.04</v>
      </c>
      <c r="L779" s="16">
        <v>12</v>
      </c>
      <c r="M779" s="17">
        <f>=I779*9</f>
        <v>129.6</v>
      </c>
      <c r="N779" s="17">
        <f>=M779-L779-K779-J779*8.8</f>
        <v>33.464</v>
      </c>
      <c r="O779" s="18">
        <f>=N779/M779</f>
        <v>0.25820987654321</v>
      </c>
      <c r="P779" s="12" t="s">
        <v>6205</v>
      </c>
    </row>
    <row r="780" spans="1:16">
      <c r="A780" s="21">
        <v>45246.5622222222</v>
      </c>
      <c r="B780" s="12">
        <v>118381758</v>
      </c>
      <c r="C780" s="22" t="s">
        <v>10825</v>
      </c>
      <c r="D780" s="12" t="s">
        <v>10826</v>
      </c>
      <c r="E780" s="19" t="s">
        <v>10827</v>
      </c>
      <c r="F780" s="12" t="s">
        <v>453</v>
      </c>
      <c r="G780" s="12">
        <v>1</v>
      </c>
      <c r="H780" s="12" t="s">
        <v>10828</v>
      </c>
      <c r="I780" s="12">
        <v>14.68</v>
      </c>
      <c r="J780" s="15">
        <v>7.48</v>
      </c>
      <c r="K780" s="15">
        <v>52.16</v>
      </c>
      <c r="L780" s="16">
        <v>40</v>
      </c>
      <c r="M780" s="17">
        <f>=I780*9</f>
        <v>132.12</v>
      </c>
      <c r="N780" s="17">
        <f>=M780-L780-K780-J780*8.8</f>
        <v>-25.864</v>
      </c>
      <c r="O780" s="18">
        <f>=N780/M780</f>
        <v>-0.195761429003936</v>
      </c>
      <c r="P780" s="12" t="s">
        <v>22</v>
      </c>
    </row>
    <row r="781" spans="1:33">
      <c r="A781" s="21">
        <v>45236.573599537</v>
      </c>
      <c r="B781" s="12">
        <v>116613485</v>
      </c>
      <c r="C781" s="22" t="s">
        <v>10469</v>
      </c>
      <c r="D781" s="12" t="s">
        <v>10829</v>
      </c>
      <c r="E781" s="19" t="s">
        <v>10830</v>
      </c>
      <c r="F781" s="12" t="s">
        <v>10831</v>
      </c>
      <c r="G781" s="12">
        <v>2</v>
      </c>
      <c r="H781" s="12" t="s">
        <v>10472</v>
      </c>
      <c r="I781" s="12">
        <v>0</v>
      </c>
      <c r="J781" s="15">
        <v>0</v>
      </c>
      <c r="K781" s="15">
        <v>70.98</v>
      </c>
      <c r="L781" s="16">
        <v>15</v>
      </c>
      <c r="M781" s="17">
        <f>=I781*9</f>
        <v>0</v>
      </c>
      <c r="N781" s="17">
        <f>=M781-L781-K781-J781*8.8</f>
        <v>-85.98</v>
      </c>
      <c r="O781" s="18" t="e">
        <f>=N781/M781</f>
        <v>#DIV/0!</v>
      </c>
      <c r="P781" s="12" t="s">
        <v>162</v>
      </c>
      <c r="Q781" s="67" t="s"/>
      <c r="R781" s="67" t="s"/>
      <c r="S781" s="67" t="s"/>
      <c r="T781" s="67" t="s"/>
      <c r="U781" s="67" t="s"/>
      <c r="V781" s="67" t="s"/>
      <c r="W781" s="67" t="s"/>
      <c r="X781" s="67" t="s"/>
      <c r="Y781" s="67" t="s"/>
      <c r="Z781" s="67" t="s"/>
      <c r="AA781" s="67" t="s"/>
      <c r="AB781" s="67" t="s"/>
      <c r="AC781" s="67" t="s"/>
      <c r="AD781" s="67" t="s"/>
      <c r="AE781" s="67" t="s"/>
      <c r="AF781" s="67" t="s"/>
      <c r="AG781" s="67" t="s"/>
    </row>
    <row r="782" spans="1:16">
      <c r="A782" s="21" t="s"/>
      <c r="B782" s="12" t="s"/>
      <c r="C782" s="22" t="s"/>
      <c r="D782" s="12" t="s"/>
      <c r="E782" s="12" t="s"/>
      <c r="F782" s="12" t="s"/>
      <c r="G782" s="12" t="s"/>
      <c r="H782" s="12" t="s"/>
      <c r="I782" s="12" t="s"/>
      <c r="J782" s="12" t="s"/>
      <c r="K782" s="12" t="s"/>
      <c r="L782" s="12" t="s"/>
      <c r="M782" s="12" t="s"/>
      <c r="N782" s="12" t="s"/>
      <c r="O782" s="12" t="s"/>
      <c r="P782" s="12" t="s"/>
    </row>
    <row r="783" spans="1:17">
      <c r="A783" s="21">
        <v>45247.0115509259</v>
      </c>
      <c r="B783" s="12">
        <v>118446533</v>
      </c>
      <c r="C783" s="22" t="s">
        <v>10832</v>
      </c>
      <c r="D783" s="12" t="s">
        <v>10833</v>
      </c>
      <c r="E783" s="19" t="s">
        <v>10834</v>
      </c>
      <c r="F783" s="12" t="s"/>
      <c r="G783" s="12">
        <v>1</v>
      </c>
      <c r="H783" s="12" t="s">
        <v>10835</v>
      </c>
      <c r="I783" s="12">
        <v>70.43</v>
      </c>
      <c r="J783" s="15">
        <v>34.68</v>
      </c>
      <c r="K783" s="15">
        <v>61.72</v>
      </c>
      <c r="L783" s="16">
        <v>120</v>
      </c>
      <c r="M783" s="17">
        <f>=I783*9</f>
        <v>633.87</v>
      </c>
      <c r="N783" s="17">
        <f>=M783-L783-K783-J783*8.8</f>
        <v>146.966</v>
      </c>
      <c r="O783" s="18">
        <f>=N783/M783</f>
        <v>0.231855112246991</v>
      </c>
      <c r="P783" s="12" t="s">
        <v>162</v>
      </c>
      <c r="Q783" s="25" t="s">
        <v>10836</v>
      </c>
    </row>
    <row r="784" spans="1:16">
      <c r="A784" s="21">
        <v>45247.0577314815</v>
      </c>
      <c r="B784" s="12">
        <v>118455991</v>
      </c>
      <c r="C784" s="22" t="s">
        <v>10680</v>
      </c>
      <c r="D784" s="12" t="s">
        <v>10837</v>
      </c>
      <c r="E784" s="19" t="s">
        <v>10838</v>
      </c>
      <c r="F784" s="12" t="s"/>
      <c r="G784" s="12">
        <v>1</v>
      </c>
      <c r="H784" s="12" t="s">
        <v>10683</v>
      </c>
      <c r="I784" s="12">
        <v>16.14</v>
      </c>
      <c r="J784" s="15">
        <v>8.13</v>
      </c>
      <c r="K784" s="15">
        <v>45.11</v>
      </c>
      <c r="L784" s="16">
        <v>7</v>
      </c>
      <c r="M784" s="17">
        <f>=I784*9</f>
        <v>145.26</v>
      </c>
      <c r="N784" s="17">
        <f>=M784-L784-K784-J784*8.8</f>
        <v>21.606</v>
      </c>
      <c r="O784" s="18">
        <f>=N784/M784</f>
        <v>0.14874019000413</v>
      </c>
      <c r="P784" s="12" t="s">
        <v>22</v>
      </c>
    </row>
    <row r="785" spans="1:16">
      <c r="A785" s="21">
        <v>45247.062037037</v>
      </c>
      <c r="B785" s="12">
        <v>118455261</v>
      </c>
      <c r="C785" s="22" t="s">
        <v>10839</v>
      </c>
      <c r="D785" s="12" t="s">
        <v>10840</v>
      </c>
      <c r="E785" s="19" t="s">
        <v>10841</v>
      </c>
      <c r="F785" s="12" t="s"/>
      <c r="G785" s="12">
        <v>2</v>
      </c>
      <c r="H785" s="12" t="s">
        <v>10842</v>
      </c>
      <c r="I785" s="12">
        <v>48.74</v>
      </c>
      <c r="J785" s="15">
        <v>24.21</v>
      </c>
      <c r="K785" s="15">
        <v>74.02</v>
      </c>
      <c r="L785" s="16">
        <v>31</v>
      </c>
      <c r="M785" s="17">
        <f>=I785*9</f>
        <v>438.66</v>
      </c>
      <c r="N785" s="17">
        <f>=M785-L785-K785-J785*8.8</f>
        <v>120.592</v>
      </c>
      <c r="O785" s="18">
        <f>=N785/M785</f>
        <v>0.2749099530388</v>
      </c>
      <c r="P785" s="12" t="s">
        <v>162</v>
      </c>
    </row>
    <row r="786" spans="1:16">
      <c r="A786" s="21">
        <v>45247.0752777778</v>
      </c>
      <c r="B786" s="12">
        <v>118459703</v>
      </c>
      <c r="C786" s="22" t="s">
        <v>10843</v>
      </c>
      <c r="D786" s="12" t="s">
        <v>10844</v>
      </c>
      <c r="E786" s="19" t="s">
        <v>10845</v>
      </c>
      <c r="F786" s="12" t="s"/>
      <c r="G786" s="12">
        <v>1</v>
      </c>
      <c r="H786" s="12" t="s">
        <v>6370</v>
      </c>
      <c r="I786" s="12">
        <v>22.67</v>
      </c>
      <c r="J786" s="15">
        <v>11.22</v>
      </c>
      <c r="K786" s="15">
        <v>39.57</v>
      </c>
      <c r="L786" s="16">
        <v>7.44</v>
      </c>
      <c r="M786" s="17">
        <f>=I786*9</f>
        <v>204.03</v>
      </c>
      <c r="N786" s="17">
        <f>=M786-L786-K786-J786*8.8</f>
        <v>58.284</v>
      </c>
      <c r="O786" s="18">
        <f>=N786/M786</f>
        <v>0.285663872959859</v>
      </c>
      <c r="P786" s="12" t="s">
        <v>162</v>
      </c>
    </row>
    <row r="787" spans="1:16">
      <c r="A787" s="21">
        <v>45247.0857175926</v>
      </c>
      <c r="B787" s="12">
        <v>118461889</v>
      </c>
      <c r="C787" s="22" t="s">
        <v>10846</v>
      </c>
      <c r="D787" s="12" t="s">
        <v>10847</v>
      </c>
      <c r="E787" s="19" t="s">
        <v>10848</v>
      </c>
      <c r="F787" s="12" t="s"/>
      <c r="G787" s="12">
        <v>1</v>
      </c>
      <c r="H787" s="12" t="s">
        <v>2342</v>
      </c>
      <c r="I787" s="12">
        <v>16.32</v>
      </c>
      <c r="J787" s="15">
        <v>7.96</v>
      </c>
      <c r="K787" s="15">
        <v>23.33</v>
      </c>
      <c r="L787" s="16">
        <v>39.35</v>
      </c>
      <c r="M787" s="17">
        <f>=I787*9</f>
        <v>146.88</v>
      </c>
      <c r="N787" s="17">
        <f>=M787-L787-K787-J787*8.8</f>
        <v>14.152</v>
      </c>
      <c r="O787" s="18">
        <f>=N787/M787</f>
        <v>0.096350762527233</v>
      </c>
      <c r="P787" s="12" t="s">
        <v>162</v>
      </c>
    </row>
    <row r="788" spans="1:16">
      <c r="A788" s="21">
        <v>45247.1910763889</v>
      </c>
      <c r="B788" s="68">
        <v>118484872</v>
      </c>
      <c r="C788" s="22" t="s">
        <v>10849</v>
      </c>
      <c r="D788" s="68" t="s">
        <v>10850</v>
      </c>
      <c r="E788" s="19" t="s">
        <v>10851</v>
      </c>
      <c r="F788" s="12" t="s"/>
      <c r="G788" s="12">
        <v>1</v>
      </c>
      <c r="H788" s="12" t="s">
        <v>10852</v>
      </c>
      <c r="I788" s="12">
        <v>53.26</v>
      </c>
      <c r="J788" s="15">
        <v>26.18</v>
      </c>
      <c r="K788" s="15">
        <v>107.38</v>
      </c>
      <c r="L788" s="16">
        <v>135.2</v>
      </c>
      <c r="M788" s="17">
        <f>=I788*9</f>
        <v>479.34</v>
      </c>
      <c r="N788" s="17">
        <f>=M788-L788-K788-J788*8.8</f>
        <v>6.37599999999998</v>
      </c>
      <c r="O788" s="18">
        <f>=N788/M788</f>
        <v>0.013301623065048</v>
      </c>
      <c r="P788" s="12" t="s">
        <v>162</v>
      </c>
    </row>
    <row r="789" spans="1:16">
      <c r="A789" s="21">
        <v>45247.1910763889</v>
      </c>
      <c r="B789" s="69" t="s"/>
      <c r="C789" s="22" t="s">
        <v>10853</v>
      </c>
      <c r="D789" s="69" t="s"/>
      <c r="E789" s="19" t="s">
        <v>10851</v>
      </c>
      <c r="F789" s="12" t="s"/>
      <c r="G789" s="12">
        <v>1</v>
      </c>
      <c r="H789" s="12" t="s">
        <v>10854</v>
      </c>
      <c r="I789" s="12">
        <v>0</v>
      </c>
      <c r="J789" s="15">
        <v>0</v>
      </c>
      <c r="K789" s="15">
        <v>0</v>
      </c>
      <c r="L789" s="16">
        <v>0</v>
      </c>
      <c r="M789" s="17">
        <f>=I789*9</f>
        <v>0</v>
      </c>
      <c r="N789" s="17">
        <f>=M789-L789-K789-J789*8.8</f>
        <v>0</v>
      </c>
      <c r="O789" s="18" t="e">
        <f>=N789/M789</f>
        <v>#DIV/0!</v>
      </c>
      <c r="P789" s="12" t="s">
        <v>162</v>
      </c>
    </row>
    <row r="790" spans="1:16">
      <c r="A790" s="21">
        <v>45247.2020138889</v>
      </c>
      <c r="B790" s="12">
        <v>118485007</v>
      </c>
      <c r="C790" s="22" t="s">
        <v>10855</v>
      </c>
      <c r="D790" s="12" t="s">
        <v>10856</v>
      </c>
      <c r="E790" s="19" t="s">
        <v>10857</v>
      </c>
      <c r="F790" s="12" t="s"/>
      <c r="G790" s="12">
        <v>2</v>
      </c>
      <c r="H790" s="12" t="s">
        <v>10858</v>
      </c>
      <c r="I790" s="12">
        <v>39.74</v>
      </c>
      <c r="J790" s="15">
        <v>20.37</v>
      </c>
      <c r="K790" s="15">
        <v>72.45</v>
      </c>
      <c r="L790" s="16">
        <v>29.26</v>
      </c>
      <c r="M790" s="17">
        <f>=I790*9</f>
        <v>357.66</v>
      </c>
      <c r="N790" s="17">
        <f>=M790-L790-K790-J790*8.8</f>
        <v>76.694</v>
      </c>
      <c r="O790" s="18">
        <f>=N790/M790</f>
        <v>0.214432701448303</v>
      </c>
      <c r="P790" s="12" t="s">
        <v>43</v>
      </c>
    </row>
    <row r="791" spans="1:16">
      <c r="A791" s="21">
        <v>45247.2434027778</v>
      </c>
      <c r="B791" s="12">
        <v>118497061</v>
      </c>
      <c r="C791" s="22" t="s">
        <v>10292</v>
      </c>
      <c r="D791" s="12" t="s">
        <v>10859</v>
      </c>
      <c r="E791" s="19" t="s">
        <v>10860</v>
      </c>
      <c r="F791" s="12" t="s"/>
      <c r="G791" s="12">
        <v>1</v>
      </c>
      <c r="H791" s="12" t="s">
        <v>4208</v>
      </c>
      <c r="I791" s="12">
        <v>27.67</v>
      </c>
      <c r="J791" s="15">
        <v>13.49</v>
      </c>
      <c r="K791" s="15">
        <v>77.13</v>
      </c>
      <c r="L791" s="16">
        <v>38</v>
      </c>
      <c r="M791" s="17">
        <f>=I791*9</f>
        <v>249.03</v>
      </c>
      <c r="N791" s="17">
        <f>=M791-L791-K791-J791*8.8</f>
        <v>15.188</v>
      </c>
      <c r="O791" s="18">
        <f>=N791/M791</f>
        <v>0.06098863590732</v>
      </c>
      <c r="P791" s="12" t="s">
        <v>162</v>
      </c>
    </row>
    <row r="792" spans="1:16">
      <c r="A792" s="21">
        <v>45247.2628472222</v>
      </c>
      <c r="B792" s="12">
        <v>118500612</v>
      </c>
      <c r="C792" s="22" t="s">
        <v>10696</v>
      </c>
      <c r="D792" s="12" t="s">
        <v>10861</v>
      </c>
      <c r="E792" s="19" t="s">
        <v>10862</v>
      </c>
      <c r="F792" s="12" t="s"/>
      <c r="G792" s="12">
        <v>1</v>
      </c>
      <c r="H792" s="12" t="s">
        <v>10699</v>
      </c>
      <c r="I792" s="12">
        <v>50.03</v>
      </c>
      <c r="J792" s="15">
        <v>25.08</v>
      </c>
      <c r="K792" s="15">
        <v>92.82</v>
      </c>
      <c r="L792" s="16">
        <v>83.3</v>
      </c>
      <c r="M792" s="17">
        <f>=I792*9</f>
        <v>450.27</v>
      </c>
      <c r="N792" s="17">
        <f>=M792-L792-K792-J792*8.8</f>
        <v>53.446</v>
      </c>
      <c r="O792" s="18">
        <f>=N792/M792</f>
        <v>0.118697670286717</v>
      </c>
      <c r="P792" s="12" t="s">
        <v>22</v>
      </c>
    </row>
    <row r="793" spans="1:16">
      <c r="A793" s="21">
        <v>45247.3649189815</v>
      </c>
      <c r="B793" s="12">
        <v>118522432</v>
      </c>
      <c r="C793" s="22" t="s">
        <v>10863</v>
      </c>
      <c r="D793" s="12" t="s">
        <v>10864</v>
      </c>
      <c r="E793" s="19" t="s">
        <v>10865</v>
      </c>
      <c r="F793" s="12" t="s"/>
      <c r="G793" s="12">
        <v>1</v>
      </c>
      <c r="H793" s="12" t="s">
        <v>10866</v>
      </c>
      <c r="I793" s="12">
        <v>37.72</v>
      </c>
      <c r="J793" s="15">
        <v>18.45</v>
      </c>
      <c r="K793" s="15">
        <v>73.1</v>
      </c>
      <c r="L793" s="16">
        <v>55</v>
      </c>
      <c r="M793" s="17">
        <f>=I793*9</f>
        <v>339.48</v>
      </c>
      <c r="N793" s="17">
        <f>=M793-L793-K793-J793*8.8</f>
        <v>49.02</v>
      </c>
      <c r="O793" s="18">
        <f>=N793/M793</f>
        <v>0.144397313538353</v>
      </c>
      <c r="P793" s="12" t="s">
        <v>162</v>
      </c>
    </row>
    <row r="794" spans="1:16">
      <c r="A794" s="21">
        <v>45247.3734027778</v>
      </c>
      <c r="B794" s="12">
        <v>118524165</v>
      </c>
      <c r="C794" s="22" t="s">
        <v>10867</v>
      </c>
      <c r="D794" s="12" t="s">
        <v>10868</v>
      </c>
      <c r="E794" s="19" t="s">
        <v>10869</v>
      </c>
      <c r="F794" s="12" t="s"/>
      <c r="G794" s="12">
        <v>1</v>
      </c>
      <c r="H794" s="12" t="s">
        <v>10870</v>
      </c>
      <c r="I794" s="12">
        <v>26.72</v>
      </c>
      <c r="J794" s="15">
        <v>13.71</v>
      </c>
      <c r="K794" s="15">
        <v>51.69</v>
      </c>
      <c r="L794" s="16">
        <v>40</v>
      </c>
      <c r="M794" s="17">
        <f>=I794*9</f>
        <v>240.48</v>
      </c>
      <c r="N794" s="17">
        <f>=M794-L794-K794-J794*8.8</f>
        <v>28.142</v>
      </c>
      <c r="O794" s="18">
        <f>=N794/M794</f>
        <v>0.117024284763806</v>
      </c>
      <c r="P794" s="12" t="s">
        <v>136</v>
      </c>
    </row>
    <row r="795" spans="1:16">
      <c r="A795" s="21">
        <v>45247.5154050926</v>
      </c>
      <c r="B795" s="12">
        <v>118559740</v>
      </c>
      <c r="C795" s="22" t="s">
        <v>10871</v>
      </c>
      <c r="D795" s="12" t="s">
        <v>10872</v>
      </c>
      <c r="E795" s="22" t="s">
        <v>10873</v>
      </c>
      <c r="F795" s="12" t="s">
        <v>48</v>
      </c>
      <c r="G795" s="12">
        <v>1</v>
      </c>
      <c r="H795" s="12" t="s">
        <v>10874</v>
      </c>
      <c r="I795" s="12">
        <v>119.72</v>
      </c>
      <c r="J795" s="15">
        <v>59.33</v>
      </c>
      <c r="K795" s="15">
        <v>23.31</v>
      </c>
      <c r="L795" s="16">
        <v>348.5</v>
      </c>
      <c r="M795" s="17">
        <f>=I795*9</f>
        <v>1077.48</v>
      </c>
      <c r="N795" s="17">
        <f>=M795-L795-K795-J795*8.8</f>
        <v>183.566</v>
      </c>
      <c r="O795" s="18">
        <f>=N795/M795</f>
        <v>0.170366039276831</v>
      </c>
      <c r="P795" s="12" t="s">
        <v>162</v>
      </c>
    </row>
    <row r="796" spans="1:16">
      <c r="A796" s="21">
        <v>45247.5166782407</v>
      </c>
      <c r="B796" s="12">
        <v>118559739</v>
      </c>
      <c r="C796" s="22" t="s">
        <v>10875</v>
      </c>
      <c r="D796" s="12" t="s">
        <v>10876</v>
      </c>
      <c r="E796" s="19" t="s">
        <v>10877</v>
      </c>
      <c r="F796" s="12" t="s"/>
      <c r="G796" s="12">
        <v>1</v>
      </c>
      <c r="H796" s="12" t="s">
        <v>10878</v>
      </c>
      <c r="I796" s="12">
        <v>31.99</v>
      </c>
      <c r="J796" s="15">
        <v>16</v>
      </c>
      <c r="K796" s="15">
        <v>72.64</v>
      </c>
      <c r="L796" s="16">
        <v>33.25</v>
      </c>
      <c r="M796" s="17">
        <f>=I796*9</f>
        <v>287.91</v>
      </c>
      <c r="N796" s="17">
        <f>=M796-L796-K796-J796*8.8</f>
        <v>41.22</v>
      </c>
      <c r="O796" s="18">
        <f>=N796/M796</f>
        <v>0.14316974054392</v>
      </c>
      <c r="P796" s="12" t="s">
        <v>1413</v>
      </c>
    </row>
    <row r="797" spans="1:16">
      <c r="A797" s="21">
        <v>45247.5364930556</v>
      </c>
      <c r="B797" s="12">
        <v>118564393</v>
      </c>
      <c r="C797" s="22" t="s">
        <v>10879</v>
      </c>
      <c r="D797" s="12">
        <v>0</v>
      </c>
      <c r="E797" s="12" t="s">
        <v>52</v>
      </c>
      <c r="F797" s="12" t="s">
        <v>48</v>
      </c>
      <c r="G797" s="12">
        <v>1</v>
      </c>
      <c r="H797" s="12" t="s">
        <v>10880</v>
      </c>
      <c r="I797" s="12">
        <v>0</v>
      </c>
      <c r="J797" s="15">
        <v>0</v>
      </c>
      <c r="K797" s="15">
        <v>0</v>
      </c>
      <c r="L797" s="16">
        <v>0</v>
      </c>
      <c r="M797" s="17">
        <f>=I797*9</f>
        <v>0</v>
      </c>
      <c r="N797" s="17">
        <f>=M797-L797-K797-J797*8.8</f>
        <v>0</v>
      </c>
      <c r="O797" s="18" t="e">
        <f>=N797/M797</f>
        <v>#DIV/0!</v>
      </c>
      <c r="P797" s="12" t="s">
        <v>1413</v>
      </c>
    </row>
    <row r="798" spans="1:16">
      <c r="A798" s="21">
        <v>45247.5471643519</v>
      </c>
      <c r="B798" s="12">
        <v>118566298</v>
      </c>
      <c r="C798" s="22" t="s">
        <v>9022</v>
      </c>
      <c r="D798" s="12" t="s">
        <v>10881</v>
      </c>
      <c r="E798" s="19" t="s">
        <v>10882</v>
      </c>
      <c r="F798" s="12" t="s"/>
      <c r="G798" s="12">
        <v>1</v>
      </c>
      <c r="H798" s="12" t="s">
        <v>9025</v>
      </c>
      <c r="I798" s="12">
        <v>22.7</v>
      </c>
      <c r="J798" s="15">
        <v>9.64</v>
      </c>
      <c r="K798" s="15">
        <v>35.44</v>
      </c>
      <c r="L798" s="16">
        <v>22</v>
      </c>
      <c r="M798" s="17">
        <f>=I798*9</f>
        <v>204.3</v>
      </c>
      <c r="N798" s="17">
        <f>=M798-L798-K798-J798*8.8</f>
        <v>62.028</v>
      </c>
      <c r="O798" s="18">
        <f>=N798/M798</f>
        <v>0.303612334801762</v>
      </c>
      <c r="P798" s="12" t="s">
        <v>50</v>
      </c>
    </row>
    <row r="799" spans="1:16">
      <c r="A799" s="21" t="s"/>
      <c r="B799" s="12" t="s"/>
      <c r="C799" s="22" t="s"/>
      <c r="D799" s="12" t="s"/>
      <c r="E799" s="12" t="s"/>
      <c r="F799" s="12" t="s"/>
      <c r="G799" s="12" t="s"/>
      <c r="H799" s="12" t="s"/>
      <c r="I799" s="12" t="s"/>
      <c r="J799" s="12" t="s"/>
      <c r="K799" s="12" t="s"/>
      <c r="L799" s="12" t="s"/>
      <c r="M799" s="12" t="s"/>
      <c r="N799" s="12" t="s"/>
      <c r="O799" s="12" t="s"/>
      <c r="P799" s="12" t="s"/>
    </row>
    <row r="800" spans="1:16">
      <c r="A800" s="21">
        <v>45247.9713194444</v>
      </c>
      <c r="B800" s="12">
        <v>118633089</v>
      </c>
      <c r="C800" s="22" t="s">
        <v>10883</v>
      </c>
      <c r="D800" s="12" t="s">
        <v>10884</v>
      </c>
      <c r="E800" s="19" t="s">
        <v>10885</v>
      </c>
      <c r="F800" s="12" t="s"/>
      <c r="G800" s="12">
        <v>1</v>
      </c>
      <c r="H800" s="12" t="s">
        <v>10886</v>
      </c>
      <c r="I800" s="12">
        <v>19.48</v>
      </c>
      <c r="J800" s="15">
        <v>9.79</v>
      </c>
      <c r="K800" s="15">
        <v>33.3</v>
      </c>
      <c r="L800" s="16">
        <v>17.75</v>
      </c>
      <c r="M800" s="17">
        <f>=I800*9</f>
        <v>175.32</v>
      </c>
      <c r="N800" s="17">
        <f>=M800-L800-K800-J800*8.8</f>
        <v>38.118</v>
      </c>
      <c r="O800" s="18">
        <f>=N800/M800</f>
        <v>0.217419575633128</v>
      </c>
      <c r="P800" s="12" t="s">
        <v>114</v>
      </c>
    </row>
    <row r="801" spans="1:16">
      <c r="A801" s="21">
        <v>45247.9803935185</v>
      </c>
      <c r="B801" s="12">
        <v>118635890</v>
      </c>
      <c r="C801" s="22" t="s">
        <v>10887</v>
      </c>
      <c r="D801" s="12" t="s">
        <v>10888</v>
      </c>
      <c r="E801" s="19" t="s">
        <v>10889</v>
      </c>
      <c r="F801" s="12" t="s">
        <v>68</v>
      </c>
      <c r="G801" s="12">
        <v>1</v>
      </c>
      <c r="H801" s="12" t="s">
        <v>10890</v>
      </c>
      <c r="I801" s="12">
        <v>16.14</v>
      </c>
      <c r="J801" s="15">
        <v>8.23</v>
      </c>
      <c r="K801" s="15">
        <v>61.66</v>
      </c>
      <c r="L801" s="16">
        <v>24</v>
      </c>
      <c r="M801" s="17">
        <f>=I801*9</f>
        <v>145.26</v>
      </c>
      <c r="N801" s="17">
        <f>=M801-L801-K801-J801*8.8</f>
        <v>-12.824</v>
      </c>
      <c r="O801" s="18">
        <f>=N801/M801</f>
        <v>-0.088283078617651</v>
      </c>
      <c r="P801" s="12" t="s">
        <v>59</v>
      </c>
    </row>
    <row r="802" spans="1:16">
      <c r="A802" s="21">
        <v>45247.9825115741</v>
      </c>
      <c r="B802" s="12">
        <v>118636154</v>
      </c>
      <c r="C802" s="22" t="s">
        <v>10891</v>
      </c>
      <c r="D802" s="12" t="s">
        <v>10892</v>
      </c>
      <c r="E802" s="19" t="s">
        <v>10893</v>
      </c>
      <c r="F802" s="12" t="s"/>
      <c r="G802" s="12">
        <v>1</v>
      </c>
      <c r="H802" s="12" t="s">
        <v>10894</v>
      </c>
      <c r="I802" s="12">
        <v>16.67</v>
      </c>
      <c r="J802" s="15">
        <v>8.48</v>
      </c>
      <c r="K802" s="15">
        <v>47.57</v>
      </c>
      <c r="L802" s="16">
        <v>7.5</v>
      </c>
      <c r="M802" s="17">
        <f>=I802*9</f>
        <v>150.03</v>
      </c>
      <c r="N802" s="17">
        <f>=M802-L802-K802-J802*8.8</f>
        <v>20.336</v>
      </c>
      <c r="O802" s="18">
        <f>=N802/M802</f>
        <v>0.135546224088516</v>
      </c>
      <c r="P802" s="12" t="s">
        <v>83</v>
      </c>
    </row>
    <row r="803" spans="1:16">
      <c r="A803" s="21">
        <v>45248.0179398148</v>
      </c>
      <c r="B803" s="12">
        <v>118644596</v>
      </c>
      <c r="C803" s="22" t="s">
        <v>10895</v>
      </c>
      <c r="D803" s="12">
        <v>0</v>
      </c>
      <c r="E803" s="12" t="s">
        <v>52</v>
      </c>
      <c r="F803" s="12" t="s">
        <v>1216</v>
      </c>
      <c r="G803" s="12">
        <v>1</v>
      </c>
      <c r="H803" s="12" t="s">
        <v>10896</v>
      </c>
      <c r="I803" s="12">
        <v>0</v>
      </c>
      <c r="J803" s="15">
        <v>0</v>
      </c>
      <c r="K803" s="15">
        <v>0</v>
      </c>
      <c r="L803" s="16">
        <v>0</v>
      </c>
      <c r="M803" s="17">
        <f>=I803*9</f>
        <v>0</v>
      </c>
      <c r="N803" s="17">
        <f>=M803-L803-K803-J803*8.8</f>
        <v>0</v>
      </c>
      <c r="O803" s="18" t="e">
        <f>=N803/M803</f>
        <v>#DIV/0!</v>
      </c>
      <c r="P803" s="12" t="s">
        <v>162</v>
      </c>
    </row>
    <row r="804" spans="1:16">
      <c r="A804" s="21">
        <v>45248.1276157407</v>
      </c>
      <c r="B804" s="12">
        <v>118674506</v>
      </c>
      <c r="C804" s="22" t="s">
        <v>10564</v>
      </c>
      <c r="D804" s="12" t="s">
        <v>10897</v>
      </c>
      <c r="E804" s="19" t="s">
        <v>8051</v>
      </c>
      <c r="F804" s="12" t="s">
        <v>328</v>
      </c>
      <c r="G804" s="12">
        <v>1</v>
      </c>
      <c r="H804" s="12" t="s">
        <v>8052</v>
      </c>
      <c r="I804" s="12">
        <v>34.99</v>
      </c>
      <c r="J804" s="15">
        <v>17.15</v>
      </c>
      <c r="K804" s="15">
        <v>112.68</v>
      </c>
      <c r="L804" s="16">
        <v>82</v>
      </c>
      <c r="M804" s="17">
        <f>=I804*9</f>
        <v>314.91</v>
      </c>
      <c r="N804" s="17">
        <f>=M804-L804-K804-J804*8.8</f>
        <v>-30.69</v>
      </c>
      <c r="O804" s="18">
        <f>=N804/M804</f>
        <v>-0.097456416118891</v>
      </c>
      <c r="P804" s="12" t="s">
        <v>162</v>
      </c>
    </row>
    <row r="805" spans="1:16">
      <c r="A805" s="21">
        <v>45248.1481597222</v>
      </c>
      <c r="B805" s="12">
        <v>118678464</v>
      </c>
      <c r="C805" s="22" t="s">
        <v>10485</v>
      </c>
      <c r="D805" s="12" t="s">
        <v>10898</v>
      </c>
      <c r="E805" s="19" t="s">
        <v>10899</v>
      </c>
      <c r="F805" s="12" t="s">
        <v>328</v>
      </c>
      <c r="G805" s="12">
        <v>1</v>
      </c>
      <c r="H805" s="12" t="s">
        <v>7814</v>
      </c>
      <c r="I805" s="12">
        <v>29.75</v>
      </c>
      <c r="J805" s="15">
        <v>15.19</v>
      </c>
      <c r="K805" s="15">
        <v>112.32</v>
      </c>
      <c r="L805" s="16">
        <v>63</v>
      </c>
      <c r="M805" s="17">
        <f>=I805*9</f>
        <v>267.75</v>
      </c>
      <c r="N805" s="17">
        <f>=M805-L805-K805-J805*8.8</f>
        <v>-41.242</v>
      </c>
      <c r="O805" s="18">
        <f>=N805/M805</f>
        <v>-0.154031746031746</v>
      </c>
      <c r="P805" s="12" t="s">
        <v>43</v>
      </c>
    </row>
    <row r="806" spans="1:16">
      <c r="A806" s="21">
        <v>45248.1481944444</v>
      </c>
      <c r="B806" s="12">
        <v>118678581</v>
      </c>
      <c r="C806" s="22" t="s">
        <v>10900</v>
      </c>
      <c r="D806" s="12">
        <v>0</v>
      </c>
      <c r="E806" s="12" t="s">
        <v>52</v>
      </c>
      <c r="F806" s="12" t="s">
        <v>1330</v>
      </c>
      <c r="G806" s="12">
        <v>1</v>
      </c>
      <c r="H806" s="12" t="s">
        <v>7820</v>
      </c>
      <c r="I806" s="12">
        <v>0</v>
      </c>
      <c r="J806" s="15">
        <v>0</v>
      </c>
      <c r="K806" s="15">
        <v>0</v>
      </c>
      <c r="L806" s="16">
        <v>0</v>
      </c>
      <c r="M806" s="17">
        <f>=I806*9</f>
        <v>0</v>
      </c>
      <c r="N806" s="17">
        <f>=M806-L806-K806-J806*8.8</f>
        <v>0</v>
      </c>
      <c r="O806" s="18" t="e">
        <f>=N806/M806</f>
        <v>#DIV/0!</v>
      </c>
      <c r="P806" s="12" t="s">
        <v>172</v>
      </c>
    </row>
    <row r="807" spans="1:16">
      <c r="A807" s="21">
        <v>45248.1653356481</v>
      </c>
      <c r="B807" s="12">
        <v>118682097</v>
      </c>
      <c r="C807" s="22" t="s">
        <v>10901</v>
      </c>
      <c r="D807" s="12" t="s">
        <v>10902</v>
      </c>
      <c r="E807" s="19" t="s">
        <v>10903</v>
      </c>
      <c r="F807" s="12" t="s"/>
      <c r="G807" s="12">
        <v>1</v>
      </c>
      <c r="H807" s="12" t="s">
        <v>10904</v>
      </c>
      <c r="I807" s="12">
        <v>20.64</v>
      </c>
      <c r="J807" s="15">
        <v>10.45</v>
      </c>
      <c r="K807" s="15">
        <v>39.12</v>
      </c>
      <c r="L807" s="16">
        <v>26.9</v>
      </c>
      <c r="M807" s="17">
        <f>=I807*9</f>
        <v>185.76</v>
      </c>
      <c r="N807" s="17">
        <f>=M807-L807-K807-J807*8.8</f>
        <v>27.78</v>
      </c>
      <c r="O807" s="18">
        <f>=N807/M807</f>
        <v>0.149547803617571</v>
      </c>
      <c r="P807" s="12" t="s">
        <v>1413</v>
      </c>
    </row>
    <row r="808" spans="1:16">
      <c r="A808" s="21">
        <v>45248.1660532407</v>
      </c>
      <c r="B808" s="12">
        <v>118682319</v>
      </c>
      <c r="C808" s="22" t="s">
        <v>10905</v>
      </c>
      <c r="D808" s="12" t="s">
        <v>10906</v>
      </c>
      <c r="E808" s="19" t="s">
        <v>8051</v>
      </c>
      <c r="F808" s="12" t="s"/>
      <c r="G808" s="12">
        <v>1</v>
      </c>
      <c r="H808" s="12" t="s">
        <v>10907</v>
      </c>
      <c r="I808" s="12">
        <v>50.03</v>
      </c>
      <c r="J808" s="15">
        <v>25</v>
      </c>
      <c r="K808" s="15">
        <v>125.76</v>
      </c>
      <c r="L808" s="16">
        <v>84.15</v>
      </c>
      <c r="M808" s="17">
        <f>=I808*9</f>
        <v>450.27</v>
      </c>
      <c r="N808" s="17">
        <f>=M808-L808-K808-J808*8.8</f>
        <v>20.36</v>
      </c>
      <c r="O808" s="18">
        <f>=N808/M808</f>
        <v>0.045217314056011</v>
      </c>
      <c r="P808" s="12" t="s">
        <v>162</v>
      </c>
    </row>
    <row r="809" spans="1:16">
      <c r="A809" s="21">
        <v>45248.2209259259</v>
      </c>
      <c r="B809" s="68">
        <v>118695805</v>
      </c>
      <c r="C809" s="22" t="s">
        <v>10908</v>
      </c>
      <c r="D809" s="68" t="s">
        <v>10909</v>
      </c>
      <c r="E809" s="19" t="s">
        <v>10910</v>
      </c>
      <c r="F809" s="12" t="s"/>
      <c r="G809" s="12">
        <v>1</v>
      </c>
      <c r="H809" s="12" t="s">
        <v>10911</v>
      </c>
      <c r="I809" s="12">
        <v>30.98</v>
      </c>
      <c r="J809" s="15">
        <v>15.98</v>
      </c>
      <c r="K809" s="15">
        <v>50</v>
      </c>
      <c r="L809" s="16">
        <v>43</v>
      </c>
      <c r="M809" s="17">
        <f>=I809*9</f>
        <v>278.82</v>
      </c>
      <c r="N809" s="17">
        <f>=M809-L809-K809-J809*8.8</f>
        <v>45.196</v>
      </c>
      <c r="O809" s="18">
        <f>=N809/M809</f>
        <v>0.162097410515745</v>
      </c>
      <c r="P809" s="12" t="s">
        <v>172</v>
      </c>
    </row>
    <row r="810" spans="1:16">
      <c r="A810" s="21">
        <v>45248.2209259259</v>
      </c>
      <c r="B810" s="69" t="s"/>
      <c r="C810" s="22" t="s">
        <v>10912</v>
      </c>
      <c r="D810" s="69" t="s"/>
      <c r="E810" s="19" t="s">
        <v>10910</v>
      </c>
      <c r="F810" s="12" t="s"/>
      <c r="G810" s="12">
        <v>1</v>
      </c>
      <c r="H810" s="12" t="s">
        <v>10913</v>
      </c>
      <c r="I810" s="12">
        <v>0</v>
      </c>
      <c r="J810" s="15">
        <v>0</v>
      </c>
      <c r="K810" s="15">
        <v>0</v>
      </c>
      <c r="L810" s="16">
        <v>0</v>
      </c>
      <c r="M810" s="17">
        <f>=I810*9</f>
        <v>0</v>
      </c>
      <c r="N810" s="17">
        <f>=M810-L810-K810-J810*8.8</f>
        <v>0</v>
      </c>
      <c r="O810" s="18" t="e">
        <f>=N810/M810</f>
        <v>#DIV/0!</v>
      </c>
      <c r="P810" s="12" t="s">
        <v>172</v>
      </c>
    </row>
    <row r="811" spans="1:17">
      <c r="A811" s="21">
        <v>45248.2546759259</v>
      </c>
      <c r="B811" s="68">
        <v>118706850</v>
      </c>
      <c r="C811" s="22" t="s">
        <v>10914</v>
      </c>
      <c r="D811" s="68" t="s">
        <v>10915</v>
      </c>
      <c r="E811" s="19" t="s">
        <v>10916</v>
      </c>
      <c r="F811" s="12" t="s">
        <v>32</v>
      </c>
      <c r="G811" s="12">
        <v>1</v>
      </c>
      <c r="H811" s="12" t="s">
        <v>10917</v>
      </c>
      <c r="I811" s="12">
        <v>39.38</v>
      </c>
      <c r="J811" s="15">
        <v>19.58</v>
      </c>
      <c r="K811" s="15">
        <v>94.09</v>
      </c>
      <c r="L811" s="16">
        <v>108.16</v>
      </c>
      <c r="M811" s="17">
        <f>=I811*9</f>
        <v>354.42</v>
      </c>
      <c r="N811" s="17">
        <f>=M811-L811-K811-J811*8.8</f>
        <v>-20.134</v>
      </c>
      <c r="O811" s="18">
        <f>=N811/M811</f>
        <v>-0.056808306528977</v>
      </c>
      <c r="P811" s="12" t="s">
        <v>162</v>
      </c>
      <c r="Q811" s="25" t="s">
        <v>140</v>
      </c>
    </row>
    <row r="812" spans="1:16">
      <c r="A812" s="21">
        <v>45248.2546759259</v>
      </c>
      <c r="B812" s="69" t="s"/>
      <c r="C812" s="22" t="s">
        <v>10918</v>
      </c>
      <c r="D812" s="69" t="s"/>
      <c r="E812" s="19" t="s">
        <v>10916</v>
      </c>
      <c r="F812" s="12" t="s"/>
      <c r="G812" s="12">
        <v>1</v>
      </c>
      <c r="H812" s="12" t="s">
        <v>10919</v>
      </c>
      <c r="I812" s="12">
        <v>0</v>
      </c>
      <c r="J812" s="15">
        <v>0</v>
      </c>
      <c r="K812" s="15">
        <v>0</v>
      </c>
      <c r="L812" s="16">
        <v>0</v>
      </c>
      <c r="M812" s="17">
        <f>=I812*9</f>
        <v>0</v>
      </c>
      <c r="N812" s="17">
        <f>=M812-L812-K812-J812*8.8</f>
        <v>0</v>
      </c>
      <c r="O812" s="18" t="e">
        <f>=N812/M812</f>
        <v>#DIV/0!</v>
      </c>
      <c r="P812" s="12" t="s">
        <v>162</v>
      </c>
    </row>
    <row r="813" spans="1:16">
      <c r="A813" s="21">
        <v>45248.4105671296</v>
      </c>
      <c r="B813" s="12">
        <v>118747805</v>
      </c>
      <c r="C813" s="22" t="s">
        <v>10920</v>
      </c>
      <c r="D813" s="12" t="s">
        <v>10921</v>
      </c>
      <c r="E813" s="19" t="s">
        <v>10922</v>
      </c>
      <c r="F813" s="12" t="s"/>
      <c r="G813" s="12">
        <v>1</v>
      </c>
      <c r="H813" s="12" t="s">
        <v>8018</v>
      </c>
      <c r="I813" s="12">
        <v>16.48</v>
      </c>
      <c r="J813" s="15">
        <v>8.52</v>
      </c>
      <c r="K813" s="15">
        <v>37.12</v>
      </c>
      <c r="L813" s="16">
        <v>27</v>
      </c>
      <c r="M813" s="17">
        <f>=I813*9</f>
        <v>148.32</v>
      </c>
      <c r="N813" s="17">
        <f>=M813-L813-K813-J813*8.8</f>
        <v>9.22399999999999</v>
      </c>
      <c r="O813" s="18">
        <f>=N813/M813</f>
        <v>0.062189859762675</v>
      </c>
      <c r="P813" s="12" t="s">
        <v>300</v>
      </c>
    </row>
    <row r="814" spans="1:16">
      <c r="A814" s="21">
        <v>45248.4755671296</v>
      </c>
      <c r="B814" s="12">
        <v>118763602</v>
      </c>
      <c r="C814" s="22" t="s">
        <v>10469</v>
      </c>
      <c r="D814" s="12" t="s">
        <v>10923</v>
      </c>
      <c r="E814" s="19" t="s">
        <v>10924</v>
      </c>
      <c r="F814" s="12" t="s"/>
      <c r="G814" s="12">
        <v>1</v>
      </c>
      <c r="H814" s="12" t="s">
        <v>10472</v>
      </c>
      <c r="I814" s="12">
        <v>66.36</v>
      </c>
      <c r="J814" s="15">
        <v>33.12</v>
      </c>
      <c r="K814" s="15">
        <v>177.14</v>
      </c>
      <c r="L814" s="16">
        <v>119.25</v>
      </c>
      <c r="M814" s="17">
        <f>=I814*9</f>
        <v>597.24</v>
      </c>
      <c r="N814" s="17">
        <f>=M814-L814-K814-J814*8.8</f>
        <v>9.39400000000001</v>
      </c>
      <c r="O814" s="18">
        <f>=N814/M814</f>
        <v>0.0157290201594</v>
      </c>
      <c r="P814" s="12" t="s">
        <v>162</v>
      </c>
    </row>
    <row r="815" spans="1:16">
      <c r="A815" s="21">
        <v>45248.4975810185</v>
      </c>
      <c r="B815" s="12">
        <v>118769427</v>
      </c>
      <c r="C815" s="22" t="s">
        <v>10925</v>
      </c>
      <c r="D815" s="12" t="s">
        <v>10926</v>
      </c>
      <c r="E815" s="19" t="s">
        <v>10927</v>
      </c>
      <c r="F815" s="12" t="s"/>
      <c r="G815" s="12">
        <v>1</v>
      </c>
      <c r="H815" s="12" t="s">
        <v>10928</v>
      </c>
      <c r="I815" s="12">
        <v>15.12</v>
      </c>
      <c r="J815" s="15">
        <v>7.81</v>
      </c>
      <c r="K815" s="15">
        <v>33.74</v>
      </c>
      <c r="L815" s="16">
        <v>9.88</v>
      </c>
      <c r="M815" s="17">
        <f>=I815*9</f>
        <v>136.08</v>
      </c>
      <c r="N815" s="17">
        <f>=M815-L815-K815-J815*8.8</f>
        <v>23.732</v>
      </c>
      <c r="O815" s="18">
        <f>=N815/M815</f>
        <v>0.174397413286302</v>
      </c>
      <c r="P815" s="12" t="s">
        <v>172</v>
      </c>
    </row>
    <row r="816" spans="1:16">
      <c r="A816" s="21">
        <v>45248.5484837963</v>
      </c>
      <c r="B816" s="12">
        <v>118780532</v>
      </c>
      <c r="C816" s="22" t="s">
        <v>10929</v>
      </c>
      <c r="D816" s="12" t="s">
        <v>10930</v>
      </c>
      <c r="E816" s="19" t="s">
        <v>10931</v>
      </c>
      <c r="F816" s="12" t="s"/>
      <c r="G816" s="12">
        <v>1</v>
      </c>
      <c r="H816" s="12" t="s">
        <v>10932</v>
      </c>
      <c r="I816" s="12">
        <v>15.95</v>
      </c>
      <c r="J816" s="15">
        <v>8.13</v>
      </c>
      <c r="K816" s="15">
        <v>29.64</v>
      </c>
      <c r="L816" s="16">
        <v>15.5</v>
      </c>
      <c r="M816" s="17">
        <f>=I816*9</f>
        <v>143.55</v>
      </c>
      <c r="N816" s="17">
        <f>=M816-L816-K816-J816*8.8</f>
        <v>26.866</v>
      </c>
      <c r="O816" s="18">
        <f>=N816/M816</f>
        <v>0.18715430163706</v>
      </c>
      <c r="P816" s="12" t="s">
        <v>22</v>
      </c>
    </row>
    <row r="817" spans="1:16">
      <c r="A817" s="21">
        <v>45248.6765046296</v>
      </c>
      <c r="B817" s="12">
        <v>118801143</v>
      </c>
      <c r="C817" s="22" t="s">
        <v>10933</v>
      </c>
      <c r="D817" s="12" t="s">
        <v>10934</v>
      </c>
      <c r="E817" s="19" t="s">
        <v>10935</v>
      </c>
      <c r="F817" s="12" t="s"/>
      <c r="G817" s="12">
        <v>1</v>
      </c>
      <c r="H817" s="12" t="s">
        <v>10936</v>
      </c>
      <c r="I817" s="12">
        <v>15.6</v>
      </c>
      <c r="J817" s="15">
        <v>7.81</v>
      </c>
      <c r="K817" s="15">
        <v>27.88</v>
      </c>
      <c r="L817" s="16">
        <v>4.25</v>
      </c>
      <c r="M817" s="17">
        <f>=I817*9</f>
        <v>140.4</v>
      </c>
      <c r="N817" s="17">
        <f>=M817-L817-K817-J817*8.8</f>
        <v>39.542</v>
      </c>
      <c r="O817" s="18">
        <f>=N817/M817</f>
        <v>0.281638176638177</v>
      </c>
      <c r="P817" s="12" t="s">
        <v>172</v>
      </c>
    </row>
    <row r="818" spans="1:17">
      <c r="A818" s="21">
        <v>45248.6801157407</v>
      </c>
      <c r="B818" s="12">
        <v>118801535</v>
      </c>
      <c r="C818" s="22" t="s">
        <v>10937</v>
      </c>
      <c r="D818" s="12" t="s">
        <v>10938</v>
      </c>
      <c r="E818" s="19" t="s">
        <v>10939</v>
      </c>
      <c r="F818" s="12" t="s"/>
      <c r="G818" s="12">
        <v>1</v>
      </c>
      <c r="H818" s="12" t="s">
        <v>10940</v>
      </c>
      <c r="I818" s="12">
        <v>19.99</v>
      </c>
      <c r="J818" s="15">
        <v>8.95</v>
      </c>
      <c r="K818" s="15">
        <v>48.92</v>
      </c>
      <c r="L818" s="16">
        <v>44.5</v>
      </c>
      <c r="M818" s="17">
        <f>=I818*9</f>
        <v>179.91</v>
      </c>
      <c r="N818" s="17">
        <f>=M818-L818-K818-J818*8.8</f>
        <v>7.72999999999999</v>
      </c>
      <c r="O818" s="18">
        <f>=N818/M818</f>
        <v>0.042965927408148</v>
      </c>
      <c r="P818" s="12" t="s">
        <v>269</v>
      </c>
      <c r="Q818" s="25" t="s">
        <v>140</v>
      </c>
    </row>
    <row r="819" spans="1:16">
      <c r="A819" s="21" t="s"/>
      <c r="B819" s="12" t="s"/>
      <c r="C819" s="22" t="s"/>
      <c r="D819" s="12" t="s"/>
      <c r="E819" s="12" t="s"/>
      <c r="F819" s="12" t="s"/>
      <c r="G819" s="12" t="s"/>
      <c r="H819" s="12" t="s"/>
      <c r="I819" s="12" t="s"/>
      <c r="J819" s="12" t="s"/>
      <c r="K819" s="12" t="s"/>
      <c r="L819" s="12" t="s"/>
      <c r="M819" s="12" t="s"/>
      <c r="N819" s="12" t="s"/>
      <c r="O819" s="12" t="s"/>
      <c r="P819" s="12" t="s"/>
    </row>
    <row r="820" spans="1:16">
      <c r="A820" s="21">
        <v>45248.7434837963</v>
      </c>
      <c r="B820" s="12">
        <v>118811054</v>
      </c>
      <c r="C820" s="22" t="s">
        <v>10941</v>
      </c>
      <c r="D820" s="12" t="s">
        <v>10942</v>
      </c>
      <c r="E820" s="19" t="s">
        <v>10943</v>
      </c>
      <c r="F820" s="12" t="s">
        <v>134</v>
      </c>
      <c r="G820" s="12">
        <v>1</v>
      </c>
      <c r="H820" s="12" t="s">
        <v>10944</v>
      </c>
      <c r="I820" s="12">
        <v>37.78</v>
      </c>
      <c r="J820" s="15">
        <v>18.91</v>
      </c>
      <c r="K820" s="15">
        <v>88.13</v>
      </c>
      <c r="L820" s="16">
        <v>91</v>
      </c>
      <c r="M820" s="17">
        <f>=I820*9</f>
        <v>340.02</v>
      </c>
      <c r="N820" s="17">
        <f>=M820-L820-K820-J820*8.8</f>
        <v>-5.51800000000003</v>
      </c>
      <c r="O820" s="18">
        <f>=N820/M820</f>
        <v>-0.01622845714958</v>
      </c>
      <c r="P820" s="12" t="s">
        <v>670</v>
      </c>
    </row>
    <row r="821" spans="1:16">
      <c r="A821" s="21">
        <v>45248.9450462963</v>
      </c>
      <c r="B821" s="12">
        <v>118829690</v>
      </c>
      <c r="C821" s="22" t="s">
        <v>10945</v>
      </c>
      <c r="D821" s="12" t="s">
        <v>10946</v>
      </c>
      <c r="E821" s="19" t="s">
        <v>10947</v>
      </c>
      <c r="F821" s="12" t="s">
        <v>57</v>
      </c>
      <c r="G821" s="12">
        <v>1</v>
      </c>
      <c r="H821" s="12" t="s">
        <v>10948</v>
      </c>
      <c r="I821" s="12">
        <v>14.8</v>
      </c>
      <c r="J821" s="15">
        <v>6.41</v>
      </c>
      <c r="K821" s="15">
        <v>29.84</v>
      </c>
      <c r="L821" s="16">
        <v>16.84</v>
      </c>
      <c r="M821" s="17">
        <f>=I821*9</f>
        <v>133.2</v>
      </c>
      <c r="N821" s="17">
        <f>=M821-L821-K821-J821*8.8</f>
        <v>30.112</v>
      </c>
      <c r="O821" s="18">
        <f>=N821/M821</f>
        <v>0.226066066066066</v>
      </c>
      <c r="P821" s="12" t="s">
        <v>50</v>
      </c>
    </row>
    <row r="822" spans="1:16">
      <c r="A822" s="21">
        <v>45248.9916898148</v>
      </c>
      <c r="B822" s="12">
        <v>118836966</v>
      </c>
      <c r="C822" s="22" t="s">
        <v>10949</v>
      </c>
      <c r="D822" s="65" t="s">
        <v>10950</v>
      </c>
      <c r="E822" s="19" t="s">
        <v>8121</v>
      </c>
      <c r="F822" s="12" t="s">
        <v>57</v>
      </c>
      <c r="G822" s="12">
        <v>1</v>
      </c>
      <c r="H822" s="12" t="s">
        <v>10951</v>
      </c>
      <c r="I822" s="12">
        <v>14.8</v>
      </c>
      <c r="J822" s="15">
        <v>7.57</v>
      </c>
      <c r="K822" s="15">
        <v>26.76</v>
      </c>
      <c r="L822" s="16">
        <v>17.6</v>
      </c>
      <c r="M822" s="17">
        <f>=I822*9</f>
        <v>133.2</v>
      </c>
      <c r="N822" s="17">
        <f>=M822-L822-K822-J822*8.8</f>
        <v>22.224</v>
      </c>
      <c r="O822" s="18">
        <f>=N822/M822</f>
        <v>0.166846846846847</v>
      </c>
      <c r="P822" s="12" t="s">
        <v>59</v>
      </c>
    </row>
    <row r="823" spans="1:16">
      <c r="A823" s="21">
        <v>45249.0009490741</v>
      </c>
      <c r="B823" s="12">
        <v>118838585</v>
      </c>
      <c r="C823" s="22" t="s">
        <v>10952</v>
      </c>
      <c r="D823" s="12" t="s">
        <v>10953</v>
      </c>
      <c r="E823" s="19" t="s">
        <v>10954</v>
      </c>
      <c r="F823" s="12" t="s"/>
      <c r="G823" s="12">
        <v>1</v>
      </c>
      <c r="H823" s="12" t="s">
        <v>10955</v>
      </c>
      <c r="I823" s="12">
        <v>45.56</v>
      </c>
      <c r="J823" s="15">
        <v>23.67</v>
      </c>
      <c r="K823" s="15">
        <v>48.92</v>
      </c>
      <c r="L823" s="16">
        <v>115</v>
      </c>
      <c r="M823" s="17">
        <f>=I823*9</f>
        <v>410.04</v>
      </c>
      <c r="N823" s="17">
        <f>=M823-L823-K823-J823*8.8</f>
        <v>37.824</v>
      </c>
      <c r="O823" s="18">
        <f>=N823/M823</f>
        <v>0.092244659057653</v>
      </c>
      <c r="P823" s="12" t="s">
        <v>22</v>
      </c>
    </row>
    <row r="824" spans="1:16">
      <c r="A824" s="21">
        <v>45249.0869675926</v>
      </c>
      <c r="B824" s="12">
        <v>118854566</v>
      </c>
      <c r="C824" s="22" t="s">
        <v>10956</v>
      </c>
      <c r="D824" s="12" t="s">
        <v>10957</v>
      </c>
      <c r="E824" s="19" t="s">
        <v>10958</v>
      </c>
      <c r="F824" s="12" t="s"/>
      <c r="G824" s="12">
        <v>1</v>
      </c>
      <c r="H824" s="12" t="s">
        <v>10959</v>
      </c>
      <c r="I824" s="12">
        <v>35.6</v>
      </c>
      <c r="J824" s="15">
        <v>17.28</v>
      </c>
      <c r="K824" s="15">
        <v>118.69</v>
      </c>
      <c r="L824" s="16">
        <v>83.3</v>
      </c>
      <c r="M824" s="17">
        <f>=I824*9</f>
        <v>320.4</v>
      </c>
      <c r="N824" s="17">
        <f>=M824-L824-K824-J824*8.8</f>
        <v>-33.654</v>
      </c>
      <c r="O824" s="18">
        <f>=N824/M824</f>
        <v>-0.105037453183521</v>
      </c>
      <c r="P824" s="12" t="s">
        <v>162</v>
      </c>
    </row>
    <row r="825" spans="1:16">
      <c r="A825" s="21">
        <v>45249.3325347222</v>
      </c>
      <c r="B825" s="12">
        <v>118906595</v>
      </c>
      <c r="C825" s="22" t="s">
        <v>10960</v>
      </c>
      <c r="D825" s="12" t="s">
        <v>10961</v>
      </c>
      <c r="E825" s="19" t="s">
        <v>10962</v>
      </c>
      <c r="F825" s="12" t="s"/>
      <c r="G825" s="12">
        <v>2</v>
      </c>
      <c r="H825" s="12" t="s">
        <v>10963</v>
      </c>
      <c r="I825" s="12">
        <v>30.3</v>
      </c>
      <c r="J825" s="15">
        <v>14.83</v>
      </c>
      <c r="K825" s="15">
        <v>45.04</v>
      </c>
      <c r="L825" s="16">
        <v>38</v>
      </c>
      <c r="M825" s="17">
        <f>=I825*9</f>
        <v>272.7</v>
      </c>
      <c r="N825" s="17">
        <f>=M825-L825-K825-J825*8.8</f>
        <v>59.156</v>
      </c>
      <c r="O825" s="18">
        <f>=N825/M825</f>
        <v>0.216927026035937</v>
      </c>
      <c r="P825" s="12" t="s">
        <v>162</v>
      </c>
    </row>
    <row r="826" spans="1:16">
      <c r="A826" s="21">
        <v>45249.3509953704</v>
      </c>
      <c r="B826" s="12">
        <v>118910237</v>
      </c>
      <c r="C826" s="22" t="s">
        <v>10473</v>
      </c>
      <c r="D826" s="12" t="s">
        <v>10964</v>
      </c>
      <c r="E826" s="19" t="s">
        <v>10965</v>
      </c>
      <c r="F826" s="12" t="s">
        <v>221</v>
      </c>
      <c r="G826" s="12">
        <v>1</v>
      </c>
      <c r="H826" s="12" t="s">
        <v>10476</v>
      </c>
      <c r="I826" s="12">
        <v>18.69</v>
      </c>
      <c r="J826" s="15">
        <v>9.67</v>
      </c>
      <c r="K826" s="15">
        <v>82.73</v>
      </c>
      <c r="L826" s="16">
        <v>30</v>
      </c>
      <c r="M826" s="17">
        <f>=I826*9</f>
        <v>168.21</v>
      </c>
      <c r="N826" s="17">
        <f>=M826-L826-K826-J826*8.8</f>
        <v>-29.616</v>
      </c>
      <c r="O826" s="18">
        <f>=N826/M826</f>
        <v>-0.176065632245408</v>
      </c>
      <c r="P826" s="12" t="s">
        <v>43</v>
      </c>
    </row>
    <row r="827" spans="1:16">
      <c r="A827" s="21">
        <v>45249.4181597222</v>
      </c>
      <c r="B827" s="12">
        <v>118924641</v>
      </c>
      <c r="C827" s="22" t="s">
        <v>10966</v>
      </c>
      <c r="D827" s="12" t="s">
        <v>10967</v>
      </c>
      <c r="E827" s="19" t="s">
        <v>10968</v>
      </c>
      <c r="F827" s="12" t="s">
        <v>57</v>
      </c>
      <c r="G827" s="12">
        <v>1</v>
      </c>
      <c r="H827" s="12" t="s">
        <v>10969</v>
      </c>
      <c r="I827" s="12">
        <v>16.18</v>
      </c>
      <c r="J827" s="15">
        <v>8.29</v>
      </c>
      <c r="K827" s="15">
        <v>37.12</v>
      </c>
      <c r="L827" s="16">
        <v>16.23</v>
      </c>
      <c r="M827" s="17">
        <f>=I827*9</f>
        <v>145.62</v>
      </c>
      <c r="N827" s="17">
        <f>=M827-L827-K827-J827*8.8</f>
        <v>19.318</v>
      </c>
      <c r="O827" s="18">
        <f>=N827/M827</f>
        <v>0.13266034885318</v>
      </c>
      <c r="P827" s="12" t="s">
        <v>300</v>
      </c>
    </row>
    <row r="828" spans="1:16">
      <c r="A828" s="21">
        <v>45249.4371296296</v>
      </c>
      <c r="B828" s="12">
        <v>118929020</v>
      </c>
      <c r="C828" s="22" t="s">
        <v>10970</v>
      </c>
      <c r="D828" s="12" t="s">
        <v>10971</v>
      </c>
      <c r="E828" s="19" t="s">
        <v>10972</v>
      </c>
      <c r="F828" s="12" t="s"/>
      <c r="G828" s="12">
        <v>1</v>
      </c>
      <c r="H828" s="12" t="s">
        <v>10973</v>
      </c>
      <c r="I828" s="12">
        <v>14.8</v>
      </c>
      <c r="J828" s="15">
        <v>7.16</v>
      </c>
      <c r="K828" s="15">
        <v>30.74</v>
      </c>
      <c r="L828" s="16">
        <v>16</v>
      </c>
      <c r="M828" s="17">
        <f>=I828*9</f>
        <v>133.2</v>
      </c>
      <c r="N828" s="17">
        <f>=M828-L828-K828-J828*8.8</f>
        <v>23.452</v>
      </c>
      <c r="O828" s="18">
        <f>=N828/M828</f>
        <v>0.176066066066066</v>
      </c>
      <c r="P828" s="12" t="s">
        <v>162</v>
      </c>
    </row>
    <row r="829" spans="1:16">
      <c r="A829" s="21">
        <v>45249.4985300926</v>
      </c>
      <c r="B829" s="12">
        <v>118942839</v>
      </c>
      <c r="C829" s="22" t="s">
        <v>10974</v>
      </c>
      <c r="D829" s="12" t="s">
        <v>10975</v>
      </c>
      <c r="E829" s="19" t="s">
        <v>10976</v>
      </c>
      <c r="F829" s="12" t="s"/>
      <c r="G829" s="12">
        <v>1</v>
      </c>
      <c r="H829" s="12" t="s">
        <v>10977</v>
      </c>
      <c r="I829" s="12">
        <v>19.89</v>
      </c>
      <c r="J829" s="15">
        <v>8.79</v>
      </c>
      <c r="K829" s="15">
        <v>57.06</v>
      </c>
      <c r="L829" s="16">
        <v>12.4</v>
      </c>
      <c r="M829" s="17">
        <f>=I829*9</f>
        <v>179.01</v>
      </c>
      <c r="N829" s="17">
        <f>=M829-L829-K829-J829*8.8</f>
        <v>32.198</v>
      </c>
      <c r="O829" s="18">
        <f>=N829/M829</f>
        <v>0.179867046533713</v>
      </c>
      <c r="P829" s="12" t="s">
        <v>162</v>
      </c>
    </row>
    <row r="830" spans="1:16">
      <c r="A830" s="21">
        <v>45249.5628819444</v>
      </c>
      <c r="B830" s="12">
        <v>118953912</v>
      </c>
      <c r="C830" s="22" t="s">
        <v>10978</v>
      </c>
      <c r="D830" s="12" t="s">
        <v>10979</v>
      </c>
      <c r="E830" s="19" t="s">
        <v>10980</v>
      </c>
      <c r="F830" s="12" t="s">
        <v>2346</v>
      </c>
      <c r="G830" s="12">
        <v>1</v>
      </c>
      <c r="H830" s="12" t="s">
        <v>10981</v>
      </c>
      <c r="I830" s="12">
        <v>23.69</v>
      </c>
      <c r="J830" s="15">
        <v>11.9</v>
      </c>
      <c r="K830" s="15">
        <v>103.66</v>
      </c>
      <c r="L830" s="16">
        <v>38</v>
      </c>
      <c r="M830" s="17">
        <f>=I830*9</f>
        <v>213.21</v>
      </c>
      <c r="N830" s="17">
        <f>=M830-L830-K830-J830*8.8</f>
        <v>-33.17</v>
      </c>
      <c r="O830" s="18">
        <f>=N830/M830</f>
        <v>-0.15557431640167</v>
      </c>
      <c r="P830" s="12" t="s">
        <v>172</v>
      </c>
    </row>
    <row r="831" spans="1:16">
      <c r="A831" s="21">
        <v>45249.5730902778</v>
      </c>
      <c r="B831" s="12">
        <v>118955238</v>
      </c>
      <c r="C831" s="22" t="s">
        <v>10982</v>
      </c>
      <c r="D831" s="12">
        <v>0</v>
      </c>
      <c r="E831" s="12" t="s">
        <v>52</v>
      </c>
      <c r="F831" s="12" t="s">
        <v>48</v>
      </c>
      <c r="G831" s="12">
        <v>1</v>
      </c>
      <c r="H831" s="12" t="s">
        <v>10983</v>
      </c>
      <c r="I831" s="12">
        <v>0</v>
      </c>
      <c r="J831" s="15">
        <v>0</v>
      </c>
      <c r="K831" s="15">
        <v>0</v>
      </c>
      <c r="L831" s="16">
        <v>0</v>
      </c>
      <c r="M831" s="17">
        <f>=I831*9</f>
        <v>0</v>
      </c>
      <c r="N831" s="17">
        <f>=M831-L831-K831-J831*8.8</f>
        <v>0</v>
      </c>
      <c r="O831" s="18" t="e">
        <f>=N831/M831</f>
        <v>#DIV/0!</v>
      </c>
      <c r="P831" s="12" t="s">
        <v>43</v>
      </c>
    </row>
    <row r="832" spans="1:16">
      <c r="A832" s="21">
        <v>45250.1116319444</v>
      </c>
      <c r="B832" s="12">
        <v>119004738</v>
      </c>
      <c r="C832" s="22" t="s">
        <v>10984</v>
      </c>
      <c r="D832" s="12" t="s">
        <v>10985</v>
      </c>
      <c r="E832" s="19" t="s">
        <v>10986</v>
      </c>
      <c r="F832" s="12" t="s"/>
      <c r="G832" s="12">
        <v>1</v>
      </c>
      <c r="H832" s="12" t="s">
        <v>10987</v>
      </c>
      <c r="I832" s="12">
        <v>17.69</v>
      </c>
      <c r="J832" s="15">
        <v>9.02</v>
      </c>
      <c r="K832" s="15">
        <v>36.64</v>
      </c>
      <c r="L832" s="16">
        <v>18</v>
      </c>
      <c r="M832" s="17">
        <f>=I832*9</f>
        <v>159.21</v>
      </c>
      <c r="N832" s="17">
        <f>=M832-L832-K832-J832*8.8</f>
        <v>25.194</v>
      </c>
      <c r="O832" s="18">
        <f>=N832/M832</f>
        <v>0.15824382890522</v>
      </c>
      <c r="P832" s="12" t="s">
        <v>43</v>
      </c>
    </row>
    <row r="833" spans="1:16">
      <c r="A833" s="21">
        <v>45250.1218981482</v>
      </c>
      <c r="B833" s="68">
        <v>119006881</v>
      </c>
      <c r="C833" s="22" t="s">
        <v>10988</v>
      </c>
      <c r="D833" s="68" t="s">
        <v>10989</v>
      </c>
      <c r="E833" s="19" t="s">
        <v>10990</v>
      </c>
      <c r="F833" s="12" t="s"/>
      <c r="G833" s="12">
        <v>1</v>
      </c>
      <c r="H833" s="12" t="s">
        <v>10991</v>
      </c>
      <c r="I833" s="12">
        <v>53.18</v>
      </c>
      <c r="J833" s="15">
        <v>27.52</v>
      </c>
      <c r="K833" s="15">
        <v>100.31</v>
      </c>
      <c r="L833" s="16">
        <v>80</v>
      </c>
      <c r="M833" s="17">
        <f>=I833*9</f>
        <v>478.62</v>
      </c>
      <c r="N833" s="17">
        <f>=M833-L833-K833-J833*8.8</f>
        <v>56.134</v>
      </c>
      <c r="O833" s="18">
        <f>=N833/M833</f>
        <v>0.117283022021646</v>
      </c>
      <c r="P833" s="12" t="s">
        <v>136</v>
      </c>
    </row>
    <row r="834" spans="1:16">
      <c r="A834" s="21">
        <v>45250.1218981482</v>
      </c>
      <c r="B834" s="77" t="s"/>
      <c r="C834" s="22" t="s">
        <v>10992</v>
      </c>
      <c r="D834" s="77" t="s"/>
      <c r="E834" s="19" t="s">
        <v>10990</v>
      </c>
      <c r="F834" s="12" t="s"/>
      <c r="G834" s="12">
        <v>1</v>
      </c>
      <c r="H834" s="12" t="s">
        <v>10993</v>
      </c>
      <c r="I834" s="12">
        <v>0</v>
      </c>
      <c r="J834" s="15">
        <v>0</v>
      </c>
      <c r="K834" s="15">
        <v>0</v>
      </c>
      <c r="L834" s="16">
        <v>0</v>
      </c>
      <c r="M834" s="17">
        <f>=I834*9</f>
        <v>0</v>
      </c>
      <c r="N834" s="17">
        <f>=M834-L834-K834-J834*8.8</f>
        <v>0</v>
      </c>
      <c r="O834" s="18" t="e">
        <f>=N834/M834</f>
        <v>#DIV/0!</v>
      </c>
      <c r="P834" s="12" t="s">
        <v>136</v>
      </c>
    </row>
    <row r="835" spans="1:16">
      <c r="A835" s="21">
        <v>45250.1218981482</v>
      </c>
      <c r="B835" s="69" t="s"/>
      <c r="C835" s="22" t="s">
        <v>10994</v>
      </c>
      <c r="D835" s="69" t="s"/>
      <c r="E835" s="19" t="s">
        <v>10990</v>
      </c>
      <c r="F835" s="12" t="s"/>
      <c r="G835" s="12">
        <v>1</v>
      </c>
      <c r="H835" s="12" t="s">
        <v>10995</v>
      </c>
      <c r="I835" s="12">
        <v>0</v>
      </c>
      <c r="J835" s="15">
        <v>0</v>
      </c>
      <c r="K835" s="15">
        <v>0</v>
      </c>
      <c r="L835" s="16">
        <v>0</v>
      </c>
      <c r="M835" s="17">
        <f>=I835*9</f>
        <v>0</v>
      </c>
      <c r="N835" s="17">
        <f>=M835-L835-K835-J835*8.8</f>
        <v>0</v>
      </c>
      <c r="O835" s="18" t="e">
        <f>=N835/M835</f>
        <v>#DIV/0!</v>
      </c>
      <c r="P835" s="12" t="s">
        <v>136</v>
      </c>
    </row>
    <row r="836" spans="1:16">
      <c r="A836" s="21">
        <v>45250.153587963</v>
      </c>
      <c r="B836" s="12">
        <v>119012995</v>
      </c>
      <c r="C836" s="22" t="s">
        <v>10996</v>
      </c>
      <c r="D836" s="12" t="s">
        <v>10997</v>
      </c>
      <c r="E836" s="19" t="s">
        <v>10998</v>
      </c>
      <c r="F836" s="12" t="s"/>
      <c r="G836" s="12">
        <v>1</v>
      </c>
      <c r="H836" s="12" t="s">
        <v>10999</v>
      </c>
      <c r="I836" s="12">
        <v>20.85</v>
      </c>
      <c r="J836" s="15">
        <v>7.79</v>
      </c>
      <c r="K836" s="15">
        <v>45.88</v>
      </c>
      <c r="L836" s="16">
        <v>55</v>
      </c>
      <c r="M836" s="17">
        <f>=I836*9</f>
        <v>187.65</v>
      </c>
      <c r="N836" s="17">
        <f>=M836-L836-K836-J836*8.8</f>
        <v>18.218</v>
      </c>
      <c r="O836" s="18">
        <f>=N836/M836</f>
        <v>0.097084998667733</v>
      </c>
      <c r="P836" s="12" t="s">
        <v>269</v>
      </c>
    </row>
    <row r="837" spans="1:16">
      <c r="A837" s="21">
        <v>45250.1723263889</v>
      </c>
      <c r="B837" s="12">
        <v>119016251</v>
      </c>
      <c r="C837" s="22" t="s">
        <v>11000</v>
      </c>
      <c r="D837" s="12" t="s">
        <v>11001</v>
      </c>
      <c r="E837" s="19" t="s">
        <v>11002</v>
      </c>
      <c r="F837" s="12" t="s"/>
      <c r="G837" s="12">
        <v>1</v>
      </c>
      <c r="H837" s="12" t="s">
        <v>11003</v>
      </c>
      <c r="I837" s="12">
        <v>54.56</v>
      </c>
      <c r="J837" s="15">
        <v>26.93</v>
      </c>
      <c r="K837" s="15">
        <v>105.03</v>
      </c>
      <c r="L837" s="16">
        <v>94</v>
      </c>
      <c r="M837" s="17">
        <f>=I837*9</f>
        <v>491.04</v>
      </c>
      <c r="N837" s="17">
        <f>=M837-L837-K837-J837*8.8</f>
        <v>55.026</v>
      </c>
      <c r="O837" s="18">
        <f>=N837/M837</f>
        <v>0.112060117302053</v>
      </c>
      <c r="P837" s="12" t="s">
        <v>145</v>
      </c>
    </row>
    <row r="838" spans="1:16">
      <c r="A838" s="21">
        <v>45250.2346296296</v>
      </c>
      <c r="B838" s="12">
        <v>119029103</v>
      </c>
      <c r="C838" s="22" t="s">
        <v>11004</v>
      </c>
      <c r="D838" s="12" t="s">
        <v>11005</v>
      </c>
      <c r="E838" s="19" t="s">
        <v>11006</v>
      </c>
      <c r="F838" s="12" t="s"/>
      <c r="G838" s="12">
        <v>1</v>
      </c>
      <c r="H838" s="12" t="s">
        <v>11007</v>
      </c>
      <c r="I838" s="12">
        <v>59.12</v>
      </c>
      <c r="J838" s="15">
        <v>30.02</v>
      </c>
      <c r="K838" s="15">
        <v>46.95</v>
      </c>
      <c r="L838" s="16">
        <v>73</v>
      </c>
      <c r="M838" s="17">
        <f>=I838*9</f>
        <v>532.08</v>
      </c>
      <c r="N838" s="17">
        <f>=M838-L838-K838-J838*8.8</f>
        <v>147.954</v>
      </c>
      <c r="O838" s="18">
        <f>=N838/M838</f>
        <v>0.278067207938656</v>
      </c>
      <c r="P838" s="12" t="s">
        <v>162</v>
      </c>
    </row>
    <row r="839" spans="1:16">
      <c r="A839" s="21">
        <v>45250.2473842593</v>
      </c>
      <c r="B839" s="12">
        <v>119031707</v>
      </c>
      <c r="C839" s="22" t="s">
        <v>11008</v>
      </c>
      <c r="D839" s="12" t="s">
        <v>11009</v>
      </c>
      <c r="E839" s="19" t="s">
        <v>11010</v>
      </c>
      <c r="F839" s="12" t="s"/>
      <c r="G839" s="12">
        <v>1</v>
      </c>
      <c r="H839" s="12" t="s">
        <v>11011</v>
      </c>
      <c r="I839" s="12">
        <v>14.8</v>
      </c>
      <c r="J839" s="15">
        <v>7.48</v>
      </c>
      <c r="K839" s="15">
        <v>30.65</v>
      </c>
      <c r="L839" s="16">
        <v>12.5</v>
      </c>
      <c r="M839" s="17">
        <f>=I839*9</f>
        <v>133.2</v>
      </c>
      <c r="N839" s="17">
        <f>=M839-L839-K839-J839*8.8</f>
        <v>24.226</v>
      </c>
      <c r="O839" s="18">
        <f>=N839/M839</f>
        <v>0.181876876876877</v>
      </c>
      <c r="P839" s="12" t="s">
        <v>43</v>
      </c>
    </row>
    <row r="840" spans="1:16">
      <c r="A840" s="21">
        <v>45250.2592824074</v>
      </c>
      <c r="B840" s="12">
        <v>119034007</v>
      </c>
      <c r="C840" s="22" t="s">
        <v>11012</v>
      </c>
      <c r="D840" s="12" t="s">
        <v>11013</v>
      </c>
      <c r="E840" s="19" t="s">
        <v>11014</v>
      </c>
      <c r="F840" s="12" t="s">
        <v>68</v>
      </c>
      <c r="G840" s="12">
        <v>1</v>
      </c>
      <c r="H840" s="12" t="s">
        <v>11015</v>
      </c>
      <c r="I840" s="12">
        <v>13.56</v>
      </c>
      <c r="J840" s="15">
        <v>7</v>
      </c>
      <c r="K840" s="15">
        <v>34.31</v>
      </c>
      <c r="L840" s="16">
        <v>20</v>
      </c>
      <c r="M840" s="17">
        <f>=I840*9</f>
        <v>122.04</v>
      </c>
      <c r="N840" s="17">
        <f>=M840-L840-K840-J840*8.8</f>
        <v>6.13</v>
      </c>
      <c r="O840" s="18">
        <f>=N840/M840</f>
        <v>0.050229432972796</v>
      </c>
      <c r="P840" s="12" t="s">
        <v>114</v>
      </c>
    </row>
    <row r="841" spans="1:16">
      <c r="A841" s="21">
        <v>45250.2639351852</v>
      </c>
      <c r="B841" s="12">
        <v>119034743</v>
      </c>
      <c r="C841" s="22" t="s">
        <v>11016</v>
      </c>
      <c r="D841" s="12" t="s">
        <v>11017</v>
      </c>
      <c r="E841" s="19" t="s">
        <v>11018</v>
      </c>
      <c r="F841" s="12" t="s"/>
      <c r="G841" s="12">
        <v>1</v>
      </c>
      <c r="H841" s="12" t="s">
        <v>11019</v>
      </c>
      <c r="I841" s="12">
        <v>25.38</v>
      </c>
      <c r="J841" s="15">
        <v>10.48</v>
      </c>
      <c r="K841" s="15">
        <v>73.64</v>
      </c>
      <c r="L841" s="16">
        <v>30</v>
      </c>
      <c r="M841" s="17">
        <f>=I841*9</f>
        <v>228.42</v>
      </c>
      <c r="N841" s="17">
        <f>=M841-L841-K841-J841*8.8</f>
        <v>32.556</v>
      </c>
      <c r="O841" s="18">
        <f>=N841/M841</f>
        <v>0.142526924087208</v>
      </c>
      <c r="P841" s="12" t="s">
        <v>50</v>
      </c>
    </row>
    <row r="842" spans="1:16">
      <c r="A842" s="21">
        <v>45250.2660069444</v>
      </c>
      <c r="B842" s="12">
        <v>119035460</v>
      </c>
      <c r="C842" s="22" t="s">
        <v>11020</v>
      </c>
      <c r="D842" s="12" t="s">
        <v>11021</v>
      </c>
      <c r="E842" s="19" t="s">
        <v>11022</v>
      </c>
      <c r="F842" s="12" t="s"/>
      <c r="G842" s="12">
        <v>1</v>
      </c>
      <c r="H842" s="12" t="s">
        <v>8229</v>
      </c>
      <c r="I842" s="12">
        <v>28.86</v>
      </c>
      <c r="J842" s="15">
        <v>14.51</v>
      </c>
      <c r="K842" s="15">
        <v>43.57</v>
      </c>
      <c r="L842" s="16">
        <v>24.5</v>
      </c>
      <c r="M842" s="17">
        <f>=I842*9</f>
        <v>259.74</v>
      </c>
      <c r="N842" s="17">
        <f>=M842-L842-K842-J842*8.8</f>
        <v>63.982</v>
      </c>
      <c r="O842" s="18">
        <f>=N842/M842</f>
        <v>0.246330946330946</v>
      </c>
      <c r="P842" s="12" t="s">
        <v>22</v>
      </c>
    </row>
    <row r="843" spans="1:16">
      <c r="A843" s="21">
        <v>45250.2887962963</v>
      </c>
      <c r="B843" s="12">
        <v>119038911</v>
      </c>
      <c r="C843" s="22" t="s">
        <v>11023</v>
      </c>
      <c r="D843" s="12" t="s">
        <v>11024</v>
      </c>
      <c r="E843" s="19" t="s">
        <v>11025</v>
      </c>
      <c r="F843" s="12" t="s">
        <v>68</v>
      </c>
      <c r="G843" s="12">
        <v>1</v>
      </c>
      <c r="H843" s="12" t="s">
        <v>11026</v>
      </c>
      <c r="I843" s="12">
        <v>22.48</v>
      </c>
      <c r="J843" s="15">
        <v>9.47</v>
      </c>
      <c r="K843" s="15">
        <v>70.38</v>
      </c>
      <c r="L843" s="16">
        <v>58</v>
      </c>
      <c r="M843" s="17">
        <f>=I843*9</f>
        <v>202.32</v>
      </c>
      <c r="N843" s="17">
        <f>=M843-L843-K843-J843*8.8</f>
        <v>-9.39600000000002</v>
      </c>
      <c r="O843" s="18">
        <f>=N843/M843</f>
        <v>-0.04644128113879</v>
      </c>
      <c r="P843" s="12" t="s">
        <v>50</v>
      </c>
    </row>
    <row r="844" spans="1:16">
      <c r="A844" s="21">
        <v>45250.2976273148</v>
      </c>
      <c r="B844" s="12">
        <v>119041234</v>
      </c>
      <c r="C844" s="22" t="s">
        <v>11027</v>
      </c>
      <c r="D844" s="12" t="s">
        <v>11028</v>
      </c>
      <c r="E844" s="19" t="s">
        <v>11029</v>
      </c>
      <c r="F844" s="12" t="s"/>
      <c r="G844" s="12">
        <v>1</v>
      </c>
      <c r="H844" s="12" t="s">
        <v>11030</v>
      </c>
      <c r="I844" s="12">
        <v>17.79</v>
      </c>
      <c r="J844" s="15">
        <v>9.19</v>
      </c>
      <c r="K844" s="15">
        <v>35.09</v>
      </c>
      <c r="L844" s="16">
        <v>13.05</v>
      </c>
      <c r="M844" s="17">
        <f>=I844*9</f>
        <v>160.11</v>
      </c>
      <c r="N844" s="17">
        <f>=M844-L844-K844-J844*8.8</f>
        <v>31.098</v>
      </c>
      <c r="O844" s="18">
        <f>=N844/M844</f>
        <v>0.194228967584785</v>
      </c>
      <c r="P844" s="12" t="s">
        <v>300</v>
      </c>
    </row>
    <row r="845" spans="1:16">
      <c r="A845" s="21">
        <v>45250.3361921296</v>
      </c>
      <c r="B845" s="12">
        <v>119048606</v>
      </c>
      <c r="C845" s="22" t="s">
        <v>10567</v>
      </c>
      <c r="D845" s="12" t="s">
        <v>11031</v>
      </c>
      <c r="E845" s="19" t="s">
        <v>11032</v>
      </c>
      <c r="F845" s="12" t="s">
        <v>68</v>
      </c>
      <c r="G845" s="12">
        <v>1</v>
      </c>
      <c r="H845" s="12" t="s">
        <v>10570</v>
      </c>
      <c r="I845" s="12">
        <v>24.93</v>
      </c>
      <c r="J845" s="15">
        <v>12.72</v>
      </c>
      <c r="K845" s="15">
        <v>82.62</v>
      </c>
      <c r="L845" s="16">
        <v>35</v>
      </c>
      <c r="M845" s="17">
        <f>=I845*9</f>
        <v>224.37</v>
      </c>
      <c r="N845" s="17">
        <f>=M845-L845-K845-J845*8.8</f>
        <v>-5.18600000000002</v>
      </c>
      <c r="O845" s="18">
        <f>=N845/M845</f>
        <v>-0.023113606988457</v>
      </c>
      <c r="P845" s="12" t="s">
        <v>28</v>
      </c>
    </row>
    <row r="846" spans="1:16">
      <c r="A846" s="21">
        <v>45250.339525463</v>
      </c>
      <c r="B846" s="12">
        <v>119050034</v>
      </c>
      <c r="C846" s="22" t="s">
        <v>11033</v>
      </c>
      <c r="D846" s="12" t="s">
        <v>11034</v>
      </c>
      <c r="E846" s="19" t="s">
        <v>11035</v>
      </c>
      <c r="G846" s="12">
        <v>2</v>
      </c>
      <c r="H846" s="12" t="s">
        <v>11036</v>
      </c>
      <c r="I846" s="12">
        <v>31.5</v>
      </c>
      <c r="J846" s="15">
        <v>15.47</v>
      </c>
      <c r="K846" s="15">
        <v>23.74</v>
      </c>
      <c r="L846" s="16">
        <v>5.4</v>
      </c>
      <c r="M846" s="17">
        <f>=I846*9</f>
        <v>283.5</v>
      </c>
      <c r="N846" s="17">
        <f>=M846-L846-K846-J846*8.8</f>
        <v>118.224</v>
      </c>
      <c r="O846" s="18">
        <f>=N846/M846</f>
        <v>0.417015873015873</v>
      </c>
      <c r="P846" s="12" t="s">
        <v>162</v>
      </c>
    </row>
    <row r="847" spans="1:16">
      <c r="A847" s="21">
        <v>45250.3946296296</v>
      </c>
      <c r="B847" s="12">
        <v>119061054</v>
      </c>
      <c r="C847" s="22" t="s">
        <v>10696</v>
      </c>
      <c r="D847" s="12" t="s">
        <v>11037</v>
      </c>
      <c r="E847" s="19" t="s">
        <v>10958</v>
      </c>
      <c r="F847" s="12" t="s"/>
      <c r="G847" s="12">
        <v>1</v>
      </c>
      <c r="H847" s="12" t="s">
        <v>10699</v>
      </c>
      <c r="I847" s="12">
        <v>50.43</v>
      </c>
      <c r="J847" s="15">
        <v>25.13</v>
      </c>
      <c r="K847" s="15">
        <v>120.53</v>
      </c>
      <c r="L847" s="16">
        <v>83.3</v>
      </c>
      <c r="M847" s="17">
        <f>=I847*9</f>
        <v>453.87</v>
      </c>
      <c r="N847" s="17">
        <f>=M847-L847-K847-J847*8.8</f>
        <v>28.896</v>
      </c>
      <c r="O847" s="18">
        <f>=N847/M847</f>
        <v>0.063665807389781</v>
      </c>
      <c r="P847" s="12" t="s">
        <v>162</v>
      </c>
    </row>
    <row r="848" spans="1:16">
      <c r="A848" s="21">
        <v>45250.4503587963</v>
      </c>
      <c r="B848" s="68">
        <v>119072420</v>
      </c>
      <c r="C848" s="22" t="s">
        <v>11038</v>
      </c>
      <c r="D848" s="68" t="s">
        <v>11039</v>
      </c>
      <c r="E848" s="19" t="s">
        <v>11040</v>
      </c>
      <c r="F848" s="12" t="s"/>
      <c r="G848" s="12">
        <v>3</v>
      </c>
      <c r="H848" s="12" t="s">
        <v>7655</v>
      </c>
      <c r="I848" s="12">
        <v>98.68</v>
      </c>
      <c r="J848" s="15">
        <v>48.74</v>
      </c>
      <c r="K848" s="15">
        <v>86.62</v>
      </c>
      <c r="L848" s="16">
        <v>20.3</v>
      </c>
      <c r="M848" s="17">
        <f>=I848*9</f>
        <v>888.12</v>
      </c>
      <c r="N848" s="17">
        <f>=M848-L848-K848-J848*8.8</f>
        <v>352.288</v>
      </c>
      <c r="O848" s="18">
        <f>=N848/M848</f>
        <v>0.396667117056254</v>
      </c>
      <c r="P848" s="12" t="s">
        <v>608</v>
      </c>
    </row>
    <row r="849" spans="1:16">
      <c r="A849" s="21">
        <v>45250.4503587963</v>
      </c>
      <c r="B849" s="69" t="s"/>
      <c r="C849" s="22" t="s">
        <v>11041</v>
      </c>
      <c r="D849" s="69" t="s"/>
      <c r="E849" s="19" t="s">
        <v>11040</v>
      </c>
      <c r="F849" s="12" t="s"/>
      <c r="G849" s="12">
        <v>2</v>
      </c>
      <c r="H849" s="12" t="s">
        <v>5238</v>
      </c>
      <c r="I849" s="12">
        <v>0</v>
      </c>
      <c r="J849" s="15">
        <v>0</v>
      </c>
      <c r="K849" s="15">
        <v>0</v>
      </c>
      <c r="L849" s="16">
        <v>0</v>
      </c>
      <c r="M849" s="17">
        <f>=I849*9</f>
        <v>0</v>
      </c>
      <c r="N849" s="17">
        <f>=M849-L849-K849-J849*8.8</f>
        <v>0</v>
      </c>
      <c r="O849" s="18" t="e">
        <f>=N849/M849</f>
        <v>#DIV/0!</v>
      </c>
      <c r="P849" s="12" t="s">
        <v>608</v>
      </c>
    </row>
    <row r="850" spans="1:16">
      <c r="A850" s="21">
        <v>45250.5112847222</v>
      </c>
      <c r="B850" s="12">
        <v>119086789</v>
      </c>
      <c r="C850" s="22" t="s">
        <v>11042</v>
      </c>
      <c r="D850" s="12" t="s">
        <v>11043</v>
      </c>
      <c r="E850" s="19" t="s">
        <v>11044</v>
      </c>
      <c r="F850" s="12" t="s"/>
      <c r="G850" s="12">
        <v>1</v>
      </c>
      <c r="H850" s="12" t="s">
        <v>11045</v>
      </c>
      <c r="I850" s="12">
        <v>40.78</v>
      </c>
      <c r="J850" s="15">
        <v>19.89</v>
      </c>
      <c r="K850" s="15">
        <v>37.02</v>
      </c>
      <c r="L850" s="16">
        <v>39</v>
      </c>
      <c r="M850" s="17">
        <f>=I850*9</f>
        <v>367.02</v>
      </c>
      <c r="N850" s="17">
        <f>=M850-L850-K850-J850*8.8</f>
        <v>115.968</v>
      </c>
      <c r="O850" s="18">
        <f>=N850/M850</f>
        <v>0.315971881641327</v>
      </c>
      <c r="P850" s="12" t="s">
        <v>162</v>
      </c>
    </row>
    <row r="851" spans="1:16">
      <c r="A851" s="21">
        <v>45250.5391550926</v>
      </c>
      <c r="B851" s="12">
        <v>119093104</v>
      </c>
      <c r="C851" s="22" t="s">
        <v>11046</v>
      </c>
      <c r="D851" s="12" t="s">
        <v>11047</v>
      </c>
      <c r="E851" s="19" t="s">
        <v>11048</v>
      </c>
      <c r="F851" s="12" t="s">
        <v>328</v>
      </c>
      <c r="G851" s="12">
        <v>1</v>
      </c>
      <c r="H851" s="12" t="s">
        <v>11049</v>
      </c>
      <c r="I851" s="12">
        <v>53.86</v>
      </c>
      <c r="J851" s="15">
        <v>28.49</v>
      </c>
      <c r="K851" s="15">
        <v>201.99</v>
      </c>
      <c r="L851" s="16">
        <v>126.6</v>
      </c>
      <c r="M851" s="17">
        <f>=I851*9</f>
        <v>484.74</v>
      </c>
      <c r="N851" s="17">
        <f>=M851-L851-K851-J851*8.8</f>
        <v>-94.562</v>
      </c>
      <c r="O851" s="18">
        <f>=N851/M851</f>
        <v>-0.195077773651855</v>
      </c>
      <c r="P851" s="12" t="s">
        <v>43</v>
      </c>
    </row>
    <row r="852" spans="1:16">
      <c r="A852" s="21">
        <v>45250.5691203704</v>
      </c>
      <c r="B852" s="12">
        <v>119099269</v>
      </c>
      <c r="C852" s="22" t="s">
        <v>11050</v>
      </c>
      <c r="D852" s="12" t="s">
        <v>11051</v>
      </c>
      <c r="E852" s="19" t="s">
        <v>11052</v>
      </c>
      <c r="F852" s="12" t="s">
        <v>68</v>
      </c>
      <c r="G852" s="12">
        <v>1</v>
      </c>
      <c r="H852" s="12" t="s">
        <v>11053</v>
      </c>
      <c r="I852" s="12">
        <v>21.39</v>
      </c>
      <c r="J852" s="15">
        <v>10.6</v>
      </c>
      <c r="K852" s="15">
        <v>46.6</v>
      </c>
      <c r="L852" s="16">
        <v>48.75</v>
      </c>
      <c r="M852" s="17">
        <f>=I852*9</f>
        <v>192.51</v>
      </c>
      <c r="N852" s="17">
        <f>=M852-L852-K852-J852*8.8</f>
        <v>3.88</v>
      </c>
      <c r="O852" s="18">
        <f>=N852/M852</f>
        <v>0.020154797153395</v>
      </c>
      <c r="P852" s="12" t="s">
        <v>22</v>
      </c>
    </row>
    <row r="853" spans="1:16">
      <c r="A853" s="21">
        <v>45250.5901273148</v>
      </c>
      <c r="B853" s="12">
        <v>119102533</v>
      </c>
      <c r="C853" s="22" t="s">
        <v>11054</v>
      </c>
      <c r="D853" s="12" t="s">
        <v>11055</v>
      </c>
      <c r="E853" s="22" t="s">
        <v>11056</v>
      </c>
      <c r="F853" s="12" t="s"/>
      <c r="G853" s="12">
        <v>1</v>
      </c>
      <c r="H853" s="12" t="s">
        <v>11057</v>
      </c>
      <c r="I853" s="12">
        <v>35.55</v>
      </c>
      <c r="J853" s="15">
        <v>17.28</v>
      </c>
      <c r="K853" s="15">
        <v>36.67</v>
      </c>
      <c r="L853" s="16">
        <v>84</v>
      </c>
      <c r="M853" s="17">
        <f>=I853*9</f>
        <v>319.95</v>
      </c>
      <c r="N853" s="17">
        <f>=M853-L853-K853-J853*8.8</f>
        <v>47.216</v>
      </c>
      <c r="O853" s="18">
        <f>=N853/M853</f>
        <v>0.147573058290358</v>
      </c>
      <c r="P853" s="12" t="s">
        <v>162</v>
      </c>
    </row>
    <row r="854" spans="1:16">
      <c r="A854" s="21">
        <v>45250.6085069444</v>
      </c>
      <c r="B854" s="12">
        <v>119106253</v>
      </c>
      <c r="C854" s="22" t="s">
        <v>11058</v>
      </c>
      <c r="D854" s="12" t="s">
        <v>11059</v>
      </c>
      <c r="E854" s="19" t="s">
        <v>11060</v>
      </c>
      <c r="F854" s="12" t="s">
        <v>134</v>
      </c>
      <c r="G854" s="12">
        <v>2</v>
      </c>
      <c r="H854" s="12" t="s">
        <v>11061</v>
      </c>
      <c r="I854" s="12">
        <v>38.3</v>
      </c>
      <c r="J854" s="15">
        <v>19.68</v>
      </c>
      <c r="K854" s="15">
        <v>50</v>
      </c>
      <c r="L854" s="16">
        <v>102.9</v>
      </c>
      <c r="M854" s="17">
        <f>=I854*9</f>
        <v>344.7</v>
      </c>
      <c r="N854" s="17">
        <f>=M854-L854-K854-J854*8.8</f>
        <v>18.616</v>
      </c>
      <c r="O854" s="18">
        <f>=N854/M854</f>
        <v>0.054006382361474</v>
      </c>
      <c r="P854" s="12" t="s">
        <v>28</v>
      </c>
    </row>
    <row r="855" spans="1:16">
      <c r="A855" s="21">
        <v>45250.6191550926</v>
      </c>
      <c r="B855" s="12">
        <v>119107550</v>
      </c>
      <c r="C855" s="22" t="s">
        <v>11062</v>
      </c>
      <c r="D855" s="12">
        <v>0</v>
      </c>
      <c r="E855" s="12" t="s">
        <v>52</v>
      </c>
      <c r="F855" s="12" t="s">
        <v>328</v>
      </c>
      <c r="G855" s="12">
        <v>1</v>
      </c>
      <c r="H855" s="12" t="s">
        <v>11063</v>
      </c>
      <c r="I855" s="12">
        <v>0</v>
      </c>
      <c r="J855" s="15">
        <v>0</v>
      </c>
      <c r="K855" s="15">
        <v>0</v>
      </c>
      <c r="L855" s="16">
        <v>0</v>
      </c>
      <c r="M855" s="17">
        <f>=I855*9</f>
        <v>0</v>
      </c>
      <c r="N855" s="17">
        <f>=M855-L855-K855-J855*8.8</f>
        <v>0</v>
      </c>
      <c r="O855" s="18" t="e">
        <f>=N855/M855</f>
        <v>#DIV/0!</v>
      </c>
      <c r="P855" s="12" t="s">
        <v>59</v>
      </c>
    </row>
    <row r="856" spans="1:16">
      <c r="A856" s="21" t="s"/>
      <c r="B856" s="12" t="s"/>
      <c r="C856" s="22" t="s"/>
      <c r="D856" s="12" t="s"/>
      <c r="E856" s="12" t="s"/>
      <c r="F856" s="12" t="s"/>
      <c r="G856" s="12" t="s"/>
      <c r="H856" s="12" t="s"/>
      <c r="I856" s="12" t="s"/>
      <c r="J856" s="12" t="s"/>
      <c r="K856" s="12" t="s"/>
      <c r="L856" s="12" t="s"/>
      <c r="M856" s="12" t="s"/>
      <c r="N856" s="12" t="s"/>
      <c r="O856" s="12" t="s"/>
      <c r="P856" s="12" t="s"/>
    </row>
    <row r="857" spans="1:16">
      <c r="A857" s="21">
        <v>45250.8900462963</v>
      </c>
      <c r="B857" s="12">
        <v>119135206</v>
      </c>
      <c r="C857" s="22" t="s">
        <v>11064</v>
      </c>
      <c r="D857" s="12" t="s">
        <v>11065</v>
      </c>
      <c r="E857" s="19" t="s">
        <v>11066</v>
      </c>
      <c r="F857" s="12" t="s"/>
      <c r="G857" s="12">
        <v>1</v>
      </c>
      <c r="H857" s="12" t="s">
        <v>1652</v>
      </c>
      <c r="I857" s="12">
        <v>16.41</v>
      </c>
      <c r="J857" s="15">
        <v>8.36</v>
      </c>
      <c r="K857" s="15">
        <v>44.64</v>
      </c>
      <c r="L857" s="16">
        <v>23</v>
      </c>
      <c r="M857" s="17">
        <f>=I857*9</f>
        <v>147.69</v>
      </c>
      <c r="N857" s="17">
        <f>=M857-L857-K857-J857*8.8</f>
        <v>6.482</v>
      </c>
      <c r="O857" s="18">
        <f>=N857/M857</f>
        <v>0.043889227435845</v>
      </c>
      <c r="P857" s="12" t="s">
        <v>43</v>
      </c>
    </row>
    <row r="858" spans="1:16">
      <c r="A858" s="21">
        <v>45250.9859259259</v>
      </c>
      <c r="B858" s="12">
        <v>119148106</v>
      </c>
      <c r="C858" s="22" t="s">
        <v>11067</v>
      </c>
      <c r="D858" s="12" t="s">
        <v>11068</v>
      </c>
      <c r="E858" s="19" t="s">
        <v>11069</v>
      </c>
      <c r="F858" s="12" t="s">
        <v>57</v>
      </c>
      <c r="G858" s="12">
        <v>1</v>
      </c>
      <c r="H858" s="12" t="s">
        <v>11070</v>
      </c>
      <c r="I858" s="12">
        <v>13.4</v>
      </c>
      <c r="J858" s="15">
        <v>6.87</v>
      </c>
      <c r="K858" s="15">
        <v>24.77</v>
      </c>
      <c r="L858" s="16">
        <v>17</v>
      </c>
      <c r="M858" s="17">
        <f>=I858*9</f>
        <v>120.6</v>
      </c>
      <c r="N858" s="17">
        <f>=M858-L858-K858-J858*8.8</f>
        <v>18.374</v>
      </c>
      <c r="O858" s="18">
        <f>=N858/M858</f>
        <v>0.152354892205639</v>
      </c>
      <c r="P858" s="12" t="s">
        <v>300</v>
      </c>
    </row>
    <row r="859" spans="1:16">
      <c r="A859" s="21">
        <v>45251.0866550926</v>
      </c>
      <c r="B859" s="12">
        <v>119165702</v>
      </c>
      <c r="C859" s="22" t="s">
        <v>10485</v>
      </c>
      <c r="D859" s="12" t="s">
        <v>11071</v>
      </c>
      <c r="E859" s="19" t="s">
        <v>11072</v>
      </c>
      <c r="F859" s="12" t="s"/>
      <c r="G859" s="12">
        <v>1</v>
      </c>
      <c r="H859" s="12" t="s">
        <v>7814</v>
      </c>
      <c r="I859" s="12">
        <v>30.15</v>
      </c>
      <c r="J859" s="15">
        <v>15.36</v>
      </c>
      <c r="K859" s="15">
        <v>107.45</v>
      </c>
      <c r="L859" s="16">
        <v>61.5</v>
      </c>
      <c r="M859" s="17">
        <f>=I859*9</f>
        <v>271.35</v>
      </c>
      <c r="N859" s="17">
        <f>=M859-L859-K859-J859*8.8</f>
        <v>-32.768</v>
      </c>
      <c r="O859" s="18">
        <f>=N859/M859</f>
        <v>-0.120759167127327</v>
      </c>
      <c r="P859" s="12" t="s">
        <v>43</v>
      </c>
    </row>
    <row r="860" spans="1:16">
      <c r="A860" s="21">
        <v>45251.1087962963</v>
      </c>
      <c r="B860" s="12">
        <v>119169698</v>
      </c>
      <c r="C860" s="22" t="s">
        <v>11073</v>
      </c>
      <c r="D860" s="12" t="s">
        <v>11074</v>
      </c>
      <c r="E860" s="19" t="s">
        <v>11075</v>
      </c>
      <c r="F860" s="12" t="s"/>
      <c r="G860" s="12">
        <v>3</v>
      </c>
      <c r="H860" s="12" t="s">
        <v>11076</v>
      </c>
      <c r="I860" s="12">
        <v>47.87</v>
      </c>
      <c r="J860" s="15">
        <v>24.25</v>
      </c>
      <c r="K860" s="15">
        <v>35.96</v>
      </c>
      <c r="L860" s="16">
        <v>21.54</v>
      </c>
      <c r="M860" s="17">
        <f>=I860*9</f>
        <v>430.83</v>
      </c>
      <c r="N860" s="17">
        <f>=M860-L860-K860-J860*8.8</f>
        <v>159.93</v>
      </c>
      <c r="O860" s="18">
        <f>=N860/M860</f>
        <v>0.371213703781074</v>
      </c>
      <c r="P860" s="12" t="s">
        <v>22</v>
      </c>
    </row>
    <row r="861" spans="1:16">
      <c r="A861" s="21">
        <v>45251.1090972222</v>
      </c>
      <c r="B861" s="12">
        <v>119169356</v>
      </c>
      <c r="C861" s="22" t="s">
        <v>11077</v>
      </c>
      <c r="D861" s="12" t="s">
        <v>11078</v>
      </c>
      <c r="E861" s="19" t="s">
        <v>11079</v>
      </c>
      <c r="F861" s="12" t="s"/>
      <c r="G861" s="12">
        <v>1</v>
      </c>
      <c r="H861" s="12" t="s">
        <v>11080</v>
      </c>
      <c r="I861" s="12">
        <v>27.06</v>
      </c>
      <c r="J861" s="15">
        <v>14.04</v>
      </c>
      <c r="K861" s="15">
        <v>85.17</v>
      </c>
      <c r="L861" s="16">
        <v>29.9</v>
      </c>
      <c r="M861" s="17">
        <f>=I861*9</f>
        <v>243.54</v>
      </c>
      <c r="N861" s="17">
        <f>=M861-L861-K861-J861*8.8</f>
        <v>4.91799999999996</v>
      </c>
      <c r="O861" s="18">
        <f>=N861/M861</f>
        <v>0.020193807998686</v>
      </c>
      <c r="P861" s="12" t="s">
        <v>43</v>
      </c>
    </row>
    <row r="862" spans="1:16">
      <c r="A862" s="21">
        <v>45251.1322337963</v>
      </c>
      <c r="B862" s="12">
        <v>119173677</v>
      </c>
      <c r="C862" s="22" t="s">
        <v>11081</v>
      </c>
      <c r="D862" s="12" t="s">
        <v>11082</v>
      </c>
      <c r="E862" s="19" t="s">
        <v>11083</v>
      </c>
      <c r="F862" s="12" t="s"/>
      <c r="G862" s="12">
        <v>1</v>
      </c>
      <c r="H862" s="12" t="s">
        <v>5871</v>
      </c>
      <c r="I862" s="12">
        <v>15.52</v>
      </c>
      <c r="J862" s="15">
        <v>7.92</v>
      </c>
      <c r="K862" s="15">
        <v>35.73</v>
      </c>
      <c r="L862" s="16">
        <v>11.5</v>
      </c>
      <c r="M862" s="17">
        <f>=I862*9</f>
        <v>139.68</v>
      </c>
      <c r="N862" s="17">
        <f>=M862-L862-K862-J862*8.8</f>
        <v>22.754</v>
      </c>
      <c r="O862" s="18">
        <f>=N862/M862</f>
        <v>0.162900916380298</v>
      </c>
      <c r="P862" s="12" t="s">
        <v>43</v>
      </c>
    </row>
    <row r="863" spans="1:16">
      <c r="A863" s="21">
        <v>45251.1709953704</v>
      </c>
      <c r="B863" s="12">
        <v>119180651</v>
      </c>
      <c r="C863" s="22" t="s">
        <v>11084</v>
      </c>
      <c r="D863" s="12" t="s">
        <v>11085</v>
      </c>
      <c r="E863" s="19" t="s">
        <v>11086</v>
      </c>
      <c r="F863" s="12" t="s"/>
      <c r="G863" s="12">
        <v>1</v>
      </c>
      <c r="H863" s="12" t="s">
        <v>11087</v>
      </c>
      <c r="I863" s="12">
        <v>25.11</v>
      </c>
      <c r="J863" s="15">
        <v>12.38</v>
      </c>
      <c r="K863" s="15">
        <v>33.31</v>
      </c>
      <c r="L863" s="16">
        <v>48</v>
      </c>
      <c r="M863" s="17">
        <f>=I863*9</f>
        <v>225.99</v>
      </c>
      <c r="N863" s="17">
        <f>=M863-L863-K863-J863*8.8</f>
        <v>35.736</v>
      </c>
      <c r="O863" s="18">
        <f>=N863/M863</f>
        <v>0.158130890747378</v>
      </c>
      <c r="P863" s="12" t="s">
        <v>162</v>
      </c>
    </row>
    <row r="864" spans="1:16">
      <c r="A864" s="21">
        <v>45251.198275463</v>
      </c>
      <c r="B864" s="12">
        <v>119185625</v>
      </c>
      <c r="C864" s="22" t="s">
        <v>11088</v>
      </c>
      <c r="D864" s="12" t="s">
        <v>11089</v>
      </c>
      <c r="E864" s="19" t="s">
        <v>11090</v>
      </c>
      <c r="F864" s="12" t="s"/>
      <c r="G864" s="12">
        <v>1</v>
      </c>
      <c r="H864" s="12" t="s">
        <v>11091</v>
      </c>
      <c r="I864" s="12">
        <v>50.43</v>
      </c>
      <c r="J864" s="15">
        <v>25.13</v>
      </c>
      <c r="K864" s="15">
        <v>129.5</v>
      </c>
      <c r="L864" s="16">
        <v>85.05</v>
      </c>
      <c r="M864" s="17">
        <f>=I864*9</f>
        <v>453.87</v>
      </c>
      <c r="N864" s="17">
        <f>=M864-L864-K864-J864*8.8</f>
        <v>18.176</v>
      </c>
      <c r="O864" s="18">
        <f>=N864/M864</f>
        <v>0.040046709410184</v>
      </c>
      <c r="P864" s="12" t="s">
        <v>162</v>
      </c>
    </row>
    <row r="865" spans="1:16">
      <c r="A865" s="21">
        <v>45251.216400463</v>
      </c>
      <c r="B865" s="12">
        <v>119189070</v>
      </c>
      <c r="C865" s="22" t="s">
        <v>11092</v>
      </c>
      <c r="D865" s="12" t="s">
        <v>11093</v>
      </c>
      <c r="E865" s="117" t="s">
        <v>11094</v>
      </c>
      <c r="F865" s="12" t="s"/>
      <c r="G865" s="12">
        <v>1</v>
      </c>
      <c r="H865" s="12" t="s">
        <v>11095</v>
      </c>
      <c r="I865" s="12">
        <v>18.75</v>
      </c>
      <c r="J865" s="15">
        <v>9.67</v>
      </c>
      <c r="K865" s="15">
        <v>37.16</v>
      </c>
      <c r="L865" s="16">
        <v>13.78</v>
      </c>
      <c r="M865" s="17">
        <f>=I865*9</f>
        <v>168.75</v>
      </c>
      <c r="N865" s="17">
        <f>=M865-L865-K865-J865*8.8</f>
        <v>32.714</v>
      </c>
      <c r="O865" s="18">
        <f>=N865/M865</f>
        <v>0.193860740740741</v>
      </c>
      <c r="P865" s="12" t="s">
        <v>43</v>
      </c>
    </row>
    <row r="866" spans="1:16">
      <c r="A866" s="21">
        <v>45251.2296180556</v>
      </c>
      <c r="B866" s="12">
        <v>119191356</v>
      </c>
      <c r="C866" s="22" t="s">
        <v>11096</v>
      </c>
      <c r="D866" s="12" t="s">
        <v>11097</v>
      </c>
      <c r="E866" s="19" t="s">
        <v>11098</v>
      </c>
      <c r="F866" s="12" t="s"/>
      <c r="G866" s="12">
        <v>1</v>
      </c>
      <c r="H866" s="12" t="s">
        <v>11099</v>
      </c>
      <c r="I866" s="12">
        <v>51.74</v>
      </c>
      <c r="J866" s="15">
        <v>26.47</v>
      </c>
      <c r="K866" s="15">
        <v>39.64</v>
      </c>
      <c r="L866" s="16">
        <v>34</v>
      </c>
      <c r="M866" s="17">
        <f>=I866*9</f>
        <v>465.66</v>
      </c>
      <c r="N866" s="17">
        <f>=M866-L866-K866-J866*8.8</f>
        <v>159.084</v>
      </c>
      <c r="O866" s="18">
        <f>=N866/M866</f>
        <v>0.34163123308852</v>
      </c>
      <c r="P866" s="12" t="s">
        <v>59</v>
      </c>
    </row>
    <row r="867" spans="1:16">
      <c r="A867" s="21">
        <v>45251.2323148148</v>
      </c>
      <c r="B867" s="12">
        <v>119191904</v>
      </c>
      <c r="C867" s="22" t="s">
        <v>11100</v>
      </c>
      <c r="D867" s="12">
        <v>0</v>
      </c>
      <c r="E867" s="12" t="s">
        <v>52</v>
      </c>
      <c r="F867" s="12" t="s">
        <v>328</v>
      </c>
      <c r="G867" s="12">
        <v>1</v>
      </c>
      <c r="H867" s="12" t="s">
        <v>11101</v>
      </c>
      <c r="I867" s="12">
        <v>0</v>
      </c>
      <c r="J867" s="15">
        <v>0</v>
      </c>
      <c r="K867" s="15">
        <v>0</v>
      </c>
      <c r="L867" s="16">
        <v>0</v>
      </c>
      <c r="M867" s="17">
        <f>=I867*9</f>
        <v>0</v>
      </c>
      <c r="N867" s="17">
        <f>=M867-L867-K867-J867*8.8</f>
        <v>0</v>
      </c>
      <c r="O867" s="18" t="e">
        <f>=N867/M867</f>
        <v>#DIV/0!</v>
      </c>
      <c r="P867" s="12" t="s">
        <v>162</v>
      </c>
    </row>
    <row r="868" spans="1:16">
      <c r="A868" s="21">
        <v>45251.2346412037</v>
      </c>
      <c r="B868" s="12">
        <v>119192475</v>
      </c>
      <c r="C868" s="22" t="s">
        <v>11102</v>
      </c>
      <c r="D868" s="12" t="s">
        <v>11103</v>
      </c>
      <c r="E868" s="19" t="s">
        <v>11104</v>
      </c>
      <c r="F868" s="12" t="s">
        <v>68</v>
      </c>
      <c r="G868" s="12">
        <v>1</v>
      </c>
      <c r="H868" s="12" t="s">
        <v>11105</v>
      </c>
      <c r="I868" s="12">
        <v>13.4</v>
      </c>
      <c r="J868" s="15">
        <v>6.83</v>
      </c>
      <c r="K868" s="15">
        <v>35.49</v>
      </c>
      <c r="L868" s="16">
        <v>14.5</v>
      </c>
      <c r="M868" s="17">
        <f>=I868*9</f>
        <v>120.6</v>
      </c>
      <c r="N868" s="17">
        <f>=M868-L868-K868-J868*8.8</f>
        <v>10.506</v>
      </c>
      <c r="O868" s="18">
        <f>=N868/M868</f>
        <v>0.087114427860697</v>
      </c>
      <c r="P868" s="12" t="s">
        <v>136</v>
      </c>
    </row>
    <row r="869" spans="1:16">
      <c r="A869" s="21">
        <v>45251.2694097222</v>
      </c>
      <c r="B869" s="12">
        <v>119198477</v>
      </c>
      <c r="C869" s="22" t="s">
        <v>11106</v>
      </c>
      <c r="D869" s="12" t="s">
        <v>11107</v>
      </c>
      <c r="E869" s="19" t="s">
        <v>11108</v>
      </c>
      <c r="F869" s="12" t="s"/>
      <c r="G869" s="12">
        <v>1</v>
      </c>
      <c r="H869" s="12" t="s">
        <v>11109</v>
      </c>
      <c r="I869" s="12">
        <v>39.34</v>
      </c>
      <c r="J869" s="15">
        <v>19.24</v>
      </c>
      <c r="K869" s="15">
        <v>62.15</v>
      </c>
      <c r="L869" s="16">
        <v>44</v>
      </c>
      <c r="M869" s="17">
        <f>=I869*9</f>
        <v>354.06</v>
      </c>
      <c r="N869" s="17">
        <f>=M869-L869-K869-J869*8.8</f>
        <v>78.598</v>
      </c>
      <c r="O869" s="18">
        <f>=N869/M869</f>
        <v>0.221990623058239</v>
      </c>
      <c r="P869" s="12" t="s">
        <v>162</v>
      </c>
    </row>
    <row r="870" spans="1:16">
      <c r="A870" s="21">
        <v>45251.2728703704</v>
      </c>
      <c r="B870" s="12">
        <v>119199134</v>
      </c>
      <c r="C870" s="22" t="s">
        <v>11110</v>
      </c>
      <c r="D870" s="12" t="s">
        <v>11111</v>
      </c>
      <c r="E870" s="19" t="s">
        <v>11112</v>
      </c>
      <c r="F870" s="12" t="s">
        <v>68</v>
      </c>
      <c r="G870" s="12">
        <v>2</v>
      </c>
      <c r="H870" s="12" t="s">
        <v>11113</v>
      </c>
      <c r="I870" s="12">
        <v>35.42</v>
      </c>
      <c r="J870" s="15">
        <v>18.21</v>
      </c>
      <c r="K870" s="15">
        <v>98.43</v>
      </c>
      <c r="L870" s="16">
        <v>68</v>
      </c>
      <c r="M870" s="17">
        <f>=I870*9</f>
        <v>318.78</v>
      </c>
      <c r="N870" s="17">
        <f>=M870-L870-K870-J870*8.8</f>
        <v>-7.898</v>
      </c>
      <c r="O870" s="18">
        <f>=N870/M870</f>
        <v>-0.024775707384403</v>
      </c>
      <c r="P870" s="12" t="s">
        <v>43</v>
      </c>
    </row>
    <row r="871" spans="1:16">
      <c r="A871" s="21">
        <v>45251.354375</v>
      </c>
      <c r="B871" s="12">
        <v>119213591</v>
      </c>
      <c r="C871" s="22" t="s">
        <v>11114</v>
      </c>
      <c r="D871" s="12" t="s">
        <v>11115</v>
      </c>
      <c r="E871" s="19" t="s">
        <v>11116</v>
      </c>
      <c r="F871" s="12" t="s"/>
      <c r="G871" s="12">
        <v>1</v>
      </c>
      <c r="H871" s="12" t="s">
        <v>11117</v>
      </c>
      <c r="I871" s="12">
        <v>25.38</v>
      </c>
      <c r="J871" s="15">
        <v>12.41</v>
      </c>
      <c r="K871" s="15">
        <v>55.84</v>
      </c>
      <c r="L871" s="16">
        <v>30</v>
      </c>
      <c r="M871" s="17">
        <f>=I871*9</f>
        <v>228.42</v>
      </c>
      <c r="N871" s="17">
        <f>=M871-L871-K871-J871*8.8</f>
        <v>33.372</v>
      </c>
      <c r="O871" s="18">
        <f>=N871/M871</f>
        <v>0.146099290780142</v>
      </c>
      <c r="P871" s="12" t="s">
        <v>162</v>
      </c>
    </row>
    <row r="872" spans="1:16">
      <c r="A872" s="21">
        <v>45251.4247337963</v>
      </c>
      <c r="B872" s="12">
        <v>119226083</v>
      </c>
      <c r="C872" s="22" t="s">
        <v>11118</v>
      </c>
      <c r="D872" s="12" t="s">
        <v>11119</v>
      </c>
      <c r="E872" s="19" t="s">
        <v>11120</v>
      </c>
      <c r="F872" s="12" t="s"/>
      <c r="G872" s="12">
        <v>1</v>
      </c>
      <c r="H872" s="12" t="s">
        <v>11121</v>
      </c>
      <c r="I872" s="12">
        <v>46.95</v>
      </c>
      <c r="J872" s="15">
        <v>23.98</v>
      </c>
      <c r="K872" s="15">
        <v>76.56</v>
      </c>
      <c r="L872" s="16">
        <v>90.75</v>
      </c>
      <c r="M872" s="17">
        <f>=I872*9</f>
        <v>422.55</v>
      </c>
      <c r="N872" s="17">
        <f>=M872-L872-K872-J872*8.8</f>
        <v>44.216</v>
      </c>
      <c r="O872" s="18">
        <f>=N872/M872</f>
        <v>0.104640870902852</v>
      </c>
      <c r="P872" s="12" t="s">
        <v>28</v>
      </c>
    </row>
    <row r="873" spans="1:16">
      <c r="A873" s="21">
        <v>45251.4352662037</v>
      </c>
      <c r="B873" s="12">
        <v>119229111</v>
      </c>
      <c r="C873" s="22" t="s">
        <v>11122</v>
      </c>
      <c r="D873" s="12" t="s">
        <v>11123</v>
      </c>
      <c r="E873" s="19" t="s">
        <v>11124</v>
      </c>
      <c r="F873" s="12" t="s">
        <v>134</v>
      </c>
      <c r="G873" s="12">
        <v>1</v>
      </c>
      <c r="H873" s="12" t="s">
        <v>11125</v>
      </c>
      <c r="I873" s="12">
        <v>17.3</v>
      </c>
      <c r="J873" s="15">
        <v>8.65</v>
      </c>
      <c r="K873" s="15">
        <v>50.15</v>
      </c>
      <c r="L873" s="16">
        <v>43.13</v>
      </c>
      <c r="M873" s="17">
        <f>=I873*9</f>
        <v>155.7</v>
      </c>
      <c r="N873" s="17">
        <f>=M873-L873-K873-J873*8.8</f>
        <v>-13.7</v>
      </c>
      <c r="O873" s="18">
        <f>=N873/M873</f>
        <v>-0.087989723827874</v>
      </c>
      <c r="P873" s="12" t="s">
        <v>172</v>
      </c>
    </row>
    <row r="874" spans="1:16">
      <c r="A874" s="21">
        <v>45251.444537037</v>
      </c>
      <c r="B874" s="12">
        <v>119230910</v>
      </c>
      <c r="C874" s="22" t="s">
        <v>11126</v>
      </c>
      <c r="D874" s="12" t="s">
        <v>11127</v>
      </c>
      <c r="E874" s="142" t="s">
        <v>11128</v>
      </c>
      <c r="F874" s="12" t="s">
        <v>68</v>
      </c>
      <c r="G874" s="12">
        <v>1</v>
      </c>
      <c r="H874" s="12" t="s">
        <v>11129</v>
      </c>
      <c r="I874" s="12">
        <v>17.3</v>
      </c>
      <c r="J874" s="15">
        <v>8.8</v>
      </c>
      <c r="K874" s="15">
        <v>45.3</v>
      </c>
      <c r="L874" s="16">
        <v>29.97</v>
      </c>
      <c r="M874" s="17">
        <f>=I874*9</f>
        <v>155.7</v>
      </c>
      <c r="N874" s="17">
        <f>=M874-L874-K874-J874*8.8</f>
        <v>2.99000000000001</v>
      </c>
      <c r="O874" s="18">
        <f>=N874/M874</f>
        <v>0.019203596660244</v>
      </c>
      <c r="P874" s="12" t="s">
        <v>43</v>
      </c>
    </row>
    <row r="875" spans="1:16">
      <c r="A875" s="21">
        <v>45251.4560185185</v>
      </c>
      <c r="B875" s="12">
        <v>119233230</v>
      </c>
      <c r="C875" s="22" t="s">
        <v>11130</v>
      </c>
      <c r="D875" s="12" t="s">
        <v>11131</v>
      </c>
      <c r="E875" s="19" t="s">
        <v>11132</v>
      </c>
      <c r="F875" s="12" t="s"/>
      <c r="G875" s="12">
        <v>1</v>
      </c>
      <c r="H875" s="12" t="s">
        <v>11133</v>
      </c>
      <c r="I875" s="12">
        <v>19.79</v>
      </c>
      <c r="J875" s="15">
        <v>10.13</v>
      </c>
      <c r="K875" s="15">
        <v>47.64</v>
      </c>
      <c r="L875" s="16">
        <v>14.01</v>
      </c>
      <c r="M875" s="17">
        <f>=I875*9</f>
        <v>178.11</v>
      </c>
      <c r="N875" s="17">
        <f>=M875-L875-K875-J875*8.8</f>
        <v>27.316</v>
      </c>
      <c r="O875" s="18">
        <f>=N875/M875</f>
        <v>0.153365897479086</v>
      </c>
      <c r="P875" s="12" t="s">
        <v>43</v>
      </c>
    </row>
    <row r="876" spans="1:16">
      <c r="A876" s="21">
        <v>45251.4606018519</v>
      </c>
      <c r="B876" s="12">
        <v>119234319</v>
      </c>
      <c r="C876" s="22" t="s">
        <v>10485</v>
      </c>
      <c r="D876" s="12" t="s">
        <v>11134</v>
      </c>
      <c r="E876" s="19" t="s">
        <v>11072</v>
      </c>
      <c r="F876" s="12" t="s"/>
      <c r="G876" s="12">
        <v>1</v>
      </c>
      <c r="H876" s="12" t="s">
        <v>7814</v>
      </c>
      <c r="I876" s="12">
        <v>30.15</v>
      </c>
      <c r="J876" s="15">
        <v>15.39</v>
      </c>
      <c r="K876" s="15">
        <v>107.9</v>
      </c>
      <c r="L876" s="16">
        <v>61.5</v>
      </c>
      <c r="M876" s="17">
        <f>=I876*9</f>
        <v>271.35</v>
      </c>
      <c r="N876" s="17">
        <f>=M876-L876-K876-J876*8.8</f>
        <v>-33.4820000000001</v>
      </c>
      <c r="O876" s="18">
        <f>=N876/M876</f>
        <v>-0.123390455131749</v>
      </c>
      <c r="P876" s="12" t="s">
        <v>43</v>
      </c>
    </row>
    <row r="877" spans="1:16">
      <c r="A877" s="21">
        <v>45251.4723958333</v>
      </c>
      <c r="B877" s="12">
        <v>119236947</v>
      </c>
      <c r="C877" s="22" t="s">
        <v>11135</v>
      </c>
      <c r="D877" s="12" t="s">
        <v>11136</v>
      </c>
      <c r="E877" s="19" t="s">
        <v>11137</v>
      </c>
      <c r="F877" s="12" t="s"/>
      <c r="G877" s="12">
        <v>1</v>
      </c>
      <c r="H877" s="12" t="s">
        <v>11138</v>
      </c>
      <c r="I877" s="12">
        <v>31.64</v>
      </c>
      <c r="J877" s="15">
        <v>16.26</v>
      </c>
      <c r="K877" s="15">
        <v>75.07</v>
      </c>
      <c r="L877" s="16">
        <v>36</v>
      </c>
      <c r="M877" s="17">
        <f>=I877*9</f>
        <v>284.76</v>
      </c>
      <c r="N877" s="17">
        <f>=M877-L877-K877-J877*8.8</f>
        <v>30.602</v>
      </c>
      <c r="O877" s="18">
        <f>=N877/M877</f>
        <v>0.107465936226998</v>
      </c>
      <c r="P877" s="12" t="s">
        <v>43</v>
      </c>
    </row>
    <row r="878" spans="1:16">
      <c r="A878" s="21">
        <v>45251.5097800926</v>
      </c>
      <c r="B878" s="12">
        <v>119245101</v>
      </c>
      <c r="C878" s="22" t="s">
        <v>10982</v>
      </c>
      <c r="D878" s="12" t="s">
        <v>11139</v>
      </c>
      <c r="E878" s="19" t="s">
        <v>11140</v>
      </c>
      <c r="F878" s="25" t="s"/>
      <c r="G878" s="12">
        <v>1</v>
      </c>
      <c r="H878" s="12" t="s">
        <v>10983</v>
      </c>
      <c r="I878" s="12">
        <v>21.57</v>
      </c>
      <c r="J878" s="15">
        <v>11</v>
      </c>
      <c r="K878" s="15">
        <v>73.62</v>
      </c>
      <c r="L878" s="16">
        <v>34.75</v>
      </c>
      <c r="M878" s="17">
        <f>=I878*9</f>
        <v>194.13</v>
      </c>
      <c r="N878" s="17">
        <f>=M878-L878-K878-J878*8.8</f>
        <v>-11.04</v>
      </c>
      <c r="O878" s="18">
        <f>=N878/M878</f>
        <v>-0.05686910832947</v>
      </c>
      <c r="P878" s="12" t="s">
        <v>43</v>
      </c>
    </row>
    <row r="879" spans="1:16">
      <c r="A879" s="21">
        <v>45251.5348611111</v>
      </c>
      <c r="B879" s="12">
        <v>119251521</v>
      </c>
      <c r="C879" s="22" t="s">
        <v>10982</v>
      </c>
      <c r="D879" s="12" t="s">
        <v>11141</v>
      </c>
      <c r="E879" s="19" t="s">
        <v>11140</v>
      </c>
      <c r="F879" s="12" t="s"/>
      <c r="G879" s="12">
        <v>1</v>
      </c>
      <c r="H879" s="12" t="s">
        <v>10983</v>
      </c>
      <c r="I879" s="12">
        <v>21.57</v>
      </c>
      <c r="J879" s="15">
        <v>11</v>
      </c>
      <c r="K879" s="15">
        <v>72.9</v>
      </c>
      <c r="L879" s="16">
        <v>34.75</v>
      </c>
      <c r="M879" s="17">
        <f>=I879*9</f>
        <v>194.13</v>
      </c>
      <c r="N879" s="17">
        <f>=M879-L879-K879-J879*8.8</f>
        <v>-10.32</v>
      </c>
      <c r="O879" s="18">
        <f>=N879/M879</f>
        <v>-0.053160253438418</v>
      </c>
      <c r="P879" s="12" t="s">
        <v>43</v>
      </c>
    </row>
    <row r="880" spans="1:17">
      <c r="A880" s="21">
        <v>45251.552337963</v>
      </c>
      <c r="B880" s="12">
        <v>119255346</v>
      </c>
      <c r="C880" s="22" t="s">
        <v>11142</v>
      </c>
      <c r="D880" s="12" t="s">
        <v>11143</v>
      </c>
      <c r="E880" s="19" t="s">
        <v>11144</v>
      </c>
      <c r="F880" s="12" t="s"/>
      <c r="G880" s="12">
        <v>1</v>
      </c>
      <c r="H880" s="12" t="s">
        <v>11145</v>
      </c>
      <c r="I880" s="12">
        <v>19.91</v>
      </c>
      <c r="J880" s="15">
        <v>10.13</v>
      </c>
      <c r="K880" s="15">
        <v>50.53</v>
      </c>
      <c r="L880" s="16">
        <v>22</v>
      </c>
      <c r="M880" s="17">
        <f>=I880*9</f>
        <v>179.19</v>
      </c>
      <c r="N880" s="17">
        <f>=M880-L880-K880-J880*8.8</f>
        <v>17.516</v>
      </c>
      <c r="O880" s="18">
        <f>=N880/M880</f>
        <v>0.09775099056867</v>
      </c>
      <c r="P880" s="12" t="s">
        <v>43</v>
      </c>
      <c r="Q880" s="25" t="s">
        <v>2969</v>
      </c>
    </row>
    <row r="881" spans="1:16">
      <c r="A881" s="21">
        <v>45251.5600925926</v>
      </c>
      <c r="B881" s="12">
        <v>119256770</v>
      </c>
      <c r="C881" s="22" t="s">
        <v>11146</v>
      </c>
      <c r="D881" s="12" t="s">
        <v>11147</v>
      </c>
      <c r="E881" s="19" t="s">
        <v>11148</v>
      </c>
      <c r="F881" s="12" t="s"/>
      <c r="G881" s="12">
        <v>1</v>
      </c>
      <c r="H881" s="12" t="s">
        <v>11149</v>
      </c>
      <c r="I881" s="12">
        <v>19.68</v>
      </c>
      <c r="J881" s="15">
        <v>10.13</v>
      </c>
      <c r="K881" s="15">
        <v>33.72</v>
      </c>
      <c r="L881" s="16">
        <v>24</v>
      </c>
      <c r="M881" s="17">
        <f>=I881*9</f>
        <v>177.12</v>
      </c>
      <c r="N881" s="17">
        <f>=M881-L881-K881-J881*8.8</f>
        <v>30.256</v>
      </c>
      <c r="O881" s="18">
        <f>=N881/M881</f>
        <v>0.170822041553749</v>
      </c>
      <c r="P881" s="12" t="s">
        <v>43</v>
      </c>
    </row>
    <row r="882" spans="1:16">
      <c r="A882" s="21">
        <v>45251.570474537</v>
      </c>
      <c r="B882" s="68">
        <v>119259610</v>
      </c>
      <c r="C882" s="22" t="s">
        <v>11150</v>
      </c>
      <c r="D882" s="68" t="s">
        <v>11151</v>
      </c>
      <c r="E882" s="19" t="s">
        <v>11152</v>
      </c>
      <c r="F882" s="12" t="s"/>
      <c r="G882" s="12">
        <v>1</v>
      </c>
      <c r="H882" s="12" t="s">
        <v>11153</v>
      </c>
      <c r="I882" s="12">
        <v>39.64</v>
      </c>
      <c r="J882" s="15">
        <v>20</v>
      </c>
      <c r="K882" s="15">
        <v>38.53</v>
      </c>
      <c r="L882" s="16">
        <v>24</v>
      </c>
      <c r="M882" s="17">
        <f>=I882*9</f>
        <v>356.76</v>
      </c>
      <c r="N882" s="17">
        <f>=M882-L882-K882-J882*8.8</f>
        <v>118.23</v>
      </c>
      <c r="O882" s="18">
        <f>=N882/M882</f>
        <v>0.331399260006727</v>
      </c>
      <c r="P882" s="12" t="s">
        <v>43</v>
      </c>
    </row>
    <row r="883" spans="1:16">
      <c r="A883" s="21">
        <v>45251.570474537</v>
      </c>
      <c r="B883" s="69" t="s"/>
      <c r="C883" s="22" t="s">
        <v>11154</v>
      </c>
      <c r="D883" s="69" t="s"/>
      <c r="E883" s="19" t="s">
        <v>11152</v>
      </c>
      <c r="F883" s="12" t="s"/>
      <c r="G883" s="12">
        <v>1</v>
      </c>
      <c r="H883" s="12" t="s">
        <v>11155</v>
      </c>
      <c r="I883" s="12">
        <v>0</v>
      </c>
      <c r="J883" s="15">
        <v>0</v>
      </c>
      <c r="K883" s="15">
        <v>0</v>
      </c>
      <c r="L883" s="16">
        <v>0</v>
      </c>
      <c r="M883" s="17">
        <f>=I883*9</f>
        <v>0</v>
      </c>
      <c r="N883" s="17">
        <f>=M883-L883-K883-J883*8.8</f>
        <v>0</v>
      </c>
      <c r="O883" s="18" t="e">
        <f>=N883/M883</f>
        <v>#DIV/0!</v>
      </c>
      <c r="P883" s="12" t="s">
        <v>43</v>
      </c>
    </row>
    <row r="884" spans="1:16">
      <c r="A884" s="21">
        <v>45251.6321759259</v>
      </c>
      <c r="B884" s="12">
        <v>119271878</v>
      </c>
      <c r="C884" s="22" t="s">
        <v>11156</v>
      </c>
      <c r="D884" s="12" t="s">
        <v>11157</v>
      </c>
      <c r="E884" s="19" t="s">
        <v>11158</v>
      </c>
      <c r="F884" s="12" t="s"/>
      <c r="G884" s="12">
        <v>1</v>
      </c>
      <c r="H884" s="12" t="s">
        <v>11159</v>
      </c>
      <c r="I884" s="12">
        <v>18.72</v>
      </c>
      <c r="J884" s="15">
        <v>9.15</v>
      </c>
      <c r="K884" s="15">
        <v>40.56</v>
      </c>
      <c r="L884" s="16">
        <v>26</v>
      </c>
      <c r="M884" s="17">
        <f>=I884*9</f>
        <v>168.48</v>
      </c>
      <c r="N884" s="17">
        <f>=M884-L884-K884-J884*8.8</f>
        <v>21.4</v>
      </c>
      <c r="O884" s="18">
        <f>=N884/M884</f>
        <v>0.12701804368471</v>
      </c>
      <c r="P884" s="12" t="s">
        <v>162</v>
      </c>
    </row>
    <row r="885" spans="1:16">
      <c r="A885" s="21">
        <v>45251.6606018519</v>
      </c>
      <c r="B885" s="12">
        <v>119275968</v>
      </c>
      <c r="C885" s="22" t="s">
        <v>10473</v>
      </c>
      <c r="D885" s="12" t="s">
        <v>11160</v>
      </c>
      <c r="E885" s="19" t="s">
        <v>11161</v>
      </c>
      <c r="F885" s="12" t="s"/>
      <c r="G885" s="12">
        <v>1</v>
      </c>
      <c r="H885" s="12" t="s">
        <v>10476</v>
      </c>
      <c r="I885" s="12">
        <v>18.69</v>
      </c>
      <c r="J885" s="15">
        <v>9.32</v>
      </c>
      <c r="K885" s="15">
        <v>58.58</v>
      </c>
      <c r="L885" s="16">
        <v>30</v>
      </c>
      <c r="M885" s="17">
        <f>=I885*9</f>
        <v>168.21</v>
      </c>
      <c r="N885" s="17">
        <f>=M885-L885-K885-J885*8.8</f>
        <v>-2.386</v>
      </c>
      <c r="O885" s="18">
        <f>=N885/M885</f>
        <v>-0.014184650139706</v>
      </c>
      <c r="P885" s="12" t="s">
        <v>22</v>
      </c>
    </row>
    <row r="886" spans="1:16">
      <c r="A886" s="21" t="s"/>
      <c r="B886" s="12" t="s"/>
      <c r="C886" s="22" t="s"/>
      <c r="D886" s="12" t="s"/>
      <c r="E886" s="12" t="s"/>
      <c r="F886" s="12" t="s"/>
      <c r="G886" s="12" t="s"/>
      <c r="H886" s="12" t="s"/>
      <c r="I886" s="12" t="s"/>
      <c r="J886" s="12" t="s"/>
      <c r="K886" s="12" t="s"/>
      <c r="L886" s="12" t="s"/>
      <c r="M886" s="12" t="s"/>
      <c r="N886" s="12" t="s"/>
      <c r="O886" s="12" t="s"/>
      <c r="P886" s="12" t="s"/>
    </row>
    <row r="887" spans="1:16">
      <c r="A887" s="21">
        <v>45251.7797569444</v>
      </c>
      <c r="B887" s="12">
        <v>119289226</v>
      </c>
      <c r="C887" s="22" t="s">
        <v>11162</v>
      </c>
      <c r="D887" s="12" t="s">
        <v>11163</v>
      </c>
      <c r="E887" s="19" t="s">
        <v>11164</v>
      </c>
      <c r="F887" s="12" t="s"/>
      <c r="G887" s="12">
        <v>1</v>
      </c>
      <c r="H887" s="12" t="s">
        <v>11165</v>
      </c>
      <c r="I887" s="12">
        <v>14.8</v>
      </c>
      <c r="J887" s="15">
        <v>7.5</v>
      </c>
      <c r="K887" s="15">
        <v>36.81</v>
      </c>
      <c r="L887" s="16">
        <v>18</v>
      </c>
      <c r="M887" s="17">
        <f>=I887*9</f>
        <v>133.2</v>
      </c>
      <c r="N887" s="17">
        <f>=M887-L887-K887-J887*8.8</f>
        <v>12.39</v>
      </c>
      <c r="O887" s="18">
        <f>=N887/M887</f>
        <v>0.093018018018018</v>
      </c>
      <c r="P887" s="12" t="s">
        <v>28</v>
      </c>
    </row>
    <row r="888" spans="1:16">
      <c r="A888" s="21">
        <v>45251.9293171296</v>
      </c>
      <c r="B888" s="12">
        <v>119303255</v>
      </c>
      <c r="C888" s="22" t="s">
        <v>9687</v>
      </c>
      <c r="D888" s="12" t="s">
        <v>11166</v>
      </c>
      <c r="E888" s="19" t="s">
        <v>11167</v>
      </c>
      <c r="F888" s="12" t="s">
        <v>1257</v>
      </c>
      <c r="G888" s="12">
        <v>1</v>
      </c>
      <c r="H888" s="12" t="s">
        <v>750</v>
      </c>
      <c r="I888" s="12">
        <v>31.05</v>
      </c>
      <c r="J888" s="15">
        <v>15.83</v>
      </c>
      <c r="K888" s="15">
        <v>164.28</v>
      </c>
      <c r="L888" s="16">
        <v>56</v>
      </c>
      <c r="M888" s="17">
        <f>=I888*9</f>
        <v>279.45</v>
      </c>
      <c r="N888" s="17">
        <f>=M888-L888-K888-J888*8.8</f>
        <v>-80.134</v>
      </c>
      <c r="O888" s="18">
        <f>=N888/M888</f>
        <v>-0.286756128108785</v>
      </c>
      <c r="P888" s="12" t="s">
        <v>43</v>
      </c>
    </row>
    <row r="889" spans="1:16">
      <c r="A889" s="21">
        <v>45252.0164236111</v>
      </c>
      <c r="B889" s="12">
        <v>119319528</v>
      </c>
      <c r="C889" s="22" t="s">
        <v>10469</v>
      </c>
      <c r="D889" s="12" t="s">
        <v>11168</v>
      </c>
      <c r="E889" s="19" t="s">
        <v>11169</v>
      </c>
      <c r="F889" s="12" t="s"/>
      <c r="G889" s="12">
        <v>1</v>
      </c>
      <c r="H889" s="12" t="s">
        <v>10472</v>
      </c>
      <c r="I889" s="12">
        <v>66.76</v>
      </c>
      <c r="J889" s="15">
        <v>33.38</v>
      </c>
      <c r="K889" s="15">
        <v>163.5</v>
      </c>
      <c r="L889" s="16">
        <v>119.25</v>
      </c>
      <c r="M889" s="17">
        <f>=I889*9</f>
        <v>600.84</v>
      </c>
      <c r="N889" s="17">
        <f>=M889-L889-K889-J889*8.8</f>
        <v>24.346</v>
      </c>
      <c r="O889" s="18">
        <f>=N889/M889</f>
        <v>0.040519938752413</v>
      </c>
      <c r="P889" s="12" t="s">
        <v>162</v>
      </c>
    </row>
    <row r="890" spans="1:16">
      <c r="A890" s="21">
        <v>45252.0213310185</v>
      </c>
      <c r="B890" s="12">
        <v>119320565</v>
      </c>
      <c r="C890" s="22" t="s">
        <v>10982</v>
      </c>
      <c r="D890" s="12" t="s">
        <v>11170</v>
      </c>
      <c r="E890" s="19" t="s">
        <v>11171</v>
      </c>
      <c r="F890" s="12" t="s"/>
      <c r="G890" s="12">
        <v>1</v>
      </c>
      <c r="H890" s="12" t="s">
        <v>10983</v>
      </c>
      <c r="I890" s="12">
        <v>21.57</v>
      </c>
      <c r="J890" s="15">
        <v>11</v>
      </c>
      <c r="K890" s="15">
        <v>73.08</v>
      </c>
      <c r="L890" s="16">
        <v>38</v>
      </c>
      <c r="M890" s="17">
        <f>=I890*9</f>
        <v>194.13</v>
      </c>
      <c r="N890" s="17">
        <f>=M890-L890-K890-J890*8.8</f>
        <v>-13.75</v>
      </c>
      <c r="O890" s="18">
        <f>=N890/M890</f>
        <v>-0.070828826044403</v>
      </c>
      <c r="P890" s="12" t="s">
        <v>43</v>
      </c>
    </row>
    <row r="891" spans="1:16">
      <c r="A891" s="21">
        <v>45252.0395949074</v>
      </c>
      <c r="B891" s="12">
        <v>119322990</v>
      </c>
      <c r="C891" s="22" t="s">
        <v>11172</v>
      </c>
      <c r="D891" s="12" t="s">
        <v>11173</v>
      </c>
      <c r="E891" s="19" t="s">
        <v>11174</v>
      </c>
      <c r="F891" s="12" t="s"/>
      <c r="G891" s="12">
        <v>1</v>
      </c>
      <c r="H891" s="12" t="s">
        <v>1210</v>
      </c>
      <c r="I891" s="12">
        <v>15.52</v>
      </c>
      <c r="J891" s="15">
        <v>7.93</v>
      </c>
      <c r="K891" s="15">
        <v>29.51</v>
      </c>
      <c r="L891" s="16">
        <v>16.55</v>
      </c>
      <c r="M891" s="17">
        <f>=I891*9</f>
        <v>139.68</v>
      </c>
      <c r="N891" s="17">
        <f>=M891-L891-K891-J891*8.8</f>
        <v>23.836</v>
      </c>
      <c r="O891" s="18">
        <f>=N891/M891</f>
        <v>0.170647193585338</v>
      </c>
      <c r="P891" s="12" t="s">
        <v>43</v>
      </c>
    </row>
    <row r="892" spans="1:16">
      <c r="A892" s="21">
        <v>45252.0661921296</v>
      </c>
      <c r="B892" s="12">
        <v>119329313</v>
      </c>
      <c r="C892" s="22" t="s">
        <v>11175</v>
      </c>
      <c r="D892" s="12" t="s">
        <v>11176</v>
      </c>
      <c r="E892" s="19" t="s">
        <v>11177</v>
      </c>
      <c r="F892" s="12" t="s"/>
      <c r="G892" s="12">
        <v>1</v>
      </c>
      <c r="H892" s="12" t="s">
        <v>11178</v>
      </c>
      <c r="I892" s="12">
        <v>49.07</v>
      </c>
      <c r="J892" s="15">
        <v>23.56</v>
      </c>
      <c r="K892" s="15">
        <v>71.19</v>
      </c>
      <c r="L892" s="16">
        <v>102</v>
      </c>
      <c r="M892" s="17">
        <f>=I892*9</f>
        <v>441.63</v>
      </c>
      <c r="N892" s="17">
        <f>=M892-L892-K892-J892*8.8</f>
        <v>61.112</v>
      </c>
      <c r="O892" s="18">
        <f>=N892/M892</f>
        <v>0.138378280461019</v>
      </c>
      <c r="P892" s="12" t="s">
        <v>162</v>
      </c>
    </row>
    <row r="893" spans="1:16">
      <c r="A893" s="21">
        <v>45252.0680208333</v>
      </c>
      <c r="B893" s="12">
        <v>119330046</v>
      </c>
      <c r="C893" s="22" t="s">
        <v>11179</v>
      </c>
      <c r="D893" s="12" t="s">
        <v>11180</v>
      </c>
      <c r="E893" s="19" t="s">
        <v>11181</v>
      </c>
      <c r="F893" s="12" t="s"/>
      <c r="G893" s="12">
        <v>1</v>
      </c>
      <c r="H893" s="12" t="s">
        <v>11182</v>
      </c>
      <c r="I893" s="12">
        <v>14.8</v>
      </c>
      <c r="J893" s="15">
        <v>7.34</v>
      </c>
      <c r="K893" s="15">
        <v>31.96</v>
      </c>
      <c r="L893" s="16">
        <v>15</v>
      </c>
      <c r="M893" s="17">
        <f>=I893*9</f>
        <v>133.2</v>
      </c>
      <c r="N893" s="17">
        <f>=M893-L893-K893-J893*8.8</f>
        <v>21.648</v>
      </c>
      <c r="O893" s="18">
        <f>=N893/M893</f>
        <v>0.162522522522523</v>
      </c>
      <c r="P893" s="12" t="s">
        <v>22</v>
      </c>
    </row>
    <row r="894" spans="1:16">
      <c r="A894" s="21">
        <v>45252.1101736111</v>
      </c>
      <c r="B894" s="12">
        <v>119338543</v>
      </c>
      <c r="C894" s="22" t="s">
        <v>11183</v>
      </c>
      <c r="D894" s="12" t="s">
        <v>11184</v>
      </c>
      <c r="E894" s="19" t="s">
        <v>11185</v>
      </c>
      <c r="F894" s="12" t="s"/>
      <c r="G894" s="12">
        <v>1</v>
      </c>
      <c r="H894" s="12" t="s">
        <v>11186</v>
      </c>
      <c r="I894" s="12">
        <v>14.52</v>
      </c>
      <c r="J894" s="15">
        <v>7.27</v>
      </c>
      <c r="K894" s="15">
        <v>40.52</v>
      </c>
      <c r="L894" s="16">
        <v>12.89</v>
      </c>
      <c r="M894" s="17">
        <f>=I894*9</f>
        <v>130.68</v>
      </c>
      <c r="N894" s="17">
        <f>=M894-L894-K894-J894*8.8</f>
        <v>13.294</v>
      </c>
      <c r="O894" s="18">
        <f>=N894/M894</f>
        <v>0.101729415365779</v>
      </c>
      <c r="P894" s="12" t="s">
        <v>43</v>
      </c>
    </row>
    <row r="895" spans="1:16">
      <c r="A895" s="21">
        <v>45252.120462963</v>
      </c>
      <c r="B895" s="12">
        <v>119340324</v>
      </c>
      <c r="C895" s="22" t="s">
        <v>11187</v>
      </c>
      <c r="D895" s="12" t="s">
        <v>11188</v>
      </c>
      <c r="E895" s="19" t="s">
        <v>11189</v>
      </c>
      <c r="F895" s="12" t="s">
        <v>57</v>
      </c>
      <c r="G895" s="12">
        <v>1</v>
      </c>
      <c r="H895" s="12" t="s">
        <v>5625</v>
      </c>
      <c r="I895" s="12">
        <v>15.52</v>
      </c>
      <c r="J895" s="15">
        <v>7.93</v>
      </c>
      <c r="K895" s="15">
        <v>34.2</v>
      </c>
      <c r="L895" s="16">
        <v>20</v>
      </c>
      <c r="M895" s="17">
        <f>=I895*9</f>
        <v>139.68</v>
      </c>
      <c r="N895" s="17">
        <f>=M895-L895-K895-J895*8.8</f>
        <v>15.696</v>
      </c>
      <c r="O895" s="18">
        <f>=N895/M895</f>
        <v>0.112371134020619</v>
      </c>
      <c r="P895" s="12" t="s">
        <v>43</v>
      </c>
    </row>
    <row r="896" spans="1:16">
      <c r="A896" s="21">
        <v>45252.1312962963</v>
      </c>
      <c r="B896" s="12">
        <v>119343257</v>
      </c>
      <c r="C896" s="22" t="s">
        <v>11190</v>
      </c>
      <c r="D896" s="12" t="s">
        <v>11191</v>
      </c>
      <c r="E896" s="19" t="s">
        <v>11192</v>
      </c>
      <c r="F896" s="12" t="s"/>
      <c r="G896" s="12">
        <v>1</v>
      </c>
      <c r="H896" s="12" t="s">
        <v>11193</v>
      </c>
      <c r="I896" s="12">
        <v>68.73</v>
      </c>
      <c r="J896" s="15">
        <v>33.38</v>
      </c>
      <c r="K896" s="15">
        <v>159.05</v>
      </c>
      <c r="L896" s="16">
        <v>151</v>
      </c>
      <c r="M896" s="17">
        <f>=I896*9</f>
        <v>618.57</v>
      </c>
      <c r="N896" s="17">
        <f>=M896-L896-K896-J896*8.8</f>
        <v>14.776</v>
      </c>
      <c r="O896" s="18">
        <f>=N896/M896</f>
        <v>0.023887353088575</v>
      </c>
      <c r="P896" s="12" t="s">
        <v>162</v>
      </c>
    </row>
    <row r="897" spans="1:16">
      <c r="A897" s="21">
        <v>45252.1472337963</v>
      </c>
      <c r="B897" s="68">
        <v>119346470</v>
      </c>
      <c r="C897" s="22" t="s">
        <v>11194</v>
      </c>
      <c r="D897" s="68" t="s">
        <v>11195</v>
      </c>
      <c r="E897" s="19" t="s">
        <v>11196</v>
      </c>
      <c r="F897" s="12" t="s"/>
      <c r="G897" s="12">
        <v>1</v>
      </c>
      <c r="H897" s="12" t="s">
        <v>11197</v>
      </c>
      <c r="I897" s="12">
        <v>29.78</v>
      </c>
      <c r="J897" s="15">
        <v>15.19</v>
      </c>
      <c r="K897" s="15">
        <v>36.6</v>
      </c>
      <c r="L897" s="16">
        <v>34.9</v>
      </c>
      <c r="M897" s="17">
        <f>=I897*9</f>
        <v>268.02</v>
      </c>
      <c r="N897" s="17">
        <f>=M897-L897-K897-J897*8.8</f>
        <v>62.848</v>
      </c>
      <c r="O897" s="18">
        <f>=N897/M897</f>
        <v>0.234489963435564</v>
      </c>
      <c r="P897" s="12" t="s">
        <v>28</v>
      </c>
    </row>
    <row r="898" spans="1:16">
      <c r="A898" s="21">
        <v>45252.1472337963</v>
      </c>
      <c r="B898" s="69" t="s"/>
      <c r="C898" s="22" t="s">
        <v>10920</v>
      </c>
      <c r="D898" s="69" t="s"/>
      <c r="E898" s="19" t="s">
        <v>11196</v>
      </c>
      <c r="F898" s="12" t="s"/>
      <c r="G898" s="12">
        <v>1</v>
      </c>
      <c r="H898" s="12" t="s">
        <v>8018</v>
      </c>
      <c r="I898" s="12">
        <v>0</v>
      </c>
      <c r="J898" s="15">
        <v>0</v>
      </c>
      <c r="K898" s="15">
        <v>0</v>
      </c>
      <c r="L898" s="16">
        <v>0</v>
      </c>
      <c r="M898" s="17">
        <f>=I898*9</f>
        <v>0</v>
      </c>
      <c r="N898" s="17">
        <f>=M898-L898-K898-J898*8.8</f>
        <v>0</v>
      </c>
      <c r="O898" s="18" t="e">
        <f>=N898/M898</f>
        <v>#DIV/0!</v>
      </c>
      <c r="P898" s="12" t="s">
        <v>28</v>
      </c>
    </row>
    <row r="899" spans="1:16">
      <c r="A899" s="21">
        <v>45252.2294328704</v>
      </c>
      <c r="B899" s="12">
        <v>119364786</v>
      </c>
      <c r="C899" s="22" t="s">
        <v>10672</v>
      </c>
      <c r="D899" s="12" t="s">
        <v>11198</v>
      </c>
      <c r="E899" s="22" t="s">
        <v>11199</v>
      </c>
      <c r="F899" s="12" t="s"/>
      <c r="G899" s="12">
        <v>1</v>
      </c>
      <c r="H899" s="12" t="s">
        <v>10807</v>
      </c>
      <c r="I899" s="12">
        <v>73.63</v>
      </c>
      <c r="J899" s="15">
        <v>36.65</v>
      </c>
      <c r="K899" s="15">
        <v>182.09</v>
      </c>
      <c r="L899" s="16">
        <v>153</v>
      </c>
      <c r="M899" s="17">
        <f>=I899*9</f>
        <v>662.67</v>
      </c>
      <c r="N899" s="17">
        <f>=M899-L899-K899-J899*8.8</f>
        <v>5.05999999999989</v>
      </c>
      <c r="O899" s="18">
        <f>=N899/M899</f>
        <v>0.007635776479997</v>
      </c>
      <c r="P899" s="12" t="s">
        <v>162</v>
      </c>
    </row>
    <row r="900" spans="1:16">
      <c r="A900" s="21">
        <v>45252.2488773148</v>
      </c>
      <c r="B900" s="12">
        <v>119370440</v>
      </c>
      <c r="C900" s="22" t="s">
        <v>11200</v>
      </c>
      <c r="D900" s="12" t="s">
        <v>11201</v>
      </c>
      <c r="E900" s="19" t="s">
        <v>11202</v>
      </c>
      <c r="F900" s="12" t="s"/>
      <c r="G900" s="12">
        <v>2</v>
      </c>
      <c r="H900" s="12" t="s">
        <v>11203</v>
      </c>
      <c r="I900" s="12">
        <v>30.3</v>
      </c>
      <c r="J900" s="15">
        <v>14.85</v>
      </c>
      <c r="K900" s="15">
        <v>42.54</v>
      </c>
      <c r="L900" s="16">
        <v>16</v>
      </c>
      <c r="M900" s="17">
        <f>=I900*9</f>
        <v>272.7</v>
      </c>
      <c r="N900" s="17">
        <f>=M900-L900-K900-J900*8.8</f>
        <v>83.48</v>
      </c>
      <c r="O900" s="18">
        <f>=N900/M900</f>
        <v>0.306123945727906</v>
      </c>
      <c r="P900" s="12" t="s">
        <v>1413</v>
      </c>
    </row>
    <row r="901" spans="1:16">
      <c r="A901" s="21">
        <v>45252.2892361111</v>
      </c>
      <c r="B901" s="12">
        <v>119379940</v>
      </c>
      <c r="C901" s="22" t="s">
        <v>11204</v>
      </c>
      <c r="D901" s="12">
        <v>0</v>
      </c>
      <c r="E901" s="12" t="s">
        <v>52</v>
      </c>
      <c r="F901" s="12" t="s">
        <v>48</v>
      </c>
      <c r="G901" s="12">
        <v>1</v>
      </c>
      <c r="H901" s="12" t="s">
        <v>11205</v>
      </c>
      <c r="I901" s="12">
        <v>0</v>
      </c>
      <c r="J901" s="15">
        <v>0</v>
      </c>
      <c r="K901" s="15">
        <v>0</v>
      </c>
      <c r="L901" s="16">
        <v>0</v>
      </c>
      <c r="M901" s="17">
        <f>=I901*9</f>
        <v>0</v>
      </c>
      <c r="N901" s="17">
        <f>=M901-L901-K901-J901*8.8</f>
        <v>0</v>
      </c>
      <c r="O901" s="18" t="e">
        <f>=N901/M901</f>
        <v>#DIV/0!</v>
      </c>
      <c r="P901" s="12" t="s">
        <v>269</v>
      </c>
    </row>
    <row r="902" spans="1:16">
      <c r="A902" s="21">
        <v>45252.3190162037</v>
      </c>
      <c r="B902" s="12">
        <v>119385557</v>
      </c>
      <c r="C902" s="22" t="s">
        <v>11206</v>
      </c>
      <c r="D902" s="12" t="s">
        <v>11207</v>
      </c>
      <c r="E902" s="19" t="s">
        <v>2941</v>
      </c>
      <c r="F902" s="12" t="s"/>
      <c r="G902" s="12">
        <v>1</v>
      </c>
      <c r="H902" s="12" t="s">
        <v>11208</v>
      </c>
      <c r="I902" s="12">
        <v>15.52</v>
      </c>
      <c r="J902" s="15">
        <v>7.97</v>
      </c>
      <c r="K902" s="15">
        <v>27.28</v>
      </c>
      <c r="L902" s="16">
        <v>10</v>
      </c>
      <c r="M902" s="17">
        <f>=I902*9</f>
        <v>139.68</v>
      </c>
      <c r="N902" s="17">
        <f>=M902-L902-K902-J902*8.8</f>
        <v>32.264</v>
      </c>
      <c r="O902" s="18">
        <f>=N902/M902</f>
        <v>0.23098510882016</v>
      </c>
      <c r="P902" s="12" t="s">
        <v>114</v>
      </c>
    </row>
    <row r="903" spans="1:16">
      <c r="A903" s="21">
        <v>45252.4966087963</v>
      </c>
      <c r="B903" s="12">
        <v>119431324</v>
      </c>
      <c r="C903" s="22" t="s">
        <v>11209</v>
      </c>
      <c r="D903" s="12" t="s">
        <v>11210</v>
      </c>
      <c r="E903" s="19" t="s">
        <v>11211</v>
      </c>
      <c r="F903" s="12" t="s"/>
      <c r="G903" s="12">
        <v>1</v>
      </c>
      <c r="H903" s="12" t="s">
        <v>11212</v>
      </c>
      <c r="I903" s="12">
        <v>18.03</v>
      </c>
      <c r="J903" s="15">
        <v>9.23</v>
      </c>
      <c r="K903" s="15">
        <v>61.9</v>
      </c>
      <c r="L903" s="16">
        <v>20.5</v>
      </c>
      <c r="M903" s="17">
        <f>=I903*9</f>
        <v>162.27</v>
      </c>
      <c r="N903" s="17">
        <f>=M903-L903-K903-J903*8.8</f>
        <v>-1.354</v>
      </c>
      <c r="O903" s="18">
        <f>=N903/M903</f>
        <v>-0.008344117828311</v>
      </c>
      <c r="P903" s="12" t="s">
        <v>43</v>
      </c>
    </row>
    <row r="904" spans="1:16">
      <c r="A904" s="21">
        <v>45252.5052430556</v>
      </c>
      <c r="B904" s="12">
        <v>119435133</v>
      </c>
      <c r="C904" s="22" t="s">
        <v>11213</v>
      </c>
      <c r="D904" s="12">
        <v>0</v>
      </c>
      <c r="E904" s="19" t="s">
        <v>52</v>
      </c>
      <c r="F904" s="12" t="s">
        <v>48</v>
      </c>
      <c r="G904" s="12">
        <v>1</v>
      </c>
      <c r="H904" s="12" t="s">
        <v>11214</v>
      </c>
      <c r="I904" s="12">
        <v>0</v>
      </c>
      <c r="J904" s="15">
        <v>0</v>
      </c>
      <c r="K904" s="15">
        <v>0</v>
      </c>
      <c r="L904" s="16">
        <v>0</v>
      </c>
      <c r="M904" s="17">
        <f>=I904*9</f>
        <v>0</v>
      </c>
      <c r="N904" s="17">
        <f>=M904-L904-K904-J904*8.8</f>
        <v>0</v>
      </c>
      <c r="O904" s="18" t="e">
        <f>=N904/M904</f>
        <v>#DIV/0!</v>
      </c>
      <c r="P904" s="12" t="s">
        <v>22</v>
      </c>
    </row>
    <row r="905" spans="1:16">
      <c r="A905" s="21">
        <v>45252.649525463</v>
      </c>
      <c r="B905" s="12">
        <v>119464888</v>
      </c>
      <c r="C905" s="22" t="s">
        <v>11215</v>
      </c>
      <c r="D905" s="12" t="s">
        <v>11216</v>
      </c>
      <c r="E905" s="19" t="s">
        <v>11217</v>
      </c>
      <c r="F905" s="12" t="s"/>
      <c r="G905" s="12">
        <v>1</v>
      </c>
      <c r="H905" s="12" t="s">
        <v>11218</v>
      </c>
      <c r="I905" s="12">
        <v>16.76</v>
      </c>
      <c r="J905" s="15">
        <v>8.57</v>
      </c>
      <c r="K905" s="15">
        <v>54.79</v>
      </c>
      <c r="L905" s="16">
        <v>18.1</v>
      </c>
      <c r="M905" s="17">
        <f>=I905*9</f>
        <v>150.84</v>
      </c>
      <c r="N905" s="17">
        <f>=M905-L905-K905-J905*8.8</f>
        <v>2.53400000000001</v>
      </c>
      <c r="O905" s="18">
        <f>=N905/M905</f>
        <v>0.016799257491382</v>
      </c>
      <c r="P905" s="12" t="s">
        <v>43</v>
      </c>
    </row>
    <row r="906" spans="1:16">
      <c r="A906" s="21" t="s"/>
      <c r="B906" s="12" t="s"/>
      <c r="C906" s="22" t="s"/>
      <c r="D906" s="12" t="s"/>
      <c r="E906" s="12" t="s"/>
      <c r="F906" s="12" t="s"/>
      <c r="G906" s="12" t="s"/>
      <c r="H906" s="12" t="s"/>
      <c r="I906" s="12" t="s"/>
      <c r="J906" s="12" t="s"/>
      <c r="K906" s="12" t="s"/>
      <c r="L906" s="12" t="s"/>
      <c r="M906" s="12" t="s"/>
      <c r="N906" s="12" t="s"/>
      <c r="O906" s="12" t="s"/>
      <c r="P906" s="12" t="s"/>
    </row>
    <row r="907" spans="1:16">
      <c r="A907" s="21">
        <v>45253.0052430556</v>
      </c>
      <c r="B907" s="12">
        <v>119513593</v>
      </c>
      <c r="C907" s="22" t="s">
        <v>11219</v>
      </c>
      <c r="D907" s="12" t="s">
        <v>11220</v>
      </c>
      <c r="E907" s="19" t="s">
        <v>11221</v>
      </c>
      <c r="F907" s="12" t="s"/>
      <c r="G907" s="12">
        <v>8</v>
      </c>
      <c r="H907" s="12" t="s">
        <v>11222</v>
      </c>
      <c r="I907" s="12">
        <v>174.82</v>
      </c>
      <c r="J907" s="15">
        <v>89.56</v>
      </c>
      <c r="K907" s="15">
        <v>394.88</v>
      </c>
      <c r="L907" s="16">
        <v>145.43</v>
      </c>
      <c r="M907" s="17">
        <f>=I907*9</f>
        <v>1573.38</v>
      </c>
      <c r="N907" s="17">
        <f>=M907-L907-K907-J907*8.8</f>
        <v>244.942</v>
      </c>
      <c r="O907" s="18">
        <f>=N907/M907</f>
        <v>0.155678856983055</v>
      </c>
      <c r="P907" s="12" t="s">
        <v>43</v>
      </c>
    </row>
    <row r="908" spans="1:16">
      <c r="A908" s="21">
        <v>45253.0303240741</v>
      </c>
      <c r="B908" s="12">
        <v>119520741</v>
      </c>
      <c r="C908" s="22" t="s">
        <v>11223</v>
      </c>
      <c r="D908" s="12" t="s">
        <v>11224</v>
      </c>
      <c r="E908" s="19" t="s">
        <v>11225</v>
      </c>
      <c r="F908" s="12" t="s"/>
      <c r="G908" s="12">
        <v>1</v>
      </c>
      <c r="H908" s="12" t="s">
        <v>11226</v>
      </c>
      <c r="I908" s="12">
        <v>35.6</v>
      </c>
      <c r="J908" s="15">
        <v>17.27</v>
      </c>
      <c r="K908" s="15">
        <v>120.17</v>
      </c>
      <c r="L908" s="16">
        <v>83.3</v>
      </c>
      <c r="M908" s="17">
        <f>=I908*9</f>
        <v>320.4</v>
      </c>
      <c r="N908" s="17">
        <f>=M908-L908-K908-J908*8.8</f>
        <v>-35.046</v>
      </c>
      <c r="O908" s="18">
        <f>=N908/M908</f>
        <v>-0.10938202247191</v>
      </c>
      <c r="P908" s="12" t="s">
        <v>162</v>
      </c>
    </row>
    <row r="909" spans="1:17">
      <c r="A909" s="21">
        <v>45253.0475231481</v>
      </c>
      <c r="B909" s="12">
        <v>119524727</v>
      </c>
      <c r="C909" s="22" t="s">
        <v>11227</v>
      </c>
      <c r="D909" s="12" t="s">
        <v>11228</v>
      </c>
      <c r="E909" s="19" t="s">
        <v>11229</v>
      </c>
      <c r="F909" s="12" t="s">
        <v>1257</v>
      </c>
      <c r="G909" s="12">
        <v>1</v>
      </c>
      <c r="H909" s="12" t="s">
        <v>11230</v>
      </c>
      <c r="I909" s="12">
        <v>30.86</v>
      </c>
      <c r="J909" s="15">
        <v>14.98</v>
      </c>
      <c r="K909" s="15">
        <v>158.06</v>
      </c>
      <c r="L909" s="16">
        <v>65.8</v>
      </c>
      <c r="M909" s="17">
        <f>=I909*9</f>
        <v>277.74</v>
      </c>
      <c r="N909" s="17">
        <f>=M909-L909-K909-J909*8.8</f>
        <v>-77.944</v>
      </c>
      <c r="O909" s="18">
        <f>=N909/M909</f>
        <v>-0.280636566573054</v>
      </c>
      <c r="P909" s="12" t="s">
        <v>162</v>
      </c>
      <c r="Q909" s="25" t="s">
        <v>44</v>
      </c>
    </row>
    <row r="910" spans="1:17">
      <c r="A910" s="21">
        <v>45253.0521990741</v>
      </c>
      <c r="B910" s="12">
        <v>119525844</v>
      </c>
      <c r="C910" s="22" t="s">
        <v>11231</v>
      </c>
      <c r="D910" s="12" t="s">
        <v>11232</v>
      </c>
      <c r="E910" s="19" t="s">
        <v>11233</v>
      </c>
      <c r="F910" s="12" t="s"/>
      <c r="G910" s="12">
        <v>1</v>
      </c>
      <c r="H910" s="12" t="s">
        <v>11234</v>
      </c>
      <c r="I910" s="12">
        <v>40.53</v>
      </c>
      <c r="J910" s="15">
        <v>20.03</v>
      </c>
      <c r="K910" s="15">
        <v>98.22</v>
      </c>
      <c r="L910" s="16">
        <v>41</v>
      </c>
      <c r="M910" s="17">
        <f>=I910*9</f>
        <v>364.77</v>
      </c>
      <c r="N910" s="17">
        <f>=M910-L910-K910-J910*8.8</f>
        <v>49.2859999999999</v>
      </c>
      <c r="O910" s="18">
        <f>=N910/M910</f>
        <v>0.135115278120459</v>
      </c>
      <c r="P910" s="12" t="s">
        <v>145</v>
      </c>
      <c r="Q910" s="25" t="s">
        <v>44</v>
      </c>
    </row>
    <row r="911" spans="1:16">
      <c r="A911" s="21">
        <v>45253.1713310185</v>
      </c>
      <c r="B911" s="12">
        <v>119552024</v>
      </c>
      <c r="C911" s="22" t="s">
        <v>11235</v>
      </c>
      <c r="D911" s="12" t="s">
        <v>11236</v>
      </c>
      <c r="E911" s="19" t="s">
        <v>11237</v>
      </c>
      <c r="F911" s="12" t="s"/>
      <c r="G911" s="12">
        <v>1</v>
      </c>
      <c r="H911" s="12" t="s">
        <v>4208</v>
      </c>
      <c r="I911" s="12">
        <v>27.06</v>
      </c>
      <c r="J911" s="15">
        <v>13.35</v>
      </c>
      <c r="K911" s="15">
        <v>76.99</v>
      </c>
      <c r="L911" s="16">
        <v>38</v>
      </c>
      <c r="M911" s="17">
        <f>=I911*9</f>
        <v>243.54</v>
      </c>
      <c r="N911" s="17">
        <f>=M911-L911-K911-J911*8.8</f>
        <v>11.07</v>
      </c>
      <c r="O911" s="18">
        <f>=N911/M911</f>
        <v>0.045454545454545</v>
      </c>
      <c r="P911" s="12" t="s">
        <v>162</v>
      </c>
    </row>
    <row r="912" spans="1:16">
      <c r="A912" s="21">
        <v>45253.2010648148</v>
      </c>
      <c r="B912" s="12">
        <v>119558400</v>
      </c>
      <c r="C912" s="22" t="s">
        <v>11238</v>
      </c>
      <c r="D912" s="12" t="s">
        <v>11239</v>
      </c>
      <c r="E912" s="19" t="s">
        <v>11240</v>
      </c>
      <c r="F912" s="12" t="s"/>
      <c r="G912" s="12">
        <v>1</v>
      </c>
      <c r="H912" s="12" t="s">
        <v>11241</v>
      </c>
      <c r="I912" s="12">
        <v>24.32</v>
      </c>
      <c r="J912" s="15">
        <v>9.91</v>
      </c>
      <c r="K912" s="15">
        <v>57.83</v>
      </c>
      <c r="L912" s="16">
        <v>33</v>
      </c>
      <c r="M912" s="17">
        <f>=I912*9</f>
        <v>218.88</v>
      </c>
      <c r="N912" s="17">
        <f>=M912-L912-K912-J912*8.8</f>
        <v>40.842</v>
      </c>
      <c r="O912" s="18">
        <f>=N912/M912</f>
        <v>0.186595394736842</v>
      </c>
      <c r="P912" s="12" t="s">
        <v>2255</v>
      </c>
    </row>
    <row r="913" spans="1:16">
      <c r="A913" s="21">
        <v>45253.2357638889</v>
      </c>
      <c r="B913" s="12">
        <v>119564555</v>
      </c>
      <c r="C913" s="22" t="s">
        <v>11242</v>
      </c>
      <c r="D913" s="12" t="s">
        <v>11243</v>
      </c>
      <c r="E913" s="19" t="s">
        <v>11244</v>
      </c>
      <c r="F913" s="12" t="s"/>
      <c r="G913" s="12">
        <v>1</v>
      </c>
      <c r="H913" s="12" t="s">
        <v>3935</v>
      </c>
      <c r="I913" s="12">
        <v>45.53</v>
      </c>
      <c r="J913" s="15">
        <v>20.4</v>
      </c>
      <c r="K913" s="15">
        <v>56.55</v>
      </c>
      <c r="L913" s="16">
        <v>99.75</v>
      </c>
      <c r="M913" s="17">
        <f>=I913*9</f>
        <v>409.77</v>
      </c>
      <c r="N913" s="17">
        <f>=M913-L913-K913-J913*8.8</f>
        <v>73.95</v>
      </c>
      <c r="O913" s="18">
        <f>=N913/M913</f>
        <v>0.180467091295117</v>
      </c>
      <c r="P913" s="12" t="s">
        <v>269</v>
      </c>
    </row>
    <row r="914" spans="1:16">
      <c r="A914" s="21">
        <v>45253.2503935185</v>
      </c>
      <c r="B914" s="68">
        <v>119566925</v>
      </c>
      <c r="C914" s="22" t="s">
        <v>11245</v>
      </c>
      <c r="D914" s="143" t="s">
        <v>11246</v>
      </c>
      <c r="E914" s="19" t="s">
        <v>11247</v>
      </c>
      <c r="F914" s="12" t="s"/>
      <c r="G914" s="12">
        <v>1</v>
      </c>
      <c r="H914" s="12" t="s">
        <v>11248</v>
      </c>
      <c r="I914" s="12">
        <v>54.66</v>
      </c>
      <c r="J914" s="15">
        <v>26.54</v>
      </c>
      <c r="K914" s="15">
        <v>50</v>
      </c>
      <c r="L914" s="16">
        <v>38.2</v>
      </c>
      <c r="M914" s="17">
        <f>=I914*9</f>
        <v>491.94</v>
      </c>
      <c r="N914" s="17">
        <f>=M914-L914-K914-J914*8.8</f>
        <v>170.188</v>
      </c>
      <c r="O914" s="18">
        <f>=N914/M914</f>
        <v>0.34595275846648</v>
      </c>
      <c r="P914" s="12" t="s">
        <v>162</v>
      </c>
    </row>
    <row r="915" spans="1:16">
      <c r="A915" s="21">
        <v>45253.2503935185</v>
      </c>
      <c r="B915" s="69" t="s"/>
      <c r="C915" s="22" t="s">
        <v>11249</v>
      </c>
      <c r="D915" s="69" t="s"/>
      <c r="E915" s="19" t="s">
        <v>11247</v>
      </c>
      <c r="F915" s="12" t="s"/>
      <c r="G915" s="12">
        <v>1</v>
      </c>
      <c r="H915" s="12" t="s">
        <v>11250</v>
      </c>
      <c r="I915" s="12">
        <v>0</v>
      </c>
      <c r="J915" s="15">
        <v>0</v>
      </c>
      <c r="K915" s="15">
        <v>0</v>
      </c>
      <c r="L915" s="16">
        <v>0</v>
      </c>
      <c r="M915" s="17">
        <f>=I915*9</f>
        <v>0</v>
      </c>
      <c r="N915" s="17">
        <f>=M915-L915-K915-J915*8.8</f>
        <v>0</v>
      </c>
      <c r="O915" s="18" t="e">
        <f>=N915/M915</f>
        <v>#DIV/0!</v>
      </c>
      <c r="P915" s="12" t="s">
        <v>162</v>
      </c>
    </row>
    <row r="916" spans="1:16">
      <c r="A916" s="21">
        <v>45253.2696527778</v>
      </c>
      <c r="B916" s="12">
        <v>119569223</v>
      </c>
      <c r="C916" s="22" t="s">
        <v>10333</v>
      </c>
      <c r="D916" s="12" t="s">
        <v>11251</v>
      </c>
      <c r="E916" s="19" t="s">
        <v>11252</v>
      </c>
      <c r="F916" s="12" t="s"/>
      <c r="G916" s="12">
        <v>1</v>
      </c>
      <c r="H916" s="12" t="s">
        <v>11253</v>
      </c>
      <c r="I916" s="12">
        <v>59.12</v>
      </c>
      <c r="J916" s="15">
        <v>30.01</v>
      </c>
      <c r="K916" s="15">
        <v>50</v>
      </c>
      <c r="L916" s="16">
        <v>73</v>
      </c>
      <c r="M916" s="17">
        <f>=I916*9</f>
        <v>532.08</v>
      </c>
      <c r="N916" s="17">
        <f>=M916-L916-K916-J916*8.8</f>
        <v>144.992</v>
      </c>
      <c r="O916" s="18">
        <f>=N916/M916</f>
        <v>0.272500375883326</v>
      </c>
      <c r="P916" s="12" t="s">
        <v>162</v>
      </c>
    </row>
    <row r="917" spans="1:16">
      <c r="A917" s="21">
        <v>45253.402662037</v>
      </c>
      <c r="B917" s="12">
        <v>119591426</v>
      </c>
      <c r="C917" s="22" t="s">
        <v>11254</v>
      </c>
      <c r="D917" s="12" t="s">
        <v>11255</v>
      </c>
      <c r="E917" s="19" t="s">
        <v>11256</v>
      </c>
      <c r="F917" s="12" t="s"/>
      <c r="G917" s="12">
        <v>1</v>
      </c>
      <c r="H917" s="12" t="s">
        <v>11257</v>
      </c>
      <c r="I917" s="12">
        <v>14.8</v>
      </c>
      <c r="J917" s="15">
        <v>7.48</v>
      </c>
      <c r="K917" s="15">
        <v>30.5</v>
      </c>
      <c r="L917" s="16">
        <v>11.8</v>
      </c>
      <c r="M917" s="17">
        <f>=I917*9</f>
        <v>133.2</v>
      </c>
      <c r="N917" s="17">
        <f>=M917-L917-K917-J917*8.8</f>
        <v>25.076</v>
      </c>
      <c r="O917" s="18">
        <f>=N917/M917</f>
        <v>0.188258258258258</v>
      </c>
      <c r="P917" s="12" t="s">
        <v>43</v>
      </c>
    </row>
    <row r="918" spans="1:16">
      <c r="A918" s="21">
        <v>45253.4159953704</v>
      </c>
      <c r="B918" s="12">
        <v>119594519</v>
      </c>
      <c r="C918" s="22" t="s">
        <v>11258</v>
      </c>
      <c r="D918" s="12">
        <v>0</v>
      </c>
      <c r="E918" s="12" t="s">
        <v>52</v>
      </c>
      <c r="F918" s="12" t="s">
        <v>48</v>
      </c>
      <c r="G918" s="12">
        <v>1</v>
      </c>
      <c r="H918" s="12" t="s">
        <v>11259</v>
      </c>
      <c r="I918" s="12">
        <v>0</v>
      </c>
      <c r="J918" s="15">
        <v>0</v>
      </c>
      <c r="K918" s="15">
        <v>0</v>
      </c>
      <c r="L918" s="16">
        <v>0</v>
      </c>
      <c r="M918" s="17">
        <f>=I918*9</f>
        <v>0</v>
      </c>
      <c r="N918" s="17">
        <f>=M918-L918-K918-J918*8.8</f>
        <v>0</v>
      </c>
      <c r="O918" s="18" t="e">
        <f>=N918/M918</f>
        <v>#DIV/0!</v>
      </c>
      <c r="P918" s="12" t="s">
        <v>162</v>
      </c>
    </row>
    <row r="919" spans="1:16">
      <c r="A919" s="21">
        <v>45253.4438773148</v>
      </c>
      <c r="B919" s="12">
        <v>119600298</v>
      </c>
      <c r="C919" s="22" t="s">
        <v>9898</v>
      </c>
      <c r="D919" s="12" t="s">
        <v>11260</v>
      </c>
      <c r="E919" s="19" t="s">
        <v>11261</v>
      </c>
      <c r="F919" s="12" t="s"/>
      <c r="G919" s="12">
        <v>1</v>
      </c>
      <c r="H919" s="12" t="s">
        <v>9901</v>
      </c>
      <c r="I919" s="12">
        <v>26.3</v>
      </c>
      <c r="J919" s="15">
        <v>14.95</v>
      </c>
      <c r="K919" s="15">
        <v>23.13</v>
      </c>
      <c r="L919" s="16">
        <v>19</v>
      </c>
      <c r="M919" s="17">
        <f>=I919*9</f>
        <v>236.7</v>
      </c>
      <c r="N919" s="17">
        <f>=M919-L919-K919-J919*8.8</f>
        <v>63.01</v>
      </c>
      <c r="O919" s="18">
        <f>=N919/M919</f>
        <v>0.266201943388255</v>
      </c>
      <c r="P919" s="12" t="s">
        <v>269</v>
      </c>
    </row>
    <row r="920" spans="1:16">
      <c r="A920" s="21">
        <v>45253.548125</v>
      </c>
      <c r="B920" s="12">
        <v>119626078</v>
      </c>
      <c r="C920" s="22" t="s">
        <v>11262</v>
      </c>
      <c r="D920" s="12" t="s">
        <v>11263</v>
      </c>
      <c r="E920" s="19" t="s">
        <v>11264</v>
      </c>
      <c r="F920" s="12" t="s"/>
      <c r="G920" s="12">
        <v>1</v>
      </c>
      <c r="H920" s="12" t="s">
        <v>11265</v>
      </c>
      <c r="I920" s="12">
        <v>14.97</v>
      </c>
      <c r="J920" s="15">
        <v>7.62</v>
      </c>
      <c r="K920" s="15">
        <v>30.71</v>
      </c>
      <c r="L920" s="16">
        <v>26</v>
      </c>
      <c r="M920" s="17">
        <f>=I920*9</f>
        <v>134.73</v>
      </c>
      <c r="N920" s="17">
        <f>=M920-L920-K920-J920*8.8</f>
        <v>10.964</v>
      </c>
      <c r="O920" s="18">
        <f>=N920/M920</f>
        <v>0.081377569954724</v>
      </c>
      <c r="P920" s="12" t="s">
        <v>1413</v>
      </c>
    </row>
    <row r="921" spans="1:16">
      <c r="A921" s="21">
        <v>45253.5628935185</v>
      </c>
      <c r="B921" s="12">
        <v>119629265</v>
      </c>
      <c r="C921" s="22" t="s">
        <v>11266</v>
      </c>
      <c r="D921" s="12" t="s">
        <v>11267</v>
      </c>
      <c r="E921" s="19" t="s">
        <v>11268</v>
      </c>
      <c r="F921" s="12" t="s"/>
      <c r="G921" s="12">
        <v>1</v>
      </c>
      <c r="H921" s="12" t="s">
        <v>11269</v>
      </c>
      <c r="I921" s="12">
        <v>35.55</v>
      </c>
      <c r="J921" s="15">
        <v>17.69</v>
      </c>
      <c r="K921" s="15">
        <v>37.87</v>
      </c>
      <c r="L921" s="16">
        <v>41</v>
      </c>
      <c r="M921" s="17">
        <f>=I921*9</f>
        <v>319.95</v>
      </c>
      <c r="N921" s="17">
        <f>=M921-L921-K921-J921*8.8</f>
        <v>85.408</v>
      </c>
      <c r="O921" s="18">
        <f>=N921/M921</f>
        <v>0.266941709642131</v>
      </c>
      <c r="P921" s="12" t="s">
        <v>162</v>
      </c>
    </row>
    <row r="922" spans="1:16">
      <c r="A922" s="21">
        <v>45253.6206944444</v>
      </c>
      <c r="B922" s="12">
        <v>119639895</v>
      </c>
      <c r="C922" s="22" t="s">
        <v>11270</v>
      </c>
      <c r="D922" s="12" t="s">
        <v>11271</v>
      </c>
      <c r="E922" s="22" t="s">
        <v>11272</v>
      </c>
      <c r="F922" s="12" t="s">
        <v>32</v>
      </c>
      <c r="G922" s="12">
        <v>1</v>
      </c>
      <c r="H922" s="12" t="s">
        <v>11273</v>
      </c>
      <c r="I922" s="12">
        <v>15.69</v>
      </c>
      <c r="J922" s="15">
        <v>7.75</v>
      </c>
      <c r="K922" s="15">
        <v>50</v>
      </c>
      <c r="L922" s="16">
        <v>73</v>
      </c>
      <c r="M922" s="17">
        <f>=I922*9</f>
        <v>141.21</v>
      </c>
      <c r="N922" s="17">
        <f>=M922-L922-K922-J922*8.8</f>
        <v>-49.99</v>
      </c>
      <c r="O922" s="18">
        <f>=N922/M922</f>
        <v>-0.354011755541392</v>
      </c>
      <c r="P922" s="12" t="s">
        <v>487</v>
      </c>
    </row>
    <row r="923" spans="1:16">
      <c r="A923" s="21">
        <v>45253.6852546296</v>
      </c>
      <c r="B923" s="12">
        <v>119649228</v>
      </c>
      <c r="C923" s="22" t="s">
        <v>11106</v>
      </c>
      <c r="D923" s="12" t="s">
        <v>11274</v>
      </c>
      <c r="E923" s="19" t="s">
        <v>11275</v>
      </c>
      <c r="F923" s="12" t="s"/>
      <c r="G923" s="12">
        <v>1</v>
      </c>
      <c r="H923" s="12" t="s">
        <v>11109</v>
      </c>
      <c r="I923" s="12">
        <v>39.34</v>
      </c>
      <c r="J923" s="15">
        <v>19.33</v>
      </c>
      <c r="K923" s="15">
        <v>46.81</v>
      </c>
      <c r="L923" s="16">
        <v>32</v>
      </c>
      <c r="M923" s="17">
        <f>=I923*9</f>
        <v>354.06</v>
      </c>
      <c r="N923" s="17">
        <f>=M923-L923-K923-J923*8.8</f>
        <v>105.146</v>
      </c>
      <c r="O923" s="18">
        <f>=N923/M923</f>
        <v>0.296972264587923</v>
      </c>
      <c r="P923" s="12" t="s">
        <v>162</v>
      </c>
    </row>
    <row r="924" spans="1:16">
      <c r="A924" s="21" t="s"/>
      <c r="B924" s="12" t="s"/>
      <c r="C924" s="22" t="s"/>
      <c r="D924" s="12" t="s"/>
      <c r="E924" s="12" t="s"/>
      <c r="F924" s="12" t="s"/>
      <c r="G924" s="12" t="s"/>
      <c r="H924" s="12" t="s"/>
      <c r="I924" s="12" t="s"/>
      <c r="J924" s="12" t="s"/>
      <c r="K924" s="12" t="s"/>
      <c r="L924" s="12" t="s"/>
      <c r="M924" s="12" t="s"/>
      <c r="N924" s="12" t="s"/>
      <c r="O924" s="12" t="s"/>
      <c r="P924" s="12" t="s"/>
    </row>
    <row r="925" spans="1:16">
      <c r="A925" s="21">
        <v>45253.9263310185</v>
      </c>
      <c r="B925" s="12">
        <v>119676370</v>
      </c>
      <c r="C925" s="22" t="s">
        <v>11276</v>
      </c>
      <c r="D925" s="12" t="s">
        <v>11277</v>
      </c>
      <c r="E925" s="19" t="s">
        <v>11278</v>
      </c>
      <c r="F925" s="12" t="s"/>
      <c r="G925" s="12">
        <v>1</v>
      </c>
      <c r="H925" s="12" t="s">
        <v>11279</v>
      </c>
      <c r="I925" s="12">
        <v>22.43</v>
      </c>
      <c r="J925" s="15">
        <v>11.19</v>
      </c>
      <c r="K925" s="15">
        <v>50</v>
      </c>
      <c r="L925" s="16">
        <v>50.25</v>
      </c>
      <c r="M925" s="17">
        <f>=I925*9</f>
        <v>201.87</v>
      </c>
      <c r="N925" s="17">
        <f>=M925-L925-K925-J925*8.8</f>
        <v>3.148</v>
      </c>
      <c r="O925" s="18">
        <f>=N925/M925</f>
        <v>0.01559419428345</v>
      </c>
      <c r="P925" s="12" t="s">
        <v>162</v>
      </c>
    </row>
    <row r="926" spans="1:16">
      <c r="A926" s="21">
        <v>45253.9481828704</v>
      </c>
      <c r="B926" s="12">
        <v>119679326</v>
      </c>
      <c r="C926" s="22" t="s">
        <v>11280</v>
      </c>
      <c r="D926" s="65" t="s">
        <v>11281</v>
      </c>
      <c r="E926" s="19" t="s">
        <v>11282</v>
      </c>
      <c r="F926" s="12" t="s">
        <v>134</v>
      </c>
      <c r="G926" s="12">
        <v>1</v>
      </c>
      <c r="H926" s="12" t="s">
        <v>11283</v>
      </c>
      <c r="I926" s="12">
        <v>22.43</v>
      </c>
      <c r="J926" s="15">
        <v>11.19</v>
      </c>
      <c r="K926" s="15">
        <v>50</v>
      </c>
      <c r="L926" s="16">
        <v>63</v>
      </c>
      <c r="M926" s="17">
        <f>=I926*9</f>
        <v>201.87</v>
      </c>
      <c r="N926" s="17">
        <f>=M926-L926-K926-J926*8.8</f>
        <v>-9.602</v>
      </c>
      <c r="O926" s="18">
        <f>=N926/M926</f>
        <v>-0.04756526477436</v>
      </c>
      <c r="P926" s="12" t="s">
        <v>172</v>
      </c>
    </row>
    <row r="927" spans="1:16">
      <c r="A927" s="21">
        <v>45253.9825578704</v>
      </c>
      <c r="B927" s="12">
        <v>119685193</v>
      </c>
      <c r="C927" s="22" t="s">
        <v>11284</v>
      </c>
      <c r="D927" s="12" t="s">
        <v>11285</v>
      </c>
      <c r="E927" s="19" t="s">
        <v>11286</v>
      </c>
      <c r="F927" s="12" t="s"/>
      <c r="G927" s="12">
        <v>1</v>
      </c>
      <c r="H927" s="12" t="s">
        <v>11287</v>
      </c>
      <c r="I927" s="12">
        <v>18.51</v>
      </c>
      <c r="J927" s="15">
        <v>9.66</v>
      </c>
      <c r="K927" s="15">
        <v>50</v>
      </c>
      <c r="L927" s="16">
        <v>22</v>
      </c>
      <c r="M927" s="17">
        <f>=I927*9</f>
        <v>166.59</v>
      </c>
      <c r="N927" s="17">
        <f>=M927-L927-K927-J927*8.8</f>
        <v>9.58199999999999</v>
      </c>
      <c r="O927" s="18">
        <f>=N927/M927</f>
        <v>0.057518458490906</v>
      </c>
      <c r="P927" s="12" t="s">
        <v>43</v>
      </c>
    </row>
    <row r="928" spans="1:16">
      <c r="A928" s="21">
        <v>45254.0490625</v>
      </c>
      <c r="B928" s="12">
        <v>119698564</v>
      </c>
      <c r="C928" s="22" t="s">
        <v>10498</v>
      </c>
      <c r="D928" s="12" t="s">
        <v>11288</v>
      </c>
      <c r="E928" s="19" t="s">
        <v>11289</v>
      </c>
      <c r="F928" s="12" t="s"/>
      <c r="G928" s="12">
        <v>1</v>
      </c>
      <c r="H928" s="12" t="s">
        <v>10501</v>
      </c>
      <c r="I928" s="12">
        <v>27.86</v>
      </c>
      <c r="J928" s="15">
        <v>13.8</v>
      </c>
      <c r="K928" s="15">
        <v>50</v>
      </c>
      <c r="L928" s="16">
        <v>48.75</v>
      </c>
      <c r="M928" s="17">
        <f>=I928*9</f>
        <v>250.74</v>
      </c>
      <c r="N928" s="17">
        <f>=M928-L928-K928-J928*8.8</f>
        <v>30.55</v>
      </c>
      <c r="O928" s="18">
        <f>=N928/M928</f>
        <v>0.121839355507697</v>
      </c>
      <c r="P928" s="12" t="s">
        <v>162</v>
      </c>
    </row>
    <row r="929" spans="1:16">
      <c r="A929" s="21">
        <v>45254.3537268519</v>
      </c>
      <c r="B929" s="12">
        <v>119765299</v>
      </c>
      <c r="C929" s="22" t="s">
        <v>11290</v>
      </c>
      <c r="D929" s="12" t="s">
        <v>11291</v>
      </c>
      <c r="E929" s="19" t="s">
        <v>11292</v>
      </c>
      <c r="F929" s="12" t="s">
        <v>32</v>
      </c>
      <c r="G929" s="12">
        <v>1</v>
      </c>
      <c r="H929" s="12" t="s">
        <v>11293</v>
      </c>
      <c r="I929" s="12">
        <v>13.88</v>
      </c>
      <c r="J929" s="15">
        <v>6.66</v>
      </c>
      <c r="K929" s="15">
        <v>50</v>
      </c>
      <c r="L929" s="16">
        <v>45.95</v>
      </c>
      <c r="M929" s="17">
        <f>=I929*9</f>
        <v>124.92</v>
      </c>
      <c r="N929" s="17">
        <f>=M929-L929-K929-J929*8.8</f>
        <v>-29.638</v>
      </c>
      <c r="O929" s="18">
        <f>=N929/M929</f>
        <v>-0.237255843739994</v>
      </c>
      <c r="P929" s="12" t="s">
        <v>104</v>
      </c>
    </row>
    <row r="930" spans="1:16">
      <c r="A930" s="21">
        <v>45254.4464467593</v>
      </c>
      <c r="B930" s="12">
        <v>119785730</v>
      </c>
      <c r="C930" s="22" t="s">
        <v>10469</v>
      </c>
      <c r="D930" s="12" t="s">
        <v>11294</v>
      </c>
      <c r="E930" s="19" t="s">
        <v>11295</v>
      </c>
      <c r="F930" s="12" t="s"/>
      <c r="G930" s="12">
        <v>1</v>
      </c>
      <c r="H930" s="12" t="s">
        <v>10557</v>
      </c>
      <c r="I930" s="12">
        <v>66.76</v>
      </c>
      <c r="J930" s="15">
        <v>33.28</v>
      </c>
      <c r="K930" s="15">
        <v>157.99</v>
      </c>
      <c r="L930" s="16">
        <v>119.25</v>
      </c>
      <c r="M930" s="17">
        <f>=I930*9</f>
        <v>600.84</v>
      </c>
      <c r="N930" s="17">
        <f>=M930-L930-K930-J930*8.8</f>
        <v>30.736</v>
      </c>
      <c r="O930" s="18">
        <f>=N930/M930</f>
        <v>0.051155049597231</v>
      </c>
      <c r="P930" s="12" t="s">
        <v>162</v>
      </c>
    </row>
    <row r="931" spans="1:16">
      <c r="A931" s="21">
        <v>45254.4893287037</v>
      </c>
      <c r="B931" s="12">
        <v>119797156</v>
      </c>
      <c r="C931" s="22" t="s">
        <v>11296</v>
      </c>
      <c r="D931" s="12" t="s">
        <v>11297</v>
      </c>
      <c r="E931" s="19" t="s">
        <v>11298</v>
      </c>
      <c r="F931" s="12" t="s"/>
      <c r="G931" s="12">
        <v>1</v>
      </c>
      <c r="H931" s="12" t="s">
        <v>6559</v>
      </c>
      <c r="I931" s="12">
        <v>32.07</v>
      </c>
      <c r="J931" s="15">
        <v>16.06</v>
      </c>
      <c r="K931" s="15">
        <v>103.27</v>
      </c>
      <c r="L931" s="16">
        <v>21.58</v>
      </c>
      <c r="M931" s="17">
        <f>=I931*9</f>
        <v>288.63</v>
      </c>
      <c r="N931" s="17">
        <f>=M931-L931-K931-J931*8.8</f>
        <v>22.452</v>
      </c>
      <c r="O931" s="18">
        <f>=N931/M931</f>
        <v>0.077788171707723</v>
      </c>
      <c r="P931" s="12" t="s">
        <v>172</v>
      </c>
    </row>
    <row r="932" spans="1:16">
      <c r="A932" s="21">
        <v>45254.4963078704</v>
      </c>
      <c r="B932" s="12">
        <v>119799130</v>
      </c>
      <c r="C932" s="22" t="s">
        <v>10680</v>
      </c>
      <c r="D932" s="12" t="s">
        <v>11299</v>
      </c>
      <c r="E932" s="19" t="s">
        <v>11300</v>
      </c>
      <c r="F932" s="12" t="s"/>
      <c r="G932" s="12">
        <v>1</v>
      </c>
      <c r="H932" s="12" t="s">
        <v>10683</v>
      </c>
      <c r="I932" s="12">
        <v>16.54</v>
      </c>
      <c r="J932" s="15">
        <v>6.69</v>
      </c>
      <c r="K932" s="15">
        <v>50</v>
      </c>
      <c r="L932" s="16">
        <v>7</v>
      </c>
      <c r="M932" s="17">
        <f>=I932*9</f>
        <v>148.86</v>
      </c>
      <c r="N932" s="17">
        <f>=M932-L932-K932-J932*8.8</f>
        <v>32.988</v>
      </c>
      <c r="O932" s="18">
        <f>=N932/M932</f>
        <v>0.221604191858122</v>
      </c>
      <c r="P932" s="12" t="s">
        <v>2255</v>
      </c>
    </row>
    <row r="933" spans="1:16">
      <c r="A933" s="21">
        <v>45254.5335069444</v>
      </c>
      <c r="B933" s="12">
        <v>119809745</v>
      </c>
      <c r="C933" s="22" t="s">
        <v>11301</v>
      </c>
      <c r="D933" s="12" t="s">
        <v>11302</v>
      </c>
      <c r="E933" s="19" t="s">
        <v>11303</v>
      </c>
      <c r="F933" s="12" t="s"/>
      <c r="G933" s="12">
        <v>1</v>
      </c>
      <c r="H933" s="12" t="s">
        <v>11304</v>
      </c>
      <c r="I933" s="12">
        <v>14.98</v>
      </c>
      <c r="J933" s="15">
        <v>7.68</v>
      </c>
      <c r="K933" s="15">
        <v>50</v>
      </c>
      <c r="L933" s="16">
        <v>4.6</v>
      </c>
      <c r="M933" s="17">
        <f>=I933*9</f>
        <v>134.82</v>
      </c>
      <c r="N933" s="17">
        <f>=M933-L933-K933-J933*8.8</f>
        <v>12.636</v>
      </c>
      <c r="O933" s="18">
        <f>=N933/M933</f>
        <v>0.093724966622163</v>
      </c>
      <c r="P933" s="12" t="s">
        <v>43</v>
      </c>
    </row>
    <row r="934" spans="1:16">
      <c r="A934" s="21" t="s"/>
      <c r="B934" s="12" t="s"/>
      <c r="C934" s="22" t="s"/>
      <c r="D934" s="12" t="s"/>
      <c r="E934" s="12" t="s"/>
      <c r="F934" s="12" t="s"/>
      <c r="G934" s="12" t="s"/>
      <c r="H934" s="12" t="s"/>
      <c r="I934" s="12" t="s"/>
      <c r="J934" s="12" t="s"/>
      <c r="K934" s="12" t="s"/>
      <c r="L934" s="12" t="s"/>
      <c r="M934" s="12" t="s"/>
      <c r="N934" s="12" t="s"/>
      <c r="O934" s="12" t="s"/>
      <c r="P934" s="12" t="s"/>
    </row>
    <row r="935" spans="1:16">
      <c r="A935" s="21">
        <v>45255.0631134259</v>
      </c>
      <c r="B935" s="12">
        <v>119890734</v>
      </c>
      <c r="C935" s="22" t="s">
        <v>11305</v>
      </c>
      <c r="D935" s="12" t="s">
        <v>11306</v>
      </c>
      <c r="E935" s="19" t="s">
        <v>11307</v>
      </c>
      <c r="F935" s="12" t="s"/>
      <c r="G935" s="12">
        <v>1</v>
      </c>
      <c r="H935" s="12" t="s">
        <v>11308</v>
      </c>
      <c r="I935" s="12">
        <v>28.06</v>
      </c>
      <c r="J935" s="15">
        <v>12.57</v>
      </c>
      <c r="K935" s="15">
        <v>50</v>
      </c>
      <c r="L935" s="16">
        <v>31.64</v>
      </c>
      <c r="M935" s="17">
        <f>=I935*9</f>
        <v>252.54</v>
      </c>
      <c r="N935" s="17">
        <f>=M935-L935-K935-J935*8.8</f>
        <v>60.284</v>
      </c>
      <c r="O935" s="18">
        <f>=N935/M935</f>
        <v>0.238710699295161</v>
      </c>
      <c r="P935" s="12" t="s">
        <v>269</v>
      </c>
    </row>
    <row r="936" spans="1:16">
      <c r="A936" s="21">
        <v>45255.1034722222</v>
      </c>
      <c r="B936" s="12">
        <v>119902526</v>
      </c>
      <c r="C936" s="22" t="s">
        <v>11309</v>
      </c>
      <c r="D936" s="12" t="s">
        <v>11310</v>
      </c>
      <c r="E936" s="19" t="s">
        <v>11311</v>
      </c>
      <c r="F936" s="12" t="s"/>
      <c r="G936" s="12">
        <v>1</v>
      </c>
      <c r="H936" s="12" t="s">
        <v>11312</v>
      </c>
      <c r="I936" s="12">
        <v>25.49</v>
      </c>
      <c r="J936" s="15">
        <v>11.43</v>
      </c>
      <c r="K936" s="15">
        <v>50</v>
      </c>
      <c r="L936" s="16">
        <v>58.5</v>
      </c>
      <c r="M936" s="17">
        <f>=I936*9</f>
        <v>229.41</v>
      </c>
      <c r="N936" s="17">
        <f>=M936-L936-K936-J936*8.8</f>
        <v>20.326</v>
      </c>
      <c r="O936" s="18">
        <f>=N936/M936</f>
        <v>0.088601194368162</v>
      </c>
      <c r="P936" s="12" t="s">
        <v>269</v>
      </c>
    </row>
    <row r="937" spans="1:16">
      <c r="A937" s="21">
        <v>45255.1892708333</v>
      </c>
      <c r="B937" s="12">
        <v>119928909</v>
      </c>
      <c r="C937" s="22" t="s">
        <v>11313</v>
      </c>
      <c r="D937" s="12" t="s">
        <v>11314</v>
      </c>
      <c r="E937" s="19" t="s">
        <v>11315</v>
      </c>
      <c r="F937" s="12" t="s"/>
      <c r="G937" s="12">
        <v>1</v>
      </c>
      <c r="H937" s="12" t="s">
        <v>11316</v>
      </c>
      <c r="I937" s="12">
        <v>18.94</v>
      </c>
      <c r="J937" s="15">
        <v>9.24</v>
      </c>
      <c r="K937" s="15">
        <v>50</v>
      </c>
      <c r="L937" s="16">
        <v>15.67</v>
      </c>
      <c r="M937" s="17">
        <f>=I937*9</f>
        <v>170.46</v>
      </c>
      <c r="N937" s="17">
        <f>=M937-L937-K937-J937*8.8</f>
        <v>23.478</v>
      </c>
      <c r="O937" s="18">
        <f>=N937/M937</f>
        <v>0.137733192537839</v>
      </c>
      <c r="P937" s="12" t="s">
        <v>162</v>
      </c>
    </row>
    <row r="938" spans="1:16">
      <c r="A938" s="21">
        <v>45255.1976851852</v>
      </c>
      <c r="B938" s="68">
        <v>119931428</v>
      </c>
      <c r="C938" s="22" t="s">
        <v>11317</v>
      </c>
      <c r="D938" s="68" t="s">
        <v>11318</v>
      </c>
      <c r="E938" s="19" t="s">
        <v>11319</v>
      </c>
      <c r="F938" s="12" t="s"/>
      <c r="G938" s="12">
        <v>1</v>
      </c>
      <c r="H938" s="12" t="s">
        <v>11320</v>
      </c>
      <c r="I938" s="12">
        <v>45.56</v>
      </c>
      <c r="J938" s="15">
        <v>22.04</v>
      </c>
      <c r="K938" s="15">
        <v>50</v>
      </c>
      <c r="L938" s="16">
        <v>48.5</v>
      </c>
      <c r="M938" s="17">
        <f>=I938*9</f>
        <v>410.04</v>
      </c>
      <c r="N938" s="17">
        <f>=M938-L938-K938-J938*8.8</f>
        <v>117.588</v>
      </c>
      <c r="O938" s="18">
        <f>=N938/M938</f>
        <v>0.286772022241733</v>
      </c>
      <c r="P938" s="12" t="s">
        <v>162</v>
      </c>
    </row>
    <row r="939" spans="1:16">
      <c r="A939" s="21">
        <v>45255.1976851852</v>
      </c>
      <c r="B939" s="77" t="s"/>
      <c r="C939" s="22" t="s">
        <v>11321</v>
      </c>
      <c r="D939" s="77" t="s"/>
      <c r="E939" s="19" t="s">
        <v>11319</v>
      </c>
      <c r="F939" s="12" t="s"/>
      <c r="G939" s="12">
        <v>1</v>
      </c>
      <c r="H939" s="12" t="s">
        <v>11322</v>
      </c>
      <c r="I939" s="12">
        <v>0</v>
      </c>
      <c r="J939" s="15">
        <v>0</v>
      </c>
      <c r="K939" s="15">
        <v>0</v>
      </c>
      <c r="L939" s="16">
        <v>0</v>
      </c>
      <c r="M939" s="17">
        <f>=I939*9</f>
        <v>0</v>
      </c>
      <c r="N939" s="17">
        <f>=M939-L939-K939-J939*8.8</f>
        <v>0</v>
      </c>
      <c r="O939" s="18" t="e">
        <f>=N939/M939</f>
        <v>#DIV/0!</v>
      </c>
      <c r="P939" s="12" t="s">
        <v>162</v>
      </c>
    </row>
    <row r="940" spans="1:16">
      <c r="A940" s="21">
        <v>45255.1976851852</v>
      </c>
      <c r="B940" s="69" t="s"/>
      <c r="C940" s="22" t="s">
        <v>11323</v>
      </c>
      <c r="D940" s="69" t="s"/>
      <c r="E940" s="19" t="s">
        <v>11319</v>
      </c>
      <c r="F940" s="12" t="s"/>
      <c r="G940" s="12">
        <v>1</v>
      </c>
      <c r="H940" s="12" t="s">
        <v>11324</v>
      </c>
      <c r="I940" s="12">
        <v>0</v>
      </c>
      <c r="J940" s="15">
        <v>0</v>
      </c>
      <c r="K940" s="15">
        <v>0</v>
      </c>
      <c r="L940" s="16">
        <v>0</v>
      </c>
      <c r="M940" s="17">
        <f>=I940*9</f>
        <v>0</v>
      </c>
      <c r="N940" s="17">
        <f>=M940-L940-K940-J940*8.8</f>
        <v>0</v>
      </c>
      <c r="O940" s="18" t="e">
        <f>=N940/M940</f>
        <v>#DIV/0!</v>
      </c>
      <c r="P940" s="12" t="s">
        <v>162</v>
      </c>
    </row>
    <row r="941" spans="1:17">
      <c r="A941" s="21">
        <v>45255.3124189815</v>
      </c>
      <c r="B941" s="12">
        <v>119962786</v>
      </c>
      <c r="C941" s="22" t="s">
        <v>11325</v>
      </c>
      <c r="D941" s="12" t="s">
        <v>11326</v>
      </c>
      <c r="E941" s="19" t="s">
        <v>11327</v>
      </c>
      <c r="F941" s="12" t="s"/>
      <c r="G941" s="12">
        <v>1</v>
      </c>
      <c r="H941" s="12" t="s">
        <v>11328</v>
      </c>
      <c r="I941" s="12">
        <v>68.09</v>
      </c>
      <c r="J941" s="15">
        <v>27.6</v>
      </c>
      <c r="K941" s="15">
        <v>50</v>
      </c>
      <c r="L941" s="16">
        <v>151</v>
      </c>
      <c r="M941" s="17">
        <f>=I941*9</f>
        <v>612.81</v>
      </c>
      <c r="N941" s="17">
        <f>=M941-L941-K941-J941*8.8</f>
        <v>168.93</v>
      </c>
      <c r="O941" s="18">
        <f>=N941/M941</f>
        <v>0.275664561609634</v>
      </c>
      <c r="P941" s="12" t="s">
        <v>172</v>
      </c>
      <c r="Q941" s="25" t="s">
        <v>140</v>
      </c>
    </row>
    <row r="942" spans="1:16">
      <c r="A942" s="21">
        <v>45255.3392939815</v>
      </c>
      <c r="B942" s="12">
        <v>119970241</v>
      </c>
      <c r="C942" s="22" t="s">
        <v>11329</v>
      </c>
      <c r="D942" s="12" t="s">
        <v>11330</v>
      </c>
      <c r="E942" s="19" t="s">
        <v>11331</v>
      </c>
      <c r="F942" s="12" t="s"/>
      <c r="G942" s="12">
        <v>10</v>
      </c>
      <c r="H942" s="12" t="s">
        <v>11332</v>
      </c>
      <c r="I942" s="12">
        <v>226.1</v>
      </c>
      <c r="J942" s="15">
        <v>111.71</v>
      </c>
      <c r="K942" s="15">
        <v>50</v>
      </c>
      <c r="L942" s="16">
        <v>92.3</v>
      </c>
      <c r="M942" s="17">
        <f>=I942*9</f>
        <v>2034.9</v>
      </c>
      <c r="N942" s="17">
        <f>=M942-L942-K942-J942*8.8</f>
        <v>909.552</v>
      </c>
      <c r="O942" s="18">
        <f>=N942/M942</f>
        <v>0.446976264189886</v>
      </c>
      <c r="P942" s="12" t="s">
        <v>162</v>
      </c>
    </row>
    <row r="943" spans="1:16">
      <c r="A943" s="21">
        <v>45255.3446643519</v>
      </c>
      <c r="B943" s="12">
        <v>119970488</v>
      </c>
      <c r="C943" s="22" t="s">
        <v>11333</v>
      </c>
      <c r="D943" s="12" t="s">
        <v>11334</v>
      </c>
      <c r="E943" s="19" t="s">
        <v>11335</v>
      </c>
      <c r="F943" s="12" t="s"/>
      <c r="G943" s="12">
        <v>1</v>
      </c>
      <c r="H943" s="12" t="s">
        <v>11336</v>
      </c>
      <c r="I943" s="12">
        <v>35.39</v>
      </c>
      <c r="J943" s="15">
        <v>18.14</v>
      </c>
      <c r="K943" s="15">
        <v>50</v>
      </c>
      <c r="L943" s="16">
        <v>70.5</v>
      </c>
      <c r="M943" s="17">
        <f>=I943*9</f>
        <v>318.51</v>
      </c>
      <c r="N943" s="17">
        <f>=M943-L943-K943-J943*8.8</f>
        <v>38.378</v>
      </c>
      <c r="O943" s="18">
        <f>=N943/M943</f>
        <v>0.120492292235723</v>
      </c>
      <c r="P943" s="12" t="s">
        <v>172</v>
      </c>
    </row>
    <row r="944" spans="1:16">
      <c r="A944" s="21">
        <v>45255.3604976852</v>
      </c>
      <c r="B944" s="12">
        <v>119975483</v>
      </c>
      <c r="C944" s="22" t="s">
        <v>11337</v>
      </c>
      <c r="D944" s="12" t="s">
        <v>11338</v>
      </c>
      <c r="E944" s="19" t="s">
        <v>11339</v>
      </c>
      <c r="F944" s="12" t="s"/>
      <c r="G944" s="12">
        <v>1</v>
      </c>
      <c r="H944" s="12" t="s">
        <v>11340</v>
      </c>
      <c r="I944" s="12">
        <v>21.06</v>
      </c>
      <c r="J944" s="15">
        <v>10.52</v>
      </c>
      <c r="K944" s="15">
        <v>50</v>
      </c>
      <c r="L944" s="16">
        <v>26.5</v>
      </c>
      <c r="M944" s="17">
        <f>=I944*9</f>
        <v>189.54</v>
      </c>
      <c r="N944" s="17">
        <f>=M944-L944-K944-J944*8.8</f>
        <v>20.464</v>
      </c>
      <c r="O944" s="18">
        <f>=N944/M944</f>
        <v>0.107966656114804</v>
      </c>
      <c r="P944" s="12" t="s">
        <v>162</v>
      </c>
    </row>
    <row r="945" spans="1:16">
      <c r="A945" s="21">
        <v>45255.3737037037</v>
      </c>
      <c r="B945" s="12">
        <v>119978217</v>
      </c>
      <c r="C945" s="22" t="s">
        <v>11341</v>
      </c>
      <c r="D945" s="12" t="s">
        <v>11342</v>
      </c>
      <c r="E945" s="19" t="s">
        <v>11343</v>
      </c>
      <c r="F945" s="12" t="s"/>
      <c r="G945" s="12">
        <v>1</v>
      </c>
      <c r="H945" s="12" t="s">
        <v>11344</v>
      </c>
      <c r="I945" s="12">
        <v>35.34</v>
      </c>
      <c r="J945" s="15">
        <v>17.33</v>
      </c>
      <c r="K945" s="15">
        <v>50</v>
      </c>
      <c r="L945" s="16">
        <v>75.35</v>
      </c>
      <c r="M945" s="17">
        <f>=I945*9</f>
        <v>318.06</v>
      </c>
      <c r="N945" s="17">
        <f>=M945-L945-K945-J945*8.8</f>
        <v>40.2060000000001</v>
      </c>
      <c r="O945" s="18">
        <f>=N945/M945</f>
        <v>0.126410111299755</v>
      </c>
      <c r="P945" s="12" t="s">
        <v>162</v>
      </c>
    </row>
    <row r="946" spans="1:16">
      <c r="A946" s="21">
        <v>45255.3940509259</v>
      </c>
      <c r="B946" s="12">
        <v>119983925</v>
      </c>
      <c r="C946" s="22" t="s">
        <v>9003</v>
      </c>
      <c r="D946" s="12" t="s">
        <v>11345</v>
      </c>
      <c r="E946" s="19" t="s">
        <v>11346</v>
      </c>
      <c r="F946" s="12" t="s"/>
      <c r="G946" s="12">
        <v>1</v>
      </c>
      <c r="H946" s="12" t="s">
        <v>9004</v>
      </c>
      <c r="I946" s="12">
        <v>26.79</v>
      </c>
      <c r="J946" s="15">
        <v>13.44</v>
      </c>
      <c r="K946" s="15">
        <v>50</v>
      </c>
      <c r="L946" s="16">
        <v>67.75</v>
      </c>
      <c r="M946" s="17">
        <f>=I946*9</f>
        <v>241.11</v>
      </c>
      <c r="N946" s="17">
        <f>=M946-L946-K946-J946*8.8</f>
        <v>5.08799999999998</v>
      </c>
      <c r="O946" s="18">
        <f>=N946/M946</f>
        <v>0.021102401393555</v>
      </c>
      <c r="P946" s="12" t="s">
        <v>22</v>
      </c>
    </row>
    <row r="947" spans="1:16">
      <c r="A947" s="21">
        <v>45255.4508449074</v>
      </c>
      <c r="B947" s="12">
        <v>119998005</v>
      </c>
      <c r="C947" s="22" t="s">
        <v>11347</v>
      </c>
      <c r="D947" s="12" t="s">
        <v>11348</v>
      </c>
      <c r="E947" s="65" t="s">
        <v>11349</v>
      </c>
      <c r="F947" s="12" t="s">
        <v>68</v>
      </c>
      <c r="G947" s="12">
        <v>1</v>
      </c>
      <c r="H947" s="12" t="s">
        <v>11350</v>
      </c>
      <c r="I947" s="12">
        <v>16</v>
      </c>
      <c r="J947" s="15">
        <v>7.93</v>
      </c>
      <c r="K947" s="15">
        <v>50</v>
      </c>
      <c r="L947" s="16">
        <v>29.9</v>
      </c>
      <c r="M947" s="17">
        <f>=I947*9</f>
        <v>144</v>
      </c>
      <c r="N947" s="17">
        <f>=M947-L947-K947-J947*8.8</f>
        <v>-5.68400000000001</v>
      </c>
      <c r="O947" s="18">
        <f>=N947/M947</f>
        <v>-0.039472222222222</v>
      </c>
      <c r="P947" s="12" t="s">
        <v>162</v>
      </c>
    </row>
    <row r="948" spans="1:16">
      <c r="A948" s="21">
        <v>45255.4887384259</v>
      </c>
      <c r="B948" s="12">
        <v>120008898</v>
      </c>
      <c r="C948" s="22" t="s">
        <v>11351</v>
      </c>
      <c r="D948" s="12" t="s">
        <v>11352</v>
      </c>
      <c r="E948" s="19" t="s">
        <v>11353</v>
      </c>
      <c r="F948" s="12" t="s"/>
      <c r="G948" s="12">
        <v>1</v>
      </c>
      <c r="H948" s="12" t="s">
        <v>808</v>
      </c>
      <c r="I948" s="12">
        <v>22.07</v>
      </c>
      <c r="J948" s="15">
        <v>10.84</v>
      </c>
      <c r="K948" s="15">
        <v>50</v>
      </c>
      <c r="L948" s="16">
        <v>30</v>
      </c>
      <c r="M948" s="17">
        <f>=I948*9</f>
        <v>198.63</v>
      </c>
      <c r="N948" s="17">
        <f>=M948-L948-K948-J948*8.8</f>
        <v>23.238</v>
      </c>
      <c r="O948" s="18">
        <f>=N948/M948</f>
        <v>0.116991391028545</v>
      </c>
      <c r="P948" s="12" t="s">
        <v>145</v>
      </c>
    </row>
    <row r="949" spans="1:16">
      <c r="A949" s="21">
        <v>45255.5036342593</v>
      </c>
      <c r="B949" s="12">
        <v>120014118</v>
      </c>
      <c r="C949" s="22" t="s">
        <v>11354</v>
      </c>
      <c r="D949" s="12" t="s">
        <v>11355</v>
      </c>
      <c r="E949" s="22" t="s">
        <v>11356</v>
      </c>
      <c r="F949" s="12" t="s"/>
      <c r="G949" s="12">
        <v>1</v>
      </c>
      <c r="H949" s="12" t="s">
        <v>11357</v>
      </c>
      <c r="I949" s="12">
        <v>19.89</v>
      </c>
      <c r="J949" s="15">
        <v>9.87</v>
      </c>
      <c r="K949" s="15">
        <v>50</v>
      </c>
      <c r="L949" s="16">
        <v>24</v>
      </c>
      <c r="M949" s="17">
        <f>=I949*9</f>
        <v>179.01</v>
      </c>
      <c r="N949" s="17">
        <f>=M949-L949-K949-J949*8.8</f>
        <v>18.154</v>
      </c>
      <c r="O949" s="18">
        <f>=N949/M949</f>
        <v>0.101413328864309</v>
      </c>
      <c r="P949" s="12" t="s">
        <v>22</v>
      </c>
    </row>
    <row r="950" spans="1:16">
      <c r="A950" s="21" t="s"/>
      <c r="B950" s="12" t="s"/>
      <c r="C950" s="22" t="s"/>
      <c r="D950" s="12" t="s"/>
      <c r="E950" s="12" t="s"/>
      <c r="F950" s="12" t="s"/>
      <c r="G950" s="12" t="s"/>
      <c r="H950" s="12" t="s"/>
      <c r="I950" s="12" t="s"/>
      <c r="J950" s="12" t="s"/>
      <c r="K950" s="12" t="s"/>
      <c r="L950" s="12" t="s"/>
      <c r="M950" s="12" t="s"/>
      <c r="N950" s="12" t="s"/>
      <c r="O950" s="12" t="s"/>
      <c r="P950" s="12" t="s"/>
    </row>
    <row r="951" spans="1:16">
      <c r="A951" s="21">
        <v>45255.9809259259</v>
      </c>
      <c r="B951" s="12">
        <v>120106397</v>
      </c>
      <c r="C951" s="22" t="s">
        <v>11358</v>
      </c>
      <c r="D951" s="12" t="s">
        <v>11359</v>
      </c>
      <c r="E951" s="19" t="s">
        <v>11360</v>
      </c>
      <c r="F951" s="12" t="s"/>
      <c r="G951" s="12">
        <v>1</v>
      </c>
      <c r="H951" s="12" t="s">
        <v>11361</v>
      </c>
      <c r="I951" s="12">
        <v>34.85</v>
      </c>
      <c r="J951" s="15">
        <v>17.33</v>
      </c>
      <c r="K951" s="15">
        <v>50</v>
      </c>
      <c r="L951" s="16">
        <v>91</v>
      </c>
      <c r="M951" s="17">
        <f>=I951*9</f>
        <v>313.65</v>
      </c>
      <c r="N951" s="17">
        <f>=M951-L951-K951-J951*8.8</f>
        <v>20.146</v>
      </c>
      <c r="O951" s="18">
        <f>=N951/M951</f>
        <v>0.0642308305436</v>
      </c>
      <c r="P951" s="12" t="s">
        <v>670</v>
      </c>
    </row>
    <row r="952" spans="1:16">
      <c r="A952" s="21">
        <v>45255.9970023148</v>
      </c>
      <c r="B952" s="68">
        <v>120109886</v>
      </c>
      <c r="C952" s="22" t="s">
        <v>11362</v>
      </c>
      <c r="D952" s="68" t="s">
        <v>11363</v>
      </c>
      <c r="E952" s="19" t="s">
        <v>11364</v>
      </c>
      <c r="F952" s="12" t="s"/>
      <c r="G952" s="12">
        <v>1</v>
      </c>
      <c r="H952" s="12" t="s">
        <v>11365</v>
      </c>
      <c r="I952" s="12">
        <v>54.96</v>
      </c>
      <c r="J952" s="15">
        <v>22.5</v>
      </c>
      <c r="K952" s="15">
        <v>50</v>
      </c>
      <c r="L952" s="16">
        <v>135.2</v>
      </c>
      <c r="M952" s="17">
        <f>=I952*9</f>
        <v>494.64</v>
      </c>
      <c r="N952" s="17">
        <f>=M952-L952-K952-J952*8.8</f>
        <v>111.44</v>
      </c>
      <c r="O952" s="18">
        <f>=N952/M952</f>
        <v>0.225295164159793</v>
      </c>
      <c r="P952" s="12" t="s">
        <v>50</v>
      </c>
    </row>
    <row r="953" spans="1:16">
      <c r="A953" s="21">
        <v>45255.9970023148</v>
      </c>
      <c r="B953" s="69" t="s"/>
      <c r="C953" s="22" t="s">
        <v>11366</v>
      </c>
      <c r="D953" s="69" t="s"/>
      <c r="E953" s="19" t="s">
        <v>11364</v>
      </c>
      <c r="F953" s="12" t="s"/>
      <c r="G953" s="12">
        <v>1</v>
      </c>
      <c r="H953" s="12" t="s">
        <v>11367</v>
      </c>
      <c r="I953" s="12">
        <v>0</v>
      </c>
      <c r="J953" s="15">
        <v>0</v>
      </c>
      <c r="K953" s="15">
        <v>0</v>
      </c>
      <c r="L953" s="16">
        <v>0</v>
      </c>
      <c r="M953" s="17">
        <f>=I953*9</f>
        <v>0</v>
      </c>
      <c r="N953" s="17">
        <f>=M953-L953-K953-J953*8.8</f>
        <v>0</v>
      </c>
      <c r="O953" s="18" t="e">
        <f>=N953/M953</f>
        <v>#DIV/0!</v>
      </c>
      <c r="P953" s="12" t="s">
        <v>50</v>
      </c>
    </row>
    <row r="954" spans="1:16">
      <c r="A954" s="21">
        <v>45255.9986805556</v>
      </c>
      <c r="B954" s="12">
        <v>120110457</v>
      </c>
      <c r="C954" s="22" t="s">
        <v>11368</v>
      </c>
      <c r="D954" s="12" t="s">
        <v>11369</v>
      </c>
      <c r="E954" s="19" t="s">
        <v>11370</v>
      </c>
      <c r="F954" s="12" t="s"/>
      <c r="G954" s="12">
        <v>1</v>
      </c>
      <c r="H954" s="12" t="s">
        <v>11371</v>
      </c>
      <c r="I954" s="12">
        <v>48.86</v>
      </c>
      <c r="J954" s="15">
        <v>25.12</v>
      </c>
      <c r="K954" s="15">
        <v>50</v>
      </c>
      <c r="L954" s="16">
        <v>42</v>
      </c>
      <c r="M954" s="17">
        <f>=I954*9</f>
        <v>439.74</v>
      </c>
      <c r="N954" s="17">
        <f>=M954-L954-K954-J954*8.8</f>
        <v>126.684</v>
      </c>
      <c r="O954" s="18">
        <f>=N954/M954</f>
        <v>0.288088415882112</v>
      </c>
      <c r="P954" s="12" t="s">
        <v>590</v>
      </c>
    </row>
    <row r="955" spans="1:16">
      <c r="A955" s="21">
        <v>45256.0431712963</v>
      </c>
      <c r="B955" s="12">
        <v>120121055</v>
      </c>
      <c r="C955" s="22" t="s">
        <v>11372</v>
      </c>
      <c r="D955" s="12" t="s">
        <v>11373</v>
      </c>
      <c r="E955" s="19" t="s">
        <v>11374</v>
      </c>
      <c r="F955" s="12" t="s"/>
      <c r="G955" s="12">
        <v>1</v>
      </c>
      <c r="H955" s="12" t="s">
        <v>11375</v>
      </c>
      <c r="I955" s="12">
        <v>23.07</v>
      </c>
      <c r="J955" s="15">
        <v>11.49</v>
      </c>
      <c r="K955" s="15">
        <v>50</v>
      </c>
      <c r="L955" s="16">
        <v>28</v>
      </c>
      <c r="M955" s="17">
        <f>=I955*9</f>
        <v>207.63</v>
      </c>
      <c r="N955" s="17">
        <f>=M955-L955-K955-J955*8.8</f>
        <v>28.518</v>
      </c>
      <c r="O955" s="18">
        <f>=N955/M955</f>
        <v>0.137350093917064</v>
      </c>
      <c r="P955" s="12" t="s">
        <v>162</v>
      </c>
    </row>
    <row r="956" spans="1:16">
      <c r="A956" s="21">
        <v>45256.186724537</v>
      </c>
      <c r="B956" s="12">
        <v>120156304</v>
      </c>
      <c r="C956" s="22" t="s">
        <v>10708</v>
      </c>
      <c r="D956" s="12" t="s">
        <v>11376</v>
      </c>
      <c r="E956" s="19" t="s">
        <v>11377</v>
      </c>
      <c r="F956" s="12" t="s"/>
      <c r="G956" s="12">
        <v>1</v>
      </c>
      <c r="H956" s="12" t="s">
        <v>10711</v>
      </c>
      <c r="I956" s="12">
        <v>17.06</v>
      </c>
      <c r="J956" s="15">
        <v>8.73</v>
      </c>
      <c r="K956" s="15">
        <v>50</v>
      </c>
      <c r="L956" s="16">
        <v>7.79</v>
      </c>
      <c r="M956" s="17">
        <f>=I956*9</f>
        <v>153.54</v>
      </c>
      <c r="N956" s="17">
        <f>=M956-L956-K956-J956*8.8</f>
        <v>18.926</v>
      </c>
      <c r="O956" s="18">
        <f>=N956/M956</f>
        <v>0.123264295948938</v>
      </c>
      <c r="P956" s="12" t="s">
        <v>172</v>
      </c>
    </row>
    <row r="957" spans="1:16">
      <c r="A957" s="21">
        <v>45256.2928472222</v>
      </c>
      <c r="B957" s="12">
        <v>120174201</v>
      </c>
      <c r="C957" s="22" t="s">
        <v>11378</v>
      </c>
      <c r="D957" s="12" t="s">
        <v>11379</v>
      </c>
      <c r="E957" s="19" t="s">
        <v>11380</v>
      </c>
      <c r="F957" s="12" t="s"/>
      <c r="G957" s="12">
        <v>1</v>
      </c>
      <c r="H957" s="12" t="s">
        <v>11381</v>
      </c>
      <c r="I957" s="12">
        <v>23.31</v>
      </c>
      <c r="J957" s="15">
        <v>11.49</v>
      </c>
      <c r="K957" s="15">
        <v>50</v>
      </c>
      <c r="L957" s="16">
        <v>26</v>
      </c>
      <c r="M957" s="17">
        <f>=I957*9</f>
        <v>209.79</v>
      </c>
      <c r="N957" s="17">
        <f>=M957-L957-K957-J957*8.8</f>
        <v>32.678</v>
      </c>
      <c r="O957" s="18">
        <f>=N957/M957</f>
        <v>0.155765289098622</v>
      </c>
      <c r="P957" s="12" t="s">
        <v>162</v>
      </c>
    </row>
    <row r="958" spans="1:16">
      <c r="A958" s="21">
        <v>45256.3312384259</v>
      </c>
      <c r="B958" s="12">
        <v>120181108</v>
      </c>
      <c r="C958" s="22" t="s">
        <v>11382</v>
      </c>
      <c r="D958" s="12" t="s">
        <v>11383</v>
      </c>
      <c r="E958" s="19" t="s">
        <v>11384</v>
      </c>
      <c r="F958" s="12" t="s">
        <v>48</v>
      </c>
      <c r="G958" s="12">
        <v>1</v>
      </c>
      <c r="H958" s="12" t="s">
        <v>11385</v>
      </c>
      <c r="I958" s="12">
        <v>25.38</v>
      </c>
      <c r="J958" s="15">
        <v>10.75</v>
      </c>
      <c r="K958" s="15">
        <v>50</v>
      </c>
      <c r="L958" s="16">
        <v>30</v>
      </c>
      <c r="M958" s="17">
        <f>=I958*9</f>
        <v>228.42</v>
      </c>
      <c r="N958" s="17">
        <f>=M958-L958-K958-J958*8.8</f>
        <v>53.82</v>
      </c>
      <c r="O958" s="18">
        <f>=N958/M958</f>
        <v>0.235618597320725</v>
      </c>
      <c r="P958" s="12" t="s">
        <v>50</v>
      </c>
    </row>
    <row r="959" spans="1:16">
      <c r="A959" s="21">
        <v>45256.3527083333</v>
      </c>
      <c r="B959" s="12">
        <v>120184710</v>
      </c>
      <c r="C959" s="22" t="s">
        <v>10929</v>
      </c>
      <c r="D959" s="12" t="s">
        <v>11386</v>
      </c>
      <c r="E959" s="19" t="s">
        <v>11387</v>
      </c>
      <c r="F959" s="12" t="s"/>
      <c r="G959" s="12">
        <v>1</v>
      </c>
      <c r="H959" s="12" t="s">
        <v>10932</v>
      </c>
      <c r="I959" s="12">
        <v>16.35</v>
      </c>
      <c r="J959" s="15">
        <v>8.41</v>
      </c>
      <c r="K959" s="15">
        <v>50</v>
      </c>
      <c r="L959" s="16">
        <v>18.5</v>
      </c>
      <c r="M959" s="17">
        <f>=I959*9</f>
        <v>147.15</v>
      </c>
      <c r="N959" s="17">
        <f>=M959-L959-K959-J959*8.8</f>
        <v>4.642</v>
      </c>
      <c r="O959" s="18">
        <f>=N959/M959</f>
        <v>0.031546041454298</v>
      </c>
      <c r="P959" s="12" t="s">
        <v>172</v>
      </c>
    </row>
    <row r="960" spans="1:16">
      <c r="A960" s="21">
        <v>45256.3640856482</v>
      </c>
      <c r="B960" s="12">
        <v>120186692</v>
      </c>
      <c r="C960" s="22" t="s">
        <v>11388</v>
      </c>
      <c r="D960" s="12" t="s">
        <v>11389</v>
      </c>
      <c r="E960" s="19" t="s">
        <v>11390</v>
      </c>
      <c r="F960" s="12" t="s"/>
      <c r="G960" s="12">
        <v>1</v>
      </c>
      <c r="H960" s="12" t="s">
        <v>7806</v>
      </c>
      <c r="I960" s="12">
        <v>16.56</v>
      </c>
      <c r="J960" s="15">
        <v>8.25</v>
      </c>
      <c r="K960" s="15">
        <v>50</v>
      </c>
      <c r="L960" s="16">
        <v>19.2</v>
      </c>
      <c r="M960" s="17">
        <f>=I960*9</f>
        <v>149.04</v>
      </c>
      <c r="N960" s="17">
        <f>=M960-L960-K960-J960*8.8</f>
        <v>7.24</v>
      </c>
      <c r="O960" s="18">
        <f>=N960/M960</f>
        <v>0.048577563070317</v>
      </c>
      <c r="P960" s="12" t="s">
        <v>22</v>
      </c>
    </row>
    <row r="961" spans="1:16">
      <c r="A961" s="21">
        <v>45256.3747685185</v>
      </c>
      <c r="B961" s="12">
        <v>120188926</v>
      </c>
      <c r="C961" s="22" t="s">
        <v>11391</v>
      </c>
      <c r="D961" s="12" t="s">
        <v>11392</v>
      </c>
      <c r="E961" s="19" t="s">
        <v>11393</v>
      </c>
      <c r="F961" s="12" t="s"/>
      <c r="G961" s="12">
        <v>1</v>
      </c>
      <c r="H961" s="12" t="s">
        <v>11394</v>
      </c>
      <c r="I961" s="12">
        <v>48.12</v>
      </c>
      <c r="J961" s="15">
        <v>23.51</v>
      </c>
      <c r="K961" s="15">
        <v>50</v>
      </c>
      <c r="L961" s="16">
        <v>75</v>
      </c>
      <c r="M961" s="17">
        <f>=I961*9</f>
        <v>433.08</v>
      </c>
      <c r="N961" s="17">
        <f>=M961-L961-K961-J961*8.8</f>
        <v>101.192</v>
      </c>
      <c r="O961" s="18">
        <f>=N961/M961</f>
        <v>0.233656599242634</v>
      </c>
      <c r="P961" s="12" t="s">
        <v>162</v>
      </c>
    </row>
    <row r="962" spans="1:16">
      <c r="A962" s="21">
        <v>45256.424224537</v>
      </c>
      <c r="B962" s="12">
        <v>120198059</v>
      </c>
      <c r="C962" s="22" t="s">
        <v>11175</v>
      </c>
      <c r="D962" s="12" t="s">
        <v>11395</v>
      </c>
      <c r="E962" s="19" t="s">
        <v>11396</v>
      </c>
      <c r="F962" s="12" t="s"/>
      <c r="G962" s="12">
        <v>1</v>
      </c>
      <c r="H962" s="12" t="s">
        <v>11178</v>
      </c>
      <c r="I962" s="12">
        <v>49.07</v>
      </c>
      <c r="J962" s="15">
        <v>25.13</v>
      </c>
      <c r="K962" s="15">
        <v>50</v>
      </c>
      <c r="L962" s="16">
        <v>93.9</v>
      </c>
      <c r="M962" s="17">
        <f>=I962*9</f>
        <v>441.63</v>
      </c>
      <c r="N962" s="17">
        <f>=M962-L962-K962-J962*8.8</f>
        <v>76.586</v>
      </c>
      <c r="O962" s="18">
        <f>=N962/M962</f>
        <v>0.173416661005819</v>
      </c>
      <c r="P962" s="12" t="s">
        <v>162</v>
      </c>
    </row>
    <row r="963" spans="1:16">
      <c r="A963" s="21">
        <v>45256.4350347222</v>
      </c>
      <c r="B963" s="12">
        <v>120200022</v>
      </c>
      <c r="C963" s="22" t="s">
        <v>11397</v>
      </c>
      <c r="D963" s="12" t="s">
        <v>11398</v>
      </c>
      <c r="E963" s="19" t="s">
        <v>11399</v>
      </c>
      <c r="F963" s="12" t="s"/>
      <c r="G963" s="12">
        <v>4</v>
      </c>
      <c r="H963" s="12" t="s">
        <v>11400</v>
      </c>
      <c r="I963" s="12">
        <v>62.5</v>
      </c>
      <c r="J963" s="15">
        <v>30.58</v>
      </c>
      <c r="K963" s="15">
        <v>50</v>
      </c>
      <c r="L963" s="16">
        <v>9.3</v>
      </c>
      <c r="M963" s="17">
        <f>=I963*9</f>
        <v>562.5</v>
      </c>
      <c r="N963" s="17">
        <f>=M963-L963-K963-J963*8.8</f>
        <v>234.096</v>
      </c>
      <c r="O963" s="18">
        <f>=N963/M963</f>
        <v>0.416170666666667</v>
      </c>
      <c r="P963" s="12" t="s">
        <v>162</v>
      </c>
    </row>
    <row r="964" spans="1:16">
      <c r="A964" s="21">
        <v>45256.4729976852</v>
      </c>
      <c r="B964" s="12">
        <v>120207321</v>
      </c>
      <c r="C964" s="22" t="s">
        <v>11401</v>
      </c>
      <c r="D964" s="12" t="s">
        <v>11402</v>
      </c>
      <c r="E964" s="19" t="s">
        <v>11403</v>
      </c>
      <c r="F964" s="12" t="s"/>
      <c r="G964" s="12">
        <v>1</v>
      </c>
      <c r="H964" s="12" t="s">
        <v>11404</v>
      </c>
      <c r="I964" s="12">
        <v>27.58</v>
      </c>
      <c r="J964" s="15">
        <v>14.25</v>
      </c>
      <c r="K964" s="15">
        <v>50</v>
      </c>
      <c r="L964" s="16">
        <v>26</v>
      </c>
      <c r="M964" s="17">
        <f>=I964*9</f>
        <v>248.22</v>
      </c>
      <c r="N964" s="17">
        <f>=M964-L964-K964-J964*8.8</f>
        <v>46.82</v>
      </c>
      <c r="O964" s="18">
        <f>=N964/M964</f>
        <v>0.188622995729595</v>
      </c>
      <c r="P964" s="12" t="s">
        <v>172</v>
      </c>
    </row>
    <row r="965" spans="1:16">
      <c r="A965" s="21">
        <v>45256.4928356481</v>
      </c>
      <c r="B965" s="12">
        <v>120211348</v>
      </c>
      <c r="C965" s="22" t="s">
        <v>11405</v>
      </c>
      <c r="D965" s="12" t="s">
        <v>11406</v>
      </c>
      <c r="E965" s="19" t="s">
        <v>11407</v>
      </c>
      <c r="F965" s="12" t="s"/>
      <c r="G965" s="12">
        <v>1</v>
      </c>
      <c r="H965" s="12" t="s">
        <v>11109</v>
      </c>
      <c r="I965" s="12">
        <v>27.38</v>
      </c>
      <c r="J965" s="15">
        <v>13.44</v>
      </c>
      <c r="K965" s="15">
        <v>50</v>
      </c>
      <c r="L965" s="16">
        <v>31</v>
      </c>
      <c r="M965" s="17">
        <f>=I965*9</f>
        <v>246.42</v>
      </c>
      <c r="N965" s="17">
        <f>=M965-L965-K965-J965*8.8</f>
        <v>47.148</v>
      </c>
      <c r="O965" s="18">
        <f>=N965/M965</f>
        <v>0.191331872412953</v>
      </c>
      <c r="P965" s="12" t="s">
        <v>162</v>
      </c>
    </row>
    <row r="966" spans="1:16">
      <c r="A966" s="21">
        <v>45256.4956018519</v>
      </c>
      <c r="B966" s="12">
        <v>120211725</v>
      </c>
      <c r="C966" s="22" t="s">
        <v>10469</v>
      </c>
      <c r="D966" s="12" t="s">
        <v>11408</v>
      </c>
      <c r="E966" s="19" t="s">
        <v>11409</v>
      </c>
      <c r="F966" s="12" t="s"/>
      <c r="G966" s="12">
        <v>1</v>
      </c>
      <c r="H966" s="12" t="s">
        <v>10472</v>
      </c>
      <c r="I966" s="12">
        <v>66.76</v>
      </c>
      <c r="J966" s="15">
        <v>34.19</v>
      </c>
      <c r="K966" s="15">
        <v>50</v>
      </c>
      <c r="L966" s="16">
        <v>119.25</v>
      </c>
      <c r="M966" s="17">
        <f>=I966*9</f>
        <v>600.84</v>
      </c>
      <c r="N966" s="17">
        <f>=M966-L966-K966-J966*8.8</f>
        <v>130.718</v>
      </c>
      <c r="O966" s="18">
        <f>=N966/M966</f>
        <v>0.217558751081819</v>
      </c>
      <c r="P966" s="12" t="s">
        <v>59</v>
      </c>
    </row>
    <row r="967" spans="1:16">
      <c r="A967" s="21">
        <v>45256.5477893519</v>
      </c>
      <c r="B967" s="12">
        <v>120221293</v>
      </c>
      <c r="C967" s="22" t="s">
        <v>9022</v>
      </c>
      <c r="D967" s="12" t="s">
        <v>11410</v>
      </c>
      <c r="E967" s="19" t="s">
        <v>11411</v>
      </c>
      <c r="F967" s="12" t="s"/>
      <c r="G967" s="12">
        <v>1</v>
      </c>
      <c r="H967" s="12" t="s">
        <v>9025</v>
      </c>
      <c r="I967" s="12">
        <v>23.1</v>
      </c>
      <c r="J967" s="15">
        <v>9.74</v>
      </c>
      <c r="K967" s="15">
        <v>50</v>
      </c>
      <c r="L967" s="16">
        <v>22</v>
      </c>
      <c r="M967" s="17">
        <f>=I967*9</f>
        <v>207.9</v>
      </c>
      <c r="N967" s="17">
        <f>=M967-L967-K967-J967*8.8</f>
        <v>50.188</v>
      </c>
      <c r="O967" s="18">
        <f>=N967/M967</f>
        <v>0.241404521404521</v>
      </c>
      <c r="P967" s="12" t="s">
        <v>50</v>
      </c>
    </row>
    <row r="968" spans="1:16">
      <c r="A968" s="21">
        <v>45256.5483217593</v>
      </c>
      <c r="B968" s="12">
        <v>120221522</v>
      </c>
      <c r="C968" s="22" t="s">
        <v>11412</v>
      </c>
      <c r="D968" s="12" t="s">
        <v>11413</v>
      </c>
      <c r="E968" s="19" t="s">
        <v>11414</v>
      </c>
      <c r="F968" s="12" t="s">
        <v>57</v>
      </c>
      <c r="G968" s="12">
        <v>1</v>
      </c>
      <c r="H968" s="12" t="s">
        <v>11415</v>
      </c>
      <c r="I968" s="12">
        <v>18.29</v>
      </c>
      <c r="J968" s="15">
        <v>9.22</v>
      </c>
      <c r="K968" s="15">
        <v>50</v>
      </c>
      <c r="L968" s="16">
        <v>38</v>
      </c>
      <c r="M968" s="17">
        <f>=I968*9</f>
        <v>164.61</v>
      </c>
      <c r="N968" s="17">
        <f>=M968-L968-K968-J968*8.8</f>
        <v>-4.52600000000002</v>
      </c>
      <c r="O968" s="18">
        <f>=N968/M968</f>
        <v>-0.027495291902072</v>
      </c>
      <c r="P968" s="12" t="s">
        <v>162</v>
      </c>
    </row>
    <row r="969" spans="1:16">
      <c r="A969" s="21">
        <v>45256.5585185185</v>
      </c>
      <c r="B969" s="12">
        <v>120223280</v>
      </c>
      <c r="C969" s="22" t="s">
        <v>11416</v>
      </c>
      <c r="D969" s="12" t="s">
        <v>11417</v>
      </c>
      <c r="E969" s="81" t="s">
        <v>11418</v>
      </c>
      <c r="F969" s="12" t="s"/>
      <c r="G969" s="12">
        <v>1</v>
      </c>
      <c r="H969" s="12" t="s">
        <v>11419</v>
      </c>
      <c r="I969" s="12">
        <v>27.51</v>
      </c>
      <c r="J969" s="15">
        <v>13.44</v>
      </c>
      <c r="K969" s="15">
        <v>50</v>
      </c>
      <c r="L969" s="16">
        <v>55.87</v>
      </c>
      <c r="M969" s="17">
        <f>=I969*9</f>
        <v>247.59</v>
      </c>
      <c r="N969" s="17">
        <f>=M969-L969-K969-J969*8.8</f>
        <v>23.448</v>
      </c>
      <c r="O969" s="18">
        <f>=N969/M969</f>
        <v>0.094704955773658</v>
      </c>
      <c r="P969" s="12" t="s">
        <v>162</v>
      </c>
    </row>
    <row r="970" spans="1:16">
      <c r="A970" s="21">
        <v>45256.561400463</v>
      </c>
      <c r="B970" s="12">
        <v>120223896</v>
      </c>
      <c r="C970" s="22" t="s">
        <v>11420</v>
      </c>
      <c r="D970" s="12" t="s">
        <v>11421</v>
      </c>
      <c r="E970" s="19" t="s">
        <v>11422</v>
      </c>
      <c r="F970" s="12" t="s"/>
      <c r="G970" s="12">
        <v>1</v>
      </c>
      <c r="H970" s="12" t="s">
        <v>11423</v>
      </c>
      <c r="I970" s="12">
        <v>27.44</v>
      </c>
      <c r="J970" s="15">
        <v>13.93</v>
      </c>
      <c r="K970" s="15">
        <v>50</v>
      </c>
      <c r="L970" s="16">
        <v>67</v>
      </c>
      <c r="M970" s="17">
        <f>=I970*9</f>
        <v>246.96</v>
      </c>
      <c r="N970" s="17">
        <f>=M970-L970-K970-J970*8.8</f>
        <v>7.37600000000001</v>
      </c>
      <c r="O970" s="18">
        <f>=N970/M970</f>
        <v>0.029867184969226</v>
      </c>
      <c r="P970" s="12" t="s">
        <v>172</v>
      </c>
    </row>
    <row r="971" spans="1:16">
      <c r="A971" s="21">
        <v>45256.5857407407</v>
      </c>
      <c r="B971" s="12">
        <v>120227822</v>
      </c>
      <c r="C971" s="22" t="s">
        <v>11424</v>
      </c>
      <c r="D971" s="12" t="s">
        <v>11425</v>
      </c>
      <c r="E971" s="19" t="s">
        <v>11426</v>
      </c>
      <c r="F971" s="12" t="s"/>
      <c r="G971" s="12">
        <v>1</v>
      </c>
      <c r="H971" s="12" t="s">
        <v>11427</v>
      </c>
      <c r="I971" s="12">
        <v>19.1</v>
      </c>
      <c r="J971" s="15">
        <v>9.71</v>
      </c>
      <c r="K971" s="15">
        <v>50</v>
      </c>
      <c r="L971" s="16">
        <v>21</v>
      </c>
      <c r="M971" s="17">
        <f>=I971*9</f>
        <v>171.9</v>
      </c>
      <c r="N971" s="17">
        <f>=M971-L971-K971-J971*8.8</f>
        <v>15.452</v>
      </c>
      <c r="O971" s="18">
        <f>=N971/M971</f>
        <v>0.089889470622455</v>
      </c>
      <c r="P971" s="12" t="s">
        <v>172</v>
      </c>
    </row>
    <row r="972" spans="1:16">
      <c r="A972" s="21">
        <v>45256.6011921296</v>
      </c>
      <c r="B972" s="12">
        <v>120231101</v>
      </c>
      <c r="C972" s="22" t="s">
        <v>11156</v>
      </c>
      <c r="D972" s="12" t="s">
        <v>11428</v>
      </c>
      <c r="E972" s="19" t="s">
        <v>11429</v>
      </c>
      <c r="F972" s="12" t="s"/>
      <c r="G972" s="12">
        <v>1</v>
      </c>
      <c r="H972" s="12" t="s">
        <v>11159</v>
      </c>
      <c r="I972" s="12">
        <v>18.72</v>
      </c>
      <c r="J972" s="15">
        <v>9.22</v>
      </c>
      <c r="K972" s="15">
        <v>50</v>
      </c>
      <c r="L972" s="16">
        <v>26</v>
      </c>
      <c r="M972" s="17">
        <f>=I972*9</f>
        <v>168.48</v>
      </c>
      <c r="N972" s="17">
        <f>=M972-L972-K972-J972*8.8</f>
        <v>11.344</v>
      </c>
      <c r="O972" s="18">
        <f>=N972/M972</f>
        <v>0.067331433998101</v>
      </c>
      <c r="P972" s="12" t="s">
        <v>162</v>
      </c>
    </row>
    <row r="973" spans="1:16">
      <c r="A973" s="21">
        <v>45256.6015625</v>
      </c>
      <c r="B973" s="12">
        <v>120231289</v>
      </c>
      <c r="C973" s="22" t="s">
        <v>8455</v>
      </c>
      <c r="D973" s="12" t="s">
        <v>11430</v>
      </c>
      <c r="E973" s="19" t="s">
        <v>11431</v>
      </c>
      <c r="F973" s="12" t="s"/>
      <c r="G973" s="12">
        <v>1</v>
      </c>
      <c r="H973" s="12" t="s">
        <v>8458</v>
      </c>
      <c r="I973" s="12">
        <v>29.27</v>
      </c>
      <c r="J973" s="15">
        <v>12.09</v>
      </c>
      <c r="K973" s="15">
        <v>50</v>
      </c>
      <c r="L973" s="16">
        <v>26.43</v>
      </c>
      <c r="M973" s="17">
        <f>=I973*9</f>
        <v>263.43</v>
      </c>
      <c r="N973" s="17">
        <f>=M973-L973-K973-J973*8.8</f>
        <v>80.608</v>
      </c>
      <c r="O973" s="18">
        <f>=N973/M973</f>
        <v>0.305994002201723</v>
      </c>
      <c r="P973" s="12" t="s">
        <v>50</v>
      </c>
    </row>
    <row r="974" spans="1:16">
      <c r="A974" s="21">
        <v>45256.6070601852</v>
      </c>
      <c r="B974" s="12">
        <v>120232395</v>
      </c>
      <c r="C974" s="22" t="s">
        <v>11432</v>
      </c>
      <c r="D974" s="12" t="s">
        <v>11433</v>
      </c>
      <c r="E974" s="19" t="s">
        <v>11434</v>
      </c>
      <c r="F974" s="12" t="s"/>
      <c r="G974" s="12">
        <v>1</v>
      </c>
      <c r="H974" s="12" t="s">
        <v>11435</v>
      </c>
      <c r="I974" s="12">
        <v>45.87</v>
      </c>
      <c r="J974" s="15">
        <v>18.79</v>
      </c>
      <c r="K974" s="15">
        <v>50</v>
      </c>
      <c r="L974" s="16">
        <v>57</v>
      </c>
      <c r="M974" s="17">
        <f>=I974*9</f>
        <v>412.83</v>
      </c>
      <c r="N974" s="17">
        <f>=M974-L974-K974-J974*8.8</f>
        <v>140.478</v>
      </c>
      <c r="O974" s="18">
        <f>=N974/M974</f>
        <v>0.340280502870431</v>
      </c>
      <c r="P974" s="12" t="s">
        <v>172</v>
      </c>
    </row>
    <row r="975" spans="1:16">
      <c r="A975" s="21">
        <v>45256.6601041667</v>
      </c>
      <c r="B975" s="12">
        <v>120241643</v>
      </c>
      <c r="C975" s="22" t="s">
        <v>11405</v>
      </c>
      <c r="D975" s="12" t="s">
        <v>11436</v>
      </c>
      <c r="E975" s="19" t="s">
        <v>11407</v>
      </c>
      <c r="F975" s="12" t="s"/>
      <c r="G975" s="12">
        <v>1</v>
      </c>
      <c r="H975" s="12" t="s">
        <v>11109</v>
      </c>
      <c r="I975" s="12">
        <v>27.38</v>
      </c>
      <c r="J975" s="15">
        <v>13.44</v>
      </c>
      <c r="K975" s="15">
        <v>50</v>
      </c>
      <c r="L975" s="16">
        <v>31</v>
      </c>
      <c r="M975" s="17">
        <f>=I975*9</f>
        <v>246.42</v>
      </c>
      <c r="N975" s="17">
        <f>=M975-L975-K975-J975*8.8</f>
        <v>47.148</v>
      </c>
      <c r="O975" s="18">
        <f>=N975/M975</f>
        <v>0.191331872412953</v>
      </c>
      <c r="P975" s="12" t="s">
        <v>162</v>
      </c>
    </row>
    <row r="976" spans="1:16">
      <c r="A976" s="21" t="s"/>
      <c r="B976" s="12" t="s"/>
      <c r="C976" s="22" t="s"/>
      <c r="D976" s="12" t="s"/>
      <c r="E976" s="12" t="s"/>
      <c r="F976" s="12" t="s"/>
      <c r="G976" s="12" t="s"/>
      <c r="H976" s="12" t="s"/>
      <c r="I976" s="12" t="s"/>
      <c r="J976" s="12" t="s"/>
      <c r="K976" s="12" t="s"/>
      <c r="L976" s="12" t="s"/>
      <c r="M976" s="12" t="s"/>
      <c r="N976" s="12" t="s"/>
      <c r="O976" s="12" t="s"/>
      <c r="P976" s="12" t="s"/>
    </row>
    <row r="977" spans="1:16">
      <c r="A977" s="21">
        <v>45256.9782523148</v>
      </c>
      <c r="B977" s="12">
        <v>120283493</v>
      </c>
      <c r="C977" s="22" t="s">
        <v>11437</v>
      </c>
      <c r="D977" s="12" t="s">
        <v>11438</v>
      </c>
      <c r="E977" s="19" t="s">
        <v>11439</v>
      </c>
      <c r="F977" s="12" t="s"/>
      <c r="G977" s="12">
        <v>1</v>
      </c>
      <c r="H977" s="12" t="s">
        <v>11440</v>
      </c>
      <c r="I977" s="12">
        <v>43.39</v>
      </c>
      <c r="J977" s="15">
        <v>21.89</v>
      </c>
      <c r="K977" s="15">
        <v>50</v>
      </c>
      <c r="L977" s="16">
        <v>57.3</v>
      </c>
      <c r="M977" s="17">
        <f>=I977*9</f>
        <v>390.51</v>
      </c>
      <c r="N977" s="17">
        <f>=M977-L977-K977-J977*8.8</f>
        <v>90.5779999999999</v>
      </c>
      <c r="O977" s="18">
        <f>=N977/M977</f>
        <v>0.231947965481037</v>
      </c>
      <c r="P977" s="12" t="s">
        <v>162</v>
      </c>
    </row>
    <row r="978" spans="1:16">
      <c r="A978" s="21">
        <v>45257.0664930556</v>
      </c>
      <c r="B978" s="12">
        <v>120304217</v>
      </c>
      <c r="C978" s="22" t="s">
        <v>11441</v>
      </c>
      <c r="D978" s="12" t="s">
        <v>11442</v>
      </c>
      <c r="E978" s="19" t="s">
        <v>11443</v>
      </c>
      <c r="F978" s="12" t="s"/>
      <c r="G978" s="12">
        <v>1</v>
      </c>
      <c r="H978" s="12" t="s">
        <v>11444</v>
      </c>
      <c r="I978" s="12">
        <v>15.52</v>
      </c>
      <c r="J978" s="15">
        <v>7.93</v>
      </c>
      <c r="K978" s="15">
        <v>50</v>
      </c>
      <c r="L978" s="16">
        <v>3.9</v>
      </c>
      <c r="M978" s="17">
        <f>=I978*9</f>
        <v>139.68</v>
      </c>
      <c r="N978" s="17">
        <f>=M978-L978-K978-J978*8.8</f>
        <v>15.996</v>
      </c>
      <c r="O978" s="18">
        <f>=N978/M978</f>
        <v>0.114518900343643</v>
      </c>
      <c r="P978" s="12" t="s">
        <v>22</v>
      </c>
    </row>
    <row r="979" spans="1:16">
      <c r="A979" s="21">
        <v>45257.1525115741</v>
      </c>
      <c r="B979" s="12">
        <v>120330157</v>
      </c>
      <c r="C979" s="22" t="s">
        <v>11445</v>
      </c>
      <c r="D979" s="12" t="s">
        <v>11446</v>
      </c>
      <c r="E979" s="19" t="s">
        <v>11447</v>
      </c>
      <c r="F979" s="12" t="s"/>
      <c r="G979" s="12">
        <v>1</v>
      </c>
      <c r="H979" s="12" t="s">
        <v>11448</v>
      </c>
      <c r="I979" s="12">
        <v>49.96</v>
      </c>
      <c r="J979" s="15">
        <v>25.13</v>
      </c>
      <c r="K979" s="15">
        <v>50</v>
      </c>
      <c r="L979" s="16">
        <v>42</v>
      </c>
      <c r="M979" s="17">
        <f>=I979*9</f>
        <v>449.64</v>
      </c>
      <c r="N979" s="17">
        <f>=M979-L979-K979-J979*8.8</f>
        <v>136.496</v>
      </c>
      <c r="O979" s="18">
        <f>=N979/M979</f>
        <v>0.303567298283071</v>
      </c>
      <c r="P979" s="12" t="s">
        <v>162</v>
      </c>
    </row>
    <row r="980" spans="1:16">
      <c r="A980" s="21">
        <v>45257.1534259259</v>
      </c>
      <c r="B980" s="12">
        <v>120330451</v>
      </c>
      <c r="C980" s="22" t="s">
        <v>11449</v>
      </c>
      <c r="D980" s="12" t="s">
        <v>11450</v>
      </c>
      <c r="E980" s="19" t="s">
        <v>11451</v>
      </c>
      <c r="F980" s="12" t="s"/>
      <c r="G980" s="12">
        <v>1</v>
      </c>
      <c r="H980" s="12" t="s">
        <v>11452</v>
      </c>
      <c r="I980" s="12">
        <v>38.07</v>
      </c>
      <c r="J980" s="15">
        <v>18.63</v>
      </c>
      <c r="K980" s="15">
        <v>50</v>
      </c>
      <c r="L980" s="16">
        <v>62.85</v>
      </c>
      <c r="M980" s="17">
        <f>=I980*9</f>
        <v>342.63</v>
      </c>
      <c r="N980" s="17">
        <f>=M980-L980-K980-J980*8.8</f>
        <v>65.836</v>
      </c>
      <c r="O980" s="18">
        <f>=N980/M980</f>
        <v>0.192148965356215</v>
      </c>
      <c r="P980" s="12" t="s">
        <v>162</v>
      </c>
    </row>
    <row r="981" spans="1:16">
      <c r="A981" s="21">
        <v>45257.1567824074</v>
      </c>
      <c r="B981" s="12">
        <v>120331260</v>
      </c>
      <c r="C981" s="22" t="s">
        <v>11453</v>
      </c>
      <c r="D981" s="12" t="s">
        <v>11454</v>
      </c>
      <c r="E981" s="19" t="s">
        <v>11455</v>
      </c>
      <c r="F981" s="12" t="s"/>
      <c r="G981" s="12">
        <v>1</v>
      </c>
      <c r="H981" s="12" t="s">
        <v>2052</v>
      </c>
      <c r="I981" s="12">
        <v>15.52</v>
      </c>
      <c r="J981" s="15">
        <v>7.6</v>
      </c>
      <c r="K981" s="15">
        <v>50</v>
      </c>
      <c r="L981" s="16">
        <v>14</v>
      </c>
      <c r="M981" s="17">
        <f>=I981*9</f>
        <v>139.68</v>
      </c>
      <c r="N981" s="17">
        <f>=M981-L981-K981-J981*8.8</f>
        <v>8.80000000000001</v>
      </c>
      <c r="O981" s="18">
        <f>=N981/M981</f>
        <v>0.063001145475372</v>
      </c>
      <c r="P981" s="12" t="s">
        <v>162</v>
      </c>
    </row>
    <row r="982" spans="1:16">
      <c r="A982" s="21">
        <v>45257.2088425926</v>
      </c>
      <c r="B982" s="12">
        <v>120346770</v>
      </c>
      <c r="C982" s="22" t="s">
        <v>11156</v>
      </c>
      <c r="D982" s="12" t="s">
        <v>11456</v>
      </c>
      <c r="E982" s="19" t="s">
        <v>11457</v>
      </c>
      <c r="F982" s="12" t="s"/>
      <c r="G982" s="12">
        <v>1</v>
      </c>
      <c r="H982" s="12" t="s">
        <v>11159</v>
      </c>
      <c r="I982" s="12">
        <v>18.72</v>
      </c>
      <c r="J982" s="15">
        <v>9.22</v>
      </c>
      <c r="K982" s="15">
        <v>50</v>
      </c>
      <c r="L982" s="16">
        <v>26</v>
      </c>
      <c r="M982" s="17">
        <f>=I982*9</f>
        <v>168.48</v>
      </c>
      <c r="N982" s="17">
        <f>=M982-L982-K982-J982*8.8</f>
        <v>11.344</v>
      </c>
      <c r="O982" s="18">
        <f>=N982/M982</f>
        <v>0.067331433998101</v>
      </c>
      <c r="P982" s="12" t="s">
        <v>162</v>
      </c>
    </row>
    <row r="983" spans="1:16">
      <c r="A983" s="21">
        <v>45257.277337963</v>
      </c>
      <c r="B983" s="12">
        <v>120364829</v>
      </c>
      <c r="C983" s="22" t="s">
        <v>11458</v>
      </c>
      <c r="D983" s="12" t="s">
        <v>11459</v>
      </c>
      <c r="E983" s="19" t="s">
        <v>11460</v>
      </c>
      <c r="F983" s="12" t="s"/>
      <c r="G983" s="12">
        <v>1</v>
      </c>
      <c r="H983" s="12" t="s">
        <v>11461</v>
      </c>
      <c r="I983" s="12">
        <v>15.52</v>
      </c>
      <c r="J983" s="15">
        <v>7.6</v>
      </c>
      <c r="K983" s="15">
        <v>50</v>
      </c>
      <c r="L983" s="16">
        <v>5</v>
      </c>
      <c r="M983" s="17">
        <f>=I983*9</f>
        <v>139.68</v>
      </c>
      <c r="N983" s="17">
        <f>=M983-L983-K983-J983*8.8</f>
        <v>17.8</v>
      </c>
      <c r="O983" s="18">
        <f>=N983/M983</f>
        <v>0.127434135166094</v>
      </c>
      <c r="P983" s="12" t="s">
        <v>162</v>
      </c>
    </row>
    <row r="984" spans="1:16">
      <c r="A984" s="21">
        <v>45257.3101157407</v>
      </c>
      <c r="B984" s="12">
        <v>120371293</v>
      </c>
      <c r="C984" s="22" t="s">
        <v>11462</v>
      </c>
      <c r="D984" s="12">
        <v>0</v>
      </c>
      <c r="E984" s="12" t="s">
        <v>52</v>
      </c>
      <c r="F984" s="12" t="s">
        <v>48</v>
      </c>
      <c r="G984" s="12">
        <v>1</v>
      </c>
      <c r="H984" s="12" t="s">
        <v>11463</v>
      </c>
      <c r="I984" s="12">
        <v>0</v>
      </c>
      <c r="J984" s="15">
        <v>0</v>
      </c>
      <c r="K984" s="15">
        <v>0</v>
      </c>
      <c r="L984" s="16">
        <v>0</v>
      </c>
      <c r="M984" s="17">
        <f>=I984*9</f>
        <v>0</v>
      </c>
      <c r="N984" s="17">
        <f>=M984-L984-K984-J984*8.8</f>
        <v>0</v>
      </c>
      <c r="O984" s="18" t="e">
        <f>=N984/M984</f>
        <v>#DIV/0!</v>
      </c>
      <c r="P984" s="12" t="s">
        <v>28</v>
      </c>
    </row>
    <row r="985" spans="1:16">
      <c r="A985" s="21">
        <v>45257.3670601852</v>
      </c>
      <c r="B985" s="12">
        <v>120391743</v>
      </c>
      <c r="C985" s="22" t="s">
        <v>11464</v>
      </c>
      <c r="D985" s="12" t="s">
        <v>11465</v>
      </c>
      <c r="E985" s="19" t="s">
        <v>11466</v>
      </c>
      <c r="F985" s="12" t="s"/>
      <c r="G985" s="12">
        <v>1</v>
      </c>
      <c r="H985" s="12" t="s">
        <v>11467</v>
      </c>
      <c r="I985" s="12">
        <v>31.07</v>
      </c>
      <c r="J985" s="15">
        <v>13.6</v>
      </c>
      <c r="K985" s="15">
        <v>50</v>
      </c>
      <c r="L985" s="16">
        <v>12.5</v>
      </c>
      <c r="M985" s="17">
        <f>=I985*9</f>
        <v>279.63</v>
      </c>
      <c r="N985" s="17">
        <f>=M985-L985-K985-J985*8.8</f>
        <v>97.45</v>
      </c>
      <c r="O985" s="18">
        <f>=N985/M985</f>
        <v>0.348496227157315</v>
      </c>
      <c r="P985" s="12" t="s">
        <v>162</v>
      </c>
    </row>
    <row r="986" spans="1:16">
      <c r="A986" s="21">
        <v>45257.3693518519</v>
      </c>
      <c r="B986" s="12">
        <v>120392411</v>
      </c>
      <c r="C986" s="22" t="s">
        <v>11106</v>
      </c>
      <c r="D986" s="12" t="s">
        <v>11468</v>
      </c>
      <c r="E986" s="19" t="s">
        <v>11469</v>
      </c>
      <c r="F986" s="12" t="s"/>
      <c r="G986" s="12">
        <v>1</v>
      </c>
      <c r="H986" s="12" t="s">
        <v>11109</v>
      </c>
      <c r="I986" s="12">
        <v>39.34</v>
      </c>
      <c r="J986" s="15">
        <v>19.27</v>
      </c>
      <c r="K986" s="15">
        <v>50</v>
      </c>
      <c r="L986" s="16">
        <v>32</v>
      </c>
      <c r="M986" s="17">
        <f>=I986*9</f>
        <v>354.06</v>
      </c>
      <c r="N986" s="17">
        <f>=M986-L986-K986-J986*8.8</f>
        <v>102.484</v>
      </c>
      <c r="O986" s="18">
        <f>=N986/M986</f>
        <v>0.289453764898605</v>
      </c>
      <c r="P986" s="12" t="s">
        <v>162</v>
      </c>
    </row>
    <row r="987" spans="1:16">
      <c r="A987" s="21">
        <v>45257.3812847222</v>
      </c>
      <c r="B987" s="12">
        <v>120395949</v>
      </c>
      <c r="C987" s="22" t="s">
        <v>11470</v>
      </c>
      <c r="D987" s="12" t="s">
        <v>11471</v>
      </c>
      <c r="E987" s="19" t="s">
        <v>11472</v>
      </c>
      <c r="F987" s="12" t="s"/>
      <c r="G987" s="12">
        <v>1</v>
      </c>
      <c r="H987" s="12" t="s">
        <v>11473</v>
      </c>
      <c r="I987" s="12">
        <v>26.08</v>
      </c>
      <c r="J987" s="15">
        <v>12.79</v>
      </c>
      <c r="K987" s="15">
        <v>50</v>
      </c>
      <c r="L987" s="16">
        <v>26.2</v>
      </c>
      <c r="M987" s="17">
        <f>=I987*9</f>
        <v>234.72</v>
      </c>
      <c r="N987" s="17">
        <f>=M987-L987-K987-J987*8.8</f>
        <v>45.968</v>
      </c>
      <c r="O987" s="18">
        <f>=N987/M987</f>
        <v>0.195841854124063</v>
      </c>
      <c r="P987" s="12" t="s">
        <v>162</v>
      </c>
    </row>
    <row r="988" spans="1:16">
      <c r="A988" s="21">
        <v>45257.3843518519</v>
      </c>
      <c r="B988" s="12">
        <v>120396978</v>
      </c>
      <c r="C988" s="22" t="s">
        <v>10616</v>
      </c>
      <c r="D988" s="12" t="s">
        <v>11474</v>
      </c>
      <c r="E988" s="19" t="s">
        <v>11472</v>
      </c>
      <c r="F988" s="12" t="s"/>
      <c r="G988" s="12">
        <v>1</v>
      </c>
      <c r="H988" s="12" t="s">
        <v>10619</v>
      </c>
      <c r="I988" s="12">
        <v>26.08</v>
      </c>
      <c r="J988" s="15">
        <v>12.79</v>
      </c>
      <c r="K988" s="15">
        <v>50</v>
      </c>
      <c r="L988" s="16">
        <v>26.2</v>
      </c>
      <c r="M988" s="17">
        <f>=I988*9</f>
        <v>234.72</v>
      </c>
      <c r="N988" s="17">
        <f>=M988-L988-K988-J988*8.8</f>
        <v>45.968</v>
      </c>
      <c r="O988" s="18">
        <f>=N988/M988</f>
        <v>0.195841854124063</v>
      </c>
      <c r="P988" s="12" t="s">
        <v>162</v>
      </c>
    </row>
    <row r="989" spans="1:16">
      <c r="A989" s="21">
        <v>45257.4069560185</v>
      </c>
      <c r="B989" s="12">
        <v>120403396</v>
      </c>
      <c r="C989" s="22" t="s">
        <v>11475</v>
      </c>
      <c r="D989" s="12" t="s">
        <v>11476</v>
      </c>
      <c r="E989" s="19" t="s">
        <v>11477</v>
      </c>
      <c r="F989" s="12" t="s"/>
      <c r="G989" s="12">
        <v>1</v>
      </c>
      <c r="H989" s="12" t="s">
        <v>11478</v>
      </c>
      <c r="I989" s="12">
        <v>90.12</v>
      </c>
      <c r="J989" s="15">
        <v>46.21</v>
      </c>
      <c r="K989" s="15">
        <v>50</v>
      </c>
      <c r="L989" s="16">
        <v>310</v>
      </c>
      <c r="M989" s="17">
        <f>=I989*9</f>
        <v>811.08</v>
      </c>
      <c r="N989" s="17">
        <f>=M989-L989-K989-J989*8.8</f>
        <v>44.432</v>
      </c>
      <c r="O989" s="18">
        <f>=N989/M989</f>
        <v>0.054781279281945</v>
      </c>
      <c r="P989" s="12" t="s">
        <v>162</v>
      </c>
    </row>
    <row r="990" spans="1:16">
      <c r="A990" s="21">
        <v>45257.4087615741</v>
      </c>
      <c r="B990" s="12">
        <v>120404001</v>
      </c>
      <c r="C990" s="22" t="s">
        <v>10473</v>
      </c>
      <c r="D990" s="12" t="s">
        <v>11479</v>
      </c>
      <c r="E990" s="19" t="s">
        <v>11480</v>
      </c>
      <c r="F990" s="12" t="s"/>
      <c r="G990" s="12">
        <v>1</v>
      </c>
      <c r="H990" s="12" t="s">
        <v>10476</v>
      </c>
      <c r="I990" s="12">
        <v>21.69</v>
      </c>
      <c r="J990" s="15">
        <v>10.84</v>
      </c>
      <c r="K990" s="15">
        <v>50</v>
      </c>
      <c r="L990" s="16">
        <v>26</v>
      </c>
      <c r="M990" s="17">
        <f>=I990*9</f>
        <v>195.21</v>
      </c>
      <c r="N990" s="17">
        <f>=M990-L990-K990-J990*8.8</f>
        <v>23.818</v>
      </c>
      <c r="O990" s="18">
        <f>=N990/M990</f>
        <v>0.122012191998361</v>
      </c>
      <c r="P990" s="12" t="s">
        <v>162</v>
      </c>
    </row>
    <row r="991" spans="1:16">
      <c r="A991" s="21">
        <v>45257.4810185185</v>
      </c>
      <c r="B991" s="12">
        <v>120430394</v>
      </c>
      <c r="C991" s="22" t="s">
        <v>11481</v>
      </c>
      <c r="D991" s="12" t="s">
        <v>11482</v>
      </c>
      <c r="E991" s="19" t="s">
        <v>11483</v>
      </c>
      <c r="F991" s="12" t="s"/>
      <c r="G991" s="12">
        <v>1</v>
      </c>
      <c r="H991" s="12" t="s">
        <v>11484</v>
      </c>
      <c r="I991" s="12">
        <v>17.07</v>
      </c>
      <c r="J991" s="15">
        <v>7.05</v>
      </c>
      <c r="K991" s="15">
        <v>50</v>
      </c>
      <c r="L991" s="16">
        <v>22.5</v>
      </c>
      <c r="M991" s="17">
        <f>=I991*9</f>
        <v>153.63</v>
      </c>
      <c r="N991" s="17">
        <f>=M991-L991-K991-J991*8.8</f>
        <v>19.09</v>
      </c>
      <c r="O991" s="18">
        <f>=N991/M991</f>
        <v>0.124259584716527</v>
      </c>
      <c r="P991" s="12" t="s">
        <v>50</v>
      </c>
    </row>
    <row r="992" spans="1:16">
      <c r="A992" s="21">
        <v>45257.4859143519</v>
      </c>
      <c r="B992" s="12">
        <v>120432253</v>
      </c>
      <c r="C992" s="22" t="s">
        <v>10473</v>
      </c>
      <c r="D992" s="12" t="s">
        <v>11485</v>
      </c>
      <c r="E992" s="19" t="s">
        <v>11480</v>
      </c>
      <c r="F992" s="12" t="s"/>
      <c r="G992" s="12">
        <v>1</v>
      </c>
      <c r="H992" s="12" t="s">
        <v>10476</v>
      </c>
      <c r="I992" s="12">
        <v>21.69</v>
      </c>
      <c r="J992" s="15">
        <v>10.84</v>
      </c>
      <c r="K992" s="15">
        <v>50</v>
      </c>
      <c r="L992" s="16">
        <v>26</v>
      </c>
      <c r="M992" s="17">
        <f>=I992*9</f>
        <v>195.21</v>
      </c>
      <c r="N992" s="17">
        <f>=M992-L992-K992-J992*8.8</f>
        <v>23.818</v>
      </c>
      <c r="O992" s="18">
        <f>=N992/M992</f>
        <v>0.122012191998361</v>
      </c>
      <c r="P992" s="12" t="s">
        <v>162</v>
      </c>
    </row>
    <row r="993" spans="1:16">
      <c r="A993" s="21">
        <v>45257.4891666667</v>
      </c>
      <c r="B993" s="12">
        <v>120433499</v>
      </c>
      <c r="C993" s="22" t="s">
        <v>11486</v>
      </c>
      <c r="D993" s="12" t="s">
        <v>11487</v>
      </c>
      <c r="E993" s="19" t="s">
        <v>11488</v>
      </c>
      <c r="F993" s="12" t="s"/>
      <c r="G993" s="12">
        <v>1</v>
      </c>
      <c r="H993" s="12" t="s">
        <v>11489</v>
      </c>
      <c r="I993" s="12">
        <v>56.02</v>
      </c>
      <c r="J993" s="15">
        <v>28.38</v>
      </c>
      <c r="K993" s="15">
        <v>50</v>
      </c>
      <c r="L993" s="16">
        <v>106</v>
      </c>
      <c r="M993" s="17">
        <f>=I993*9</f>
        <v>504.18</v>
      </c>
      <c r="N993" s="17">
        <f>=M993-L993-K993-J993*8.8</f>
        <v>98.436</v>
      </c>
      <c r="O993" s="18">
        <f>=N993/M993</f>
        <v>0.195239795311198</v>
      </c>
      <c r="P993" s="12" t="s">
        <v>162</v>
      </c>
    </row>
    <row r="994" spans="1:16">
      <c r="A994" s="21">
        <v>45257.5210416667</v>
      </c>
      <c r="B994" s="12">
        <v>120446662</v>
      </c>
      <c r="C994" s="22" t="s">
        <v>11490</v>
      </c>
      <c r="D994" s="12">
        <v>0</v>
      </c>
      <c r="E994" s="12" t="s">
        <v>52</v>
      </c>
      <c r="F994" s="12" t="s">
        <v>48</v>
      </c>
      <c r="G994" s="12">
        <v>1</v>
      </c>
      <c r="H994" s="12" t="s">
        <v>11491</v>
      </c>
      <c r="I994" s="12">
        <v>0</v>
      </c>
      <c r="J994" s="15">
        <v>0</v>
      </c>
      <c r="K994" s="15">
        <v>0</v>
      </c>
      <c r="L994" s="16">
        <v>0</v>
      </c>
      <c r="M994" s="17">
        <f>=I994*9</f>
        <v>0</v>
      </c>
      <c r="N994" s="17">
        <f>=M994-L994-K994-J994*8.8</f>
        <v>0</v>
      </c>
      <c r="O994" s="18" t="e">
        <f>=N994/M994</f>
        <v>#DIV/0!</v>
      </c>
      <c r="P994" s="12" t="s">
        <v>300</v>
      </c>
    </row>
    <row r="995" spans="1:16">
      <c r="A995" s="21">
        <v>45257.5263888889</v>
      </c>
      <c r="B995" s="12">
        <v>120447639</v>
      </c>
      <c r="C995" s="22" t="s">
        <v>11492</v>
      </c>
      <c r="D995" s="12" t="s">
        <v>11493</v>
      </c>
      <c r="E995" s="19" t="s">
        <v>11494</v>
      </c>
      <c r="F995" s="12" t="s"/>
      <c r="G995" s="12">
        <v>1</v>
      </c>
      <c r="H995" s="12" t="s">
        <v>11495</v>
      </c>
      <c r="I995" s="12">
        <v>16.48</v>
      </c>
      <c r="J995" s="15">
        <v>8.25</v>
      </c>
      <c r="K995" s="15">
        <v>50</v>
      </c>
      <c r="L995" s="16">
        <v>26</v>
      </c>
      <c r="M995" s="17">
        <f>=I995*9</f>
        <v>148.32</v>
      </c>
      <c r="N995" s="17">
        <f>=M995-L995-K995-J995*8.8</f>
        <v>-0.280000000000015</v>
      </c>
      <c r="O995" s="18">
        <f>=N995/M995</f>
        <v>-0.001887810140237</v>
      </c>
      <c r="P995" s="12" t="s">
        <v>162</v>
      </c>
    </row>
    <row r="996" spans="1:16">
      <c r="A996" s="21">
        <v>45257.5289236111</v>
      </c>
      <c r="B996" s="12">
        <v>120449148</v>
      </c>
      <c r="C996" s="22" t="s">
        <v>11496</v>
      </c>
      <c r="D996" s="12" t="s">
        <v>11497</v>
      </c>
      <c r="E996" s="19" t="s">
        <v>11498</v>
      </c>
      <c r="F996" s="12" t="s"/>
      <c r="G996" s="12">
        <v>1</v>
      </c>
      <c r="H996" s="12" t="s">
        <v>11499</v>
      </c>
      <c r="I996" s="12">
        <v>19.89</v>
      </c>
      <c r="J996" s="15">
        <v>8.73</v>
      </c>
      <c r="K996" s="15">
        <v>50</v>
      </c>
      <c r="L996" s="16">
        <v>17.4</v>
      </c>
      <c r="M996" s="17">
        <f>=I996*9</f>
        <v>179.01</v>
      </c>
      <c r="N996" s="17">
        <f>=M996-L996-K996-J996*8.8</f>
        <v>34.786</v>
      </c>
      <c r="O996" s="18">
        <f>=N996/M996</f>
        <v>0.194324339422379</v>
      </c>
      <c r="P996" s="12" t="s">
        <v>162</v>
      </c>
    </row>
    <row r="997" spans="1:16">
      <c r="A997" s="21">
        <v>45257.5379513889</v>
      </c>
      <c r="B997" s="12">
        <v>120451170</v>
      </c>
      <c r="C997" s="22" t="s">
        <v>11500</v>
      </c>
      <c r="D997" s="12" t="s">
        <v>11501</v>
      </c>
      <c r="E997" s="19" t="s">
        <v>11502</v>
      </c>
      <c r="F997" s="12" t="s"/>
      <c r="G997" s="12">
        <v>1</v>
      </c>
      <c r="H997" s="12" t="s">
        <v>5948</v>
      </c>
      <c r="I997" s="12">
        <v>15.52</v>
      </c>
      <c r="J997" s="15">
        <v>7.6</v>
      </c>
      <c r="K997" s="15">
        <v>50</v>
      </c>
      <c r="L997" s="16">
        <v>6.2</v>
      </c>
      <c r="M997" s="17">
        <f>=I997*9</f>
        <v>139.68</v>
      </c>
      <c r="N997" s="17">
        <f>=M997-L997-K997-J997*8.8</f>
        <v>16.6</v>
      </c>
      <c r="O997" s="18">
        <f>=N997/M997</f>
        <v>0.118843069873998</v>
      </c>
      <c r="P997" s="12" t="s">
        <v>145</v>
      </c>
    </row>
    <row r="998" spans="1:16">
      <c r="A998" s="21">
        <v>45257.5434490741</v>
      </c>
      <c r="B998" s="12">
        <v>120452895</v>
      </c>
      <c r="C998" s="22" t="s">
        <v>11503</v>
      </c>
      <c r="D998" s="12" t="s">
        <v>11504</v>
      </c>
      <c r="E998" s="19" t="s">
        <v>3404</v>
      </c>
      <c r="F998" s="12" t="s"/>
      <c r="G998" s="12">
        <v>2</v>
      </c>
      <c r="H998" s="12" t="s">
        <v>11505</v>
      </c>
      <c r="I998" s="12">
        <v>65.2</v>
      </c>
      <c r="J998" s="15">
        <v>33.56</v>
      </c>
      <c r="K998" s="15">
        <v>50</v>
      </c>
      <c r="L998" s="16">
        <v>62.25</v>
      </c>
      <c r="M998" s="17">
        <f>=I998*9</f>
        <v>586.8</v>
      </c>
      <c r="N998" s="17">
        <f>=M998-L998-K998-J998*8.8</f>
        <v>179.222</v>
      </c>
      <c r="O998" s="18">
        <f>=N998/M998</f>
        <v>0.305422631220177</v>
      </c>
      <c r="P998" s="12" t="s">
        <v>59</v>
      </c>
    </row>
    <row r="999" spans="1:16">
      <c r="A999" s="21" t="s"/>
      <c r="B999" s="12" t="s"/>
      <c r="C999" s="22" t="s"/>
      <c r="D999" s="12" t="s"/>
      <c r="E999" s="12" t="s"/>
      <c r="F999" s="12" t="s"/>
      <c r="G999" s="12" t="s"/>
      <c r="H999" s="12" t="s"/>
      <c r="I999" s="12" t="s"/>
      <c r="J999" s="12" t="s"/>
      <c r="K999" s="12" t="s"/>
      <c r="L999" s="12" t="s"/>
      <c r="M999" s="12" t="s"/>
      <c r="N999" s="12" t="s"/>
      <c r="O999" s="12" t="s"/>
      <c r="P999" s="12" t="s"/>
    </row>
    <row r="1000" spans="1:33">
      <c r="A1000" s="21">
        <v>45246.4197685185</v>
      </c>
      <c r="B1000" s="12">
        <v>118345529</v>
      </c>
      <c r="C1000" s="22" t="s">
        <v>10672</v>
      </c>
      <c r="D1000" s="94" t="s">
        <v>11506</v>
      </c>
      <c r="E1000" s="22" t="s">
        <v>11507</v>
      </c>
      <c r="F1000" s="12" t="s">
        <v>11508</v>
      </c>
      <c r="G1000" s="12">
        <v>2</v>
      </c>
      <c r="H1000" s="12" t="s">
        <v>10807</v>
      </c>
      <c r="I1000" s="12">
        <v>0</v>
      </c>
      <c r="J1000" s="15">
        <v>0</v>
      </c>
      <c r="K1000" s="15">
        <v>50</v>
      </c>
      <c r="L1000" s="16">
        <v>134</v>
      </c>
      <c r="M1000" s="17">
        <f>=I1000*9</f>
        <v>0</v>
      </c>
      <c r="N1000" s="17">
        <f>=M1000-L1000-K1000-J1000*8.8</f>
        <v>-184</v>
      </c>
      <c r="O1000" s="18" t="e">
        <f>=N1000/M1000</f>
        <v>#DIV/0!</v>
      </c>
      <c r="P1000" s="12" t="s">
        <v>22</v>
      </c>
      <c r="Q1000" s="25" t="s"/>
      <c r="R1000" s="67" t="s"/>
      <c r="S1000" s="67" t="s"/>
      <c r="T1000" s="67" t="s"/>
      <c r="U1000" s="67" t="s"/>
      <c r="V1000" s="67" t="s"/>
      <c r="W1000" s="67" t="s"/>
      <c r="X1000" s="67" t="s"/>
      <c r="Y1000" s="67" t="s"/>
      <c r="Z1000" s="67" t="s"/>
      <c r="AA1000" s="67" t="s"/>
      <c r="AB1000" s="67" t="s"/>
      <c r="AC1000" s="67" t="s"/>
      <c r="AD1000" s="67" t="s"/>
      <c r="AE1000" s="67" t="s"/>
      <c r="AF1000" s="67" t="s"/>
      <c r="AG1000" s="67" t="s"/>
    </row>
    <row r="1001" spans="1:16">
      <c r="A1001" s="21" t="s"/>
      <c r="B1001" s="12" t="s"/>
      <c r="C1001" s="22" t="s"/>
      <c r="D1001" s="12" t="s"/>
      <c r="E1001" s="12" t="s"/>
      <c r="F1001" s="12" t="s"/>
      <c r="G1001" s="12" t="s"/>
      <c r="H1001" s="12" t="s"/>
      <c r="I1001" s="12" t="s"/>
      <c r="J1001" s="12" t="s"/>
      <c r="K1001" s="12" t="s"/>
      <c r="L1001" s="12" t="s"/>
      <c r="M1001" s="12" t="s"/>
      <c r="N1001" s="12" t="s"/>
      <c r="O1001" s="12" t="s"/>
      <c r="P1001" s="12" t="s"/>
    </row>
    <row r="1002" spans="1:16">
      <c r="A1002" s="21">
        <v>45258.0375115741</v>
      </c>
      <c r="B1002" s="12">
        <v>120540403</v>
      </c>
      <c r="C1002" s="22" t="s">
        <v>9844</v>
      </c>
      <c r="D1002" s="12" t="s"/>
      <c r="E1002" s="19" t="s">
        <v>11509</v>
      </c>
      <c r="F1002" s="12" t="s">
        <v>8358</v>
      </c>
      <c r="G1002" s="12">
        <v>1</v>
      </c>
      <c r="H1002" s="12" t="s">
        <v>9847</v>
      </c>
      <c r="I1002" s="12">
        <v>16.72</v>
      </c>
      <c r="J1002" s="15">
        <v>8.25</v>
      </c>
      <c r="K1002" s="15">
        <v>50</v>
      </c>
      <c r="L1002" s="16">
        <v>35.55</v>
      </c>
      <c r="M1002" s="17">
        <f>=I1002*9</f>
        <v>150.48</v>
      </c>
      <c r="N1002" s="17">
        <f>=M1002-L1002-K1002-J1002*8.8</f>
        <v>-7.67000000000002</v>
      </c>
      <c r="O1002" s="18">
        <f>=N1002/M1002</f>
        <v>-0.050970228601808</v>
      </c>
      <c r="P1002" s="12" t="s">
        <v>670</v>
      </c>
    </row>
    <row r="1003" spans="1:16">
      <c r="A1003" s="21">
        <v>45258.0562268519</v>
      </c>
      <c r="B1003" s="12">
        <v>120546106</v>
      </c>
      <c r="C1003" s="22" t="s">
        <v>11510</v>
      </c>
      <c r="D1003" s="12" t="s"/>
      <c r="E1003" s="19" t="s">
        <v>11511</v>
      </c>
      <c r="F1003" s="12" t="s"/>
      <c r="G1003" s="12">
        <v>1</v>
      </c>
      <c r="H1003" s="12" t="s">
        <v>11512</v>
      </c>
      <c r="I1003" s="12">
        <v>26.19</v>
      </c>
      <c r="J1003" s="15">
        <v>12.79</v>
      </c>
      <c r="K1003" s="15">
        <v>50</v>
      </c>
      <c r="L1003" s="16">
        <v>59.74</v>
      </c>
      <c r="M1003" s="17">
        <f>=I1003*9</f>
        <v>235.71</v>
      </c>
      <c r="N1003" s="17">
        <f>=M1003-L1003-K1003-J1003*8.8</f>
        <v>13.418</v>
      </c>
      <c r="O1003" s="18">
        <f>=N1003/M1003</f>
        <v>0.056925883500912</v>
      </c>
      <c r="P1003" s="12" t="s">
        <v>162</v>
      </c>
    </row>
    <row r="1004" spans="1:16">
      <c r="A1004" s="21">
        <v>45258.0845833333</v>
      </c>
      <c r="B1004" s="12">
        <v>120554199</v>
      </c>
      <c r="C1004" s="22" t="s">
        <v>11513</v>
      </c>
      <c r="D1004" s="12" t="s"/>
      <c r="E1004" s="19" t="s">
        <v>11514</v>
      </c>
      <c r="F1004" s="12" t="s"/>
      <c r="G1004" s="12">
        <v>1</v>
      </c>
      <c r="H1004" s="12" t="s">
        <v>11515</v>
      </c>
      <c r="I1004" s="12">
        <v>40.89</v>
      </c>
      <c r="J1004" s="15">
        <v>20.25</v>
      </c>
      <c r="K1004" s="15">
        <v>50</v>
      </c>
      <c r="L1004" s="16">
        <v>34.73</v>
      </c>
      <c r="M1004" s="17">
        <f>=I1004*9</f>
        <v>368.01</v>
      </c>
      <c r="N1004" s="17">
        <f>=M1004-L1004-K1004-J1004*8.8</f>
        <v>105.08</v>
      </c>
      <c r="O1004" s="18">
        <f>=N1004/M1004</f>
        <v>0.285535719138067</v>
      </c>
      <c r="P1004" s="12" t="s">
        <v>162</v>
      </c>
    </row>
    <row r="1005" spans="1:16">
      <c r="A1005" s="21">
        <v>45258.1000925926</v>
      </c>
      <c r="B1005" s="12">
        <v>120558428</v>
      </c>
      <c r="C1005" s="22" t="s">
        <v>11516</v>
      </c>
      <c r="D1005" s="12" t="s"/>
      <c r="E1005" s="22" t="s">
        <v>11517</v>
      </c>
      <c r="F1005" s="12" t="s">
        <v>8358</v>
      </c>
      <c r="G1005" s="12">
        <v>1</v>
      </c>
      <c r="H1005" s="12" t="s">
        <v>11518</v>
      </c>
      <c r="I1005" s="12">
        <v>20.57</v>
      </c>
      <c r="J1005" s="15">
        <v>8.42</v>
      </c>
      <c r="K1005" s="15">
        <v>50</v>
      </c>
      <c r="L1005" s="16">
        <v>68</v>
      </c>
      <c r="M1005" s="17">
        <f>=I1005*9</f>
        <v>185.13</v>
      </c>
      <c r="N1005" s="17">
        <f>=M1005-L1005-K1005-J1005*8.8</f>
        <v>-6.96600000000001</v>
      </c>
      <c r="O1005" s="18">
        <f>=N1005/M1005</f>
        <v>-0.037627613028683</v>
      </c>
      <c r="P1005" s="12" t="s">
        <v>665</v>
      </c>
    </row>
    <row r="1006" spans="1:16">
      <c r="A1006" s="21">
        <v>45258.1063773148</v>
      </c>
      <c r="B1006" s="12">
        <v>120560258</v>
      </c>
      <c r="C1006" s="22" t="s">
        <v>11519</v>
      </c>
      <c r="D1006" s="12" t="s"/>
      <c r="E1006" s="12" t="s"/>
      <c r="F1006" s="12" t="s">
        <v>11520</v>
      </c>
      <c r="G1006" s="12">
        <v>1</v>
      </c>
      <c r="H1006" s="12" t="s">
        <v>11521</v>
      </c>
      <c r="I1006" s="12">
        <v>27.38</v>
      </c>
      <c r="J1006" s="15">
        <v>12.27</v>
      </c>
      <c r="K1006" s="15">
        <v>50</v>
      </c>
      <c r="L1006" s="16" t="s"/>
      <c r="M1006" s="17">
        <f>=I1006*9</f>
        <v>246.42</v>
      </c>
      <c r="N1006" s="17">
        <f>=M1006-L1006-K1006-J1006*8.8</f>
        <v>88.444</v>
      </c>
      <c r="O1006" s="18">
        <f>=N1006/M1006</f>
        <v>0.358915672429186</v>
      </c>
      <c r="P1006" s="12" t="s">
        <v>269</v>
      </c>
    </row>
    <row r="1007" spans="1:16">
      <c r="A1007" s="21">
        <v>45258.149525463</v>
      </c>
      <c r="B1007" s="12">
        <v>120571292</v>
      </c>
      <c r="C1007" s="22" t="s">
        <v>9247</v>
      </c>
      <c r="D1007" s="12" t="s"/>
      <c r="E1007" s="19" t="s">
        <v>11522</v>
      </c>
      <c r="F1007" s="12" t="s"/>
      <c r="G1007" s="12">
        <v>1</v>
      </c>
      <c r="H1007" s="12" t="s">
        <v>9250</v>
      </c>
      <c r="I1007" s="12">
        <v>27.74</v>
      </c>
      <c r="J1007" s="15">
        <v>14.11</v>
      </c>
      <c r="K1007" s="15">
        <v>50</v>
      </c>
      <c r="L1007" s="16" t="s"/>
      <c r="M1007" s="17">
        <f>=I1007*9</f>
        <v>249.66</v>
      </c>
      <c r="N1007" s="17">
        <f>=M1007-L1007-K1007-J1007*8.8</f>
        <v>75.492</v>
      </c>
      <c r="O1007" s="18">
        <f>=N1007/M1007</f>
        <v>0.302379235760634</v>
      </c>
      <c r="P1007" s="12" t="s">
        <v>28</v>
      </c>
    </row>
    <row r="1008" spans="1:16">
      <c r="A1008" s="21">
        <v>45258.1563773148</v>
      </c>
      <c r="B1008" s="12">
        <v>120573107</v>
      </c>
      <c r="C1008" s="22" t="s">
        <v>11523</v>
      </c>
      <c r="D1008" s="12" t="s"/>
      <c r="E1008" s="22" t="s">
        <v>11524</v>
      </c>
      <c r="F1008" s="12" t="s"/>
      <c r="G1008" s="12">
        <v>1</v>
      </c>
      <c r="H1008" s="12" t="s">
        <v>5989</v>
      </c>
      <c r="I1008" s="12">
        <v>19.12</v>
      </c>
      <c r="J1008" s="15">
        <v>9.55</v>
      </c>
      <c r="K1008" s="15">
        <v>50</v>
      </c>
      <c r="L1008" s="16">
        <v>11.8</v>
      </c>
      <c r="M1008" s="17">
        <f>=I1008*9</f>
        <v>172.08</v>
      </c>
      <c r="N1008" s="17">
        <f>=M1008-L1008-K1008-J1008*8.8</f>
        <v>26.24</v>
      </c>
      <c r="O1008" s="18">
        <f>=N1008/M1008</f>
        <v>0.152487215248722</v>
      </c>
      <c r="P1008" s="12" t="s">
        <v>162</v>
      </c>
    </row>
    <row r="1009" spans="1:16">
      <c r="A1009" s="21">
        <v>45258.1628009259</v>
      </c>
      <c r="B1009" s="12">
        <v>120574986</v>
      </c>
      <c r="C1009" s="22" t="s">
        <v>11525</v>
      </c>
      <c r="D1009" s="12" t="s"/>
      <c r="E1009" s="12" t="s"/>
      <c r="F1009" s="12" t="s">
        <v>11526</v>
      </c>
      <c r="G1009" s="12">
        <v>1</v>
      </c>
      <c r="H1009" s="12" t="s">
        <v>11527</v>
      </c>
      <c r="I1009" s="12">
        <v>25.74</v>
      </c>
      <c r="J1009" s="15">
        <v>11.54</v>
      </c>
      <c r="K1009" s="15">
        <v>50</v>
      </c>
      <c r="L1009" s="16" t="s"/>
      <c r="M1009" s="17">
        <f>=I1009*9</f>
        <v>231.66</v>
      </c>
      <c r="N1009" s="17">
        <f>=M1009-L1009-K1009-J1009*8.8</f>
        <v>80.108</v>
      </c>
      <c r="O1009" s="18">
        <f>=N1009/M1009</f>
        <v>0.345799879133212</v>
      </c>
      <c r="P1009" s="12" t="s">
        <v>269</v>
      </c>
    </row>
    <row r="1010" spans="1:16">
      <c r="A1010" s="21">
        <v>45258.2474305556</v>
      </c>
      <c r="B1010" s="12">
        <v>120596823</v>
      </c>
      <c r="C1010" s="22" t="s">
        <v>11528</v>
      </c>
      <c r="D1010" s="12" t="s"/>
      <c r="E1010" s="19" t="s">
        <v>11529</v>
      </c>
      <c r="F1010" s="12" t="s"/>
      <c r="G1010" s="12">
        <v>1</v>
      </c>
      <c r="H1010" s="12" t="s">
        <v>11530</v>
      </c>
      <c r="I1010" s="12">
        <v>73.86</v>
      </c>
      <c r="J1010" s="15">
        <v>33.1</v>
      </c>
      <c r="K1010" s="15">
        <v>50</v>
      </c>
      <c r="L1010" s="16">
        <v>232.75</v>
      </c>
      <c r="M1010" s="17">
        <f>=I1010*9</f>
        <v>664.74</v>
      </c>
      <c r="N1010" s="17">
        <f>=M1010-L1010-K1010-J1010*8.8</f>
        <v>90.71</v>
      </c>
      <c r="O1010" s="18">
        <f>=N1010/M1010</f>
        <v>0.136459367572284</v>
      </c>
      <c r="P1010" s="12" t="s">
        <v>269</v>
      </c>
    </row>
    <row r="1011" spans="1:16">
      <c r="A1011" s="21">
        <v>45258.2582291667</v>
      </c>
      <c r="B1011" s="12">
        <v>120599536</v>
      </c>
      <c r="C1011" s="22" t="s">
        <v>11531</v>
      </c>
      <c r="D1011" s="12" t="s"/>
      <c r="E1011" s="19" t="s">
        <v>11532</v>
      </c>
      <c r="F1011" s="12" t="s"/>
      <c r="G1011" s="12">
        <v>1</v>
      </c>
      <c r="H1011" s="12" t="s">
        <v>4008</v>
      </c>
      <c r="I1011" s="12">
        <v>17.06</v>
      </c>
      <c r="J1011" s="15">
        <v>8.57</v>
      </c>
      <c r="K1011" s="15">
        <v>50</v>
      </c>
      <c r="L1011" s="16">
        <v>7.33</v>
      </c>
      <c r="M1011" s="17">
        <f>=I1011*9</f>
        <v>153.54</v>
      </c>
      <c r="N1011" s="17">
        <f>=M1011-L1011-K1011-J1011*8.8</f>
        <v>20.794</v>
      </c>
      <c r="O1011" s="18">
        <f>=N1011/M1011</f>
        <v>0.135430506708349</v>
      </c>
      <c r="P1011" s="12" t="s">
        <v>162</v>
      </c>
    </row>
    <row r="1012" spans="1:16">
      <c r="A1012" s="21">
        <v>45258.2872337963</v>
      </c>
      <c r="B1012" s="12">
        <v>120608071</v>
      </c>
      <c r="C1012" s="22" t="s">
        <v>8490</v>
      </c>
      <c r="D1012" s="12" t="s"/>
      <c r="E1012" s="12" t="s">
        <v>787</v>
      </c>
      <c r="F1012" s="12" t="s"/>
      <c r="G1012" s="12">
        <v>2</v>
      </c>
      <c r="H1012" s="12" t="s">
        <v>788</v>
      </c>
      <c r="I1012" s="12">
        <v>49.72</v>
      </c>
      <c r="J1012" s="15">
        <v>20.49</v>
      </c>
      <c r="K1012" s="15">
        <v>50</v>
      </c>
      <c r="L1012" s="16">
        <v>44</v>
      </c>
      <c r="M1012" s="17">
        <f>=I1012*9</f>
        <v>447.48</v>
      </c>
      <c r="N1012" s="17">
        <f>=M1012-L1012-K1012-J1012*8.8</f>
        <v>173.168</v>
      </c>
      <c r="O1012" s="18">
        <f>=N1012/M1012</f>
        <v>0.386984893179583</v>
      </c>
      <c r="P1012" s="12" t="s">
        <v>50</v>
      </c>
    </row>
    <row r="1013" spans="1:17">
      <c r="A1013" s="21">
        <v>45258.2977430556</v>
      </c>
      <c r="B1013" s="12">
        <v>120611145</v>
      </c>
      <c r="C1013" s="22" t="s">
        <v>11533</v>
      </c>
      <c r="D1013" s="12" t="s"/>
      <c r="E1013" s="22" t="s">
        <v>11534</v>
      </c>
      <c r="F1013" s="12" t="s"/>
      <c r="G1013" s="12">
        <v>1</v>
      </c>
      <c r="H1013" s="12" t="s">
        <v>11535</v>
      </c>
      <c r="I1013" s="12">
        <v>21.34</v>
      </c>
      <c r="J1013" s="15">
        <v>10.94</v>
      </c>
      <c r="K1013" s="15">
        <v>50</v>
      </c>
      <c r="L1013" s="16">
        <v>25</v>
      </c>
      <c r="M1013" s="17">
        <f>=I1013*9</f>
        <v>192.06</v>
      </c>
      <c r="N1013" s="17">
        <f>=M1013-L1013-K1013-J1013*8.8</f>
        <v>20.788</v>
      </c>
      <c r="O1013" s="18">
        <f>=N1013/M1013</f>
        <v>0.108237009267937</v>
      </c>
      <c r="P1013" s="12" t="s">
        <v>43</v>
      </c>
      <c r="Q1013" s="25" t="s">
        <v>44</v>
      </c>
    </row>
    <row r="1014" spans="1:16">
      <c r="A1014" s="21">
        <v>45258.3044560185</v>
      </c>
      <c r="B1014" s="12">
        <v>120612453</v>
      </c>
      <c r="C1014" s="22" t="s">
        <v>11536</v>
      </c>
      <c r="D1014" s="12" t="s"/>
      <c r="E1014" s="19" t="s">
        <v>11537</v>
      </c>
      <c r="F1014" s="12" t="s"/>
      <c r="G1014" s="12">
        <v>1</v>
      </c>
      <c r="H1014" s="12" t="s">
        <v>11538</v>
      </c>
      <c r="I1014" s="12">
        <v>29.96</v>
      </c>
      <c r="J1014" s="15">
        <v>14.74</v>
      </c>
      <c r="K1014" s="15">
        <v>50</v>
      </c>
      <c r="L1014" s="16">
        <v>41</v>
      </c>
      <c r="M1014" s="17">
        <f>=I1014*9</f>
        <v>269.64</v>
      </c>
      <c r="N1014" s="17">
        <f>=M1014-L1014-K1014-J1014*8.8</f>
        <v>48.928</v>
      </c>
      <c r="O1014" s="18">
        <f>=N1014/M1014</f>
        <v>0.181456757157692</v>
      </c>
      <c r="P1014" s="12" t="s">
        <v>162</v>
      </c>
    </row>
    <row r="1015" spans="1:16">
      <c r="A1015" s="21">
        <v>45258.3045833333</v>
      </c>
      <c r="B1015" s="12">
        <v>120612825</v>
      </c>
      <c r="C1015" s="22" t="s">
        <v>11539</v>
      </c>
      <c r="D1015" s="12" t="s"/>
      <c r="E1015" s="19" t="s">
        <v>11540</v>
      </c>
      <c r="F1015" s="12" t="s"/>
      <c r="G1015" s="12">
        <v>1</v>
      </c>
      <c r="H1015" s="12" t="s">
        <v>11541</v>
      </c>
      <c r="I1015" s="12">
        <v>30.88</v>
      </c>
      <c r="J1015" s="15">
        <v>15.87</v>
      </c>
      <c r="K1015" s="15">
        <v>50</v>
      </c>
      <c r="L1015" s="16">
        <v>36.49</v>
      </c>
      <c r="M1015" s="17">
        <f>=I1015*9</f>
        <v>277.92</v>
      </c>
      <c r="N1015" s="17">
        <f>=M1015-L1015-K1015-J1015*8.8</f>
        <v>51.774</v>
      </c>
      <c r="O1015" s="18">
        <f>=N1015/M1015</f>
        <v>0.186291018998273</v>
      </c>
      <c r="P1015" s="12" t="s">
        <v>172</v>
      </c>
    </row>
    <row r="1016" spans="1:17">
      <c r="A1016" s="21">
        <v>45258.316400463</v>
      </c>
      <c r="B1016" s="12">
        <v>120616105</v>
      </c>
      <c r="C1016" s="22" t="s">
        <v>11542</v>
      </c>
      <c r="D1016" s="12" t="s"/>
      <c r="E1016" s="19" t="s">
        <v>11543</v>
      </c>
      <c r="F1016" s="12" t="s">
        <v>11544</v>
      </c>
      <c r="G1016" s="12">
        <v>2</v>
      </c>
      <c r="H1016" s="12" t="s">
        <v>11545</v>
      </c>
      <c r="I1016" s="12">
        <v>30.3</v>
      </c>
      <c r="J1016" s="15">
        <v>12.25</v>
      </c>
      <c r="K1016" s="15">
        <v>50</v>
      </c>
      <c r="L1016" s="16">
        <v>42.6</v>
      </c>
      <c r="M1016" s="17">
        <f>=I1016*9</f>
        <v>272.7</v>
      </c>
      <c r="N1016" s="17">
        <f>=M1016-L1016-K1016-J1016*8.8</f>
        <v>72.3</v>
      </c>
      <c r="O1016" s="18">
        <f>=N1016/M1016</f>
        <v>0.265126512651265</v>
      </c>
      <c r="P1016" s="12" t="s">
        <v>665</v>
      </c>
      <c r="Q1016" s="25" t="s">
        <v>9314</v>
      </c>
    </row>
    <row r="1017" spans="1:17">
      <c r="A1017" s="21">
        <v>45258.3172916667</v>
      </c>
      <c r="B1017" s="12">
        <v>120616557</v>
      </c>
      <c r="C1017" s="22" t="s">
        <v>11546</v>
      </c>
      <c r="D1017" s="12" t="s"/>
      <c r="E1017" s="22" t="s">
        <v>11547</v>
      </c>
      <c r="F1017" s="12" t="s"/>
      <c r="G1017" s="12">
        <v>1</v>
      </c>
      <c r="H1017" s="12" t="s">
        <v>11548</v>
      </c>
      <c r="I1017" s="12">
        <v>15.4</v>
      </c>
      <c r="J1017" s="15">
        <v>6.38</v>
      </c>
      <c r="K1017" s="15">
        <v>50</v>
      </c>
      <c r="L1017" s="16">
        <v>4.9</v>
      </c>
      <c r="M1017" s="17">
        <f>=I1017*9</f>
        <v>138.6</v>
      </c>
      <c r="N1017" s="17">
        <f>=M1017-L1017-K1017-J1017*8.8</f>
        <v>27.556</v>
      </c>
      <c r="O1017" s="18">
        <f>=N1017/M1017</f>
        <v>0.198816738816739</v>
      </c>
      <c r="P1017" s="12" t="s">
        <v>50</v>
      </c>
      <c r="Q1017" s="25" t="s">
        <v>11549</v>
      </c>
    </row>
    <row r="1018" spans="1:16">
      <c r="A1018" s="21">
        <v>45258.4278703704</v>
      </c>
      <c r="B1018" s="12">
        <v>120644657</v>
      </c>
      <c r="C1018" s="22" t="s">
        <v>11550</v>
      </c>
      <c r="D1018" s="12" t="s"/>
      <c r="E1018" s="22" t="s"/>
      <c r="F1018" s="12" t="s"/>
      <c r="G1018" s="12">
        <v>1</v>
      </c>
      <c r="H1018" s="12" t="s">
        <v>11551</v>
      </c>
      <c r="I1018" s="12">
        <v>30.36</v>
      </c>
      <c r="J1018" s="15">
        <v>15.04</v>
      </c>
      <c r="K1018" s="15">
        <v>50</v>
      </c>
      <c r="L1018" s="16" t="s"/>
      <c r="M1018" s="17">
        <f>=I1018*9</f>
        <v>273.24</v>
      </c>
      <c r="N1018" s="17">
        <f>=M1018-L1018-K1018-J1018*8.8</f>
        <v>60.988</v>
      </c>
      <c r="O1018" s="18">
        <f>=N1018/M1018</f>
        <v>0.223203044942175</v>
      </c>
      <c r="P1018" s="12" t="s">
        <v>162</v>
      </c>
    </row>
    <row r="1019" spans="1:16">
      <c r="A1019" s="21">
        <v>45258.4375347222</v>
      </c>
      <c r="B1019" s="12">
        <v>120646976</v>
      </c>
      <c r="C1019" s="22" t="s">
        <v>11552</v>
      </c>
      <c r="D1019" s="12" t="s"/>
      <c r="E1019" s="22" t="s">
        <v>11553</v>
      </c>
      <c r="F1019" s="12" t="s">
        <v>11554</v>
      </c>
      <c r="G1019" s="12">
        <v>1</v>
      </c>
      <c r="H1019" s="12" t="s">
        <v>11555</v>
      </c>
      <c r="I1019" s="12">
        <v>15.52</v>
      </c>
      <c r="J1019" s="15">
        <v>6.96</v>
      </c>
      <c r="K1019" s="15">
        <v>50</v>
      </c>
      <c r="L1019" s="16">
        <v>29.9</v>
      </c>
      <c r="M1019" s="17">
        <f>=I1019*9</f>
        <v>139.68</v>
      </c>
      <c r="N1019" s="17">
        <f>=M1019-L1019-K1019-J1019*8.8</f>
        <v>-1.468</v>
      </c>
      <c r="O1019" s="18">
        <f>=N1019/M1019</f>
        <v>-0.010509736540664</v>
      </c>
      <c r="P1019" s="12" t="s">
        <v>269</v>
      </c>
    </row>
    <row r="1020" spans="1:16">
      <c r="A1020" s="21">
        <v>45258.4950462963</v>
      </c>
      <c r="B1020" s="12">
        <v>120662194</v>
      </c>
      <c r="C1020" s="22" t="s">
        <v>11556</v>
      </c>
      <c r="D1020" s="12" t="s"/>
      <c r="E1020" s="22" t="s">
        <v>11557</v>
      </c>
      <c r="F1020" s="12" t="s"/>
      <c r="G1020" s="12">
        <v>1</v>
      </c>
      <c r="H1020" s="12" t="s">
        <v>11558</v>
      </c>
      <c r="I1020" s="12">
        <v>27.44</v>
      </c>
      <c r="J1020" s="15">
        <v>13.41</v>
      </c>
      <c r="K1020" s="15">
        <v>50</v>
      </c>
      <c r="L1020" s="16">
        <v>39</v>
      </c>
      <c r="M1020" s="17">
        <f>=I1020*9</f>
        <v>246.96</v>
      </c>
      <c r="N1020" s="17">
        <f>=M1020-L1020-K1020-J1020*8.8</f>
        <v>78.952</v>
      </c>
      <c r="O1020" s="18">
        <f>=N1020/M1020</f>
        <v>0.319695497246518</v>
      </c>
      <c r="P1020" s="12" t="s">
        <v>162</v>
      </c>
    </row>
    <row r="1021" spans="1:16">
      <c r="A1021" s="21">
        <v>45258.4962615741</v>
      </c>
      <c r="B1021" s="12">
        <v>120662522</v>
      </c>
      <c r="C1021" s="22" t="s">
        <v>11559</v>
      </c>
      <c r="D1021" s="12" t="s"/>
      <c r="E1021" s="19" t="s">
        <v>11560</v>
      </c>
      <c r="F1021" s="12" t="s"/>
      <c r="G1021" s="12">
        <v>1</v>
      </c>
      <c r="H1021" s="12" t="s">
        <v>11561</v>
      </c>
      <c r="I1021" s="12">
        <v>47.84</v>
      </c>
      <c r="J1021" s="15">
        <v>23.47</v>
      </c>
      <c r="K1021" s="15">
        <v>50</v>
      </c>
      <c r="L1021" s="16">
        <v>105</v>
      </c>
      <c r="M1021" s="17">
        <f>=I1021*9</f>
        <v>430.56</v>
      </c>
      <c r="N1021" s="17">
        <f>=M1021-L1021-K1021-J1021*8.8</f>
        <v>174.024</v>
      </c>
      <c r="O1021" s="18">
        <f>=N1021/M1021</f>
        <v>0.404180602006689</v>
      </c>
      <c r="P1021" s="12" t="s">
        <v>162</v>
      </c>
    </row>
    <row r="1022" spans="1:16">
      <c r="A1022" s="21">
        <v>45258.5501041667</v>
      </c>
      <c r="B1022" s="12">
        <v>120676984</v>
      </c>
      <c r="C1022" s="22" t="s">
        <v>11562</v>
      </c>
      <c r="D1022" s="12" t="s"/>
      <c r="E1022" s="19" t="s">
        <v>11563</v>
      </c>
      <c r="F1022" s="12" t="s"/>
      <c r="G1022" s="12">
        <v>1</v>
      </c>
      <c r="H1022" s="12" t="s">
        <v>11564</v>
      </c>
      <c r="I1022" s="12">
        <v>20.98</v>
      </c>
      <c r="J1022" s="15">
        <v>7.83</v>
      </c>
      <c r="K1022" s="15">
        <v>50</v>
      </c>
      <c r="L1022" s="16">
        <v>49</v>
      </c>
      <c r="M1022" s="17">
        <f>=I1022*9</f>
        <v>188.82</v>
      </c>
      <c r="N1022" s="17">
        <f>=M1022-L1022-K1022-J1022*8.8</f>
        <v>69.916</v>
      </c>
      <c r="O1022" s="18">
        <f>=N1022/M1022</f>
        <v>0.37027857218515</v>
      </c>
      <c r="P1022" s="12" t="s">
        <v>269</v>
      </c>
    </row>
    <row r="1023" spans="1:16">
      <c r="A1023" s="21">
        <v>45258.6068287037</v>
      </c>
      <c r="B1023" s="12">
        <v>120688129</v>
      </c>
      <c r="C1023" s="22" t="s">
        <v>11565</v>
      </c>
      <c r="D1023" s="12" t="s"/>
      <c r="E1023" s="19" t="s">
        <v>11566</v>
      </c>
      <c r="F1023" s="12" t="s">
        <v>3442</v>
      </c>
      <c r="G1023" s="12">
        <v>1</v>
      </c>
      <c r="H1023" s="12" t="s">
        <v>11567</v>
      </c>
      <c r="I1023" s="12">
        <v>25.49</v>
      </c>
      <c r="J1023" s="15">
        <v>9.51</v>
      </c>
      <c r="K1023" s="15">
        <v>50</v>
      </c>
      <c r="L1023" s="16">
        <v>61.5</v>
      </c>
      <c r="M1023" s="17">
        <f>=I1023*9</f>
        <v>229.41</v>
      </c>
      <c r="N1023" s="17">
        <f>=M1023-L1023-K1023-J1023*8.8</f>
        <v>95.722</v>
      </c>
      <c r="O1023" s="18">
        <f>=N1023/M1023</f>
        <v>0.417252953227845</v>
      </c>
      <c r="P1023" s="12" t="s">
        <v>269</v>
      </c>
    </row>
    <row r="1024" spans="1:16">
      <c r="A1024" s="21">
        <v>45258.6603472222</v>
      </c>
      <c r="B1024" s="12">
        <v>120694491</v>
      </c>
      <c r="C1024" s="22" t="s">
        <v>11568</v>
      </c>
      <c r="D1024" s="12" t="s"/>
      <c r="E1024" s="19" t="s">
        <v>11569</v>
      </c>
      <c r="F1024" s="12" t="s">
        <v>3442</v>
      </c>
      <c r="G1024" s="12">
        <v>1</v>
      </c>
      <c r="H1024" s="12" t="s">
        <v>11570</v>
      </c>
      <c r="I1024" s="12">
        <v>21.48</v>
      </c>
      <c r="J1024" s="15">
        <v>8.23</v>
      </c>
      <c r="K1024" s="15">
        <v>50</v>
      </c>
      <c r="L1024" s="16">
        <v>31.5</v>
      </c>
      <c r="M1024" s="17">
        <f>=I1024*9</f>
        <v>193.32</v>
      </c>
      <c r="N1024" s="17">
        <f>=M1024-L1024-K1024-J1024*8.8</f>
        <v>70.896</v>
      </c>
      <c r="O1024" s="18">
        <f>=N1024/M1024</f>
        <v>0.366728739913097</v>
      </c>
      <c r="P1024" s="12" t="s">
        <v>7033</v>
      </c>
    </row>
    <row r="1025" spans="1:16">
      <c r="A1025" s="21" t="s"/>
      <c r="B1025" s="12" t="s"/>
      <c r="C1025" s="22" t="s"/>
      <c r="D1025" s="12" t="s"/>
      <c r="E1025" s="12" t="s"/>
      <c r="F1025" s="12" t="s"/>
      <c r="G1025" s="12" t="s"/>
      <c r="H1025" s="12" t="s"/>
      <c r="I1025" s="12" t="s"/>
      <c r="J1025" s="12" t="s"/>
      <c r="K1025" s="12" t="s"/>
      <c r="L1025" s="12" t="s"/>
      <c r="M1025" s="12" t="s"/>
      <c r="N1025" s="12" t="s"/>
      <c r="O1025" s="12" t="s"/>
      <c r="P1025" s="12" t="s"/>
    </row>
    <row r="1026" spans="1:16">
      <c r="A1026" s="21" t="s"/>
      <c r="B1026" s="12" t="s"/>
      <c r="C1026" s="22" t="s"/>
      <c r="D1026" s="12" t="s"/>
      <c r="E1026" s="12" t="s"/>
      <c r="F1026" s="12" t="s"/>
      <c r="G1026" s="12" t="s"/>
      <c r="H1026" s="12" t="s"/>
      <c r="I1026" s="12" t="s"/>
      <c r="J1026" s="12" t="s"/>
      <c r="K1026" s="12" t="s"/>
      <c r="L1026" s="12" t="s"/>
      <c r="M1026" s="12" t="s"/>
      <c r="N1026" s="12" t="s"/>
      <c r="O1026" s="12" t="s"/>
      <c r="P1026" s="12" t="s"/>
    </row>
    <row r="1027" spans="1:16">
      <c r="A1027" s="21" t="s"/>
      <c r="B1027" s="12" t="s"/>
      <c r="C1027" s="22" t="s"/>
      <c r="D1027" s="12" t="s"/>
      <c r="E1027" s="12" t="s"/>
      <c r="F1027" s="12" t="s"/>
      <c r="G1027" s="12" t="s"/>
      <c r="H1027" s="12" t="s"/>
      <c r="I1027" s="12" t="s"/>
      <c r="J1027" s="12" t="s"/>
      <c r="K1027" s="12" t="s"/>
      <c r="L1027" s="12" t="s"/>
      <c r="M1027" s="12" t="s"/>
      <c r="N1027" s="12" t="s"/>
      <c r="O1027" s="12" t="s"/>
      <c r="P1027" s="12" t="s"/>
    </row>
    <row r="1028" spans="1:16">
      <c r="A1028" s="21" t="s"/>
      <c r="B1028" s="12" t="s"/>
      <c r="C1028" s="22" t="s"/>
      <c r="D1028" s="12" t="s"/>
      <c r="E1028" s="12" t="s"/>
      <c r="F1028" s="12" t="s"/>
      <c r="G1028" s="12" t="s"/>
      <c r="H1028" s="12" t="s"/>
      <c r="I1028" s="12" t="s"/>
      <c r="J1028" s="12" t="s"/>
      <c r="K1028" s="12" t="s"/>
      <c r="L1028" s="12" t="s"/>
      <c r="M1028" s="12" t="s"/>
      <c r="N1028" s="12" t="s"/>
      <c r="O1028" s="12" t="s"/>
      <c r="P1028" s="12" t="s"/>
    </row>
    <row r="1029" spans="1:16">
      <c r="A1029" s="21" t="s"/>
      <c r="B1029" s="12" t="s"/>
      <c r="C1029" s="22" t="s"/>
      <c r="D1029" s="12" t="s"/>
      <c r="E1029" s="12" t="s"/>
      <c r="F1029" s="12" t="s"/>
      <c r="G1029" s="12" t="s"/>
      <c r="H1029" s="12" t="s"/>
      <c r="I1029" s="12" t="s"/>
      <c r="J1029" s="12" t="s"/>
      <c r="K1029" s="12" t="s"/>
      <c r="L1029" s="12" t="s"/>
      <c r="M1029" s="12" t="s"/>
      <c r="N1029" s="12" t="s"/>
      <c r="O1029" s="12" t="s"/>
      <c r="P1029" s="12" t="s"/>
    </row>
    <row r="1030" spans="1:16">
      <c r="A1030" s="21" t="s"/>
      <c r="B1030" s="12" t="s"/>
      <c r="C1030" s="22" t="s"/>
      <c r="D1030" s="12" t="s"/>
      <c r="E1030" s="12" t="s"/>
      <c r="F1030" s="12" t="s"/>
      <c r="G1030" s="12" t="s"/>
      <c r="H1030" s="12" t="s"/>
      <c r="I1030" s="12" t="s"/>
      <c r="J1030" s="12" t="s"/>
      <c r="K1030" s="12" t="s"/>
      <c r="L1030" s="12" t="s"/>
      <c r="M1030" s="12" t="s"/>
      <c r="N1030" s="12" t="s"/>
      <c r="O1030" s="12" t="s"/>
      <c r="P1030" s="12" t="s"/>
    </row>
    <row r="1031" spans="1:16">
      <c r="A1031" s="21" t="s"/>
      <c r="B1031" s="12" t="s"/>
      <c r="C1031" s="22" t="s"/>
      <c r="D1031" s="12" t="s"/>
      <c r="E1031" s="12" t="s"/>
      <c r="F1031" s="12" t="s"/>
      <c r="G1031" s="12" t="s"/>
      <c r="H1031" s="12" t="s"/>
      <c r="I1031" s="12" t="s"/>
      <c r="J1031" s="12" t="s"/>
      <c r="K1031" s="12" t="s"/>
      <c r="L1031" s="12" t="s"/>
      <c r="M1031" s="12" t="s"/>
      <c r="N1031" s="12" t="s"/>
      <c r="O1031" s="12" t="s"/>
      <c r="P1031" s="12" t="s"/>
    </row>
    <row r="1032" spans="1:16">
      <c r="A1032" s="21" t="s"/>
      <c r="B1032" s="12" t="s"/>
      <c r="C1032" s="22" t="s"/>
      <c r="D1032" s="12" t="s"/>
      <c r="E1032" s="12" t="s"/>
      <c r="F1032" s="12" t="s"/>
      <c r="G1032" s="12" t="s"/>
      <c r="H1032" s="12" t="s"/>
      <c r="I1032" s="12" t="s"/>
      <c r="J1032" s="12" t="s"/>
      <c r="K1032" s="12" t="s"/>
      <c r="L1032" s="12" t="s"/>
      <c r="M1032" s="12" t="s"/>
      <c r="N1032" s="12" t="s"/>
      <c r="O1032" s="12" t="s"/>
      <c r="P1032" s="12" t="s"/>
    </row>
    <row r="1033" spans="1:16">
      <c r="A1033" s="21" t="s"/>
      <c r="B1033" s="12" t="s"/>
      <c r="C1033" s="22" t="s"/>
      <c r="D1033" s="12" t="s"/>
      <c r="E1033" s="12" t="s"/>
      <c r="F1033" s="12" t="s"/>
      <c r="G1033" s="12" t="s"/>
      <c r="H1033" s="12" t="s"/>
      <c r="I1033" s="12" t="s"/>
      <c r="J1033" s="12" t="s"/>
      <c r="K1033" s="12" t="s"/>
      <c r="L1033" s="12" t="s"/>
      <c r="M1033" s="12" t="s"/>
      <c r="N1033" s="12" t="s"/>
      <c r="O1033" s="12" t="s"/>
      <c r="P1033" s="12" t="s"/>
    </row>
    <row r="1034" spans="1:16">
      <c r="A1034" s="21" t="s"/>
      <c r="B1034" s="12" t="s"/>
      <c r="C1034" s="22" t="s"/>
      <c r="D1034" s="12" t="s"/>
      <c r="E1034" s="12" t="s"/>
      <c r="F1034" s="12" t="s"/>
      <c r="G1034" s="12" t="s"/>
      <c r="H1034" s="12" t="s"/>
      <c r="I1034" s="12" t="s"/>
      <c r="J1034" s="12" t="s"/>
      <c r="K1034" s="12" t="s"/>
      <c r="L1034" s="12" t="s"/>
      <c r="M1034" s="12" t="s"/>
      <c r="N1034" s="12" t="s"/>
      <c r="O1034" s="12" t="s"/>
      <c r="P1034" s="12" t="s"/>
    </row>
    <row r="1035" spans="1:16">
      <c r="A1035" s="21" t="s"/>
      <c r="B1035" s="12" t="s"/>
      <c r="C1035" s="22" t="s"/>
      <c r="D1035" s="12" t="s"/>
      <c r="E1035" s="12" t="s"/>
      <c r="F1035" s="12" t="s"/>
      <c r="G1035" s="12" t="s"/>
      <c r="H1035" s="12" t="s"/>
      <c r="I1035" s="12" t="s"/>
      <c r="J1035" s="12" t="s"/>
      <c r="K1035" s="12" t="s"/>
      <c r="L1035" s="12" t="s"/>
      <c r="M1035" s="12" t="s"/>
      <c r="N1035" s="12" t="s"/>
      <c r="O1035" s="12" t="s"/>
      <c r="P1035" s="12" t="s"/>
    </row>
    <row r="1036" spans="1:16">
      <c r="A1036" s="21" t="s"/>
      <c r="B1036" s="12" t="s"/>
      <c r="C1036" s="22" t="s"/>
      <c r="D1036" s="12" t="s"/>
      <c r="E1036" s="12" t="s"/>
      <c r="F1036" s="12" t="s"/>
      <c r="G1036" s="12" t="s"/>
      <c r="H1036" s="12" t="s"/>
      <c r="I1036" s="12" t="s"/>
      <c r="J1036" s="12" t="s"/>
      <c r="K1036" s="12" t="s"/>
      <c r="L1036" s="12" t="s"/>
      <c r="M1036" s="12" t="s"/>
      <c r="N1036" s="12" t="s"/>
      <c r="O1036" s="12" t="s"/>
      <c r="P1036" s="12" t="s"/>
    </row>
    <row r="1037" spans="1:16">
      <c r="A1037" s="21" t="s"/>
      <c r="B1037" s="12" t="s"/>
      <c r="C1037" s="22" t="s"/>
      <c r="D1037" s="12" t="s"/>
      <c r="E1037" s="12" t="s"/>
      <c r="F1037" s="12" t="s"/>
      <c r="G1037" s="12" t="s"/>
      <c r="H1037" s="12" t="s"/>
      <c r="I1037" s="12" t="s"/>
      <c r="J1037" s="12" t="s"/>
      <c r="K1037" s="12" t="s"/>
      <c r="L1037" s="12" t="s"/>
      <c r="M1037" s="12" t="s"/>
      <c r="N1037" s="12" t="s"/>
      <c r="O1037" s="12" t="s"/>
      <c r="P1037" s="12" t="s"/>
    </row>
    <row r="1038" spans="1:16">
      <c r="A1038" s="21" t="s"/>
      <c r="B1038" s="12" t="s"/>
      <c r="C1038" s="22" t="s"/>
      <c r="D1038" s="12" t="s"/>
      <c r="E1038" s="12" t="s"/>
      <c r="F1038" s="12" t="s"/>
      <c r="G1038" s="12" t="s"/>
      <c r="H1038" s="12" t="s"/>
      <c r="I1038" s="12" t="s"/>
      <c r="J1038" s="12" t="s"/>
      <c r="K1038" s="12" t="s"/>
      <c r="L1038" s="12" t="s"/>
      <c r="M1038" s="12" t="s"/>
      <c r="N1038" s="12" t="s"/>
      <c r="O1038" s="12" t="s"/>
      <c r="P1038" s="12" t="s"/>
    </row>
    <row r="1039" spans="1:16">
      <c r="A1039" s="21" t="s"/>
      <c r="B1039" s="12" t="s"/>
      <c r="C1039" s="22" t="s"/>
      <c r="D1039" s="12" t="s"/>
      <c r="E1039" s="12" t="s"/>
      <c r="F1039" s="12" t="s"/>
      <c r="G1039" s="12" t="s"/>
      <c r="H1039" s="12" t="s"/>
      <c r="I1039" s="12" t="s"/>
      <c r="J1039" s="12" t="s"/>
      <c r="K1039" s="12" t="s"/>
      <c r="L1039" s="12" t="s"/>
      <c r="M1039" s="12" t="s"/>
      <c r="N1039" s="12" t="s"/>
      <c r="O1039" s="12" t="s"/>
      <c r="P1039" s="12" t="s"/>
    </row>
    <row r="1040" spans="1:16">
      <c r="A1040" s="21" t="s"/>
      <c r="B1040" s="12" t="s"/>
      <c r="C1040" s="22" t="s"/>
      <c r="D1040" s="12" t="s"/>
      <c r="E1040" s="12" t="s"/>
      <c r="F1040" s="12" t="s"/>
      <c r="G1040" s="12" t="s"/>
      <c r="H1040" s="12" t="s"/>
      <c r="I1040" s="12" t="s"/>
      <c r="J1040" s="12" t="s"/>
      <c r="K1040" s="12" t="s"/>
      <c r="L1040" s="12" t="s"/>
      <c r="M1040" s="12" t="s"/>
      <c r="N1040" s="12" t="s"/>
      <c r="O1040" s="12" t="s"/>
      <c r="P1040" s="12" t="s"/>
    </row>
    <row r="1041" spans="1:16">
      <c r="A1041" s="21" t="s"/>
      <c r="B1041" s="12" t="s"/>
      <c r="C1041" s="22" t="s"/>
      <c r="D1041" s="12" t="s"/>
      <c r="E1041" s="12" t="s"/>
      <c r="F1041" s="12" t="s"/>
      <c r="G1041" s="12" t="s"/>
      <c r="H1041" s="12" t="s"/>
      <c r="I1041" s="12" t="s"/>
      <c r="J1041" s="12" t="s"/>
      <c r="K1041" s="12" t="s"/>
      <c r="L1041" s="12" t="s"/>
      <c r="M1041" s="12" t="s"/>
      <c r="N1041" s="12" t="s"/>
      <c r="O1041" s="12" t="s"/>
      <c r="P1041" s="12" t="s"/>
    </row>
    <row r="1042" spans="1:16">
      <c r="A1042" s="21" t="s"/>
      <c r="B1042" s="12" t="s"/>
      <c r="C1042" s="22" t="s"/>
      <c r="D1042" s="12" t="s"/>
      <c r="E1042" s="12" t="s"/>
      <c r="F1042" s="12" t="s"/>
      <c r="G1042" s="12" t="s"/>
      <c r="H1042" s="12" t="s"/>
      <c r="I1042" s="12" t="s"/>
      <c r="J1042" s="12" t="s"/>
      <c r="K1042" s="12" t="s"/>
      <c r="L1042" s="12" t="s"/>
      <c r="M1042" s="12" t="s"/>
      <c r="N1042" s="12" t="s"/>
      <c r="O1042" s="12" t="s"/>
      <c r="P1042" s="12" t="s"/>
    </row>
    <row r="1043" spans="1:16">
      <c r="A1043" s="21" t="s"/>
      <c r="B1043" s="12" t="s"/>
      <c r="C1043" s="22" t="s"/>
      <c r="D1043" s="12" t="s"/>
      <c r="E1043" s="12" t="s"/>
      <c r="F1043" s="12" t="s"/>
      <c r="G1043" s="12" t="s"/>
      <c r="H1043" s="12" t="s"/>
      <c r="I1043" s="12" t="s"/>
      <c r="J1043" s="12" t="s"/>
      <c r="K1043" s="12" t="s"/>
      <c r="L1043" s="12" t="s"/>
      <c r="M1043" s="12" t="s"/>
      <c r="N1043" s="12" t="s"/>
      <c r="O1043" s="12" t="s"/>
      <c r="P1043" s="12" t="s"/>
    </row>
    <row r="1044" spans="1:16">
      <c r="A1044" s="21" t="s"/>
      <c r="B1044" s="12" t="s"/>
      <c r="C1044" s="22" t="s"/>
      <c r="D1044" s="12" t="s"/>
      <c r="E1044" s="12" t="s"/>
      <c r="F1044" s="12" t="s"/>
      <c r="G1044" s="12" t="s"/>
      <c r="H1044" s="12" t="s"/>
      <c r="I1044" s="12" t="s"/>
      <c r="J1044" s="12" t="s"/>
      <c r="K1044" s="12" t="s"/>
      <c r="L1044" s="12" t="s"/>
      <c r="M1044" s="12" t="s"/>
      <c r="N1044" s="12" t="s"/>
      <c r="O1044" s="12" t="s"/>
      <c r="P1044" s="12" t="s"/>
    </row>
    <row r="1045" spans="1:16">
      <c r="A1045" s="21" t="s"/>
      <c r="B1045" s="12" t="s"/>
      <c r="C1045" s="22" t="s"/>
      <c r="D1045" s="12" t="s"/>
      <c r="E1045" s="12" t="s"/>
      <c r="F1045" s="12" t="s"/>
      <c r="G1045" s="12" t="s"/>
      <c r="H1045" s="12" t="s"/>
      <c r="I1045" s="12" t="s"/>
      <c r="J1045" s="12" t="s"/>
      <c r="K1045" s="12" t="s"/>
      <c r="L1045" s="12" t="s"/>
      <c r="M1045" s="12" t="s"/>
      <c r="N1045" s="12" t="s"/>
      <c r="O1045" s="12" t="s"/>
      <c r="P1045" s="12" t="s"/>
    </row>
    <row r="1046" spans="1:16">
      <c r="A1046" s="21" t="s"/>
      <c r="B1046" s="12" t="s"/>
      <c r="C1046" s="22" t="s"/>
      <c r="D1046" s="12" t="s"/>
      <c r="E1046" s="12" t="s"/>
      <c r="F1046" s="12" t="s"/>
      <c r="G1046" s="12" t="s"/>
      <c r="H1046" s="12" t="s"/>
      <c r="I1046" s="12" t="s"/>
      <c r="J1046" s="12" t="s"/>
      <c r="K1046" s="12" t="s"/>
      <c r="L1046" s="12" t="s"/>
      <c r="M1046" s="12" t="s"/>
      <c r="N1046" s="12" t="s"/>
      <c r="O1046" s="12" t="s"/>
      <c r="P1046" s="12" t="s"/>
    </row>
    <row r="1047" spans="1:16">
      <c r="A1047" s="21" t="s"/>
      <c r="B1047" s="12" t="s"/>
      <c r="C1047" s="22" t="s"/>
      <c r="D1047" s="12" t="s"/>
      <c r="E1047" s="12" t="s"/>
      <c r="F1047" s="12" t="s"/>
      <c r="G1047" s="12" t="s"/>
      <c r="H1047" s="12" t="s"/>
      <c r="I1047" s="12" t="s"/>
      <c r="J1047" s="12" t="s"/>
      <c r="K1047" s="12" t="s"/>
      <c r="L1047" s="12" t="s"/>
      <c r="M1047" s="12" t="s"/>
      <c r="N1047" s="12" t="s"/>
      <c r="O1047" s="12" t="s"/>
      <c r="P1047" s="12" t="s"/>
    </row>
    <row r="1048" spans="1:16">
      <c r="A1048" s="21" t="s"/>
      <c r="B1048" s="12" t="s"/>
      <c r="C1048" s="22" t="s"/>
      <c r="D1048" s="12" t="s"/>
      <c r="E1048" s="12" t="s"/>
      <c r="F1048" s="12" t="s"/>
      <c r="G1048" s="12" t="s"/>
      <c r="H1048" s="12" t="s"/>
      <c r="I1048" s="12" t="s"/>
      <c r="J1048" s="12" t="s"/>
      <c r="K1048" s="12" t="s"/>
      <c r="L1048" s="12" t="s"/>
      <c r="M1048" s="12" t="s"/>
      <c r="N1048" s="12" t="s"/>
      <c r="O1048" s="12" t="s"/>
      <c r="P1048" s="12" t="s"/>
    </row>
    <row r="1049" spans="1:16">
      <c r="A1049" s="21" t="s"/>
      <c r="B1049" s="12" t="s"/>
      <c r="C1049" s="22" t="s"/>
      <c r="D1049" s="12" t="s"/>
      <c r="E1049" s="12" t="s"/>
      <c r="F1049" s="12" t="s"/>
      <c r="G1049" s="12" t="s"/>
      <c r="H1049" s="12" t="s"/>
      <c r="I1049" s="12" t="s"/>
      <c r="J1049" s="12" t="s"/>
      <c r="K1049" s="12" t="s"/>
      <c r="L1049" s="12" t="s"/>
      <c r="M1049" s="12" t="s"/>
      <c r="N1049" s="12" t="s"/>
      <c r="O1049" s="12" t="s"/>
      <c r="P1049" s="12" t="s"/>
    </row>
    <row r="1050" spans="1:16">
      <c r="A1050" s="21" t="s"/>
      <c r="B1050" s="12" t="s"/>
      <c r="C1050" s="22" t="s"/>
      <c r="D1050" s="12" t="s"/>
      <c r="E1050" s="12" t="s"/>
      <c r="F1050" s="12" t="s"/>
      <c r="G1050" s="12" t="s"/>
      <c r="H1050" s="12" t="s"/>
      <c r="I1050" s="12" t="s"/>
      <c r="J1050" s="12" t="s"/>
      <c r="K1050" s="12" t="s"/>
      <c r="L1050" s="12" t="s"/>
      <c r="M1050" s="12" t="s"/>
      <c r="N1050" s="12" t="s"/>
      <c r="O1050" s="12" t="s"/>
      <c r="P1050" s="12" t="s"/>
    </row>
    <row r="1051" spans="1:16">
      <c r="A1051" s="21" t="s"/>
      <c r="B1051" s="12" t="s"/>
      <c r="C1051" s="22" t="s"/>
      <c r="D1051" s="12" t="s"/>
      <c r="E1051" s="12" t="s"/>
      <c r="F1051" s="12" t="s"/>
      <c r="G1051" s="12" t="s"/>
      <c r="H1051" s="12" t="s"/>
      <c r="I1051" s="12" t="s"/>
      <c r="J1051" s="12" t="s"/>
      <c r="K1051" s="12" t="s"/>
      <c r="L1051" s="12" t="s"/>
      <c r="M1051" s="12" t="s"/>
      <c r="N1051" s="12" t="s"/>
      <c r="O1051" s="12" t="s"/>
      <c r="P1051" s="12" t="s"/>
    </row>
    <row r="1052" spans="1:16">
      <c r="A1052" s="21" t="s"/>
      <c r="B1052" s="12" t="s"/>
      <c r="C1052" s="22" t="s"/>
      <c r="D1052" s="12" t="s"/>
      <c r="E1052" s="12" t="s"/>
      <c r="F1052" s="12" t="s"/>
      <c r="G1052" s="12" t="s"/>
      <c r="H1052" s="12" t="s"/>
      <c r="I1052" s="12" t="s"/>
      <c r="J1052" s="12" t="s"/>
      <c r="K1052" s="12" t="s"/>
      <c r="L1052" s="12" t="s"/>
      <c r="M1052" s="12" t="s"/>
      <c r="N1052" s="12" t="s"/>
      <c r="O1052" s="12" t="s"/>
      <c r="P1052" s="12" t="s"/>
    </row>
    <row r="1053" spans="1:16">
      <c r="A1053" s="21" t="s"/>
      <c r="B1053" s="12" t="s"/>
      <c r="C1053" s="22" t="s"/>
      <c r="D1053" s="12" t="s"/>
      <c r="E1053" s="12" t="s"/>
      <c r="F1053" s="12" t="s"/>
      <c r="G1053" s="12" t="s"/>
      <c r="H1053" s="12" t="s"/>
      <c r="I1053" s="12" t="s"/>
      <c r="J1053" s="12" t="s"/>
      <c r="K1053" s="12" t="s"/>
      <c r="L1053" s="12" t="s"/>
      <c r="M1053" s="12" t="s"/>
      <c r="N1053" s="12" t="s"/>
      <c r="O1053" s="12" t="s"/>
      <c r="P1053" s="12" t="s"/>
    </row>
    <row r="1054" spans="1:16">
      <c r="A1054" s="21" t="s"/>
      <c r="B1054" s="12" t="s"/>
      <c r="C1054" s="22" t="s"/>
      <c r="D1054" s="12" t="s"/>
      <c r="E1054" s="12" t="s"/>
      <c r="F1054" s="12" t="s"/>
      <c r="G1054" s="12" t="s"/>
      <c r="H1054" s="12" t="s"/>
      <c r="I1054" s="12" t="s"/>
      <c r="J1054" s="12" t="s"/>
      <c r="K1054" s="12" t="s"/>
      <c r="L1054" s="12" t="s"/>
      <c r="M1054" s="12" t="s"/>
      <c r="N1054" s="12" t="s"/>
      <c r="O1054" s="12" t="s"/>
      <c r="P1054" s="12" t="s"/>
    </row>
    <row r="1055" spans="1:16">
      <c r="A1055" s="21" t="s"/>
      <c r="B1055" s="12" t="s"/>
      <c r="C1055" s="22" t="s"/>
      <c r="D1055" s="12" t="s"/>
      <c r="E1055" s="12" t="s"/>
      <c r="F1055" s="12" t="s"/>
      <c r="G1055" s="12" t="s"/>
      <c r="H1055" s="12" t="s"/>
      <c r="I1055" s="12" t="s"/>
      <c r="J1055" s="12" t="s"/>
      <c r="K1055" s="12" t="s"/>
      <c r="L1055" s="12" t="s"/>
      <c r="M1055" s="12" t="s"/>
      <c r="N1055" s="12" t="s"/>
      <c r="O1055" s="12" t="s"/>
      <c r="P1055" s="12" t="s"/>
    </row>
    <row r="1056" spans="1:16">
      <c r="A1056" s="21" t="s"/>
      <c r="B1056" s="12" t="s"/>
      <c r="C1056" s="22" t="s"/>
      <c r="D1056" s="12" t="s"/>
      <c r="E1056" s="12" t="s"/>
      <c r="F1056" s="12" t="s"/>
      <c r="G1056" s="12" t="s"/>
      <c r="H1056" s="12" t="s"/>
      <c r="I1056" s="12" t="s"/>
      <c r="J1056" s="12" t="s"/>
      <c r="K1056" s="12" t="s"/>
      <c r="L1056" s="12" t="s"/>
      <c r="M1056" s="12" t="s"/>
      <c r="N1056" s="12" t="s"/>
      <c r="O1056" s="12" t="s"/>
      <c r="P1056" s="12" t="s"/>
    </row>
    <row r="1057" spans="1:16">
      <c r="A1057" s="21" t="s"/>
      <c r="B1057" s="12" t="s"/>
      <c r="C1057" s="22" t="s"/>
      <c r="D1057" s="12" t="s"/>
      <c r="E1057" s="12" t="s"/>
      <c r="F1057" s="12" t="s"/>
      <c r="G1057" s="12" t="s"/>
      <c r="H1057" s="12" t="s"/>
      <c r="I1057" s="12" t="s"/>
      <c r="J1057" s="12" t="s"/>
      <c r="K1057" s="12" t="s"/>
      <c r="L1057" s="12" t="s"/>
      <c r="M1057" s="12" t="s"/>
      <c r="N1057" s="12" t="s"/>
      <c r="O1057" s="12" t="s"/>
      <c r="P1057" s="12" t="s"/>
    </row>
    <row r="1058" spans="1:16">
      <c r="A1058" s="21" t="s"/>
      <c r="B1058" s="12" t="s"/>
      <c r="C1058" s="22" t="s"/>
      <c r="D1058" s="12" t="s"/>
      <c r="E1058" s="12" t="s"/>
      <c r="F1058" s="12" t="s"/>
      <c r="G1058" s="12" t="s"/>
      <c r="H1058" s="12" t="s"/>
      <c r="I1058" s="12" t="s"/>
      <c r="J1058" s="12" t="s"/>
      <c r="K1058" s="12" t="s"/>
      <c r="L1058" s="12" t="s"/>
      <c r="M1058" s="12" t="s"/>
      <c r="N1058" s="12" t="s"/>
      <c r="O1058" s="12" t="s"/>
      <c r="P1058" s="12" t="s"/>
    </row>
    <row r="1059" spans="1:16">
      <c r="A1059" s="21" t="s"/>
      <c r="B1059" s="12" t="s"/>
      <c r="C1059" s="22" t="s"/>
      <c r="D1059" s="12" t="s"/>
      <c r="E1059" s="12" t="s"/>
      <c r="F1059" s="12" t="s"/>
      <c r="G1059" s="12" t="s"/>
      <c r="H1059" s="12" t="s"/>
      <c r="I1059" s="12" t="s"/>
      <c r="J1059" s="12" t="s"/>
      <c r="K1059" s="12" t="s"/>
      <c r="L1059" s="12" t="s"/>
      <c r="M1059" s="12" t="s"/>
      <c r="N1059" s="12" t="s"/>
      <c r="O1059" s="12" t="s"/>
      <c r="P1059" s="12" t="s"/>
    </row>
    <row r="1060" spans="1:16">
      <c r="A1060" s="21" t="s"/>
      <c r="B1060" s="12" t="s"/>
      <c r="C1060" s="22" t="s"/>
      <c r="D1060" s="12" t="s"/>
      <c r="E1060" s="12" t="s"/>
      <c r="F1060" s="12" t="s"/>
      <c r="G1060" s="12" t="s"/>
      <c r="H1060" s="12" t="s"/>
      <c r="I1060" s="12" t="s"/>
      <c r="J1060" s="12" t="s"/>
      <c r="K1060" s="12" t="s"/>
      <c r="L1060" s="12" t="s"/>
      <c r="M1060" s="12" t="s"/>
      <c r="N1060" s="12" t="s"/>
      <c r="O1060" s="12" t="s"/>
      <c r="P1060" s="12" t="s"/>
    </row>
    <row r="1061" spans="1:16">
      <c r="A1061" s="21" t="s"/>
      <c r="B1061" s="12" t="s"/>
      <c r="C1061" s="22" t="s"/>
      <c r="D1061" s="12" t="s"/>
      <c r="E1061" s="12" t="s"/>
      <c r="F1061" s="12" t="s"/>
      <c r="G1061" s="12" t="s"/>
      <c r="H1061" s="12" t="s"/>
      <c r="I1061" s="12" t="s"/>
      <c r="J1061" s="12" t="s"/>
      <c r="K1061" s="12" t="s"/>
      <c r="L1061" s="12" t="s"/>
      <c r="M1061" s="12" t="s"/>
      <c r="N1061" s="12" t="s"/>
      <c r="O1061" s="12" t="s"/>
      <c r="P1061" s="12" t="s"/>
    </row>
    <row r="1062" spans="1:16">
      <c r="A1062" s="21" t="s"/>
      <c r="B1062" s="12" t="s"/>
      <c r="C1062" s="22" t="s"/>
      <c r="D1062" s="12" t="s"/>
      <c r="E1062" s="12" t="s"/>
      <c r="F1062" s="12" t="s"/>
      <c r="G1062" s="12" t="s"/>
      <c r="H1062" s="12" t="s"/>
      <c r="I1062" s="12" t="s"/>
      <c r="J1062" s="12" t="s"/>
      <c r="K1062" s="12" t="s"/>
      <c r="L1062" s="12" t="s"/>
      <c r="M1062" s="12" t="s"/>
      <c r="N1062" s="12" t="s"/>
      <c r="O1062" s="12" t="s"/>
      <c r="P1062" s="12" t="s"/>
    </row>
    <row r="1063" spans="1:16">
      <c r="A1063" s="21" t="s"/>
      <c r="B1063" s="12" t="s"/>
      <c r="C1063" s="22" t="s"/>
      <c r="D1063" s="12" t="s"/>
      <c r="E1063" s="12" t="s"/>
      <c r="F1063" s="12" t="s"/>
      <c r="G1063" s="12" t="s"/>
      <c r="H1063" s="12" t="s"/>
      <c r="I1063" s="12" t="s"/>
      <c r="J1063" s="12" t="s"/>
      <c r="K1063" s="12" t="s"/>
      <c r="L1063" s="12" t="s"/>
      <c r="M1063" s="12" t="s"/>
      <c r="N1063" s="12" t="s"/>
      <c r="O1063" s="12" t="s"/>
      <c r="P1063" s="12" t="s"/>
    </row>
    <row r="1064" spans="1:16">
      <c r="A1064" s="21" t="s"/>
      <c r="B1064" s="12" t="s"/>
      <c r="C1064" s="22" t="s"/>
      <c r="D1064" s="12" t="s"/>
      <c r="E1064" s="12" t="s"/>
      <c r="F1064" s="12" t="s"/>
      <c r="G1064" s="12" t="s"/>
      <c r="H1064" s="12" t="s"/>
      <c r="I1064" s="12" t="s"/>
      <c r="J1064" s="12" t="s"/>
      <c r="K1064" s="12" t="s"/>
      <c r="L1064" s="12" t="s"/>
      <c r="M1064" s="12" t="s"/>
      <c r="N1064" s="12" t="s"/>
      <c r="O1064" s="12" t="s"/>
      <c r="P1064" s="12" t="s"/>
    </row>
    <row r="1065" spans="1:16">
      <c r="A1065" s="21" t="s"/>
      <c r="B1065" s="12" t="s"/>
      <c r="C1065" s="22" t="s"/>
      <c r="D1065" s="12" t="s"/>
      <c r="E1065" s="12" t="s"/>
      <c r="F1065" s="12" t="s"/>
      <c r="G1065" s="12" t="s"/>
      <c r="H1065" s="12" t="s"/>
      <c r="I1065" s="12" t="s"/>
      <c r="J1065" s="12" t="s"/>
      <c r="K1065" s="12" t="s"/>
      <c r="L1065" s="12" t="s"/>
      <c r="M1065" s="12" t="s"/>
      <c r="N1065" s="12" t="s"/>
      <c r="O1065" s="12" t="s"/>
      <c r="P1065" s="12" t="s"/>
    </row>
    <row r="1066" spans="1:16">
      <c r="A1066" s="21" t="s"/>
      <c r="B1066" s="12" t="s"/>
      <c r="C1066" s="22" t="s"/>
      <c r="D1066" s="12" t="s"/>
      <c r="E1066" s="12" t="s"/>
      <c r="F1066" s="12" t="s"/>
      <c r="G1066" s="12" t="s"/>
      <c r="H1066" s="12" t="s"/>
      <c r="I1066" s="12" t="s"/>
      <c r="J1066" s="12" t="s"/>
      <c r="K1066" s="12" t="s"/>
      <c r="L1066" s="12" t="s"/>
      <c r="M1066" s="12" t="s"/>
      <c r="N1066" s="12" t="s"/>
      <c r="O1066" s="12" t="s"/>
      <c r="P1066" s="12" t="s"/>
    </row>
    <row r="1067" spans="1:16">
      <c r="A1067" s="21" t="s"/>
      <c r="B1067" s="12" t="s"/>
      <c r="C1067" s="22" t="s"/>
      <c r="D1067" s="12" t="s"/>
      <c r="E1067" s="12" t="s"/>
      <c r="F1067" s="12" t="s"/>
      <c r="G1067" s="12" t="s"/>
      <c r="H1067" s="12" t="s"/>
      <c r="I1067" s="12" t="s"/>
      <c r="J1067" s="12" t="s"/>
      <c r="K1067" s="12" t="s"/>
      <c r="L1067" s="12" t="s"/>
      <c r="M1067" s="12" t="s"/>
      <c r="N1067" s="12" t="s"/>
      <c r="O1067" s="12" t="s"/>
      <c r="P1067" s="12" t="s"/>
    </row>
    <row r="1068" spans="1:16">
      <c r="A1068" s="21" t="s"/>
      <c r="B1068" s="12" t="s"/>
      <c r="C1068" s="22" t="s"/>
      <c r="D1068" s="12" t="s"/>
      <c r="E1068" s="12" t="s"/>
      <c r="F1068" s="12" t="s"/>
      <c r="G1068" s="12" t="s"/>
      <c r="H1068" s="12" t="s"/>
      <c r="I1068" s="12" t="s"/>
      <c r="J1068" s="12" t="s"/>
      <c r="K1068" s="12" t="s"/>
      <c r="L1068" s="12" t="s"/>
      <c r="M1068" s="12" t="s"/>
      <c r="N1068" s="12" t="s"/>
      <c r="O1068" s="12" t="s"/>
      <c r="P1068" s="12" t="s"/>
    </row>
    <row r="1069" spans="1:16">
      <c r="A1069" s="21" t="s"/>
      <c r="B1069" s="12" t="s"/>
      <c r="C1069" s="22" t="s"/>
      <c r="D1069" s="12" t="s"/>
      <c r="E1069" s="12" t="s"/>
      <c r="F1069" s="12" t="s"/>
      <c r="G1069" s="12" t="s"/>
      <c r="H1069" s="12" t="s"/>
      <c r="I1069" s="12" t="s"/>
      <c r="J1069" s="12" t="s"/>
      <c r="K1069" s="12" t="s"/>
      <c r="L1069" s="12" t="s"/>
      <c r="M1069" s="12" t="s"/>
      <c r="N1069" s="12" t="s"/>
      <c r="O1069" s="12" t="s"/>
      <c r="P1069" s="12" t="s"/>
    </row>
    <row r="1070" spans="1:16">
      <c r="A1070" s="21" t="s"/>
      <c r="B1070" s="12" t="s"/>
      <c r="C1070" s="22" t="s"/>
      <c r="D1070" s="12" t="s"/>
      <c r="E1070" s="12" t="s"/>
      <c r="F1070" s="12" t="s"/>
      <c r="G1070" s="12" t="s"/>
      <c r="H1070" s="12" t="s"/>
      <c r="I1070" s="12" t="s"/>
      <c r="J1070" s="12" t="s"/>
      <c r="K1070" s="12" t="s"/>
      <c r="L1070" s="12" t="s"/>
      <c r="M1070" s="12" t="s"/>
      <c r="N1070" s="12" t="s"/>
      <c r="O1070" s="12" t="s"/>
      <c r="P1070" s="12" t="s"/>
    </row>
    <row r="1071" spans="1:16">
      <c r="A1071" s="21" t="s"/>
      <c r="B1071" s="12" t="s"/>
      <c r="C1071" s="22" t="s"/>
      <c r="D1071" s="12" t="s"/>
      <c r="E1071" s="12" t="s"/>
      <c r="F1071" s="12" t="s"/>
      <c r="G1071" s="12" t="s"/>
      <c r="H1071" s="12" t="s"/>
      <c r="I1071" s="12" t="s"/>
      <c r="J1071" s="12" t="s"/>
      <c r="K1071" s="12" t="s"/>
      <c r="L1071" s="12" t="s"/>
      <c r="M1071" s="12" t="s"/>
      <c r="N1071" s="12" t="s"/>
      <c r="O1071" s="12" t="s"/>
      <c r="P1071" s="12" t="s"/>
    </row>
    <row r="1072" spans="1:16">
      <c r="A1072" s="21" t="s"/>
      <c r="B1072" s="12" t="s"/>
      <c r="C1072" s="22" t="s"/>
      <c r="D1072" s="12" t="s"/>
      <c r="E1072" s="12" t="s"/>
      <c r="F1072" s="12" t="s"/>
      <c r="G1072" s="12" t="s"/>
      <c r="H1072" s="12" t="s"/>
      <c r="I1072" s="12" t="s"/>
      <c r="J1072" s="12" t="s"/>
      <c r="K1072" s="12" t="s"/>
      <c r="L1072" s="12" t="s"/>
      <c r="M1072" s="12" t="s"/>
      <c r="N1072" s="12" t="s"/>
      <c r="O1072" s="12" t="s"/>
      <c r="P1072" s="12" t="s"/>
    </row>
    <row r="1073" spans="1:16">
      <c r="A1073" s="21" t="s"/>
      <c r="B1073" s="12" t="s"/>
      <c r="C1073" s="22" t="s"/>
      <c r="D1073" s="12" t="s"/>
      <c r="E1073" s="12" t="s"/>
      <c r="F1073" s="12" t="s"/>
      <c r="G1073" s="12" t="s"/>
      <c r="H1073" s="12" t="s"/>
      <c r="I1073" s="12" t="s"/>
      <c r="J1073" s="12" t="s"/>
      <c r="K1073" s="12" t="s"/>
      <c r="L1073" s="12" t="s"/>
      <c r="M1073" s="12" t="s"/>
      <c r="N1073" s="12" t="s"/>
      <c r="O1073" s="12" t="s"/>
      <c r="P1073" s="12" t="s"/>
    </row>
    <row r="1074" spans="1:16">
      <c r="A1074" s="21" t="s"/>
      <c r="B1074" s="12" t="s"/>
      <c r="C1074" s="22" t="s"/>
      <c r="D1074" s="12" t="s"/>
      <c r="E1074" s="12" t="s"/>
      <c r="F1074" s="12" t="s"/>
      <c r="G1074" s="12" t="s"/>
      <c r="H1074" s="12" t="s"/>
      <c r="I1074" s="12" t="s"/>
      <c r="J1074" s="12" t="s"/>
      <c r="K1074" s="12" t="s"/>
      <c r="L1074" s="12" t="s"/>
      <c r="M1074" s="12" t="s"/>
      <c r="N1074" s="12" t="s"/>
      <c r="O1074" s="12" t="s"/>
      <c r="P1074" s="12" t="s"/>
    </row>
    <row r="1075" spans="1:16">
      <c r="A1075" s="21" t="s"/>
      <c r="B1075" s="12" t="s"/>
      <c r="C1075" s="22" t="s"/>
      <c r="D1075" s="12" t="s"/>
      <c r="E1075" s="12" t="s"/>
      <c r="F1075" s="12" t="s"/>
      <c r="G1075" s="12" t="s"/>
      <c r="H1075" s="12" t="s"/>
      <c r="I1075" s="12" t="s"/>
      <c r="J1075" s="12" t="s"/>
      <c r="K1075" s="12" t="s"/>
      <c r="L1075" s="12" t="s"/>
      <c r="M1075" s="12" t="s"/>
      <c r="N1075" s="12" t="s"/>
      <c r="O1075" s="12" t="s"/>
      <c r="P1075" s="12" t="s"/>
    </row>
    <row r="1076" spans="1:16">
      <c r="A1076" s="21" t="s"/>
      <c r="B1076" s="12" t="s"/>
      <c r="C1076" s="22" t="s"/>
      <c r="D1076" s="12" t="s"/>
      <c r="E1076" s="12" t="s"/>
      <c r="F1076" s="12" t="s"/>
      <c r="G1076" s="12" t="s"/>
      <c r="H1076" s="12" t="s"/>
      <c r="I1076" s="12" t="s"/>
      <c r="J1076" s="12" t="s"/>
      <c r="K1076" s="12" t="s"/>
      <c r="L1076" s="12" t="s"/>
      <c r="M1076" s="12" t="s"/>
      <c r="N1076" s="12" t="s"/>
      <c r="O1076" s="12" t="s"/>
      <c r="P1076" s="12" t="s"/>
    </row>
    <row r="1077" spans="1:16">
      <c r="A1077" s="21" t="s"/>
      <c r="B1077" s="12" t="s"/>
      <c r="C1077" s="22" t="s"/>
      <c r="D1077" s="12" t="s"/>
      <c r="E1077" s="12" t="s"/>
      <c r="F1077" s="12" t="s"/>
      <c r="G1077" s="12" t="s"/>
      <c r="H1077" s="12" t="s"/>
      <c r="I1077" s="12" t="s"/>
      <c r="J1077" s="12" t="s"/>
      <c r="K1077" s="12" t="s"/>
      <c r="L1077" s="12" t="s"/>
      <c r="M1077" s="12" t="s"/>
      <c r="N1077" s="12" t="s"/>
      <c r="O1077" s="12" t="s"/>
      <c r="P1077" s="12" t="s"/>
    </row>
    <row r="1078" spans="1:16">
      <c r="A1078" s="21" t="s"/>
      <c r="B1078" s="12" t="s"/>
      <c r="C1078" s="22" t="s"/>
      <c r="D1078" s="12" t="s"/>
      <c r="E1078" s="12" t="s"/>
      <c r="F1078" s="12" t="s"/>
      <c r="G1078" s="12" t="s"/>
      <c r="H1078" s="12" t="s"/>
      <c r="I1078" s="12" t="s"/>
      <c r="J1078" s="12" t="s"/>
      <c r="K1078" s="12" t="s"/>
      <c r="L1078" s="12" t="s"/>
      <c r="M1078" s="12" t="s"/>
      <c r="N1078" s="12" t="s"/>
      <c r="O1078" s="12" t="s"/>
      <c r="P1078" s="12" t="s"/>
    </row>
    <row r="1079" spans="1:16">
      <c r="A1079" s="21" t="s"/>
      <c r="B1079" s="12" t="s"/>
      <c r="C1079" s="22" t="s"/>
      <c r="D1079" s="12" t="s"/>
      <c r="E1079" s="12" t="s"/>
      <c r="F1079" s="12" t="s"/>
      <c r="G1079" s="12" t="s"/>
      <c r="H1079" s="12" t="s"/>
      <c r="I1079" s="12" t="s"/>
      <c r="J1079" s="12" t="s"/>
      <c r="K1079" s="12" t="s"/>
      <c r="L1079" s="12" t="s"/>
      <c r="M1079" s="12" t="s"/>
      <c r="N1079" s="12" t="s"/>
      <c r="O1079" s="12" t="s"/>
      <c r="P1079" s="12" t="s"/>
    </row>
    <row r="1080" spans="1:16">
      <c r="A1080" s="21" t="s"/>
      <c r="B1080" s="12" t="s"/>
      <c r="C1080" s="22" t="s"/>
      <c r="D1080" s="12" t="s"/>
      <c r="E1080" s="12" t="s"/>
      <c r="F1080" s="12" t="s"/>
      <c r="G1080" s="12" t="s"/>
      <c r="H1080" s="12" t="s"/>
      <c r="I1080" s="12" t="s"/>
      <c r="J1080" s="12" t="s"/>
      <c r="K1080" s="12" t="s"/>
      <c r="L1080" s="12" t="s"/>
      <c r="M1080" s="12" t="s"/>
      <c r="N1080" s="12" t="s"/>
      <c r="O1080" s="12" t="s"/>
      <c r="P1080" s="12" t="s"/>
    </row>
    <row r="1081" spans="1:16">
      <c r="A1081" s="21" t="s"/>
      <c r="B1081" s="12" t="s"/>
      <c r="C1081" s="22" t="s"/>
      <c r="D1081" s="12" t="s"/>
      <c r="E1081" s="12" t="s"/>
      <c r="F1081" s="12" t="s"/>
      <c r="G1081" s="12" t="s"/>
      <c r="H1081" s="12" t="s"/>
      <c r="I1081" s="12" t="s"/>
      <c r="J1081" s="12" t="s"/>
      <c r="K1081" s="12" t="s"/>
      <c r="L1081" s="12" t="s"/>
      <c r="M1081" s="12" t="s"/>
      <c r="N1081" s="12" t="s"/>
      <c r="O1081" s="12" t="s"/>
      <c r="P1081" s="12" t="s"/>
    </row>
    <row r="1082" spans="1:16">
      <c r="A1082" s="21" t="s"/>
      <c r="B1082" s="12" t="s"/>
      <c r="C1082" s="22" t="s"/>
      <c r="D1082" s="12" t="s"/>
      <c r="E1082" s="12" t="s"/>
      <c r="F1082" s="12" t="s"/>
      <c r="G1082" s="12" t="s"/>
      <c r="H1082" s="12" t="s"/>
      <c r="I1082" s="12" t="s"/>
      <c r="J1082" s="12" t="s"/>
      <c r="K1082" s="12" t="s"/>
      <c r="L1082" s="12" t="s"/>
      <c r="M1082" s="12" t="s"/>
      <c r="N1082" s="12" t="s"/>
      <c r="O1082" s="12" t="s"/>
      <c r="P1082" s="12" t="s"/>
    </row>
    <row r="1083" spans="1:16">
      <c r="A1083" s="21" t="s"/>
      <c r="B1083" s="12" t="s"/>
      <c r="C1083" s="22" t="s"/>
      <c r="D1083" s="12" t="s"/>
      <c r="E1083" s="12" t="s"/>
      <c r="F1083" s="12" t="s"/>
      <c r="G1083" s="12" t="s"/>
      <c r="H1083" s="12" t="s"/>
      <c r="I1083" s="12" t="s"/>
      <c r="J1083" s="12" t="s"/>
      <c r="K1083" s="12" t="s"/>
      <c r="L1083" s="12" t="s"/>
      <c r="M1083" s="12" t="s"/>
      <c r="N1083" s="12" t="s"/>
      <c r="O1083" s="12" t="s"/>
      <c r="P1083" s="12" t="s"/>
    </row>
    <row r="1084" spans="1:16">
      <c r="A1084" s="21" t="s"/>
      <c r="B1084" s="12" t="s"/>
      <c r="C1084" s="22" t="s"/>
      <c r="D1084" s="12" t="s"/>
      <c r="E1084" s="12" t="s"/>
      <c r="F1084" s="12" t="s"/>
      <c r="G1084" s="12" t="s"/>
      <c r="H1084" s="12" t="s"/>
      <c r="I1084" s="12" t="s"/>
      <c r="J1084" s="12" t="s"/>
      <c r="K1084" s="12" t="s"/>
      <c r="L1084" s="12" t="s"/>
      <c r="M1084" s="12" t="s"/>
      <c r="N1084" s="12" t="s"/>
      <c r="O1084" s="12" t="s"/>
      <c r="P1084" s="12" t="s"/>
    </row>
    <row r="1085" spans="1:16">
      <c r="A1085" s="21" t="s"/>
      <c r="B1085" s="12" t="s"/>
      <c r="C1085" s="22" t="s"/>
      <c r="D1085" s="12" t="s"/>
      <c r="E1085" s="12" t="s"/>
      <c r="F1085" s="12" t="s"/>
      <c r="G1085" s="12" t="s"/>
      <c r="H1085" s="12" t="s"/>
      <c r="I1085" s="12" t="s"/>
      <c r="J1085" s="12" t="s"/>
      <c r="K1085" s="12" t="s"/>
      <c r="L1085" s="12" t="s"/>
      <c r="M1085" s="12" t="s"/>
      <c r="N1085" s="12" t="s"/>
      <c r="O1085" s="12" t="s"/>
      <c r="P1085" s="12" t="s"/>
    </row>
    <row r="1086" spans="1:16">
      <c r="A1086" s="21" t="s"/>
      <c r="B1086" s="12" t="s"/>
      <c r="C1086" s="22" t="s"/>
      <c r="D1086" s="12" t="s"/>
      <c r="E1086" s="12" t="s"/>
      <c r="F1086" s="12" t="s"/>
      <c r="G1086" s="12" t="s"/>
      <c r="H1086" s="12" t="s"/>
      <c r="I1086" s="12" t="s"/>
      <c r="J1086" s="12" t="s"/>
      <c r="K1086" s="12" t="s"/>
      <c r="L1086" s="12" t="s"/>
      <c r="M1086" s="12" t="s"/>
      <c r="N1086" s="12" t="s"/>
      <c r="O1086" s="12" t="s"/>
      <c r="P1086" s="12" t="s"/>
    </row>
    <row r="1087" spans="1:16">
      <c r="A1087" s="21" t="s"/>
      <c r="B1087" s="12" t="s"/>
      <c r="C1087" s="22" t="s"/>
      <c r="D1087" s="12" t="s"/>
      <c r="E1087" s="12" t="s"/>
      <c r="F1087" s="12" t="s"/>
      <c r="G1087" s="12" t="s"/>
      <c r="H1087" s="12" t="s"/>
      <c r="I1087" s="12" t="s"/>
      <c r="J1087" s="12" t="s"/>
      <c r="K1087" s="12" t="s"/>
      <c r="L1087" s="12" t="s"/>
      <c r="M1087" s="12" t="s"/>
      <c r="N1087" s="12" t="s"/>
      <c r="O1087" s="12" t="s"/>
      <c r="P1087" s="12" t="s"/>
    </row>
    <row r="1088" spans="1:16">
      <c r="A1088" s="21" t="s"/>
      <c r="B1088" s="12" t="s"/>
      <c r="C1088" s="22" t="s"/>
      <c r="D1088" s="12" t="s"/>
      <c r="E1088" s="12" t="s"/>
      <c r="F1088" s="12" t="s"/>
      <c r="G1088" s="12" t="s"/>
      <c r="H1088" s="12" t="s"/>
      <c r="I1088" s="12" t="s"/>
      <c r="J1088" s="12" t="s"/>
      <c r="K1088" s="12" t="s"/>
      <c r="L1088" s="12" t="s"/>
      <c r="M1088" s="12" t="s"/>
      <c r="N1088" s="12" t="s"/>
      <c r="O1088" s="12" t="s"/>
      <c r="P1088" s="12" t="s"/>
    </row>
    <row r="1089" spans="1:16">
      <c r="A1089" s="21" t="s"/>
      <c r="B1089" s="12" t="s"/>
      <c r="C1089" s="22" t="s"/>
      <c r="D1089" s="12" t="s"/>
      <c r="E1089" s="12" t="s"/>
      <c r="F1089" s="12" t="s"/>
      <c r="G1089" s="12" t="s"/>
      <c r="H1089" s="12" t="s"/>
      <c r="I1089" s="12" t="s"/>
      <c r="J1089" s="12" t="s"/>
      <c r="K1089" s="12" t="s"/>
      <c r="L1089" s="12" t="s"/>
      <c r="M1089" s="12" t="s"/>
      <c r="N1089" s="12" t="s"/>
      <c r="O1089" s="12" t="s"/>
      <c r="P1089" s="12" t="s"/>
    </row>
    <row r="1090" spans="1:16">
      <c r="A1090" s="21" t="s"/>
      <c r="B1090" s="12" t="s"/>
      <c r="C1090" s="22" t="s"/>
      <c r="D1090" s="12" t="s"/>
      <c r="E1090" s="12" t="s"/>
      <c r="F1090" s="12" t="s"/>
      <c r="G1090" s="12" t="s"/>
      <c r="H1090" s="12" t="s"/>
      <c r="I1090" s="12" t="s"/>
      <c r="J1090" s="12" t="s"/>
      <c r="K1090" s="12" t="s"/>
      <c r="L1090" s="12" t="s"/>
      <c r="M1090" s="12" t="s"/>
      <c r="N1090" s="12" t="s"/>
      <c r="O1090" s="12" t="s"/>
      <c r="P1090" s="12" t="s"/>
    </row>
    <row r="1091" spans="1:16">
      <c r="A1091" s="21" t="s"/>
      <c r="B1091" s="12" t="s"/>
      <c r="C1091" s="22" t="s"/>
      <c r="D1091" s="12" t="s"/>
      <c r="E1091" s="12" t="s"/>
      <c r="F1091" s="12" t="s"/>
      <c r="G1091" s="12" t="s"/>
      <c r="H1091" s="12" t="s"/>
      <c r="I1091" s="12" t="s"/>
      <c r="J1091" s="12" t="s"/>
      <c r="K1091" s="12" t="s"/>
      <c r="L1091" s="12" t="s"/>
      <c r="M1091" s="12" t="s"/>
      <c r="N1091" s="12" t="s"/>
      <c r="O1091" s="12" t="s"/>
      <c r="P1091" s="12" t="s"/>
    </row>
    <row r="1092" spans="1:16">
      <c r="A1092" s="21" t="s"/>
      <c r="B1092" s="12" t="s"/>
      <c r="C1092" s="22" t="s"/>
      <c r="D1092" s="12" t="s"/>
      <c r="E1092" s="12" t="s"/>
      <c r="F1092" s="12" t="s"/>
      <c r="G1092" s="12" t="s"/>
      <c r="H1092" s="12" t="s"/>
      <c r="I1092" s="12" t="s"/>
      <c r="J1092" s="12" t="s"/>
      <c r="K1092" s="12" t="s"/>
      <c r="L1092" s="12" t="s"/>
      <c r="M1092" s="12" t="s"/>
      <c r="N1092" s="12" t="s"/>
      <c r="O1092" s="12" t="s"/>
      <c r="P1092" s="12" t="s"/>
    </row>
    <row r="1093" spans="1:16">
      <c r="A1093" s="21" t="s"/>
      <c r="B1093" s="12" t="s"/>
      <c r="C1093" s="22" t="s"/>
      <c r="D1093" s="12" t="s"/>
      <c r="E1093" s="12" t="s"/>
      <c r="F1093" s="12" t="s"/>
      <c r="G1093" s="12" t="s"/>
      <c r="H1093" s="12" t="s"/>
      <c r="I1093" s="12" t="s"/>
      <c r="J1093" s="12" t="s"/>
      <c r="K1093" s="12" t="s"/>
      <c r="L1093" s="12" t="s"/>
      <c r="M1093" s="12" t="s"/>
      <c r="N1093" s="12" t="s"/>
      <c r="O1093" s="12" t="s"/>
      <c r="P1093" s="12" t="s"/>
    </row>
    <row r="1094" spans="1:16">
      <c r="A1094" s="21" t="s"/>
      <c r="B1094" s="12" t="s"/>
      <c r="C1094" s="22" t="s"/>
      <c r="D1094" s="12" t="s"/>
      <c r="E1094" s="12" t="s"/>
      <c r="F1094" s="12" t="s"/>
      <c r="G1094" s="12" t="s"/>
      <c r="H1094" s="12" t="s"/>
      <c r="I1094" s="12" t="s"/>
      <c r="J1094" s="12" t="s"/>
      <c r="K1094" s="12" t="s"/>
      <c r="L1094" s="12" t="s"/>
      <c r="M1094" s="12" t="s"/>
      <c r="N1094" s="12" t="s"/>
      <c r="O1094" s="12" t="s"/>
      <c r="P1094" s="12" t="s"/>
    </row>
    <row r="1095" spans="1:16">
      <c r="A1095" s="21" t="s"/>
      <c r="B1095" s="12" t="s"/>
      <c r="C1095" s="22" t="s"/>
      <c r="D1095" s="12" t="s"/>
      <c r="E1095" s="12" t="s"/>
      <c r="F1095" s="12" t="s"/>
      <c r="G1095" s="12" t="s"/>
      <c r="H1095" s="12" t="s"/>
      <c r="I1095" s="12" t="s"/>
      <c r="J1095" s="12" t="s"/>
      <c r="K1095" s="12" t="s"/>
      <c r="L1095" s="12" t="s"/>
      <c r="M1095" s="12" t="s"/>
      <c r="N1095" s="12" t="s"/>
      <c r="O1095" s="12" t="s"/>
      <c r="P1095" s="12" t="s"/>
    </row>
    <row r="1096" spans="1:16">
      <c r="A1096" s="21" t="s"/>
      <c r="B1096" s="12" t="s"/>
      <c r="C1096" s="22" t="s"/>
      <c r="D1096" s="12" t="s"/>
      <c r="E1096" s="12" t="s"/>
      <c r="F1096" s="12" t="s"/>
      <c r="G1096" s="12" t="s"/>
      <c r="H1096" s="12" t="s"/>
      <c r="I1096" s="12" t="s"/>
      <c r="J1096" s="12" t="s"/>
      <c r="K1096" s="12" t="s"/>
      <c r="L1096" s="12" t="s"/>
      <c r="M1096" s="12" t="s"/>
      <c r="N1096" s="12" t="s"/>
      <c r="O1096" s="12" t="s"/>
      <c r="P1096" s="12" t="s"/>
    </row>
    <row r="1097" spans="1:16">
      <c r="A1097" s="21" t="s"/>
      <c r="B1097" s="12" t="s"/>
      <c r="C1097" s="22" t="s"/>
      <c r="D1097" s="12" t="s"/>
      <c r="E1097" s="12" t="s"/>
      <c r="F1097" s="12" t="s"/>
      <c r="G1097" s="12" t="s"/>
      <c r="H1097" s="12" t="s"/>
      <c r="I1097" s="12" t="s"/>
      <c r="J1097" s="12" t="s"/>
      <c r="K1097" s="12" t="s"/>
      <c r="L1097" s="12" t="s"/>
      <c r="M1097" s="12" t="s"/>
      <c r="N1097" s="12" t="s"/>
      <c r="O1097" s="12" t="s"/>
      <c r="P1097" s="12" t="s"/>
    </row>
    <row r="1098" spans="1:16">
      <c r="A1098" s="21" t="s"/>
      <c r="B1098" s="12" t="s"/>
      <c r="C1098" s="22" t="s"/>
      <c r="D1098" s="12" t="s"/>
      <c r="E1098" s="12" t="s"/>
      <c r="F1098" s="12" t="s"/>
      <c r="G1098" s="12" t="s"/>
      <c r="H1098" s="12" t="s"/>
      <c r="I1098" s="12" t="s"/>
      <c r="J1098" s="12" t="s"/>
      <c r="K1098" s="12" t="s"/>
      <c r="L1098" s="12" t="s"/>
      <c r="M1098" s="12" t="s"/>
      <c r="N1098" s="12" t="s"/>
      <c r="O1098" s="12" t="s"/>
      <c r="P1098" s="12" t="s"/>
    </row>
    <row r="1099" spans="1:16">
      <c r="A1099" s="21" t="s"/>
      <c r="B1099" s="12" t="s"/>
      <c r="C1099" s="22" t="s"/>
      <c r="D1099" s="12" t="s"/>
      <c r="E1099" s="12" t="s"/>
      <c r="F1099" s="12" t="s"/>
      <c r="G1099" s="12" t="s"/>
      <c r="H1099" s="12" t="s"/>
      <c r="I1099" s="12" t="s"/>
      <c r="J1099" s="12" t="s"/>
      <c r="K1099" s="12" t="s"/>
      <c r="L1099" s="12" t="s"/>
      <c r="M1099" s="12" t="s"/>
      <c r="N1099" s="12" t="s"/>
      <c r="O1099" s="12" t="s"/>
      <c r="P1099" s="12" t="s"/>
    </row>
    <row r="1100" spans="1:16">
      <c r="A1100" s="21" t="s"/>
      <c r="B1100" s="12" t="s"/>
      <c r="C1100" s="22" t="s"/>
      <c r="D1100" s="12" t="s"/>
      <c r="E1100" s="12" t="s"/>
      <c r="F1100" s="12" t="s"/>
      <c r="G1100" s="12" t="s"/>
      <c r="H1100" s="12" t="s"/>
      <c r="I1100" s="12" t="s"/>
      <c r="J1100" s="12" t="s"/>
      <c r="K1100" s="12" t="s"/>
      <c r="L1100" s="12" t="s"/>
      <c r="M1100" s="12" t="s"/>
      <c r="N1100" s="12" t="s"/>
      <c r="O1100" s="12" t="s"/>
      <c r="P1100" s="12" t="s"/>
    </row>
    <row r="1101" spans="1:16">
      <c r="A1101" s="21" t="s"/>
      <c r="B1101" s="12" t="s"/>
      <c r="C1101" s="22" t="s"/>
      <c r="D1101" s="12" t="s"/>
      <c r="E1101" s="12" t="s"/>
      <c r="F1101" s="12" t="s"/>
      <c r="G1101" s="12" t="s"/>
      <c r="H1101" s="12" t="s"/>
      <c r="I1101" s="12" t="s"/>
      <c r="J1101" s="12" t="s"/>
      <c r="K1101" s="12" t="s"/>
      <c r="L1101" s="12" t="s"/>
      <c r="M1101" s="12" t="s"/>
      <c r="N1101" s="12" t="s"/>
      <c r="O1101" s="12" t="s"/>
      <c r="P1101" s="12" t="s"/>
    </row>
    <row r="1102" spans="1:16">
      <c r="A1102" s="21" t="s"/>
      <c r="B1102" s="12" t="s"/>
      <c r="C1102" s="22" t="s"/>
      <c r="D1102" s="12" t="s"/>
      <c r="E1102" s="12" t="s"/>
      <c r="F1102" s="12" t="s"/>
      <c r="G1102" s="12" t="s"/>
      <c r="H1102" s="12" t="s"/>
      <c r="I1102" s="12" t="s"/>
      <c r="J1102" s="12" t="s"/>
      <c r="K1102" s="12" t="s"/>
      <c r="L1102" s="12" t="s"/>
      <c r="M1102" s="12" t="s"/>
      <c r="N1102" s="12" t="s"/>
      <c r="O1102" s="12" t="s"/>
      <c r="P1102" s="12" t="s"/>
    </row>
    <row r="1103" spans="1:16">
      <c r="A1103" s="21" t="s"/>
      <c r="B1103" s="12" t="s"/>
      <c r="C1103" s="22" t="s"/>
      <c r="D1103" s="12" t="s"/>
      <c r="E1103" s="12" t="s"/>
      <c r="F1103" s="12" t="s"/>
      <c r="G1103" s="12" t="s"/>
      <c r="H1103" s="12" t="s"/>
      <c r="I1103" s="12" t="s"/>
      <c r="J1103" s="12" t="s"/>
      <c r="K1103" s="12" t="s"/>
      <c r="L1103" s="12" t="s"/>
      <c r="M1103" s="12" t="s"/>
      <c r="N1103" s="12" t="s"/>
      <c r="O1103" s="12" t="s"/>
      <c r="P1103" s="12" t="s"/>
    </row>
    <row r="1104" spans="1:16">
      <c r="A1104" s="21" t="s"/>
      <c r="B1104" s="12" t="s"/>
      <c r="C1104" s="22" t="s"/>
      <c r="D1104" s="12" t="s"/>
      <c r="E1104" s="12" t="s"/>
      <c r="F1104" s="12" t="s"/>
      <c r="G1104" s="12" t="s"/>
      <c r="H1104" s="12" t="s"/>
      <c r="I1104" s="12" t="s"/>
      <c r="J1104" s="12" t="s"/>
      <c r="K1104" s="12" t="s"/>
      <c r="L1104" s="12" t="s"/>
      <c r="M1104" s="12" t="s"/>
      <c r="N1104" s="12" t="s"/>
      <c r="O1104" s="12" t="s"/>
      <c r="P1104" s="12" t="s"/>
    </row>
    <row r="1105" spans="1:16">
      <c r="A1105" s="21" t="s"/>
      <c r="B1105" s="12" t="s"/>
      <c r="C1105" s="22" t="s"/>
      <c r="D1105" s="12" t="s"/>
      <c r="E1105" s="12" t="s"/>
      <c r="F1105" s="12" t="s"/>
      <c r="G1105" s="12" t="s"/>
      <c r="H1105" s="12" t="s"/>
      <c r="I1105" s="12" t="s"/>
      <c r="J1105" s="12" t="s"/>
      <c r="K1105" s="12" t="s"/>
      <c r="L1105" s="12" t="s"/>
      <c r="M1105" s="12" t="s"/>
      <c r="N1105" s="12" t="s"/>
      <c r="O1105" s="12" t="s"/>
      <c r="P1105" s="12" t="s"/>
    </row>
    <row r="1106" spans="1:16">
      <c r="A1106" s="21" t="s"/>
      <c r="B1106" s="12" t="s"/>
      <c r="C1106" s="22" t="s"/>
      <c r="D1106" s="12" t="s"/>
      <c r="E1106" s="12" t="s"/>
      <c r="F1106" s="12" t="s"/>
      <c r="G1106" s="12" t="s"/>
      <c r="H1106" s="12" t="s"/>
      <c r="I1106" s="12" t="s"/>
      <c r="J1106" s="12" t="s"/>
      <c r="K1106" s="12" t="s"/>
      <c r="L1106" s="12" t="s"/>
      <c r="M1106" s="12" t="s"/>
      <c r="N1106" s="12" t="s"/>
      <c r="O1106" s="12" t="s"/>
      <c r="P1106" s="12" t="s"/>
    </row>
    <row r="1107" spans="1:16">
      <c r="A1107" s="21" t="s"/>
      <c r="B1107" s="12" t="s"/>
      <c r="C1107" s="22" t="s"/>
      <c r="D1107" s="12" t="s"/>
      <c r="E1107" s="12" t="s"/>
      <c r="F1107" s="12" t="s"/>
      <c r="G1107" s="12" t="s"/>
      <c r="H1107" s="12" t="s"/>
      <c r="I1107" s="12" t="s"/>
      <c r="J1107" s="12" t="s"/>
      <c r="K1107" s="12" t="s"/>
      <c r="L1107" s="12" t="s"/>
      <c r="M1107" s="12" t="s"/>
      <c r="N1107" s="12" t="s"/>
      <c r="O1107" s="12" t="s"/>
      <c r="P1107" s="12" t="s"/>
    </row>
    <row r="1108" spans="1:16">
      <c r="A1108" s="21" t="s"/>
      <c r="B1108" s="12" t="s"/>
      <c r="C1108" s="22" t="s"/>
      <c r="D1108" s="12" t="s"/>
      <c r="E1108" s="12" t="s"/>
      <c r="F1108" s="12" t="s"/>
      <c r="G1108" s="12" t="s"/>
      <c r="H1108" s="12" t="s"/>
      <c r="I1108" s="12" t="s"/>
      <c r="J1108" s="12" t="s"/>
      <c r="K1108" s="12" t="s"/>
      <c r="L1108" s="12" t="s"/>
      <c r="M1108" s="12" t="s"/>
      <c r="N1108" s="12" t="s"/>
      <c r="O1108" s="12" t="s"/>
      <c r="P1108" s="12" t="s"/>
    </row>
    <row r="1109" spans="1:16">
      <c r="A1109" s="21" t="s"/>
      <c r="B1109" s="12" t="s"/>
      <c r="C1109" s="22" t="s"/>
      <c r="D1109" s="12" t="s"/>
      <c r="E1109" s="12" t="s"/>
      <c r="F1109" s="12" t="s"/>
      <c r="G1109" s="12" t="s"/>
      <c r="H1109" s="12" t="s"/>
      <c r="I1109" s="12" t="s"/>
      <c r="J1109" s="12" t="s"/>
      <c r="K1109" s="12" t="s"/>
      <c r="L1109" s="12" t="s"/>
      <c r="M1109" s="12" t="s"/>
      <c r="N1109" s="12" t="s"/>
      <c r="O1109" s="12" t="s"/>
      <c r="P1109" s="12" t="s"/>
    </row>
    <row r="1110" spans="1:16">
      <c r="A1110" s="21" t="s"/>
      <c r="B1110" s="12" t="s"/>
      <c r="C1110" s="22" t="s"/>
      <c r="D1110" s="12" t="s"/>
      <c r="E1110" s="12" t="s"/>
      <c r="F1110" s="12" t="s"/>
      <c r="G1110" s="12" t="s"/>
      <c r="H1110" s="12" t="s"/>
      <c r="I1110" s="12" t="s"/>
      <c r="J1110" s="12" t="s"/>
      <c r="K1110" s="12" t="s"/>
      <c r="L1110" s="12" t="s"/>
      <c r="M1110" s="12" t="s"/>
      <c r="N1110" s="12" t="s"/>
      <c r="O1110" s="12" t="s"/>
      <c r="P1110" s="12" t="s"/>
    </row>
    <row r="1111" spans="1:16">
      <c r="A1111" s="21" t="s"/>
      <c r="B1111" s="12" t="s"/>
      <c r="C1111" s="22" t="s"/>
      <c r="D1111" s="12" t="s"/>
      <c r="E1111" s="12" t="s"/>
      <c r="F1111" s="12" t="s"/>
      <c r="G1111" s="12" t="s"/>
      <c r="H1111" s="12" t="s"/>
      <c r="I1111" s="12" t="s"/>
      <c r="J1111" s="12" t="s"/>
      <c r="K1111" s="12" t="s"/>
      <c r="L1111" s="12" t="s"/>
      <c r="M1111" s="12" t="s"/>
      <c r="N1111" s="12" t="s"/>
      <c r="O1111" s="12" t="s"/>
      <c r="P1111" s="12" t="s"/>
    </row>
    <row r="1112" spans="1:16">
      <c r="A1112" s="21" t="s"/>
      <c r="B1112" s="12" t="s"/>
      <c r="C1112" s="22" t="s"/>
      <c r="D1112" s="12" t="s"/>
      <c r="E1112" s="12" t="s"/>
      <c r="F1112" s="12" t="s"/>
      <c r="G1112" s="12" t="s"/>
      <c r="H1112" s="12" t="s"/>
      <c r="I1112" s="12" t="s"/>
      <c r="J1112" s="12" t="s"/>
      <c r="K1112" s="12" t="s"/>
      <c r="L1112" s="12" t="s"/>
      <c r="M1112" s="12" t="s"/>
      <c r="N1112" s="12" t="s"/>
      <c r="O1112" s="12" t="s"/>
      <c r="P1112" s="12" t="s"/>
    </row>
    <row r="1113" spans="1:16">
      <c r="A1113" s="21" t="s"/>
      <c r="B1113" s="12" t="s"/>
      <c r="C1113" s="22" t="s"/>
      <c r="D1113" s="12" t="s"/>
      <c r="E1113" s="12" t="s"/>
      <c r="F1113" s="12" t="s"/>
      <c r="G1113" s="12" t="s"/>
      <c r="H1113" s="12" t="s"/>
      <c r="I1113" s="12" t="s"/>
      <c r="J1113" s="12" t="s"/>
      <c r="K1113" s="12" t="s"/>
      <c r="L1113" s="12" t="s"/>
      <c r="M1113" s="12" t="s"/>
      <c r="N1113" s="12" t="s"/>
      <c r="O1113" s="12" t="s"/>
      <c r="P1113" s="12" t="s"/>
    </row>
    <row r="1114" spans="1:16">
      <c r="A1114" s="21" t="s"/>
      <c r="B1114" s="12" t="s"/>
      <c r="C1114" s="22" t="s"/>
      <c r="D1114" s="12" t="s"/>
      <c r="E1114" s="12" t="s"/>
      <c r="F1114" s="12" t="s"/>
      <c r="G1114" s="12" t="s"/>
      <c r="H1114" s="12" t="s"/>
      <c r="I1114" s="12" t="s"/>
      <c r="J1114" s="12" t="s"/>
      <c r="K1114" s="12" t="s"/>
      <c r="L1114" s="12" t="s"/>
      <c r="M1114" s="12" t="s"/>
      <c r="N1114" s="12" t="s"/>
      <c r="O1114" s="12" t="s"/>
      <c r="P1114" s="12" t="s"/>
    </row>
    <row r="1115" spans="1:16">
      <c r="A1115" s="21" t="s"/>
      <c r="B1115" s="12" t="s"/>
      <c r="C1115" s="22" t="s"/>
      <c r="D1115" s="12" t="s"/>
      <c r="E1115" s="12" t="s"/>
      <c r="F1115" s="12" t="s"/>
      <c r="G1115" s="12" t="s"/>
      <c r="H1115" s="12" t="s"/>
      <c r="I1115" s="12" t="s"/>
      <c r="J1115" s="12" t="s"/>
      <c r="K1115" s="12" t="s"/>
      <c r="L1115" s="12" t="s"/>
      <c r="M1115" s="12" t="s"/>
      <c r="N1115" s="12" t="s"/>
      <c r="O1115" s="12" t="s"/>
      <c r="P1115" s="12" t="s"/>
    </row>
    <row r="1116" spans="1:16">
      <c r="A1116" s="21" t="s"/>
      <c r="B1116" s="12" t="s"/>
      <c r="C1116" s="22" t="s"/>
      <c r="D1116" s="12" t="s"/>
      <c r="E1116" s="12" t="s"/>
      <c r="F1116" s="12" t="s"/>
      <c r="G1116" s="12" t="s"/>
      <c r="H1116" s="12" t="s"/>
      <c r="I1116" s="12" t="s"/>
      <c r="J1116" s="12" t="s"/>
      <c r="K1116" s="12" t="s"/>
      <c r="L1116" s="12" t="s"/>
      <c r="M1116" s="12" t="s"/>
      <c r="N1116" s="12" t="s"/>
      <c r="O1116" s="12" t="s"/>
      <c r="P1116" s="12" t="s"/>
    </row>
    <row r="1117" spans="1:16">
      <c r="A1117" s="21" t="s"/>
      <c r="B1117" s="12" t="s"/>
      <c r="C1117" s="22" t="s"/>
      <c r="D1117" s="12" t="s"/>
      <c r="E1117" s="12" t="s"/>
      <c r="F1117" s="12" t="s"/>
      <c r="G1117" s="12" t="s"/>
      <c r="H1117" s="12" t="s"/>
      <c r="I1117" s="12" t="s"/>
      <c r="J1117" s="12" t="s"/>
      <c r="K1117" s="12" t="s"/>
      <c r="L1117" s="12" t="s"/>
      <c r="M1117" s="12" t="s"/>
      <c r="N1117" s="12" t="s"/>
      <c r="O1117" s="12" t="s"/>
      <c r="P1117" s="12" t="s"/>
    </row>
    <row r="1118" spans="1:16">
      <c r="A1118" s="21" t="s"/>
      <c r="B1118" s="12" t="s"/>
      <c r="C1118" s="22" t="s"/>
      <c r="D1118" s="12" t="s"/>
      <c r="E1118" s="12" t="s"/>
      <c r="F1118" s="12" t="s"/>
      <c r="G1118" s="12" t="s"/>
      <c r="H1118" s="12" t="s"/>
      <c r="I1118" s="12" t="s"/>
      <c r="J1118" s="12" t="s"/>
      <c r="K1118" s="12" t="s"/>
      <c r="L1118" s="12" t="s"/>
      <c r="M1118" s="12" t="s"/>
      <c r="N1118" s="12" t="s"/>
      <c r="O1118" s="12" t="s"/>
      <c r="P1118" s="12" t="s"/>
    </row>
    <row r="1119" spans="1:16">
      <c r="A1119" s="21" t="s"/>
      <c r="B1119" s="12" t="s"/>
      <c r="C1119" s="22" t="s"/>
      <c r="D1119" s="12" t="s"/>
      <c r="E1119" s="12" t="s"/>
      <c r="F1119" s="12" t="s"/>
      <c r="G1119" s="12" t="s"/>
      <c r="H1119" s="12" t="s"/>
      <c r="I1119" s="12" t="s"/>
      <c r="J1119" s="12" t="s"/>
      <c r="K1119" s="12" t="s"/>
      <c r="L1119" s="12" t="s"/>
      <c r="M1119" s="12" t="s"/>
      <c r="N1119" s="12" t="s"/>
      <c r="O1119" s="12" t="s"/>
      <c r="P1119" s="12" t="s"/>
    </row>
    <row r="1120" spans="1:16">
      <c r="A1120" s="21" t="s"/>
      <c r="B1120" s="12" t="s"/>
      <c r="C1120" s="22" t="s"/>
      <c r="D1120" s="12" t="s"/>
      <c r="E1120" s="12" t="s"/>
      <c r="F1120" s="12" t="s"/>
      <c r="G1120" s="12" t="s"/>
      <c r="H1120" s="12" t="s"/>
      <c r="I1120" s="12" t="s"/>
      <c r="J1120" s="12" t="s"/>
      <c r="K1120" s="12" t="s"/>
      <c r="L1120" s="12" t="s"/>
      <c r="M1120" s="12" t="s"/>
      <c r="N1120" s="12" t="s"/>
      <c r="O1120" s="12" t="s"/>
      <c r="P1120" s="12" t="s"/>
    </row>
    <row r="1121" spans="1:16">
      <c r="A1121" s="21" t="s"/>
      <c r="B1121" s="12" t="s"/>
      <c r="C1121" s="22" t="s"/>
      <c r="D1121" s="12" t="s"/>
      <c r="E1121" s="12" t="s"/>
      <c r="F1121" s="12" t="s"/>
      <c r="G1121" s="12" t="s"/>
      <c r="H1121" s="12" t="s"/>
      <c r="I1121" s="12" t="s"/>
      <c r="J1121" s="12" t="s"/>
      <c r="K1121" s="12" t="s"/>
      <c r="L1121" s="12" t="s"/>
      <c r="M1121" s="12" t="s"/>
      <c r="N1121" s="12" t="s"/>
      <c r="O1121" s="12" t="s"/>
      <c r="P1121" s="12" t="s"/>
    </row>
    <row r="1122" spans="1:16">
      <c r="A1122" s="21" t="s"/>
      <c r="B1122" s="12" t="s"/>
      <c r="C1122" s="22" t="s"/>
      <c r="D1122" s="12" t="s"/>
      <c r="E1122" s="12" t="s"/>
      <c r="F1122" s="12" t="s"/>
      <c r="G1122" s="12" t="s"/>
      <c r="H1122" s="12" t="s"/>
      <c r="I1122" s="12" t="s"/>
      <c r="J1122" s="12" t="s"/>
      <c r="K1122" s="12" t="s"/>
      <c r="L1122" s="12" t="s"/>
      <c r="M1122" s="12" t="s"/>
      <c r="N1122" s="12" t="s"/>
      <c r="O1122" s="12" t="s"/>
      <c r="P1122" s="12" t="s"/>
    </row>
    <row r="1123" spans="1:16">
      <c r="A1123" s="21" t="s"/>
      <c r="B1123" s="12" t="s"/>
      <c r="C1123" s="22" t="s"/>
      <c r="D1123" s="12" t="s"/>
      <c r="E1123" s="12" t="s"/>
      <c r="F1123" s="12" t="s"/>
      <c r="G1123" s="12" t="s"/>
      <c r="H1123" s="12" t="s"/>
      <c r="I1123" s="12" t="s"/>
      <c r="J1123" s="12" t="s"/>
      <c r="K1123" s="12" t="s"/>
      <c r="L1123" s="12" t="s"/>
      <c r="M1123" s="12" t="s"/>
      <c r="N1123" s="12" t="s"/>
      <c r="O1123" s="12" t="s"/>
      <c r="P1123" s="12" t="s"/>
    </row>
    <row r="1124" spans="1:16">
      <c r="A1124" s="21" t="s"/>
      <c r="B1124" s="12" t="s"/>
      <c r="C1124" s="22" t="s"/>
      <c r="D1124" s="12" t="s"/>
      <c r="E1124" s="12" t="s"/>
      <c r="F1124" s="12" t="s"/>
      <c r="G1124" s="12" t="s"/>
      <c r="H1124" s="12" t="s"/>
      <c r="I1124" s="12" t="s"/>
      <c r="J1124" s="12" t="s"/>
      <c r="K1124" s="12" t="s"/>
      <c r="L1124" s="12" t="s"/>
      <c r="M1124" s="12" t="s"/>
      <c r="N1124" s="12" t="s"/>
      <c r="O1124" s="12" t="s"/>
      <c r="P1124" s="12" t="s"/>
    </row>
    <row r="1125" spans="1:16">
      <c r="A1125" s="21" t="s"/>
      <c r="B1125" s="12" t="s"/>
      <c r="C1125" s="22" t="s"/>
      <c r="D1125" s="12" t="s"/>
      <c r="E1125" s="12" t="s"/>
      <c r="F1125" s="12" t="s"/>
      <c r="G1125" s="12" t="s"/>
      <c r="H1125" s="12" t="s"/>
      <c r="I1125" s="12" t="s"/>
      <c r="J1125" s="12" t="s"/>
      <c r="K1125" s="12" t="s"/>
      <c r="L1125" s="12" t="s"/>
      <c r="M1125" s="12" t="s"/>
      <c r="N1125" s="12" t="s"/>
      <c r="O1125" s="12" t="s"/>
      <c r="P1125" s="12" t="s"/>
    </row>
    <row r="1126" spans="1:16">
      <c r="A1126" s="21" t="s"/>
      <c r="B1126" s="12" t="s"/>
      <c r="C1126" s="22" t="s"/>
      <c r="D1126" s="12" t="s"/>
      <c r="E1126" s="12" t="s"/>
      <c r="F1126" s="12" t="s"/>
      <c r="G1126" s="12" t="s"/>
      <c r="H1126" s="12" t="s"/>
      <c r="I1126" s="12" t="s"/>
      <c r="J1126" s="12" t="s"/>
      <c r="K1126" s="12" t="s"/>
      <c r="L1126" s="12" t="s"/>
      <c r="M1126" s="12" t="s"/>
      <c r="N1126" s="12" t="s"/>
      <c r="O1126" s="12" t="s"/>
      <c r="P1126" s="12" t="s"/>
    </row>
    <row r="1127" spans="1:16">
      <c r="A1127" s="21" t="s"/>
      <c r="B1127" s="12" t="s"/>
      <c r="C1127" s="22" t="s"/>
      <c r="D1127" s="12" t="s"/>
      <c r="E1127" s="12" t="s"/>
      <c r="F1127" s="12" t="s"/>
      <c r="G1127" s="12" t="s"/>
      <c r="H1127" s="12" t="s"/>
      <c r="I1127" s="12" t="s"/>
      <c r="J1127" s="12" t="s"/>
      <c r="K1127" s="12" t="s"/>
      <c r="L1127" s="12" t="s"/>
      <c r="M1127" s="12" t="s"/>
      <c r="N1127" s="12" t="s"/>
      <c r="O1127" s="12" t="s"/>
      <c r="P1127" s="12" t="s"/>
    </row>
    <row r="1128" spans="1:16">
      <c r="A1128" s="21" t="s"/>
      <c r="B1128" s="12" t="s"/>
      <c r="C1128" s="22" t="s"/>
      <c r="D1128" s="12" t="s"/>
      <c r="E1128" s="12" t="s"/>
      <c r="F1128" s="12" t="s"/>
      <c r="G1128" s="12" t="s"/>
      <c r="H1128" s="12" t="s"/>
      <c r="I1128" s="12" t="s"/>
      <c r="J1128" s="12" t="s"/>
      <c r="K1128" s="12" t="s"/>
      <c r="L1128" s="12" t="s"/>
      <c r="M1128" s="12" t="s"/>
      <c r="N1128" s="12" t="s"/>
      <c r="O1128" s="12" t="s"/>
      <c r="P1128" s="12" t="s"/>
    </row>
    <row r="1129" spans="1:16">
      <c r="A1129" s="21" t="s"/>
      <c r="B1129" s="12" t="s"/>
      <c r="C1129" s="22" t="s"/>
      <c r="D1129" s="12" t="s"/>
      <c r="E1129" s="12" t="s"/>
      <c r="F1129" s="12" t="s"/>
      <c r="G1129" s="12" t="s"/>
      <c r="H1129" s="12" t="s"/>
      <c r="I1129" s="12" t="s"/>
      <c r="J1129" s="12" t="s"/>
      <c r="K1129" s="12" t="s"/>
      <c r="L1129" s="12" t="s"/>
      <c r="M1129" s="12" t="s"/>
      <c r="N1129" s="12" t="s"/>
      <c r="O1129" s="12" t="s"/>
      <c r="P1129" s="12" t="s"/>
    </row>
    <row r="1130" spans="1:16">
      <c r="A1130" s="21" t="s"/>
      <c r="B1130" s="12" t="s"/>
      <c r="C1130" s="22" t="s"/>
      <c r="D1130" s="12" t="s"/>
      <c r="E1130" s="12" t="s"/>
      <c r="F1130" s="12" t="s"/>
      <c r="G1130" s="12" t="s"/>
      <c r="H1130" s="12" t="s"/>
      <c r="I1130" s="12" t="s"/>
      <c r="J1130" s="12" t="s"/>
      <c r="K1130" s="12" t="s"/>
      <c r="L1130" s="12" t="s"/>
      <c r="M1130" s="12" t="s"/>
      <c r="N1130" s="12" t="s"/>
      <c r="O1130" s="12" t="s"/>
      <c r="P1130" s="12" t="s"/>
    </row>
    <row r="1131" spans="1:16">
      <c r="A1131" s="21" t="s"/>
      <c r="B1131" s="12" t="s"/>
      <c r="C1131" s="22" t="s"/>
      <c r="D1131" s="12" t="s"/>
      <c r="E1131" s="12" t="s"/>
      <c r="F1131" s="12" t="s"/>
      <c r="G1131" s="12" t="s"/>
      <c r="H1131" s="12" t="s"/>
      <c r="I1131" s="12" t="s"/>
      <c r="J1131" s="12" t="s"/>
      <c r="K1131" s="12" t="s"/>
      <c r="L1131" s="12" t="s"/>
      <c r="M1131" s="12" t="s"/>
      <c r="N1131" s="12" t="s"/>
      <c r="O1131" s="12" t="s"/>
      <c r="P1131" s="12" t="s"/>
    </row>
    <row r="1132" spans="1:16">
      <c r="A1132" s="21" t="s"/>
      <c r="B1132" s="12" t="s"/>
      <c r="C1132" s="22" t="s"/>
      <c r="D1132" s="12" t="s"/>
      <c r="E1132" s="12" t="s"/>
      <c r="F1132" s="12" t="s"/>
      <c r="G1132" s="12" t="s"/>
      <c r="H1132" s="12" t="s"/>
      <c r="I1132" s="12" t="s"/>
      <c r="J1132" s="12" t="s"/>
      <c r="K1132" s="12" t="s"/>
      <c r="L1132" s="12" t="s"/>
      <c r="M1132" s="12" t="s"/>
      <c r="N1132" s="12" t="s"/>
      <c r="O1132" s="12" t="s"/>
      <c r="P1132" s="12" t="s"/>
    </row>
    <row r="1133" spans="1:16">
      <c r="A1133" s="21" t="s"/>
      <c r="B1133" s="12" t="s"/>
      <c r="C1133" s="22" t="s"/>
      <c r="D1133" s="12" t="s"/>
      <c r="E1133" s="12" t="s"/>
      <c r="F1133" s="12" t="s"/>
      <c r="G1133" s="12" t="s"/>
      <c r="H1133" s="12" t="s"/>
      <c r="I1133" s="12" t="s"/>
      <c r="J1133" s="12" t="s"/>
      <c r="K1133" s="12" t="s"/>
      <c r="L1133" s="12" t="s"/>
      <c r="M1133" s="12" t="s"/>
      <c r="N1133" s="12" t="s"/>
      <c r="O1133" s="12" t="s"/>
      <c r="P1133" s="12" t="s"/>
    </row>
    <row r="1134" spans="1:16">
      <c r="A1134" s="21" t="s"/>
      <c r="B1134" s="12" t="s"/>
      <c r="C1134" s="22" t="s"/>
      <c r="D1134" s="12" t="s"/>
      <c r="E1134" s="12" t="s"/>
      <c r="F1134" s="12" t="s"/>
      <c r="G1134" s="12" t="s"/>
      <c r="H1134" s="12" t="s"/>
      <c r="I1134" s="12" t="s"/>
      <c r="J1134" s="12" t="s"/>
      <c r="K1134" s="12" t="s"/>
      <c r="L1134" s="12" t="s"/>
      <c r="M1134" s="12" t="s"/>
      <c r="N1134" s="12" t="s"/>
      <c r="O1134" s="12" t="s"/>
      <c r="P1134" s="12" t="s"/>
    </row>
    <row r="1135" spans="1:16">
      <c r="A1135" s="21" t="s"/>
      <c r="B1135" s="12" t="s"/>
      <c r="C1135" s="22" t="s"/>
      <c r="D1135" s="12" t="s"/>
      <c r="E1135" s="12" t="s"/>
      <c r="F1135" s="12" t="s"/>
      <c r="G1135" s="12" t="s"/>
      <c r="H1135" s="12" t="s"/>
      <c r="I1135" s="12" t="s"/>
      <c r="J1135" s="12" t="s"/>
      <c r="K1135" s="12" t="s"/>
      <c r="L1135" s="12" t="s"/>
      <c r="M1135" s="12" t="s"/>
      <c r="N1135" s="12" t="s"/>
      <c r="O1135" s="12" t="s"/>
      <c r="P1135" s="12" t="s"/>
    </row>
    <row r="1136" spans="1:16">
      <c r="A1136" s="21" t="s"/>
      <c r="B1136" s="12" t="s"/>
      <c r="C1136" s="22" t="s"/>
      <c r="D1136" s="12" t="s"/>
      <c r="E1136" s="12" t="s"/>
      <c r="F1136" s="12" t="s"/>
      <c r="G1136" s="12" t="s"/>
      <c r="H1136" s="12" t="s"/>
      <c r="I1136" s="12" t="s"/>
      <c r="J1136" s="12" t="s"/>
      <c r="K1136" s="12" t="s"/>
      <c r="L1136" s="12" t="s"/>
      <c r="M1136" s="12" t="s"/>
      <c r="N1136" s="12" t="s"/>
      <c r="O1136" s="12" t="s"/>
      <c r="P1136" s="12" t="s"/>
    </row>
    <row r="1137" spans="1:16">
      <c r="A1137" s="21" t="s"/>
      <c r="B1137" s="12" t="s"/>
      <c r="C1137" s="22" t="s"/>
      <c r="D1137" s="12" t="s"/>
      <c r="E1137" s="12" t="s"/>
      <c r="F1137" s="12" t="s"/>
      <c r="G1137" s="12" t="s"/>
      <c r="H1137" s="12" t="s"/>
      <c r="I1137" s="12" t="s"/>
      <c r="J1137" s="12" t="s"/>
      <c r="K1137" s="12" t="s"/>
      <c r="L1137" s="12" t="s"/>
      <c r="M1137" s="12" t="s"/>
      <c r="N1137" s="12" t="s"/>
      <c r="O1137" s="12" t="s"/>
      <c r="P1137" s="12" t="s"/>
    </row>
    <row r="1138" spans="1:16">
      <c r="A1138" s="21" t="s"/>
      <c r="B1138" s="12" t="s"/>
      <c r="C1138" s="22" t="s"/>
      <c r="D1138" s="12" t="s"/>
      <c r="E1138" s="12" t="s"/>
      <c r="F1138" s="12" t="s"/>
      <c r="G1138" s="12" t="s"/>
      <c r="H1138" s="12" t="s"/>
      <c r="I1138" s="12" t="s"/>
      <c r="J1138" s="12" t="s"/>
      <c r="K1138" s="12" t="s"/>
      <c r="L1138" s="12" t="s"/>
      <c r="M1138" s="12" t="s"/>
      <c r="N1138" s="12" t="s"/>
      <c r="O1138" s="12" t="s"/>
      <c r="P1138" s="12" t="s"/>
    </row>
    <row r="1139" spans="1:16">
      <c r="A1139" s="21" t="s"/>
      <c r="B1139" s="12" t="s"/>
      <c r="C1139" s="22" t="s"/>
      <c r="D1139" s="12" t="s"/>
      <c r="E1139" s="12" t="s"/>
      <c r="F1139" s="12" t="s"/>
      <c r="G1139" s="12" t="s"/>
      <c r="H1139" s="12" t="s"/>
      <c r="I1139" s="12" t="s"/>
      <c r="J1139" s="12" t="s"/>
      <c r="K1139" s="12" t="s"/>
      <c r="L1139" s="12" t="s"/>
      <c r="M1139" s="12" t="s"/>
      <c r="N1139" s="12" t="s"/>
      <c r="O1139" s="12" t="s"/>
      <c r="P1139" s="12" t="s"/>
    </row>
    <row r="1140" spans="1:16">
      <c r="A1140" s="21" t="s"/>
      <c r="B1140" s="12" t="s"/>
      <c r="C1140" s="22" t="s"/>
      <c r="D1140" s="12" t="s"/>
      <c r="E1140" s="12" t="s"/>
      <c r="F1140" s="12" t="s"/>
      <c r="G1140" s="12" t="s"/>
      <c r="H1140" s="12" t="s"/>
      <c r="I1140" s="12" t="s"/>
      <c r="J1140" s="12" t="s"/>
      <c r="K1140" s="12" t="s"/>
      <c r="L1140" s="12" t="s"/>
      <c r="M1140" s="12" t="s"/>
      <c r="N1140" s="12" t="s"/>
      <c r="O1140" s="12" t="s"/>
      <c r="P1140" s="12" t="s"/>
    </row>
    <row r="1141" spans="1:16">
      <c r="A1141" s="21" t="s"/>
      <c r="B1141" s="12" t="s"/>
      <c r="C1141" s="22" t="s"/>
      <c r="D1141" s="12" t="s"/>
      <c r="E1141" s="12" t="s"/>
      <c r="F1141" s="12" t="s"/>
      <c r="G1141" s="12" t="s"/>
      <c r="H1141" s="12" t="s"/>
      <c r="I1141" s="12" t="s"/>
      <c r="J1141" s="12" t="s"/>
      <c r="K1141" s="12" t="s"/>
      <c r="L1141" s="12" t="s"/>
      <c r="M1141" s="12" t="s"/>
      <c r="N1141" s="12" t="s"/>
      <c r="O1141" s="12" t="s"/>
      <c r="P1141" s="12" t="s"/>
    </row>
    <row r="1142" spans="1:16">
      <c r="A1142" s="21" t="s"/>
      <c r="B1142" s="12" t="s"/>
      <c r="C1142" s="22" t="s"/>
      <c r="D1142" s="12" t="s"/>
      <c r="E1142" s="12" t="s"/>
      <c r="F1142" s="12" t="s"/>
      <c r="G1142" s="12" t="s"/>
      <c r="H1142" s="12" t="s"/>
      <c r="I1142" s="12" t="s"/>
      <c r="J1142" s="12" t="s"/>
      <c r="K1142" s="12" t="s"/>
      <c r="L1142" s="12" t="s"/>
      <c r="M1142" s="12" t="s"/>
      <c r="N1142" s="12" t="s"/>
      <c r="O1142" s="12" t="s"/>
      <c r="P1142" s="12" t="s"/>
    </row>
    <row r="1143" spans="1:16">
      <c r="A1143" s="21" t="s"/>
      <c r="B1143" s="12" t="s"/>
      <c r="C1143" s="22" t="s"/>
      <c r="D1143" s="12" t="s"/>
      <c r="E1143" s="12" t="s"/>
      <c r="F1143" s="12" t="s"/>
      <c r="G1143" s="12" t="s"/>
      <c r="H1143" s="12" t="s"/>
      <c r="I1143" s="12" t="s"/>
      <c r="J1143" s="12" t="s"/>
      <c r="K1143" s="12" t="s"/>
      <c r="L1143" s="12" t="s"/>
      <c r="M1143" s="12" t="s"/>
      <c r="N1143" s="12" t="s"/>
      <c r="O1143" s="12" t="s"/>
      <c r="P1143" s="12" t="s"/>
    </row>
    <row r="1144" spans="1:16">
      <c r="A1144" s="21" t="s"/>
      <c r="B1144" s="12" t="s"/>
      <c r="C1144" s="22" t="s"/>
      <c r="D1144" s="12" t="s"/>
      <c r="E1144" s="12" t="s"/>
      <c r="F1144" s="12" t="s"/>
      <c r="G1144" s="12" t="s"/>
      <c r="H1144" s="12" t="s"/>
      <c r="I1144" s="12" t="s"/>
      <c r="J1144" s="12" t="s"/>
      <c r="K1144" s="12" t="s"/>
      <c r="L1144" s="12" t="s"/>
      <c r="M1144" s="12" t="s"/>
      <c r="N1144" s="12" t="s"/>
      <c r="O1144" s="12" t="s"/>
      <c r="P1144" s="12" t="s"/>
    </row>
    <row r="1145" spans="1:16">
      <c r="A1145" s="21" t="s"/>
      <c r="B1145" s="12" t="s"/>
      <c r="C1145" s="22" t="s"/>
      <c r="D1145" s="12" t="s"/>
      <c r="E1145" s="12" t="s"/>
      <c r="F1145" s="12" t="s"/>
      <c r="G1145" s="12" t="s"/>
      <c r="H1145" s="12" t="s"/>
      <c r="I1145" s="12" t="s"/>
      <c r="J1145" s="12" t="s"/>
      <c r="K1145" s="12" t="s"/>
      <c r="L1145" s="12" t="s"/>
      <c r="M1145" s="12" t="s"/>
      <c r="N1145" s="12" t="s"/>
      <c r="O1145" s="12" t="s"/>
      <c r="P1145" s="12" t="s"/>
    </row>
    <row r="1146" spans="1:16">
      <c r="A1146" s="21" t="s"/>
      <c r="B1146" s="12" t="s"/>
      <c r="C1146" s="22" t="s"/>
      <c r="D1146" s="12" t="s"/>
      <c r="E1146" s="12" t="s"/>
      <c r="F1146" s="12" t="s"/>
      <c r="G1146" s="12" t="s"/>
      <c r="H1146" s="12" t="s"/>
      <c r="I1146" s="12" t="s"/>
      <c r="J1146" s="12" t="s"/>
      <c r="K1146" s="12" t="s"/>
      <c r="L1146" s="12" t="s"/>
      <c r="M1146" s="12" t="s"/>
      <c r="N1146" s="12" t="s"/>
      <c r="O1146" s="12" t="s"/>
      <c r="P1146" s="12" t="s"/>
    </row>
    <row r="1147" spans="1:16">
      <c r="A1147" s="21" t="s"/>
      <c r="B1147" s="12" t="s"/>
      <c r="C1147" s="22" t="s"/>
      <c r="D1147" s="12" t="s"/>
      <c r="E1147" s="12" t="s"/>
      <c r="F1147" s="12" t="s"/>
      <c r="G1147" s="12" t="s"/>
      <c r="H1147" s="12" t="s"/>
      <c r="I1147" s="12" t="s"/>
      <c r="J1147" s="12" t="s"/>
      <c r="K1147" s="12" t="s"/>
      <c r="L1147" s="12" t="s"/>
      <c r="M1147" s="12" t="s"/>
      <c r="N1147" s="12" t="s"/>
      <c r="O1147" s="12" t="s"/>
      <c r="P1147" s="12" t="s"/>
    </row>
    <row r="1148" spans="1:16">
      <c r="A1148" s="21" t="s"/>
      <c r="B1148" s="12" t="s"/>
      <c r="C1148" s="22" t="s"/>
      <c r="D1148" s="12" t="s"/>
      <c r="E1148" s="12" t="s"/>
      <c r="F1148" s="12" t="s"/>
      <c r="G1148" s="12" t="s"/>
      <c r="H1148" s="12" t="s"/>
      <c r="I1148" s="12" t="s"/>
      <c r="J1148" s="12" t="s"/>
      <c r="K1148" s="12" t="s"/>
      <c r="L1148" s="12" t="s"/>
      <c r="M1148" s="12" t="s"/>
      <c r="N1148" s="12" t="s"/>
      <c r="O1148" s="12" t="s"/>
      <c r="P1148" s="12" t="s"/>
    </row>
    <row r="1149" spans="1:16">
      <c r="A1149" s="21" t="s"/>
      <c r="B1149" s="12" t="s"/>
      <c r="C1149" s="22" t="s"/>
      <c r="D1149" s="12" t="s"/>
      <c r="E1149" s="12" t="s"/>
      <c r="F1149" s="12" t="s"/>
      <c r="G1149" s="12" t="s"/>
      <c r="H1149" s="12" t="s"/>
      <c r="I1149" s="12" t="s"/>
      <c r="J1149" s="12" t="s"/>
      <c r="K1149" s="12" t="s"/>
      <c r="L1149" s="12" t="s"/>
      <c r="M1149" s="12" t="s"/>
      <c r="N1149" s="12" t="s"/>
      <c r="O1149" s="12" t="s"/>
      <c r="P1149" s="12" t="s"/>
    </row>
    <row r="1150" spans="1:16">
      <c r="A1150" s="21" t="s"/>
      <c r="B1150" s="12" t="s"/>
      <c r="C1150" s="22" t="s"/>
      <c r="D1150" s="12" t="s"/>
      <c r="E1150" s="12" t="s"/>
      <c r="F1150" s="12" t="s"/>
      <c r="G1150" s="12" t="s"/>
      <c r="H1150" s="12" t="s"/>
      <c r="I1150" s="12" t="s"/>
      <c r="J1150" s="12" t="s"/>
      <c r="K1150" s="12" t="s"/>
      <c r="L1150" s="12" t="s"/>
      <c r="M1150" s="12" t="s"/>
      <c r="N1150" s="12" t="s"/>
      <c r="O1150" s="12" t="s"/>
      <c r="P1150" s="12" t="s"/>
    </row>
    <row r="1151" spans="1:16">
      <c r="A1151" s="21" t="s"/>
      <c r="B1151" s="12" t="s"/>
      <c r="C1151" s="22" t="s"/>
      <c r="D1151" s="12" t="s"/>
      <c r="E1151" s="12" t="s"/>
      <c r="F1151" s="12" t="s"/>
      <c r="G1151" s="12" t="s"/>
      <c r="H1151" s="12" t="s"/>
      <c r="I1151" s="12" t="s"/>
      <c r="J1151" s="12" t="s"/>
      <c r="K1151" s="12" t="s"/>
      <c r="L1151" s="12" t="s"/>
      <c r="M1151" s="12" t="s"/>
      <c r="N1151" s="12" t="s"/>
      <c r="O1151" s="12" t="s"/>
      <c r="P1151" s="12" t="s"/>
    </row>
    <row r="1152" spans="1:16">
      <c r="A1152" s="21" t="s"/>
      <c r="B1152" s="12" t="s"/>
      <c r="C1152" s="22" t="s"/>
      <c r="D1152" s="12" t="s"/>
      <c r="E1152" s="12" t="s"/>
      <c r="F1152" s="12" t="s"/>
      <c r="G1152" s="12" t="s"/>
      <c r="H1152" s="12" t="s"/>
      <c r="I1152" s="12" t="s"/>
      <c r="J1152" s="12" t="s"/>
      <c r="K1152" s="12" t="s"/>
      <c r="L1152" s="12" t="s"/>
      <c r="M1152" s="12" t="s"/>
      <c r="N1152" s="12" t="s"/>
      <c r="O1152" s="12" t="s"/>
      <c r="P1152" s="12" t="s"/>
    </row>
    <row r="1153" spans="1:16">
      <c r="A1153" s="21" t="s"/>
      <c r="B1153" s="12" t="s"/>
      <c r="C1153" s="22" t="s"/>
      <c r="D1153" s="12" t="s"/>
      <c r="E1153" s="12" t="s"/>
      <c r="F1153" s="12" t="s"/>
      <c r="G1153" s="12" t="s"/>
      <c r="H1153" s="12" t="s"/>
      <c r="I1153" s="12" t="s"/>
      <c r="J1153" s="12" t="s"/>
      <c r="K1153" s="12" t="s"/>
      <c r="L1153" s="12" t="s"/>
      <c r="M1153" s="12" t="s"/>
      <c r="N1153" s="12" t="s"/>
      <c r="O1153" s="12" t="s"/>
      <c r="P1153" s="12" t="s"/>
    </row>
    <row r="1154" spans="1:16">
      <c r="A1154" s="21" t="s"/>
      <c r="B1154" s="12" t="s"/>
      <c r="C1154" s="22" t="s"/>
      <c r="D1154" s="12" t="s"/>
      <c r="E1154" s="12" t="s"/>
      <c r="F1154" s="12" t="s"/>
      <c r="G1154" s="12" t="s"/>
      <c r="H1154" s="12" t="s"/>
      <c r="I1154" s="12" t="s"/>
      <c r="J1154" s="12" t="s"/>
      <c r="K1154" s="12" t="s"/>
      <c r="L1154" s="12" t="s"/>
      <c r="M1154" s="12" t="s"/>
      <c r="N1154" s="12" t="s"/>
      <c r="O1154" s="12" t="s"/>
      <c r="P1154" s="12" t="s"/>
    </row>
    <row r="1155" spans="1:16">
      <c r="A1155" s="21" t="s"/>
      <c r="B1155" s="12" t="s"/>
      <c r="C1155" s="22" t="s"/>
      <c r="D1155" s="12" t="s"/>
      <c r="E1155" s="12" t="s"/>
      <c r="F1155" s="12" t="s"/>
      <c r="G1155" s="12" t="s"/>
      <c r="H1155" s="12" t="s"/>
      <c r="I1155" s="12" t="s"/>
      <c r="J1155" s="12" t="s"/>
      <c r="K1155" s="12" t="s"/>
      <c r="L1155" s="12" t="s"/>
      <c r="M1155" s="12" t="s"/>
      <c r="N1155" s="12" t="s"/>
      <c r="O1155" s="12" t="s"/>
      <c r="P1155" s="12" t="s"/>
    </row>
    <row r="1156" spans="1:16">
      <c r="A1156" s="21" t="s"/>
      <c r="B1156" s="12" t="s"/>
      <c r="C1156" s="22" t="s"/>
      <c r="D1156" s="12" t="s"/>
      <c r="E1156" s="12" t="s"/>
      <c r="F1156" s="12" t="s"/>
      <c r="G1156" s="12" t="s"/>
      <c r="H1156" s="12" t="s"/>
      <c r="I1156" s="12" t="s"/>
      <c r="J1156" s="12" t="s"/>
      <c r="K1156" s="12" t="s"/>
      <c r="L1156" s="12" t="s"/>
      <c r="M1156" s="12" t="s"/>
      <c r="N1156" s="12" t="s"/>
      <c r="O1156" s="12" t="s"/>
      <c r="P1156" s="12" t="s"/>
    </row>
    <row r="1157" spans="1:16">
      <c r="A1157" s="21" t="s"/>
      <c r="B1157" s="12" t="s"/>
      <c r="C1157" s="22" t="s"/>
      <c r="D1157" s="12" t="s"/>
      <c r="E1157" s="12" t="s"/>
      <c r="F1157" s="12" t="s"/>
      <c r="G1157" s="12" t="s"/>
      <c r="H1157" s="12" t="s"/>
      <c r="I1157" s="12" t="s"/>
      <c r="J1157" s="12" t="s"/>
      <c r="K1157" s="12" t="s"/>
      <c r="L1157" s="12" t="s"/>
      <c r="M1157" s="12" t="s"/>
      <c r="N1157" s="12" t="s"/>
      <c r="O1157" s="12" t="s"/>
      <c r="P1157" s="12" t="s"/>
    </row>
    <row r="1158" spans="1:16">
      <c r="A1158" s="21" t="s"/>
      <c r="B1158" s="12" t="s"/>
      <c r="C1158" s="22" t="s"/>
      <c r="D1158" s="12" t="s"/>
      <c r="E1158" s="12" t="s"/>
      <c r="F1158" s="12" t="s"/>
      <c r="G1158" s="12" t="s"/>
      <c r="H1158" s="12" t="s"/>
      <c r="I1158" s="12" t="s"/>
      <c r="J1158" s="12" t="s"/>
      <c r="K1158" s="12" t="s"/>
      <c r="L1158" s="12" t="s"/>
      <c r="M1158" s="12" t="s"/>
      <c r="N1158" s="12" t="s"/>
      <c r="O1158" s="12" t="s"/>
      <c r="P1158" s="12" t="s"/>
    </row>
    <row r="1159" spans="1:16">
      <c r="A1159" s="21" t="s"/>
      <c r="B1159" s="12" t="s"/>
      <c r="C1159" s="22" t="s"/>
      <c r="D1159" s="12" t="s"/>
      <c r="E1159" s="12" t="s"/>
      <c r="F1159" s="12" t="s"/>
      <c r="G1159" s="12" t="s"/>
      <c r="H1159" s="12" t="s"/>
      <c r="I1159" s="12" t="s"/>
      <c r="J1159" s="12" t="s"/>
      <c r="K1159" s="12" t="s"/>
      <c r="L1159" s="12" t="s"/>
      <c r="M1159" s="12" t="s"/>
      <c r="N1159" s="12" t="s"/>
      <c r="O1159" s="12" t="s"/>
      <c r="P1159" s="12" t="s"/>
    </row>
    <row r="1160" spans="1:16">
      <c r="A1160" s="21" t="s"/>
      <c r="B1160" s="12" t="s"/>
      <c r="C1160" s="22" t="s"/>
      <c r="D1160" s="12" t="s"/>
      <c r="E1160" s="12" t="s"/>
      <c r="F1160" s="12" t="s"/>
      <c r="G1160" s="12" t="s"/>
      <c r="H1160" s="12" t="s"/>
      <c r="I1160" s="12" t="s"/>
      <c r="J1160" s="12" t="s"/>
      <c r="K1160" s="12" t="s"/>
      <c r="L1160" s="12" t="s"/>
      <c r="M1160" s="12" t="s"/>
      <c r="N1160" s="12" t="s"/>
      <c r="O1160" s="12" t="s"/>
      <c r="P1160" s="12" t="s"/>
    </row>
    <row r="1161" spans="1:16">
      <c r="A1161" s="21" t="s"/>
      <c r="B1161" s="12" t="s"/>
      <c r="C1161" s="22" t="s"/>
      <c r="D1161" s="12" t="s"/>
      <c r="E1161" s="12" t="s"/>
      <c r="F1161" s="12" t="s"/>
      <c r="G1161" s="12" t="s"/>
      <c r="H1161" s="12" t="s"/>
      <c r="I1161" s="12" t="s"/>
      <c r="J1161" s="12" t="s"/>
      <c r="K1161" s="12" t="s"/>
      <c r="L1161" s="12" t="s"/>
      <c r="M1161" s="12" t="s"/>
      <c r="N1161" s="12" t="s"/>
      <c r="O1161" s="12" t="s"/>
      <c r="P1161" s="12" t="s"/>
    </row>
    <row r="1162" spans="1:16">
      <c r="A1162" s="21" t="s"/>
      <c r="B1162" s="12" t="s"/>
      <c r="C1162" s="22" t="s"/>
      <c r="D1162" s="12" t="s"/>
      <c r="E1162" s="12" t="s"/>
      <c r="F1162" s="12" t="s"/>
      <c r="G1162" s="12" t="s"/>
      <c r="H1162" s="12" t="s"/>
      <c r="I1162" s="12" t="s"/>
      <c r="J1162" s="12" t="s"/>
      <c r="K1162" s="12" t="s"/>
      <c r="L1162" s="12" t="s"/>
      <c r="M1162" s="12" t="s"/>
      <c r="N1162" s="12" t="s"/>
      <c r="O1162" s="12" t="s"/>
      <c r="P1162" s="12" t="s"/>
    </row>
    <row r="1163" spans="1:16">
      <c r="A1163" s="21" t="s"/>
      <c r="B1163" s="12" t="s"/>
      <c r="C1163" s="22" t="s"/>
      <c r="D1163" s="12" t="s"/>
      <c r="E1163" s="12" t="s"/>
      <c r="F1163" s="12" t="s"/>
      <c r="G1163" s="12" t="s"/>
      <c r="H1163" s="12" t="s"/>
      <c r="I1163" s="12" t="s"/>
      <c r="J1163" s="12" t="s"/>
      <c r="K1163" s="12" t="s"/>
      <c r="L1163" s="12" t="s"/>
      <c r="M1163" s="12" t="s"/>
      <c r="N1163" s="12" t="s"/>
      <c r="O1163" s="12" t="s"/>
      <c r="P1163" s="12" t="s"/>
    </row>
    <row r="1164" spans="1:16">
      <c r="A1164" s="21" t="s"/>
      <c r="B1164" s="12" t="s"/>
      <c r="C1164" s="22" t="s"/>
      <c r="D1164" s="12" t="s"/>
      <c r="E1164" s="12" t="s"/>
      <c r="F1164" s="12" t="s"/>
      <c r="G1164" s="12" t="s"/>
      <c r="H1164" s="12" t="s"/>
      <c r="I1164" s="12" t="s"/>
      <c r="J1164" s="12" t="s"/>
      <c r="K1164" s="12" t="s"/>
      <c r="L1164" s="12" t="s"/>
      <c r="M1164" s="12" t="s"/>
      <c r="N1164" s="12" t="s"/>
      <c r="O1164" s="12" t="s"/>
      <c r="P1164" s="12" t="s"/>
    </row>
    <row r="1165" spans="1:16">
      <c r="A1165" s="21" t="s"/>
      <c r="B1165" s="12" t="s"/>
      <c r="C1165" s="22" t="s"/>
      <c r="D1165" s="12" t="s"/>
      <c r="E1165" s="12" t="s"/>
      <c r="F1165" s="12" t="s"/>
      <c r="G1165" s="12" t="s"/>
      <c r="H1165" s="12" t="s"/>
      <c r="I1165" s="12" t="s"/>
      <c r="J1165" s="12" t="s"/>
      <c r="K1165" s="12" t="s"/>
      <c r="L1165" s="12" t="s"/>
      <c r="M1165" s="12" t="s"/>
      <c r="N1165" s="12" t="s"/>
      <c r="O1165" s="12" t="s"/>
      <c r="P1165" s="12" t="s"/>
    </row>
    <row r="1166" spans="1:16">
      <c r="A1166" s="21" t="s"/>
      <c r="B1166" s="12" t="s"/>
      <c r="C1166" s="22" t="s"/>
      <c r="D1166" s="12" t="s"/>
      <c r="E1166" s="12" t="s"/>
      <c r="F1166" s="12" t="s"/>
      <c r="G1166" s="12" t="s"/>
      <c r="H1166" s="12" t="s"/>
      <c r="I1166" s="12" t="s"/>
      <c r="J1166" s="12" t="s"/>
      <c r="K1166" s="12" t="s"/>
      <c r="L1166" s="12" t="s"/>
      <c r="M1166" s="12" t="s"/>
      <c r="N1166" s="12" t="s"/>
      <c r="O1166" s="12" t="s"/>
      <c r="P1166" s="12" t="s"/>
    </row>
    <row r="1167" spans="1:16">
      <c r="A1167" s="21" t="s"/>
      <c r="B1167" s="12" t="s"/>
      <c r="C1167" s="22" t="s"/>
      <c r="D1167" s="12" t="s"/>
      <c r="E1167" s="12" t="s"/>
      <c r="F1167" s="12" t="s"/>
      <c r="G1167" s="12" t="s"/>
      <c r="H1167" s="12" t="s"/>
      <c r="I1167" s="12" t="s"/>
      <c r="J1167" s="12" t="s"/>
      <c r="K1167" s="12" t="s"/>
      <c r="L1167" s="12" t="s"/>
      <c r="M1167" s="12" t="s"/>
      <c r="N1167" s="12" t="s"/>
      <c r="O1167" s="12" t="s"/>
      <c r="P1167" s="12" t="s"/>
    </row>
    <row r="1168" spans="1:16">
      <c r="A1168" s="21" t="s"/>
      <c r="B1168" s="12" t="s"/>
      <c r="C1168" s="22" t="s"/>
      <c r="D1168" s="12" t="s"/>
      <c r="E1168" s="12" t="s"/>
      <c r="F1168" s="12" t="s"/>
      <c r="G1168" s="12" t="s"/>
      <c r="H1168" s="12" t="s"/>
      <c r="I1168" s="12" t="s"/>
      <c r="J1168" s="12" t="s"/>
      <c r="K1168" s="12" t="s"/>
      <c r="L1168" s="12" t="s"/>
      <c r="M1168" s="12" t="s"/>
      <c r="N1168" s="12" t="s"/>
      <c r="O1168" s="12" t="s"/>
      <c r="P1168" s="12" t="s"/>
    </row>
    <row r="1169" spans="1:16">
      <c r="A1169" s="21" t="s"/>
      <c r="B1169" s="12" t="s"/>
      <c r="C1169" s="22" t="s"/>
      <c r="D1169" s="12" t="s"/>
      <c r="E1169" s="12" t="s"/>
      <c r="F1169" s="12" t="s"/>
      <c r="G1169" s="12" t="s"/>
      <c r="H1169" s="12" t="s"/>
      <c r="I1169" s="12" t="s"/>
      <c r="J1169" s="12" t="s"/>
      <c r="K1169" s="12" t="s"/>
      <c r="L1169" s="12" t="s"/>
      <c r="M1169" s="12" t="s"/>
      <c r="N1169" s="12" t="s"/>
      <c r="O1169" s="12" t="s"/>
      <c r="P1169" s="12" t="s"/>
    </row>
    <row r="1170" spans="1:16">
      <c r="A1170" s="21" t="s"/>
      <c r="B1170" s="12" t="s"/>
      <c r="C1170" s="22" t="s"/>
      <c r="D1170" s="12" t="s"/>
      <c r="E1170" s="12" t="s"/>
      <c r="F1170" s="12" t="s"/>
      <c r="G1170" s="12" t="s"/>
      <c r="H1170" s="12" t="s"/>
      <c r="I1170" s="12" t="s"/>
      <c r="J1170" s="12" t="s"/>
      <c r="K1170" s="12" t="s"/>
      <c r="L1170" s="12" t="s"/>
      <c r="M1170" s="12" t="s"/>
      <c r="N1170" s="12" t="s"/>
      <c r="O1170" s="12" t="s"/>
      <c r="P1170" s="12" t="s"/>
    </row>
    <row r="1171" spans="1:16">
      <c r="A1171" s="21" t="s"/>
      <c r="B1171" s="12" t="s"/>
      <c r="C1171" s="22" t="s"/>
      <c r="D1171" s="12" t="s"/>
      <c r="E1171" s="12" t="s"/>
      <c r="F1171" s="12" t="s"/>
      <c r="G1171" s="12" t="s"/>
      <c r="H1171" s="12" t="s"/>
      <c r="I1171" s="12" t="s"/>
      <c r="J1171" s="12" t="s"/>
      <c r="K1171" s="12" t="s"/>
      <c r="L1171" s="12" t="s"/>
      <c r="M1171" s="12" t="s"/>
      <c r="N1171" s="12" t="s"/>
      <c r="O1171" s="12" t="s"/>
      <c r="P1171" s="12" t="s"/>
    </row>
    <row r="1172" spans="1:16">
      <c r="A1172" s="21" t="s"/>
      <c r="B1172" s="12" t="s"/>
      <c r="C1172" s="22" t="s"/>
      <c r="D1172" s="12" t="s"/>
      <c r="E1172" s="12" t="s"/>
      <c r="F1172" s="12" t="s"/>
      <c r="G1172" s="12" t="s"/>
      <c r="H1172" s="12" t="s"/>
      <c r="I1172" s="12" t="s"/>
      <c r="J1172" s="12" t="s"/>
      <c r="K1172" s="12" t="s"/>
      <c r="L1172" s="12" t="s"/>
      <c r="M1172" s="12" t="s"/>
      <c r="N1172" s="12" t="s"/>
      <c r="O1172" s="12" t="s"/>
      <c r="P1172" s="12" t="s"/>
    </row>
    <row r="1173" spans="1:16">
      <c r="A1173" s="21" t="s"/>
      <c r="B1173" s="12" t="s"/>
      <c r="C1173" s="22" t="s"/>
      <c r="D1173" s="12" t="s"/>
      <c r="E1173" s="12" t="s"/>
      <c r="F1173" s="12" t="s"/>
      <c r="G1173" s="12" t="s"/>
      <c r="H1173" s="12" t="s"/>
      <c r="I1173" s="12" t="s"/>
      <c r="J1173" s="12" t="s"/>
      <c r="K1173" s="12" t="s"/>
      <c r="L1173" s="12" t="s"/>
      <c r="M1173" s="12" t="s"/>
      <c r="N1173" s="12" t="s"/>
      <c r="O1173" s="12" t="s"/>
      <c r="P1173" s="12" t="s"/>
    </row>
    <row r="1174" spans="1:16">
      <c r="A1174" s="21" t="s"/>
      <c r="B1174" s="12" t="s"/>
      <c r="C1174" s="22" t="s"/>
      <c r="D1174" s="12" t="s"/>
      <c r="E1174" s="12" t="s"/>
      <c r="F1174" s="12" t="s"/>
      <c r="G1174" s="12" t="s"/>
      <c r="H1174" s="12" t="s"/>
      <c r="I1174" s="12" t="s"/>
      <c r="J1174" s="12" t="s"/>
      <c r="K1174" s="12" t="s"/>
      <c r="L1174" s="12" t="s"/>
      <c r="M1174" s="12" t="s"/>
      <c r="N1174" s="12" t="s"/>
      <c r="O1174" s="12" t="s"/>
      <c r="P1174" s="12" t="s"/>
    </row>
    <row r="1175" spans="1:16">
      <c r="A1175" s="21" t="s"/>
      <c r="B1175" s="12" t="s"/>
      <c r="C1175" s="22" t="s"/>
      <c r="D1175" s="12" t="s"/>
      <c r="E1175" s="12" t="s"/>
      <c r="F1175" s="12" t="s"/>
      <c r="G1175" s="12" t="s"/>
      <c r="H1175" s="12" t="s"/>
      <c r="I1175" s="12" t="s"/>
      <c r="J1175" s="12" t="s"/>
      <c r="K1175" s="12" t="s"/>
      <c r="L1175" s="12" t="s"/>
      <c r="M1175" s="12" t="s"/>
      <c r="N1175" s="12" t="s"/>
      <c r="O1175" s="12" t="s"/>
      <c r="P1175" s="12" t="s"/>
    </row>
    <row r="1176" spans="1:16">
      <c r="A1176" s="21" t="s"/>
      <c r="B1176" s="12" t="s"/>
      <c r="C1176" s="22" t="s"/>
      <c r="D1176" s="12" t="s"/>
      <c r="E1176" s="12" t="s"/>
      <c r="F1176" s="12" t="s"/>
      <c r="G1176" s="12" t="s"/>
      <c r="H1176" s="12" t="s"/>
      <c r="I1176" s="12" t="s"/>
      <c r="J1176" s="12" t="s"/>
      <c r="K1176" s="12" t="s"/>
      <c r="L1176" s="12" t="s"/>
      <c r="M1176" s="12" t="s"/>
      <c r="N1176" s="12" t="s"/>
      <c r="O1176" s="12" t="s"/>
      <c r="P1176" s="12" t="s"/>
    </row>
    <row r="1177" spans="1:16">
      <c r="A1177" s="21" t="s"/>
      <c r="B1177" s="12" t="s"/>
      <c r="C1177" s="22" t="s"/>
      <c r="D1177" s="12" t="s"/>
      <c r="E1177" s="12" t="s"/>
      <c r="F1177" s="12" t="s"/>
      <c r="G1177" s="12" t="s"/>
      <c r="H1177" s="12" t="s"/>
      <c r="I1177" s="12" t="s"/>
      <c r="J1177" s="12" t="s"/>
      <c r="K1177" s="12" t="s"/>
      <c r="L1177" s="12" t="s"/>
      <c r="M1177" s="12" t="s"/>
      <c r="N1177" s="12" t="s"/>
      <c r="O1177" s="12" t="s"/>
      <c r="P1177" s="12" t="s"/>
    </row>
    <row r="1178" spans="1:16">
      <c r="A1178" s="21" t="s"/>
      <c r="B1178" s="12" t="s"/>
      <c r="C1178" s="22" t="s"/>
      <c r="D1178" s="12" t="s"/>
      <c r="E1178" s="12" t="s"/>
      <c r="F1178" s="12" t="s"/>
      <c r="G1178" s="12" t="s"/>
      <c r="H1178" s="12" t="s"/>
      <c r="I1178" s="12" t="s"/>
      <c r="J1178" s="12" t="s"/>
      <c r="K1178" s="12" t="s"/>
      <c r="L1178" s="12" t="s"/>
      <c r="M1178" s="12" t="s"/>
      <c r="N1178" s="12" t="s"/>
      <c r="O1178" s="12" t="s"/>
      <c r="P1178" s="12" t="s"/>
    </row>
    <row r="1179" spans="1:16">
      <c r="A1179" s="21" t="s"/>
      <c r="B1179" s="12" t="s"/>
      <c r="C1179" s="22" t="s"/>
      <c r="D1179" s="12" t="s"/>
      <c r="E1179" s="12" t="s"/>
      <c r="F1179" s="12" t="s"/>
      <c r="G1179" s="12" t="s"/>
      <c r="H1179" s="12" t="s"/>
      <c r="I1179" s="12" t="s"/>
      <c r="J1179" s="12" t="s"/>
      <c r="K1179" s="12" t="s"/>
      <c r="L1179" s="12" t="s"/>
      <c r="M1179" s="12" t="s"/>
      <c r="N1179" s="12" t="s"/>
      <c r="O1179" s="12" t="s"/>
      <c r="P1179" s="12" t="s"/>
    </row>
    <row r="1180" spans="1:16">
      <c r="A1180" s="21" t="s"/>
      <c r="B1180" s="12" t="s"/>
      <c r="C1180" s="22" t="s"/>
      <c r="D1180" s="12" t="s"/>
      <c r="E1180" s="12" t="s"/>
      <c r="F1180" s="12" t="s"/>
      <c r="G1180" s="12" t="s"/>
      <c r="H1180" s="12" t="s"/>
      <c r="I1180" s="12" t="s"/>
      <c r="J1180" s="12" t="s"/>
      <c r="K1180" s="12" t="s"/>
      <c r="L1180" s="12" t="s"/>
      <c r="M1180" s="12" t="s"/>
      <c r="N1180" s="12" t="s"/>
      <c r="O1180" s="12" t="s"/>
      <c r="P1180" s="12" t="s"/>
    </row>
    <row r="1181" spans="1:16">
      <c r="A1181" s="21" t="s"/>
      <c r="B1181" s="12" t="s"/>
      <c r="C1181" s="22" t="s"/>
      <c r="D1181" s="12" t="s"/>
      <c r="E1181" s="12" t="s"/>
      <c r="F1181" s="12" t="s"/>
      <c r="G1181" s="12" t="s"/>
      <c r="H1181" s="12" t="s"/>
      <c r="I1181" s="12" t="s"/>
      <c r="J1181" s="12" t="s"/>
      <c r="K1181" s="12" t="s"/>
      <c r="L1181" s="12" t="s"/>
      <c r="M1181" s="12" t="s"/>
      <c r="N1181" s="12" t="s"/>
      <c r="O1181" s="12" t="s"/>
      <c r="P1181" s="12" t="s"/>
    </row>
    <row r="1182" spans="1:16">
      <c r="A1182" s="21" t="s"/>
      <c r="B1182" s="12" t="s"/>
      <c r="C1182" s="22" t="s"/>
      <c r="D1182" s="12" t="s"/>
      <c r="E1182" s="12" t="s"/>
      <c r="F1182" s="12" t="s"/>
      <c r="G1182" s="12" t="s"/>
      <c r="H1182" s="12" t="s"/>
      <c r="I1182" s="12" t="s"/>
      <c r="J1182" s="12" t="s"/>
      <c r="K1182" s="12" t="s"/>
      <c r="L1182" s="12" t="s"/>
      <c r="M1182" s="12" t="s"/>
      <c r="N1182" s="12" t="s"/>
      <c r="O1182" s="12" t="s"/>
      <c r="P1182" s="12" t="s"/>
    </row>
    <row r="1183" spans="1:16">
      <c r="A1183" s="21" t="s"/>
      <c r="B1183" s="12" t="s"/>
      <c r="C1183" s="22" t="s"/>
      <c r="D1183" s="12" t="s"/>
      <c r="E1183" s="12" t="s"/>
      <c r="F1183" s="12" t="s"/>
      <c r="G1183" s="12" t="s"/>
      <c r="H1183" s="12" t="s"/>
      <c r="I1183" s="12" t="s"/>
      <c r="J1183" s="12" t="s"/>
      <c r="K1183" s="12" t="s"/>
      <c r="L1183" s="12" t="s"/>
      <c r="M1183" s="12" t="s"/>
      <c r="N1183" s="12" t="s"/>
      <c r="O1183" s="12" t="s"/>
      <c r="P1183" s="12" t="s"/>
    </row>
    <row r="1184" spans="1:16">
      <c r="A1184" s="21" t="s"/>
      <c r="B1184" s="12" t="s"/>
      <c r="C1184" s="22" t="s"/>
      <c r="D1184" s="12" t="s"/>
      <c r="E1184" s="12" t="s"/>
      <c r="F1184" s="12" t="s"/>
      <c r="G1184" s="12" t="s"/>
      <c r="H1184" s="12" t="s"/>
      <c r="I1184" s="12" t="s"/>
      <c r="J1184" s="12" t="s"/>
      <c r="K1184" s="12" t="s"/>
      <c r="L1184" s="12" t="s"/>
      <c r="M1184" s="12" t="s"/>
      <c r="N1184" s="12" t="s"/>
      <c r="O1184" s="12" t="s"/>
      <c r="P1184" s="12" t="s"/>
    </row>
    <row r="1185" spans="1:16">
      <c r="A1185" s="21" t="s"/>
      <c r="B1185" s="12" t="s"/>
      <c r="C1185" s="22" t="s"/>
      <c r="D1185" s="12" t="s"/>
      <c r="E1185" s="12" t="s"/>
      <c r="F1185" s="12" t="s"/>
      <c r="G1185" s="12" t="s"/>
      <c r="H1185" s="12" t="s"/>
      <c r="I1185" s="12" t="s"/>
      <c r="J1185" s="12" t="s"/>
      <c r="K1185" s="12" t="s"/>
      <c r="L1185" s="12" t="s"/>
      <c r="M1185" s="12" t="s"/>
      <c r="N1185" s="12" t="s"/>
      <c r="O1185" s="12" t="s"/>
      <c r="P1185" s="12" t="s"/>
    </row>
    <row r="1186" spans="1:16">
      <c r="A1186" s="21" t="s"/>
      <c r="B1186" s="12" t="s"/>
      <c r="C1186" s="22" t="s"/>
      <c r="D1186" s="12" t="s"/>
      <c r="E1186" s="12" t="s"/>
      <c r="F1186" s="12" t="s"/>
      <c r="G1186" s="12" t="s"/>
      <c r="H1186" s="12" t="s"/>
      <c r="I1186" s="12" t="s"/>
      <c r="J1186" s="12" t="s"/>
      <c r="K1186" s="12" t="s"/>
      <c r="L1186" s="12" t="s"/>
      <c r="M1186" s="12" t="s"/>
      <c r="N1186" s="12" t="s"/>
      <c r="O1186" s="12" t="s"/>
      <c r="P1186" s="12" t="s"/>
    </row>
    <row r="1187" spans="1:16">
      <c r="A1187" s="21" t="s"/>
      <c r="B1187" s="12" t="s"/>
      <c r="C1187" s="22" t="s"/>
      <c r="D1187" s="12" t="s"/>
      <c r="E1187" s="12" t="s"/>
      <c r="F1187" s="12" t="s"/>
      <c r="G1187" s="12" t="s"/>
      <c r="H1187" s="12" t="s"/>
      <c r="I1187" s="12" t="s"/>
      <c r="J1187" s="12" t="s"/>
      <c r="K1187" s="12" t="s"/>
      <c r="L1187" s="12" t="s"/>
      <c r="M1187" s="12" t="s"/>
      <c r="N1187" s="12" t="s"/>
      <c r="O1187" s="12" t="s"/>
      <c r="P1187" s="12" t="s"/>
    </row>
    <row r="1188" spans="1:16">
      <c r="A1188" s="21" t="s"/>
      <c r="B1188" s="12" t="s"/>
      <c r="C1188" s="22" t="s"/>
      <c r="D1188" s="12" t="s"/>
      <c r="E1188" s="12" t="s"/>
      <c r="F1188" s="12" t="s"/>
      <c r="G1188" s="12" t="s"/>
      <c r="H1188" s="12" t="s"/>
      <c r="I1188" s="12" t="s"/>
      <c r="J1188" s="12" t="s"/>
      <c r="K1188" s="12" t="s"/>
      <c r="L1188" s="12" t="s"/>
      <c r="M1188" s="12" t="s"/>
      <c r="N1188" s="12" t="s"/>
      <c r="O1188" s="12" t="s"/>
      <c r="P1188" s="12" t="s"/>
    </row>
    <row r="1189" spans="1:16">
      <c r="A1189" s="21" t="s"/>
      <c r="B1189" s="12" t="s"/>
      <c r="C1189" s="22" t="s"/>
      <c r="D1189" s="12" t="s"/>
      <c r="E1189" s="12" t="s"/>
      <c r="F1189" s="12" t="s"/>
      <c r="G1189" s="12" t="s"/>
      <c r="H1189" s="12" t="s"/>
      <c r="I1189" s="12" t="s"/>
      <c r="J1189" s="12" t="s"/>
      <c r="K1189" s="12" t="s"/>
      <c r="L1189" s="12" t="s"/>
      <c r="M1189" s="12" t="s"/>
      <c r="N1189" s="12" t="s"/>
      <c r="O1189" s="12" t="s"/>
      <c r="P1189" s="12" t="s"/>
    </row>
    <row r="1190" spans="1:16">
      <c r="A1190" s="21" t="s"/>
      <c r="B1190" s="12" t="s"/>
      <c r="C1190" s="22" t="s"/>
      <c r="D1190" s="12" t="s"/>
      <c r="E1190" s="12" t="s"/>
      <c r="F1190" s="12" t="s"/>
      <c r="G1190" s="12" t="s"/>
      <c r="H1190" s="12" t="s"/>
      <c r="I1190" s="12" t="s"/>
      <c r="J1190" s="12" t="s"/>
      <c r="K1190" s="12" t="s"/>
      <c r="L1190" s="12" t="s"/>
      <c r="M1190" s="12" t="s"/>
      <c r="N1190" s="12" t="s"/>
      <c r="O1190" s="12" t="s"/>
      <c r="P1190" s="12" t="s"/>
    </row>
    <row r="1191" spans="1:16">
      <c r="A1191" s="21" t="s"/>
      <c r="B1191" s="12" t="s"/>
      <c r="C1191" s="22" t="s"/>
      <c r="D1191" s="12" t="s"/>
      <c r="E1191" s="12" t="s"/>
      <c r="F1191" s="12" t="s"/>
      <c r="G1191" s="12" t="s"/>
      <c r="H1191" s="12" t="s"/>
      <c r="I1191" s="12" t="s"/>
      <c r="J1191" s="12" t="s"/>
      <c r="K1191" s="12" t="s"/>
      <c r="L1191" s="12" t="s"/>
      <c r="M1191" s="12" t="s"/>
      <c r="N1191" s="12" t="s"/>
      <c r="O1191" s="12" t="s"/>
      <c r="P1191" s="12" t="s"/>
    </row>
    <row r="1192" spans="1:16">
      <c r="A1192" s="21" t="s"/>
      <c r="B1192" s="12" t="s"/>
      <c r="C1192" s="22" t="s"/>
      <c r="D1192" s="12" t="s"/>
      <c r="E1192" s="12" t="s"/>
      <c r="F1192" s="12" t="s"/>
      <c r="G1192" s="12" t="s"/>
      <c r="H1192" s="12" t="s"/>
      <c r="I1192" s="12" t="s"/>
      <c r="J1192" s="12" t="s"/>
      <c r="K1192" s="12" t="s"/>
      <c r="L1192" s="12" t="s"/>
      <c r="M1192" s="12" t="s"/>
      <c r="N1192" s="12" t="s"/>
      <c r="O1192" s="12" t="s"/>
      <c r="P1192" s="12" t="s"/>
    </row>
    <row r="1193" spans="1:16">
      <c r="A1193" s="21" t="s"/>
      <c r="B1193" s="12" t="s"/>
      <c r="C1193" s="22" t="s"/>
      <c r="D1193" s="12" t="s"/>
      <c r="E1193" s="12" t="s"/>
      <c r="F1193" s="12" t="s"/>
      <c r="G1193" s="12" t="s"/>
      <c r="H1193" s="12" t="s"/>
      <c r="I1193" s="12" t="s"/>
      <c r="J1193" s="12" t="s"/>
      <c r="K1193" s="12" t="s"/>
      <c r="L1193" s="12" t="s"/>
      <c r="M1193" s="12" t="s"/>
      <c r="N1193" s="12" t="s"/>
      <c r="O1193" s="12" t="s"/>
      <c r="P1193" s="12" t="s"/>
    </row>
    <row r="1194" spans="1:16">
      <c r="A1194" s="21" t="s"/>
      <c r="B1194" s="12" t="s"/>
      <c r="C1194" s="22" t="s"/>
      <c r="D1194" s="12" t="s"/>
      <c r="E1194" s="12" t="s"/>
      <c r="F1194" s="12" t="s"/>
      <c r="G1194" s="12" t="s"/>
      <c r="H1194" s="12" t="s"/>
      <c r="I1194" s="12" t="s"/>
      <c r="J1194" s="12" t="s"/>
      <c r="K1194" s="12" t="s"/>
      <c r="L1194" s="12" t="s"/>
      <c r="M1194" s="12" t="s"/>
      <c r="N1194" s="12" t="s"/>
      <c r="O1194" s="12" t="s"/>
      <c r="P1194" s="12" t="s"/>
    </row>
    <row r="1195" spans="1:16">
      <c r="A1195" s="21" t="s"/>
      <c r="B1195" s="12" t="s"/>
      <c r="C1195" s="22" t="s"/>
      <c r="D1195" s="12" t="s"/>
      <c r="E1195" s="12" t="s"/>
      <c r="F1195" s="12" t="s"/>
      <c r="G1195" s="12" t="s"/>
      <c r="H1195" s="12" t="s"/>
      <c r="I1195" s="12" t="s"/>
      <c r="J1195" s="12" t="s"/>
      <c r="K1195" s="12" t="s"/>
      <c r="L1195" s="12" t="s"/>
      <c r="M1195" s="12" t="s"/>
      <c r="N1195" s="12" t="s"/>
      <c r="O1195" s="12" t="s"/>
      <c r="P1195" s="12" t="s"/>
    </row>
    <row r="1196" spans="1:16">
      <c r="A1196" s="21" t="s"/>
      <c r="B1196" s="12" t="s"/>
      <c r="C1196" s="22" t="s"/>
      <c r="D1196" s="12" t="s"/>
      <c r="E1196" s="12" t="s"/>
      <c r="F1196" s="12" t="s"/>
      <c r="G1196" s="12" t="s"/>
      <c r="H1196" s="12" t="s"/>
      <c r="I1196" s="12" t="s"/>
      <c r="J1196" s="12" t="s"/>
      <c r="K1196" s="12" t="s"/>
      <c r="L1196" s="12" t="s"/>
      <c r="M1196" s="12" t="s"/>
      <c r="N1196" s="12" t="s"/>
      <c r="O1196" s="12" t="s"/>
      <c r="P1196" s="12" t="s"/>
    </row>
    <row r="1197" spans="1:16">
      <c r="A1197" s="21" t="s"/>
      <c r="B1197" s="12" t="s"/>
      <c r="C1197" s="22" t="s"/>
      <c r="D1197" s="12" t="s"/>
      <c r="E1197" s="12" t="s"/>
      <c r="F1197" s="12" t="s"/>
      <c r="G1197" s="12" t="s"/>
      <c r="H1197" s="12" t="s"/>
      <c r="I1197" s="12" t="s"/>
      <c r="J1197" s="12" t="s"/>
      <c r="K1197" s="12" t="s"/>
      <c r="L1197" s="12" t="s"/>
      <c r="M1197" s="12" t="s"/>
      <c r="N1197" s="12" t="s"/>
      <c r="O1197" s="12" t="s"/>
      <c r="P1197" s="12" t="s"/>
    </row>
    <row r="1198" spans="1:16">
      <c r="A1198" s="21" t="s"/>
      <c r="B1198" s="12" t="s"/>
      <c r="C1198" s="22" t="s"/>
      <c r="D1198" s="12" t="s"/>
      <c r="E1198" s="12" t="s"/>
      <c r="F1198" s="12" t="s"/>
      <c r="G1198" s="12" t="s"/>
      <c r="H1198" s="12" t="s"/>
      <c r="I1198" s="12" t="s"/>
      <c r="J1198" s="12" t="s"/>
      <c r="K1198" s="12" t="s"/>
      <c r="L1198" s="12" t="s"/>
      <c r="M1198" s="12" t="s"/>
      <c r="N1198" s="12" t="s"/>
      <c r="O1198" s="12" t="s"/>
      <c r="P1198" s="12" t="s"/>
    </row>
    <row r="1199" spans="1:16">
      <c r="A1199" s="21" t="s"/>
      <c r="B1199" s="12" t="s"/>
      <c r="C1199" s="22" t="s"/>
      <c r="D1199" s="12" t="s"/>
      <c r="E1199" s="12" t="s"/>
      <c r="F1199" s="12" t="s"/>
      <c r="G1199" s="12" t="s"/>
      <c r="H1199" s="12" t="s"/>
      <c r="I1199" s="12" t="s"/>
      <c r="J1199" s="12" t="s"/>
      <c r="K1199" s="12" t="s"/>
      <c r="L1199" s="12" t="s"/>
      <c r="M1199" s="12" t="s"/>
      <c r="N1199" s="12" t="s"/>
      <c r="O1199" s="12" t="s"/>
      <c r="P1199" s="12" t="s"/>
    </row>
    <row r="1200" spans="1:16">
      <c r="A1200" s="21" t="s"/>
      <c r="B1200" s="12" t="s"/>
      <c r="C1200" s="22" t="s"/>
      <c r="D1200" s="12" t="s"/>
      <c r="E1200" s="12" t="s"/>
      <c r="F1200" s="12" t="s"/>
      <c r="G1200" s="12" t="s"/>
      <c r="H1200" s="12" t="s"/>
      <c r="I1200" s="12" t="s"/>
      <c r="J1200" s="12" t="s"/>
      <c r="K1200" s="12" t="s"/>
      <c r="L1200" s="12" t="s"/>
      <c r="M1200" s="12" t="s"/>
      <c r="N1200" s="12" t="s"/>
      <c r="O1200" s="12" t="s"/>
      <c r="P1200" s="12" t="s"/>
    </row>
    <row r="1201" spans="1:16">
      <c r="A1201" s="21" t="s"/>
      <c r="B1201" s="12" t="s"/>
      <c r="C1201" s="22" t="s"/>
      <c r="D1201" s="12" t="s"/>
      <c r="E1201" s="12" t="s"/>
      <c r="F1201" s="12" t="s"/>
      <c r="G1201" s="12" t="s"/>
      <c r="H1201" s="12" t="s"/>
      <c r="I1201" s="12" t="s"/>
      <c r="J1201" s="12" t="s"/>
      <c r="K1201" s="12" t="s"/>
      <c r="L1201" s="12" t="s"/>
      <c r="M1201" s="12" t="s"/>
      <c r="N1201" s="12" t="s"/>
      <c r="O1201" s="12" t="s"/>
      <c r="P1201" s="12" t="s"/>
    </row>
    <row r="1202" spans="1:16">
      <c r="A1202" s="21" t="s"/>
      <c r="B1202" s="12" t="s"/>
      <c r="C1202" s="22" t="s"/>
      <c r="D1202" s="12" t="s"/>
      <c r="E1202" s="12" t="s"/>
      <c r="F1202" s="12" t="s"/>
      <c r="G1202" s="12" t="s"/>
      <c r="H1202" s="12" t="s"/>
      <c r="I1202" s="12" t="s"/>
      <c r="J1202" s="12" t="s"/>
      <c r="K1202" s="12" t="s"/>
      <c r="L1202" s="12" t="s"/>
      <c r="M1202" s="12" t="s"/>
      <c r="N1202" s="12" t="s"/>
      <c r="O1202" s="12" t="s"/>
      <c r="P1202" s="12" t="s"/>
    </row>
    <row r="1203" spans="1:16">
      <c r="A1203" s="21" t="s"/>
      <c r="B1203" s="12" t="s"/>
      <c r="C1203" s="22" t="s"/>
      <c r="D1203" s="12" t="s"/>
      <c r="E1203" s="12" t="s"/>
      <c r="F1203" s="12" t="s"/>
      <c r="G1203" s="12" t="s"/>
      <c r="H1203" s="12" t="s"/>
      <c r="I1203" s="12" t="s"/>
      <c r="J1203" s="12" t="s"/>
      <c r="K1203" s="12" t="s"/>
      <c r="L1203" s="12" t="s"/>
      <c r="M1203" s="12" t="s"/>
      <c r="N1203" s="12" t="s"/>
      <c r="O1203" s="12" t="s"/>
      <c r="P1203" s="12" t="s"/>
    </row>
    <row r="1204" spans="1:16">
      <c r="A1204" s="21" t="s"/>
      <c r="B1204" s="12" t="s"/>
      <c r="C1204" s="22" t="s"/>
      <c r="D1204" s="12" t="s"/>
      <c r="E1204" s="12" t="s"/>
      <c r="F1204" s="12" t="s"/>
      <c r="G1204" s="12" t="s"/>
      <c r="H1204" s="12" t="s"/>
      <c r="I1204" s="12" t="s"/>
      <c r="J1204" s="12" t="s"/>
      <c r="K1204" s="12" t="s"/>
      <c r="L1204" s="12" t="s"/>
      <c r="M1204" s="12" t="s"/>
      <c r="N1204" s="12" t="s"/>
      <c r="O1204" s="12" t="s"/>
      <c r="P1204" s="12" t="s"/>
    </row>
    <row r="1205" spans="1:16">
      <c r="A1205" s="21" t="s"/>
      <c r="B1205" s="12" t="s"/>
      <c r="C1205" s="22" t="s"/>
      <c r="D1205" s="12" t="s"/>
      <c r="E1205" s="12" t="s"/>
      <c r="F1205" s="12" t="s"/>
      <c r="G1205" s="12" t="s"/>
      <c r="H1205" s="12" t="s"/>
      <c r="I1205" s="12" t="s"/>
      <c r="J1205" s="12" t="s"/>
      <c r="K1205" s="12" t="s"/>
      <c r="L1205" s="12" t="s"/>
      <c r="M1205" s="12" t="s"/>
      <c r="N1205" s="12" t="s"/>
      <c r="O1205" s="12" t="s"/>
      <c r="P1205" s="12" t="s"/>
    </row>
    <row r="1206" spans="1:16">
      <c r="A1206" s="21" t="s"/>
      <c r="B1206" s="12" t="s"/>
      <c r="C1206" s="22" t="s"/>
      <c r="D1206" s="12" t="s"/>
      <c r="E1206" s="12" t="s"/>
      <c r="F1206" s="12" t="s"/>
      <c r="G1206" s="12" t="s"/>
      <c r="H1206" s="12" t="s"/>
      <c r="I1206" s="12" t="s"/>
      <c r="J1206" s="12" t="s"/>
      <c r="K1206" s="12" t="s"/>
      <c r="L1206" s="12" t="s"/>
      <c r="M1206" s="12" t="s"/>
      <c r="N1206" s="12" t="s"/>
      <c r="O1206" s="12" t="s"/>
      <c r="P1206" s="12" t="s"/>
    </row>
    <row r="1207" spans="1:16">
      <c r="A1207" s="21" t="s"/>
      <c r="B1207" s="12" t="s"/>
      <c r="C1207" s="22" t="s"/>
      <c r="D1207" s="12" t="s"/>
      <c r="E1207" s="12" t="s"/>
      <c r="F1207" s="12" t="s"/>
      <c r="G1207" s="12" t="s"/>
      <c r="H1207" s="12" t="s"/>
      <c r="I1207" s="12" t="s"/>
      <c r="J1207" s="12" t="s"/>
      <c r="K1207" s="12" t="s"/>
      <c r="L1207" s="12" t="s"/>
      <c r="M1207" s="12" t="s"/>
      <c r="N1207" s="12" t="s"/>
      <c r="O1207" s="12" t="s"/>
      <c r="P1207" s="12" t="s"/>
    </row>
    <row r="1208" spans="1:16">
      <c r="A1208" s="21" t="s"/>
      <c r="B1208" s="12" t="s"/>
      <c r="C1208" s="22" t="s"/>
      <c r="D1208" s="12" t="s"/>
      <c r="E1208" s="12" t="s"/>
      <c r="F1208" s="12" t="s"/>
      <c r="G1208" s="12" t="s"/>
      <c r="H1208" s="12" t="s"/>
      <c r="I1208" s="12" t="s"/>
      <c r="J1208" s="12" t="s"/>
      <c r="K1208" s="12" t="s"/>
      <c r="L1208" s="12" t="s"/>
      <c r="M1208" s="12" t="s"/>
      <c r="N1208" s="12" t="s"/>
      <c r="O1208" s="12" t="s"/>
      <c r="P1208" s="12" t="s"/>
    </row>
    <row r="1209" spans="1:16">
      <c r="A1209" s="21" t="s"/>
      <c r="B1209" s="12" t="s"/>
      <c r="C1209" s="22" t="s"/>
      <c r="D1209" s="12" t="s"/>
      <c r="E1209" s="12" t="s"/>
      <c r="F1209" s="12" t="s"/>
      <c r="G1209" s="12" t="s"/>
      <c r="H1209" s="12" t="s"/>
      <c r="I1209" s="12" t="s"/>
      <c r="J1209" s="12" t="s"/>
      <c r="K1209" s="12" t="s"/>
      <c r="L1209" s="12" t="s"/>
      <c r="M1209" s="12" t="s"/>
      <c r="N1209" s="12" t="s"/>
      <c r="O1209" s="12" t="s"/>
      <c r="P1209" s="12" t="s"/>
    </row>
    <row r="1210" spans="1:16">
      <c r="A1210" s="21" t="s"/>
      <c r="B1210" s="12" t="s"/>
      <c r="C1210" s="22" t="s"/>
      <c r="D1210" s="12" t="s"/>
      <c r="E1210" s="12" t="s"/>
      <c r="F1210" s="12" t="s"/>
      <c r="G1210" s="12" t="s"/>
      <c r="H1210" s="12" t="s"/>
      <c r="I1210" s="12" t="s"/>
      <c r="J1210" s="12" t="s"/>
      <c r="K1210" s="12" t="s"/>
      <c r="L1210" s="12" t="s"/>
      <c r="M1210" s="12" t="s"/>
      <c r="N1210" s="12" t="s"/>
      <c r="O1210" s="12" t="s"/>
      <c r="P1210" s="12" t="s"/>
    </row>
    <row r="1211" spans="1:16">
      <c r="A1211" s="21" t="s"/>
      <c r="B1211" s="12" t="s"/>
      <c r="C1211" s="22" t="s"/>
      <c r="D1211" s="12" t="s"/>
      <c r="E1211" s="12" t="s"/>
      <c r="F1211" s="12" t="s"/>
      <c r="G1211" s="12" t="s"/>
      <c r="H1211" s="12" t="s"/>
      <c r="I1211" s="12" t="s"/>
      <c r="J1211" s="12" t="s"/>
      <c r="K1211" s="12" t="s"/>
      <c r="L1211" s="12" t="s"/>
      <c r="M1211" s="12" t="s"/>
      <c r="N1211" s="12" t="s"/>
      <c r="O1211" s="12" t="s"/>
      <c r="P1211" s="12" t="s"/>
    </row>
    <row r="1212" spans="1:16">
      <c r="A1212" s="21" t="s"/>
      <c r="B1212" s="12" t="s"/>
      <c r="C1212" s="22" t="s"/>
      <c r="D1212" s="12" t="s"/>
      <c r="E1212" s="12" t="s"/>
      <c r="F1212" s="12" t="s"/>
      <c r="G1212" s="12" t="s"/>
      <c r="H1212" s="12" t="s"/>
      <c r="I1212" s="12" t="s"/>
      <c r="J1212" s="12" t="s"/>
      <c r="K1212" s="12" t="s"/>
      <c r="L1212" s="12" t="s"/>
      <c r="M1212" s="12" t="s"/>
      <c r="N1212" s="12" t="s"/>
      <c r="O1212" s="12" t="s"/>
      <c r="P1212" s="12" t="s"/>
    </row>
    <row r="1213" spans="1:16">
      <c r="A1213" s="21" t="s"/>
      <c r="B1213" s="12" t="s"/>
      <c r="C1213" s="22" t="s"/>
      <c r="D1213" s="12" t="s"/>
      <c r="E1213" s="12" t="s"/>
      <c r="F1213" s="12" t="s"/>
      <c r="G1213" s="12" t="s"/>
      <c r="H1213" s="12" t="s"/>
      <c r="I1213" s="12" t="s"/>
      <c r="J1213" s="12" t="s"/>
      <c r="K1213" s="12" t="s"/>
      <c r="L1213" s="12" t="s"/>
      <c r="M1213" s="12" t="s"/>
      <c r="N1213" s="12" t="s"/>
      <c r="O1213" s="12" t="s"/>
      <c r="P1213" s="12" t="s"/>
    </row>
    <row r="1214" spans="1:16">
      <c r="A1214" s="21" t="s"/>
      <c r="B1214" s="12" t="s"/>
      <c r="C1214" s="22" t="s"/>
      <c r="D1214" s="12" t="s"/>
      <c r="E1214" s="12" t="s"/>
      <c r="F1214" s="12" t="s"/>
      <c r="G1214" s="12" t="s"/>
      <c r="H1214" s="12" t="s"/>
      <c r="I1214" s="12" t="s"/>
      <c r="J1214" s="12" t="s"/>
      <c r="K1214" s="12" t="s"/>
      <c r="L1214" s="12" t="s"/>
      <c r="M1214" s="12" t="s"/>
      <c r="N1214" s="12" t="s"/>
      <c r="O1214" s="12" t="s"/>
      <c r="P1214" s="12" t="s"/>
    </row>
    <row r="1215" spans="1:16">
      <c r="A1215" s="21" t="s"/>
      <c r="B1215" s="12" t="s"/>
      <c r="C1215" s="22" t="s"/>
      <c r="D1215" s="12" t="s"/>
      <c r="E1215" s="12" t="s"/>
      <c r="F1215" s="12" t="s"/>
      <c r="G1215" s="12" t="s"/>
      <c r="H1215" s="12" t="s"/>
      <c r="I1215" s="12" t="s"/>
      <c r="J1215" s="12" t="s"/>
      <c r="K1215" s="12" t="s"/>
      <c r="L1215" s="12" t="s"/>
      <c r="M1215" s="12" t="s"/>
      <c r="N1215" s="12" t="s"/>
      <c r="O1215" s="12" t="s"/>
      <c r="P1215" s="12" t="s"/>
    </row>
    <row r="1216" spans="1:16">
      <c r="A1216" s="21" t="s"/>
      <c r="B1216" s="12" t="s"/>
      <c r="C1216" s="22" t="s"/>
      <c r="D1216" s="12" t="s"/>
      <c r="E1216" s="12" t="s"/>
      <c r="F1216" s="12" t="s"/>
      <c r="G1216" s="12" t="s"/>
      <c r="H1216" s="12" t="s"/>
      <c r="I1216" s="12" t="s"/>
      <c r="J1216" s="12" t="s"/>
      <c r="K1216" s="12" t="s"/>
      <c r="L1216" s="12" t="s"/>
      <c r="M1216" s="12" t="s"/>
      <c r="N1216" s="12" t="s"/>
      <c r="O1216" s="12" t="s"/>
      <c r="P1216" s="12" t="s"/>
    </row>
    <row r="1217" spans="1:16">
      <c r="A1217" s="21" t="s"/>
      <c r="B1217" s="12" t="s"/>
      <c r="C1217" s="22" t="s"/>
      <c r="D1217" s="12" t="s"/>
      <c r="E1217" s="12" t="s"/>
      <c r="F1217" s="12" t="s"/>
      <c r="G1217" s="12" t="s"/>
      <c r="H1217" s="12" t="s"/>
      <c r="I1217" s="12" t="s"/>
      <c r="J1217" s="12" t="s"/>
      <c r="K1217" s="12" t="s"/>
      <c r="L1217" s="12" t="s"/>
      <c r="M1217" s="12" t="s"/>
      <c r="N1217" s="12" t="s"/>
      <c r="O1217" s="12" t="s"/>
      <c r="P1217" s="12" t="s"/>
    </row>
    <row r="1218" spans="1:16">
      <c r="A1218" s="21" t="s"/>
      <c r="B1218" s="12" t="s"/>
      <c r="C1218" s="22" t="s"/>
      <c r="D1218" s="12" t="s"/>
      <c r="E1218" s="12" t="s"/>
      <c r="F1218" s="12" t="s"/>
      <c r="G1218" s="12" t="s"/>
      <c r="H1218" s="12" t="s"/>
      <c r="I1218" s="12" t="s"/>
      <c r="J1218" s="12" t="s"/>
      <c r="K1218" s="12" t="s"/>
      <c r="L1218" s="12" t="s"/>
      <c r="M1218" s="12" t="s"/>
      <c r="N1218" s="12" t="s"/>
      <c r="O1218" s="12" t="s"/>
      <c r="P1218" s="12" t="s"/>
    </row>
    <row r="1219" spans="1:16">
      <c r="A1219" s="21" t="s"/>
      <c r="B1219" s="12" t="s"/>
      <c r="C1219" s="22" t="s"/>
      <c r="D1219" s="12" t="s"/>
      <c r="E1219" s="12" t="s"/>
      <c r="F1219" s="12" t="s"/>
      <c r="G1219" s="12" t="s"/>
      <c r="H1219" s="12" t="s"/>
      <c r="I1219" s="12" t="s"/>
      <c r="J1219" s="12" t="s"/>
      <c r="K1219" s="12" t="s"/>
      <c r="L1219" s="12" t="s"/>
      <c r="M1219" s="12" t="s"/>
      <c r="N1219" s="12" t="s"/>
      <c r="O1219" s="12" t="s"/>
      <c r="P1219" s="12" t="s"/>
    </row>
    <row r="1220" spans="1:16">
      <c r="A1220" s="21" t="s"/>
      <c r="B1220" s="12" t="s"/>
      <c r="C1220" s="22" t="s"/>
      <c r="D1220" s="12" t="s"/>
      <c r="E1220" s="12" t="s"/>
      <c r="F1220" s="12" t="s"/>
      <c r="G1220" s="12" t="s"/>
      <c r="H1220" s="12" t="s"/>
      <c r="I1220" s="12" t="s"/>
      <c r="J1220" s="12" t="s"/>
      <c r="K1220" s="12" t="s"/>
      <c r="L1220" s="12" t="s"/>
      <c r="M1220" s="12" t="s"/>
      <c r="N1220" s="12" t="s"/>
      <c r="O1220" s="12" t="s"/>
      <c r="P1220" s="12" t="s"/>
    </row>
    <row r="1221" spans="1:16">
      <c r="A1221" s="21" t="s"/>
      <c r="B1221" s="12" t="s"/>
      <c r="C1221" s="22" t="s"/>
      <c r="D1221" s="12" t="s"/>
      <c r="E1221" s="12" t="s"/>
      <c r="F1221" s="12" t="s"/>
      <c r="G1221" s="12" t="s"/>
      <c r="H1221" s="12" t="s"/>
      <c r="I1221" s="12" t="s"/>
      <c r="J1221" s="12" t="s"/>
      <c r="K1221" s="12" t="s"/>
      <c r="L1221" s="12" t="s"/>
      <c r="M1221" s="12" t="s"/>
      <c r="N1221" s="12" t="s"/>
      <c r="O1221" s="12" t="s"/>
      <c r="P1221" s="12" t="s"/>
    </row>
    <row r="1222" spans="1:16">
      <c r="A1222" s="21" t="s"/>
      <c r="B1222" s="12" t="s"/>
      <c r="C1222" s="22" t="s"/>
      <c r="D1222" s="12" t="s"/>
      <c r="E1222" s="12" t="s"/>
      <c r="F1222" s="12" t="s"/>
      <c r="G1222" s="12" t="s"/>
      <c r="H1222" s="12" t="s"/>
      <c r="I1222" s="12" t="s"/>
      <c r="J1222" s="12" t="s"/>
      <c r="K1222" s="12" t="s"/>
      <c r="L1222" s="12" t="s"/>
      <c r="M1222" s="12" t="s"/>
      <c r="N1222" s="12" t="s"/>
      <c r="O1222" s="12" t="s"/>
      <c r="P1222" s="12" t="s"/>
    </row>
    <row r="1223" spans="1:16">
      <c r="A1223" s="21" t="s"/>
      <c r="B1223" s="12" t="s"/>
      <c r="C1223" s="22" t="s"/>
      <c r="D1223" s="12" t="s"/>
      <c r="E1223" s="12" t="s"/>
      <c r="F1223" s="12" t="s"/>
      <c r="G1223" s="12" t="s"/>
      <c r="H1223" s="12" t="s"/>
      <c r="I1223" s="12" t="s"/>
      <c r="J1223" s="12" t="s"/>
      <c r="K1223" s="12" t="s"/>
      <c r="L1223" s="12" t="s"/>
      <c r="M1223" s="12" t="s"/>
      <c r="N1223" s="12" t="s"/>
      <c r="O1223" s="12" t="s"/>
      <c r="P1223" s="12" t="s"/>
    </row>
    <row r="1224" spans="1:16">
      <c r="A1224" s="21" t="s"/>
      <c r="B1224" s="12" t="s"/>
      <c r="C1224" s="22" t="s"/>
      <c r="D1224" s="12" t="s"/>
      <c r="E1224" s="12" t="s"/>
      <c r="F1224" s="12" t="s"/>
      <c r="G1224" s="12" t="s"/>
      <c r="H1224" s="12" t="s"/>
      <c r="I1224" s="12" t="s"/>
      <c r="J1224" s="12" t="s"/>
      <c r="K1224" s="12" t="s"/>
      <c r="L1224" s="12" t="s"/>
      <c r="M1224" s="12" t="s"/>
      <c r="N1224" s="12" t="s"/>
      <c r="O1224" s="12" t="s"/>
      <c r="P1224" s="12" t="s"/>
    </row>
    <row r="1225" spans="1:16">
      <c r="A1225" s="21" t="s"/>
      <c r="B1225" s="12" t="s"/>
      <c r="C1225" s="22" t="s"/>
      <c r="D1225" s="12" t="s"/>
      <c r="E1225" s="12" t="s"/>
      <c r="F1225" s="12" t="s"/>
      <c r="G1225" s="12" t="s"/>
      <c r="H1225" s="12" t="s"/>
      <c r="I1225" s="12" t="s"/>
      <c r="J1225" s="12" t="s"/>
      <c r="K1225" s="12" t="s"/>
      <c r="L1225" s="12" t="s"/>
      <c r="M1225" s="12" t="s"/>
      <c r="N1225" s="12" t="s"/>
      <c r="O1225" s="12" t="s"/>
      <c r="P1225" s="12" t="s"/>
    </row>
    <row r="1226" spans="1:16">
      <c r="A1226" s="21" t="s"/>
      <c r="B1226" s="12" t="s"/>
      <c r="C1226" s="22" t="s"/>
      <c r="D1226" s="12" t="s"/>
      <c r="E1226" s="12" t="s"/>
      <c r="F1226" s="12" t="s"/>
      <c r="G1226" s="12" t="s"/>
      <c r="H1226" s="12" t="s"/>
      <c r="I1226" s="12" t="s"/>
      <c r="J1226" s="12" t="s"/>
      <c r="K1226" s="12" t="s"/>
      <c r="L1226" s="12" t="s"/>
      <c r="M1226" s="12" t="s"/>
      <c r="N1226" s="12" t="s"/>
      <c r="O1226" s="12" t="s"/>
      <c r="P1226" s="12" t="s"/>
    </row>
    <row r="1227" spans="1:16">
      <c r="A1227" s="21" t="s"/>
      <c r="B1227" s="12" t="s"/>
      <c r="C1227" s="22" t="s"/>
      <c r="D1227" s="12" t="s"/>
      <c r="E1227" s="12" t="s"/>
      <c r="F1227" s="12" t="s"/>
      <c r="G1227" s="12" t="s"/>
      <c r="H1227" s="12" t="s"/>
      <c r="I1227" s="12" t="s"/>
      <c r="J1227" s="12" t="s"/>
      <c r="K1227" s="12" t="s"/>
      <c r="L1227" s="12" t="s"/>
      <c r="M1227" s="12" t="s"/>
      <c r="N1227" s="12" t="s"/>
      <c r="O1227" s="12" t="s"/>
      <c r="P1227" s="12" t="s"/>
    </row>
    <row r="1228" spans="1:16">
      <c r="A1228" s="21" t="s"/>
      <c r="B1228" s="12" t="s"/>
      <c r="C1228" s="22" t="s"/>
      <c r="D1228" s="12" t="s"/>
      <c r="E1228" s="12" t="s"/>
      <c r="F1228" s="12" t="s"/>
      <c r="G1228" s="12" t="s"/>
      <c r="H1228" s="12" t="s"/>
      <c r="I1228" s="12" t="s"/>
      <c r="J1228" s="12" t="s"/>
      <c r="K1228" s="12" t="s"/>
      <c r="L1228" s="12" t="s"/>
      <c r="M1228" s="12" t="s"/>
      <c r="N1228" s="12" t="s"/>
      <c r="O1228" s="12" t="s"/>
      <c r="P1228" s="12" t="s"/>
    </row>
    <row r="1229" spans="1:16">
      <c r="A1229" s="21" t="s"/>
      <c r="B1229" s="12" t="s"/>
      <c r="C1229" s="22" t="s"/>
      <c r="D1229" s="12" t="s"/>
      <c r="E1229" s="12" t="s"/>
      <c r="F1229" s="12" t="s"/>
      <c r="G1229" s="12" t="s"/>
      <c r="H1229" s="12" t="s"/>
      <c r="I1229" s="12" t="s"/>
      <c r="J1229" s="12" t="s"/>
      <c r="K1229" s="12" t="s"/>
      <c r="L1229" s="12" t="s"/>
      <c r="M1229" s="12" t="s"/>
      <c r="N1229" s="12" t="s"/>
      <c r="O1229" s="12" t="s"/>
      <c r="P1229" s="12" t="s"/>
    </row>
    <row r="1230" spans="1:16">
      <c r="A1230" s="21" t="s"/>
      <c r="B1230" s="12" t="s"/>
      <c r="C1230" s="22" t="s"/>
      <c r="D1230" s="12" t="s"/>
      <c r="E1230" s="12" t="s"/>
      <c r="F1230" s="12" t="s"/>
      <c r="G1230" s="12" t="s"/>
      <c r="H1230" s="12" t="s"/>
      <c r="I1230" s="12" t="s"/>
      <c r="J1230" s="12" t="s"/>
      <c r="K1230" s="12" t="s"/>
      <c r="L1230" s="12" t="s"/>
      <c r="M1230" s="12" t="s"/>
      <c r="N1230" s="12" t="s"/>
      <c r="O1230" s="12" t="s"/>
      <c r="P1230" s="12" t="s"/>
    </row>
    <row r="1231" spans="1:16">
      <c r="A1231" s="21" t="s"/>
      <c r="B1231" s="12" t="s"/>
      <c r="C1231" s="22" t="s"/>
      <c r="D1231" s="12" t="s"/>
      <c r="E1231" s="12" t="s"/>
      <c r="F1231" s="12" t="s"/>
      <c r="G1231" s="12" t="s"/>
      <c r="H1231" s="12" t="s"/>
      <c r="I1231" s="12" t="s"/>
      <c r="J1231" s="12" t="s"/>
      <c r="K1231" s="12" t="s"/>
      <c r="L1231" s="12" t="s"/>
      <c r="M1231" s="12" t="s"/>
      <c r="N1231" s="12" t="s"/>
      <c r="O1231" s="12" t="s"/>
      <c r="P1231" s="12" t="s"/>
    </row>
    <row r="1232" spans="1:16">
      <c r="A1232" s="21" t="s"/>
      <c r="B1232" s="12" t="s"/>
      <c r="C1232" s="22" t="s"/>
      <c r="D1232" s="12" t="s"/>
      <c r="E1232" s="12" t="s"/>
      <c r="F1232" s="12" t="s"/>
      <c r="G1232" s="12" t="s"/>
      <c r="H1232" s="12" t="s"/>
      <c r="I1232" s="12" t="s"/>
      <c r="J1232" s="12" t="s"/>
      <c r="K1232" s="12" t="s"/>
      <c r="L1232" s="12" t="s"/>
      <c r="M1232" s="12" t="s"/>
      <c r="N1232" s="12" t="s"/>
      <c r="O1232" s="12" t="s"/>
      <c r="P1232" s="12" t="s"/>
    </row>
    <row r="1233" spans="1:16">
      <c r="A1233" s="21" t="s"/>
      <c r="B1233" s="12" t="s"/>
      <c r="C1233" s="22" t="s"/>
      <c r="D1233" s="12" t="s"/>
      <c r="E1233" s="12" t="s"/>
      <c r="F1233" s="12" t="s"/>
      <c r="G1233" s="12" t="s"/>
      <c r="H1233" s="12" t="s"/>
      <c r="I1233" s="12" t="s"/>
      <c r="J1233" s="12" t="s"/>
      <c r="K1233" s="12" t="s"/>
      <c r="L1233" s="12" t="s"/>
      <c r="M1233" s="12" t="s"/>
      <c r="N1233" s="12" t="s"/>
      <c r="O1233" s="12" t="s"/>
      <c r="P1233" s="12" t="s"/>
    </row>
    <row r="1234" spans="1:16">
      <c r="A1234" s="21" t="s"/>
      <c r="B1234" s="12" t="s"/>
      <c r="C1234" s="22" t="s"/>
      <c r="D1234" s="12" t="s"/>
      <c r="E1234" s="12" t="s"/>
      <c r="F1234" s="12" t="s"/>
      <c r="G1234" s="12" t="s"/>
      <c r="H1234" s="12" t="s"/>
      <c r="I1234" s="12" t="s"/>
      <c r="J1234" s="12" t="s"/>
      <c r="K1234" s="12" t="s"/>
      <c r="L1234" s="12" t="s"/>
      <c r="M1234" s="12" t="s"/>
      <c r="N1234" s="12" t="s"/>
      <c r="O1234" s="12" t="s"/>
      <c r="P1234" s="12" t="s"/>
    </row>
    <row r="1235" spans="1:16">
      <c r="A1235" s="21" t="s"/>
      <c r="B1235" s="12" t="s"/>
      <c r="C1235" s="22" t="s"/>
      <c r="D1235" s="12" t="s"/>
      <c r="E1235" s="12" t="s"/>
      <c r="F1235" s="12" t="s"/>
      <c r="G1235" s="12" t="s"/>
      <c r="H1235" s="12" t="s"/>
      <c r="I1235" s="12" t="s"/>
      <c r="J1235" s="12" t="s"/>
      <c r="K1235" s="12" t="s"/>
      <c r="L1235" s="12" t="s"/>
      <c r="M1235" s="12" t="s"/>
      <c r="N1235" s="12" t="s"/>
      <c r="O1235" s="12" t="s"/>
      <c r="P1235" s="12" t="s"/>
    </row>
    <row r="1236" spans="1:16">
      <c r="A1236" s="21" t="s"/>
      <c r="B1236" s="12" t="s"/>
      <c r="C1236" s="22" t="s"/>
      <c r="D1236" s="12" t="s"/>
      <c r="E1236" s="12" t="s"/>
      <c r="F1236" s="12" t="s"/>
      <c r="G1236" s="12" t="s"/>
      <c r="H1236" s="12" t="s"/>
      <c r="I1236" s="12" t="s"/>
      <c r="J1236" s="12" t="s"/>
      <c r="K1236" s="12" t="s"/>
      <c r="L1236" s="12" t="s"/>
      <c r="M1236" s="12" t="s"/>
      <c r="N1236" s="12" t="s"/>
      <c r="O1236" s="12" t="s"/>
      <c r="P1236" s="12" t="s"/>
    </row>
    <row r="1237" spans="1:16">
      <c r="A1237" s="21" t="s"/>
      <c r="B1237" s="12" t="s"/>
      <c r="C1237" s="22" t="s"/>
      <c r="D1237" s="12" t="s"/>
      <c r="E1237" s="12" t="s"/>
      <c r="F1237" s="12" t="s"/>
      <c r="G1237" s="12" t="s"/>
      <c r="H1237" s="12" t="s"/>
      <c r="I1237" s="12" t="s"/>
      <c r="J1237" s="12" t="s"/>
      <c r="K1237" s="12" t="s"/>
      <c r="L1237" s="12" t="s"/>
      <c r="M1237" s="12" t="s"/>
      <c r="N1237" s="12" t="s"/>
      <c r="O1237" s="12" t="s"/>
      <c r="P1237" s="12" t="s"/>
    </row>
    <row r="1238" spans="1:16">
      <c r="A1238" s="21" t="s"/>
      <c r="B1238" s="12" t="s"/>
      <c r="C1238" s="22" t="s"/>
      <c r="D1238" s="12" t="s"/>
      <c r="E1238" s="12" t="s"/>
      <c r="F1238" s="12" t="s"/>
      <c r="G1238" s="12" t="s"/>
      <c r="H1238" s="12" t="s"/>
      <c r="I1238" s="12" t="s"/>
      <c r="J1238" s="12" t="s"/>
      <c r="K1238" s="12" t="s"/>
      <c r="L1238" s="12" t="s"/>
      <c r="M1238" s="12" t="s"/>
      <c r="N1238" s="12" t="s"/>
      <c r="O1238" s="12" t="s"/>
      <c r="P1238" s="12" t="s"/>
    </row>
    <row r="1239" spans="1:16">
      <c r="A1239" s="21" t="s"/>
      <c r="B1239" s="12" t="s"/>
      <c r="C1239" s="22" t="s"/>
      <c r="D1239" s="12" t="s"/>
      <c r="E1239" s="12" t="s"/>
      <c r="F1239" s="12" t="s"/>
      <c r="G1239" s="12" t="s"/>
      <c r="H1239" s="12" t="s"/>
      <c r="I1239" s="12" t="s"/>
      <c r="J1239" s="12" t="s"/>
      <c r="K1239" s="12" t="s"/>
      <c r="L1239" s="12" t="s"/>
      <c r="M1239" s="12" t="s"/>
      <c r="N1239" s="12" t="s"/>
      <c r="O1239" s="12" t="s"/>
      <c r="P1239" s="12" t="s"/>
    </row>
    <row r="1240" spans="1:16">
      <c r="A1240" s="21" t="s"/>
      <c r="B1240" s="12" t="s"/>
      <c r="C1240" s="22" t="s"/>
      <c r="D1240" s="12" t="s"/>
      <c r="E1240" s="12" t="s"/>
      <c r="F1240" s="12" t="s"/>
      <c r="G1240" s="12" t="s"/>
      <c r="H1240" s="12" t="s"/>
      <c r="I1240" s="12" t="s"/>
      <c r="J1240" s="12" t="s"/>
      <c r="K1240" s="12" t="s"/>
      <c r="L1240" s="12" t="s"/>
      <c r="M1240" s="12" t="s"/>
      <c r="N1240" s="12" t="s"/>
      <c r="O1240" s="12" t="s"/>
      <c r="P1240" s="12" t="s"/>
    </row>
    <row r="1241" spans="1:16">
      <c r="A1241" s="21" t="s"/>
      <c r="B1241" s="12" t="s"/>
      <c r="C1241" s="22" t="s"/>
      <c r="D1241" s="12" t="s"/>
      <c r="E1241" s="12" t="s"/>
      <c r="F1241" s="12" t="s"/>
      <c r="G1241" s="12" t="s"/>
      <c r="H1241" s="12" t="s"/>
      <c r="I1241" s="12" t="s"/>
      <c r="J1241" s="12" t="s"/>
      <c r="K1241" s="12" t="s"/>
      <c r="L1241" s="12" t="s"/>
      <c r="M1241" s="12" t="s"/>
      <c r="N1241" s="12" t="s"/>
      <c r="O1241" s="12" t="s"/>
      <c r="P1241" s="12" t="s"/>
    </row>
    <row r="1242" spans="1:16">
      <c r="A1242" s="21" t="s"/>
      <c r="B1242" s="12" t="s"/>
      <c r="C1242" s="22" t="s"/>
      <c r="D1242" s="12" t="s"/>
      <c r="E1242" s="12" t="s"/>
      <c r="F1242" s="12" t="s"/>
      <c r="G1242" s="12" t="s"/>
      <c r="H1242" s="12" t="s"/>
      <c r="I1242" s="12" t="s"/>
      <c r="J1242" s="12" t="s"/>
      <c r="K1242" s="12" t="s"/>
      <c r="L1242" s="12" t="s"/>
      <c r="M1242" s="12" t="s"/>
      <c r="N1242" s="12" t="s"/>
      <c r="O1242" s="12" t="s"/>
      <c r="P1242" s="12" t="s"/>
    </row>
    <row r="1243" spans="1:16">
      <c r="A1243" s="21" t="s"/>
      <c r="B1243" s="12" t="s"/>
      <c r="C1243" s="22" t="s"/>
      <c r="D1243" s="12" t="s"/>
      <c r="E1243" s="12" t="s"/>
      <c r="F1243" s="12" t="s"/>
      <c r="G1243" s="12" t="s"/>
      <c r="H1243" s="12" t="s"/>
      <c r="I1243" s="12" t="s"/>
      <c r="J1243" s="12" t="s"/>
      <c r="K1243" s="12" t="s"/>
      <c r="L1243" s="12" t="s"/>
      <c r="M1243" s="12" t="s"/>
      <c r="N1243" s="12" t="s"/>
      <c r="O1243" s="12" t="s"/>
      <c r="P1243" s="12" t="s"/>
    </row>
    <row r="1244" spans="1:16">
      <c r="A1244" s="21" t="s"/>
      <c r="B1244" s="12" t="s"/>
      <c r="C1244" s="22" t="s"/>
      <c r="D1244" s="12" t="s"/>
      <c r="E1244" s="12" t="s"/>
      <c r="F1244" s="12" t="s"/>
      <c r="G1244" s="12" t="s"/>
      <c r="H1244" s="12" t="s"/>
      <c r="I1244" s="12" t="s"/>
      <c r="J1244" s="12" t="s"/>
      <c r="K1244" s="12" t="s"/>
      <c r="L1244" s="12" t="s"/>
      <c r="M1244" s="12" t="s"/>
      <c r="N1244" s="12" t="s"/>
      <c r="O1244" s="12" t="s"/>
      <c r="P1244" s="12" t="s"/>
    </row>
    <row r="1245" spans="1:16">
      <c r="A1245" s="21" t="s"/>
      <c r="B1245" s="12" t="s"/>
      <c r="C1245" s="22" t="s"/>
      <c r="D1245" s="12" t="s"/>
      <c r="E1245" s="12" t="s"/>
      <c r="F1245" s="12" t="s"/>
      <c r="G1245" s="12" t="s"/>
      <c r="H1245" s="12" t="s"/>
      <c r="I1245" s="12" t="s"/>
      <c r="J1245" s="12" t="s"/>
      <c r="K1245" s="12" t="s"/>
      <c r="L1245" s="12" t="s"/>
      <c r="M1245" s="12" t="s"/>
      <c r="N1245" s="12" t="s"/>
      <c r="O1245" s="12" t="s"/>
      <c r="P1245" s="12" t="s"/>
    </row>
    <row r="1246" spans="1:16">
      <c r="A1246" s="21" t="s"/>
      <c r="B1246" s="12" t="s"/>
      <c r="C1246" s="22" t="s"/>
      <c r="D1246" s="12" t="s"/>
      <c r="E1246" s="12" t="s"/>
      <c r="F1246" s="12" t="s"/>
      <c r="G1246" s="12" t="s"/>
      <c r="H1246" s="12" t="s"/>
      <c r="I1246" s="12" t="s"/>
      <c r="J1246" s="12" t="s"/>
      <c r="K1246" s="12" t="s"/>
      <c r="L1246" s="12" t="s"/>
      <c r="M1246" s="12" t="s"/>
      <c r="N1246" s="12" t="s"/>
      <c r="O1246" s="12" t="s"/>
      <c r="P1246" s="12" t="s"/>
    </row>
    <row r="1247" spans="1:16">
      <c r="A1247" s="21" t="s"/>
      <c r="B1247" s="12" t="s"/>
      <c r="C1247" s="22" t="s"/>
      <c r="D1247" s="12" t="s"/>
      <c r="E1247" s="12" t="s"/>
      <c r="F1247" s="12" t="s"/>
      <c r="G1247" s="12" t="s"/>
      <c r="H1247" s="12" t="s"/>
      <c r="I1247" s="12" t="s"/>
      <c r="J1247" s="12" t="s"/>
      <c r="K1247" s="12" t="s"/>
      <c r="L1247" s="12" t="s"/>
      <c r="M1247" s="12" t="s"/>
      <c r="N1247" s="12" t="s"/>
      <c r="O1247" s="12" t="s"/>
      <c r="P1247" s="12" t="s"/>
    </row>
    <row r="1248" spans="1:16">
      <c r="A1248" s="21" t="s"/>
      <c r="B1248" s="12" t="s"/>
      <c r="C1248" s="22" t="s"/>
      <c r="D1248" s="12" t="s"/>
      <c r="E1248" s="12" t="s"/>
      <c r="F1248" s="12" t="s"/>
      <c r="G1248" s="12" t="s"/>
      <c r="H1248" s="12" t="s"/>
      <c r="I1248" s="12" t="s"/>
      <c r="J1248" s="12" t="s"/>
      <c r="K1248" s="12" t="s"/>
      <c r="L1248" s="12" t="s"/>
      <c r="M1248" s="12" t="s"/>
      <c r="N1248" s="12" t="s"/>
      <c r="O1248" s="12" t="s"/>
      <c r="P1248" s="12" t="s"/>
    </row>
    <row r="1249" spans="1:16">
      <c r="A1249" s="21" t="s"/>
      <c r="B1249" s="12" t="s"/>
      <c r="C1249" s="22" t="s"/>
      <c r="D1249" s="12" t="s"/>
      <c r="E1249" s="12" t="s"/>
      <c r="F1249" s="12" t="s"/>
      <c r="G1249" s="12" t="s"/>
      <c r="H1249" s="12" t="s"/>
      <c r="I1249" s="12" t="s"/>
      <c r="J1249" s="12" t="s"/>
      <c r="K1249" s="12" t="s"/>
      <c r="L1249" s="12" t="s"/>
      <c r="M1249" s="12" t="s"/>
      <c r="N1249" s="12" t="s"/>
      <c r="O1249" s="12" t="s"/>
      <c r="P1249" s="12" t="s"/>
    </row>
    <row r="1250" spans="1:16">
      <c r="A1250" s="21" t="s"/>
      <c r="B1250" s="12" t="s"/>
      <c r="C1250" s="22" t="s"/>
      <c r="D1250" s="12" t="s"/>
      <c r="E1250" s="12" t="s"/>
      <c r="F1250" s="12" t="s"/>
      <c r="G1250" s="12" t="s"/>
      <c r="H1250" s="12" t="s"/>
      <c r="I1250" s="12" t="s"/>
      <c r="J1250" s="12" t="s"/>
      <c r="K1250" s="12" t="s"/>
      <c r="L1250" s="12" t="s"/>
      <c r="M1250" s="12" t="s"/>
      <c r="N1250" s="12" t="s"/>
      <c r="O1250" s="12" t="s"/>
      <c r="P1250" s="12" t="s"/>
    </row>
    <row r="1251" spans="1:16">
      <c r="A1251" s="21" t="s"/>
      <c r="B1251" s="12" t="s"/>
      <c r="C1251" s="22" t="s"/>
      <c r="D1251" s="12" t="s"/>
      <c r="E1251" s="12" t="s"/>
      <c r="F1251" s="12" t="s"/>
      <c r="G1251" s="12" t="s"/>
      <c r="H1251" s="12" t="s"/>
      <c r="I1251" s="12" t="s"/>
      <c r="J1251" s="12" t="s"/>
      <c r="K1251" s="12" t="s"/>
      <c r="L1251" s="12" t="s"/>
      <c r="M1251" s="12" t="s"/>
      <c r="N1251" s="12" t="s"/>
      <c r="O1251" s="12" t="s"/>
      <c r="P1251" s="12" t="s"/>
    </row>
    <row r="1252" spans="1:16">
      <c r="A1252" s="21" t="s"/>
      <c r="B1252" s="12" t="s"/>
      <c r="C1252" s="22" t="s"/>
      <c r="D1252" s="12" t="s"/>
      <c r="E1252" s="12" t="s"/>
      <c r="F1252" s="12" t="s"/>
      <c r="G1252" s="12" t="s"/>
      <c r="H1252" s="12" t="s"/>
      <c r="I1252" s="12" t="s"/>
      <c r="J1252" s="12" t="s"/>
      <c r="K1252" s="12" t="s"/>
      <c r="L1252" s="12" t="s"/>
      <c r="M1252" s="12" t="s"/>
      <c r="N1252" s="12" t="s"/>
      <c r="O1252" s="12" t="s"/>
      <c r="P1252" s="12" t="s"/>
    </row>
    <row r="1253" spans="1:16">
      <c r="A1253" s="21" t="s"/>
      <c r="B1253" s="12" t="s"/>
      <c r="C1253" s="22" t="s"/>
      <c r="D1253" s="12" t="s"/>
      <c r="E1253" s="12" t="s"/>
      <c r="F1253" s="12" t="s"/>
      <c r="G1253" s="12" t="s"/>
      <c r="H1253" s="12" t="s"/>
      <c r="I1253" s="12" t="s"/>
      <c r="J1253" s="12" t="s"/>
      <c r="K1253" s="12" t="s"/>
      <c r="L1253" s="12" t="s"/>
      <c r="M1253" s="12" t="s"/>
      <c r="N1253" s="12" t="s"/>
      <c r="O1253" s="12" t="s"/>
      <c r="P1253" s="12" t="s"/>
    </row>
    <row r="1254" spans="1:16">
      <c r="A1254" s="21" t="s"/>
      <c r="B1254" s="12" t="s"/>
      <c r="C1254" s="22" t="s"/>
      <c r="D1254" s="12" t="s"/>
      <c r="E1254" s="12" t="s"/>
      <c r="F1254" s="12" t="s"/>
      <c r="G1254" s="12" t="s"/>
      <c r="H1254" s="12" t="s"/>
      <c r="I1254" s="12" t="s"/>
      <c r="J1254" s="12" t="s"/>
      <c r="K1254" s="12" t="s"/>
      <c r="L1254" s="12" t="s"/>
      <c r="M1254" s="12" t="s"/>
      <c r="N1254" s="12" t="s"/>
      <c r="O1254" s="12" t="s"/>
      <c r="P1254" s="12" t="s"/>
    </row>
    <row r="1255" spans="1:16">
      <c r="A1255" s="21" t="s"/>
      <c r="B1255" s="12" t="s"/>
      <c r="C1255" s="22" t="s"/>
      <c r="D1255" s="12" t="s"/>
      <c r="E1255" s="12" t="s"/>
      <c r="F1255" s="12" t="s"/>
      <c r="G1255" s="12" t="s"/>
      <c r="H1255" s="12" t="s"/>
      <c r="I1255" s="12" t="s"/>
      <c r="J1255" s="12" t="s"/>
      <c r="K1255" s="12" t="s"/>
      <c r="L1255" s="12" t="s"/>
      <c r="M1255" s="12" t="s"/>
      <c r="N1255" s="12" t="s"/>
      <c r="O1255" s="12" t="s"/>
      <c r="P1255" s="12" t="s"/>
    </row>
    <row r="1256" spans="1:16">
      <c r="A1256" s="21" t="s"/>
      <c r="B1256" s="12" t="s"/>
      <c r="C1256" s="22" t="s"/>
      <c r="D1256" s="12" t="s"/>
      <c r="E1256" s="12" t="s"/>
      <c r="F1256" s="12" t="s"/>
      <c r="G1256" s="12" t="s"/>
      <c r="H1256" s="12" t="s"/>
      <c r="I1256" s="12" t="s"/>
      <c r="J1256" s="12" t="s"/>
      <c r="K1256" s="12" t="s"/>
      <c r="L1256" s="12" t="s"/>
      <c r="M1256" s="12" t="s"/>
      <c r="N1256" s="12" t="s"/>
      <c r="O1256" s="12" t="s"/>
      <c r="P1256" s="12" t="s"/>
    </row>
    <row r="1257" spans="1:16">
      <c r="A1257" s="21" t="s"/>
      <c r="B1257" s="12" t="s"/>
      <c r="C1257" s="22" t="s"/>
      <c r="D1257" s="12" t="s"/>
      <c r="E1257" s="12" t="s"/>
      <c r="F1257" s="12" t="s"/>
      <c r="G1257" s="12" t="s"/>
      <c r="H1257" s="12" t="s"/>
      <c r="I1257" s="12" t="s"/>
      <c r="J1257" s="12" t="s"/>
      <c r="K1257" s="12" t="s"/>
      <c r="L1257" s="12" t="s"/>
      <c r="M1257" s="12" t="s"/>
      <c r="N1257" s="12" t="s"/>
      <c r="O1257" s="12" t="s"/>
      <c r="P1257" s="12" t="s"/>
    </row>
    <row r="1258" spans="1:16">
      <c r="A1258" s="21" t="s"/>
      <c r="B1258" s="12" t="s"/>
      <c r="C1258" s="22" t="s"/>
      <c r="D1258" s="12" t="s"/>
      <c r="E1258" s="12" t="s"/>
      <c r="F1258" s="12" t="s"/>
      <c r="G1258" s="12" t="s"/>
      <c r="H1258" s="12" t="s"/>
      <c r="I1258" s="12" t="s"/>
      <c r="J1258" s="12" t="s"/>
      <c r="K1258" s="12" t="s"/>
      <c r="L1258" s="12" t="s"/>
      <c r="M1258" s="12" t="s"/>
      <c r="N1258" s="12" t="s"/>
      <c r="O1258" s="12" t="s"/>
      <c r="P1258" s="12" t="s"/>
    </row>
    <row r="1259" spans="1:16">
      <c r="A1259" s="21" t="s"/>
      <c r="B1259" s="12" t="s"/>
      <c r="C1259" s="22" t="s"/>
      <c r="D1259" s="12" t="s"/>
      <c r="E1259" s="12" t="s"/>
      <c r="F1259" s="12" t="s"/>
      <c r="G1259" s="12" t="s"/>
      <c r="H1259" s="12" t="s"/>
      <c r="I1259" s="12" t="s"/>
      <c r="J1259" s="12" t="s"/>
      <c r="K1259" s="12" t="s"/>
      <c r="L1259" s="12" t="s"/>
      <c r="M1259" s="12" t="s"/>
      <c r="N1259" s="12" t="s"/>
      <c r="O1259" s="12" t="s"/>
      <c r="P1259" s="12" t="s"/>
    </row>
    <row r="1260" spans="1:16">
      <c r="A1260" s="21" t="s"/>
      <c r="B1260" s="12" t="s"/>
      <c r="C1260" s="22" t="s"/>
      <c r="D1260" s="12" t="s"/>
      <c r="E1260" s="12" t="s"/>
      <c r="F1260" s="12" t="s"/>
      <c r="G1260" s="12" t="s"/>
      <c r="H1260" s="12" t="s"/>
      <c r="I1260" s="12" t="s"/>
      <c r="J1260" s="12" t="s"/>
      <c r="K1260" s="12" t="s"/>
      <c r="L1260" s="12" t="s"/>
      <c r="M1260" s="12" t="s"/>
      <c r="N1260" s="12" t="s"/>
      <c r="O1260" s="12" t="s"/>
      <c r="P1260" s="12" t="s"/>
    </row>
    <row r="1261" spans="1:16">
      <c r="A1261" s="21" t="s"/>
      <c r="B1261" s="12" t="s"/>
      <c r="C1261" s="22" t="s"/>
      <c r="D1261" s="12" t="s"/>
      <c r="E1261" s="12" t="s"/>
      <c r="F1261" s="12" t="s"/>
      <c r="G1261" s="12" t="s"/>
      <c r="H1261" s="12" t="s"/>
      <c r="I1261" s="12" t="s"/>
      <c r="J1261" s="12" t="s"/>
      <c r="K1261" s="12" t="s"/>
      <c r="L1261" s="12" t="s"/>
      <c r="M1261" s="12" t="s"/>
      <c r="N1261" s="12" t="s"/>
      <c r="O1261" s="12" t="s"/>
      <c r="P1261" s="12" t="s"/>
    </row>
    <row r="1262" spans="1:16">
      <c r="A1262" s="21" t="s"/>
      <c r="B1262" s="12" t="s"/>
      <c r="C1262" s="22" t="s"/>
      <c r="D1262" s="12" t="s"/>
      <c r="E1262" s="12" t="s"/>
      <c r="F1262" s="12" t="s"/>
      <c r="G1262" s="12" t="s"/>
      <c r="H1262" s="12" t="s"/>
      <c r="I1262" s="12" t="s"/>
      <c r="J1262" s="12" t="s"/>
      <c r="K1262" s="12" t="s"/>
      <c r="L1262" s="12" t="s"/>
      <c r="M1262" s="12" t="s"/>
      <c r="N1262" s="12" t="s"/>
      <c r="O1262" s="12" t="s"/>
      <c r="P1262" s="12" t="s"/>
    </row>
    <row r="1263" spans="1:16">
      <c r="A1263" s="21" t="s"/>
      <c r="B1263" s="12" t="s"/>
      <c r="C1263" s="22" t="s"/>
      <c r="D1263" s="12" t="s"/>
      <c r="E1263" s="12" t="s"/>
      <c r="F1263" s="12" t="s"/>
      <c r="G1263" s="12" t="s"/>
      <c r="H1263" s="12" t="s"/>
      <c r="I1263" s="12" t="s"/>
      <c r="J1263" s="12" t="s"/>
      <c r="K1263" s="12" t="s"/>
      <c r="L1263" s="12" t="s"/>
      <c r="M1263" s="12" t="s"/>
      <c r="N1263" s="12" t="s"/>
      <c r="O1263" s="12" t="s"/>
      <c r="P1263" s="12" t="s"/>
    </row>
    <row r="1264" spans="1:16">
      <c r="A1264" s="21" t="s"/>
      <c r="B1264" s="12" t="s"/>
      <c r="C1264" s="22" t="s"/>
      <c r="D1264" s="12" t="s"/>
      <c r="E1264" s="12" t="s"/>
      <c r="F1264" s="12" t="s"/>
      <c r="G1264" s="12" t="s"/>
      <c r="H1264" s="12" t="s"/>
      <c r="I1264" s="12" t="s"/>
      <c r="J1264" s="12" t="s"/>
      <c r="K1264" s="12" t="s"/>
      <c r="L1264" s="12" t="s"/>
      <c r="M1264" s="12" t="s"/>
      <c r="N1264" s="12" t="s"/>
      <c r="O1264" s="12" t="s"/>
      <c r="P1264" s="12" t="s"/>
    </row>
    <row r="1265" spans="1:16">
      <c r="A1265" s="21" t="s"/>
      <c r="B1265" s="12" t="s"/>
      <c r="C1265" s="22" t="s"/>
      <c r="D1265" s="12" t="s"/>
      <c r="E1265" s="12" t="s"/>
      <c r="F1265" s="12" t="s"/>
      <c r="G1265" s="12" t="s"/>
      <c r="H1265" s="12" t="s"/>
      <c r="I1265" s="12" t="s"/>
      <c r="J1265" s="12" t="s"/>
      <c r="K1265" s="12" t="s"/>
      <c r="L1265" s="12" t="s"/>
      <c r="M1265" s="12" t="s"/>
      <c r="N1265" s="12" t="s"/>
      <c r="O1265" s="12" t="s"/>
      <c r="P1265" s="12" t="s"/>
    </row>
    <row r="1266" spans="1:16">
      <c r="A1266" s="21" t="s"/>
      <c r="B1266" s="12" t="s"/>
      <c r="C1266" s="22" t="s"/>
      <c r="D1266" s="12" t="s"/>
      <c r="E1266" s="12" t="s"/>
      <c r="F1266" s="12" t="s"/>
      <c r="G1266" s="12" t="s"/>
      <c r="H1266" s="12" t="s"/>
      <c r="I1266" s="12" t="s"/>
      <c r="J1266" s="12" t="s"/>
      <c r="K1266" s="12" t="s"/>
      <c r="L1266" s="12" t="s"/>
      <c r="M1266" s="12" t="s"/>
      <c r="N1266" s="12" t="s"/>
      <c r="O1266" s="12" t="s"/>
      <c r="P1266" s="12" t="s"/>
    </row>
    <row r="1267" spans="1:16">
      <c r="A1267" s="21" t="s"/>
      <c r="B1267" s="12" t="s"/>
      <c r="C1267" s="22" t="s"/>
      <c r="D1267" s="12" t="s"/>
      <c r="E1267" s="12" t="s"/>
      <c r="F1267" s="12" t="s"/>
      <c r="G1267" s="12" t="s"/>
      <c r="H1267" s="12" t="s"/>
      <c r="I1267" s="12" t="s"/>
      <c r="J1267" s="12" t="s"/>
      <c r="K1267" s="12" t="s"/>
      <c r="L1267" s="12" t="s"/>
      <c r="M1267" s="12" t="s"/>
      <c r="N1267" s="12" t="s"/>
      <c r="O1267" s="12" t="s"/>
      <c r="P1267" s="12" t="s"/>
    </row>
    <row r="1268" spans="1:16">
      <c r="A1268" s="21" t="s"/>
      <c r="B1268" s="12" t="s"/>
      <c r="C1268" s="22" t="s"/>
      <c r="D1268" s="12" t="s"/>
      <c r="E1268" s="12" t="s"/>
      <c r="F1268" s="12" t="s"/>
      <c r="G1268" s="12" t="s"/>
      <c r="H1268" s="12" t="s"/>
      <c r="I1268" s="12" t="s"/>
      <c r="J1268" s="12" t="s"/>
      <c r="K1268" s="12" t="s"/>
      <c r="L1268" s="12" t="s"/>
      <c r="M1268" s="12" t="s"/>
      <c r="N1268" s="12" t="s"/>
      <c r="O1268" s="12" t="s"/>
      <c r="P1268" s="12" t="s"/>
    </row>
    <row r="1269" spans="1:16">
      <c r="A1269" s="21" t="s"/>
      <c r="B1269" s="12" t="s"/>
      <c r="C1269" s="22" t="s"/>
      <c r="D1269" s="12" t="s"/>
      <c r="E1269" s="12" t="s"/>
      <c r="F1269" s="12" t="s"/>
      <c r="G1269" s="12" t="s"/>
      <c r="H1269" s="12" t="s"/>
      <c r="I1269" s="12" t="s"/>
      <c r="J1269" s="12" t="s"/>
      <c r="K1269" s="12" t="s"/>
      <c r="L1269" s="12" t="s"/>
      <c r="M1269" s="12" t="s"/>
      <c r="N1269" s="12" t="s"/>
      <c r="O1269" s="12" t="s"/>
      <c r="P1269" s="12" t="s"/>
    </row>
    <row r="1270" spans="1:16">
      <c r="A1270" s="21" t="s"/>
      <c r="B1270" s="12" t="s"/>
      <c r="C1270" s="22" t="s"/>
      <c r="D1270" s="12" t="s"/>
      <c r="E1270" s="12" t="s"/>
      <c r="F1270" s="12" t="s"/>
      <c r="G1270" s="12" t="s"/>
      <c r="H1270" s="12" t="s"/>
      <c r="I1270" s="12" t="s"/>
      <c r="J1270" s="12" t="s"/>
      <c r="K1270" s="12" t="s"/>
      <c r="L1270" s="12" t="s"/>
      <c r="M1270" s="12" t="s"/>
      <c r="N1270" s="12" t="s"/>
      <c r="O1270" s="12" t="s"/>
      <c r="P1270" s="12" t="s"/>
    </row>
    <row r="1271" spans="1:16">
      <c r="A1271" s="21" t="s"/>
      <c r="B1271" s="12" t="s"/>
      <c r="C1271" s="22" t="s"/>
      <c r="D1271" s="12" t="s"/>
      <c r="E1271" s="12" t="s"/>
      <c r="F1271" s="12" t="s"/>
      <c r="G1271" s="12" t="s"/>
      <c r="H1271" s="12" t="s"/>
      <c r="I1271" s="12" t="s"/>
      <c r="J1271" s="12" t="s"/>
      <c r="K1271" s="12" t="s"/>
      <c r="L1271" s="12" t="s"/>
      <c r="M1271" s="12" t="s"/>
      <c r="N1271" s="12" t="s"/>
      <c r="O1271" s="12" t="s"/>
      <c r="P1271" s="12" t="s"/>
    </row>
    <row r="1272" spans="1:16">
      <c r="A1272" s="21" t="s"/>
      <c r="B1272" s="12" t="s"/>
      <c r="C1272" s="22" t="s"/>
      <c r="D1272" s="12" t="s"/>
      <c r="E1272" s="12" t="s"/>
      <c r="F1272" s="12" t="s"/>
      <c r="G1272" s="12" t="s"/>
      <c r="H1272" s="12" t="s"/>
      <c r="I1272" s="12" t="s"/>
      <c r="J1272" s="12" t="s"/>
      <c r="K1272" s="12" t="s"/>
      <c r="L1272" s="12" t="s"/>
      <c r="M1272" s="12" t="s"/>
      <c r="N1272" s="12" t="s"/>
      <c r="O1272" s="12" t="s"/>
      <c r="P1272" s="12" t="s"/>
    </row>
    <row r="1273" spans="1:16">
      <c r="A1273" s="21" t="s"/>
      <c r="B1273" s="12" t="s"/>
      <c r="C1273" s="22" t="s"/>
      <c r="D1273" s="12" t="s"/>
      <c r="E1273" s="12" t="s"/>
      <c r="F1273" s="12" t="s"/>
      <c r="G1273" s="12" t="s"/>
      <c r="H1273" s="12" t="s"/>
      <c r="I1273" s="12" t="s"/>
      <c r="J1273" s="12" t="s"/>
      <c r="K1273" s="12" t="s"/>
      <c r="L1273" s="12" t="s"/>
      <c r="M1273" s="12" t="s"/>
      <c r="N1273" s="12" t="s"/>
      <c r="O1273" s="12" t="s"/>
      <c r="P1273" s="12" t="s"/>
    </row>
    <row r="1274" spans="1:16">
      <c r="A1274" s="21" t="s"/>
      <c r="B1274" s="12" t="s"/>
      <c r="C1274" s="22" t="s"/>
      <c r="D1274" s="12" t="s"/>
      <c r="E1274" s="12" t="s"/>
      <c r="F1274" s="12" t="s"/>
      <c r="G1274" s="12" t="s"/>
      <c r="H1274" s="12" t="s"/>
      <c r="I1274" s="12" t="s"/>
      <c r="J1274" s="12" t="s"/>
      <c r="K1274" s="12" t="s"/>
      <c r="L1274" s="12" t="s"/>
      <c r="M1274" s="12" t="s"/>
      <c r="N1274" s="12" t="s"/>
      <c r="O1274" s="12" t="s"/>
      <c r="P1274" s="12" t="s"/>
    </row>
    <row r="1275" spans="1:16">
      <c r="A1275" s="21" t="s"/>
      <c r="B1275" s="12" t="s"/>
      <c r="C1275" s="22" t="s"/>
      <c r="D1275" s="12" t="s"/>
      <c r="E1275" s="12" t="s"/>
      <c r="F1275" s="12" t="s"/>
      <c r="G1275" s="12" t="s"/>
      <c r="H1275" s="12" t="s"/>
      <c r="I1275" s="12" t="s"/>
      <c r="J1275" s="12" t="s"/>
      <c r="K1275" s="12" t="s"/>
      <c r="L1275" s="12" t="s"/>
      <c r="M1275" s="12" t="s"/>
      <c r="N1275" s="12" t="s"/>
      <c r="O1275" s="12" t="s"/>
      <c r="P1275" s="12" t="s"/>
    </row>
    <row r="1276" spans="1:16">
      <c r="A1276" s="21" t="s"/>
      <c r="B1276" s="12" t="s"/>
      <c r="C1276" s="22" t="s"/>
      <c r="D1276" s="12" t="s"/>
      <c r="E1276" s="12" t="s"/>
      <c r="F1276" s="12" t="s"/>
      <c r="G1276" s="12" t="s"/>
      <c r="H1276" s="12" t="s"/>
      <c r="I1276" s="12" t="s"/>
      <c r="J1276" s="12" t="s"/>
      <c r="K1276" s="12" t="s"/>
      <c r="L1276" s="12" t="s"/>
      <c r="M1276" s="12" t="s"/>
      <c r="N1276" s="12" t="s"/>
      <c r="O1276" s="12" t="s"/>
      <c r="P1276" s="12" t="s"/>
    </row>
    <row r="1277" spans="1:16">
      <c r="A1277" s="21" t="s"/>
      <c r="B1277" s="12" t="s"/>
      <c r="C1277" s="22" t="s"/>
      <c r="D1277" s="12" t="s"/>
      <c r="E1277" s="12" t="s"/>
      <c r="F1277" s="12" t="s"/>
      <c r="G1277" s="12" t="s"/>
      <c r="H1277" s="12" t="s"/>
      <c r="I1277" s="12" t="s"/>
      <c r="J1277" s="12" t="s"/>
      <c r="K1277" s="12" t="s"/>
      <c r="L1277" s="12" t="s"/>
      <c r="M1277" s="12" t="s"/>
      <c r="N1277" s="12" t="s"/>
      <c r="O1277" s="12" t="s"/>
      <c r="P1277" s="12" t="s"/>
    </row>
    <row r="1278" spans="1:16">
      <c r="A1278" s="21" t="s"/>
      <c r="B1278" s="12" t="s"/>
      <c r="C1278" s="22" t="s"/>
      <c r="D1278" s="12" t="s"/>
      <c r="E1278" s="12" t="s"/>
      <c r="F1278" s="12" t="s"/>
      <c r="G1278" s="12" t="s"/>
      <c r="H1278" s="12" t="s"/>
      <c r="I1278" s="12" t="s"/>
      <c r="J1278" s="12" t="s"/>
      <c r="K1278" s="12" t="s"/>
      <c r="L1278" s="12" t="s"/>
      <c r="M1278" s="12" t="s"/>
      <c r="N1278" s="12" t="s"/>
      <c r="O1278" s="12" t="s"/>
      <c r="P1278" s="12" t="s"/>
    </row>
    <row r="1279" spans="1:16">
      <c r="A1279" s="21" t="s"/>
      <c r="B1279" s="12" t="s"/>
      <c r="C1279" s="22" t="s"/>
      <c r="D1279" s="12" t="s"/>
      <c r="E1279" s="12" t="s"/>
      <c r="F1279" s="12" t="s"/>
      <c r="G1279" s="12" t="s"/>
      <c r="H1279" s="12" t="s"/>
      <c r="I1279" s="12" t="s"/>
      <c r="J1279" s="12" t="s"/>
      <c r="K1279" s="12" t="s"/>
      <c r="L1279" s="12" t="s"/>
      <c r="M1279" s="12" t="s"/>
      <c r="N1279" s="12" t="s"/>
      <c r="O1279" s="12" t="s"/>
      <c r="P1279" s="12" t="s"/>
    </row>
    <row r="1280" spans="1:16">
      <c r="A1280" s="21" t="s"/>
      <c r="B1280" s="12" t="s"/>
      <c r="C1280" s="22" t="s"/>
      <c r="D1280" s="12" t="s"/>
      <c r="E1280" s="12" t="s"/>
      <c r="F1280" s="12" t="s"/>
      <c r="G1280" s="12" t="s"/>
      <c r="H1280" s="12" t="s"/>
      <c r="I1280" s="12" t="s"/>
      <c r="J1280" s="12" t="s"/>
      <c r="K1280" s="12" t="s"/>
      <c r="L1280" s="12" t="s"/>
      <c r="M1280" s="12" t="s"/>
      <c r="N1280" s="12" t="s"/>
      <c r="O1280" s="12" t="s"/>
      <c r="P1280" s="12" t="s"/>
    </row>
    <row r="1281" spans="1:16">
      <c r="A1281" s="21" t="s"/>
      <c r="B1281" s="12" t="s"/>
      <c r="C1281" s="22" t="s"/>
      <c r="D1281" s="12" t="s"/>
      <c r="E1281" s="12" t="s"/>
      <c r="F1281" s="12" t="s"/>
      <c r="G1281" s="12" t="s"/>
      <c r="H1281" s="12" t="s"/>
      <c r="I1281" s="12" t="s"/>
      <c r="J1281" s="12" t="s"/>
      <c r="K1281" s="12" t="s"/>
      <c r="L1281" s="12" t="s"/>
      <c r="M1281" s="12" t="s"/>
      <c r="N1281" s="12" t="s"/>
      <c r="O1281" s="12" t="s"/>
      <c r="P1281" s="12" t="s"/>
    </row>
    <row r="1282" spans="1:16">
      <c r="A1282" s="21" t="s"/>
      <c r="B1282" s="12" t="s"/>
      <c r="C1282" s="22" t="s"/>
      <c r="D1282" s="12" t="s"/>
      <c r="E1282" s="12" t="s"/>
      <c r="F1282" s="12" t="s"/>
      <c r="G1282" s="12" t="s"/>
      <c r="H1282" s="12" t="s"/>
      <c r="I1282" s="12" t="s"/>
      <c r="J1282" s="12" t="s"/>
      <c r="K1282" s="12" t="s"/>
      <c r="L1282" s="12" t="s"/>
      <c r="M1282" s="12" t="s"/>
      <c r="N1282" s="12" t="s"/>
      <c r="O1282" s="12" t="s"/>
      <c r="P1282" s="12" t="s"/>
    </row>
    <row r="1283" spans="1:16">
      <c r="A1283" s="21" t="s"/>
      <c r="B1283" s="12" t="s"/>
      <c r="C1283" s="22" t="s"/>
      <c r="D1283" s="12" t="s"/>
      <c r="E1283" s="12" t="s"/>
      <c r="F1283" s="12" t="s"/>
      <c r="G1283" s="12" t="s"/>
      <c r="H1283" s="12" t="s"/>
      <c r="I1283" s="12" t="s"/>
      <c r="J1283" s="12" t="s"/>
      <c r="K1283" s="12" t="s"/>
      <c r="L1283" s="12" t="s"/>
      <c r="M1283" s="12" t="s"/>
      <c r="N1283" s="12" t="s"/>
      <c r="O1283" s="12" t="s"/>
      <c r="P1283" s="12" t="s"/>
    </row>
    <row r="1284" spans="1:16">
      <c r="A1284" s="21" t="s"/>
      <c r="B1284" s="12" t="s"/>
      <c r="C1284" s="22" t="s"/>
      <c r="D1284" s="12" t="s"/>
      <c r="E1284" s="12" t="s"/>
      <c r="F1284" s="12" t="s"/>
      <c r="G1284" s="12" t="s"/>
      <c r="H1284" s="12" t="s"/>
      <c r="I1284" s="12" t="s"/>
      <c r="J1284" s="12" t="s"/>
      <c r="K1284" s="12" t="s"/>
      <c r="L1284" s="12" t="s"/>
      <c r="M1284" s="12" t="s"/>
      <c r="N1284" s="12" t="s"/>
      <c r="O1284" s="12" t="s"/>
      <c r="P1284" s="12" t="s"/>
    </row>
    <row r="1285" spans="1:16">
      <c r="A1285" s="21" t="s"/>
      <c r="B1285" s="12" t="s"/>
      <c r="C1285" s="22" t="s"/>
      <c r="D1285" s="12" t="s"/>
      <c r="E1285" s="12" t="s"/>
      <c r="F1285" s="12" t="s"/>
      <c r="G1285" s="12" t="s"/>
      <c r="H1285" s="12" t="s"/>
      <c r="I1285" s="12" t="s"/>
      <c r="J1285" s="12" t="s"/>
      <c r="K1285" s="12" t="s"/>
      <c r="L1285" s="12" t="s"/>
      <c r="M1285" s="12" t="s"/>
      <c r="N1285" s="12" t="s"/>
      <c r="O1285" s="12" t="s"/>
      <c r="P1285" s="12" t="s"/>
    </row>
    <row r="1286" spans="1:16">
      <c r="A1286" s="21" t="s"/>
      <c r="B1286" s="12" t="s"/>
      <c r="C1286" s="22" t="s"/>
      <c r="D1286" s="12" t="s"/>
      <c r="E1286" s="12" t="s"/>
      <c r="F1286" s="12" t="s"/>
      <c r="G1286" s="12" t="s"/>
      <c r="H1286" s="12" t="s"/>
      <c r="I1286" s="12" t="s"/>
      <c r="J1286" s="12" t="s"/>
      <c r="K1286" s="12" t="s"/>
      <c r="L1286" s="12" t="s"/>
      <c r="M1286" s="12" t="s"/>
      <c r="N1286" s="12" t="s"/>
      <c r="O1286" s="12" t="s"/>
      <c r="P1286" s="12" t="s"/>
    </row>
    <row r="1287" spans="1:16">
      <c r="A1287" s="21" t="s"/>
      <c r="B1287" s="12" t="s"/>
      <c r="C1287" s="22" t="s"/>
      <c r="D1287" s="12" t="s"/>
      <c r="E1287" s="12" t="s"/>
      <c r="F1287" s="12" t="s"/>
      <c r="G1287" s="12" t="s"/>
      <c r="H1287" s="12" t="s"/>
      <c r="I1287" s="12" t="s"/>
      <c r="J1287" s="12" t="s"/>
      <c r="K1287" s="12" t="s"/>
      <c r="L1287" s="12" t="s"/>
      <c r="M1287" s="12" t="s"/>
      <c r="N1287" s="12" t="s"/>
      <c r="O1287" s="12" t="s"/>
      <c r="P1287" s="12" t="s"/>
    </row>
    <row r="1288" spans="1:16">
      <c r="A1288" s="21" t="s"/>
      <c r="B1288" s="12" t="s"/>
      <c r="C1288" s="22" t="s"/>
      <c r="D1288" s="12" t="s"/>
      <c r="E1288" s="12" t="s"/>
      <c r="F1288" s="12" t="s"/>
      <c r="G1288" s="12" t="s"/>
      <c r="H1288" s="12" t="s"/>
      <c r="I1288" s="12" t="s"/>
      <c r="J1288" s="12" t="s"/>
      <c r="K1288" s="12" t="s"/>
      <c r="L1288" s="12" t="s"/>
      <c r="M1288" s="12" t="s"/>
      <c r="N1288" s="12" t="s"/>
      <c r="O1288" s="12" t="s"/>
      <c r="P1288" s="12" t="s"/>
    </row>
    <row r="1289" spans="1:16">
      <c r="A1289" s="21" t="s"/>
      <c r="B1289" s="12" t="s"/>
      <c r="C1289" s="22" t="s"/>
      <c r="D1289" s="12" t="s"/>
      <c r="E1289" s="12" t="s"/>
      <c r="F1289" s="12" t="s"/>
      <c r="G1289" s="12" t="s"/>
      <c r="H1289" s="12" t="s"/>
      <c r="I1289" s="12" t="s"/>
      <c r="J1289" s="12" t="s"/>
      <c r="K1289" s="12" t="s"/>
      <c r="L1289" s="12" t="s"/>
      <c r="M1289" s="12" t="s"/>
      <c r="N1289" s="12" t="s"/>
      <c r="O1289" s="12" t="s"/>
      <c r="P1289" s="12" t="s"/>
    </row>
    <row r="1290" spans="1:16">
      <c r="A1290" s="21" t="s"/>
      <c r="B1290" s="12" t="s"/>
      <c r="C1290" s="22" t="s"/>
      <c r="D1290" s="12" t="s"/>
      <c r="E1290" s="12" t="s"/>
      <c r="F1290" s="12" t="s"/>
      <c r="G1290" s="12" t="s"/>
      <c r="H1290" s="12" t="s"/>
      <c r="I1290" s="12" t="s"/>
      <c r="J1290" s="12" t="s"/>
      <c r="K1290" s="12" t="s"/>
      <c r="L1290" s="12" t="s"/>
      <c r="M1290" s="12" t="s"/>
      <c r="N1290" s="12" t="s"/>
      <c r="O1290" s="12" t="s"/>
      <c r="P1290" s="12" t="s"/>
    </row>
    <row r="1291" spans="1:16">
      <c r="A1291" s="21" t="s"/>
      <c r="B1291" s="12" t="s"/>
      <c r="C1291" s="22" t="s"/>
      <c r="D1291" s="12" t="s"/>
      <c r="E1291" s="12" t="s"/>
      <c r="F1291" s="12" t="s"/>
      <c r="G1291" s="12" t="s"/>
      <c r="H1291" s="12" t="s"/>
      <c r="I1291" s="12" t="s"/>
      <c r="J1291" s="12" t="s"/>
      <c r="K1291" s="12" t="s"/>
      <c r="L1291" s="12" t="s"/>
      <c r="M1291" s="12" t="s"/>
      <c r="N1291" s="12" t="s"/>
      <c r="O1291" s="12" t="s"/>
      <c r="P1291" s="12" t="s"/>
    </row>
    <row r="1292" spans="1:16">
      <c r="A1292" s="21" t="s"/>
      <c r="B1292" s="12" t="s"/>
      <c r="C1292" s="22" t="s"/>
      <c r="D1292" s="12" t="s"/>
      <c r="E1292" s="12" t="s"/>
      <c r="F1292" s="12" t="s"/>
      <c r="G1292" s="12" t="s"/>
      <c r="H1292" s="12" t="s"/>
      <c r="I1292" s="12" t="s"/>
      <c r="J1292" s="12" t="s"/>
      <c r="K1292" s="12" t="s"/>
      <c r="L1292" s="12" t="s"/>
      <c r="M1292" s="12" t="s"/>
      <c r="N1292" s="12" t="s"/>
      <c r="O1292" s="12" t="s"/>
      <c r="P1292" s="12" t="s"/>
    </row>
    <row r="1293" spans="1:16">
      <c r="A1293" s="21" t="s"/>
      <c r="B1293" s="12" t="s"/>
      <c r="C1293" s="22" t="s"/>
      <c r="D1293" s="12" t="s"/>
      <c r="E1293" s="12" t="s"/>
      <c r="F1293" s="12" t="s"/>
      <c r="G1293" s="12" t="s"/>
      <c r="H1293" s="12" t="s"/>
      <c r="I1293" s="12" t="s"/>
      <c r="J1293" s="12" t="s"/>
      <c r="K1293" s="12" t="s"/>
      <c r="L1293" s="12" t="s"/>
      <c r="M1293" s="12" t="s"/>
      <c r="N1293" s="12" t="s"/>
      <c r="O1293" s="12" t="s"/>
      <c r="P1293" s="12" t="s"/>
    </row>
    <row r="1294" spans="1:16">
      <c r="A1294" s="21" t="s"/>
      <c r="B1294" s="12" t="s"/>
      <c r="C1294" s="22" t="s"/>
      <c r="D1294" s="12" t="s"/>
      <c r="E1294" s="12" t="s"/>
      <c r="F1294" s="12" t="s"/>
      <c r="G1294" s="12" t="s"/>
      <c r="H1294" s="12" t="s"/>
      <c r="I1294" s="12" t="s"/>
      <c r="J1294" s="12" t="s"/>
      <c r="K1294" s="12" t="s"/>
      <c r="L1294" s="12" t="s"/>
      <c r="M1294" s="12" t="s"/>
      <c r="N1294" s="12" t="s"/>
      <c r="O1294" s="12" t="s"/>
      <c r="P1294" s="12" t="s"/>
    </row>
    <row r="1295" spans="1:16">
      <c r="A1295" s="21" t="s"/>
      <c r="B1295" s="12" t="s"/>
      <c r="C1295" s="22" t="s"/>
      <c r="D1295" s="12" t="s"/>
      <c r="E1295" s="12" t="s"/>
      <c r="F1295" s="12" t="s"/>
      <c r="G1295" s="12" t="s"/>
      <c r="H1295" s="12" t="s"/>
      <c r="I1295" s="12" t="s"/>
      <c r="J1295" s="12" t="s"/>
      <c r="K1295" s="12" t="s"/>
      <c r="L1295" s="12" t="s"/>
      <c r="M1295" s="12" t="s"/>
      <c r="N1295" s="12" t="s"/>
      <c r="O1295" s="12" t="s"/>
      <c r="P1295" s="12" t="s"/>
    </row>
    <row r="1296" spans="1:16">
      <c r="A1296" s="21" t="s"/>
      <c r="B1296" s="12" t="s"/>
      <c r="C1296" s="22" t="s"/>
      <c r="D1296" s="12" t="s"/>
      <c r="E1296" s="12" t="s"/>
      <c r="F1296" s="12" t="s"/>
      <c r="G1296" s="12" t="s"/>
      <c r="H1296" s="12" t="s"/>
      <c r="I1296" s="12" t="s"/>
      <c r="J1296" s="12" t="s"/>
      <c r="K1296" s="12" t="s"/>
      <c r="L1296" s="12" t="s"/>
      <c r="M1296" s="12" t="s"/>
      <c r="N1296" s="12" t="s"/>
      <c r="O1296" s="12" t="s"/>
      <c r="P1296" s="12" t="s"/>
    </row>
    <row r="1297" spans="1:16">
      <c r="A1297" s="21" t="s"/>
      <c r="B1297" s="12" t="s"/>
      <c r="C1297" s="22" t="s"/>
      <c r="D1297" s="12" t="s"/>
      <c r="E1297" s="12" t="s"/>
      <c r="F1297" s="12" t="s"/>
      <c r="G1297" s="12" t="s"/>
      <c r="H1297" s="12" t="s"/>
      <c r="I1297" s="12" t="s"/>
      <c r="J1297" s="12" t="s"/>
      <c r="K1297" s="12" t="s"/>
      <c r="L1297" s="12" t="s"/>
      <c r="M1297" s="12" t="s"/>
      <c r="N1297" s="12" t="s"/>
      <c r="O1297" s="12" t="s"/>
      <c r="P1297" s="12" t="s"/>
    </row>
    <row r="1298" spans="1:16">
      <c r="A1298" s="21" t="s"/>
      <c r="B1298" s="12" t="s"/>
      <c r="C1298" s="22" t="s"/>
      <c r="D1298" s="12" t="s"/>
      <c r="E1298" s="12" t="s"/>
      <c r="F1298" s="12" t="s"/>
      <c r="G1298" s="12" t="s"/>
      <c r="H1298" s="12" t="s"/>
      <c r="I1298" s="12" t="s"/>
      <c r="J1298" s="12" t="s"/>
      <c r="K1298" s="12" t="s"/>
      <c r="L1298" s="12" t="s"/>
      <c r="M1298" s="12" t="s"/>
      <c r="N1298" s="12" t="s"/>
      <c r="O1298" s="12" t="s"/>
      <c r="P1298" s="12" t="s"/>
    </row>
    <row r="1299" spans="1:16">
      <c r="A1299" s="21" t="s"/>
      <c r="B1299" s="12" t="s"/>
      <c r="C1299" s="22" t="s"/>
      <c r="D1299" s="12" t="s"/>
      <c r="E1299" s="12" t="s"/>
      <c r="F1299" s="12" t="s"/>
      <c r="G1299" s="12" t="s"/>
      <c r="H1299" s="12" t="s"/>
      <c r="I1299" s="12" t="s"/>
      <c r="J1299" s="12" t="s"/>
      <c r="K1299" s="12" t="s"/>
      <c r="L1299" s="12" t="s"/>
      <c r="M1299" s="12" t="s"/>
      <c r="N1299" s="12" t="s"/>
      <c r="O1299" s="12" t="s"/>
      <c r="P1299" s="12" t="s"/>
    </row>
    <row r="1300" spans="1:16">
      <c r="A1300" s="21" t="s"/>
      <c r="B1300" s="12" t="s"/>
      <c r="C1300" s="22" t="s"/>
      <c r="D1300" s="12" t="s"/>
      <c r="E1300" s="12" t="s"/>
      <c r="F1300" s="12" t="s"/>
      <c r="G1300" s="12" t="s"/>
      <c r="H1300" s="12" t="s"/>
      <c r="I1300" s="12" t="s"/>
      <c r="J1300" s="12" t="s"/>
      <c r="K1300" s="12" t="s"/>
      <c r="L1300" s="12" t="s"/>
      <c r="M1300" s="12" t="s"/>
      <c r="N1300" s="12" t="s"/>
      <c r="O1300" s="12" t="s"/>
      <c r="P1300" s="12" t="s"/>
    </row>
    <row r="1301" spans="1:16">
      <c r="A1301" s="21" t="s"/>
      <c r="B1301" s="12" t="s"/>
      <c r="C1301" s="22" t="s"/>
      <c r="D1301" s="12" t="s"/>
      <c r="E1301" s="12" t="s"/>
      <c r="F1301" s="12" t="s"/>
      <c r="G1301" s="12" t="s"/>
      <c r="H1301" s="12" t="s"/>
      <c r="I1301" s="12" t="s"/>
      <c r="J1301" s="12" t="s"/>
      <c r="K1301" s="12" t="s"/>
      <c r="L1301" s="12" t="s"/>
      <c r="M1301" s="12" t="s"/>
      <c r="N1301" s="12" t="s"/>
      <c r="O1301" s="12" t="s"/>
      <c r="P1301" s="12" t="s"/>
    </row>
    <row r="1302" spans="1:16">
      <c r="A1302" s="21" t="s"/>
      <c r="B1302" s="12" t="s"/>
      <c r="C1302" s="22" t="s"/>
      <c r="D1302" s="12" t="s"/>
      <c r="E1302" s="12" t="s"/>
      <c r="F1302" s="12" t="s"/>
      <c r="G1302" s="12" t="s"/>
      <c r="H1302" s="12" t="s"/>
      <c r="I1302" s="12" t="s"/>
      <c r="J1302" s="12" t="s"/>
      <c r="K1302" s="12" t="s"/>
      <c r="L1302" s="12" t="s"/>
      <c r="M1302" s="12" t="s"/>
      <c r="N1302" s="12" t="s"/>
      <c r="O1302" s="12" t="s"/>
      <c r="P1302" s="12" t="s"/>
    </row>
    <row r="1303" spans="1:16">
      <c r="A1303" s="21" t="s"/>
      <c r="B1303" s="12" t="s"/>
      <c r="C1303" s="22" t="s"/>
      <c r="D1303" s="12" t="s"/>
      <c r="E1303" s="12" t="s"/>
      <c r="F1303" s="12" t="s"/>
      <c r="G1303" s="12" t="s"/>
      <c r="H1303" s="12" t="s"/>
      <c r="I1303" s="12" t="s"/>
      <c r="J1303" s="12" t="s"/>
      <c r="K1303" s="12" t="s"/>
      <c r="L1303" s="12" t="s"/>
      <c r="M1303" s="12" t="s"/>
      <c r="N1303" s="12" t="s"/>
      <c r="O1303" s="12" t="s"/>
      <c r="P1303" s="12" t="s"/>
    </row>
    <row r="1304" spans="1:16">
      <c r="A1304" s="21" t="s"/>
      <c r="B1304" s="12" t="s"/>
      <c r="C1304" s="22" t="s"/>
      <c r="D1304" s="12" t="s"/>
      <c r="E1304" s="12" t="s"/>
      <c r="F1304" s="12" t="s"/>
      <c r="G1304" s="12" t="s"/>
      <c r="H1304" s="12" t="s"/>
      <c r="I1304" s="12" t="s"/>
      <c r="J1304" s="12" t="s"/>
      <c r="K1304" s="12" t="s"/>
      <c r="L1304" s="12" t="s"/>
      <c r="M1304" s="12" t="s"/>
      <c r="N1304" s="12" t="s"/>
      <c r="O1304" s="12" t="s"/>
      <c r="P1304" s="12" t="s"/>
    </row>
    <row r="1305" spans="1:16">
      <c r="A1305" s="21" t="s"/>
      <c r="B1305" s="12" t="s"/>
      <c r="C1305" s="22" t="s"/>
      <c r="D1305" s="12" t="s"/>
      <c r="E1305" s="12" t="s"/>
      <c r="F1305" s="12" t="s"/>
      <c r="G1305" s="12" t="s"/>
      <c r="H1305" s="12" t="s"/>
      <c r="I1305" s="12" t="s"/>
      <c r="J1305" s="12" t="s"/>
      <c r="K1305" s="12" t="s"/>
      <c r="L1305" s="12" t="s"/>
      <c r="M1305" s="12" t="s"/>
      <c r="N1305" s="12" t="s"/>
      <c r="O1305" s="12" t="s"/>
      <c r="P1305" s="12" t="s"/>
    </row>
    <row r="1306" spans="1:16">
      <c r="A1306" s="21" t="s"/>
      <c r="B1306" s="12" t="s"/>
      <c r="C1306" s="22" t="s"/>
      <c r="D1306" s="12" t="s"/>
      <c r="E1306" s="12" t="s"/>
      <c r="F1306" s="12" t="s"/>
      <c r="G1306" s="12" t="s"/>
      <c r="H1306" s="12" t="s"/>
      <c r="I1306" s="12" t="s"/>
      <c r="J1306" s="12" t="s"/>
      <c r="K1306" s="12" t="s"/>
      <c r="L1306" s="12" t="s"/>
      <c r="M1306" s="12" t="s"/>
      <c r="N1306" s="12" t="s"/>
      <c r="O1306" s="12" t="s"/>
      <c r="P1306" s="12" t="s"/>
    </row>
    <row r="1307" spans="1:16">
      <c r="A1307" s="21" t="s"/>
      <c r="B1307" s="12" t="s"/>
      <c r="C1307" s="22" t="s"/>
      <c r="D1307" s="12" t="s"/>
      <c r="E1307" s="12" t="s"/>
      <c r="F1307" s="12" t="s"/>
      <c r="G1307" s="12" t="s"/>
      <c r="H1307" s="12" t="s"/>
      <c r="I1307" s="12" t="s"/>
      <c r="J1307" s="12" t="s"/>
      <c r="K1307" s="12" t="s"/>
      <c r="L1307" s="12" t="s"/>
      <c r="M1307" s="12" t="s"/>
      <c r="N1307" s="12" t="s"/>
      <c r="O1307" s="12" t="s"/>
      <c r="P1307" s="12" t="s"/>
    </row>
    <row r="1308" spans="1:16">
      <c r="A1308" s="21" t="s"/>
      <c r="B1308" s="12" t="s"/>
      <c r="C1308" s="22" t="s"/>
      <c r="D1308" s="12" t="s"/>
      <c r="E1308" s="12" t="s"/>
      <c r="F1308" s="12" t="s"/>
      <c r="G1308" s="12" t="s"/>
      <c r="H1308" s="12" t="s"/>
      <c r="I1308" s="12" t="s"/>
      <c r="J1308" s="12" t="s"/>
      <c r="K1308" s="12" t="s"/>
      <c r="L1308" s="12" t="s"/>
      <c r="M1308" s="12" t="s"/>
      <c r="N1308" s="12" t="s"/>
      <c r="O1308" s="12" t="s"/>
      <c r="P1308" s="12" t="s"/>
    </row>
    <row r="1309" spans="1:16">
      <c r="A1309" s="21" t="s"/>
      <c r="B1309" s="12" t="s"/>
      <c r="C1309" s="22" t="s"/>
      <c r="D1309" s="12" t="s"/>
      <c r="E1309" s="12" t="s"/>
      <c r="F1309" s="12" t="s"/>
      <c r="G1309" s="12" t="s"/>
      <c r="H1309" s="12" t="s"/>
      <c r="I1309" s="12" t="s"/>
      <c r="J1309" s="12" t="s"/>
      <c r="K1309" s="12" t="s"/>
      <c r="L1309" s="12" t="s"/>
      <c r="M1309" s="12" t="s"/>
      <c r="N1309" s="12" t="s"/>
      <c r="O1309" s="12" t="s"/>
      <c r="P1309" s="12" t="s"/>
    </row>
    <row r="1310" spans="1:16">
      <c r="A1310" s="21" t="s"/>
      <c r="B1310" s="12" t="s"/>
      <c r="C1310" s="22" t="s"/>
      <c r="D1310" s="12" t="s"/>
      <c r="E1310" s="12" t="s"/>
      <c r="F1310" s="12" t="s"/>
      <c r="G1310" s="12" t="s"/>
      <c r="H1310" s="12" t="s"/>
      <c r="I1310" s="12" t="s"/>
      <c r="J1310" s="12" t="s"/>
      <c r="K1310" s="12" t="s"/>
      <c r="L1310" s="12" t="s"/>
      <c r="M1310" s="12" t="s"/>
      <c r="N1310" s="12" t="s"/>
      <c r="O1310" s="12" t="s"/>
      <c r="P1310" s="12" t="s"/>
    </row>
    <row r="1311" spans="1:16">
      <c r="A1311" s="21" t="s"/>
      <c r="B1311" s="12" t="s"/>
      <c r="C1311" s="22" t="s"/>
      <c r="D1311" s="12" t="s"/>
      <c r="E1311" s="12" t="s"/>
      <c r="F1311" s="12" t="s"/>
      <c r="G1311" s="12" t="s"/>
      <c r="H1311" s="12" t="s"/>
      <c r="I1311" s="12" t="s"/>
      <c r="J1311" s="12" t="s"/>
      <c r="K1311" s="12" t="s"/>
      <c r="L1311" s="12" t="s"/>
      <c r="M1311" s="12" t="s"/>
      <c r="N1311" s="12" t="s"/>
      <c r="O1311" s="12" t="s"/>
      <c r="P1311" s="12" t="s"/>
    </row>
    <row r="1312" spans="1:16">
      <c r="A1312" s="21" t="s"/>
      <c r="B1312" s="12" t="s"/>
      <c r="C1312" s="22" t="s"/>
      <c r="D1312" s="12" t="s"/>
      <c r="E1312" s="12" t="s"/>
      <c r="F1312" s="12" t="s"/>
      <c r="G1312" s="12" t="s"/>
      <c r="H1312" s="12" t="s"/>
      <c r="I1312" s="12" t="s"/>
      <c r="J1312" s="12" t="s"/>
      <c r="K1312" s="12" t="s"/>
      <c r="L1312" s="12" t="s"/>
      <c r="M1312" s="12" t="s"/>
      <c r="N1312" s="12" t="s"/>
      <c r="O1312" s="12" t="s"/>
      <c r="P1312" s="12" t="s"/>
    </row>
    <row r="1313" spans="1:16">
      <c r="A1313" s="21" t="s"/>
      <c r="B1313" s="12" t="s"/>
      <c r="C1313" s="22" t="s"/>
      <c r="D1313" s="12" t="s"/>
      <c r="E1313" s="12" t="s"/>
      <c r="F1313" s="12" t="s"/>
      <c r="G1313" s="12" t="s"/>
      <c r="H1313" s="12" t="s"/>
      <c r="I1313" s="12" t="s"/>
      <c r="J1313" s="12" t="s"/>
      <c r="K1313" s="12" t="s"/>
      <c r="L1313" s="12" t="s"/>
      <c r="M1313" s="12" t="s"/>
      <c r="N1313" s="12" t="s"/>
      <c r="O1313" s="12" t="s"/>
      <c r="P1313" s="12" t="s"/>
    </row>
    <row r="1314" spans="1:16">
      <c r="A1314" s="21" t="s"/>
      <c r="B1314" s="12" t="s"/>
      <c r="C1314" s="22" t="s"/>
      <c r="D1314" s="12" t="s"/>
      <c r="E1314" s="12" t="s"/>
      <c r="F1314" s="12" t="s"/>
      <c r="G1314" s="12" t="s"/>
      <c r="H1314" s="12" t="s"/>
      <c r="I1314" s="12" t="s"/>
      <c r="J1314" s="12" t="s"/>
      <c r="K1314" s="12" t="s"/>
      <c r="L1314" s="12" t="s"/>
      <c r="M1314" s="12" t="s"/>
      <c r="N1314" s="12" t="s"/>
      <c r="O1314" s="12" t="s"/>
      <c r="P1314" s="12" t="s"/>
    </row>
    <row r="1315" spans="1:16">
      <c r="A1315" s="21" t="s"/>
      <c r="B1315" s="12" t="s"/>
      <c r="C1315" s="22" t="s"/>
      <c r="D1315" s="12" t="s"/>
      <c r="E1315" s="12" t="s"/>
      <c r="F1315" s="12" t="s"/>
      <c r="G1315" s="12" t="s"/>
      <c r="H1315" s="12" t="s"/>
      <c r="I1315" s="12" t="s"/>
      <c r="J1315" s="12" t="s"/>
      <c r="K1315" s="12" t="s"/>
      <c r="L1315" s="12" t="s"/>
      <c r="M1315" s="12" t="s"/>
      <c r="N1315" s="12" t="s"/>
      <c r="O1315" s="12" t="s"/>
      <c r="P1315" s="12" t="s"/>
    </row>
    <row r="1316" spans="1:16">
      <c r="A1316" s="21" t="s"/>
      <c r="B1316" s="12" t="s"/>
      <c r="C1316" s="22" t="s"/>
      <c r="D1316" s="12" t="s"/>
      <c r="E1316" s="12" t="s"/>
      <c r="F1316" s="12" t="s"/>
      <c r="G1316" s="12" t="s"/>
      <c r="H1316" s="12" t="s"/>
      <c r="I1316" s="12" t="s"/>
      <c r="J1316" s="12" t="s"/>
      <c r="K1316" s="12" t="s"/>
      <c r="L1316" s="12" t="s"/>
      <c r="M1316" s="12" t="s"/>
      <c r="N1316" s="12" t="s"/>
      <c r="O1316" s="12" t="s"/>
      <c r="P1316" s="12" t="s"/>
    </row>
    <row r="1317" spans="1:16">
      <c r="A1317" s="21" t="s"/>
      <c r="B1317" s="12" t="s"/>
      <c r="C1317" s="22" t="s"/>
      <c r="D1317" s="12" t="s"/>
      <c r="E1317" s="12" t="s"/>
      <c r="F1317" s="12" t="s"/>
      <c r="G1317" s="12" t="s"/>
      <c r="H1317" s="12" t="s"/>
      <c r="I1317" s="12" t="s"/>
      <c r="J1317" s="12" t="s"/>
      <c r="K1317" s="12" t="s"/>
      <c r="L1317" s="12" t="s"/>
      <c r="M1317" s="12" t="s"/>
      <c r="N1317" s="12" t="s"/>
      <c r="O1317" s="12" t="s"/>
      <c r="P1317" s="12" t="s"/>
    </row>
    <row r="1318" spans="1:16">
      <c r="A1318" s="21" t="s"/>
      <c r="B1318" s="12" t="s"/>
      <c r="C1318" s="22" t="s"/>
      <c r="D1318" s="12" t="s"/>
      <c r="E1318" s="12" t="s"/>
      <c r="F1318" s="12" t="s"/>
      <c r="G1318" s="12" t="s"/>
      <c r="H1318" s="12" t="s"/>
      <c r="I1318" s="12" t="s"/>
      <c r="J1318" s="12" t="s"/>
      <c r="K1318" s="12" t="s"/>
      <c r="L1318" s="12" t="s"/>
      <c r="M1318" s="12" t="s"/>
      <c r="N1318" s="12" t="s"/>
      <c r="O1318" s="12" t="s"/>
      <c r="P1318" s="12" t="s"/>
    </row>
    <row r="1319" spans="1:16">
      <c r="A1319" s="21" t="s"/>
      <c r="B1319" s="12" t="s"/>
      <c r="C1319" s="22" t="s"/>
      <c r="D1319" s="12" t="s"/>
      <c r="E1319" s="12" t="s"/>
      <c r="F1319" s="12" t="s"/>
      <c r="G1319" s="12" t="s"/>
      <c r="H1319" s="12" t="s"/>
      <c r="I1319" s="12" t="s"/>
      <c r="J1319" s="12" t="s"/>
      <c r="K1319" s="12" t="s"/>
      <c r="L1319" s="12" t="s"/>
      <c r="M1319" s="12" t="s"/>
      <c r="N1319" s="12" t="s"/>
      <c r="O1319" s="12" t="s"/>
      <c r="P1319" s="12" t="s"/>
    </row>
    <row r="1320" spans="1:16">
      <c r="A1320" s="21" t="s"/>
      <c r="B1320" s="12" t="s"/>
      <c r="C1320" s="22" t="s"/>
      <c r="D1320" s="12" t="s"/>
      <c r="E1320" s="12" t="s"/>
      <c r="F1320" s="12" t="s"/>
      <c r="G1320" s="12" t="s"/>
      <c r="H1320" s="12" t="s"/>
      <c r="I1320" s="12" t="s"/>
      <c r="J1320" s="12" t="s"/>
      <c r="K1320" s="12" t="s"/>
      <c r="L1320" s="12" t="s"/>
      <c r="M1320" s="12" t="s"/>
      <c r="N1320" s="12" t="s"/>
      <c r="O1320" s="12" t="s"/>
      <c r="P1320" s="12" t="s"/>
    </row>
    <row r="1321" spans="1:16">
      <c r="A1321" s="21" t="s"/>
      <c r="B1321" s="12" t="s"/>
      <c r="C1321" s="22" t="s"/>
      <c r="D1321" s="12" t="s"/>
      <c r="E1321" s="12" t="s"/>
      <c r="F1321" s="12" t="s"/>
      <c r="G1321" s="12" t="s"/>
      <c r="H1321" s="12" t="s"/>
      <c r="I1321" s="12" t="s"/>
      <c r="J1321" s="12" t="s"/>
      <c r="K1321" s="12" t="s"/>
      <c r="L1321" s="12" t="s"/>
      <c r="M1321" s="12" t="s"/>
      <c r="N1321" s="12" t="s"/>
      <c r="O1321" s="12" t="s"/>
      <c r="P1321" s="12" t="s"/>
    </row>
    <row r="1322" spans="1:16">
      <c r="A1322" s="21" t="s"/>
      <c r="B1322" s="12" t="s"/>
      <c r="C1322" s="22" t="s"/>
      <c r="D1322" s="12" t="s"/>
      <c r="E1322" s="12" t="s"/>
      <c r="F1322" s="12" t="s"/>
      <c r="G1322" s="12" t="s"/>
      <c r="H1322" s="12" t="s"/>
      <c r="I1322" s="12" t="s"/>
      <c r="J1322" s="12" t="s"/>
      <c r="K1322" s="12" t="s"/>
      <c r="L1322" s="12" t="s"/>
      <c r="M1322" s="12" t="s"/>
      <c r="N1322" s="12" t="s"/>
      <c r="O1322" s="12" t="s"/>
      <c r="P1322" s="12" t="s"/>
    </row>
    <row r="1323" spans="1:16">
      <c r="A1323" s="21" t="s"/>
      <c r="B1323" s="12" t="s"/>
      <c r="C1323" s="22" t="s"/>
      <c r="D1323" s="12" t="s"/>
      <c r="E1323" s="12" t="s"/>
      <c r="F1323" s="12" t="s"/>
      <c r="G1323" s="12" t="s"/>
      <c r="H1323" s="12" t="s"/>
      <c r="I1323" s="12" t="s"/>
      <c r="J1323" s="12" t="s"/>
      <c r="K1323" s="12" t="s"/>
      <c r="L1323" s="12" t="s"/>
      <c r="M1323" s="12" t="s"/>
      <c r="N1323" s="12" t="s"/>
      <c r="O1323" s="12" t="s"/>
      <c r="P1323" s="12" t="s"/>
    </row>
    <row r="1324" spans="1:16">
      <c r="A1324" s="21" t="s"/>
      <c r="B1324" s="12" t="s"/>
      <c r="C1324" s="22" t="s"/>
      <c r="D1324" s="12" t="s"/>
      <c r="E1324" s="12" t="s"/>
      <c r="F1324" s="12" t="s"/>
      <c r="G1324" s="12" t="s"/>
      <c r="H1324" s="12" t="s"/>
      <c r="I1324" s="12" t="s"/>
      <c r="J1324" s="12" t="s"/>
      <c r="K1324" s="12" t="s"/>
      <c r="L1324" s="12" t="s"/>
      <c r="M1324" s="12" t="s"/>
      <c r="N1324" s="12" t="s"/>
      <c r="O1324" s="12" t="s"/>
      <c r="P1324" s="12" t="s"/>
    </row>
    <row r="1325" spans="1:16">
      <c r="A1325" s="21" t="s"/>
      <c r="B1325" s="12" t="s"/>
      <c r="C1325" s="22" t="s"/>
      <c r="D1325" s="12" t="s"/>
      <c r="E1325" s="12" t="s"/>
      <c r="F1325" s="12" t="s"/>
      <c r="G1325" s="12" t="s"/>
      <c r="H1325" s="12" t="s"/>
      <c r="I1325" s="12" t="s"/>
      <c r="J1325" s="12" t="s"/>
      <c r="K1325" s="12" t="s"/>
      <c r="L1325" s="12" t="s"/>
      <c r="M1325" s="12" t="s"/>
      <c r="N1325" s="12" t="s"/>
      <c r="O1325" s="12" t="s"/>
      <c r="P1325" s="12" t="s"/>
    </row>
    <row r="1326" spans="1:16">
      <c r="A1326" s="21" t="s"/>
      <c r="B1326" s="12" t="s"/>
      <c r="C1326" s="22" t="s"/>
      <c r="D1326" s="12" t="s"/>
      <c r="E1326" s="12" t="s"/>
      <c r="F1326" s="12" t="s"/>
      <c r="G1326" s="12" t="s"/>
      <c r="H1326" s="12" t="s"/>
      <c r="I1326" s="12" t="s"/>
      <c r="J1326" s="12" t="s"/>
      <c r="K1326" s="12" t="s"/>
      <c r="L1326" s="12" t="s"/>
      <c r="M1326" s="12" t="s"/>
      <c r="N1326" s="12" t="s"/>
      <c r="O1326" s="12" t="s"/>
      <c r="P1326" s="12" t="s"/>
    </row>
    <row r="1327" spans="1:16">
      <c r="A1327" s="21" t="s"/>
      <c r="B1327" s="12" t="s"/>
      <c r="C1327" s="22" t="s"/>
      <c r="D1327" s="12" t="s"/>
      <c r="E1327" s="12" t="s"/>
      <c r="F1327" s="12" t="s"/>
      <c r="G1327" s="12" t="s"/>
      <c r="H1327" s="12" t="s"/>
      <c r="I1327" s="12" t="s"/>
      <c r="J1327" s="12" t="s"/>
      <c r="K1327" s="12" t="s"/>
      <c r="L1327" s="12" t="s"/>
      <c r="M1327" s="12" t="s"/>
      <c r="N1327" s="12" t="s"/>
      <c r="O1327" s="12" t="s"/>
      <c r="P1327" s="12" t="s"/>
    </row>
    <row r="1328" spans="1:16">
      <c r="A1328" s="21" t="s"/>
      <c r="B1328" s="12" t="s"/>
      <c r="C1328" s="22" t="s"/>
      <c r="D1328" s="12" t="s"/>
      <c r="E1328" s="12" t="s"/>
      <c r="F1328" s="12" t="s"/>
      <c r="G1328" s="12" t="s"/>
      <c r="H1328" s="12" t="s"/>
      <c r="I1328" s="12" t="s"/>
      <c r="J1328" s="12" t="s"/>
      <c r="K1328" s="12" t="s"/>
      <c r="L1328" s="12" t="s"/>
      <c r="M1328" s="12" t="s"/>
      <c r="N1328" s="12" t="s"/>
      <c r="O1328" s="12" t="s"/>
      <c r="P1328" s="12" t="s"/>
    </row>
    <row r="1329" spans="1:16">
      <c r="A1329" s="21" t="s"/>
      <c r="B1329" s="12" t="s"/>
      <c r="C1329" s="22" t="s"/>
      <c r="D1329" s="12" t="s"/>
      <c r="E1329" s="12" t="s"/>
      <c r="F1329" s="12" t="s"/>
      <c r="G1329" s="12" t="s"/>
      <c r="H1329" s="12" t="s"/>
      <c r="I1329" s="12" t="s"/>
      <c r="J1329" s="12" t="s"/>
      <c r="K1329" s="12" t="s"/>
      <c r="L1329" s="12" t="s"/>
      <c r="M1329" s="12" t="s"/>
      <c r="N1329" s="12" t="s"/>
      <c r="O1329" s="12" t="s"/>
      <c r="P1329" s="12" t="s"/>
    </row>
    <row r="1330" spans="1:16">
      <c r="A1330" s="21" t="s"/>
      <c r="B1330" s="12" t="s"/>
      <c r="C1330" s="22" t="s"/>
      <c r="D1330" s="12" t="s"/>
      <c r="E1330" s="12" t="s"/>
      <c r="F1330" s="12" t="s"/>
      <c r="G1330" s="12" t="s"/>
      <c r="H1330" s="12" t="s"/>
      <c r="I1330" s="12" t="s"/>
      <c r="J1330" s="12" t="s"/>
      <c r="K1330" s="12" t="s"/>
      <c r="L1330" s="12" t="s"/>
      <c r="M1330" s="12" t="s"/>
      <c r="N1330" s="12" t="s"/>
      <c r="O1330" s="12" t="s"/>
      <c r="P1330" s="12" t="s"/>
    </row>
    <row r="1331" spans="1:16">
      <c r="A1331" s="21" t="s"/>
      <c r="B1331" s="12" t="s"/>
      <c r="C1331" s="22" t="s"/>
      <c r="D1331" s="12" t="s"/>
      <c r="E1331" s="12" t="s"/>
      <c r="F1331" s="12" t="s"/>
      <c r="G1331" s="12" t="s"/>
      <c r="H1331" s="12" t="s"/>
      <c r="I1331" s="12" t="s"/>
      <c r="J1331" s="12" t="s"/>
      <c r="K1331" s="12" t="s"/>
      <c r="L1331" s="12" t="s"/>
      <c r="M1331" s="12" t="s"/>
      <c r="N1331" s="12" t="s"/>
      <c r="O1331" s="12" t="s"/>
      <c r="P1331" s="12" t="s"/>
    </row>
    <row r="1332" spans="1:16">
      <c r="A1332" s="21" t="s"/>
      <c r="B1332" s="12" t="s"/>
      <c r="C1332" s="22" t="s"/>
      <c r="D1332" s="12" t="s"/>
      <c r="E1332" s="12" t="s"/>
      <c r="F1332" s="12" t="s"/>
      <c r="G1332" s="12" t="s"/>
      <c r="H1332" s="12" t="s"/>
      <c r="I1332" s="12" t="s"/>
      <c r="J1332" s="12" t="s"/>
      <c r="K1332" s="12" t="s"/>
      <c r="L1332" s="12" t="s"/>
      <c r="M1332" s="12" t="s"/>
      <c r="N1332" s="12" t="s"/>
      <c r="O1332" s="12" t="s"/>
      <c r="P1332" s="12" t="s"/>
    </row>
    <row r="1333" spans="1:16">
      <c r="A1333" s="21" t="s"/>
      <c r="B1333" s="12" t="s"/>
      <c r="C1333" s="22" t="s"/>
      <c r="D1333" s="12" t="s"/>
      <c r="E1333" s="12" t="s"/>
      <c r="F1333" s="12" t="s"/>
      <c r="G1333" s="12" t="s"/>
      <c r="H1333" s="12" t="s"/>
      <c r="I1333" s="12" t="s"/>
      <c r="J1333" s="12" t="s"/>
      <c r="K1333" s="12" t="s"/>
      <c r="L1333" s="12" t="s"/>
      <c r="M1333" s="12" t="s"/>
      <c r="N1333" s="12" t="s"/>
      <c r="O1333" s="12" t="s"/>
      <c r="P1333" s="12" t="s"/>
    </row>
    <row r="1334" spans="1:16">
      <c r="A1334" s="21" t="s"/>
      <c r="B1334" s="12" t="s"/>
      <c r="C1334" s="22" t="s"/>
      <c r="D1334" s="12" t="s"/>
      <c r="E1334" s="12" t="s"/>
      <c r="F1334" s="12" t="s"/>
      <c r="G1334" s="12" t="s"/>
      <c r="H1334" s="12" t="s"/>
      <c r="I1334" s="12" t="s"/>
      <c r="J1334" s="12" t="s"/>
      <c r="K1334" s="12" t="s"/>
      <c r="L1334" s="12" t="s"/>
      <c r="M1334" s="12" t="s"/>
      <c r="N1334" s="12" t="s"/>
      <c r="O1334" s="12" t="s"/>
      <c r="P1334" s="12" t="s"/>
    </row>
    <row r="1335" spans="1:16">
      <c r="A1335" s="21" t="s"/>
      <c r="B1335" s="12" t="s"/>
      <c r="C1335" s="22" t="s"/>
      <c r="D1335" s="12" t="s"/>
      <c r="E1335" s="12" t="s"/>
      <c r="F1335" s="12" t="s"/>
      <c r="G1335" s="12" t="s"/>
      <c r="H1335" s="12" t="s"/>
      <c r="I1335" s="12" t="s"/>
      <c r="J1335" s="12" t="s"/>
      <c r="K1335" s="12" t="s"/>
      <c r="L1335" s="12" t="s"/>
      <c r="M1335" s="12" t="s"/>
      <c r="N1335" s="12" t="s"/>
      <c r="O1335" s="12" t="s"/>
      <c r="P1335" s="12" t="s"/>
    </row>
    <row r="1336" spans="1:16">
      <c r="A1336" s="21" t="s"/>
      <c r="B1336" s="12" t="s"/>
      <c r="C1336" s="22" t="s"/>
      <c r="D1336" s="12" t="s"/>
      <c r="E1336" s="12" t="s"/>
      <c r="F1336" s="12" t="s"/>
      <c r="G1336" s="12" t="s"/>
      <c r="H1336" s="12" t="s"/>
      <c r="I1336" s="12" t="s"/>
      <c r="J1336" s="12" t="s"/>
      <c r="K1336" s="12" t="s"/>
      <c r="L1336" s="12" t="s"/>
      <c r="M1336" s="12" t="s"/>
      <c r="N1336" s="12" t="s"/>
      <c r="O1336" s="12" t="s"/>
      <c r="P1336" s="12" t="s"/>
    </row>
    <row r="1337" spans="1:16">
      <c r="A1337" s="21" t="s"/>
      <c r="B1337" s="12" t="s"/>
      <c r="C1337" s="22" t="s"/>
      <c r="D1337" s="12" t="s"/>
      <c r="E1337" s="12" t="s"/>
      <c r="F1337" s="12" t="s"/>
      <c r="G1337" s="12" t="s"/>
      <c r="H1337" s="12" t="s"/>
      <c r="I1337" s="12" t="s"/>
      <c r="J1337" s="12" t="s"/>
      <c r="K1337" s="12" t="s"/>
      <c r="L1337" s="12" t="s"/>
      <c r="M1337" s="12" t="s"/>
      <c r="N1337" s="12" t="s"/>
      <c r="O1337" s="12" t="s"/>
      <c r="P1337" s="12" t="s"/>
    </row>
    <row r="1338" spans="1:16">
      <c r="A1338" s="21" t="s"/>
      <c r="B1338" s="12" t="s"/>
      <c r="C1338" s="22" t="s"/>
      <c r="D1338" s="12" t="s"/>
      <c r="E1338" s="12" t="s"/>
      <c r="F1338" s="12" t="s"/>
      <c r="G1338" s="12" t="s"/>
      <c r="H1338" s="12" t="s"/>
      <c r="I1338" s="12" t="s"/>
      <c r="J1338" s="12" t="s"/>
      <c r="K1338" s="12" t="s"/>
      <c r="L1338" s="12" t="s"/>
      <c r="M1338" s="12" t="s"/>
      <c r="N1338" s="12" t="s"/>
      <c r="O1338" s="12" t="s"/>
      <c r="P1338" s="12" t="s"/>
    </row>
    <row r="1339" spans="1:16">
      <c r="A1339" s="21" t="s"/>
      <c r="B1339" s="12" t="s"/>
      <c r="C1339" s="22" t="s"/>
      <c r="D1339" s="12" t="s"/>
      <c r="E1339" s="12" t="s"/>
      <c r="F1339" s="12" t="s"/>
      <c r="G1339" s="12" t="s"/>
      <c r="H1339" s="12" t="s"/>
      <c r="I1339" s="12" t="s"/>
      <c r="J1339" s="12" t="s"/>
      <c r="K1339" s="12" t="s"/>
      <c r="L1339" s="12" t="s"/>
      <c r="M1339" s="12" t="s"/>
      <c r="N1339" s="12" t="s"/>
      <c r="O1339" s="12" t="s"/>
      <c r="P1339" s="12" t="s"/>
    </row>
    <row r="1340" spans="1:16">
      <c r="A1340" s="21" t="s"/>
      <c r="B1340" s="12" t="s"/>
      <c r="C1340" s="22" t="s"/>
      <c r="D1340" s="12" t="s"/>
      <c r="E1340" s="12" t="s"/>
      <c r="F1340" s="12" t="s"/>
      <c r="G1340" s="12" t="s"/>
      <c r="H1340" s="12" t="s"/>
      <c r="I1340" s="12" t="s"/>
      <c r="J1340" s="12" t="s"/>
      <c r="K1340" s="12" t="s"/>
      <c r="L1340" s="12" t="s"/>
      <c r="M1340" s="12" t="s"/>
      <c r="N1340" s="12" t="s"/>
      <c r="O1340" s="12" t="s"/>
      <c r="P1340" s="12" t="s"/>
    </row>
    <row r="1341" spans="1:16">
      <c r="A1341" s="21" t="s"/>
      <c r="B1341" s="12" t="s"/>
      <c r="C1341" s="22" t="s"/>
      <c r="D1341" s="12" t="s"/>
      <c r="E1341" s="12" t="s"/>
      <c r="F1341" s="12" t="s"/>
      <c r="G1341" s="12" t="s"/>
      <c r="H1341" s="12" t="s"/>
      <c r="I1341" s="12" t="s"/>
      <c r="J1341" s="12" t="s"/>
      <c r="K1341" s="12" t="s"/>
      <c r="L1341" s="12" t="s"/>
      <c r="M1341" s="12" t="s"/>
      <c r="N1341" s="12" t="s"/>
      <c r="O1341" s="12" t="s"/>
      <c r="P1341" s="12" t="s"/>
    </row>
    <row r="1342" spans="1:16">
      <c r="A1342" s="21" t="s"/>
      <c r="B1342" s="12" t="s"/>
      <c r="C1342" s="22" t="s"/>
      <c r="D1342" s="12" t="s"/>
      <c r="E1342" s="12" t="s"/>
      <c r="F1342" s="12" t="s"/>
      <c r="G1342" s="12" t="s"/>
      <c r="H1342" s="12" t="s"/>
      <c r="I1342" s="12" t="s"/>
      <c r="J1342" s="12" t="s"/>
      <c r="K1342" s="12" t="s"/>
      <c r="L1342" s="12" t="s"/>
      <c r="M1342" s="12" t="s"/>
      <c r="N1342" s="12" t="s"/>
      <c r="O1342" s="12" t="s"/>
      <c r="P1342" s="12" t="s"/>
    </row>
    <row r="1343" spans="1:16">
      <c r="A1343" s="21" t="s"/>
      <c r="B1343" s="12" t="s"/>
      <c r="C1343" s="22" t="s"/>
      <c r="D1343" s="12" t="s"/>
      <c r="E1343" s="12" t="s"/>
      <c r="F1343" s="12" t="s"/>
      <c r="G1343" s="12" t="s"/>
      <c r="H1343" s="12" t="s"/>
      <c r="I1343" s="12" t="s"/>
      <c r="J1343" s="12" t="s"/>
      <c r="K1343" s="12" t="s"/>
      <c r="L1343" s="12" t="s"/>
      <c r="M1343" s="12" t="s"/>
      <c r="N1343" s="12" t="s"/>
      <c r="O1343" s="12" t="s"/>
      <c r="P1343" s="12" t="s"/>
    </row>
    <row r="1344" spans="1:16">
      <c r="A1344" s="21" t="s"/>
      <c r="B1344" s="12" t="s"/>
      <c r="C1344" s="22" t="s"/>
      <c r="D1344" s="12" t="s"/>
      <c r="E1344" s="12" t="s"/>
      <c r="F1344" s="12" t="s"/>
      <c r="G1344" s="12" t="s"/>
      <c r="H1344" s="12" t="s"/>
      <c r="I1344" s="12" t="s"/>
      <c r="J1344" s="12" t="s"/>
      <c r="K1344" s="12" t="s"/>
      <c r="L1344" s="12" t="s"/>
      <c r="M1344" s="12" t="s"/>
      <c r="N1344" s="12" t="s"/>
      <c r="O1344" s="12" t="s"/>
      <c r="P1344" s="12" t="s"/>
    </row>
    <row r="1345" spans="1:16">
      <c r="A1345" s="21" t="s"/>
      <c r="B1345" s="12" t="s"/>
      <c r="C1345" s="22" t="s"/>
      <c r="D1345" s="12" t="s"/>
      <c r="E1345" s="12" t="s"/>
      <c r="F1345" s="12" t="s"/>
      <c r="G1345" s="12" t="s"/>
      <c r="H1345" s="12" t="s"/>
      <c r="I1345" s="12" t="s"/>
      <c r="J1345" s="12" t="s"/>
      <c r="K1345" s="12" t="s"/>
      <c r="L1345" s="12" t="s"/>
      <c r="M1345" s="12" t="s"/>
      <c r="N1345" s="12" t="s"/>
      <c r="O1345" s="12" t="s"/>
      <c r="P1345" s="12" t="s"/>
    </row>
    <row r="1346" spans="1:16">
      <c r="A1346" s="21" t="s"/>
      <c r="B1346" s="12" t="s"/>
      <c r="C1346" s="22" t="s"/>
      <c r="D1346" s="12" t="s"/>
      <c r="E1346" s="12" t="s"/>
      <c r="F1346" s="12" t="s"/>
      <c r="G1346" s="12" t="s"/>
      <c r="H1346" s="12" t="s"/>
      <c r="I1346" s="12" t="s"/>
      <c r="J1346" s="12" t="s"/>
      <c r="K1346" s="12" t="s"/>
      <c r="L1346" s="12" t="s"/>
      <c r="M1346" s="12" t="s"/>
      <c r="N1346" s="12" t="s"/>
      <c r="O1346" s="12" t="s"/>
      <c r="P1346" s="12" t="s"/>
    </row>
    <row r="1347" spans="1:16">
      <c r="A1347" s="21" t="s"/>
      <c r="B1347" s="12" t="s"/>
      <c r="C1347" s="22" t="s"/>
      <c r="D1347" s="12" t="s"/>
      <c r="E1347" s="12" t="s"/>
      <c r="F1347" s="12" t="s"/>
      <c r="G1347" s="12" t="s"/>
      <c r="H1347" s="12" t="s"/>
      <c r="I1347" s="12" t="s"/>
      <c r="J1347" s="12" t="s"/>
      <c r="K1347" s="12" t="s"/>
      <c r="L1347" s="12" t="s"/>
      <c r="M1347" s="12" t="s"/>
      <c r="N1347" s="12" t="s"/>
      <c r="O1347" s="12" t="s"/>
      <c r="P1347" s="12" t="s"/>
    </row>
    <row r="1348" spans="1:16">
      <c r="A1348" s="21" t="s"/>
      <c r="B1348" s="12" t="s"/>
      <c r="C1348" s="22" t="s"/>
      <c r="D1348" s="12" t="s"/>
      <c r="E1348" s="12" t="s"/>
      <c r="F1348" s="12" t="s"/>
      <c r="G1348" s="12" t="s"/>
      <c r="H1348" s="12" t="s"/>
      <c r="I1348" s="12" t="s"/>
      <c r="J1348" s="12" t="s"/>
      <c r="K1348" s="12" t="s"/>
      <c r="L1348" s="12" t="s"/>
      <c r="M1348" s="12" t="s"/>
      <c r="N1348" s="12" t="s"/>
      <c r="O1348" s="12" t="s"/>
      <c r="P1348" s="12" t="s"/>
    </row>
    <row r="1349" spans="1:16">
      <c r="A1349" s="21" t="s"/>
      <c r="B1349" s="12" t="s"/>
      <c r="C1349" s="22" t="s"/>
      <c r="D1349" s="12" t="s"/>
      <c r="E1349" s="12" t="s"/>
      <c r="F1349" s="12" t="s"/>
      <c r="G1349" s="12" t="s"/>
      <c r="H1349" s="12" t="s"/>
      <c r="I1349" s="12" t="s"/>
      <c r="J1349" s="12" t="s"/>
      <c r="K1349" s="12" t="s"/>
      <c r="L1349" s="12" t="s"/>
      <c r="M1349" s="12" t="s"/>
      <c r="N1349" s="12" t="s"/>
      <c r="O1349" s="12" t="s"/>
      <c r="P1349" s="12" t="s"/>
    </row>
    <row r="1350" spans="1:16">
      <c r="A1350" s="21" t="s"/>
      <c r="B1350" s="12" t="s"/>
      <c r="C1350" s="22" t="s"/>
      <c r="D1350" s="12" t="s"/>
      <c r="E1350" s="12" t="s"/>
      <c r="F1350" s="12" t="s"/>
      <c r="G1350" s="12" t="s"/>
      <c r="H1350" s="12" t="s"/>
      <c r="I1350" s="12" t="s"/>
      <c r="J1350" s="12" t="s"/>
      <c r="K1350" s="12" t="s"/>
      <c r="L1350" s="12" t="s"/>
      <c r="M1350" s="12" t="s"/>
      <c r="N1350" s="12" t="s"/>
      <c r="O1350" s="12" t="s"/>
      <c r="P1350" s="12" t="s"/>
    </row>
    <row r="1351" spans="1:16">
      <c r="A1351" s="21" t="s"/>
      <c r="B1351" s="12" t="s"/>
      <c r="C1351" s="22" t="s"/>
      <c r="D1351" s="12" t="s"/>
      <c r="E1351" s="12" t="s"/>
      <c r="F1351" s="12" t="s"/>
      <c r="G1351" s="12" t="s"/>
      <c r="H1351" s="12" t="s"/>
      <c r="I1351" s="12" t="s"/>
      <c r="J1351" s="12" t="s"/>
      <c r="K1351" s="12" t="s"/>
      <c r="L1351" s="12" t="s"/>
      <c r="M1351" s="12" t="s"/>
      <c r="N1351" s="12" t="s"/>
      <c r="O1351" s="12" t="s"/>
      <c r="P1351" s="12" t="s"/>
    </row>
    <row r="1352" spans="1:16">
      <c r="A1352" s="21" t="s"/>
      <c r="B1352" s="12" t="s"/>
      <c r="C1352" s="22" t="s"/>
      <c r="D1352" s="12" t="s"/>
      <c r="E1352" s="12" t="s"/>
      <c r="F1352" s="12" t="s"/>
      <c r="G1352" s="12" t="s"/>
      <c r="H1352" s="12" t="s"/>
      <c r="I1352" s="12" t="s"/>
      <c r="J1352" s="12" t="s"/>
      <c r="K1352" s="12" t="s"/>
      <c r="L1352" s="12" t="s"/>
      <c r="M1352" s="12" t="s"/>
      <c r="N1352" s="12" t="s"/>
      <c r="O1352" s="12" t="s"/>
      <c r="P1352" s="12" t="s"/>
    </row>
    <row r="1353" spans="1:16">
      <c r="A1353" s="21" t="s"/>
      <c r="B1353" s="12" t="s"/>
      <c r="C1353" s="22" t="s"/>
      <c r="D1353" s="12" t="s"/>
      <c r="E1353" s="12" t="s"/>
      <c r="F1353" s="12" t="s"/>
      <c r="G1353" s="12" t="s"/>
      <c r="H1353" s="12" t="s"/>
      <c r="I1353" s="12" t="s"/>
      <c r="J1353" s="12" t="s"/>
      <c r="K1353" s="12" t="s"/>
      <c r="L1353" s="12" t="s"/>
      <c r="M1353" s="12" t="s"/>
      <c r="N1353" s="12" t="s"/>
      <c r="O1353" s="12" t="s"/>
      <c r="P1353" s="12" t="s"/>
    </row>
    <row r="1354" spans="1:16">
      <c r="A1354" s="21" t="s"/>
      <c r="B1354" s="12" t="s"/>
      <c r="C1354" s="22" t="s"/>
      <c r="D1354" s="12" t="s"/>
      <c r="E1354" s="12" t="s"/>
      <c r="F1354" s="12" t="s"/>
      <c r="G1354" s="12" t="s"/>
      <c r="H1354" s="12" t="s"/>
      <c r="I1354" s="12" t="s"/>
      <c r="J1354" s="12" t="s"/>
      <c r="K1354" s="12" t="s"/>
      <c r="L1354" s="12" t="s"/>
      <c r="M1354" s="12" t="s"/>
      <c r="N1354" s="12" t="s"/>
      <c r="O1354" s="12" t="s"/>
      <c r="P1354" s="12" t="s"/>
    </row>
    <row r="1355" spans="1:16">
      <c r="A1355" s="21" t="s"/>
      <c r="B1355" s="12" t="s"/>
      <c r="C1355" s="22" t="s"/>
      <c r="D1355" s="12" t="s"/>
      <c r="E1355" s="12" t="s"/>
      <c r="F1355" s="12" t="s"/>
      <c r="G1355" s="12" t="s"/>
      <c r="H1355" s="12" t="s"/>
      <c r="I1355" s="12" t="s"/>
      <c r="J1355" s="12" t="s"/>
      <c r="K1355" s="12" t="s"/>
      <c r="L1355" s="12" t="s"/>
      <c r="M1355" s="12" t="s"/>
      <c r="N1355" s="12" t="s"/>
      <c r="O1355" s="12" t="s"/>
      <c r="P1355" s="12" t="s"/>
    </row>
    <row r="1356" spans="1:16">
      <c r="A1356" s="21" t="s"/>
      <c r="B1356" s="12" t="s"/>
      <c r="C1356" s="22" t="s"/>
      <c r="D1356" s="12" t="s"/>
      <c r="E1356" s="12" t="s"/>
      <c r="F1356" s="12" t="s"/>
      <c r="G1356" s="12" t="s"/>
      <c r="H1356" s="12" t="s"/>
      <c r="I1356" s="12" t="s"/>
      <c r="J1356" s="12" t="s"/>
      <c r="K1356" s="12" t="s"/>
      <c r="L1356" s="12" t="s"/>
      <c r="M1356" s="12" t="s"/>
      <c r="N1356" s="12" t="s"/>
      <c r="O1356" s="12" t="s"/>
      <c r="P1356" s="12" t="s"/>
    </row>
    <row r="1357" spans="1:16">
      <c r="A1357" s="21" t="s"/>
      <c r="B1357" s="12" t="s"/>
      <c r="C1357" s="22" t="s"/>
      <c r="D1357" s="12" t="s"/>
      <c r="E1357" s="12" t="s"/>
      <c r="F1357" s="12" t="s"/>
      <c r="G1357" s="12" t="s"/>
      <c r="H1357" s="12" t="s"/>
      <c r="I1357" s="12" t="s"/>
      <c r="J1357" s="12" t="s"/>
      <c r="K1357" s="12" t="s"/>
      <c r="L1357" s="12" t="s"/>
      <c r="M1357" s="12" t="s"/>
      <c r="N1357" s="12" t="s"/>
      <c r="O1357" s="12" t="s"/>
      <c r="P1357" s="12" t="s"/>
    </row>
    <row r="1358" spans="1:16">
      <c r="A1358" s="21" t="s"/>
      <c r="B1358" s="12" t="s"/>
      <c r="C1358" s="22" t="s"/>
      <c r="D1358" s="12" t="s"/>
      <c r="E1358" s="12" t="s"/>
      <c r="F1358" s="12" t="s"/>
      <c r="G1358" s="12" t="s"/>
      <c r="H1358" s="12" t="s"/>
      <c r="I1358" s="12" t="s"/>
      <c r="J1358" s="12" t="s"/>
      <c r="K1358" s="12" t="s"/>
      <c r="L1358" s="12" t="s"/>
      <c r="M1358" s="12" t="s"/>
      <c r="N1358" s="12" t="s"/>
      <c r="O1358" s="12" t="s"/>
      <c r="P1358" s="12" t="s"/>
    </row>
    <row r="1359" spans="1:16">
      <c r="A1359" s="21" t="s"/>
      <c r="B1359" s="12" t="s"/>
      <c r="C1359" s="22" t="s"/>
      <c r="D1359" s="12" t="s"/>
      <c r="E1359" s="12" t="s"/>
      <c r="F1359" s="12" t="s"/>
      <c r="G1359" s="12" t="s"/>
      <c r="H1359" s="12" t="s"/>
      <c r="I1359" s="12" t="s"/>
      <c r="J1359" s="12" t="s"/>
      <c r="K1359" s="12" t="s"/>
      <c r="L1359" s="12" t="s"/>
      <c r="M1359" s="12" t="s"/>
      <c r="N1359" s="12" t="s"/>
      <c r="O1359" s="12" t="s"/>
      <c r="P1359" s="12" t="s"/>
    </row>
    <row r="1360" spans="1:16">
      <c r="A1360" s="21" t="s"/>
      <c r="B1360" s="12" t="s"/>
      <c r="C1360" s="22" t="s"/>
      <c r="D1360" s="12" t="s"/>
      <c r="E1360" s="12" t="s"/>
      <c r="F1360" s="12" t="s"/>
      <c r="G1360" s="12" t="s"/>
      <c r="H1360" s="12" t="s"/>
      <c r="I1360" s="12" t="s"/>
      <c r="J1360" s="12" t="s"/>
      <c r="K1360" s="12" t="s"/>
      <c r="L1360" s="12" t="s"/>
      <c r="M1360" s="12" t="s"/>
      <c r="N1360" s="12" t="s"/>
      <c r="O1360" s="12" t="s"/>
      <c r="P1360" s="12" t="s"/>
    </row>
    <row r="1361" spans="1:16">
      <c r="A1361" s="21" t="s"/>
      <c r="B1361" s="12" t="s"/>
      <c r="C1361" s="22" t="s"/>
      <c r="D1361" s="12" t="s"/>
      <c r="E1361" s="12" t="s"/>
      <c r="F1361" s="12" t="s"/>
      <c r="G1361" s="12" t="s"/>
      <c r="H1361" s="12" t="s"/>
      <c r="I1361" s="12" t="s"/>
      <c r="J1361" s="12" t="s"/>
      <c r="K1361" s="12" t="s"/>
      <c r="L1361" s="12" t="s"/>
      <c r="M1361" s="12" t="s"/>
      <c r="N1361" s="12" t="s"/>
      <c r="O1361" s="12" t="s"/>
      <c r="P1361" s="12" t="s"/>
    </row>
    <row r="1362" spans="1:16">
      <c r="A1362" s="21" t="s"/>
      <c r="B1362" s="12" t="s"/>
      <c r="C1362" s="22" t="s"/>
      <c r="D1362" s="12" t="s"/>
      <c r="E1362" s="12" t="s"/>
      <c r="F1362" s="12" t="s"/>
      <c r="G1362" s="12" t="s"/>
      <c r="H1362" s="12" t="s"/>
      <c r="I1362" s="12" t="s"/>
      <c r="J1362" s="12" t="s"/>
      <c r="K1362" s="12" t="s"/>
      <c r="L1362" s="12" t="s"/>
      <c r="M1362" s="12" t="s"/>
      <c r="N1362" s="12" t="s"/>
      <c r="O1362" s="12" t="s"/>
      <c r="P1362" s="12" t="s"/>
    </row>
    <row r="1363" spans="1:16">
      <c r="A1363" s="21" t="s"/>
      <c r="B1363" s="12" t="s"/>
      <c r="C1363" s="22" t="s"/>
      <c r="D1363" s="12" t="s"/>
      <c r="E1363" s="12" t="s"/>
      <c r="F1363" s="12" t="s"/>
      <c r="G1363" s="12" t="s"/>
      <c r="H1363" s="12" t="s"/>
      <c r="I1363" s="12" t="s"/>
      <c r="J1363" s="12" t="s"/>
      <c r="K1363" s="12" t="s"/>
      <c r="L1363" s="12" t="s"/>
      <c r="M1363" s="12" t="s"/>
      <c r="N1363" s="12" t="s"/>
      <c r="O1363" s="12" t="s"/>
      <c r="P1363" s="12" t="s"/>
    </row>
    <row r="1364" spans="1:16">
      <c r="A1364" s="21" t="s"/>
      <c r="B1364" s="12" t="s"/>
      <c r="C1364" s="22" t="s"/>
      <c r="D1364" s="12" t="s"/>
      <c r="E1364" s="12" t="s"/>
      <c r="F1364" s="12" t="s"/>
      <c r="G1364" s="12" t="s"/>
      <c r="H1364" s="12" t="s"/>
      <c r="I1364" s="12" t="s"/>
      <c r="J1364" s="12" t="s"/>
      <c r="K1364" s="12" t="s"/>
      <c r="L1364" s="12" t="s"/>
      <c r="M1364" s="12" t="s"/>
      <c r="N1364" s="12" t="s"/>
      <c r="O1364" s="12" t="s"/>
      <c r="P1364" s="12" t="s"/>
    </row>
    <row r="1365" spans="1:16">
      <c r="A1365" s="21" t="s"/>
      <c r="B1365" s="12" t="s"/>
      <c r="C1365" s="22" t="s"/>
      <c r="D1365" s="12" t="s"/>
      <c r="E1365" s="12" t="s"/>
      <c r="F1365" s="12" t="s"/>
      <c r="G1365" s="12" t="s"/>
      <c r="H1365" s="12" t="s"/>
      <c r="I1365" s="12" t="s"/>
      <c r="J1365" s="12" t="s"/>
      <c r="K1365" s="12" t="s"/>
      <c r="L1365" s="12" t="s"/>
      <c r="M1365" s="12" t="s"/>
      <c r="N1365" s="12" t="s"/>
      <c r="O1365" s="12" t="s"/>
      <c r="P1365" s="12" t="s"/>
    </row>
    <row r="1366" spans="1:16">
      <c r="A1366" s="21" t="s"/>
      <c r="B1366" s="12" t="s"/>
      <c r="C1366" s="22" t="s"/>
      <c r="D1366" s="12" t="s"/>
      <c r="E1366" s="12" t="s"/>
      <c r="F1366" s="12" t="s"/>
      <c r="G1366" s="12" t="s"/>
      <c r="H1366" s="12" t="s"/>
      <c r="I1366" s="12" t="s"/>
      <c r="J1366" s="12" t="s"/>
      <c r="K1366" s="12" t="s"/>
      <c r="L1366" s="12" t="s"/>
      <c r="M1366" s="12" t="s"/>
      <c r="N1366" s="12" t="s"/>
      <c r="O1366" s="12" t="s"/>
      <c r="P1366" s="12" t="s"/>
    </row>
    <row r="1367" spans="1:16">
      <c r="A1367" s="21" t="s"/>
      <c r="B1367" s="12" t="s"/>
      <c r="C1367" s="22" t="s"/>
      <c r="D1367" s="12" t="s"/>
      <c r="E1367" s="12" t="s"/>
      <c r="F1367" s="12" t="s"/>
      <c r="G1367" s="12" t="s"/>
      <c r="H1367" s="12" t="s"/>
      <c r="I1367" s="12" t="s"/>
      <c r="J1367" s="12" t="s"/>
      <c r="K1367" s="12" t="s"/>
      <c r="L1367" s="12" t="s"/>
      <c r="M1367" s="12" t="s"/>
      <c r="N1367" s="12" t="s"/>
      <c r="O1367" s="12" t="s"/>
      <c r="P1367" s="12" t="s"/>
    </row>
    <row r="1368" spans="1:16">
      <c r="A1368" s="21" t="s"/>
      <c r="B1368" s="12" t="s"/>
      <c r="C1368" s="22" t="s"/>
      <c r="D1368" s="12" t="s"/>
      <c r="E1368" s="12" t="s"/>
      <c r="F1368" s="12" t="s"/>
      <c r="G1368" s="12" t="s"/>
      <c r="H1368" s="12" t="s"/>
      <c r="I1368" s="12" t="s"/>
      <c r="J1368" s="12" t="s"/>
      <c r="K1368" s="12" t="s"/>
      <c r="L1368" s="12" t="s"/>
      <c r="M1368" s="12" t="s"/>
      <c r="N1368" s="12" t="s"/>
      <c r="O1368" s="12" t="s"/>
      <c r="P1368" s="12" t="s"/>
    </row>
    <row r="1369" spans="1:16">
      <c r="A1369" s="21" t="s"/>
      <c r="B1369" s="12" t="s"/>
      <c r="C1369" s="22" t="s"/>
      <c r="D1369" s="12" t="s"/>
      <c r="E1369" s="12" t="s"/>
      <c r="F1369" s="12" t="s"/>
      <c r="G1369" s="12" t="s"/>
      <c r="H1369" s="12" t="s"/>
      <c r="I1369" s="12" t="s"/>
      <c r="J1369" s="12" t="s"/>
      <c r="K1369" s="12" t="s"/>
      <c r="L1369" s="12" t="s"/>
      <c r="M1369" s="12" t="s"/>
      <c r="N1369" s="12" t="s"/>
      <c r="O1369" s="12" t="s"/>
      <c r="P1369" s="12" t="s"/>
    </row>
    <row r="1370" spans="1:16">
      <c r="A1370" s="21" t="s"/>
      <c r="B1370" s="12" t="s"/>
      <c r="C1370" s="22" t="s"/>
      <c r="D1370" s="12" t="s"/>
      <c r="E1370" s="12" t="s"/>
      <c r="F1370" s="12" t="s"/>
      <c r="G1370" s="12" t="s"/>
      <c r="H1370" s="12" t="s"/>
      <c r="I1370" s="12" t="s"/>
      <c r="J1370" s="12" t="s"/>
      <c r="K1370" s="12" t="s"/>
      <c r="L1370" s="12" t="s"/>
      <c r="M1370" s="12" t="s"/>
      <c r="N1370" s="12" t="s"/>
      <c r="O1370" s="12" t="s"/>
      <c r="P1370" s="12" t="s"/>
    </row>
    <row r="1371" spans="1:16">
      <c r="A1371" s="21" t="s"/>
      <c r="B1371" s="12" t="s"/>
      <c r="C1371" s="22" t="s"/>
      <c r="D1371" s="12" t="s"/>
      <c r="E1371" s="12" t="s"/>
      <c r="F1371" s="12" t="s"/>
      <c r="G1371" s="12" t="s"/>
      <c r="H1371" s="12" t="s"/>
      <c r="I1371" s="12" t="s"/>
      <c r="J1371" s="12" t="s"/>
      <c r="K1371" s="12" t="s"/>
      <c r="L1371" s="12" t="s"/>
      <c r="M1371" s="12" t="s"/>
      <c r="N1371" s="12" t="s"/>
      <c r="O1371" s="12" t="s"/>
      <c r="P1371" s="12" t="s"/>
    </row>
    <row r="1372" spans="1:16">
      <c r="A1372" s="21" t="s"/>
      <c r="B1372" s="12" t="s"/>
      <c r="C1372" s="22" t="s"/>
      <c r="D1372" s="12" t="s"/>
      <c r="E1372" s="12" t="s"/>
      <c r="F1372" s="12" t="s"/>
      <c r="G1372" s="12" t="s"/>
      <c r="H1372" s="12" t="s"/>
      <c r="I1372" s="12" t="s"/>
      <c r="J1372" s="12" t="s"/>
      <c r="K1372" s="12" t="s"/>
      <c r="L1372" s="12" t="s"/>
      <c r="M1372" s="12" t="s"/>
      <c r="N1372" s="12" t="s"/>
      <c r="O1372" s="12" t="s"/>
      <c r="P1372" s="12" t="s"/>
    </row>
    <row r="1373" spans="1:16">
      <c r="A1373" s="21" t="s"/>
      <c r="B1373" s="12" t="s"/>
      <c r="C1373" s="22" t="s"/>
      <c r="D1373" s="12" t="s"/>
      <c r="E1373" s="12" t="s"/>
      <c r="F1373" s="12" t="s"/>
      <c r="G1373" s="12" t="s"/>
      <c r="H1373" s="12" t="s"/>
      <c r="I1373" s="12" t="s"/>
      <c r="J1373" s="12" t="s"/>
      <c r="K1373" s="12" t="s"/>
      <c r="L1373" s="12" t="s"/>
      <c r="M1373" s="12" t="s"/>
      <c r="N1373" s="12" t="s"/>
      <c r="O1373" s="12" t="s"/>
      <c r="P1373" s="12" t="s"/>
    </row>
    <row r="1374" spans="1:16">
      <c r="A1374" s="21" t="s"/>
      <c r="B1374" s="12" t="s"/>
      <c r="C1374" s="22" t="s"/>
      <c r="D1374" s="12" t="s"/>
      <c r="E1374" s="12" t="s"/>
      <c r="F1374" s="12" t="s"/>
      <c r="G1374" s="12" t="s"/>
      <c r="H1374" s="12" t="s"/>
      <c r="I1374" s="12" t="s"/>
      <c r="J1374" s="12" t="s"/>
      <c r="K1374" s="12" t="s"/>
      <c r="L1374" s="12" t="s"/>
      <c r="M1374" s="12" t="s"/>
      <c r="N1374" s="12" t="s"/>
      <c r="O1374" s="12" t="s"/>
      <c r="P1374" s="12" t="s"/>
    </row>
    <row r="1375" spans="1:16">
      <c r="A1375" s="21" t="s"/>
      <c r="B1375" s="12" t="s"/>
      <c r="C1375" s="22" t="s"/>
      <c r="D1375" s="12" t="s"/>
      <c r="E1375" s="12" t="s"/>
      <c r="F1375" s="12" t="s"/>
      <c r="G1375" s="12" t="s"/>
      <c r="H1375" s="12" t="s"/>
      <c r="I1375" s="12" t="s"/>
      <c r="J1375" s="12" t="s"/>
      <c r="K1375" s="12" t="s"/>
      <c r="L1375" s="12" t="s"/>
      <c r="M1375" s="12" t="s"/>
      <c r="N1375" s="12" t="s"/>
      <c r="O1375" s="12" t="s"/>
      <c r="P1375" s="12" t="s"/>
    </row>
    <row r="1376" spans="1:16">
      <c r="A1376" s="21" t="s"/>
      <c r="B1376" s="12" t="s"/>
      <c r="C1376" s="22" t="s"/>
      <c r="D1376" s="12" t="s"/>
      <c r="E1376" s="12" t="s"/>
      <c r="F1376" s="12" t="s"/>
      <c r="G1376" s="12" t="s"/>
      <c r="H1376" s="12" t="s"/>
      <c r="I1376" s="12" t="s"/>
      <c r="J1376" s="12" t="s"/>
      <c r="K1376" s="12" t="s"/>
      <c r="L1376" s="12" t="s"/>
      <c r="M1376" s="12" t="s"/>
      <c r="N1376" s="12" t="s"/>
      <c r="O1376" s="12" t="s"/>
      <c r="P1376" s="12" t="s"/>
    </row>
    <row r="1377" spans="1:16">
      <c r="A1377" s="21" t="s"/>
      <c r="B1377" s="12" t="s"/>
      <c r="C1377" s="22" t="s"/>
      <c r="D1377" s="12" t="s"/>
      <c r="E1377" s="12" t="s"/>
      <c r="F1377" s="12" t="s"/>
      <c r="G1377" s="12" t="s"/>
      <c r="H1377" s="12" t="s"/>
      <c r="I1377" s="12" t="s"/>
      <c r="J1377" s="12" t="s"/>
      <c r="K1377" s="12" t="s"/>
      <c r="L1377" s="12" t="s"/>
      <c r="M1377" s="12" t="s"/>
      <c r="N1377" s="12" t="s"/>
      <c r="O1377" s="12" t="s"/>
      <c r="P1377" s="12" t="s"/>
    </row>
    <row r="1378" spans="1:16">
      <c r="A1378" s="21" t="s"/>
      <c r="B1378" s="12" t="s"/>
      <c r="C1378" s="22" t="s"/>
      <c r="D1378" s="12" t="s"/>
      <c r="E1378" s="12" t="s"/>
      <c r="F1378" s="12" t="s"/>
      <c r="G1378" s="12" t="s"/>
      <c r="H1378" s="12" t="s"/>
      <c r="I1378" s="12" t="s"/>
      <c r="J1378" s="12" t="s"/>
      <c r="K1378" s="12" t="s"/>
      <c r="L1378" s="12" t="s"/>
      <c r="M1378" s="12" t="s"/>
      <c r="N1378" s="12" t="s"/>
      <c r="O1378" s="12" t="s"/>
      <c r="P1378" s="12" t="s"/>
    </row>
    <row r="1379" spans="1:16">
      <c r="A1379" s="21" t="s"/>
      <c r="B1379" s="12" t="s"/>
      <c r="C1379" s="22" t="s"/>
      <c r="D1379" s="12" t="s"/>
      <c r="E1379" s="12" t="s"/>
      <c r="F1379" s="12" t="s"/>
      <c r="G1379" s="12" t="s"/>
      <c r="H1379" s="12" t="s"/>
      <c r="I1379" s="12" t="s"/>
      <c r="J1379" s="12" t="s"/>
      <c r="K1379" s="12" t="s"/>
      <c r="L1379" s="12" t="s"/>
      <c r="M1379" s="12" t="s"/>
      <c r="N1379" s="12" t="s"/>
      <c r="O1379" s="12" t="s"/>
      <c r="P1379" s="12" t="s"/>
    </row>
    <row r="1380" spans="1:16">
      <c r="A1380" s="21" t="s"/>
      <c r="B1380" s="12" t="s"/>
      <c r="C1380" s="22" t="s"/>
      <c r="D1380" s="12" t="s"/>
      <c r="E1380" s="12" t="s"/>
      <c r="F1380" s="12" t="s"/>
      <c r="G1380" s="12" t="s"/>
      <c r="H1380" s="12" t="s"/>
      <c r="I1380" s="12" t="s"/>
      <c r="J1380" s="12" t="s"/>
      <c r="K1380" s="12" t="s"/>
      <c r="L1380" s="12" t="s"/>
      <c r="M1380" s="12" t="s"/>
      <c r="N1380" s="12" t="s"/>
      <c r="O1380" s="12" t="s"/>
      <c r="P1380" s="12" t="s"/>
    </row>
    <row r="1381" spans="1:16">
      <c r="A1381" s="21" t="s"/>
      <c r="B1381" s="12" t="s"/>
      <c r="C1381" s="22" t="s"/>
      <c r="D1381" s="12" t="s"/>
      <c r="E1381" s="12" t="s"/>
      <c r="F1381" s="12" t="s"/>
      <c r="G1381" s="12" t="s"/>
      <c r="H1381" s="12" t="s"/>
      <c r="I1381" s="12" t="s"/>
      <c r="J1381" s="12" t="s"/>
      <c r="K1381" s="12" t="s"/>
      <c r="L1381" s="12" t="s"/>
      <c r="M1381" s="12" t="s"/>
      <c r="N1381" s="12" t="s"/>
      <c r="O1381" s="12" t="s"/>
      <c r="P1381" s="12" t="s"/>
    </row>
    <row r="1382" spans="1:16">
      <c r="A1382" s="21" t="s"/>
      <c r="B1382" s="12" t="s"/>
      <c r="C1382" s="22" t="s"/>
      <c r="D1382" s="12" t="s"/>
      <c r="E1382" s="12" t="s"/>
      <c r="F1382" s="12" t="s"/>
      <c r="G1382" s="12" t="s"/>
      <c r="H1382" s="12" t="s"/>
      <c r="I1382" s="12" t="s"/>
      <c r="J1382" s="12" t="s"/>
      <c r="K1382" s="12" t="s"/>
      <c r="L1382" s="12" t="s"/>
      <c r="M1382" s="12" t="s"/>
      <c r="N1382" s="12" t="s"/>
      <c r="O1382" s="12" t="s"/>
      <c r="P1382" s="12" t="s"/>
    </row>
    <row r="1383" spans="1:16">
      <c r="A1383" s="21" t="s"/>
      <c r="B1383" s="12" t="s"/>
      <c r="C1383" s="22" t="s"/>
      <c r="D1383" s="12" t="s"/>
      <c r="E1383" s="12" t="s"/>
      <c r="F1383" s="12" t="s"/>
      <c r="G1383" s="12" t="s"/>
      <c r="H1383" s="12" t="s"/>
      <c r="I1383" s="12" t="s"/>
      <c r="J1383" s="12" t="s"/>
      <c r="K1383" s="12" t="s"/>
      <c r="L1383" s="12" t="s"/>
      <c r="M1383" s="12" t="s"/>
      <c r="N1383" s="12" t="s"/>
      <c r="O1383" s="12" t="s"/>
      <c r="P1383" s="12" t="s"/>
    </row>
    <row r="1384" spans="1:16">
      <c r="A1384" s="21" t="s"/>
      <c r="B1384" s="12" t="s"/>
      <c r="C1384" s="22" t="s"/>
      <c r="D1384" s="12" t="s"/>
      <c r="E1384" s="12" t="s"/>
      <c r="F1384" s="12" t="s"/>
      <c r="G1384" s="12" t="s"/>
      <c r="H1384" s="12" t="s"/>
      <c r="I1384" s="12" t="s"/>
      <c r="J1384" s="12" t="s"/>
      <c r="K1384" s="12" t="s"/>
      <c r="L1384" s="12" t="s"/>
      <c r="M1384" s="12" t="s"/>
      <c r="N1384" s="12" t="s"/>
      <c r="O1384" s="12" t="s"/>
      <c r="P1384" s="12" t="s"/>
    </row>
    <row r="1385" spans="1:16">
      <c r="A1385" s="21" t="s"/>
      <c r="B1385" s="12" t="s"/>
      <c r="C1385" s="22" t="s"/>
      <c r="D1385" s="12" t="s"/>
      <c r="E1385" s="12" t="s"/>
      <c r="F1385" s="12" t="s"/>
      <c r="G1385" s="12" t="s"/>
      <c r="H1385" s="12" t="s"/>
      <c r="I1385" s="12" t="s"/>
      <c r="J1385" s="12" t="s"/>
      <c r="K1385" s="12" t="s"/>
      <c r="L1385" s="12" t="s"/>
      <c r="M1385" s="12" t="s"/>
      <c r="N1385" s="12" t="s"/>
      <c r="O1385" s="12" t="s"/>
      <c r="P1385" s="12" t="s"/>
    </row>
    <row r="1386" spans="1:16">
      <c r="A1386" s="21" t="s"/>
      <c r="B1386" s="12" t="s"/>
      <c r="C1386" s="22" t="s"/>
      <c r="D1386" s="12" t="s"/>
      <c r="E1386" s="12" t="s"/>
      <c r="F1386" s="12" t="s"/>
      <c r="G1386" s="12" t="s"/>
      <c r="H1386" s="12" t="s"/>
      <c r="I1386" s="12" t="s"/>
      <c r="J1386" s="12" t="s"/>
      <c r="K1386" s="12" t="s"/>
      <c r="L1386" s="12" t="s"/>
      <c r="M1386" s="12" t="s"/>
      <c r="N1386" s="12" t="s"/>
      <c r="O1386" s="12" t="s"/>
      <c r="P1386" s="12" t="s"/>
    </row>
    <row r="1387" spans="1:16">
      <c r="A1387" s="21" t="s"/>
      <c r="B1387" s="12" t="s"/>
      <c r="C1387" s="22" t="s"/>
      <c r="D1387" s="12" t="s"/>
      <c r="E1387" s="12" t="s"/>
      <c r="F1387" s="12" t="s"/>
      <c r="G1387" s="12" t="s"/>
      <c r="H1387" s="12" t="s"/>
      <c r="I1387" s="12" t="s"/>
      <c r="J1387" s="12" t="s"/>
      <c r="K1387" s="12" t="s"/>
      <c r="L1387" s="12" t="s"/>
      <c r="M1387" s="12" t="s"/>
      <c r="N1387" s="12" t="s"/>
      <c r="O1387" s="12" t="s"/>
      <c r="P1387" s="12" t="s"/>
    </row>
    <row r="1388" spans="1:16">
      <c r="A1388" s="21" t="s"/>
      <c r="B1388" s="12" t="s"/>
      <c r="C1388" s="22" t="s"/>
      <c r="D1388" s="12" t="s"/>
      <c r="E1388" s="12" t="s"/>
      <c r="F1388" s="12" t="s"/>
      <c r="G1388" s="12" t="s"/>
      <c r="H1388" s="12" t="s"/>
      <c r="I1388" s="12" t="s"/>
      <c r="J1388" s="12" t="s"/>
      <c r="K1388" s="12" t="s"/>
      <c r="L1388" s="12" t="s"/>
      <c r="M1388" s="12" t="s"/>
      <c r="N1388" s="12" t="s"/>
      <c r="O1388" s="12" t="s"/>
      <c r="P1388" s="12" t="s"/>
    </row>
    <row r="1389" spans="1:16">
      <c r="A1389" s="21" t="s"/>
      <c r="B1389" s="12" t="s"/>
      <c r="C1389" s="22" t="s"/>
      <c r="D1389" s="12" t="s"/>
      <c r="E1389" s="12" t="s"/>
      <c r="F1389" s="12" t="s"/>
      <c r="G1389" s="12" t="s"/>
      <c r="H1389" s="12" t="s"/>
      <c r="I1389" s="12" t="s"/>
      <c r="J1389" s="12" t="s"/>
      <c r="K1389" s="12" t="s"/>
      <c r="L1389" s="12" t="s"/>
      <c r="M1389" s="12" t="s"/>
      <c r="N1389" s="12" t="s"/>
      <c r="O1389" s="12" t="s"/>
      <c r="P1389" s="12" t="s"/>
    </row>
    <row r="1390" spans="1:16">
      <c r="A1390" s="21" t="s"/>
      <c r="B1390" s="12" t="s"/>
      <c r="C1390" s="22" t="s"/>
      <c r="D1390" s="12" t="s"/>
      <c r="E1390" s="12" t="s"/>
      <c r="F1390" s="12" t="s"/>
      <c r="G1390" s="12" t="s"/>
      <c r="H1390" s="12" t="s"/>
      <c r="I1390" s="12" t="s"/>
      <c r="J1390" s="12" t="s"/>
      <c r="K1390" s="12" t="s"/>
      <c r="L1390" s="12" t="s"/>
      <c r="M1390" s="12" t="s"/>
      <c r="N1390" s="12" t="s"/>
      <c r="O1390" s="12" t="s"/>
      <c r="P1390" s="12" t="s"/>
    </row>
    <row r="1391" spans="1:16">
      <c r="A1391" s="21" t="s"/>
      <c r="B1391" s="12" t="s"/>
      <c r="C1391" s="22" t="s"/>
      <c r="D1391" s="12" t="s"/>
      <c r="E1391" s="12" t="s"/>
      <c r="F1391" s="12" t="s"/>
      <c r="G1391" s="12" t="s"/>
      <c r="H1391" s="12" t="s"/>
      <c r="I1391" s="12" t="s"/>
      <c r="J1391" s="12" t="s"/>
      <c r="K1391" s="12" t="s"/>
      <c r="L1391" s="12" t="s"/>
      <c r="M1391" s="12" t="s"/>
      <c r="N1391" s="12" t="s"/>
      <c r="O1391" s="12" t="s"/>
      <c r="P1391" s="12" t="s"/>
    </row>
    <row r="1392" spans="1:16">
      <c r="A1392" s="21" t="s"/>
      <c r="B1392" s="12" t="s"/>
      <c r="C1392" s="22" t="s"/>
      <c r="D1392" s="12" t="s"/>
      <c r="E1392" s="12" t="s"/>
      <c r="F1392" s="12" t="s"/>
      <c r="G1392" s="12" t="s"/>
      <c r="H1392" s="12" t="s"/>
      <c r="I1392" s="12" t="s"/>
      <c r="J1392" s="12" t="s"/>
      <c r="K1392" s="12" t="s"/>
      <c r="L1392" s="12" t="s"/>
      <c r="M1392" s="12" t="s"/>
      <c r="N1392" s="12" t="s"/>
      <c r="O1392" s="12" t="s"/>
      <c r="P1392" s="12" t="s"/>
    </row>
    <row r="1393" spans="1:16">
      <c r="A1393" s="21" t="s"/>
      <c r="B1393" s="12" t="s"/>
      <c r="C1393" s="22" t="s"/>
      <c r="D1393" s="12" t="s"/>
      <c r="E1393" s="12" t="s"/>
      <c r="F1393" s="12" t="s"/>
      <c r="G1393" s="12" t="s"/>
      <c r="H1393" s="12" t="s"/>
      <c r="I1393" s="12" t="s"/>
      <c r="J1393" s="12" t="s"/>
      <c r="K1393" s="12" t="s"/>
      <c r="L1393" s="12" t="s"/>
      <c r="M1393" s="12" t="s"/>
      <c r="N1393" s="12" t="s"/>
      <c r="O1393" s="12" t="s"/>
      <c r="P1393" s="12" t="s"/>
    </row>
    <row r="1394" spans="1:16">
      <c r="A1394" s="21" t="s"/>
      <c r="B1394" s="12" t="s"/>
      <c r="C1394" s="22" t="s"/>
      <c r="D1394" s="12" t="s"/>
      <c r="E1394" s="12" t="s"/>
      <c r="F1394" s="12" t="s"/>
      <c r="G1394" s="12" t="s"/>
      <c r="H1394" s="12" t="s"/>
      <c r="I1394" s="12" t="s"/>
      <c r="J1394" s="12" t="s"/>
      <c r="K1394" s="12" t="s"/>
      <c r="L1394" s="12" t="s"/>
      <c r="M1394" s="12" t="s"/>
      <c r="N1394" s="12" t="s"/>
      <c r="O1394" s="12" t="s"/>
      <c r="P1394" s="12" t="s"/>
    </row>
    <row r="1395" spans="1:16">
      <c r="A1395" s="21" t="s"/>
      <c r="B1395" s="12" t="s"/>
      <c r="C1395" s="22" t="s"/>
      <c r="D1395" s="12" t="s"/>
      <c r="E1395" s="12" t="s"/>
      <c r="F1395" s="12" t="s"/>
      <c r="G1395" s="12" t="s"/>
      <c r="H1395" s="12" t="s"/>
      <c r="I1395" s="12" t="s"/>
      <c r="J1395" s="12" t="s"/>
      <c r="K1395" s="12" t="s"/>
      <c r="L1395" s="12" t="s"/>
      <c r="M1395" s="12" t="s"/>
      <c r="N1395" s="12" t="s"/>
      <c r="O1395" s="12" t="s"/>
      <c r="P1395" s="12" t="s"/>
    </row>
    <row r="1396" spans="1:16">
      <c r="A1396" s="21" t="s"/>
      <c r="B1396" s="12" t="s"/>
      <c r="C1396" s="22" t="s"/>
      <c r="D1396" s="12" t="s"/>
      <c r="E1396" s="12" t="s"/>
      <c r="F1396" s="12" t="s"/>
      <c r="G1396" s="12" t="s"/>
      <c r="H1396" s="12" t="s"/>
      <c r="I1396" s="12" t="s"/>
      <c r="J1396" s="12" t="s"/>
      <c r="K1396" s="12" t="s"/>
      <c r="L1396" s="12" t="s"/>
      <c r="M1396" s="12" t="s"/>
      <c r="N1396" s="12" t="s"/>
      <c r="O1396" s="12" t="s"/>
      <c r="P1396" s="12" t="s"/>
    </row>
    <row r="1397" spans="1:16">
      <c r="A1397" s="21" t="s"/>
      <c r="B1397" s="12" t="s"/>
      <c r="C1397" s="22" t="s"/>
      <c r="D1397" s="12" t="s"/>
      <c r="E1397" s="12" t="s"/>
      <c r="F1397" s="12" t="s"/>
      <c r="G1397" s="12" t="s"/>
      <c r="H1397" s="12" t="s"/>
      <c r="I1397" s="12" t="s"/>
      <c r="J1397" s="12" t="s"/>
      <c r="K1397" s="12" t="s"/>
      <c r="L1397" s="12" t="s"/>
      <c r="M1397" s="12" t="s"/>
      <c r="N1397" s="12" t="s"/>
      <c r="O1397" s="12" t="s"/>
      <c r="P1397" s="12" t="s"/>
    </row>
    <row r="1398" spans="1:16">
      <c r="A1398" s="21" t="s"/>
      <c r="B1398" s="12" t="s"/>
      <c r="C1398" s="22" t="s"/>
      <c r="D1398" s="12" t="s"/>
      <c r="E1398" s="12" t="s"/>
      <c r="F1398" s="12" t="s"/>
      <c r="G1398" s="12" t="s"/>
      <c r="H1398" s="12" t="s"/>
      <c r="I1398" s="12" t="s"/>
      <c r="J1398" s="12" t="s"/>
      <c r="K1398" s="12" t="s"/>
      <c r="L1398" s="12" t="s"/>
      <c r="M1398" s="12" t="s"/>
      <c r="N1398" s="12" t="s"/>
      <c r="O1398" s="12" t="s"/>
      <c r="P1398" s="12" t="s"/>
    </row>
    <row r="1399" spans="1:16">
      <c r="A1399" s="21" t="s"/>
      <c r="B1399" s="12" t="s"/>
      <c r="C1399" s="22" t="s"/>
      <c r="D1399" s="12" t="s"/>
      <c r="E1399" s="12" t="s"/>
      <c r="F1399" s="12" t="s"/>
      <c r="G1399" s="12" t="s"/>
      <c r="H1399" s="12" t="s"/>
      <c r="I1399" s="12" t="s"/>
      <c r="J1399" s="12" t="s"/>
      <c r="K1399" s="12" t="s"/>
      <c r="L1399" s="12" t="s"/>
      <c r="M1399" s="12" t="s"/>
      <c r="N1399" s="12" t="s"/>
      <c r="O1399" s="12" t="s"/>
      <c r="P1399" s="12" t="s"/>
    </row>
    <row r="1400" spans="1:16">
      <c r="A1400" s="21" t="s"/>
      <c r="B1400" s="12" t="s"/>
      <c r="C1400" s="22" t="s"/>
      <c r="D1400" s="12" t="s"/>
      <c r="E1400" s="12" t="s"/>
      <c r="F1400" s="12" t="s"/>
      <c r="G1400" s="12" t="s"/>
      <c r="H1400" s="12" t="s"/>
      <c r="I1400" s="12" t="s"/>
      <c r="J1400" s="12" t="s"/>
      <c r="K1400" s="12" t="s"/>
      <c r="L1400" s="12" t="s"/>
      <c r="M1400" s="12" t="s"/>
      <c r="N1400" s="12" t="s"/>
      <c r="O1400" s="12" t="s"/>
      <c r="P1400" s="12" t="s"/>
    </row>
    <row r="1401" spans="1:16">
      <c r="A1401" s="21" t="s"/>
      <c r="B1401" s="12" t="s"/>
      <c r="C1401" s="22" t="s"/>
      <c r="D1401" s="12" t="s"/>
      <c r="E1401" s="12" t="s"/>
      <c r="F1401" s="12" t="s"/>
      <c r="G1401" s="12" t="s"/>
      <c r="H1401" s="12" t="s"/>
      <c r="I1401" s="12" t="s"/>
      <c r="J1401" s="12" t="s"/>
      <c r="K1401" s="12" t="s"/>
      <c r="L1401" s="12" t="s"/>
      <c r="M1401" s="12" t="s"/>
      <c r="N1401" s="12" t="s"/>
      <c r="O1401" s="12" t="s"/>
      <c r="P1401" s="12" t="s"/>
    </row>
    <row r="1402" spans="1:16">
      <c r="A1402" s="21" t="s"/>
      <c r="B1402" s="12" t="s"/>
      <c r="C1402" s="22" t="s"/>
      <c r="D1402" s="12" t="s"/>
      <c r="E1402" s="12" t="s"/>
      <c r="F1402" s="12" t="s"/>
      <c r="G1402" s="12" t="s"/>
      <c r="H1402" s="12" t="s"/>
      <c r="I1402" s="12" t="s"/>
      <c r="J1402" s="12" t="s"/>
      <c r="K1402" s="12" t="s"/>
      <c r="L1402" s="12" t="s"/>
      <c r="M1402" s="12" t="s"/>
      <c r="N1402" s="12" t="s"/>
      <c r="O1402" s="12" t="s"/>
      <c r="P1402" s="12" t="s"/>
    </row>
    <row r="1403" spans="1:16">
      <c r="A1403" s="21" t="s"/>
      <c r="B1403" s="12" t="s"/>
      <c r="C1403" s="22" t="s"/>
      <c r="D1403" s="12" t="s"/>
      <c r="E1403" s="12" t="s"/>
      <c r="F1403" s="12" t="s"/>
      <c r="G1403" s="12" t="s"/>
      <c r="H1403" s="12" t="s"/>
      <c r="I1403" s="12" t="s"/>
      <c r="J1403" s="12" t="s"/>
      <c r="K1403" s="12" t="s"/>
      <c r="L1403" s="12" t="s"/>
      <c r="M1403" s="12" t="s"/>
      <c r="N1403" s="12" t="s"/>
      <c r="O1403" s="12" t="s"/>
      <c r="P1403" s="12" t="s"/>
    </row>
    <row r="1404" spans="1:16">
      <c r="A1404" s="21" t="s"/>
      <c r="B1404" s="12" t="s"/>
      <c r="C1404" s="22" t="s"/>
      <c r="D1404" s="12" t="s"/>
      <c r="E1404" s="12" t="s"/>
      <c r="F1404" s="12" t="s"/>
      <c r="G1404" s="12" t="s"/>
      <c r="H1404" s="12" t="s"/>
      <c r="I1404" s="12" t="s"/>
      <c r="J1404" s="12" t="s"/>
      <c r="K1404" s="12" t="s"/>
      <c r="L1404" s="12" t="s"/>
      <c r="M1404" s="12" t="s"/>
      <c r="N1404" s="12" t="s"/>
      <c r="O1404" s="12" t="s"/>
      <c r="P1404" s="12" t="s"/>
    </row>
    <row r="1405" spans="1:16">
      <c r="A1405" s="21" t="s"/>
      <c r="B1405" s="12" t="s"/>
      <c r="C1405" s="22" t="s"/>
      <c r="D1405" s="12" t="s"/>
      <c r="E1405" s="12" t="s"/>
      <c r="F1405" s="12" t="s"/>
      <c r="G1405" s="12" t="s"/>
      <c r="H1405" s="12" t="s"/>
      <c r="I1405" s="12" t="s"/>
      <c r="J1405" s="12" t="s"/>
      <c r="K1405" s="12" t="s"/>
      <c r="L1405" s="12" t="s"/>
      <c r="M1405" s="12" t="s"/>
      <c r="N1405" s="12" t="s"/>
      <c r="O1405" s="12" t="s"/>
      <c r="P1405" s="12" t="s"/>
    </row>
    <row r="1406" spans="1:16">
      <c r="A1406" s="21" t="s"/>
      <c r="B1406" s="12" t="s"/>
      <c r="C1406" s="22" t="s"/>
      <c r="D1406" s="12" t="s"/>
      <c r="E1406" s="12" t="s"/>
      <c r="F1406" s="12" t="s"/>
      <c r="G1406" s="12" t="s"/>
      <c r="H1406" s="12" t="s"/>
      <c r="I1406" s="12" t="s"/>
      <c r="J1406" s="12" t="s"/>
      <c r="K1406" s="12" t="s"/>
      <c r="L1406" s="12" t="s"/>
      <c r="M1406" s="12" t="s"/>
      <c r="N1406" s="12" t="s"/>
      <c r="O1406" s="12" t="s"/>
      <c r="P1406" s="12" t="s"/>
    </row>
    <row r="1407" spans="1:16">
      <c r="A1407" s="21" t="s"/>
      <c r="B1407" s="12" t="s"/>
      <c r="C1407" s="22" t="s"/>
      <c r="D1407" s="12" t="s"/>
      <c r="E1407" s="12" t="s"/>
      <c r="F1407" s="12" t="s"/>
      <c r="G1407" s="12" t="s"/>
      <c r="H1407" s="12" t="s"/>
      <c r="I1407" s="12" t="s"/>
      <c r="J1407" s="12" t="s"/>
      <c r="K1407" s="12" t="s"/>
      <c r="L1407" s="12" t="s"/>
      <c r="M1407" s="12" t="s"/>
      <c r="N1407" s="12" t="s"/>
      <c r="O1407" s="12" t="s"/>
      <c r="P1407" s="12" t="s"/>
    </row>
    <row r="1408" spans="1:16">
      <c r="A1408" s="21" t="s"/>
      <c r="B1408" s="12" t="s"/>
      <c r="C1408" s="22" t="s"/>
      <c r="D1408" s="12" t="s"/>
      <c r="E1408" s="12" t="s"/>
      <c r="F1408" s="12" t="s"/>
      <c r="G1408" s="12" t="s"/>
      <c r="H1408" s="12" t="s"/>
      <c r="I1408" s="12" t="s"/>
      <c r="J1408" s="12" t="s"/>
      <c r="K1408" s="12" t="s"/>
      <c r="L1408" s="12" t="s"/>
      <c r="M1408" s="12" t="s"/>
      <c r="N1408" s="12" t="s"/>
      <c r="O1408" s="12" t="s"/>
      <c r="P1408" s="12" t="s"/>
    </row>
    <row r="1409" spans="1:16">
      <c r="A1409" s="21" t="s"/>
      <c r="B1409" s="12" t="s"/>
      <c r="C1409" s="22" t="s"/>
      <c r="D1409" s="12" t="s"/>
      <c r="E1409" s="12" t="s"/>
      <c r="F1409" s="12" t="s"/>
      <c r="G1409" s="12" t="s"/>
      <c r="H1409" s="12" t="s"/>
      <c r="I1409" s="12" t="s"/>
      <c r="J1409" s="12" t="s"/>
      <c r="K1409" s="12" t="s"/>
      <c r="L1409" s="12" t="s"/>
      <c r="M1409" s="12" t="s"/>
      <c r="N1409" s="12" t="s"/>
      <c r="O1409" s="12" t="s"/>
      <c r="P1409" s="12" t="s"/>
    </row>
    <row r="1410" spans="1:16">
      <c r="A1410" s="21" t="s"/>
      <c r="B1410" s="12" t="s"/>
      <c r="C1410" s="22" t="s"/>
      <c r="D1410" s="12" t="s"/>
      <c r="E1410" s="12" t="s"/>
      <c r="F1410" s="12" t="s"/>
      <c r="G1410" s="12" t="s"/>
      <c r="H1410" s="12" t="s"/>
      <c r="I1410" s="12" t="s"/>
      <c r="J1410" s="12" t="s"/>
      <c r="K1410" s="12" t="s"/>
      <c r="L1410" s="12" t="s"/>
      <c r="M1410" s="12" t="s"/>
      <c r="N1410" s="12" t="s"/>
      <c r="O1410" s="12" t="s"/>
      <c r="P1410" s="12" t="s"/>
    </row>
    <row r="1411" spans="1:16">
      <c r="A1411" s="21" t="s"/>
      <c r="B1411" s="12" t="s"/>
      <c r="C1411" s="22" t="s"/>
      <c r="D1411" s="12" t="s"/>
      <c r="E1411" s="12" t="s"/>
      <c r="F1411" s="12" t="s"/>
      <c r="G1411" s="12" t="s"/>
      <c r="H1411" s="12" t="s"/>
      <c r="I1411" s="12" t="s"/>
      <c r="J1411" s="12" t="s"/>
      <c r="K1411" s="12" t="s"/>
      <c r="L1411" s="12" t="s"/>
      <c r="M1411" s="12" t="s"/>
      <c r="N1411" s="12" t="s"/>
      <c r="O1411" s="12" t="s"/>
      <c r="P1411" s="12" t="s"/>
    </row>
    <row r="1412" spans="1:16">
      <c r="A1412" s="21" t="s"/>
      <c r="B1412" s="12" t="s"/>
      <c r="C1412" s="22" t="s"/>
      <c r="D1412" s="12" t="s"/>
      <c r="E1412" s="12" t="s"/>
      <c r="F1412" s="12" t="s"/>
      <c r="G1412" s="12" t="s"/>
      <c r="H1412" s="12" t="s"/>
      <c r="I1412" s="12" t="s"/>
      <c r="J1412" s="12" t="s"/>
      <c r="K1412" s="12" t="s"/>
      <c r="L1412" s="12" t="s"/>
      <c r="M1412" s="12" t="s"/>
      <c r="N1412" s="12" t="s"/>
      <c r="O1412" s="12" t="s"/>
      <c r="P1412" s="12" t="s"/>
    </row>
    <row r="1413" spans="1:16">
      <c r="A1413" s="21" t="s"/>
      <c r="B1413" s="12" t="s"/>
      <c r="C1413" s="22" t="s"/>
      <c r="D1413" s="12" t="s"/>
      <c r="E1413" s="12" t="s"/>
      <c r="F1413" s="12" t="s"/>
      <c r="G1413" s="12" t="s"/>
      <c r="H1413" s="12" t="s"/>
      <c r="I1413" s="12" t="s"/>
      <c r="J1413" s="12" t="s"/>
      <c r="K1413" s="12" t="s"/>
      <c r="L1413" s="12" t="s"/>
      <c r="M1413" s="12" t="s"/>
      <c r="N1413" s="12" t="s"/>
      <c r="O1413" s="12" t="s"/>
      <c r="P1413" s="12" t="s"/>
    </row>
    <row r="1414" spans="1:16">
      <c r="A1414" s="21" t="s"/>
      <c r="B1414" s="12" t="s"/>
      <c r="C1414" s="22" t="s"/>
      <c r="D1414" s="12" t="s"/>
      <c r="E1414" s="12" t="s"/>
      <c r="F1414" s="12" t="s"/>
      <c r="G1414" s="12" t="s"/>
      <c r="H1414" s="12" t="s"/>
      <c r="I1414" s="12" t="s"/>
      <c r="J1414" s="12" t="s"/>
      <c r="K1414" s="12" t="s"/>
      <c r="L1414" s="12" t="s"/>
      <c r="M1414" s="12" t="s"/>
      <c r="N1414" s="12" t="s"/>
      <c r="O1414" s="12" t="s"/>
      <c r="P1414" s="12" t="s"/>
    </row>
    <row r="1415" spans="1:16">
      <c r="A1415" s="21" t="s"/>
      <c r="B1415" s="12" t="s"/>
      <c r="C1415" s="22" t="s"/>
      <c r="D1415" s="12" t="s"/>
      <c r="E1415" s="12" t="s"/>
      <c r="F1415" s="12" t="s"/>
      <c r="G1415" s="12" t="s"/>
      <c r="H1415" s="12" t="s"/>
      <c r="I1415" s="12" t="s"/>
      <c r="J1415" s="12" t="s"/>
      <c r="K1415" s="12" t="s"/>
      <c r="L1415" s="12" t="s"/>
      <c r="M1415" s="12" t="s"/>
      <c r="N1415" s="12" t="s"/>
      <c r="O1415" s="12" t="s"/>
      <c r="P1415" s="12" t="s"/>
    </row>
    <row r="1416" spans="1:16">
      <c r="A1416" s="21" t="s"/>
      <c r="B1416" s="12" t="s"/>
      <c r="C1416" s="22" t="s"/>
      <c r="D1416" s="12" t="s"/>
      <c r="E1416" s="12" t="s"/>
      <c r="F1416" s="12" t="s"/>
      <c r="G1416" s="12" t="s"/>
      <c r="H1416" s="12" t="s"/>
      <c r="I1416" s="12" t="s"/>
      <c r="J1416" s="12" t="s"/>
      <c r="K1416" s="12" t="s"/>
      <c r="L1416" s="12" t="s"/>
      <c r="M1416" s="12" t="s"/>
      <c r="N1416" s="12" t="s"/>
      <c r="O1416" s="12" t="s"/>
      <c r="P1416" s="12" t="s"/>
    </row>
    <row r="1417" spans="1:16">
      <c r="A1417" s="21" t="s"/>
      <c r="B1417" s="12" t="s"/>
      <c r="C1417" s="22" t="s"/>
      <c r="D1417" s="12" t="s"/>
      <c r="E1417" s="12" t="s"/>
      <c r="F1417" s="12" t="s"/>
      <c r="G1417" s="12" t="s"/>
      <c r="H1417" s="12" t="s"/>
      <c r="I1417" s="12" t="s"/>
      <c r="J1417" s="12" t="s"/>
      <c r="K1417" s="12" t="s"/>
      <c r="L1417" s="12" t="s"/>
      <c r="M1417" s="12" t="s"/>
      <c r="N1417" s="12" t="s"/>
      <c r="O1417" s="12" t="s"/>
      <c r="P1417" s="12" t="s"/>
    </row>
    <row r="1418" spans="1:16">
      <c r="A1418" s="21" t="s"/>
      <c r="B1418" s="12" t="s"/>
      <c r="C1418" s="22" t="s"/>
      <c r="D1418" s="12" t="s"/>
      <c r="E1418" s="12" t="s"/>
      <c r="F1418" s="12" t="s"/>
      <c r="G1418" s="12" t="s"/>
      <c r="H1418" s="12" t="s"/>
      <c r="I1418" s="12" t="s"/>
      <c r="J1418" s="12" t="s"/>
      <c r="K1418" s="12" t="s"/>
      <c r="L1418" s="12" t="s"/>
      <c r="M1418" s="12" t="s"/>
      <c r="N1418" s="12" t="s"/>
      <c r="O1418" s="12" t="s"/>
      <c r="P1418" s="12" t="s"/>
    </row>
    <row r="1419" spans="1:16">
      <c r="A1419" s="21" t="s"/>
      <c r="B1419" s="12" t="s"/>
      <c r="C1419" s="22" t="s"/>
      <c r="D1419" s="12" t="s"/>
      <c r="E1419" s="12" t="s"/>
      <c r="F1419" s="12" t="s"/>
      <c r="G1419" s="12" t="s"/>
      <c r="H1419" s="12" t="s"/>
      <c r="I1419" s="12" t="s"/>
      <c r="J1419" s="12" t="s"/>
      <c r="K1419" s="12" t="s"/>
      <c r="L1419" s="12" t="s"/>
      <c r="M1419" s="12" t="s"/>
      <c r="N1419" s="12" t="s"/>
      <c r="O1419" s="12" t="s"/>
      <c r="P1419" s="12" t="s"/>
    </row>
    <row r="1420" spans="1:16">
      <c r="A1420" s="21" t="s"/>
      <c r="B1420" s="12" t="s"/>
      <c r="C1420" s="22" t="s"/>
      <c r="D1420" s="12" t="s"/>
      <c r="E1420" s="12" t="s"/>
      <c r="F1420" s="12" t="s"/>
      <c r="G1420" s="12" t="s"/>
      <c r="H1420" s="12" t="s"/>
      <c r="I1420" s="12" t="s"/>
      <c r="J1420" s="12" t="s"/>
      <c r="K1420" s="12" t="s"/>
      <c r="L1420" s="12" t="s"/>
      <c r="M1420" s="12" t="s"/>
      <c r="N1420" s="12" t="s"/>
      <c r="O1420" s="12" t="s"/>
      <c r="P1420" s="12" t="s"/>
    </row>
    <row r="1421" spans="1:16">
      <c r="A1421" s="21" t="s"/>
      <c r="B1421" s="12" t="s"/>
      <c r="C1421" s="22" t="s"/>
      <c r="D1421" s="12" t="s"/>
      <c r="E1421" s="12" t="s"/>
      <c r="F1421" s="12" t="s"/>
      <c r="G1421" s="12" t="s"/>
      <c r="H1421" s="12" t="s"/>
      <c r="I1421" s="12" t="s"/>
      <c r="J1421" s="12" t="s"/>
      <c r="K1421" s="12" t="s"/>
      <c r="L1421" s="12" t="s"/>
      <c r="M1421" s="12" t="s"/>
      <c r="N1421" s="12" t="s"/>
      <c r="O1421" s="12" t="s"/>
      <c r="P1421" s="12" t="s"/>
    </row>
    <row r="1422" spans="1:16">
      <c r="A1422" s="21" t="s"/>
      <c r="B1422" s="12" t="s"/>
      <c r="C1422" s="22" t="s"/>
      <c r="D1422" s="12" t="s"/>
      <c r="E1422" s="12" t="s"/>
      <c r="F1422" s="12" t="s"/>
      <c r="G1422" s="12" t="s"/>
      <c r="H1422" s="12" t="s"/>
      <c r="I1422" s="12" t="s"/>
      <c r="J1422" s="12" t="s"/>
      <c r="K1422" s="12" t="s"/>
      <c r="L1422" s="12" t="s"/>
      <c r="M1422" s="12" t="s"/>
      <c r="N1422" s="12" t="s"/>
      <c r="O1422" s="12" t="s"/>
      <c r="P1422" s="12" t="s"/>
    </row>
    <row r="1423" spans="1:16">
      <c r="A1423" s="21" t="s"/>
      <c r="B1423" s="12" t="s"/>
      <c r="C1423" s="22" t="s"/>
      <c r="D1423" s="12" t="s"/>
      <c r="E1423" s="12" t="s"/>
      <c r="F1423" s="12" t="s"/>
      <c r="G1423" s="12" t="s"/>
      <c r="H1423" s="12" t="s"/>
      <c r="I1423" s="12" t="s"/>
      <c r="J1423" s="12" t="s"/>
      <c r="K1423" s="12" t="s"/>
      <c r="L1423" s="12" t="s"/>
      <c r="M1423" s="12" t="s"/>
      <c r="N1423" s="12" t="s"/>
      <c r="O1423" s="12" t="s"/>
      <c r="P1423" s="12" t="s"/>
    </row>
    <row r="1424" spans="1:16">
      <c r="A1424" s="21" t="s"/>
      <c r="B1424" s="12" t="s"/>
      <c r="C1424" s="22" t="s"/>
      <c r="D1424" s="12" t="s"/>
      <c r="E1424" s="12" t="s"/>
      <c r="F1424" s="12" t="s"/>
      <c r="G1424" s="12" t="s"/>
      <c r="H1424" s="12" t="s"/>
      <c r="I1424" s="12" t="s"/>
      <c r="J1424" s="12" t="s"/>
      <c r="K1424" s="12" t="s"/>
      <c r="L1424" s="12" t="s"/>
      <c r="M1424" s="12" t="s"/>
      <c r="N1424" s="12" t="s"/>
      <c r="O1424" s="12" t="s"/>
      <c r="P1424" s="12" t="s"/>
    </row>
    <row r="1425" spans="1:16">
      <c r="A1425" s="21" t="s"/>
      <c r="B1425" s="12" t="s"/>
      <c r="C1425" s="22" t="s"/>
      <c r="D1425" s="12" t="s"/>
      <c r="E1425" s="12" t="s"/>
      <c r="F1425" s="12" t="s"/>
      <c r="G1425" s="12" t="s"/>
      <c r="H1425" s="12" t="s"/>
      <c r="I1425" s="12" t="s"/>
      <c r="J1425" s="12" t="s"/>
      <c r="K1425" s="12" t="s"/>
      <c r="L1425" s="12" t="s"/>
      <c r="M1425" s="12" t="s"/>
      <c r="N1425" s="12" t="s"/>
      <c r="O1425" s="12" t="s"/>
      <c r="P1425" s="12" t="s"/>
    </row>
    <row r="1426" spans="1:16">
      <c r="A1426" s="21" t="s"/>
      <c r="B1426" s="12" t="s"/>
      <c r="C1426" s="22" t="s"/>
      <c r="D1426" s="12" t="s"/>
      <c r="E1426" s="12" t="s"/>
      <c r="F1426" s="12" t="s"/>
      <c r="G1426" s="12" t="s"/>
      <c r="H1426" s="12" t="s"/>
      <c r="I1426" s="12" t="s"/>
      <c r="J1426" s="12" t="s"/>
      <c r="K1426" s="12" t="s"/>
      <c r="L1426" s="12" t="s"/>
      <c r="M1426" s="12" t="s"/>
      <c r="N1426" s="12" t="s"/>
      <c r="O1426" s="12" t="s"/>
      <c r="P1426" s="12" t="s"/>
    </row>
    <row r="1427" spans="1:16">
      <c r="A1427" s="21" t="s"/>
      <c r="B1427" s="12" t="s"/>
      <c r="C1427" s="22" t="s"/>
      <c r="D1427" s="12" t="s"/>
      <c r="E1427" s="12" t="s"/>
      <c r="F1427" s="12" t="s"/>
      <c r="G1427" s="12" t="s"/>
      <c r="H1427" s="12" t="s"/>
      <c r="I1427" s="12" t="s"/>
      <c r="J1427" s="12" t="s"/>
      <c r="K1427" s="12" t="s"/>
      <c r="L1427" s="12" t="s"/>
      <c r="M1427" s="12" t="s"/>
      <c r="N1427" s="12" t="s"/>
      <c r="O1427" s="12" t="s"/>
      <c r="P1427" s="12" t="s"/>
    </row>
    <row r="1428" spans="1:16">
      <c r="A1428" s="21" t="s"/>
      <c r="B1428" s="12" t="s"/>
      <c r="C1428" s="22" t="s"/>
      <c r="D1428" s="12" t="s"/>
      <c r="E1428" s="12" t="s"/>
      <c r="F1428" s="12" t="s"/>
      <c r="G1428" s="12" t="s"/>
      <c r="H1428" s="12" t="s"/>
      <c r="I1428" s="12" t="s"/>
      <c r="J1428" s="12" t="s"/>
      <c r="K1428" s="12" t="s"/>
      <c r="L1428" s="12" t="s"/>
      <c r="M1428" s="12" t="s"/>
      <c r="N1428" s="12" t="s"/>
      <c r="O1428" s="12" t="s"/>
      <c r="P1428" s="12" t="s"/>
    </row>
    <row r="1429" spans="1:16">
      <c r="A1429" s="21" t="s"/>
      <c r="B1429" s="12" t="s"/>
      <c r="C1429" s="22" t="s"/>
      <c r="D1429" s="12" t="s"/>
      <c r="E1429" s="12" t="s"/>
      <c r="F1429" s="12" t="s"/>
      <c r="G1429" s="12" t="s"/>
      <c r="H1429" s="12" t="s"/>
      <c r="I1429" s="12" t="s"/>
      <c r="J1429" s="12" t="s"/>
      <c r="K1429" s="12" t="s"/>
      <c r="L1429" s="12" t="s"/>
      <c r="M1429" s="12" t="s"/>
      <c r="N1429" s="12" t="s"/>
      <c r="O1429" s="12" t="s"/>
      <c r="P1429" s="12" t="s"/>
    </row>
    <row r="1430" spans="1:16">
      <c r="A1430" s="21" t="s"/>
      <c r="B1430" s="12" t="s"/>
      <c r="C1430" s="22" t="s"/>
      <c r="D1430" s="12" t="s"/>
      <c r="E1430" s="12" t="s"/>
      <c r="F1430" s="12" t="s"/>
      <c r="G1430" s="12" t="s"/>
      <c r="H1430" s="12" t="s"/>
      <c r="I1430" s="12" t="s"/>
      <c r="J1430" s="12" t="s"/>
      <c r="K1430" s="12" t="s"/>
      <c r="L1430" s="12" t="s"/>
      <c r="M1430" s="12" t="s"/>
      <c r="N1430" s="12" t="s"/>
      <c r="O1430" s="12" t="s"/>
      <c r="P1430" s="12" t="s"/>
    </row>
    <row r="1431" spans="1:16">
      <c r="A1431" s="21" t="s"/>
      <c r="B1431" s="12" t="s"/>
      <c r="C1431" s="22" t="s"/>
      <c r="D1431" s="12" t="s"/>
      <c r="E1431" s="12" t="s"/>
      <c r="F1431" s="12" t="s"/>
      <c r="G1431" s="12" t="s"/>
      <c r="H1431" s="12" t="s"/>
      <c r="I1431" s="12" t="s"/>
      <c r="J1431" s="12" t="s"/>
      <c r="K1431" s="12" t="s"/>
      <c r="L1431" s="12" t="s"/>
      <c r="M1431" s="12" t="s"/>
      <c r="N1431" s="12" t="s"/>
      <c r="O1431" s="12" t="s"/>
      <c r="P1431" s="12" t="s"/>
    </row>
    <row r="1432" spans="1:16">
      <c r="A1432" s="21" t="s"/>
      <c r="B1432" s="12" t="s"/>
      <c r="C1432" s="22" t="s"/>
      <c r="D1432" s="12" t="s"/>
      <c r="E1432" s="12" t="s"/>
      <c r="F1432" s="12" t="s"/>
      <c r="G1432" s="12" t="s"/>
      <c r="H1432" s="12" t="s"/>
      <c r="I1432" s="12" t="s"/>
      <c r="J1432" s="12" t="s"/>
      <c r="K1432" s="12" t="s"/>
      <c r="L1432" s="12" t="s"/>
      <c r="M1432" s="12" t="s"/>
      <c r="N1432" s="12" t="s"/>
      <c r="O1432" s="12" t="s"/>
      <c r="P1432" s="12" t="s"/>
    </row>
    <row r="1433" spans="1:16">
      <c r="A1433" s="21" t="s"/>
      <c r="B1433" s="12" t="s"/>
      <c r="C1433" s="22" t="s"/>
      <c r="D1433" s="12" t="s"/>
      <c r="E1433" s="12" t="s"/>
      <c r="F1433" s="12" t="s"/>
      <c r="G1433" s="12" t="s"/>
      <c r="H1433" s="12" t="s"/>
      <c r="I1433" s="12" t="s"/>
      <c r="J1433" s="12" t="s"/>
      <c r="K1433" s="12" t="s"/>
      <c r="L1433" s="12" t="s"/>
      <c r="M1433" s="12" t="s"/>
      <c r="N1433" s="12" t="s"/>
      <c r="O1433" s="12" t="s"/>
      <c r="P1433" s="12" t="s"/>
    </row>
    <row r="1434" spans="1:16">
      <c r="A1434" s="21" t="s"/>
      <c r="B1434" s="12" t="s"/>
      <c r="C1434" s="22" t="s"/>
      <c r="D1434" s="12" t="s"/>
      <c r="E1434" s="12" t="s"/>
      <c r="F1434" s="12" t="s"/>
      <c r="G1434" s="12" t="s"/>
      <c r="H1434" s="12" t="s"/>
      <c r="I1434" s="12" t="s"/>
      <c r="J1434" s="12" t="s"/>
      <c r="K1434" s="12" t="s"/>
      <c r="L1434" s="12" t="s"/>
      <c r="M1434" s="12" t="s"/>
      <c r="N1434" s="12" t="s"/>
      <c r="O1434" s="12" t="s"/>
      <c r="P1434" s="12" t="s"/>
    </row>
    <row r="1435" spans="1:16">
      <c r="A1435" s="21" t="s"/>
      <c r="B1435" s="12" t="s"/>
      <c r="C1435" s="22" t="s"/>
      <c r="D1435" s="12" t="s"/>
      <c r="E1435" s="12" t="s"/>
      <c r="F1435" s="12" t="s"/>
      <c r="G1435" s="12" t="s"/>
      <c r="H1435" s="12" t="s"/>
      <c r="I1435" s="12" t="s"/>
      <c r="J1435" s="12" t="s"/>
      <c r="K1435" s="12" t="s"/>
      <c r="L1435" s="12" t="s"/>
      <c r="M1435" s="12" t="s"/>
      <c r="N1435" s="12" t="s"/>
      <c r="O1435" s="12" t="s"/>
      <c r="P1435" s="12" t="s"/>
    </row>
    <row r="1436" spans="1:16">
      <c r="A1436" s="21" t="s"/>
      <c r="B1436" s="12" t="s"/>
      <c r="C1436" s="22" t="s"/>
      <c r="D1436" s="12" t="s"/>
      <c r="E1436" s="12" t="s"/>
      <c r="F1436" s="12" t="s"/>
      <c r="G1436" s="12" t="s"/>
      <c r="H1436" s="12" t="s"/>
      <c r="I1436" s="12" t="s"/>
      <c r="J1436" s="12" t="s"/>
      <c r="K1436" s="12" t="s"/>
      <c r="L1436" s="12" t="s"/>
      <c r="M1436" s="12" t="s"/>
      <c r="N1436" s="12" t="s"/>
      <c r="O1436" s="12" t="s"/>
      <c r="P1436" s="12" t="s"/>
    </row>
    <row r="1437" spans="1:16">
      <c r="A1437" s="21" t="s"/>
      <c r="B1437" s="12" t="s"/>
      <c r="C1437" s="22" t="s"/>
      <c r="D1437" s="12" t="s"/>
      <c r="E1437" s="12" t="s"/>
      <c r="F1437" s="12" t="s"/>
      <c r="G1437" s="12" t="s"/>
      <c r="H1437" s="12" t="s"/>
      <c r="I1437" s="12" t="s"/>
      <c r="J1437" s="12" t="s"/>
      <c r="K1437" s="12" t="s"/>
      <c r="L1437" s="12" t="s"/>
      <c r="M1437" s="12" t="s"/>
      <c r="N1437" s="12" t="s"/>
      <c r="O1437" s="12" t="s"/>
      <c r="P1437" s="12" t="s"/>
    </row>
    <row r="1438" spans="1:16">
      <c r="A1438" s="21" t="s"/>
      <c r="B1438" s="12" t="s"/>
      <c r="C1438" s="22" t="s"/>
      <c r="D1438" s="12" t="s"/>
      <c r="E1438" s="12" t="s"/>
      <c r="F1438" s="12" t="s"/>
      <c r="G1438" s="12" t="s"/>
      <c r="H1438" s="12" t="s"/>
      <c r="I1438" s="12" t="s"/>
      <c r="J1438" s="12" t="s"/>
      <c r="K1438" s="12" t="s"/>
      <c r="L1438" s="12" t="s"/>
      <c r="M1438" s="12" t="s"/>
      <c r="N1438" s="12" t="s"/>
      <c r="O1438" s="12" t="s"/>
      <c r="P1438" s="12" t="s"/>
    </row>
    <row r="1439" spans="1:16">
      <c r="A1439" s="21" t="s"/>
      <c r="B1439" s="12" t="s"/>
      <c r="C1439" s="22" t="s"/>
      <c r="D1439" s="12" t="s"/>
      <c r="E1439" s="12" t="s"/>
      <c r="F1439" s="12" t="s"/>
      <c r="G1439" s="12" t="s"/>
      <c r="H1439" s="12" t="s"/>
      <c r="I1439" s="12" t="s"/>
      <c r="J1439" s="12" t="s"/>
      <c r="K1439" s="12" t="s"/>
      <c r="L1439" s="12" t="s"/>
      <c r="M1439" s="12" t="s"/>
      <c r="N1439" s="12" t="s"/>
      <c r="O1439" s="12" t="s"/>
      <c r="P1439" s="12" t="s"/>
    </row>
    <row r="1440" spans="1:16">
      <c r="A1440" s="21" t="s"/>
      <c r="B1440" s="12" t="s"/>
      <c r="C1440" s="22" t="s"/>
      <c r="D1440" s="12" t="s"/>
      <c r="E1440" s="12" t="s"/>
      <c r="F1440" s="12" t="s"/>
      <c r="G1440" s="12" t="s"/>
      <c r="H1440" s="12" t="s"/>
      <c r="I1440" s="12" t="s"/>
      <c r="J1440" s="12" t="s"/>
      <c r="K1440" s="12" t="s"/>
      <c r="L1440" s="12" t="s"/>
      <c r="M1440" s="12" t="s"/>
      <c r="N1440" s="12" t="s"/>
      <c r="O1440" s="12" t="s"/>
      <c r="P1440" s="12" t="s"/>
    </row>
    <row r="1441" spans="1:16">
      <c r="A1441" s="21" t="s"/>
      <c r="B1441" s="12" t="s"/>
      <c r="C1441" s="22" t="s"/>
      <c r="D1441" s="12" t="s"/>
      <c r="E1441" s="12" t="s"/>
      <c r="F1441" s="12" t="s"/>
      <c r="G1441" s="12" t="s"/>
      <c r="H1441" s="12" t="s"/>
      <c r="I1441" s="12" t="s"/>
      <c r="J1441" s="12" t="s"/>
      <c r="K1441" s="12" t="s"/>
      <c r="L1441" s="12" t="s"/>
      <c r="M1441" s="12" t="s"/>
      <c r="N1441" s="12" t="s"/>
      <c r="O1441" s="12" t="s"/>
      <c r="P1441" s="12" t="s"/>
    </row>
    <row r="1442" spans="1:16">
      <c r="A1442" s="21" t="s"/>
      <c r="B1442" s="12" t="s"/>
      <c r="C1442" s="22" t="s"/>
      <c r="D1442" s="12" t="s"/>
      <c r="E1442" s="12" t="s"/>
      <c r="F1442" s="12" t="s"/>
      <c r="G1442" s="12" t="s"/>
      <c r="H1442" s="12" t="s"/>
      <c r="I1442" s="12" t="s"/>
      <c r="J1442" s="12" t="s"/>
      <c r="K1442" s="12" t="s"/>
      <c r="L1442" s="12" t="s"/>
      <c r="M1442" s="12" t="s"/>
      <c r="N1442" s="12" t="s"/>
      <c r="O1442" s="12" t="s"/>
      <c r="P1442" s="12" t="s"/>
    </row>
    <row r="1443" spans="1:16">
      <c r="A1443" s="21" t="s"/>
      <c r="B1443" s="12" t="s"/>
      <c r="C1443" s="22" t="s"/>
      <c r="D1443" s="12" t="s"/>
      <c r="E1443" s="12" t="s"/>
      <c r="F1443" s="12" t="s"/>
      <c r="G1443" s="12" t="s"/>
      <c r="H1443" s="12" t="s"/>
      <c r="I1443" s="12" t="s"/>
      <c r="J1443" s="12" t="s"/>
      <c r="K1443" s="12" t="s"/>
      <c r="L1443" s="12" t="s"/>
      <c r="M1443" s="12" t="s"/>
      <c r="N1443" s="12" t="s"/>
      <c r="O1443" s="12" t="s"/>
      <c r="P1443" s="12" t="s"/>
    </row>
    <row r="1444" spans="1:16">
      <c r="A1444" s="21" t="s"/>
      <c r="B1444" s="12" t="s"/>
      <c r="C1444" s="22" t="s"/>
      <c r="D1444" s="12" t="s"/>
      <c r="E1444" s="12" t="s"/>
      <c r="F1444" s="12" t="s"/>
      <c r="G1444" s="12" t="s"/>
      <c r="H1444" s="12" t="s"/>
      <c r="I1444" s="12" t="s"/>
      <c r="J1444" s="12" t="s"/>
      <c r="K1444" s="12" t="s"/>
      <c r="L1444" s="12" t="s"/>
      <c r="M1444" s="12" t="s"/>
      <c r="N1444" s="12" t="s"/>
      <c r="O1444" s="12" t="s"/>
      <c r="P1444" s="12" t="s"/>
    </row>
    <row r="1445" spans="1:16">
      <c r="A1445" s="21" t="s"/>
      <c r="B1445" s="12" t="s"/>
      <c r="C1445" s="22" t="s"/>
      <c r="D1445" s="12" t="s"/>
      <c r="E1445" s="12" t="s"/>
      <c r="F1445" s="12" t="s"/>
      <c r="G1445" s="12" t="s"/>
      <c r="H1445" s="12" t="s"/>
      <c r="I1445" s="12" t="s"/>
      <c r="J1445" s="12" t="s"/>
      <c r="K1445" s="12" t="s"/>
      <c r="L1445" s="12" t="s"/>
      <c r="M1445" s="12" t="s"/>
      <c r="N1445" s="12" t="s"/>
      <c r="O1445" s="12" t="s"/>
      <c r="P1445" s="12" t="s"/>
    </row>
    <row r="1446" spans="1:16">
      <c r="A1446" s="21" t="s"/>
      <c r="B1446" s="12" t="s"/>
      <c r="C1446" s="22" t="s"/>
      <c r="D1446" s="12" t="s"/>
      <c r="E1446" s="12" t="s"/>
      <c r="F1446" s="12" t="s"/>
      <c r="G1446" s="12" t="s"/>
      <c r="H1446" s="12" t="s"/>
      <c r="I1446" s="12" t="s"/>
      <c r="J1446" s="12" t="s"/>
      <c r="K1446" s="12" t="s"/>
      <c r="L1446" s="12" t="s"/>
      <c r="M1446" s="12" t="s"/>
      <c r="N1446" s="12" t="s"/>
      <c r="O1446" s="12" t="s"/>
      <c r="P1446" s="12" t="s"/>
    </row>
    <row r="1447" spans="1:16">
      <c r="A1447" s="21" t="s"/>
      <c r="B1447" s="12" t="s"/>
      <c r="C1447" s="22" t="s"/>
      <c r="D1447" s="12" t="s"/>
      <c r="E1447" s="12" t="s"/>
      <c r="F1447" s="12" t="s"/>
      <c r="G1447" s="12" t="s"/>
      <c r="H1447" s="12" t="s"/>
      <c r="I1447" s="12" t="s"/>
      <c r="J1447" s="12" t="s"/>
      <c r="K1447" s="12" t="s"/>
      <c r="L1447" s="12" t="s"/>
      <c r="M1447" s="12" t="s"/>
      <c r="N1447" s="12" t="s"/>
      <c r="O1447" s="12" t="s"/>
      <c r="P1447" s="12" t="s"/>
    </row>
    <row r="1448" spans="1:16">
      <c r="A1448" s="21" t="s"/>
      <c r="B1448" s="12" t="s"/>
      <c r="C1448" s="22" t="s"/>
      <c r="D1448" s="12" t="s"/>
      <c r="E1448" s="12" t="s"/>
      <c r="F1448" s="12" t="s"/>
      <c r="G1448" s="12" t="s"/>
      <c r="H1448" s="12" t="s"/>
      <c r="I1448" s="12" t="s"/>
      <c r="J1448" s="12" t="s"/>
      <c r="K1448" s="12" t="s"/>
      <c r="L1448" s="12" t="s"/>
      <c r="M1448" s="12" t="s"/>
      <c r="N1448" s="12" t="s"/>
      <c r="O1448" s="12" t="s"/>
      <c r="P1448" s="12" t="s"/>
    </row>
    <row r="1449" spans="1:16">
      <c r="A1449" s="21" t="s"/>
      <c r="B1449" s="12" t="s"/>
      <c r="C1449" s="22" t="s"/>
      <c r="D1449" s="12" t="s"/>
      <c r="E1449" s="12" t="s"/>
      <c r="F1449" s="12" t="s"/>
      <c r="G1449" s="12" t="s"/>
      <c r="H1449" s="12" t="s"/>
      <c r="I1449" s="12" t="s"/>
      <c r="J1449" s="12" t="s"/>
      <c r="K1449" s="12" t="s"/>
      <c r="L1449" s="12" t="s"/>
      <c r="M1449" s="12" t="s"/>
      <c r="N1449" s="12" t="s"/>
      <c r="O1449" s="12" t="s"/>
      <c r="P1449" s="12" t="s"/>
    </row>
    <row r="1450" spans="1:16">
      <c r="A1450" s="21" t="s"/>
      <c r="B1450" s="12" t="s"/>
      <c r="C1450" s="22" t="s"/>
      <c r="D1450" s="12" t="s"/>
      <c r="E1450" s="12" t="s"/>
      <c r="F1450" s="12" t="s"/>
      <c r="G1450" s="12" t="s"/>
      <c r="H1450" s="12" t="s"/>
      <c r="I1450" s="12" t="s"/>
      <c r="J1450" s="12" t="s"/>
      <c r="K1450" s="12" t="s"/>
      <c r="L1450" s="12" t="s"/>
      <c r="M1450" s="12" t="s"/>
      <c r="N1450" s="12" t="s"/>
      <c r="O1450" s="12" t="s"/>
      <c r="P1450" s="12" t="s"/>
    </row>
    <row r="1451" spans="1:16">
      <c r="A1451" s="21" t="s"/>
      <c r="B1451" s="12" t="s"/>
      <c r="C1451" s="22" t="s"/>
      <c r="D1451" s="12" t="s"/>
      <c r="E1451" s="12" t="s"/>
      <c r="F1451" s="12" t="s"/>
      <c r="G1451" s="12" t="s"/>
      <c r="H1451" s="12" t="s"/>
      <c r="I1451" s="12" t="s"/>
      <c r="J1451" s="12" t="s"/>
      <c r="K1451" s="12" t="s"/>
      <c r="L1451" s="12" t="s"/>
      <c r="M1451" s="12" t="s"/>
      <c r="N1451" s="12" t="s"/>
      <c r="O1451" s="12" t="s"/>
      <c r="P1451" s="12" t="s"/>
    </row>
    <row r="1452" spans="1:16">
      <c r="A1452" s="21" t="s"/>
      <c r="B1452" s="12" t="s"/>
      <c r="C1452" s="22" t="s"/>
      <c r="D1452" s="12" t="s"/>
      <c r="E1452" s="12" t="s"/>
      <c r="F1452" s="12" t="s"/>
      <c r="G1452" s="12" t="s"/>
      <c r="H1452" s="12" t="s"/>
      <c r="I1452" s="12" t="s"/>
      <c r="J1452" s="12" t="s"/>
      <c r="K1452" s="12" t="s"/>
      <c r="L1452" s="12" t="s"/>
      <c r="M1452" s="12" t="s"/>
      <c r="N1452" s="12" t="s"/>
      <c r="O1452" s="12" t="s"/>
      <c r="P1452" s="12" t="s"/>
    </row>
    <row r="1453" spans="1:16">
      <c r="A1453" s="21" t="s"/>
      <c r="B1453" s="12" t="s"/>
      <c r="C1453" s="22" t="s"/>
      <c r="D1453" s="12" t="s"/>
      <c r="E1453" s="12" t="s"/>
      <c r="F1453" s="12" t="s"/>
      <c r="G1453" s="12" t="s"/>
      <c r="H1453" s="12" t="s"/>
      <c r="I1453" s="12" t="s"/>
      <c r="J1453" s="12" t="s"/>
      <c r="K1453" s="12" t="s"/>
      <c r="L1453" s="12" t="s"/>
      <c r="M1453" s="12" t="s"/>
      <c r="N1453" s="12" t="s"/>
      <c r="O1453" s="12" t="s"/>
      <c r="P1453" s="12" t="s"/>
    </row>
    <row r="1454" spans="1:16">
      <c r="A1454" s="21" t="s"/>
      <c r="B1454" s="12" t="s"/>
      <c r="C1454" s="22" t="s"/>
      <c r="D1454" s="12" t="s"/>
      <c r="E1454" s="12" t="s"/>
      <c r="F1454" s="12" t="s"/>
      <c r="G1454" s="12" t="s"/>
      <c r="H1454" s="12" t="s"/>
      <c r="I1454" s="12" t="s"/>
      <c r="J1454" s="12" t="s"/>
      <c r="K1454" s="12" t="s"/>
      <c r="L1454" s="12" t="s"/>
      <c r="M1454" s="12" t="s"/>
      <c r="N1454" s="12" t="s"/>
      <c r="O1454" s="12" t="s"/>
      <c r="P1454" s="12" t="s"/>
    </row>
    <row r="1455" spans="1:16">
      <c r="A1455" s="21" t="s"/>
      <c r="B1455" s="12" t="s"/>
      <c r="C1455" s="22" t="s"/>
      <c r="D1455" s="12" t="s"/>
      <c r="E1455" s="12" t="s"/>
      <c r="F1455" s="12" t="s"/>
      <c r="G1455" s="12" t="s"/>
      <c r="H1455" s="12" t="s"/>
      <c r="I1455" s="12" t="s"/>
      <c r="J1455" s="12" t="s"/>
      <c r="K1455" s="12" t="s"/>
      <c r="L1455" s="12" t="s"/>
      <c r="M1455" s="12" t="s"/>
      <c r="N1455" s="12" t="s"/>
      <c r="O1455" s="12" t="s"/>
      <c r="P1455" s="12" t="s"/>
    </row>
    <row r="1456" spans="1:16">
      <c r="A1456" s="21" t="s"/>
      <c r="B1456" s="12" t="s"/>
      <c r="C1456" s="22" t="s"/>
      <c r="D1456" s="12" t="s"/>
      <c r="E1456" s="12" t="s"/>
      <c r="F1456" s="12" t="s"/>
      <c r="G1456" s="12" t="s"/>
      <c r="H1456" s="12" t="s"/>
      <c r="I1456" s="12" t="s"/>
      <c r="J1456" s="12" t="s"/>
      <c r="K1456" s="12" t="s"/>
      <c r="L1456" s="12" t="s"/>
      <c r="M1456" s="12" t="s"/>
      <c r="N1456" s="12" t="s"/>
      <c r="O1456" s="12" t="s"/>
      <c r="P1456" s="12" t="s"/>
    </row>
    <row r="1457" spans="1:16">
      <c r="A1457" s="21" t="s"/>
      <c r="B1457" s="12" t="s"/>
      <c r="C1457" s="22" t="s"/>
      <c r="D1457" s="12" t="s"/>
      <c r="E1457" s="12" t="s"/>
      <c r="F1457" s="12" t="s"/>
      <c r="G1457" s="12" t="s"/>
      <c r="H1457" s="12" t="s"/>
      <c r="I1457" s="12" t="s"/>
      <c r="J1457" s="12" t="s"/>
      <c r="K1457" s="12" t="s"/>
      <c r="L1457" s="12" t="s"/>
      <c r="M1457" s="12" t="s"/>
      <c r="N1457" s="12" t="s"/>
      <c r="O1457" s="12" t="s"/>
      <c r="P1457" s="12" t="s"/>
    </row>
    <row r="1458" spans="1:16">
      <c r="A1458" s="21" t="s"/>
      <c r="B1458" s="12" t="s"/>
      <c r="C1458" s="22" t="s"/>
      <c r="D1458" s="12" t="s"/>
      <c r="E1458" s="12" t="s"/>
      <c r="F1458" s="12" t="s"/>
      <c r="G1458" s="12" t="s"/>
      <c r="H1458" s="12" t="s"/>
      <c r="I1458" s="12" t="s"/>
      <c r="J1458" s="12" t="s"/>
      <c r="K1458" s="12" t="s"/>
      <c r="L1458" s="12" t="s"/>
      <c r="M1458" s="12" t="s"/>
      <c r="N1458" s="12" t="s"/>
      <c r="O1458" s="12" t="s"/>
      <c r="P1458" s="12" t="s"/>
    </row>
    <row r="1459" spans="1:16">
      <c r="A1459" s="21" t="s"/>
      <c r="B1459" s="12" t="s"/>
      <c r="C1459" s="22" t="s"/>
      <c r="D1459" s="12" t="s"/>
      <c r="E1459" s="12" t="s"/>
      <c r="F1459" s="12" t="s"/>
      <c r="G1459" s="12" t="s"/>
      <c r="H1459" s="12" t="s"/>
      <c r="I1459" s="12" t="s"/>
      <c r="J1459" s="12" t="s"/>
      <c r="K1459" s="12" t="s"/>
      <c r="L1459" s="12" t="s"/>
      <c r="M1459" s="12" t="s"/>
      <c r="N1459" s="12" t="s"/>
      <c r="O1459" s="12" t="s"/>
      <c r="P1459" s="12" t="s"/>
    </row>
    <row r="1460" spans="1:16">
      <c r="A1460" s="21" t="s"/>
      <c r="B1460" s="12" t="s"/>
      <c r="C1460" s="22" t="s"/>
      <c r="D1460" s="12" t="s"/>
      <c r="E1460" s="12" t="s"/>
      <c r="F1460" s="12" t="s"/>
      <c r="G1460" s="12" t="s"/>
      <c r="H1460" s="12" t="s"/>
      <c r="I1460" s="12" t="s"/>
      <c r="J1460" s="12" t="s"/>
      <c r="K1460" s="12" t="s"/>
      <c r="L1460" s="12" t="s"/>
      <c r="M1460" s="12" t="s"/>
      <c r="N1460" s="12" t="s"/>
      <c r="O1460" s="12" t="s"/>
      <c r="P1460" s="12" t="s"/>
    </row>
    <row r="1461" spans="1:16">
      <c r="A1461" s="21" t="s"/>
      <c r="B1461" s="12" t="s"/>
      <c r="C1461" s="22" t="s"/>
      <c r="D1461" s="12" t="s"/>
      <c r="E1461" s="12" t="s"/>
      <c r="F1461" s="12" t="s"/>
      <c r="G1461" s="12" t="s"/>
      <c r="H1461" s="12" t="s"/>
      <c r="I1461" s="12" t="s"/>
      <c r="J1461" s="12" t="s"/>
      <c r="K1461" s="12" t="s"/>
      <c r="L1461" s="12" t="s"/>
      <c r="M1461" s="12" t="s"/>
      <c r="N1461" s="12" t="s"/>
      <c r="O1461" s="12" t="s"/>
      <c r="P1461" s="12" t="s"/>
    </row>
    <row r="1462" spans="1:16">
      <c r="A1462" s="21" t="s"/>
      <c r="B1462" s="12" t="s"/>
      <c r="C1462" s="22" t="s"/>
      <c r="D1462" s="12" t="s"/>
      <c r="E1462" s="12" t="s"/>
      <c r="F1462" s="12" t="s"/>
      <c r="G1462" s="12" t="s"/>
      <c r="H1462" s="12" t="s"/>
      <c r="I1462" s="12" t="s"/>
      <c r="J1462" s="12" t="s"/>
      <c r="K1462" s="12" t="s"/>
      <c r="L1462" s="12" t="s"/>
      <c r="M1462" s="12" t="s"/>
      <c r="N1462" s="12" t="s"/>
      <c r="O1462" s="12" t="s"/>
      <c r="P1462" s="12" t="s"/>
    </row>
    <row r="1463" spans="1:16">
      <c r="A1463" s="21" t="s"/>
      <c r="B1463" s="12" t="s"/>
      <c r="C1463" s="22" t="s"/>
      <c r="D1463" s="12" t="s"/>
      <c r="E1463" s="12" t="s"/>
      <c r="F1463" s="12" t="s"/>
      <c r="G1463" s="12" t="s"/>
      <c r="H1463" s="12" t="s"/>
      <c r="I1463" s="12" t="s"/>
      <c r="J1463" s="12" t="s"/>
      <c r="K1463" s="12" t="s"/>
      <c r="L1463" s="12" t="s"/>
      <c r="M1463" s="12" t="s"/>
      <c r="N1463" s="12" t="s"/>
      <c r="O1463" s="12" t="s"/>
      <c r="P1463" s="12" t="s"/>
    </row>
    <row r="1464" spans="1:16">
      <c r="A1464" s="21" t="s"/>
      <c r="B1464" s="12" t="s"/>
      <c r="C1464" s="22" t="s"/>
      <c r="D1464" s="12" t="s"/>
      <c r="E1464" s="12" t="s"/>
      <c r="F1464" s="12" t="s"/>
      <c r="G1464" s="12" t="s"/>
      <c r="H1464" s="12" t="s"/>
      <c r="I1464" s="12" t="s"/>
      <c r="J1464" s="12" t="s"/>
      <c r="K1464" s="12" t="s"/>
      <c r="L1464" s="12" t="s"/>
      <c r="M1464" s="12" t="s"/>
      <c r="N1464" s="12" t="s"/>
      <c r="O1464" s="12" t="s"/>
      <c r="P1464" s="12" t="s"/>
    </row>
    <row r="1465" spans="1:16">
      <c r="A1465" s="21" t="s"/>
      <c r="B1465" s="12" t="s"/>
      <c r="C1465" s="22" t="s"/>
      <c r="D1465" s="12" t="s"/>
      <c r="E1465" s="12" t="s"/>
      <c r="F1465" s="12" t="s"/>
      <c r="G1465" s="12" t="s"/>
      <c r="H1465" s="12" t="s"/>
      <c r="I1465" s="12" t="s"/>
      <c r="J1465" s="12" t="s"/>
      <c r="K1465" s="12" t="s"/>
      <c r="L1465" s="12" t="s"/>
      <c r="M1465" s="12" t="s"/>
      <c r="N1465" s="12" t="s"/>
      <c r="O1465" s="12" t="s"/>
      <c r="P1465" s="12" t="s"/>
    </row>
    <row r="1466" spans="1:16">
      <c r="A1466" s="21" t="s"/>
      <c r="B1466" s="12" t="s"/>
      <c r="C1466" s="22" t="s"/>
      <c r="D1466" s="12" t="s"/>
      <c r="E1466" s="12" t="s"/>
      <c r="F1466" s="12" t="s"/>
      <c r="G1466" s="12" t="s"/>
      <c r="H1466" s="12" t="s"/>
      <c r="I1466" s="12" t="s"/>
      <c r="J1466" s="12" t="s"/>
      <c r="K1466" s="12" t="s"/>
      <c r="L1466" s="12" t="s"/>
      <c r="M1466" s="12" t="s"/>
      <c r="N1466" s="12" t="s"/>
      <c r="O1466" s="12" t="s"/>
      <c r="P1466" s="12" t="s"/>
    </row>
    <row r="1467" spans="1:16">
      <c r="A1467" s="21" t="s"/>
      <c r="B1467" s="12" t="s"/>
      <c r="C1467" s="22" t="s"/>
      <c r="D1467" s="12" t="s"/>
      <c r="E1467" s="12" t="s"/>
      <c r="F1467" s="12" t="s"/>
      <c r="G1467" s="12" t="s"/>
      <c r="H1467" s="12" t="s"/>
      <c r="I1467" s="12" t="s"/>
      <c r="J1467" s="12" t="s"/>
      <c r="K1467" s="12" t="s"/>
      <c r="L1467" s="12" t="s"/>
      <c r="M1467" s="12" t="s"/>
      <c r="N1467" s="12" t="s"/>
      <c r="O1467" s="12" t="s"/>
      <c r="P1467" s="12" t="s"/>
    </row>
    <row r="1468" spans="1:16">
      <c r="A1468" s="21" t="s"/>
      <c r="B1468" s="12" t="s"/>
      <c r="C1468" s="22" t="s"/>
      <c r="D1468" s="12" t="s"/>
      <c r="E1468" s="12" t="s"/>
      <c r="F1468" s="12" t="s"/>
      <c r="G1468" s="12" t="s"/>
      <c r="H1468" s="12" t="s"/>
      <c r="I1468" s="12" t="s"/>
      <c r="J1468" s="12" t="s"/>
      <c r="K1468" s="12" t="s"/>
      <c r="L1468" s="12" t="s"/>
      <c r="M1468" s="12" t="s"/>
      <c r="N1468" s="12" t="s"/>
      <c r="O1468" s="12" t="s"/>
      <c r="P1468" s="12" t="s"/>
    </row>
    <row r="1469" spans="1:16">
      <c r="A1469" s="21" t="s"/>
      <c r="B1469" s="12" t="s"/>
      <c r="C1469" s="22" t="s"/>
      <c r="D1469" s="12" t="s"/>
      <c r="E1469" s="12" t="s"/>
      <c r="F1469" s="12" t="s"/>
      <c r="G1469" s="12" t="s"/>
      <c r="H1469" s="12" t="s"/>
      <c r="I1469" s="12" t="s"/>
      <c r="J1469" s="12" t="s"/>
      <c r="K1469" s="12" t="s"/>
      <c r="L1469" s="12" t="s"/>
      <c r="M1469" s="12" t="s"/>
      <c r="N1469" s="12" t="s"/>
      <c r="O1469" s="12" t="s"/>
      <c r="P1469" s="12" t="s"/>
    </row>
    <row r="1470" spans="1:16">
      <c r="A1470" s="21" t="s"/>
      <c r="B1470" s="12" t="s"/>
      <c r="C1470" s="22" t="s"/>
      <c r="D1470" s="12" t="s"/>
      <c r="E1470" s="12" t="s"/>
      <c r="F1470" s="12" t="s"/>
      <c r="G1470" s="12" t="s"/>
      <c r="H1470" s="12" t="s"/>
      <c r="I1470" s="12" t="s"/>
      <c r="J1470" s="12" t="s"/>
      <c r="K1470" s="12" t="s"/>
      <c r="L1470" s="12" t="s"/>
      <c r="M1470" s="12" t="s"/>
      <c r="N1470" s="12" t="s"/>
      <c r="O1470" s="12" t="s"/>
      <c r="P1470" s="12" t="s"/>
    </row>
    <row r="1471" spans="1:16">
      <c r="A1471" s="21" t="s"/>
      <c r="B1471" s="12" t="s"/>
      <c r="C1471" s="22" t="s"/>
      <c r="D1471" s="12" t="s"/>
      <c r="E1471" s="12" t="s"/>
      <c r="F1471" s="12" t="s"/>
      <c r="G1471" s="12" t="s"/>
      <c r="H1471" s="12" t="s"/>
      <c r="I1471" s="12" t="s"/>
      <c r="J1471" s="12" t="s"/>
      <c r="K1471" s="12" t="s"/>
      <c r="L1471" s="12" t="s"/>
      <c r="M1471" s="12" t="s"/>
      <c r="N1471" s="12" t="s"/>
      <c r="O1471" s="12" t="s"/>
      <c r="P1471" s="12" t="s"/>
    </row>
    <row r="1472" spans="1:16">
      <c r="A1472" s="21" t="s"/>
      <c r="B1472" s="12" t="s"/>
      <c r="C1472" s="22" t="s"/>
      <c r="D1472" s="12" t="s"/>
      <c r="E1472" s="12" t="s"/>
      <c r="F1472" s="12" t="s"/>
      <c r="G1472" s="12" t="s"/>
      <c r="H1472" s="12" t="s"/>
      <c r="I1472" s="12" t="s"/>
      <c r="J1472" s="12" t="s"/>
      <c r="K1472" s="12" t="s"/>
      <c r="L1472" s="12" t="s"/>
      <c r="M1472" s="12" t="s"/>
      <c r="N1472" s="12" t="s"/>
      <c r="O1472" s="12" t="s"/>
      <c r="P1472" s="12" t="s"/>
    </row>
    <row r="1473" spans="1:16">
      <c r="A1473" s="21" t="s"/>
      <c r="B1473" s="12" t="s"/>
      <c r="C1473" s="22" t="s"/>
      <c r="D1473" s="12" t="s"/>
      <c r="E1473" s="12" t="s"/>
      <c r="F1473" s="12" t="s"/>
      <c r="G1473" s="12" t="s"/>
      <c r="H1473" s="12" t="s"/>
      <c r="I1473" s="12" t="s"/>
      <c r="J1473" s="12" t="s"/>
      <c r="K1473" s="12" t="s"/>
      <c r="L1473" s="12" t="s"/>
      <c r="M1473" s="12" t="s"/>
      <c r="N1473" s="12" t="s"/>
      <c r="O1473" s="12" t="s"/>
      <c r="P1473" s="12" t="s"/>
    </row>
    <row r="1474" spans="1:16">
      <c r="A1474" s="21" t="s"/>
      <c r="B1474" s="12" t="s"/>
      <c r="C1474" s="22" t="s"/>
      <c r="D1474" s="12" t="s"/>
      <c r="E1474" s="12" t="s"/>
      <c r="F1474" s="12" t="s"/>
      <c r="G1474" s="12" t="s"/>
      <c r="H1474" s="12" t="s"/>
      <c r="I1474" s="12" t="s"/>
      <c r="J1474" s="12" t="s"/>
      <c r="K1474" s="12" t="s"/>
      <c r="L1474" s="12" t="s"/>
      <c r="M1474" s="12" t="s"/>
      <c r="N1474" s="12" t="s"/>
      <c r="O1474" s="12" t="s"/>
      <c r="P1474" s="12" t="s"/>
    </row>
    <row r="1475" spans="1:16">
      <c r="A1475" s="21" t="s"/>
      <c r="B1475" s="12" t="s"/>
      <c r="C1475" s="22" t="s"/>
      <c r="D1475" s="12" t="s"/>
      <c r="E1475" s="12" t="s"/>
      <c r="F1475" s="12" t="s"/>
      <c r="G1475" s="12" t="s"/>
      <c r="H1475" s="12" t="s"/>
      <c r="I1475" s="12" t="s"/>
      <c r="J1475" s="12" t="s"/>
      <c r="K1475" s="12" t="s"/>
      <c r="L1475" s="12" t="s"/>
      <c r="M1475" s="12" t="s"/>
      <c r="N1475" s="12" t="s"/>
      <c r="O1475" s="12" t="s"/>
      <c r="P1475" s="12" t="s"/>
    </row>
    <row r="1476" spans="1:16">
      <c r="A1476" s="21" t="s"/>
      <c r="B1476" s="12" t="s"/>
      <c r="C1476" s="22" t="s"/>
      <c r="D1476" s="12" t="s"/>
      <c r="E1476" s="12" t="s"/>
      <c r="F1476" s="12" t="s"/>
      <c r="G1476" s="12" t="s"/>
      <c r="H1476" s="12" t="s"/>
      <c r="I1476" s="12" t="s"/>
      <c r="J1476" s="12" t="s"/>
      <c r="K1476" s="12" t="s"/>
      <c r="L1476" s="12" t="s"/>
      <c r="M1476" s="12" t="s"/>
      <c r="N1476" s="12" t="s"/>
      <c r="O1476" s="12" t="s"/>
      <c r="P1476" s="12" t="s"/>
    </row>
    <row r="1477" spans="1:16">
      <c r="A1477" s="21" t="s"/>
      <c r="B1477" s="12" t="s"/>
      <c r="C1477" s="22" t="s"/>
      <c r="D1477" s="12" t="s"/>
      <c r="E1477" s="12" t="s"/>
      <c r="F1477" s="12" t="s"/>
      <c r="G1477" s="12" t="s"/>
      <c r="H1477" s="12" t="s"/>
      <c r="I1477" s="12" t="s"/>
      <c r="J1477" s="12" t="s"/>
      <c r="K1477" s="12" t="s"/>
      <c r="L1477" s="12" t="s"/>
      <c r="M1477" s="12" t="s"/>
      <c r="N1477" s="12" t="s"/>
      <c r="O1477" s="12" t="s"/>
      <c r="P1477" s="12" t="s"/>
    </row>
    <row r="1478" spans="1:16">
      <c r="A1478" s="21" t="s"/>
      <c r="B1478" s="12" t="s"/>
      <c r="C1478" s="22" t="s"/>
      <c r="D1478" s="12" t="s"/>
      <c r="E1478" s="12" t="s"/>
      <c r="F1478" s="12" t="s"/>
      <c r="G1478" s="12" t="s"/>
      <c r="H1478" s="12" t="s"/>
      <c r="I1478" s="12" t="s"/>
      <c r="J1478" s="12" t="s"/>
      <c r="K1478" s="12" t="s"/>
      <c r="L1478" s="12" t="s"/>
      <c r="M1478" s="12" t="s"/>
      <c r="N1478" s="12" t="s"/>
      <c r="O1478" s="12" t="s"/>
      <c r="P1478" s="12" t="s"/>
    </row>
    <row r="1479" spans="1:16">
      <c r="A1479" s="21" t="s"/>
      <c r="B1479" s="12" t="s"/>
      <c r="C1479" s="22" t="s"/>
      <c r="D1479" s="12" t="s"/>
      <c r="E1479" s="12" t="s"/>
      <c r="F1479" s="12" t="s"/>
      <c r="G1479" s="12" t="s"/>
      <c r="H1479" s="12" t="s"/>
      <c r="I1479" s="12" t="s"/>
      <c r="J1479" s="12" t="s"/>
      <c r="K1479" s="12" t="s"/>
      <c r="L1479" s="12" t="s"/>
      <c r="M1479" s="12" t="s"/>
      <c r="N1479" s="12" t="s"/>
      <c r="O1479" s="12" t="s"/>
      <c r="P1479" s="12" t="s"/>
    </row>
    <row r="1480" spans="1:16">
      <c r="A1480" s="21" t="s"/>
      <c r="B1480" s="12" t="s"/>
      <c r="C1480" s="22" t="s"/>
      <c r="D1480" s="12" t="s"/>
      <c r="E1480" s="12" t="s"/>
      <c r="F1480" s="12" t="s"/>
      <c r="G1480" s="12" t="s"/>
      <c r="H1480" s="12" t="s"/>
      <c r="I1480" s="12" t="s"/>
      <c r="J1480" s="12" t="s"/>
      <c r="K1480" s="12" t="s"/>
      <c r="L1480" s="12" t="s"/>
      <c r="M1480" s="12" t="s"/>
      <c r="N1480" s="12" t="s"/>
      <c r="O1480" s="12" t="s"/>
      <c r="P1480" s="12" t="s"/>
    </row>
    <row r="1481" spans="1:16">
      <c r="A1481" s="21" t="s"/>
      <c r="B1481" s="12" t="s"/>
      <c r="C1481" s="22" t="s"/>
      <c r="D1481" s="12" t="s"/>
      <c r="E1481" s="12" t="s"/>
      <c r="F1481" s="12" t="s"/>
      <c r="G1481" s="12" t="s"/>
      <c r="H1481" s="12" t="s"/>
      <c r="I1481" s="12" t="s"/>
      <c r="J1481" s="12" t="s"/>
      <c r="K1481" s="12" t="s"/>
      <c r="L1481" s="12" t="s"/>
      <c r="M1481" s="12" t="s"/>
      <c r="N1481" s="12" t="s"/>
      <c r="O1481" s="12" t="s"/>
      <c r="P1481" s="12" t="s"/>
    </row>
    <row r="1482" spans="1:16">
      <c r="A1482" s="21" t="s"/>
      <c r="B1482" s="12" t="s"/>
      <c r="C1482" s="22" t="s"/>
      <c r="D1482" s="12" t="s"/>
      <c r="E1482" s="12" t="s"/>
      <c r="F1482" s="12" t="s"/>
      <c r="G1482" s="12" t="s"/>
      <c r="H1482" s="12" t="s"/>
      <c r="I1482" s="12" t="s"/>
      <c r="J1482" s="12" t="s"/>
      <c r="K1482" s="12" t="s"/>
      <c r="L1482" s="12" t="s"/>
      <c r="M1482" s="12" t="s"/>
      <c r="N1482" s="12" t="s"/>
      <c r="O1482" s="12" t="s"/>
      <c r="P1482" s="12" t="s"/>
    </row>
    <row r="1483" spans="1:16">
      <c r="A1483" s="21" t="s"/>
      <c r="B1483" s="12" t="s"/>
      <c r="C1483" s="22" t="s"/>
      <c r="D1483" s="12" t="s"/>
      <c r="E1483" s="12" t="s"/>
      <c r="F1483" s="12" t="s"/>
      <c r="G1483" s="12" t="s"/>
      <c r="H1483" s="12" t="s"/>
      <c r="I1483" s="12" t="s"/>
      <c r="J1483" s="12" t="s"/>
      <c r="K1483" s="12" t="s"/>
      <c r="L1483" s="12" t="s"/>
      <c r="M1483" s="12" t="s"/>
      <c r="N1483" s="12" t="s"/>
      <c r="O1483" s="12" t="s"/>
      <c r="P1483" s="12" t="s"/>
    </row>
    <row r="1484" spans="1:16">
      <c r="A1484" s="21" t="s"/>
      <c r="B1484" s="12" t="s"/>
      <c r="C1484" s="22" t="s"/>
      <c r="D1484" s="12" t="s"/>
      <c r="E1484" s="12" t="s"/>
      <c r="F1484" s="12" t="s"/>
      <c r="G1484" s="12" t="s"/>
      <c r="H1484" s="12" t="s"/>
      <c r="I1484" s="12" t="s"/>
      <c r="J1484" s="12" t="s"/>
      <c r="K1484" s="12" t="s"/>
      <c r="L1484" s="12" t="s"/>
      <c r="M1484" s="12" t="s"/>
      <c r="N1484" s="12" t="s"/>
      <c r="O1484" s="12" t="s"/>
      <c r="P1484" s="12" t="s"/>
    </row>
    <row r="1485" spans="1:16">
      <c r="A1485" s="21" t="s"/>
      <c r="B1485" s="12" t="s"/>
      <c r="C1485" s="22" t="s"/>
      <c r="D1485" s="12" t="s"/>
      <c r="E1485" s="12" t="s"/>
      <c r="F1485" s="12" t="s"/>
      <c r="G1485" s="12" t="s"/>
      <c r="H1485" s="12" t="s"/>
      <c r="I1485" s="12" t="s"/>
      <c r="J1485" s="12" t="s"/>
      <c r="K1485" s="12" t="s"/>
      <c r="L1485" s="12" t="s"/>
      <c r="M1485" s="12" t="s"/>
      <c r="N1485" s="12" t="s"/>
      <c r="O1485" s="12" t="s"/>
      <c r="P1485" s="12" t="s"/>
    </row>
    <row r="1486" spans="1:16">
      <c r="A1486" s="21" t="s"/>
      <c r="B1486" s="12" t="s"/>
      <c r="C1486" s="22" t="s"/>
      <c r="D1486" s="12" t="s"/>
      <c r="E1486" s="12" t="s"/>
      <c r="F1486" s="12" t="s"/>
      <c r="G1486" s="12" t="s"/>
      <c r="H1486" s="12" t="s"/>
      <c r="I1486" s="12" t="s"/>
      <c r="J1486" s="12" t="s"/>
      <c r="K1486" s="12" t="s"/>
      <c r="L1486" s="12" t="s"/>
      <c r="M1486" s="12" t="s"/>
      <c r="N1486" s="12" t="s"/>
      <c r="O1486" s="12" t="s"/>
      <c r="P1486" s="12" t="s"/>
    </row>
    <row r="1487" spans="1:16">
      <c r="A1487" s="21" t="s"/>
      <c r="B1487" s="12" t="s"/>
      <c r="C1487" s="22" t="s"/>
      <c r="D1487" s="12" t="s"/>
      <c r="E1487" s="12" t="s"/>
      <c r="F1487" s="12" t="s"/>
      <c r="G1487" s="12" t="s"/>
      <c r="H1487" s="12" t="s"/>
      <c r="I1487" s="12" t="s"/>
      <c r="J1487" s="12" t="s"/>
      <c r="K1487" s="12" t="s"/>
      <c r="L1487" s="12" t="s"/>
      <c r="M1487" s="12" t="s"/>
      <c r="N1487" s="12" t="s"/>
      <c r="O1487" s="12" t="s"/>
      <c r="P1487" s="12" t="s"/>
    </row>
    <row r="1488" spans="1:16">
      <c r="A1488" s="21" t="s"/>
      <c r="B1488" s="12" t="s"/>
      <c r="C1488" s="22" t="s"/>
      <c r="D1488" s="12" t="s"/>
      <c r="E1488" s="12" t="s"/>
      <c r="F1488" s="12" t="s"/>
      <c r="G1488" s="12" t="s"/>
      <c r="H1488" s="12" t="s"/>
      <c r="I1488" s="12" t="s"/>
      <c r="J1488" s="12" t="s"/>
      <c r="K1488" s="12" t="s"/>
      <c r="L1488" s="12" t="s"/>
      <c r="M1488" s="12" t="s"/>
      <c r="N1488" s="12" t="s"/>
      <c r="O1488" s="12" t="s"/>
      <c r="P1488" s="12" t="s"/>
    </row>
    <row r="1489" spans="1:16">
      <c r="A1489" s="21" t="s"/>
      <c r="B1489" s="12" t="s"/>
      <c r="C1489" s="22" t="s"/>
      <c r="D1489" s="12" t="s"/>
      <c r="E1489" s="12" t="s"/>
      <c r="F1489" s="12" t="s"/>
      <c r="G1489" s="12" t="s"/>
      <c r="H1489" s="12" t="s"/>
      <c r="I1489" s="12" t="s"/>
      <c r="J1489" s="12" t="s"/>
      <c r="K1489" s="12" t="s"/>
      <c r="L1489" s="12" t="s"/>
      <c r="M1489" s="12" t="s"/>
      <c r="N1489" s="12" t="s"/>
      <c r="O1489" s="12" t="s"/>
      <c r="P1489" s="12" t="s"/>
    </row>
    <row r="1490" spans="1:16">
      <c r="A1490" s="21" t="s"/>
      <c r="B1490" s="12" t="s"/>
      <c r="C1490" s="22" t="s"/>
      <c r="D1490" s="12" t="s"/>
      <c r="E1490" s="12" t="s"/>
      <c r="F1490" s="12" t="s"/>
      <c r="G1490" s="12" t="s"/>
      <c r="H1490" s="12" t="s"/>
      <c r="I1490" s="12" t="s"/>
      <c r="J1490" s="12" t="s"/>
      <c r="K1490" s="12" t="s"/>
      <c r="L1490" s="12" t="s"/>
      <c r="M1490" s="12" t="s"/>
      <c r="N1490" s="12" t="s"/>
      <c r="O1490" s="12" t="s"/>
      <c r="P1490" s="12" t="s"/>
    </row>
    <row r="1491" spans="1:16">
      <c r="A1491" s="21" t="s"/>
      <c r="B1491" s="12" t="s"/>
      <c r="C1491" s="22" t="s"/>
      <c r="D1491" s="12" t="s"/>
      <c r="E1491" s="12" t="s"/>
      <c r="F1491" s="12" t="s"/>
      <c r="G1491" s="12" t="s"/>
      <c r="H1491" s="12" t="s"/>
      <c r="I1491" s="12" t="s"/>
      <c r="J1491" s="12" t="s"/>
      <c r="K1491" s="12" t="s"/>
      <c r="L1491" s="12" t="s"/>
      <c r="M1491" s="12" t="s"/>
      <c r="N1491" s="12" t="s"/>
      <c r="O1491" s="12" t="s"/>
      <c r="P1491" s="12" t="s"/>
    </row>
    <row r="1492" spans="1:16">
      <c r="A1492" s="21" t="s"/>
      <c r="B1492" s="12" t="s"/>
      <c r="C1492" s="22" t="s"/>
      <c r="D1492" s="12" t="s"/>
      <c r="E1492" s="12" t="s"/>
      <c r="F1492" s="12" t="s"/>
      <c r="G1492" s="12" t="s"/>
      <c r="H1492" s="12" t="s"/>
      <c r="I1492" s="12" t="s"/>
      <c r="J1492" s="12" t="s"/>
      <c r="K1492" s="12" t="s"/>
      <c r="L1492" s="12" t="s"/>
      <c r="M1492" s="12" t="s"/>
      <c r="N1492" s="12" t="s"/>
      <c r="O1492" s="12" t="s"/>
      <c r="P1492" s="12" t="s"/>
    </row>
    <row r="1493" spans="1:16">
      <c r="A1493" s="21" t="s"/>
      <c r="B1493" s="12" t="s"/>
      <c r="C1493" s="22" t="s"/>
      <c r="D1493" s="12" t="s"/>
      <c r="E1493" s="12" t="s"/>
      <c r="F1493" s="12" t="s"/>
      <c r="G1493" s="12" t="s"/>
      <c r="H1493" s="12" t="s"/>
      <c r="I1493" s="12" t="s"/>
      <c r="J1493" s="12" t="s"/>
      <c r="K1493" s="12" t="s"/>
      <c r="L1493" s="12" t="s"/>
      <c r="M1493" s="12" t="s"/>
      <c r="N1493" s="12" t="s"/>
      <c r="O1493" s="12" t="s"/>
      <c r="P1493" s="12" t="s"/>
    </row>
    <row r="1494" spans="1:16">
      <c r="A1494" s="21" t="s"/>
      <c r="B1494" s="12" t="s"/>
      <c r="C1494" s="22" t="s"/>
      <c r="D1494" s="12" t="s"/>
      <c r="E1494" s="12" t="s"/>
      <c r="F1494" s="12" t="s"/>
      <c r="G1494" s="12" t="s"/>
      <c r="H1494" s="12" t="s"/>
      <c r="I1494" s="12" t="s"/>
      <c r="J1494" s="12" t="s"/>
      <c r="K1494" s="12" t="s"/>
      <c r="L1494" s="12" t="s"/>
      <c r="M1494" s="12" t="s"/>
      <c r="N1494" s="12" t="s"/>
      <c r="O1494" s="12" t="s"/>
      <c r="P1494" s="12" t="s"/>
    </row>
    <row r="1495" spans="1:16">
      <c r="A1495" s="21" t="s"/>
      <c r="B1495" s="12" t="s"/>
      <c r="C1495" s="22" t="s"/>
      <c r="D1495" s="12" t="s"/>
      <c r="E1495" s="12" t="s"/>
      <c r="F1495" s="12" t="s"/>
      <c r="G1495" s="12" t="s"/>
      <c r="H1495" s="12" t="s"/>
      <c r="I1495" s="12" t="s"/>
      <c r="J1495" s="12" t="s"/>
      <c r="K1495" s="12" t="s"/>
      <c r="L1495" s="12" t="s"/>
      <c r="M1495" s="12" t="s"/>
      <c r="N1495" s="12" t="s"/>
      <c r="O1495" s="12" t="s"/>
      <c r="P1495" s="12" t="s"/>
    </row>
    <row r="1496" spans="1:16">
      <c r="A1496" s="21" t="s"/>
      <c r="B1496" s="12" t="s"/>
      <c r="C1496" s="22" t="s"/>
      <c r="D1496" s="12" t="s"/>
      <c r="E1496" s="12" t="s"/>
      <c r="F1496" s="12" t="s"/>
      <c r="G1496" s="12" t="s"/>
      <c r="H1496" s="12" t="s"/>
      <c r="I1496" s="12" t="s"/>
      <c r="J1496" s="12" t="s"/>
      <c r="K1496" s="12" t="s"/>
      <c r="L1496" s="12" t="s"/>
      <c r="M1496" s="12" t="s"/>
      <c r="N1496" s="12" t="s"/>
      <c r="O1496" s="12" t="s"/>
      <c r="P1496" s="12" t="s"/>
    </row>
    <row r="1497" spans="1:16">
      <c r="A1497" s="21" t="s"/>
      <c r="B1497" s="12" t="s"/>
      <c r="C1497" s="22" t="s"/>
      <c r="D1497" s="12" t="s"/>
      <c r="E1497" s="12" t="s"/>
      <c r="F1497" s="12" t="s"/>
      <c r="G1497" s="12" t="s"/>
      <c r="H1497" s="12" t="s"/>
      <c r="I1497" s="12" t="s"/>
      <c r="J1497" s="12" t="s"/>
      <c r="K1497" s="12" t="s"/>
      <c r="L1497" s="12" t="s"/>
      <c r="M1497" s="12" t="s"/>
      <c r="N1497" s="12" t="s"/>
      <c r="O1497" s="12" t="s"/>
      <c r="P1497" s="12" t="s"/>
    </row>
    <row r="1498" spans="1:16">
      <c r="A1498" s="21" t="s"/>
      <c r="B1498" s="12" t="s"/>
      <c r="C1498" s="22" t="s"/>
      <c r="D1498" s="12" t="s"/>
      <c r="E1498" s="12" t="s"/>
      <c r="F1498" s="12" t="s"/>
      <c r="G1498" s="12" t="s"/>
      <c r="H1498" s="12" t="s"/>
      <c r="I1498" s="12" t="s"/>
      <c r="J1498" s="12" t="s"/>
      <c r="K1498" s="12" t="s"/>
      <c r="L1498" s="12" t="s"/>
      <c r="M1498" s="12" t="s"/>
      <c r="N1498" s="12" t="s"/>
      <c r="O1498" s="12" t="s"/>
      <c r="P1498" s="12" t="s"/>
    </row>
    <row r="1499" spans="1:16">
      <c r="A1499" s="21" t="s"/>
      <c r="B1499" s="12" t="s"/>
      <c r="C1499" s="22" t="s"/>
      <c r="D1499" s="12" t="s"/>
      <c r="E1499" s="12" t="s"/>
      <c r="F1499" s="12" t="s"/>
      <c r="G1499" s="12" t="s"/>
      <c r="H1499" s="12" t="s"/>
      <c r="I1499" s="12" t="s"/>
      <c r="J1499" s="12" t="s"/>
      <c r="K1499" s="12" t="s"/>
      <c r="L1499" s="12" t="s"/>
      <c r="M1499" s="12" t="s"/>
      <c r="N1499" s="12" t="s"/>
      <c r="O1499" s="12" t="s"/>
      <c r="P1499" s="12" t="s"/>
    </row>
    <row r="1500" spans="1:16">
      <c r="A1500" s="21" t="s"/>
      <c r="B1500" s="12" t="s"/>
      <c r="C1500" s="22" t="s"/>
      <c r="D1500" s="12" t="s"/>
      <c r="E1500" s="12" t="s"/>
      <c r="F1500" s="12" t="s"/>
      <c r="G1500" s="12" t="s"/>
      <c r="H1500" s="12" t="s"/>
      <c r="I1500" s="12" t="s"/>
      <c r="J1500" s="12" t="s"/>
      <c r="K1500" s="12" t="s"/>
      <c r="L1500" s="12" t="s"/>
      <c r="M1500" s="12" t="s"/>
      <c r="N1500" s="12" t="s"/>
      <c r="O1500" s="12" t="s"/>
      <c r="P1500" s="12" t="s"/>
    </row>
    <row r="1501" spans="1:16">
      <c r="A1501" s="21" t="s"/>
      <c r="B1501" s="12" t="s"/>
      <c r="C1501" s="22" t="s"/>
      <c r="D1501" s="12" t="s"/>
      <c r="E1501" s="12" t="s"/>
      <c r="F1501" s="12" t="s"/>
      <c r="G1501" s="12" t="s"/>
      <c r="H1501" s="12" t="s"/>
      <c r="I1501" s="12" t="s"/>
      <c r="J1501" s="12" t="s"/>
      <c r="K1501" s="12" t="s"/>
      <c r="L1501" s="12" t="s"/>
      <c r="M1501" s="12" t="s"/>
      <c r="N1501" s="12" t="s"/>
      <c r="O1501" s="12" t="s"/>
      <c r="P1501" s="12" t="s"/>
    </row>
    <row r="1502" spans="1:16">
      <c r="A1502" s="21" t="s"/>
      <c r="B1502" s="12" t="s"/>
      <c r="C1502" s="22" t="s"/>
      <c r="D1502" s="12" t="s"/>
      <c r="E1502" s="12" t="s"/>
      <c r="F1502" s="12" t="s"/>
      <c r="G1502" s="12" t="s"/>
      <c r="H1502" s="12" t="s"/>
      <c r="I1502" s="12" t="s"/>
      <c r="J1502" s="12" t="s"/>
      <c r="K1502" s="12" t="s"/>
      <c r="L1502" s="12" t="s"/>
      <c r="M1502" s="12" t="s"/>
      <c r="N1502" s="12" t="s"/>
      <c r="O1502" s="12" t="s"/>
      <c r="P1502" s="12" t="s"/>
    </row>
    <row r="1503" spans="1:16">
      <c r="A1503" s="21" t="s"/>
      <c r="B1503" s="12" t="s"/>
      <c r="C1503" s="22" t="s"/>
      <c r="D1503" s="12" t="s"/>
      <c r="E1503" s="12" t="s"/>
      <c r="F1503" s="12" t="s"/>
      <c r="G1503" s="12" t="s"/>
      <c r="H1503" s="12" t="s"/>
      <c r="I1503" s="12" t="s"/>
      <c r="J1503" s="12" t="s"/>
      <c r="K1503" s="12" t="s"/>
      <c r="L1503" s="12" t="s"/>
      <c r="M1503" s="12" t="s"/>
      <c r="N1503" s="12" t="s"/>
      <c r="O1503" s="12" t="s"/>
      <c r="P1503" s="12" t="s"/>
    </row>
    <row r="1504" spans="1:16">
      <c r="A1504" s="21" t="s"/>
      <c r="B1504" s="12" t="s"/>
      <c r="C1504" s="22" t="s"/>
      <c r="D1504" s="12" t="s"/>
      <c r="E1504" s="12" t="s"/>
      <c r="F1504" s="12" t="s"/>
      <c r="G1504" s="12" t="s"/>
      <c r="H1504" s="12" t="s"/>
      <c r="I1504" s="12" t="s"/>
      <c r="J1504" s="12" t="s"/>
      <c r="K1504" s="12" t="s"/>
      <c r="L1504" s="12" t="s"/>
      <c r="M1504" s="12" t="s"/>
      <c r="N1504" s="12" t="s"/>
      <c r="O1504" s="12" t="s"/>
      <c r="P1504" s="12" t="s"/>
    </row>
    <row r="1505" spans="1:16">
      <c r="A1505" s="21" t="s"/>
      <c r="B1505" s="12" t="s"/>
      <c r="C1505" s="22" t="s"/>
      <c r="D1505" s="12" t="s"/>
      <c r="E1505" s="12" t="s"/>
      <c r="F1505" s="12" t="s"/>
      <c r="G1505" s="12" t="s"/>
      <c r="H1505" s="12" t="s"/>
      <c r="I1505" s="12" t="s"/>
      <c r="J1505" s="12" t="s"/>
      <c r="K1505" s="12" t="s"/>
      <c r="L1505" s="12" t="s"/>
      <c r="M1505" s="12" t="s"/>
      <c r="N1505" s="12" t="s"/>
      <c r="O1505" s="12" t="s"/>
      <c r="P1505" s="12" t="s"/>
    </row>
    <row r="1506" spans="1:16">
      <c r="A1506" s="21" t="s"/>
      <c r="B1506" s="12" t="s"/>
      <c r="C1506" s="22" t="s"/>
      <c r="D1506" s="12" t="s"/>
      <c r="E1506" s="12" t="s"/>
      <c r="F1506" s="12" t="s"/>
      <c r="G1506" s="12" t="s"/>
      <c r="H1506" s="12" t="s"/>
      <c r="I1506" s="12" t="s"/>
      <c r="J1506" s="12" t="s"/>
      <c r="K1506" s="12" t="s"/>
      <c r="L1506" s="12" t="s"/>
      <c r="M1506" s="12" t="s"/>
      <c r="N1506" s="12" t="s"/>
      <c r="O1506" s="12" t="s"/>
      <c r="P1506" s="12" t="s"/>
    </row>
    <row r="1507" spans="1:16">
      <c r="A1507" s="21" t="s"/>
      <c r="B1507" s="12" t="s"/>
      <c r="C1507" s="22" t="s"/>
      <c r="D1507" s="12" t="s"/>
      <c r="E1507" s="12" t="s"/>
      <c r="F1507" s="12" t="s"/>
      <c r="G1507" s="12" t="s"/>
      <c r="H1507" s="12" t="s"/>
      <c r="I1507" s="12" t="s"/>
      <c r="J1507" s="12" t="s"/>
      <c r="K1507" s="12" t="s"/>
      <c r="L1507" s="12" t="s"/>
      <c r="M1507" s="12" t="s"/>
      <c r="N1507" s="12" t="s"/>
      <c r="O1507" s="12" t="s"/>
      <c r="P1507" s="12" t="s"/>
    </row>
    <row r="1508" spans="1:16">
      <c r="A1508" s="21" t="s"/>
      <c r="B1508" s="12" t="s"/>
      <c r="C1508" s="22" t="s"/>
      <c r="D1508" s="12" t="s"/>
      <c r="E1508" s="12" t="s"/>
      <c r="F1508" s="12" t="s"/>
      <c r="G1508" s="12" t="s"/>
      <c r="H1508" s="12" t="s"/>
      <c r="I1508" s="12" t="s"/>
      <c r="J1508" s="12" t="s"/>
      <c r="K1508" s="12" t="s"/>
      <c r="L1508" s="12" t="s"/>
      <c r="M1508" s="12" t="s"/>
      <c r="N1508" s="12" t="s"/>
      <c r="O1508" s="12" t="s"/>
      <c r="P1508" s="12" t="s"/>
    </row>
    <row r="1509" spans="1:16">
      <c r="A1509" s="21" t="s"/>
      <c r="B1509" s="12" t="s"/>
      <c r="C1509" s="22" t="s"/>
      <c r="D1509" s="12" t="s"/>
      <c r="E1509" s="12" t="s"/>
      <c r="F1509" s="12" t="s"/>
      <c r="G1509" s="12" t="s"/>
      <c r="H1509" s="12" t="s"/>
      <c r="I1509" s="12" t="s"/>
      <c r="J1509" s="12" t="s"/>
      <c r="K1509" s="12" t="s"/>
      <c r="L1509" s="12" t="s"/>
      <c r="M1509" s="12" t="s"/>
      <c r="N1509" s="12" t="s"/>
      <c r="O1509" s="12" t="s"/>
      <c r="P1509" s="12" t="s"/>
    </row>
    <row r="1510" spans="1:16">
      <c r="A1510" s="21" t="s"/>
      <c r="B1510" s="12" t="s"/>
      <c r="C1510" s="22" t="s"/>
      <c r="D1510" s="12" t="s"/>
      <c r="E1510" s="12" t="s"/>
      <c r="F1510" s="12" t="s"/>
      <c r="G1510" s="12" t="s"/>
      <c r="H1510" s="12" t="s"/>
      <c r="I1510" s="12" t="s"/>
      <c r="J1510" s="12" t="s"/>
      <c r="K1510" s="12" t="s"/>
      <c r="L1510" s="12" t="s"/>
      <c r="M1510" s="12" t="s"/>
      <c r="N1510" s="12" t="s"/>
      <c r="O1510" s="12" t="s"/>
      <c r="P1510" s="12" t="s"/>
    </row>
    <row r="1511" spans="1:16">
      <c r="A1511" s="21" t="s"/>
      <c r="B1511" s="12" t="s"/>
      <c r="C1511" s="22" t="s"/>
      <c r="D1511" s="12" t="s"/>
      <c r="E1511" s="12" t="s"/>
      <c r="F1511" s="12" t="s"/>
      <c r="G1511" s="12" t="s"/>
      <c r="H1511" s="12" t="s"/>
      <c r="I1511" s="12" t="s"/>
      <c r="J1511" s="12" t="s"/>
      <c r="K1511" s="12" t="s"/>
      <c r="L1511" s="12" t="s"/>
      <c r="M1511" s="12" t="s"/>
      <c r="N1511" s="12" t="s"/>
      <c r="O1511" s="12" t="s"/>
      <c r="P1511" s="12" t="s"/>
    </row>
    <row r="1512" spans="1:16">
      <c r="A1512" s="21" t="s"/>
      <c r="B1512" s="12" t="s"/>
      <c r="C1512" s="22" t="s"/>
      <c r="D1512" s="12" t="s"/>
      <c r="E1512" s="12" t="s"/>
      <c r="F1512" s="12" t="s"/>
      <c r="G1512" s="12" t="s"/>
      <c r="H1512" s="12" t="s"/>
      <c r="I1512" s="12" t="s"/>
      <c r="J1512" s="12" t="s"/>
      <c r="K1512" s="12" t="s"/>
      <c r="L1512" s="12" t="s"/>
      <c r="M1512" s="12" t="s"/>
      <c r="N1512" s="12" t="s"/>
      <c r="O1512" s="12" t="s"/>
      <c r="P1512" s="12" t="s"/>
    </row>
    <row r="1513" spans="1:16">
      <c r="A1513" s="21" t="s"/>
      <c r="B1513" s="12" t="s"/>
      <c r="C1513" s="22" t="s"/>
      <c r="D1513" s="12" t="s"/>
      <c r="E1513" s="12" t="s"/>
      <c r="F1513" s="12" t="s"/>
      <c r="G1513" s="12" t="s"/>
      <c r="H1513" s="12" t="s"/>
      <c r="I1513" s="12" t="s"/>
      <c r="J1513" s="12" t="s"/>
      <c r="K1513" s="12" t="s"/>
      <c r="L1513" s="12" t="s"/>
      <c r="M1513" s="12" t="s"/>
      <c r="N1513" s="12" t="s"/>
      <c r="O1513" s="12" t="s"/>
      <c r="P1513" s="12" t="s"/>
    </row>
    <row r="1514" spans="1:16">
      <c r="A1514" s="21" t="s"/>
      <c r="B1514" s="12" t="s"/>
      <c r="C1514" s="22" t="s"/>
      <c r="D1514" s="12" t="s"/>
      <c r="E1514" s="12" t="s"/>
      <c r="F1514" s="12" t="s"/>
      <c r="G1514" s="12" t="s"/>
      <c r="H1514" s="12" t="s"/>
      <c r="I1514" s="12" t="s"/>
      <c r="J1514" s="12" t="s"/>
      <c r="K1514" s="12" t="s"/>
      <c r="L1514" s="12" t="s"/>
      <c r="M1514" s="12" t="s"/>
      <c r="N1514" s="12" t="s"/>
      <c r="O1514" s="12" t="s"/>
      <c r="P1514" s="12" t="s"/>
    </row>
    <row r="1515" spans="1:16">
      <c r="A1515" s="21" t="s"/>
      <c r="B1515" s="12" t="s"/>
      <c r="C1515" s="22" t="s"/>
      <c r="D1515" s="12" t="s"/>
      <c r="E1515" s="12" t="s"/>
      <c r="F1515" s="12" t="s"/>
      <c r="G1515" s="12" t="s"/>
      <c r="H1515" s="12" t="s"/>
      <c r="I1515" s="12" t="s"/>
      <c r="J1515" s="12" t="s"/>
      <c r="K1515" s="12" t="s"/>
      <c r="L1515" s="12" t="s"/>
      <c r="M1515" s="12" t="s"/>
      <c r="N1515" s="12" t="s"/>
      <c r="O1515" s="12" t="s"/>
      <c r="P1515" s="12" t="s"/>
    </row>
    <row r="1516" spans="1:16">
      <c r="A1516" s="21" t="s"/>
      <c r="B1516" s="12" t="s"/>
      <c r="C1516" s="22" t="s"/>
      <c r="D1516" s="12" t="s"/>
      <c r="E1516" s="12" t="s"/>
      <c r="F1516" s="12" t="s"/>
      <c r="G1516" s="12" t="s"/>
      <c r="H1516" s="12" t="s"/>
      <c r="I1516" s="12" t="s"/>
      <c r="J1516" s="12" t="s"/>
      <c r="K1516" s="12" t="s"/>
      <c r="L1516" s="12" t="s"/>
      <c r="M1516" s="12" t="s"/>
      <c r="N1516" s="12" t="s"/>
      <c r="O1516" s="12" t="s"/>
      <c r="P1516" s="12" t="s"/>
    </row>
    <row r="1517" spans="1:16">
      <c r="A1517" s="21" t="s"/>
      <c r="B1517" s="12" t="s"/>
      <c r="C1517" s="22" t="s"/>
      <c r="D1517" s="12" t="s"/>
      <c r="E1517" s="12" t="s"/>
      <c r="F1517" s="12" t="s"/>
      <c r="G1517" s="12" t="s"/>
      <c r="H1517" s="12" t="s"/>
      <c r="I1517" s="12" t="s"/>
      <c r="J1517" s="12" t="s"/>
      <c r="K1517" s="12" t="s"/>
      <c r="L1517" s="12" t="s"/>
      <c r="M1517" s="12" t="s"/>
      <c r="N1517" s="12" t="s"/>
      <c r="O1517" s="12" t="s"/>
      <c r="P1517" s="12" t="s"/>
    </row>
    <row r="1518" spans="1:16">
      <c r="A1518" s="21" t="s"/>
      <c r="B1518" s="12" t="s"/>
      <c r="C1518" s="22" t="s"/>
      <c r="D1518" s="12" t="s"/>
      <c r="E1518" s="12" t="s"/>
      <c r="F1518" s="12" t="s"/>
      <c r="G1518" s="12" t="s"/>
      <c r="H1518" s="12" t="s"/>
      <c r="I1518" s="12" t="s"/>
      <c r="J1518" s="12" t="s"/>
      <c r="K1518" s="12" t="s"/>
      <c r="L1518" s="12" t="s"/>
      <c r="M1518" s="12" t="s"/>
      <c r="N1518" s="12" t="s"/>
      <c r="O1518" s="12" t="s"/>
      <c r="P1518" s="12" t="s"/>
    </row>
    <row r="1519" spans="1:16">
      <c r="A1519" s="21" t="s"/>
      <c r="B1519" s="12" t="s"/>
      <c r="C1519" s="22" t="s"/>
      <c r="D1519" s="12" t="s"/>
      <c r="E1519" s="12" t="s"/>
      <c r="F1519" s="12" t="s"/>
      <c r="G1519" s="12" t="s"/>
      <c r="H1519" s="12" t="s"/>
      <c r="I1519" s="12" t="s"/>
      <c r="J1519" s="12" t="s"/>
      <c r="K1519" s="12" t="s"/>
      <c r="L1519" s="12" t="s"/>
      <c r="M1519" s="12" t="s"/>
      <c r="N1519" s="12" t="s"/>
      <c r="O1519" s="12" t="s"/>
      <c r="P1519" s="12" t="s"/>
    </row>
    <row r="1520" spans="1:16">
      <c r="A1520" s="21" t="s"/>
      <c r="B1520" s="12" t="s"/>
      <c r="C1520" s="22" t="s"/>
      <c r="D1520" s="12" t="s"/>
      <c r="E1520" s="12" t="s"/>
      <c r="F1520" s="12" t="s"/>
      <c r="G1520" s="12" t="s"/>
      <c r="H1520" s="12" t="s"/>
      <c r="I1520" s="12" t="s"/>
      <c r="J1520" s="12" t="s"/>
      <c r="K1520" s="12" t="s"/>
      <c r="L1520" s="12" t="s"/>
      <c r="M1520" s="12" t="s"/>
      <c r="N1520" s="12" t="s"/>
      <c r="O1520" s="12" t="s"/>
      <c r="P1520" s="12" t="s"/>
    </row>
    <row r="1521" spans="1:16">
      <c r="A1521" s="21" t="s"/>
      <c r="B1521" s="12" t="s"/>
      <c r="C1521" s="22" t="s"/>
      <c r="D1521" s="12" t="s"/>
      <c r="E1521" s="12" t="s"/>
      <c r="F1521" s="12" t="s"/>
      <c r="G1521" s="12" t="s"/>
      <c r="H1521" s="12" t="s"/>
      <c r="I1521" s="12" t="s"/>
      <c r="J1521" s="12" t="s"/>
      <c r="K1521" s="12" t="s"/>
      <c r="L1521" s="12" t="s"/>
      <c r="M1521" s="12" t="s"/>
      <c r="N1521" s="12" t="s"/>
      <c r="O1521" s="12" t="s"/>
      <c r="P1521" s="12" t="s"/>
    </row>
    <row r="1522" spans="1:16">
      <c r="A1522" s="21" t="s"/>
      <c r="B1522" s="12" t="s"/>
      <c r="C1522" s="22" t="s"/>
      <c r="D1522" s="12" t="s"/>
      <c r="E1522" s="12" t="s"/>
      <c r="F1522" s="12" t="s"/>
      <c r="G1522" s="12" t="s"/>
      <c r="H1522" s="12" t="s"/>
      <c r="I1522" s="12" t="s"/>
      <c r="J1522" s="12" t="s"/>
      <c r="K1522" s="12" t="s"/>
      <c r="L1522" s="12" t="s"/>
      <c r="M1522" s="12" t="s"/>
      <c r="N1522" s="12" t="s"/>
      <c r="O1522" s="12" t="s"/>
      <c r="P1522" s="12" t="s"/>
    </row>
    <row r="1523" spans="1:16">
      <c r="A1523" s="21" t="s"/>
      <c r="B1523" s="12" t="s"/>
      <c r="C1523" s="22" t="s"/>
      <c r="D1523" s="12" t="s"/>
      <c r="E1523" s="12" t="s"/>
      <c r="F1523" s="12" t="s"/>
      <c r="G1523" s="12" t="s"/>
      <c r="H1523" s="12" t="s"/>
      <c r="I1523" s="12" t="s"/>
      <c r="J1523" s="12" t="s"/>
      <c r="K1523" s="12" t="s"/>
      <c r="L1523" s="12" t="s"/>
      <c r="M1523" s="12" t="s"/>
      <c r="N1523" s="12" t="s"/>
      <c r="O1523" s="12" t="s"/>
      <c r="P1523" s="12" t="s"/>
    </row>
    <row r="1524" spans="1:16">
      <c r="A1524" s="21" t="s"/>
      <c r="B1524" s="12" t="s"/>
      <c r="C1524" s="22" t="s"/>
      <c r="D1524" s="12" t="s"/>
      <c r="E1524" s="12" t="s"/>
      <c r="F1524" s="12" t="s"/>
      <c r="G1524" s="12" t="s"/>
      <c r="H1524" s="12" t="s"/>
      <c r="I1524" s="12" t="s"/>
      <c r="J1524" s="12" t="s"/>
      <c r="K1524" s="12" t="s"/>
      <c r="L1524" s="12" t="s"/>
      <c r="M1524" s="12" t="s"/>
      <c r="N1524" s="12" t="s"/>
      <c r="O1524" s="12" t="s"/>
      <c r="P1524" s="12" t="s"/>
    </row>
    <row r="1525" spans="1:16">
      <c r="A1525" s="21" t="s"/>
      <c r="B1525" s="12" t="s"/>
      <c r="C1525" s="22" t="s"/>
      <c r="D1525" s="12" t="s"/>
      <c r="E1525" s="12" t="s"/>
      <c r="F1525" s="12" t="s"/>
      <c r="G1525" s="12" t="s"/>
      <c r="H1525" s="12" t="s"/>
      <c r="I1525" s="12" t="s"/>
      <c r="J1525" s="12" t="s"/>
      <c r="K1525" s="12" t="s"/>
      <c r="L1525" s="12" t="s"/>
      <c r="M1525" s="12" t="s"/>
      <c r="N1525" s="12" t="s"/>
      <c r="O1525" s="12" t="s"/>
      <c r="P1525" s="12" t="s"/>
    </row>
    <row r="1526" spans="1:16">
      <c r="A1526" s="21" t="s"/>
      <c r="B1526" s="12" t="s"/>
      <c r="C1526" s="22" t="s"/>
      <c r="D1526" s="12" t="s"/>
      <c r="E1526" s="12" t="s"/>
      <c r="F1526" s="12" t="s"/>
      <c r="G1526" s="12" t="s"/>
      <c r="H1526" s="12" t="s"/>
      <c r="I1526" s="12" t="s"/>
      <c r="J1526" s="12" t="s"/>
      <c r="K1526" s="12" t="s"/>
      <c r="L1526" s="12" t="s"/>
      <c r="M1526" s="12" t="s"/>
      <c r="N1526" s="12" t="s"/>
      <c r="O1526" s="12" t="s"/>
      <c r="P1526" s="12" t="s"/>
    </row>
    <row r="1527" spans="1:16">
      <c r="A1527" s="21" t="s"/>
      <c r="B1527" s="12" t="s"/>
      <c r="C1527" s="22" t="s"/>
      <c r="D1527" s="12" t="s"/>
      <c r="E1527" s="12" t="s"/>
      <c r="F1527" s="12" t="s"/>
      <c r="G1527" s="12" t="s"/>
      <c r="H1527" s="12" t="s"/>
      <c r="I1527" s="12" t="s"/>
      <c r="J1527" s="12" t="s"/>
      <c r="K1527" s="12" t="s"/>
      <c r="L1527" s="12" t="s"/>
      <c r="M1527" s="12" t="s"/>
      <c r="N1527" s="12" t="s"/>
      <c r="O1527" s="12" t="s"/>
      <c r="P1527" s="12" t="s"/>
    </row>
    <row r="1528" spans="1:16">
      <c r="A1528" s="21" t="s"/>
      <c r="B1528" s="12" t="s"/>
      <c r="C1528" s="22" t="s"/>
      <c r="D1528" s="12" t="s"/>
      <c r="E1528" s="12" t="s"/>
      <c r="F1528" s="12" t="s"/>
      <c r="G1528" s="12" t="s"/>
      <c r="H1528" s="12" t="s"/>
      <c r="I1528" s="12" t="s"/>
      <c r="J1528" s="12" t="s"/>
      <c r="K1528" s="12" t="s"/>
      <c r="L1528" s="12" t="s"/>
      <c r="M1528" s="12" t="s"/>
      <c r="N1528" s="12" t="s"/>
      <c r="O1528" s="12" t="s"/>
      <c r="P1528" s="12" t="s"/>
    </row>
    <row r="1529" spans="1:16">
      <c r="A1529" s="21" t="s"/>
      <c r="B1529" s="12" t="s"/>
      <c r="C1529" s="22" t="s"/>
      <c r="D1529" s="12" t="s"/>
      <c r="E1529" s="12" t="s"/>
      <c r="F1529" s="12" t="s"/>
      <c r="G1529" s="12" t="s"/>
      <c r="H1529" s="12" t="s"/>
      <c r="I1529" s="12" t="s"/>
      <c r="J1529" s="12" t="s"/>
      <c r="K1529" s="12" t="s"/>
      <c r="L1529" s="12" t="s"/>
      <c r="M1529" s="12" t="s"/>
      <c r="N1529" s="12" t="s"/>
      <c r="O1529" s="12" t="s"/>
      <c r="P1529" s="12" t="s"/>
    </row>
    <row r="1530" spans="1:16">
      <c r="A1530" s="21" t="s"/>
      <c r="B1530" s="12" t="s"/>
      <c r="C1530" s="22" t="s"/>
      <c r="D1530" s="12" t="s"/>
      <c r="E1530" s="12" t="s"/>
      <c r="F1530" s="12" t="s"/>
      <c r="G1530" s="12" t="s"/>
      <c r="H1530" s="12" t="s"/>
      <c r="I1530" s="12" t="s"/>
      <c r="J1530" s="12" t="s"/>
      <c r="K1530" s="12" t="s"/>
      <c r="L1530" s="12" t="s"/>
      <c r="M1530" s="12" t="s"/>
      <c r="N1530" s="12" t="s"/>
      <c r="O1530" s="12" t="s"/>
      <c r="P1530" s="12" t="s"/>
    </row>
    <row r="1531" spans="1:16">
      <c r="A1531" s="21" t="s"/>
      <c r="B1531" s="12" t="s"/>
      <c r="C1531" s="22" t="s"/>
      <c r="D1531" s="12" t="s"/>
      <c r="E1531" s="12" t="s"/>
      <c r="F1531" s="12" t="s"/>
      <c r="G1531" s="12" t="s"/>
      <c r="H1531" s="12" t="s"/>
      <c r="I1531" s="12" t="s"/>
      <c r="J1531" s="12" t="s"/>
      <c r="K1531" s="12" t="s"/>
      <c r="L1531" s="12" t="s"/>
      <c r="M1531" s="12" t="s"/>
      <c r="N1531" s="12" t="s"/>
      <c r="O1531" s="12" t="s"/>
      <c r="P1531" s="12" t="s"/>
    </row>
    <row r="1532" spans="1:16">
      <c r="A1532" s="21" t="s"/>
      <c r="B1532" s="12" t="s"/>
      <c r="C1532" s="22" t="s"/>
      <c r="D1532" s="12" t="s"/>
      <c r="E1532" s="12" t="s"/>
      <c r="F1532" s="12" t="s"/>
      <c r="G1532" s="12" t="s"/>
      <c r="H1532" s="12" t="s"/>
      <c r="I1532" s="12" t="s"/>
      <c r="J1532" s="12" t="s"/>
      <c r="K1532" s="12" t="s"/>
      <c r="L1532" s="12" t="s"/>
      <c r="M1532" s="12" t="s"/>
      <c r="N1532" s="12" t="s"/>
      <c r="O1532" s="12" t="s"/>
      <c r="P1532" s="12" t="s"/>
    </row>
    <row r="1533" spans="1:16">
      <c r="A1533" s="21" t="s"/>
      <c r="B1533" s="12" t="s"/>
      <c r="C1533" s="22" t="s"/>
      <c r="D1533" s="12" t="s"/>
      <c r="E1533" s="12" t="s"/>
      <c r="F1533" s="12" t="s"/>
      <c r="G1533" s="12" t="s"/>
      <c r="H1533" s="12" t="s"/>
      <c r="I1533" s="12" t="s"/>
      <c r="J1533" s="12" t="s"/>
      <c r="K1533" s="12" t="s"/>
      <c r="L1533" s="12" t="s"/>
      <c r="M1533" s="12" t="s"/>
      <c r="N1533" s="12" t="s"/>
      <c r="O1533" s="12" t="s"/>
      <c r="P1533" s="12" t="s"/>
    </row>
    <row r="1534" spans="1:16">
      <c r="A1534" s="21" t="s"/>
      <c r="B1534" s="12" t="s"/>
      <c r="C1534" s="22" t="s"/>
      <c r="D1534" s="12" t="s"/>
      <c r="E1534" s="12" t="s"/>
      <c r="F1534" s="12" t="s"/>
      <c r="G1534" s="12" t="s"/>
      <c r="H1534" s="12" t="s"/>
      <c r="I1534" s="12" t="s"/>
      <c r="J1534" s="12" t="s"/>
      <c r="K1534" s="12" t="s"/>
      <c r="L1534" s="12" t="s"/>
      <c r="M1534" s="12" t="s"/>
      <c r="N1534" s="12" t="s"/>
      <c r="O1534" s="12" t="s"/>
      <c r="P1534" s="12" t="s"/>
    </row>
    <row r="1535" spans="1:16">
      <c r="A1535" s="21" t="s"/>
      <c r="B1535" s="12" t="s"/>
      <c r="C1535" s="22" t="s"/>
      <c r="D1535" s="12" t="s"/>
      <c r="E1535" s="12" t="s"/>
      <c r="F1535" s="12" t="s"/>
      <c r="G1535" s="12" t="s"/>
      <c r="H1535" s="12" t="s"/>
      <c r="I1535" s="12" t="s"/>
      <c r="J1535" s="12" t="s"/>
      <c r="K1535" s="12" t="s"/>
      <c r="L1535" s="12" t="s"/>
      <c r="M1535" s="12" t="s"/>
      <c r="N1535" s="12" t="s"/>
      <c r="O1535" s="12" t="s"/>
      <c r="P1535" s="12" t="s"/>
    </row>
    <row r="1536" spans="1:16">
      <c r="A1536" s="21" t="s"/>
      <c r="B1536" s="12" t="s"/>
      <c r="C1536" s="22" t="s"/>
      <c r="D1536" s="12" t="s"/>
      <c r="E1536" s="12" t="s"/>
      <c r="F1536" s="12" t="s"/>
      <c r="G1536" s="12" t="s"/>
      <c r="H1536" s="12" t="s"/>
      <c r="I1536" s="12" t="s"/>
      <c r="J1536" s="12" t="s"/>
      <c r="K1536" s="12" t="s"/>
      <c r="L1536" s="12" t="s"/>
      <c r="M1536" s="12" t="s"/>
      <c r="N1536" s="12" t="s"/>
      <c r="O1536" s="12" t="s"/>
      <c r="P1536" s="12" t="s"/>
    </row>
    <row r="1537" spans="1:16">
      <c r="A1537" s="21" t="s"/>
      <c r="B1537" s="12" t="s"/>
      <c r="C1537" s="22" t="s"/>
      <c r="D1537" s="12" t="s"/>
      <c r="E1537" s="12" t="s"/>
      <c r="F1537" s="12" t="s"/>
      <c r="G1537" s="12" t="s"/>
      <c r="H1537" s="12" t="s"/>
      <c r="I1537" s="12" t="s"/>
      <c r="J1537" s="12" t="s"/>
      <c r="K1537" s="12" t="s"/>
      <c r="L1537" s="12" t="s"/>
      <c r="M1537" s="12" t="s"/>
      <c r="N1537" s="12" t="s"/>
      <c r="O1537" s="12" t="s"/>
      <c r="P1537" s="12" t="s"/>
    </row>
    <row r="1538" spans="1:16">
      <c r="A1538" s="21" t="s"/>
      <c r="B1538" s="12" t="s"/>
      <c r="C1538" s="22" t="s"/>
      <c r="D1538" s="12" t="s"/>
      <c r="E1538" s="12" t="s"/>
      <c r="F1538" s="12" t="s"/>
      <c r="G1538" s="12" t="s"/>
      <c r="H1538" s="12" t="s"/>
      <c r="I1538" s="12" t="s"/>
      <c r="J1538" s="12" t="s"/>
      <c r="K1538" s="12" t="s"/>
      <c r="L1538" s="12" t="s"/>
      <c r="M1538" s="12" t="s"/>
      <c r="N1538" s="12" t="s"/>
      <c r="O1538" s="12" t="s"/>
      <c r="P1538" s="12" t="s"/>
    </row>
    <row r="1539" spans="1:16">
      <c r="A1539" s="21" t="s"/>
      <c r="B1539" s="12" t="s"/>
      <c r="C1539" s="22" t="s"/>
      <c r="D1539" s="12" t="s"/>
      <c r="E1539" s="12" t="s"/>
      <c r="F1539" s="12" t="s"/>
      <c r="G1539" s="12" t="s"/>
      <c r="H1539" s="12" t="s"/>
      <c r="I1539" s="12" t="s"/>
      <c r="J1539" s="12" t="s"/>
      <c r="K1539" s="12" t="s"/>
      <c r="L1539" s="12" t="s"/>
      <c r="M1539" s="12" t="s"/>
      <c r="N1539" s="12" t="s"/>
      <c r="O1539" s="12" t="s"/>
      <c r="P1539" s="12" t="s"/>
    </row>
    <row r="1540" spans="1:16">
      <c r="A1540" s="21" t="s"/>
      <c r="B1540" s="12" t="s"/>
      <c r="C1540" s="22" t="s"/>
      <c r="D1540" s="12" t="s"/>
      <c r="E1540" s="12" t="s"/>
      <c r="F1540" s="12" t="s"/>
      <c r="G1540" s="12" t="s"/>
      <c r="H1540" s="12" t="s"/>
      <c r="I1540" s="12" t="s"/>
      <c r="J1540" s="12" t="s"/>
      <c r="K1540" s="12" t="s"/>
      <c r="L1540" s="12" t="s"/>
      <c r="M1540" s="12" t="s"/>
      <c r="N1540" s="12" t="s"/>
      <c r="O1540" s="12" t="s"/>
      <c r="P1540" s="12" t="s"/>
    </row>
    <row r="1541" spans="1:16">
      <c r="A1541" s="21" t="s"/>
      <c r="B1541" s="12" t="s"/>
      <c r="C1541" s="22" t="s"/>
      <c r="D1541" s="12" t="s"/>
      <c r="E1541" s="12" t="s"/>
      <c r="F1541" s="12" t="s"/>
      <c r="G1541" s="12" t="s"/>
      <c r="H1541" s="12" t="s"/>
      <c r="I1541" s="12" t="s"/>
      <c r="J1541" s="12" t="s"/>
      <c r="K1541" s="12" t="s"/>
      <c r="L1541" s="12" t="s"/>
      <c r="M1541" s="12" t="s"/>
      <c r="N1541" s="12" t="s"/>
      <c r="O1541" s="12" t="s"/>
      <c r="P1541" s="12" t="s"/>
    </row>
    <row r="1542" spans="1:16">
      <c r="A1542" s="21" t="s"/>
      <c r="B1542" s="12" t="s"/>
      <c r="C1542" s="22" t="s"/>
      <c r="D1542" s="12" t="s"/>
      <c r="E1542" s="12" t="s"/>
      <c r="F1542" s="12" t="s"/>
      <c r="G1542" s="12" t="s"/>
      <c r="H1542" s="12" t="s"/>
      <c r="I1542" s="12" t="s"/>
      <c r="J1542" s="12" t="s"/>
      <c r="K1542" s="12" t="s"/>
      <c r="L1542" s="12" t="s"/>
      <c r="M1542" s="12" t="s"/>
      <c r="N1542" s="12" t="s"/>
      <c r="O1542" s="12" t="s"/>
      <c r="P1542" s="12" t="s"/>
    </row>
    <row r="1543" spans="1:16">
      <c r="A1543" s="21" t="s"/>
      <c r="B1543" s="12" t="s"/>
      <c r="C1543" s="22" t="s"/>
      <c r="D1543" s="12" t="s"/>
      <c r="E1543" s="12" t="s"/>
      <c r="F1543" s="12" t="s"/>
      <c r="G1543" s="12" t="s"/>
      <c r="H1543" s="12" t="s"/>
      <c r="I1543" s="12" t="s"/>
      <c r="J1543" s="12" t="s"/>
      <c r="K1543" s="12" t="s"/>
      <c r="L1543" s="12" t="s"/>
      <c r="M1543" s="12" t="s"/>
      <c r="N1543" s="12" t="s"/>
      <c r="O1543" s="12" t="s"/>
      <c r="P1543" s="12" t="s"/>
    </row>
    <row r="1544" spans="1:16">
      <c r="A1544" s="21" t="s"/>
      <c r="B1544" s="12" t="s"/>
      <c r="C1544" s="22" t="s"/>
      <c r="D1544" s="12" t="s"/>
      <c r="E1544" s="12" t="s"/>
      <c r="F1544" s="12" t="s"/>
      <c r="G1544" s="12" t="s"/>
      <c r="H1544" s="12" t="s"/>
      <c r="I1544" s="12" t="s"/>
      <c r="J1544" s="12" t="s"/>
      <c r="K1544" s="12" t="s"/>
      <c r="L1544" s="12" t="s"/>
      <c r="M1544" s="12" t="s"/>
      <c r="N1544" s="12" t="s"/>
      <c r="O1544" s="12" t="s"/>
      <c r="P1544" s="12" t="s"/>
    </row>
    <row r="1545" spans="1:16">
      <c r="A1545" s="21" t="s"/>
      <c r="B1545" s="12" t="s"/>
      <c r="C1545" s="22" t="s"/>
      <c r="D1545" s="12" t="s"/>
      <c r="E1545" s="12" t="s"/>
      <c r="F1545" s="12" t="s"/>
      <c r="G1545" s="12" t="s"/>
      <c r="H1545" s="12" t="s"/>
      <c r="I1545" s="12" t="s"/>
      <c r="J1545" s="12" t="s"/>
      <c r="K1545" s="12" t="s"/>
      <c r="L1545" s="12" t="s"/>
      <c r="M1545" s="12" t="s"/>
      <c r="N1545" s="12" t="s"/>
      <c r="O1545" s="12" t="s"/>
      <c r="P1545" s="12" t="s"/>
    </row>
    <row r="1546" spans="1:16">
      <c r="A1546" s="21" t="s"/>
      <c r="B1546" s="12" t="s"/>
      <c r="C1546" s="22" t="s"/>
      <c r="D1546" s="12" t="s"/>
      <c r="E1546" s="12" t="s"/>
      <c r="F1546" s="12" t="s"/>
      <c r="G1546" s="12" t="s"/>
      <c r="H1546" s="12" t="s"/>
      <c r="I1546" s="12" t="s"/>
      <c r="J1546" s="12" t="s"/>
      <c r="K1546" s="12" t="s"/>
      <c r="L1546" s="12" t="s"/>
      <c r="M1546" s="12" t="s"/>
      <c r="N1546" s="12" t="s"/>
      <c r="O1546" s="12" t="s"/>
      <c r="P1546" s="12" t="s"/>
    </row>
    <row r="1547" spans="1:16">
      <c r="A1547" s="21" t="s"/>
      <c r="B1547" s="12" t="s"/>
      <c r="C1547" s="22" t="s"/>
      <c r="D1547" s="12" t="s"/>
      <c r="E1547" s="12" t="s"/>
      <c r="F1547" s="12" t="s"/>
      <c r="G1547" s="12" t="s"/>
      <c r="H1547" s="12" t="s"/>
      <c r="I1547" s="12" t="s"/>
      <c r="J1547" s="12" t="s"/>
      <c r="K1547" s="12" t="s"/>
      <c r="L1547" s="12" t="s"/>
      <c r="M1547" s="12" t="s"/>
      <c r="N1547" s="12" t="s"/>
      <c r="O1547" s="12" t="s"/>
      <c r="P1547" s="12" t="s"/>
    </row>
    <row r="1548" spans="1:16">
      <c r="A1548" s="21" t="s"/>
      <c r="B1548" s="12" t="s"/>
      <c r="C1548" s="22" t="s"/>
      <c r="D1548" s="12" t="s"/>
      <c r="E1548" s="12" t="s"/>
      <c r="F1548" s="12" t="s"/>
      <c r="G1548" s="12" t="s"/>
      <c r="H1548" s="12" t="s"/>
      <c r="I1548" s="12" t="s"/>
      <c r="J1548" s="12" t="s"/>
      <c r="K1548" s="12" t="s"/>
      <c r="L1548" s="12" t="s"/>
      <c r="M1548" s="12" t="s"/>
      <c r="N1548" s="12" t="s"/>
      <c r="O1548" s="12" t="s"/>
      <c r="P1548" s="12" t="s"/>
    </row>
    <row r="1549" spans="1:16">
      <c r="A1549" s="21" t="s"/>
      <c r="B1549" s="12" t="s"/>
      <c r="C1549" s="22" t="s"/>
      <c r="D1549" s="12" t="s"/>
      <c r="E1549" s="12" t="s"/>
      <c r="F1549" s="12" t="s"/>
      <c r="G1549" s="12" t="s"/>
      <c r="H1549" s="12" t="s"/>
      <c r="I1549" s="12" t="s"/>
      <c r="J1549" s="12" t="s"/>
      <c r="K1549" s="12" t="s"/>
      <c r="L1549" s="12" t="s"/>
      <c r="M1549" s="12" t="s"/>
      <c r="N1549" s="12" t="s"/>
      <c r="O1549" s="12" t="s"/>
      <c r="P1549" s="12" t="s"/>
    </row>
    <row r="1550" spans="1:16">
      <c r="A1550" s="21" t="s"/>
      <c r="B1550" s="12" t="s"/>
      <c r="C1550" s="22" t="s"/>
      <c r="D1550" s="12" t="s"/>
      <c r="E1550" s="12" t="s"/>
      <c r="F1550" s="12" t="s"/>
      <c r="G1550" s="12" t="s"/>
      <c r="H1550" s="12" t="s"/>
      <c r="I1550" s="12" t="s"/>
      <c r="J1550" s="12" t="s"/>
      <c r="K1550" s="12" t="s"/>
      <c r="L1550" s="12" t="s"/>
      <c r="M1550" s="12" t="s"/>
      <c r="N1550" s="12" t="s"/>
      <c r="O1550" s="12" t="s"/>
      <c r="P1550" s="12" t="s"/>
    </row>
    <row r="1551" spans="1:16">
      <c r="A1551" s="21" t="s"/>
      <c r="B1551" s="12" t="s"/>
      <c r="C1551" s="22" t="s"/>
      <c r="D1551" s="12" t="s"/>
      <c r="E1551" s="12" t="s"/>
      <c r="F1551" s="12" t="s"/>
      <c r="G1551" s="12" t="s"/>
      <c r="H1551" s="12" t="s"/>
      <c r="I1551" s="12" t="s"/>
      <c r="J1551" s="12" t="s"/>
      <c r="K1551" s="12" t="s"/>
      <c r="L1551" s="12" t="s"/>
      <c r="M1551" s="12" t="s"/>
      <c r="N1551" s="12" t="s"/>
      <c r="O1551" s="12" t="s"/>
      <c r="P1551" s="12" t="s"/>
    </row>
    <row r="1552" spans="1:16">
      <c r="A1552" s="21" t="s"/>
      <c r="B1552" s="12" t="s"/>
      <c r="C1552" s="22" t="s"/>
      <c r="D1552" s="12" t="s"/>
      <c r="E1552" s="12" t="s"/>
      <c r="F1552" s="12" t="s"/>
      <c r="G1552" s="12" t="s"/>
      <c r="H1552" s="12" t="s"/>
      <c r="I1552" s="12" t="s"/>
      <c r="J1552" s="12" t="s"/>
      <c r="K1552" s="12" t="s"/>
      <c r="L1552" s="12" t="s"/>
      <c r="M1552" s="12" t="s"/>
      <c r="N1552" s="12" t="s"/>
      <c r="O1552" s="12" t="s"/>
      <c r="P1552" s="12" t="s"/>
    </row>
    <row r="1553" spans="1:16">
      <c r="A1553" s="21" t="s"/>
      <c r="B1553" s="12" t="s"/>
      <c r="C1553" s="22" t="s"/>
      <c r="D1553" s="12" t="s"/>
      <c r="E1553" s="12" t="s"/>
      <c r="F1553" s="12" t="s"/>
      <c r="G1553" s="12" t="s"/>
      <c r="H1553" s="12" t="s"/>
      <c r="I1553" s="12" t="s"/>
      <c r="J1553" s="12" t="s"/>
      <c r="K1553" s="12" t="s"/>
      <c r="L1553" s="12" t="s"/>
      <c r="M1553" s="12" t="s"/>
      <c r="N1553" s="12" t="s"/>
      <c r="O1553" s="12" t="s"/>
      <c r="P1553" s="12" t="s"/>
    </row>
    <row r="1554" spans="1:16">
      <c r="A1554" s="21" t="s"/>
      <c r="B1554" s="12" t="s"/>
      <c r="C1554" s="22" t="s"/>
      <c r="D1554" s="12" t="s"/>
      <c r="E1554" s="12" t="s"/>
      <c r="F1554" s="12" t="s"/>
      <c r="G1554" s="12" t="s"/>
      <c r="H1554" s="12" t="s"/>
      <c r="I1554" s="12" t="s"/>
      <c r="J1554" s="12" t="s"/>
      <c r="K1554" s="12" t="s"/>
      <c r="L1554" s="12" t="s"/>
      <c r="M1554" s="12" t="s"/>
      <c r="N1554" s="12" t="s"/>
      <c r="O1554" s="12" t="s"/>
      <c r="P1554" s="12" t="s"/>
    </row>
    <row r="1555" spans="1:16">
      <c r="A1555" s="21" t="s"/>
      <c r="B1555" s="12" t="s"/>
      <c r="C1555" s="22" t="s"/>
      <c r="D1555" s="12" t="s"/>
      <c r="E1555" s="12" t="s"/>
      <c r="F1555" s="12" t="s"/>
      <c r="G1555" s="12" t="s"/>
      <c r="H1555" s="12" t="s"/>
      <c r="I1555" s="12" t="s"/>
      <c r="J1555" s="12" t="s"/>
      <c r="K1555" s="12" t="s"/>
      <c r="L1555" s="12" t="s"/>
      <c r="M1555" s="12" t="s"/>
      <c r="N1555" s="12" t="s"/>
      <c r="O1555" s="12" t="s"/>
      <c r="P1555" s="12" t="s"/>
    </row>
    <row r="1556" spans="1:16">
      <c r="A1556" s="21" t="s"/>
      <c r="B1556" s="12" t="s"/>
      <c r="C1556" s="22" t="s"/>
      <c r="D1556" s="12" t="s"/>
      <c r="E1556" s="12" t="s"/>
      <c r="F1556" s="12" t="s"/>
      <c r="G1556" s="12" t="s"/>
      <c r="H1556" s="12" t="s"/>
      <c r="I1556" s="12" t="s"/>
      <c r="J1556" s="12" t="s"/>
      <c r="K1556" s="12" t="s"/>
      <c r="L1556" s="12" t="s"/>
      <c r="M1556" s="12" t="s"/>
      <c r="N1556" s="12" t="s"/>
      <c r="O1556" s="12" t="s"/>
      <c r="P1556" s="12" t="s"/>
    </row>
    <row r="1557" spans="1:16">
      <c r="A1557" s="21" t="s"/>
      <c r="B1557" s="12" t="s"/>
      <c r="C1557" s="22" t="s"/>
      <c r="D1557" s="12" t="s"/>
      <c r="E1557" s="12" t="s"/>
      <c r="F1557" s="12" t="s"/>
      <c r="G1557" s="12" t="s"/>
      <c r="H1557" s="12" t="s"/>
      <c r="I1557" s="12" t="s"/>
      <c r="J1557" s="12" t="s"/>
      <c r="K1557" s="12" t="s"/>
      <c r="L1557" s="12" t="s"/>
      <c r="M1557" s="12" t="s"/>
      <c r="N1557" s="12" t="s"/>
      <c r="O1557" s="12" t="s"/>
      <c r="P1557" s="12" t="s"/>
    </row>
    <row r="1558" spans="1:16">
      <c r="A1558" s="21" t="s"/>
      <c r="B1558" s="12" t="s"/>
      <c r="C1558" s="22" t="s"/>
      <c r="D1558" s="12" t="s"/>
      <c r="E1558" s="12" t="s"/>
      <c r="F1558" s="12" t="s"/>
      <c r="G1558" s="12" t="s"/>
      <c r="H1558" s="12" t="s"/>
      <c r="I1558" s="12" t="s"/>
      <c r="J1558" s="12" t="s"/>
      <c r="K1558" s="12" t="s"/>
      <c r="L1558" s="12" t="s"/>
      <c r="M1558" s="12" t="s"/>
      <c r="N1558" s="12" t="s"/>
      <c r="O1558" s="12" t="s"/>
      <c r="P1558" s="12" t="s"/>
    </row>
    <row r="1559" spans="1:16">
      <c r="A1559" s="21" t="s"/>
      <c r="B1559" s="12" t="s"/>
      <c r="C1559" s="22" t="s"/>
      <c r="D1559" s="12" t="s"/>
      <c r="E1559" s="12" t="s"/>
      <c r="F1559" s="12" t="s"/>
      <c r="G1559" s="12" t="s"/>
      <c r="H1559" s="12" t="s"/>
      <c r="I1559" s="12" t="s"/>
      <c r="J1559" s="12" t="s"/>
      <c r="K1559" s="12" t="s"/>
      <c r="L1559" s="12" t="s"/>
      <c r="M1559" s="12" t="s"/>
      <c r="N1559" s="12" t="s"/>
      <c r="O1559" s="12" t="s"/>
      <c r="P1559" s="12" t="s"/>
    </row>
    <row r="1560" spans="1:16">
      <c r="A1560" s="21" t="s"/>
      <c r="B1560" s="12" t="s"/>
      <c r="C1560" s="22" t="s"/>
      <c r="D1560" s="12" t="s"/>
      <c r="E1560" s="12" t="s"/>
      <c r="F1560" s="12" t="s"/>
      <c r="G1560" s="12" t="s"/>
      <c r="H1560" s="12" t="s"/>
      <c r="I1560" s="12" t="s"/>
      <c r="J1560" s="12" t="s"/>
      <c r="K1560" s="12" t="s"/>
      <c r="L1560" s="12" t="s"/>
      <c r="M1560" s="12" t="s"/>
      <c r="N1560" s="12" t="s"/>
      <c r="O1560" s="12" t="s"/>
      <c r="P1560" s="12" t="s"/>
    </row>
    <row r="1561" spans="1:16">
      <c r="A1561" s="21" t="s"/>
      <c r="B1561" s="12" t="s"/>
      <c r="C1561" s="22" t="s"/>
      <c r="D1561" s="12" t="s"/>
      <c r="E1561" s="12" t="s"/>
      <c r="F1561" s="12" t="s"/>
      <c r="G1561" s="12" t="s"/>
      <c r="H1561" s="12" t="s"/>
      <c r="I1561" s="12" t="s"/>
      <c r="J1561" s="12" t="s"/>
      <c r="K1561" s="12" t="s"/>
      <c r="L1561" s="12" t="s"/>
      <c r="M1561" s="12" t="s"/>
      <c r="N1561" s="12" t="s"/>
      <c r="O1561" s="12" t="s"/>
      <c r="P1561" s="12" t="s"/>
    </row>
    <row r="1562" spans="1:16">
      <c r="A1562" s="21" t="s"/>
      <c r="B1562" s="12" t="s"/>
      <c r="C1562" s="22" t="s"/>
      <c r="D1562" s="12" t="s"/>
      <c r="E1562" s="12" t="s"/>
      <c r="F1562" s="12" t="s"/>
      <c r="G1562" s="12" t="s"/>
      <c r="H1562" s="12" t="s"/>
      <c r="I1562" s="12" t="s"/>
      <c r="J1562" s="12" t="s"/>
      <c r="K1562" s="12" t="s"/>
      <c r="L1562" s="12" t="s"/>
      <c r="M1562" s="12" t="s"/>
      <c r="N1562" s="12" t="s"/>
      <c r="O1562" s="12" t="s"/>
      <c r="P1562" s="12" t="s"/>
    </row>
    <row r="1563" spans="1:16">
      <c r="A1563" s="21" t="s"/>
      <c r="B1563" s="12" t="s"/>
      <c r="C1563" s="22" t="s"/>
      <c r="D1563" s="12" t="s"/>
      <c r="E1563" s="12" t="s"/>
      <c r="F1563" s="12" t="s"/>
      <c r="G1563" s="12" t="s"/>
      <c r="H1563" s="12" t="s"/>
      <c r="I1563" s="12" t="s"/>
      <c r="J1563" s="12" t="s"/>
      <c r="K1563" s="12" t="s"/>
      <c r="L1563" s="12" t="s"/>
      <c r="M1563" s="12" t="s"/>
      <c r="N1563" s="12" t="s"/>
      <c r="O1563" s="12" t="s"/>
      <c r="P1563" s="12" t="s"/>
    </row>
    <row r="1564" spans="1:16">
      <c r="A1564" s="21" t="s"/>
      <c r="B1564" s="12" t="s"/>
      <c r="C1564" s="22" t="s"/>
      <c r="D1564" s="12" t="s"/>
      <c r="E1564" s="12" t="s"/>
      <c r="F1564" s="12" t="s"/>
      <c r="G1564" s="12" t="s"/>
      <c r="H1564" s="12" t="s"/>
      <c r="I1564" s="12" t="s"/>
      <c r="J1564" s="12" t="s"/>
      <c r="K1564" s="12" t="s"/>
      <c r="L1564" s="12" t="s"/>
      <c r="M1564" s="12" t="s"/>
      <c r="N1564" s="12" t="s"/>
      <c r="O1564" s="12" t="s"/>
      <c r="P1564" s="12" t="s"/>
    </row>
    <row r="1565" spans="1:16">
      <c r="A1565" s="21" t="s"/>
      <c r="B1565" s="12" t="s"/>
      <c r="C1565" s="22" t="s"/>
      <c r="D1565" s="12" t="s"/>
      <c r="E1565" s="12" t="s"/>
      <c r="F1565" s="12" t="s"/>
      <c r="G1565" s="12" t="s"/>
      <c r="H1565" s="12" t="s"/>
      <c r="I1565" s="12" t="s"/>
      <c r="J1565" s="12" t="s"/>
      <c r="K1565" s="12" t="s"/>
      <c r="L1565" s="12" t="s"/>
      <c r="M1565" s="12" t="s"/>
      <c r="N1565" s="12" t="s"/>
      <c r="O1565" s="12" t="s"/>
      <c r="P1565" s="12" t="s"/>
    </row>
    <row r="1566" spans="1:16">
      <c r="A1566" s="21" t="s"/>
      <c r="B1566" s="12" t="s"/>
      <c r="C1566" s="22" t="s"/>
      <c r="D1566" s="12" t="s"/>
      <c r="E1566" s="12" t="s"/>
      <c r="F1566" s="12" t="s"/>
      <c r="G1566" s="12" t="s"/>
      <c r="H1566" s="12" t="s"/>
      <c r="I1566" s="12" t="s"/>
      <c r="J1566" s="12" t="s"/>
      <c r="K1566" s="12" t="s"/>
      <c r="L1566" s="12" t="s"/>
      <c r="M1566" s="12" t="s"/>
      <c r="N1566" s="12" t="s"/>
      <c r="O1566" s="12" t="s"/>
      <c r="P1566" s="12" t="s"/>
    </row>
    <row r="1567" spans="1:16">
      <c r="A1567" s="21" t="s"/>
      <c r="B1567" s="12" t="s"/>
      <c r="C1567" s="22" t="s"/>
      <c r="D1567" s="12" t="s"/>
      <c r="E1567" s="12" t="s"/>
      <c r="F1567" s="12" t="s"/>
      <c r="G1567" s="12" t="s"/>
      <c r="H1567" s="12" t="s"/>
      <c r="I1567" s="12" t="s"/>
      <c r="J1567" s="12" t="s"/>
      <c r="K1567" s="12" t="s"/>
      <c r="L1567" s="12" t="s"/>
      <c r="M1567" s="12" t="s"/>
      <c r="N1567" s="12" t="s"/>
      <c r="O1567" s="12" t="s"/>
      <c r="P1567" s="12" t="s"/>
    </row>
    <row r="1568" spans="1:16">
      <c r="A1568" s="21" t="s"/>
      <c r="B1568" s="12" t="s"/>
      <c r="C1568" s="22" t="s"/>
      <c r="D1568" s="12" t="s"/>
      <c r="E1568" s="12" t="s"/>
      <c r="F1568" s="12" t="s"/>
      <c r="G1568" s="12" t="s"/>
      <c r="H1568" s="12" t="s"/>
      <c r="I1568" s="12" t="s"/>
      <c r="J1568" s="12" t="s"/>
      <c r="K1568" s="12" t="s"/>
      <c r="L1568" s="12" t="s"/>
      <c r="M1568" s="12" t="s"/>
      <c r="N1568" s="12" t="s"/>
      <c r="O1568" s="12" t="s"/>
      <c r="P1568" s="12" t="s"/>
    </row>
    <row r="1569" spans="1:16">
      <c r="A1569" s="21" t="s"/>
      <c r="B1569" s="12" t="s"/>
      <c r="C1569" s="22" t="s"/>
      <c r="D1569" s="12" t="s"/>
      <c r="E1569" s="12" t="s"/>
      <c r="F1569" s="12" t="s"/>
      <c r="G1569" s="12" t="s"/>
      <c r="H1569" s="12" t="s"/>
      <c r="I1569" s="12" t="s"/>
      <c r="J1569" s="12" t="s"/>
      <c r="K1569" s="12" t="s"/>
      <c r="L1569" s="12" t="s"/>
      <c r="M1569" s="12" t="s"/>
      <c r="N1569" s="12" t="s"/>
      <c r="O1569" s="12" t="s"/>
      <c r="P1569" s="12" t="s"/>
    </row>
    <row r="1570" spans="1:16">
      <c r="A1570" s="21" t="s"/>
      <c r="B1570" s="12" t="s"/>
      <c r="C1570" s="22" t="s"/>
      <c r="D1570" s="12" t="s"/>
      <c r="E1570" s="12" t="s"/>
      <c r="F1570" s="12" t="s"/>
      <c r="G1570" s="12" t="s"/>
      <c r="H1570" s="12" t="s"/>
      <c r="I1570" s="12" t="s"/>
      <c r="J1570" s="12" t="s"/>
      <c r="K1570" s="12" t="s"/>
      <c r="L1570" s="12" t="s"/>
      <c r="M1570" s="12" t="s"/>
      <c r="N1570" s="12" t="s"/>
      <c r="O1570" s="12" t="s"/>
      <c r="P1570" s="12" t="s"/>
    </row>
    <row r="1571" spans="1:16">
      <c r="A1571" s="21" t="s"/>
      <c r="B1571" s="12" t="s"/>
      <c r="C1571" s="22" t="s"/>
      <c r="D1571" s="12" t="s"/>
      <c r="E1571" s="12" t="s"/>
      <c r="F1571" s="12" t="s"/>
      <c r="G1571" s="12" t="s"/>
      <c r="H1571" s="12" t="s"/>
      <c r="I1571" s="12" t="s"/>
      <c r="J1571" s="12" t="s"/>
      <c r="K1571" s="12" t="s"/>
      <c r="L1571" s="12" t="s"/>
      <c r="M1571" s="12" t="s"/>
      <c r="N1571" s="12" t="s"/>
      <c r="O1571" s="12" t="s"/>
      <c r="P1571" s="12" t="s"/>
    </row>
    <row r="1572" spans="1:16">
      <c r="A1572" s="21" t="s"/>
      <c r="B1572" s="12" t="s"/>
      <c r="C1572" s="22" t="s"/>
      <c r="D1572" s="12" t="s"/>
      <c r="E1572" s="12" t="s"/>
      <c r="F1572" s="12" t="s"/>
      <c r="G1572" s="12" t="s"/>
      <c r="H1572" s="12" t="s"/>
      <c r="I1572" s="12" t="s"/>
      <c r="J1572" s="12" t="s"/>
      <c r="K1572" s="12" t="s"/>
      <c r="L1572" s="12" t="s"/>
      <c r="M1572" s="12" t="s"/>
      <c r="N1572" s="12" t="s"/>
      <c r="O1572" s="12" t="s"/>
      <c r="P1572" s="12" t="s"/>
    </row>
    <row r="1573" spans="1:16">
      <c r="A1573" s="21" t="s"/>
      <c r="B1573" s="12" t="s"/>
      <c r="C1573" s="22" t="s"/>
      <c r="D1573" s="12" t="s"/>
      <c r="E1573" s="12" t="s"/>
      <c r="F1573" s="12" t="s"/>
      <c r="G1573" s="12" t="s"/>
      <c r="H1573" s="12" t="s"/>
      <c r="I1573" s="12" t="s"/>
      <c r="J1573" s="12" t="s"/>
      <c r="K1573" s="12" t="s"/>
      <c r="L1573" s="12" t="s"/>
      <c r="M1573" s="12" t="s"/>
      <c r="N1573" s="12" t="s"/>
      <c r="O1573" s="12" t="s"/>
      <c r="P1573" s="12" t="s"/>
    </row>
    <row r="1574" spans="1:16">
      <c r="A1574" s="21" t="s"/>
      <c r="B1574" s="12" t="s"/>
      <c r="C1574" s="22" t="s"/>
      <c r="D1574" s="12" t="s"/>
      <c r="E1574" s="12" t="s"/>
      <c r="F1574" s="12" t="s"/>
      <c r="G1574" s="12" t="s"/>
      <c r="H1574" s="12" t="s"/>
      <c r="I1574" s="12" t="s"/>
      <c r="J1574" s="12" t="s"/>
      <c r="K1574" s="12" t="s"/>
      <c r="L1574" s="12" t="s"/>
      <c r="M1574" s="12" t="s"/>
      <c r="N1574" s="12" t="s"/>
      <c r="O1574" s="12" t="s"/>
      <c r="P1574" s="12" t="s"/>
    </row>
    <row r="1575" spans="1:16">
      <c r="A1575" s="21" t="s"/>
      <c r="B1575" s="12" t="s"/>
      <c r="C1575" s="22" t="s"/>
      <c r="D1575" s="12" t="s"/>
      <c r="E1575" s="12" t="s"/>
      <c r="F1575" s="12" t="s"/>
      <c r="G1575" s="12" t="s"/>
      <c r="H1575" s="12" t="s"/>
      <c r="I1575" s="12" t="s"/>
      <c r="J1575" s="12" t="s"/>
      <c r="K1575" s="12" t="s"/>
      <c r="L1575" s="12" t="s"/>
      <c r="M1575" s="12" t="s"/>
      <c r="N1575" s="12" t="s"/>
      <c r="O1575" s="12" t="s"/>
      <c r="P1575" s="12" t="s"/>
    </row>
    <row r="1576" spans="1:16">
      <c r="A1576" s="21" t="s"/>
      <c r="B1576" s="12" t="s"/>
      <c r="C1576" s="22" t="s"/>
      <c r="D1576" s="12" t="s"/>
      <c r="E1576" s="12" t="s"/>
      <c r="F1576" s="12" t="s"/>
      <c r="G1576" s="12" t="s"/>
      <c r="H1576" s="12" t="s"/>
      <c r="I1576" s="12" t="s"/>
      <c r="J1576" s="12" t="s"/>
      <c r="K1576" s="12" t="s"/>
      <c r="L1576" s="12" t="s"/>
      <c r="M1576" s="12" t="s"/>
      <c r="N1576" s="12" t="s"/>
      <c r="O1576" s="12" t="s"/>
      <c r="P1576" s="12" t="s"/>
    </row>
    <row r="1577" spans="1:16">
      <c r="A1577" s="21" t="s"/>
      <c r="B1577" s="12" t="s"/>
      <c r="C1577" s="22" t="s"/>
      <c r="D1577" s="12" t="s"/>
      <c r="E1577" s="12" t="s"/>
      <c r="F1577" s="12" t="s"/>
      <c r="G1577" s="12" t="s"/>
      <c r="H1577" s="12" t="s"/>
      <c r="I1577" s="12" t="s"/>
      <c r="J1577" s="12" t="s"/>
      <c r="K1577" s="12" t="s"/>
      <c r="L1577" s="12" t="s"/>
      <c r="M1577" s="12" t="s"/>
      <c r="N1577" s="12" t="s"/>
      <c r="O1577" s="12" t="s"/>
      <c r="P1577" s="12" t="s"/>
    </row>
    <row r="1578" spans="1:16">
      <c r="A1578" s="21" t="s"/>
      <c r="B1578" s="12" t="s"/>
      <c r="C1578" s="22" t="s"/>
      <c r="D1578" s="12" t="s"/>
      <c r="E1578" s="12" t="s"/>
      <c r="F1578" s="12" t="s"/>
      <c r="G1578" s="12" t="s"/>
      <c r="H1578" s="12" t="s"/>
      <c r="I1578" s="12" t="s"/>
      <c r="J1578" s="12" t="s"/>
      <c r="K1578" s="12" t="s"/>
      <c r="L1578" s="12" t="s"/>
      <c r="M1578" s="12" t="s"/>
      <c r="N1578" s="12" t="s"/>
      <c r="O1578" s="12" t="s"/>
      <c r="P1578" s="12" t="s"/>
    </row>
    <row r="1579" spans="1:16">
      <c r="A1579" s="21" t="s"/>
      <c r="B1579" s="12" t="s"/>
      <c r="C1579" s="22" t="s"/>
      <c r="D1579" s="12" t="s"/>
      <c r="E1579" s="12" t="s"/>
      <c r="F1579" s="12" t="s"/>
      <c r="G1579" s="12" t="s"/>
      <c r="H1579" s="12" t="s"/>
      <c r="I1579" s="12" t="s"/>
      <c r="J1579" s="12" t="s"/>
      <c r="K1579" s="12" t="s"/>
      <c r="L1579" s="12" t="s"/>
      <c r="M1579" s="12" t="s"/>
      <c r="N1579" s="12" t="s"/>
      <c r="O1579" s="12" t="s"/>
      <c r="P1579" s="12" t="s"/>
    </row>
    <row r="1580" spans="1:16">
      <c r="A1580" s="21" t="s"/>
      <c r="B1580" s="12" t="s"/>
      <c r="C1580" s="22" t="s"/>
      <c r="D1580" s="12" t="s"/>
      <c r="E1580" s="12" t="s"/>
      <c r="F1580" s="12" t="s"/>
      <c r="G1580" s="12" t="s"/>
      <c r="H1580" s="12" t="s"/>
      <c r="I1580" s="12" t="s"/>
      <c r="J1580" s="12" t="s"/>
      <c r="K1580" s="12" t="s"/>
      <c r="L1580" s="12" t="s"/>
      <c r="M1580" s="12" t="s"/>
      <c r="N1580" s="12" t="s"/>
      <c r="O1580" s="12" t="s"/>
      <c r="P1580" s="12" t="s"/>
    </row>
    <row r="1581" spans="1:16">
      <c r="A1581" s="21" t="s"/>
      <c r="B1581" s="12" t="s"/>
      <c r="C1581" s="22" t="s"/>
      <c r="D1581" s="12" t="s"/>
      <c r="E1581" s="12" t="s"/>
      <c r="F1581" s="12" t="s"/>
      <c r="G1581" s="12" t="s"/>
      <c r="H1581" s="12" t="s"/>
      <c r="I1581" s="12" t="s"/>
      <c r="J1581" s="12" t="s"/>
      <c r="K1581" s="12" t="s"/>
      <c r="L1581" s="12" t="s"/>
      <c r="M1581" s="12" t="s"/>
      <c r="N1581" s="12" t="s"/>
      <c r="O1581" s="12" t="s"/>
      <c r="P1581" s="12" t="s"/>
    </row>
    <row r="1582" spans="1:16">
      <c r="A1582" s="21" t="s"/>
      <c r="B1582" s="12" t="s"/>
      <c r="C1582" s="22" t="s"/>
      <c r="D1582" s="12" t="s"/>
      <c r="E1582" s="12" t="s"/>
      <c r="F1582" s="12" t="s"/>
      <c r="G1582" s="12" t="s"/>
      <c r="H1582" s="12" t="s"/>
      <c r="I1582" s="12" t="s"/>
      <c r="J1582" s="12" t="s"/>
      <c r="K1582" s="12" t="s"/>
      <c r="L1582" s="12" t="s"/>
      <c r="M1582" s="12" t="s"/>
      <c r="N1582" s="12" t="s"/>
      <c r="O1582" s="12" t="s"/>
      <c r="P1582" s="12" t="s"/>
    </row>
    <row r="1583" spans="1:16">
      <c r="A1583" s="21" t="s"/>
      <c r="B1583" s="12" t="s"/>
      <c r="C1583" s="22" t="s"/>
      <c r="D1583" s="12" t="s"/>
      <c r="E1583" s="12" t="s"/>
      <c r="F1583" s="12" t="s"/>
      <c r="G1583" s="12" t="s"/>
      <c r="H1583" s="12" t="s"/>
      <c r="I1583" s="12" t="s"/>
      <c r="J1583" s="12" t="s"/>
      <c r="K1583" s="12" t="s"/>
      <c r="L1583" s="12" t="s"/>
      <c r="M1583" s="12" t="s"/>
      <c r="N1583" s="12" t="s"/>
      <c r="O1583" s="12" t="s"/>
      <c r="P1583" s="12" t="s"/>
    </row>
    <row r="1584" spans="1:16">
      <c r="A1584" s="21" t="s"/>
      <c r="B1584" s="12" t="s"/>
      <c r="C1584" s="22" t="s"/>
      <c r="D1584" s="12" t="s"/>
      <c r="E1584" s="12" t="s"/>
      <c r="F1584" s="12" t="s"/>
      <c r="G1584" s="12" t="s"/>
      <c r="H1584" s="12" t="s"/>
      <c r="I1584" s="12" t="s"/>
      <c r="J1584" s="12" t="s"/>
      <c r="K1584" s="12" t="s"/>
      <c r="L1584" s="12" t="s"/>
      <c r="M1584" s="12" t="s"/>
      <c r="N1584" s="12" t="s"/>
      <c r="O1584" s="12" t="s"/>
      <c r="P1584" s="12" t="s"/>
    </row>
    <row r="1585" spans="1:16">
      <c r="A1585" s="21" t="s"/>
      <c r="B1585" s="12" t="s"/>
      <c r="C1585" s="22" t="s"/>
      <c r="D1585" s="12" t="s"/>
      <c r="E1585" s="12" t="s"/>
      <c r="F1585" s="12" t="s"/>
      <c r="G1585" s="12" t="s"/>
      <c r="H1585" s="12" t="s"/>
      <c r="I1585" s="12" t="s"/>
      <c r="J1585" s="12" t="s"/>
      <c r="K1585" s="12" t="s"/>
      <c r="L1585" s="12" t="s"/>
      <c r="M1585" s="12" t="s"/>
      <c r="N1585" s="12" t="s"/>
      <c r="O1585" s="12" t="s"/>
      <c r="P1585" s="12" t="s"/>
    </row>
    <row r="1586" spans="1:16">
      <c r="A1586" s="21" t="s"/>
      <c r="B1586" s="12" t="s"/>
      <c r="C1586" s="22" t="s"/>
      <c r="D1586" s="12" t="s"/>
      <c r="E1586" s="12" t="s"/>
      <c r="F1586" s="12" t="s"/>
      <c r="G1586" s="12" t="s"/>
      <c r="H1586" s="12" t="s"/>
      <c r="I1586" s="12" t="s"/>
      <c r="J1586" s="12" t="s"/>
      <c r="K1586" s="12" t="s"/>
      <c r="L1586" s="12" t="s"/>
      <c r="M1586" s="12" t="s"/>
      <c r="N1586" s="12" t="s"/>
      <c r="O1586" s="12" t="s"/>
      <c r="P1586" s="12" t="s"/>
    </row>
    <row r="1587" spans="1:16">
      <c r="A1587" s="21" t="s"/>
      <c r="B1587" s="12" t="s"/>
      <c r="C1587" s="22" t="s"/>
      <c r="D1587" s="12" t="s"/>
      <c r="E1587" s="12" t="s"/>
      <c r="F1587" s="12" t="s"/>
      <c r="G1587" s="12" t="s"/>
      <c r="H1587" s="12" t="s"/>
      <c r="I1587" s="12" t="s"/>
      <c r="J1587" s="12" t="s"/>
      <c r="K1587" s="12" t="s"/>
      <c r="L1587" s="12" t="s"/>
      <c r="M1587" s="12" t="s"/>
      <c r="N1587" s="12" t="s"/>
      <c r="O1587" s="12" t="s"/>
      <c r="P1587" s="12" t="s"/>
    </row>
    <row r="1588" spans="1:16">
      <c r="A1588" s="21" t="s"/>
      <c r="B1588" s="12" t="s"/>
      <c r="C1588" s="22" t="s"/>
      <c r="D1588" s="12" t="s"/>
      <c r="E1588" s="12" t="s"/>
      <c r="F1588" s="12" t="s"/>
      <c r="G1588" s="12" t="s"/>
      <c r="H1588" s="12" t="s"/>
      <c r="I1588" s="12" t="s"/>
      <c r="J1588" s="12" t="s"/>
      <c r="K1588" s="12" t="s"/>
      <c r="L1588" s="12" t="s"/>
      <c r="M1588" s="12" t="s"/>
      <c r="N1588" s="12" t="s"/>
      <c r="O1588" s="12" t="s"/>
      <c r="P1588" s="12" t="s"/>
    </row>
    <row r="1589" spans="1:16">
      <c r="A1589" s="21" t="s"/>
      <c r="B1589" s="12" t="s"/>
      <c r="C1589" s="22" t="s"/>
      <c r="D1589" s="12" t="s"/>
      <c r="E1589" s="12" t="s"/>
      <c r="F1589" s="12" t="s"/>
      <c r="G1589" s="12" t="s"/>
      <c r="H1589" s="12" t="s"/>
      <c r="I1589" s="12" t="s"/>
      <c r="J1589" s="12" t="s"/>
      <c r="K1589" s="12" t="s"/>
      <c r="L1589" s="12" t="s"/>
      <c r="M1589" s="12" t="s"/>
      <c r="N1589" s="12" t="s"/>
      <c r="O1589" s="12" t="s"/>
      <c r="P1589" s="12" t="s"/>
    </row>
    <row r="1590" spans="1:16">
      <c r="A1590" s="21" t="s"/>
      <c r="B1590" s="12" t="s"/>
      <c r="C1590" s="22" t="s"/>
      <c r="D1590" s="12" t="s"/>
      <c r="E1590" s="12" t="s"/>
      <c r="F1590" s="12" t="s"/>
      <c r="G1590" s="12" t="s"/>
      <c r="H1590" s="12" t="s"/>
      <c r="I1590" s="12" t="s"/>
      <c r="J1590" s="12" t="s"/>
      <c r="K1590" s="12" t="s"/>
      <c r="L1590" s="12" t="s"/>
      <c r="M1590" s="12" t="s"/>
      <c r="N1590" s="12" t="s"/>
      <c r="O1590" s="12" t="s"/>
      <c r="P1590" s="12" t="s"/>
    </row>
    <row r="1591" spans="1:16">
      <c r="A1591" s="21" t="s"/>
      <c r="B1591" s="12" t="s"/>
      <c r="C1591" s="22" t="s"/>
      <c r="D1591" s="12" t="s"/>
      <c r="E1591" s="12" t="s"/>
      <c r="F1591" s="12" t="s"/>
      <c r="G1591" s="12" t="s"/>
      <c r="H1591" s="12" t="s"/>
      <c r="I1591" s="12" t="s"/>
      <c r="J1591" s="12" t="s"/>
      <c r="K1591" s="12" t="s"/>
      <c r="L1591" s="12" t="s"/>
      <c r="M1591" s="12" t="s"/>
      <c r="N1591" s="12" t="s"/>
      <c r="O1591" s="12" t="s"/>
      <c r="P1591" s="12" t="s"/>
    </row>
    <row r="1592" spans="1:16">
      <c r="A1592" s="21" t="s"/>
      <c r="B1592" s="12" t="s"/>
      <c r="C1592" s="22" t="s"/>
      <c r="D1592" s="12" t="s"/>
      <c r="E1592" s="12" t="s"/>
      <c r="F1592" s="12" t="s"/>
      <c r="G1592" s="12" t="s"/>
      <c r="H1592" s="12" t="s"/>
      <c r="I1592" s="12" t="s"/>
      <c r="J1592" s="12" t="s"/>
      <c r="K1592" s="12" t="s"/>
      <c r="L1592" s="12" t="s"/>
      <c r="M1592" s="12" t="s"/>
      <c r="N1592" s="12" t="s"/>
      <c r="O1592" s="12" t="s"/>
      <c r="P1592" s="12" t="s"/>
    </row>
    <row r="1593" spans="1:16">
      <c r="A1593" s="21" t="s"/>
      <c r="B1593" s="12" t="s"/>
      <c r="C1593" s="22" t="s"/>
      <c r="D1593" s="12" t="s"/>
      <c r="E1593" s="12" t="s"/>
      <c r="F1593" s="12" t="s"/>
      <c r="G1593" s="12" t="s"/>
      <c r="H1593" s="12" t="s"/>
      <c r="I1593" s="12" t="s"/>
      <c r="J1593" s="12" t="s"/>
      <c r="K1593" s="12" t="s"/>
      <c r="L1593" s="12" t="s"/>
      <c r="M1593" s="12" t="s"/>
      <c r="N1593" s="12" t="s"/>
      <c r="O1593" s="12" t="s"/>
      <c r="P1593" s="12" t="s"/>
    </row>
    <row r="1594" spans="1:16">
      <c r="A1594" s="21" t="s"/>
      <c r="B1594" s="12" t="s"/>
      <c r="C1594" s="22" t="s"/>
      <c r="D1594" s="12" t="s"/>
      <c r="E1594" s="12" t="s"/>
      <c r="F1594" s="12" t="s"/>
      <c r="G1594" s="12" t="s"/>
      <c r="H1594" s="12" t="s"/>
      <c r="I1594" s="12" t="s"/>
      <c r="J1594" s="12" t="s"/>
      <c r="K1594" s="12" t="s"/>
      <c r="L1594" s="12" t="s"/>
      <c r="M1594" s="12" t="s"/>
      <c r="N1594" s="12" t="s"/>
      <c r="O1594" s="12" t="s"/>
      <c r="P1594" s="12" t="s"/>
    </row>
    <row r="1595" spans="1:16">
      <c r="A1595" s="21" t="s"/>
      <c r="B1595" s="12" t="s"/>
      <c r="C1595" s="22" t="s"/>
      <c r="D1595" s="12" t="s"/>
      <c r="E1595" s="12" t="s"/>
      <c r="F1595" s="12" t="s"/>
      <c r="G1595" s="12" t="s"/>
      <c r="H1595" s="12" t="s"/>
      <c r="I1595" s="12" t="s"/>
      <c r="J1595" s="12" t="s"/>
      <c r="K1595" s="12" t="s"/>
      <c r="L1595" s="12" t="s"/>
      <c r="M1595" s="12" t="s"/>
      <c r="N1595" s="12" t="s"/>
      <c r="O1595" s="12" t="s"/>
      <c r="P1595" s="12" t="s"/>
    </row>
    <row r="1596" spans="1:16">
      <c r="A1596" s="21" t="s"/>
      <c r="B1596" s="12" t="s"/>
      <c r="C1596" s="22" t="s"/>
      <c r="D1596" s="12" t="s"/>
      <c r="E1596" s="12" t="s"/>
      <c r="F1596" s="12" t="s"/>
      <c r="G1596" s="12" t="s"/>
      <c r="H1596" s="12" t="s"/>
      <c r="I1596" s="12" t="s"/>
      <c r="J1596" s="12" t="s"/>
      <c r="K1596" s="12" t="s"/>
      <c r="L1596" s="12" t="s"/>
      <c r="M1596" s="12" t="s"/>
      <c r="N1596" s="12" t="s"/>
      <c r="O1596" s="12" t="s"/>
      <c r="P1596" s="12" t="s"/>
    </row>
    <row r="1597" spans="1:16">
      <c r="A1597" s="21" t="s"/>
      <c r="B1597" s="12" t="s"/>
      <c r="C1597" s="22" t="s"/>
      <c r="D1597" s="12" t="s"/>
      <c r="E1597" s="12" t="s"/>
      <c r="F1597" s="12" t="s"/>
      <c r="G1597" s="12" t="s"/>
      <c r="H1597" s="12" t="s"/>
      <c r="I1597" s="12" t="s"/>
      <c r="J1597" s="12" t="s"/>
      <c r="K1597" s="12" t="s"/>
      <c r="L1597" s="12" t="s"/>
      <c r="M1597" s="12" t="s"/>
      <c r="N1597" s="12" t="s"/>
      <c r="O1597" s="12" t="s"/>
      <c r="P1597" s="12" t="s"/>
    </row>
    <row r="1598" spans="1:16">
      <c r="A1598" s="21" t="s"/>
      <c r="B1598" s="12" t="s"/>
      <c r="C1598" s="22" t="s"/>
      <c r="D1598" s="12" t="s"/>
      <c r="E1598" s="12" t="s"/>
      <c r="F1598" s="12" t="s"/>
      <c r="G1598" s="12" t="s"/>
      <c r="H1598" s="12" t="s"/>
      <c r="I1598" s="12" t="s"/>
      <c r="J1598" s="12" t="s"/>
      <c r="K1598" s="12" t="s"/>
      <c r="L1598" s="12" t="s"/>
      <c r="M1598" s="12" t="s"/>
      <c r="N1598" s="12" t="s"/>
      <c r="O1598" s="12" t="s"/>
      <c r="P1598" s="12" t="s"/>
    </row>
    <row r="1599" spans="1:16">
      <c r="A1599" s="21" t="s"/>
      <c r="B1599" s="12" t="s"/>
      <c r="C1599" s="22" t="s"/>
      <c r="D1599" s="12" t="s"/>
      <c r="E1599" s="12" t="s"/>
      <c r="F1599" s="12" t="s"/>
      <c r="G1599" s="12" t="s"/>
      <c r="H1599" s="12" t="s"/>
      <c r="I1599" s="12" t="s"/>
      <c r="J1599" s="12" t="s"/>
      <c r="K1599" s="12" t="s"/>
      <c r="L1599" s="12" t="s"/>
      <c r="M1599" s="12" t="s"/>
      <c r="N1599" s="12" t="s"/>
      <c r="O1599" s="12" t="s"/>
      <c r="P1599" s="12" t="s"/>
    </row>
    <row r="1600" spans="1:16">
      <c r="A1600" s="21" t="s"/>
      <c r="B1600" s="12" t="s"/>
      <c r="C1600" s="22" t="s"/>
      <c r="D1600" s="12" t="s"/>
      <c r="E1600" s="12" t="s"/>
      <c r="F1600" s="12" t="s"/>
      <c r="G1600" s="12" t="s"/>
      <c r="H1600" s="12" t="s"/>
      <c r="I1600" s="12" t="s"/>
      <c r="J1600" s="12" t="s"/>
      <c r="K1600" s="12" t="s"/>
      <c r="L1600" s="12" t="s"/>
      <c r="M1600" s="12" t="s"/>
      <c r="N1600" s="12" t="s"/>
      <c r="O1600" s="12" t="s"/>
      <c r="P1600" s="12" t="s"/>
    </row>
    <row r="1601" spans="1:16">
      <c r="A1601" s="21" t="s"/>
      <c r="B1601" s="12" t="s"/>
      <c r="C1601" s="22" t="s"/>
      <c r="D1601" s="12" t="s"/>
      <c r="E1601" s="12" t="s"/>
      <c r="F1601" s="12" t="s"/>
      <c r="G1601" s="12" t="s"/>
      <c r="H1601" s="12" t="s"/>
      <c r="I1601" s="12" t="s"/>
      <c r="J1601" s="12" t="s"/>
      <c r="K1601" s="12" t="s"/>
      <c r="L1601" s="12" t="s"/>
      <c r="M1601" s="12" t="s"/>
      <c r="N1601" s="12" t="s"/>
      <c r="O1601" s="12" t="s"/>
      <c r="P1601" s="12" t="s"/>
    </row>
    <row r="1602" spans="1:16">
      <c r="A1602" s="21" t="s"/>
      <c r="B1602" s="12" t="s"/>
      <c r="C1602" s="22" t="s"/>
      <c r="D1602" s="12" t="s"/>
      <c r="E1602" s="12" t="s"/>
      <c r="F1602" s="12" t="s"/>
      <c r="G1602" s="12" t="s"/>
      <c r="H1602" s="12" t="s"/>
      <c r="I1602" s="12" t="s"/>
      <c r="J1602" s="12" t="s"/>
      <c r="K1602" s="12" t="s"/>
      <c r="L1602" s="12" t="s"/>
      <c r="M1602" s="12" t="s"/>
      <c r="N1602" s="12" t="s"/>
      <c r="O1602" s="12" t="s"/>
      <c r="P1602" s="12" t="s"/>
    </row>
    <row r="1603" spans="1:16">
      <c r="A1603" s="21" t="s"/>
      <c r="B1603" s="12" t="s"/>
      <c r="C1603" s="22" t="s"/>
      <c r="D1603" s="12" t="s"/>
      <c r="E1603" s="12" t="s"/>
      <c r="F1603" s="12" t="s"/>
      <c r="G1603" s="12" t="s"/>
      <c r="H1603" s="12" t="s"/>
      <c r="I1603" s="12" t="s"/>
      <c r="J1603" s="12" t="s"/>
      <c r="K1603" s="12" t="s"/>
      <c r="L1603" s="12" t="s"/>
      <c r="M1603" s="12" t="s"/>
      <c r="N1603" s="12" t="s"/>
      <c r="O1603" s="12" t="s"/>
      <c r="P1603" s="12" t="s"/>
    </row>
    <row r="1604" spans="1:16">
      <c r="A1604" s="21" t="s"/>
      <c r="B1604" s="12" t="s"/>
      <c r="C1604" s="22" t="s"/>
      <c r="D1604" s="12" t="s"/>
      <c r="E1604" s="12" t="s"/>
      <c r="F1604" s="12" t="s"/>
      <c r="G1604" s="12" t="s"/>
      <c r="H1604" s="12" t="s"/>
      <c r="I1604" s="12" t="s"/>
      <c r="J1604" s="12" t="s"/>
      <c r="K1604" s="12" t="s"/>
      <c r="L1604" s="12" t="s"/>
      <c r="M1604" s="12" t="s"/>
      <c r="N1604" s="12" t="s"/>
      <c r="O1604" s="12" t="s"/>
      <c r="P1604" s="12" t="s"/>
    </row>
    <row r="1605" spans="1:16">
      <c r="A1605" s="21" t="s"/>
      <c r="B1605" s="12" t="s"/>
      <c r="C1605" s="22" t="s"/>
      <c r="D1605" s="12" t="s"/>
      <c r="E1605" s="12" t="s"/>
      <c r="F1605" s="12" t="s"/>
      <c r="G1605" s="12" t="s"/>
      <c r="H1605" s="12" t="s"/>
      <c r="I1605" s="12" t="s"/>
      <c r="J1605" s="12" t="s"/>
      <c r="K1605" s="12" t="s"/>
      <c r="L1605" s="12" t="s"/>
      <c r="M1605" s="12" t="s"/>
      <c r="N1605" s="12" t="s"/>
      <c r="O1605" s="12" t="s"/>
      <c r="P1605" s="12" t="s"/>
    </row>
    <row r="1606" spans="1:16">
      <c r="A1606" s="21" t="s"/>
      <c r="B1606" s="12" t="s"/>
      <c r="C1606" s="22" t="s"/>
      <c r="D1606" s="12" t="s"/>
      <c r="E1606" s="12" t="s"/>
      <c r="F1606" s="12" t="s"/>
      <c r="G1606" s="12" t="s"/>
      <c r="H1606" s="12" t="s"/>
      <c r="I1606" s="12" t="s"/>
      <c r="J1606" s="12" t="s"/>
      <c r="K1606" s="12" t="s"/>
      <c r="L1606" s="12" t="s"/>
      <c r="M1606" s="12" t="s"/>
      <c r="N1606" s="12" t="s"/>
      <c r="O1606" s="12" t="s"/>
      <c r="P1606" s="12" t="s"/>
    </row>
    <row r="1607" spans="1:16">
      <c r="A1607" s="21" t="s"/>
      <c r="B1607" s="12" t="s"/>
      <c r="C1607" s="22" t="s"/>
      <c r="D1607" s="12" t="s"/>
      <c r="E1607" s="12" t="s"/>
      <c r="F1607" s="12" t="s"/>
      <c r="G1607" s="12" t="s"/>
      <c r="H1607" s="12" t="s"/>
      <c r="I1607" s="12" t="s"/>
      <c r="J1607" s="12" t="s"/>
      <c r="K1607" s="12" t="s"/>
      <c r="L1607" s="12" t="s"/>
      <c r="M1607" s="12" t="s"/>
      <c r="N1607" s="12" t="s"/>
      <c r="O1607" s="12" t="s"/>
      <c r="P1607" s="12" t="s"/>
    </row>
    <row r="1608" spans="1:16">
      <c r="A1608" s="21" t="s"/>
      <c r="B1608" s="12" t="s"/>
      <c r="C1608" s="22" t="s"/>
      <c r="D1608" s="12" t="s"/>
      <c r="E1608" s="12" t="s"/>
      <c r="F1608" s="12" t="s"/>
      <c r="G1608" s="12" t="s"/>
      <c r="H1608" s="12" t="s"/>
      <c r="I1608" s="12" t="s"/>
      <c r="J1608" s="12" t="s"/>
      <c r="K1608" s="12" t="s"/>
      <c r="L1608" s="12" t="s"/>
      <c r="M1608" s="12" t="s"/>
      <c r="N1608" s="12" t="s"/>
      <c r="O1608" s="12" t="s"/>
      <c r="P1608" s="12" t="s"/>
    </row>
    <row r="1609" spans="1:16">
      <c r="A1609" s="21" t="s"/>
      <c r="B1609" s="12" t="s"/>
      <c r="C1609" s="22" t="s"/>
      <c r="D1609" s="12" t="s"/>
      <c r="E1609" s="12" t="s"/>
      <c r="F1609" s="12" t="s"/>
      <c r="G1609" s="12" t="s"/>
      <c r="H1609" s="12" t="s"/>
      <c r="I1609" s="12" t="s"/>
      <c r="J1609" s="12" t="s"/>
      <c r="K1609" s="12" t="s"/>
      <c r="L1609" s="12" t="s"/>
      <c r="M1609" s="12" t="s"/>
      <c r="N1609" s="12" t="s"/>
      <c r="O1609" s="12" t="s"/>
      <c r="P1609" s="12" t="s"/>
    </row>
    <row r="1610" spans="1:16">
      <c r="A1610" s="21" t="s"/>
      <c r="B1610" s="12" t="s"/>
      <c r="C1610" s="22" t="s"/>
      <c r="D1610" s="12" t="s"/>
      <c r="E1610" s="12" t="s"/>
      <c r="F1610" s="12" t="s"/>
      <c r="G1610" s="12" t="s"/>
      <c r="H1610" s="12" t="s"/>
      <c r="I1610" s="12" t="s"/>
      <c r="J1610" s="12" t="s"/>
      <c r="K1610" s="12" t="s"/>
      <c r="L1610" s="12" t="s"/>
      <c r="M1610" s="12" t="s"/>
      <c r="N1610" s="12" t="s"/>
      <c r="O1610" s="12" t="s"/>
      <c r="P1610" s="12" t="s"/>
    </row>
    <row r="1611" spans="1:16">
      <c r="A1611" s="21" t="s"/>
      <c r="B1611" s="12" t="s"/>
      <c r="C1611" s="22" t="s"/>
      <c r="D1611" s="12" t="s"/>
      <c r="E1611" s="12" t="s"/>
      <c r="F1611" s="12" t="s"/>
      <c r="G1611" s="12" t="s"/>
      <c r="H1611" s="12" t="s"/>
      <c r="I1611" s="12" t="s"/>
      <c r="J1611" s="12" t="s"/>
      <c r="K1611" s="12" t="s"/>
      <c r="L1611" s="12" t="s"/>
      <c r="M1611" s="12" t="s"/>
      <c r="N1611" s="12" t="s"/>
      <c r="O1611" s="12" t="s"/>
      <c r="P1611" s="12" t="s"/>
    </row>
    <row r="1612" spans="1:16">
      <c r="A1612" s="21" t="s"/>
      <c r="B1612" s="12" t="s"/>
      <c r="C1612" s="22" t="s"/>
      <c r="D1612" s="12" t="s"/>
      <c r="E1612" s="12" t="s"/>
      <c r="F1612" s="12" t="s"/>
      <c r="G1612" s="12" t="s"/>
      <c r="H1612" s="12" t="s"/>
      <c r="I1612" s="12" t="s"/>
      <c r="J1612" s="12" t="s"/>
      <c r="K1612" s="12" t="s"/>
      <c r="L1612" s="12" t="s"/>
      <c r="M1612" s="12" t="s"/>
      <c r="N1612" s="12" t="s"/>
      <c r="O1612" s="12" t="s"/>
      <c r="P1612" s="12" t="s"/>
    </row>
    <row r="1613" spans="1:16">
      <c r="A1613" s="21" t="s"/>
      <c r="B1613" s="12" t="s"/>
      <c r="C1613" s="22" t="s"/>
      <c r="D1613" s="12" t="s"/>
      <c r="E1613" s="12" t="s"/>
      <c r="F1613" s="12" t="s"/>
      <c r="G1613" s="12" t="s"/>
      <c r="H1613" s="12" t="s"/>
      <c r="I1613" s="12" t="s"/>
      <c r="J1613" s="12" t="s"/>
      <c r="K1613" s="12" t="s"/>
      <c r="L1613" s="12" t="s"/>
      <c r="M1613" s="12" t="s"/>
      <c r="N1613" s="12" t="s"/>
      <c r="O1613" s="12" t="s"/>
      <c r="P1613" s="12" t="s"/>
    </row>
    <row r="1614" spans="1:16">
      <c r="A1614" s="21" t="s"/>
      <c r="B1614" s="12" t="s"/>
      <c r="C1614" s="22" t="s"/>
      <c r="D1614" s="12" t="s"/>
      <c r="E1614" s="12" t="s"/>
      <c r="F1614" s="12" t="s"/>
      <c r="G1614" s="12" t="s"/>
      <c r="H1614" s="12" t="s"/>
      <c r="I1614" s="12" t="s"/>
      <c r="J1614" s="12" t="s"/>
      <c r="K1614" s="12" t="s"/>
      <c r="L1614" s="12" t="s"/>
      <c r="M1614" s="12" t="s"/>
      <c r="N1614" s="12" t="s"/>
      <c r="O1614" s="12" t="s"/>
      <c r="P1614" s="12" t="s"/>
    </row>
    <row r="1615" spans="1:16">
      <c r="A1615" s="21" t="s"/>
      <c r="B1615" s="12" t="s"/>
      <c r="C1615" s="22" t="s"/>
      <c r="D1615" s="12" t="s"/>
      <c r="E1615" s="12" t="s"/>
      <c r="F1615" s="12" t="s"/>
      <c r="G1615" s="12" t="s"/>
      <c r="H1615" s="12" t="s"/>
      <c r="I1615" s="12" t="s"/>
      <c r="J1615" s="12" t="s"/>
      <c r="K1615" s="12" t="s"/>
      <c r="L1615" s="12" t="s"/>
      <c r="M1615" s="12" t="s"/>
      <c r="N1615" s="12" t="s"/>
      <c r="O1615" s="12" t="s"/>
      <c r="P1615" s="12" t="s"/>
    </row>
    <row r="1616" spans="1:16">
      <c r="A1616" s="21" t="s"/>
      <c r="B1616" s="12" t="s"/>
      <c r="C1616" s="22" t="s"/>
      <c r="D1616" s="12" t="s"/>
      <c r="E1616" s="12" t="s"/>
      <c r="F1616" s="12" t="s"/>
      <c r="G1616" s="12" t="s"/>
      <c r="H1616" s="12" t="s"/>
      <c r="I1616" s="12" t="s"/>
      <c r="J1616" s="12" t="s"/>
      <c r="K1616" s="12" t="s"/>
      <c r="L1616" s="12" t="s"/>
      <c r="M1616" s="12" t="s"/>
      <c r="N1616" s="12" t="s"/>
      <c r="O1616" s="12" t="s"/>
      <c r="P1616" s="12" t="s"/>
    </row>
    <row r="1617" spans="1:16">
      <c r="A1617" s="21" t="s"/>
      <c r="B1617" s="12" t="s"/>
      <c r="C1617" s="22" t="s"/>
      <c r="D1617" s="12" t="s"/>
      <c r="E1617" s="12" t="s"/>
      <c r="F1617" s="12" t="s"/>
      <c r="G1617" s="12" t="s"/>
      <c r="H1617" s="12" t="s"/>
      <c r="I1617" s="12" t="s"/>
      <c r="J1617" s="12" t="s"/>
      <c r="K1617" s="12" t="s"/>
      <c r="L1617" s="12" t="s"/>
      <c r="M1617" s="12" t="s"/>
      <c r="N1617" s="12" t="s"/>
      <c r="O1617" s="12" t="s"/>
      <c r="P1617" s="12" t="s"/>
    </row>
    <row r="1618" spans="1:16">
      <c r="A1618" s="21" t="s"/>
      <c r="B1618" s="12" t="s"/>
      <c r="C1618" s="22" t="s"/>
      <c r="D1618" s="12" t="s"/>
      <c r="E1618" s="12" t="s"/>
      <c r="F1618" s="12" t="s"/>
      <c r="G1618" s="12" t="s"/>
      <c r="H1618" s="12" t="s"/>
      <c r="I1618" s="12" t="s"/>
      <c r="J1618" s="12" t="s"/>
      <c r="K1618" s="12" t="s"/>
      <c r="L1618" s="12" t="s"/>
      <c r="M1618" s="12" t="s"/>
      <c r="N1618" s="12" t="s"/>
      <c r="O1618" s="12" t="s"/>
      <c r="P1618" s="12" t="s"/>
    </row>
    <row r="1619" spans="1:16">
      <c r="A1619" s="21" t="s"/>
      <c r="B1619" s="12" t="s"/>
      <c r="C1619" s="22" t="s"/>
      <c r="D1619" s="12" t="s"/>
      <c r="E1619" s="12" t="s"/>
      <c r="F1619" s="12" t="s"/>
      <c r="G1619" s="12" t="s"/>
      <c r="H1619" s="12" t="s"/>
      <c r="I1619" s="12" t="s"/>
      <c r="J1619" s="12" t="s"/>
      <c r="K1619" s="12" t="s"/>
      <c r="L1619" s="12" t="s"/>
      <c r="M1619" s="12" t="s"/>
      <c r="N1619" s="12" t="s"/>
      <c r="O1619" s="12" t="s"/>
      <c r="P1619" s="12" t="s"/>
    </row>
    <row r="1620" spans="1:16">
      <c r="A1620" s="21" t="s"/>
      <c r="B1620" s="12" t="s"/>
      <c r="C1620" s="22" t="s"/>
      <c r="D1620" s="12" t="s"/>
      <c r="E1620" s="12" t="s"/>
      <c r="F1620" s="12" t="s"/>
      <c r="G1620" s="12" t="s"/>
      <c r="H1620" s="12" t="s"/>
      <c r="I1620" s="12" t="s"/>
      <c r="J1620" s="12" t="s"/>
      <c r="K1620" s="12" t="s"/>
      <c r="L1620" s="12" t="s"/>
      <c r="M1620" s="12" t="s"/>
      <c r="N1620" s="12" t="s"/>
      <c r="O1620" s="12" t="s"/>
      <c r="P1620" s="12" t="s"/>
    </row>
    <row r="1621" spans="1:16">
      <c r="A1621" s="21" t="s"/>
      <c r="B1621" s="12" t="s"/>
      <c r="C1621" s="22" t="s"/>
      <c r="D1621" s="12" t="s"/>
      <c r="E1621" s="12" t="s"/>
      <c r="F1621" s="12" t="s"/>
      <c r="G1621" s="12" t="s"/>
      <c r="H1621" s="12" t="s"/>
      <c r="I1621" s="12" t="s"/>
      <c r="J1621" s="12" t="s"/>
      <c r="K1621" s="12" t="s"/>
      <c r="L1621" s="12" t="s"/>
      <c r="M1621" s="12" t="s"/>
      <c r="N1621" s="12" t="s"/>
      <c r="O1621" s="12" t="s"/>
      <c r="P1621" s="12" t="s"/>
    </row>
    <row r="1622" spans="1:16">
      <c r="A1622" s="21" t="s"/>
      <c r="B1622" s="12" t="s"/>
      <c r="C1622" s="22" t="s"/>
      <c r="D1622" s="12" t="s"/>
      <c r="E1622" s="12" t="s"/>
      <c r="F1622" s="12" t="s"/>
      <c r="G1622" s="12" t="s"/>
      <c r="H1622" s="12" t="s"/>
      <c r="I1622" s="12" t="s"/>
      <c r="J1622" s="12" t="s"/>
      <c r="K1622" s="12" t="s"/>
      <c r="L1622" s="12" t="s"/>
      <c r="M1622" s="12" t="s"/>
      <c r="N1622" s="12" t="s"/>
      <c r="O1622" s="12" t="s"/>
      <c r="P1622" s="12" t="s"/>
    </row>
    <row r="1623" spans="1:16">
      <c r="A1623" s="21" t="s"/>
      <c r="B1623" s="12" t="s"/>
      <c r="C1623" s="22" t="s"/>
      <c r="D1623" s="12" t="s"/>
      <c r="E1623" s="12" t="s"/>
      <c r="F1623" s="12" t="s"/>
      <c r="G1623" s="12" t="s"/>
      <c r="H1623" s="12" t="s"/>
      <c r="I1623" s="12" t="s"/>
      <c r="J1623" s="12" t="s"/>
      <c r="K1623" s="12" t="s"/>
      <c r="L1623" s="12" t="s"/>
      <c r="M1623" s="12" t="s"/>
      <c r="N1623" s="12" t="s"/>
      <c r="O1623" s="12" t="s"/>
      <c r="P1623" s="12" t="s"/>
    </row>
    <row r="1624" spans="1:16">
      <c r="A1624" s="21" t="s"/>
      <c r="B1624" s="12" t="s"/>
      <c r="C1624" s="22" t="s"/>
      <c r="D1624" s="12" t="s"/>
      <c r="E1624" s="12" t="s"/>
      <c r="F1624" s="12" t="s"/>
      <c r="G1624" s="12" t="s"/>
      <c r="H1624" s="12" t="s"/>
      <c r="I1624" s="12" t="s"/>
      <c r="J1624" s="12" t="s"/>
      <c r="K1624" s="12" t="s"/>
      <c r="L1624" s="12" t="s"/>
      <c r="M1624" s="12" t="s"/>
      <c r="N1624" s="12" t="s"/>
      <c r="O1624" s="12" t="s"/>
      <c r="P1624" s="12" t="s"/>
    </row>
    <row r="1625" spans="1:16">
      <c r="A1625" s="21" t="s"/>
      <c r="B1625" s="12" t="s"/>
      <c r="C1625" s="22" t="s"/>
      <c r="D1625" s="12" t="s"/>
      <c r="E1625" s="12" t="s"/>
      <c r="F1625" s="12" t="s"/>
      <c r="G1625" s="12" t="s"/>
      <c r="H1625" s="12" t="s"/>
      <c r="I1625" s="12" t="s"/>
      <c r="J1625" s="12" t="s"/>
      <c r="K1625" s="12" t="s"/>
      <c r="L1625" s="12" t="s"/>
      <c r="M1625" s="12" t="s"/>
      <c r="N1625" s="12" t="s"/>
      <c r="O1625" s="12" t="s"/>
      <c r="P1625" s="12" t="s"/>
    </row>
    <row r="1626" spans="1:16">
      <c r="A1626" s="21" t="s"/>
      <c r="B1626" s="12" t="s"/>
      <c r="C1626" s="22" t="s"/>
      <c r="D1626" s="12" t="s"/>
      <c r="E1626" s="12" t="s"/>
      <c r="F1626" s="12" t="s"/>
      <c r="G1626" s="12" t="s"/>
      <c r="H1626" s="12" t="s"/>
      <c r="I1626" s="12" t="s"/>
      <c r="J1626" s="12" t="s"/>
      <c r="K1626" s="12" t="s"/>
      <c r="L1626" s="12" t="s"/>
      <c r="M1626" s="12" t="s"/>
      <c r="N1626" s="12" t="s"/>
      <c r="O1626" s="12" t="s"/>
      <c r="P1626" s="12" t="s"/>
    </row>
    <row r="1627" spans="1:16">
      <c r="A1627" s="21" t="s"/>
      <c r="B1627" s="12" t="s"/>
      <c r="C1627" s="22" t="s"/>
      <c r="D1627" s="12" t="s"/>
      <c r="E1627" s="12" t="s"/>
      <c r="F1627" s="12" t="s"/>
      <c r="G1627" s="12" t="s"/>
      <c r="H1627" s="12" t="s"/>
      <c r="I1627" s="12" t="s"/>
      <c r="J1627" s="12" t="s"/>
      <c r="K1627" s="12" t="s"/>
      <c r="L1627" s="12" t="s"/>
      <c r="M1627" s="12" t="s"/>
      <c r="N1627" s="12" t="s"/>
      <c r="O1627" s="12" t="s"/>
      <c r="P1627" s="12" t="s"/>
    </row>
    <row r="1628" spans="1:16">
      <c r="A1628" s="21" t="s"/>
      <c r="B1628" s="12" t="s"/>
      <c r="C1628" s="22" t="s"/>
      <c r="D1628" s="12" t="s"/>
      <c r="E1628" s="12" t="s"/>
      <c r="F1628" s="12" t="s"/>
      <c r="G1628" s="12" t="s"/>
      <c r="H1628" s="12" t="s"/>
      <c r="I1628" s="12" t="s"/>
      <c r="J1628" s="12" t="s"/>
      <c r="K1628" s="12" t="s"/>
      <c r="L1628" s="12" t="s"/>
      <c r="M1628" s="12" t="s"/>
      <c r="N1628" s="12" t="s"/>
      <c r="O1628" s="12" t="s"/>
      <c r="P1628" s="12" t="s"/>
    </row>
    <row r="1629" spans="1:16">
      <c r="A1629" s="21" t="s"/>
      <c r="B1629" s="12" t="s"/>
      <c r="C1629" s="22" t="s"/>
      <c r="D1629" s="12" t="s"/>
      <c r="E1629" s="12" t="s"/>
      <c r="F1629" s="12" t="s"/>
      <c r="G1629" s="12" t="s"/>
      <c r="H1629" s="12" t="s"/>
      <c r="I1629" s="12" t="s"/>
      <c r="J1629" s="12" t="s"/>
      <c r="K1629" s="12" t="s"/>
      <c r="L1629" s="12" t="s"/>
      <c r="M1629" s="12" t="s"/>
      <c r="N1629" s="12" t="s"/>
      <c r="O1629" s="12" t="s"/>
      <c r="P1629" s="12" t="s"/>
    </row>
    <row r="1630" spans="1:16">
      <c r="A1630" s="21" t="s"/>
      <c r="B1630" s="12" t="s"/>
      <c r="C1630" s="22" t="s"/>
      <c r="D1630" s="12" t="s"/>
      <c r="E1630" s="12" t="s"/>
      <c r="F1630" s="12" t="s"/>
      <c r="G1630" s="12" t="s"/>
      <c r="H1630" s="12" t="s"/>
      <c r="I1630" s="12" t="s"/>
      <c r="J1630" s="12" t="s"/>
      <c r="K1630" s="12" t="s"/>
      <c r="L1630" s="12" t="s"/>
      <c r="M1630" s="12" t="s"/>
      <c r="N1630" s="12" t="s"/>
      <c r="O1630" s="12" t="s"/>
      <c r="P1630" s="12" t="s"/>
    </row>
    <row r="1631" spans="1:16">
      <c r="A1631" s="21" t="s"/>
      <c r="B1631" s="12" t="s"/>
      <c r="C1631" s="22" t="s"/>
      <c r="D1631" s="12" t="s"/>
      <c r="E1631" s="12" t="s"/>
      <c r="F1631" s="12" t="s"/>
      <c r="G1631" s="12" t="s"/>
      <c r="H1631" s="12" t="s"/>
      <c r="I1631" s="12" t="s"/>
      <c r="J1631" s="12" t="s"/>
      <c r="K1631" s="12" t="s"/>
      <c r="L1631" s="12" t="s"/>
      <c r="M1631" s="12" t="s"/>
      <c r="N1631" s="12" t="s"/>
      <c r="O1631" s="12" t="s"/>
      <c r="P1631" s="12" t="s"/>
    </row>
    <row r="1632" spans="1:16">
      <c r="A1632" s="21" t="s"/>
      <c r="B1632" s="12" t="s"/>
      <c r="C1632" s="22" t="s"/>
      <c r="D1632" s="12" t="s"/>
      <c r="E1632" s="12" t="s"/>
      <c r="F1632" s="12" t="s"/>
      <c r="G1632" s="12" t="s"/>
      <c r="H1632" s="12" t="s"/>
      <c r="I1632" s="12" t="s"/>
      <c r="J1632" s="12" t="s"/>
      <c r="K1632" s="12" t="s"/>
      <c r="L1632" s="12" t="s"/>
      <c r="M1632" s="12" t="s"/>
      <c r="N1632" s="12" t="s"/>
      <c r="O1632" s="12" t="s"/>
      <c r="P1632" s="12" t="s"/>
    </row>
    <row r="1633" spans="1:16">
      <c r="A1633" s="21" t="s"/>
      <c r="B1633" s="12" t="s"/>
      <c r="C1633" s="22" t="s"/>
      <c r="D1633" s="12" t="s"/>
      <c r="E1633" s="12" t="s"/>
      <c r="F1633" s="12" t="s"/>
      <c r="G1633" s="12" t="s"/>
      <c r="H1633" s="12" t="s"/>
      <c r="I1633" s="12" t="s"/>
      <c r="J1633" s="12" t="s"/>
      <c r="K1633" s="12" t="s"/>
      <c r="L1633" s="12" t="s"/>
      <c r="M1633" s="12" t="s"/>
      <c r="N1633" s="12" t="s"/>
      <c r="O1633" s="12" t="s"/>
      <c r="P1633" s="12" t="s"/>
    </row>
    <row r="1634" spans="1:16">
      <c r="A1634" s="21" t="s"/>
      <c r="B1634" s="12" t="s"/>
      <c r="C1634" s="22" t="s"/>
      <c r="D1634" s="12" t="s"/>
      <c r="E1634" s="12" t="s"/>
      <c r="F1634" s="12" t="s"/>
      <c r="G1634" s="12" t="s"/>
      <c r="H1634" s="12" t="s"/>
      <c r="I1634" s="12" t="s"/>
      <c r="J1634" s="12" t="s"/>
      <c r="K1634" s="12" t="s"/>
      <c r="L1634" s="12" t="s"/>
      <c r="M1634" s="12" t="s"/>
      <c r="N1634" s="12" t="s"/>
      <c r="O1634" s="12" t="s"/>
      <c r="P1634" s="12" t="s"/>
    </row>
    <row r="1635" spans="1:16">
      <c r="A1635" s="21" t="s"/>
      <c r="B1635" s="12" t="s"/>
      <c r="C1635" s="22" t="s"/>
      <c r="D1635" s="12" t="s"/>
      <c r="E1635" s="12" t="s"/>
      <c r="F1635" s="12" t="s"/>
      <c r="G1635" s="12" t="s"/>
      <c r="H1635" s="12" t="s"/>
      <c r="I1635" s="12" t="s"/>
      <c r="J1635" s="12" t="s"/>
      <c r="K1635" s="12" t="s"/>
      <c r="L1635" s="12" t="s"/>
      <c r="M1635" s="12" t="s"/>
      <c r="N1635" s="12" t="s"/>
      <c r="O1635" s="12" t="s"/>
      <c r="P1635" s="12" t="s"/>
    </row>
    <row r="1636" spans="1:16">
      <c r="A1636" s="21" t="s"/>
      <c r="B1636" s="12" t="s"/>
      <c r="C1636" s="22" t="s"/>
      <c r="D1636" s="12" t="s"/>
      <c r="E1636" s="12" t="s"/>
      <c r="F1636" s="12" t="s"/>
      <c r="G1636" s="12" t="s"/>
      <c r="H1636" s="12" t="s"/>
      <c r="I1636" s="12" t="s"/>
      <c r="J1636" s="12" t="s"/>
      <c r="K1636" s="12" t="s"/>
      <c r="L1636" s="12" t="s"/>
      <c r="M1636" s="12" t="s"/>
      <c r="N1636" s="12" t="s"/>
      <c r="O1636" s="12" t="s"/>
      <c r="P1636" s="12" t="s"/>
    </row>
    <row r="1637" spans="1:16">
      <c r="A1637" s="21" t="s"/>
      <c r="B1637" s="12" t="s"/>
      <c r="C1637" s="22" t="s"/>
      <c r="D1637" s="12" t="s"/>
      <c r="E1637" s="12" t="s"/>
      <c r="F1637" s="12" t="s"/>
      <c r="G1637" s="12" t="s"/>
      <c r="H1637" s="12" t="s"/>
      <c r="I1637" s="12" t="s"/>
      <c r="J1637" s="12" t="s"/>
      <c r="K1637" s="12" t="s"/>
      <c r="L1637" s="12" t="s"/>
      <c r="M1637" s="12" t="s"/>
      <c r="N1637" s="12" t="s"/>
      <c r="O1637" s="12" t="s"/>
      <c r="P1637" s="12" t="s"/>
    </row>
    <row r="1638" spans="1:16">
      <c r="A1638" s="21" t="s"/>
      <c r="B1638" s="12" t="s"/>
      <c r="C1638" s="22" t="s"/>
      <c r="D1638" s="12" t="s"/>
      <c r="E1638" s="12" t="s"/>
      <c r="F1638" s="12" t="s"/>
      <c r="G1638" s="12" t="s"/>
      <c r="H1638" s="12" t="s"/>
      <c r="I1638" s="12" t="s"/>
      <c r="J1638" s="12" t="s"/>
      <c r="K1638" s="12" t="s"/>
      <c r="L1638" s="12" t="s"/>
      <c r="M1638" s="12" t="s"/>
      <c r="N1638" s="12" t="s"/>
      <c r="O1638" s="12" t="s"/>
      <c r="P1638" s="12" t="s"/>
    </row>
    <row r="1639" spans="1:16">
      <c r="A1639" s="21" t="s"/>
      <c r="B1639" s="12" t="s"/>
      <c r="C1639" s="22" t="s"/>
      <c r="D1639" s="12" t="s"/>
      <c r="E1639" s="12" t="s"/>
      <c r="F1639" s="12" t="s"/>
      <c r="G1639" s="12" t="s"/>
      <c r="H1639" s="12" t="s"/>
      <c r="I1639" s="12" t="s"/>
      <c r="J1639" s="12" t="s"/>
      <c r="K1639" s="12" t="s"/>
      <c r="L1639" s="12" t="s"/>
      <c r="M1639" s="12" t="s"/>
      <c r="N1639" s="12" t="s"/>
      <c r="O1639" s="12" t="s"/>
      <c r="P1639" s="12" t="s"/>
    </row>
    <row r="1640" spans="1:16">
      <c r="A1640" s="21" t="s"/>
      <c r="B1640" s="12" t="s"/>
      <c r="C1640" s="22" t="s"/>
      <c r="D1640" s="12" t="s"/>
      <c r="E1640" s="12" t="s"/>
      <c r="F1640" s="12" t="s"/>
      <c r="G1640" s="12" t="s"/>
      <c r="H1640" s="12" t="s"/>
      <c r="I1640" s="12" t="s"/>
      <c r="J1640" s="12" t="s"/>
      <c r="K1640" s="12" t="s"/>
      <c r="L1640" s="12" t="s"/>
      <c r="M1640" s="12" t="s"/>
      <c r="N1640" s="12" t="s"/>
      <c r="O1640" s="12" t="s"/>
      <c r="P1640" s="12" t="s"/>
    </row>
    <row r="1641" spans="1:16">
      <c r="A1641" s="21" t="s"/>
      <c r="B1641" s="12" t="s"/>
      <c r="C1641" s="22" t="s"/>
      <c r="D1641" s="12" t="s"/>
      <c r="E1641" s="12" t="s"/>
      <c r="F1641" s="12" t="s"/>
      <c r="G1641" s="12" t="s"/>
      <c r="H1641" s="12" t="s"/>
      <c r="I1641" s="12" t="s"/>
      <c r="J1641" s="12" t="s"/>
      <c r="K1641" s="12" t="s"/>
      <c r="L1641" s="12" t="s"/>
      <c r="M1641" s="12" t="s"/>
      <c r="N1641" s="12" t="s"/>
      <c r="O1641" s="12" t="s"/>
      <c r="P1641" s="12" t="s"/>
    </row>
    <row r="1642" spans="1:16">
      <c r="A1642" s="21" t="s"/>
      <c r="B1642" s="12" t="s"/>
      <c r="C1642" s="22" t="s"/>
      <c r="D1642" s="12" t="s"/>
      <c r="E1642" s="12" t="s"/>
      <c r="F1642" s="12" t="s"/>
      <c r="G1642" s="12" t="s"/>
      <c r="H1642" s="12" t="s"/>
      <c r="I1642" s="12" t="s"/>
      <c r="J1642" s="12" t="s"/>
      <c r="K1642" s="12" t="s"/>
      <c r="L1642" s="12" t="s"/>
      <c r="M1642" s="12" t="s"/>
      <c r="N1642" s="12" t="s"/>
      <c r="O1642" s="12" t="s"/>
      <c r="P1642" s="12" t="s"/>
    </row>
    <row r="1643" spans="1:16">
      <c r="A1643" s="21" t="s"/>
      <c r="B1643" s="12" t="s"/>
      <c r="C1643" s="22" t="s"/>
      <c r="D1643" s="12" t="s"/>
      <c r="E1643" s="12" t="s"/>
      <c r="F1643" s="12" t="s"/>
      <c r="G1643" s="12" t="s"/>
      <c r="H1643" s="12" t="s"/>
      <c r="I1643" s="12" t="s"/>
      <c r="J1643" s="12" t="s"/>
      <c r="K1643" s="12" t="s"/>
      <c r="L1643" s="12" t="s"/>
      <c r="M1643" s="12" t="s"/>
      <c r="N1643" s="12" t="s"/>
      <c r="O1643" s="12" t="s"/>
      <c r="P1643" s="12" t="s"/>
    </row>
    <row r="1644" spans="1:16">
      <c r="A1644" s="21" t="s"/>
      <c r="B1644" s="12" t="s"/>
      <c r="C1644" s="22" t="s"/>
      <c r="D1644" s="12" t="s"/>
      <c r="E1644" s="12" t="s"/>
      <c r="F1644" s="12" t="s"/>
      <c r="G1644" s="12" t="s"/>
      <c r="H1644" s="12" t="s"/>
      <c r="I1644" s="12" t="s"/>
      <c r="J1644" s="12" t="s"/>
      <c r="K1644" s="12" t="s"/>
      <c r="L1644" s="12" t="s"/>
      <c r="M1644" s="12" t="s"/>
      <c r="N1644" s="12" t="s"/>
      <c r="O1644" s="12" t="s"/>
      <c r="P1644" s="12" t="s"/>
    </row>
    <row r="1645" spans="1:16">
      <c r="A1645" s="21" t="s"/>
      <c r="B1645" s="12" t="s"/>
      <c r="C1645" s="22" t="s"/>
      <c r="D1645" s="12" t="s"/>
      <c r="E1645" s="12" t="s"/>
      <c r="F1645" s="12" t="s"/>
      <c r="G1645" s="12" t="s"/>
      <c r="H1645" s="12" t="s"/>
      <c r="I1645" s="12" t="s"/>
      <c r="J1645" s="12" t="s"/>
      <c r="K1645" s="12" t="s"/>
      <c r="L1645" s="12" t="s"/>
      <c r="M1645" s="12" t="s"/>
      <c r="N1645" s="12" t="s"/>
      <c r="O1645" s="12" t="s"/>
      <c r="P1645" s="12" t="s"/>
    </row>
    <row r="1646" spans="1:16">
      <c r="A1646" s="21" t="s"/>
      <c r="B1646" s="12" t="s"/>
      <c r="C1646" s="22" t="s"/>
      <c r="D1646" s="12" t="s"/>
      <c r="E1646" s="12" t="s"/>
      <c r="F1646" s="12" t="s"/>
      <c r="G1646" s="12" t="s"/>
      <c r="H1646" s="12" t="s"/>
      <c r="I1646" s="12" t="s"/>
      <c r="J1646" s="12" t="s"/>
      <c r="K1646" s="12" t="s"/>
      <c r="L1646" s="12" t="s"/>
      <c r="M1646" s="12" t="s"/>
      <c r="N1646" s="12" t="s"/>
      <c r="O1646" s="12" t="s"/>
      <c r="P1646" s="12" t="s"/>
    </row>
    <row r="1647" spans="1:16">
      <c r="A1647" s="21" t="s"/>
      <c r="B1647" s="12" t="s"/>
      <c r="C1647" s="22" t="s"/>
      <c r="D1647" s="12" t="s"/>
      <c r="E1647" s="12" t="s"/>
      <c r="F1647" s="12" t="s"/>
      <c r="G1647" s="12" t="s"/>
      <c r="H1647" s="12" t="s"/>
      <c r="I1647" s="12" t="s"/>
      <c r="J1647" s="12" t="s"/>
      <c r="K1647" s="12" t="s"/>
      <c r="L1647" s="12" t="s"/>
      <c r="M1647" s="12" t="s"/>
      <c r="N1647" s="12" t="s"/>
      <c r="O1647" s="12" t="s"/>
      <c r="P1647" s="12" t="s"/>
    </row>
    <row r="1648" spans="1:16">
      <c r="A1648" s="21" t="s"/>
      <c r="B1648" s="12" t="s"/>
      <c r="C1648" s="22" t="s"/>
      <c r="D1648" s="12" t="s"/>
      <c r="E1648" s="12" t="s"/>
      <c r="F1648" s="12" t="s"/>
      <c r="G1648" s="12" t="s"/>
      <c r="H1648" s="12" t="s"/>
      <c r="I1648" s="12" t="s"/>
      <c r="J1648" s="12" t="s"/>
      <c r="K1648" s="12" t="s"/>
      <c r="L1648" s="12" t="s"/>
      <c r="M1648" s="12" t="s"/>
      <c r="N1648" s="12" t="s"/>
      <c r="O1648" s="12" t="s"/>
      <c r="P1648" s="12" t="s"/>
    </row>
    <row r="1649" spans="1:16">
      <c r="A1649" s="21" t="s"/>
      <c r="B1649" s="12" t="s"/>
      <c r="C1649" s="22" t="s"/>
      <c r="D1649" s="12" t="s"/>
      <c r="E1649" s="12" t="s"/>
      <c r="F1649" s="12" t="s"/>
      <c r="G1649" s="12" t="s"/>
      <c r="H1649" s="12" t="s"/>
      <c r="I1649" s="12" t="s"/>
      <c r="J1649" s="12" t="s"/>
      <c r="K1649" s="12" t="s"/>
      <c r="L1649" s="12" t="s"/>
      <c r="M1649" s="12" t="s"/>
      <c r="N1649" s="12" t="s"/>
      <c r="O1649" s="12" t="s"/>
      <c r="P1649" s="12" t="s"/>
    </row>
    <row r="1650" spans="1:16">
      <c r="A1650" s="21" t="s"/>
      <c r="B1650" s="12" t="s"/>
      <c r="C1650" s="22" t="s"/>
      <c r="D1650" s="12" t="s"/>
      <c r="E1650" s="12" t="s"/>
      <c r="F1650" s="12" t="s"/>
      <c r="G1650" s="12" t="s"/>
      <c r="H1650" s="12" t="s"/>
      <c r="I1650" s="12" t="s"/>
      <c r="J1650" s="12" t="s"/>
      <c r="K1650" s="12" t="s"/>
      <c r="L1650" s="12" t="s"/>
      <c r="M1650" s="12" t="s"/>
      <c r="N1650" s="12" t="s"/>
      <c r="O1650" s="12" t="s"/>
      <c r="P1650" s="12" t="s"/>
    </row>
    <row r="1651" spans="1:16">
      <c r="A1651" s="21" t="s"/>
      <c r="B1651" s="12" t="s"/>
      <c r="C1651" s="22" t="s"/>
      <c r="D1651" s="12" t="s"/>
      <c r="E1651" s="12" t="s"/>
      <c r="F1651" s="12" t="s"/>
      <c r="G1651" s="12" t="s"/>
      <c r="H1651" s="12" t="s"/>
      <c r="I1651" s="12" t="s"/>
      <c r="J1651" s="12" t="s"/>
      <c r="K1651" s="12" t="s"/>
      <c r="L1651" s="12" t="s"/>
      <c r="M1651" s="12" t="s"/>
      <c r="N1651" s="12" t="s"/>
      <c r="O1651" s="12" t="s"/>
      <c r="P1651" s="12" t="s"/>
    </row>
    <row r="1652" spans="1:16">
      <c r="A1652" s="21" t="s"/>
      <c r="B1652" s="12" t="s"/>
      <c r="C1652" s="22" t="s"/>
      <c r="D1652" s="12" t="s"/>
      <c r="E1652" s="12" t="s"/>
      <c r="F1652" s="12" t="s"/>
      <c r="G1652" s="12" t="s"/>
      <c r="H1652" s="12" t="s"/>
      <c r="I1652" s="12" t="s"/>
      <c r="J1652" s="12" t="s"/>
      <c r="K1652" s="12" t="s"/>
      <c r="L1652" s="12" t="s"/>
      <c r="M1652" s="12" t="s"/>
      <c r="N1652" s="12" t="s"/>
      <c r="O1652" s="12" t="s"/>
      <c r="P1652" s="12" t="s"/>
    </row>
    <row r="1653" spans="1:16">
      <c r="A1653" s="21" t="s"/>
      <c r="B1653" s="12" t="s"/>
      <c r="C1653" s="22" t="s"/>
      <c r="D1653" s="12" t="s"/>
      <c r="E1653" s="12" t="s"/>
      <c r="F1653" s="12" t="s"/>
      <c r="G1653" s="12" t="s"/>
      <c r="H1653" s="12" t="s"/>
      <c r="I1653" s="12" t="s"/>
      <c r="J1653" s="12" t="s"/>
      <c r="K1653" s="12" t="s"/>
      <c r="L1653" s="12" t="s"/>
      <c r="M1653" s="12" t="s"/>
      <c r="N1653" s="12" t="s"/>
      <c r="O1653" s="12" t="s"/>
      <c r="P1653" s="12" t="s"/>
    </row>
    <row r="1654" spans="1:16">
      <c r="A1654" s="21" t="s"/>
      <c r="B1654" s="12" t="s"/>
      <c r="C1654" s="22" t="s"/>
      <c r="D1654" s="12" t="s"/>
      <c r="E1654" s="12" t="s"/>
      <c r="F1654" s="12" t="s"/>
      <c r="G1654" s="12" t="s"/>
      <c r="H1654" s="12" t="s"/>
      <c r="I1654" s="12" t="s"/>
      <c r="J1654" s="12" t="s"/>
      <c r="K1654" s="12" t="s"/>
      <c r="L1654" s="12" t="s"/>
      <c r="M1654" s="12" t="s"/>
      <c r="N1654" s="12" t="s"/>
      <c r="O1654" s="12" t="s"/>
      <c r="P1654" s="12" t="s"/>
    </row>
    <row r="1655" spans="1:16">
      <c r="A1655" s="21" t="s"/>
      <c r="B1655" s="12" t="s"/>
      <c r="C1655" s="22" t="s"/>
      <c r="D1655" s="12" t="s"/>
      <c r="E1655" s="12" t="s"/>
      <c r="F1655" s="12" t="s"/>
      <c r="G1655" s="12" t="s"/>
      <c r="H1655" s="12" t="s"/>
      <c r="I1655" s="12" t="s"/>
      <c r="J1655" s="12" t="s"/>
      <c r="K1655" s="12" t="s"/>
      <c r="L1655" s="12" t="s"/>
      <c r="M1655" s="12" t="s"/>
      <c r="N1655" s="12" t="s"/>
      <c r="O1655" s="12" t="s"/>
      <c r="P1655" s="12" t="s"/>
    </row>
    <row r="1656" spans="1:16">
      <c r="A1656" s="21" t="s"/>
      <c r="B1656" s="12" t="s"/>
      <c r="C1656" s="22" t="s"/>
      <c r="D1656" s="12" t="s"/>
      <c r="E1656" s="12" t="s"/>
      <c r="F1656" s="12" t="s"/>
      <c r="G1656" s="12" t="s"/>
      <c r="H1656" s="12" t="s"/>
      <c r="I1656" s="12" t="s"/>
      <c r="J1656" s="12" t="s"/>
      <c r="K1656" s="12" t="s"/>
      <c r="L1656" s="12" t="s"/>
      <c r="M1656" s="12" t="s"/>
      <c r="N1656" s="12" t="s"/>
      <c r="O1656" s="12" t="s"/>
      <c r="P1656" s="12" t="s"/>
    </row>
    <row r="1657" spans="1:16">
      <c r="A1657" s="21" t="s"/>
      <c r="B1657" s="12" t="s"/>
      <c r="C1657" s="22" t="s"/>
      <c r="D1657" s="12" t="s"/>
      <c r="E1657" s="12" t="s"/>
      <c r="F1657" s="12" t="s"/>
      <c r="G1657" s="12" t="s"/>
      <c r="H1657" s="12" t="s"/>
      <c r="I1657" s="12" t="s"/>
      <c r="J1657" s="12" t="s"/>
      <c r="K1657" s="12" t="s"/>
      <c r="L1657" s="12" t="s"/>
      <c r="M1657" s="12" t="s"/>
      <c r="N1657" s="12" t="s"/>
      <c r="O1657" s="12" t="s"/>
      <c r="P1657" s="12" t="s"/>
    </row>
    <row r="1658" spans="1:16">
      <c r="A1658" s="21" t="s"/>
      <c r="B1658" s="12" t="s"/>
      <c r="C1658" s="22" t="s"/>
      <c r="D1658" s="12" t="s"/>
      <c r="E1658" s="12" t="s"/>
      <c r="F1658" s="12" t="s"/>
      <c r="G1658" s="12" t="s"/>
      <c r="H1658" s="12" t="s"/>
      <c r="I1658" s="12" t="s"/>
      <c r="J1658" s="12" t="s"/>
      <c r="K1658" s="12" t="s"/>
      <c r="L1658" s="12" t="s"/>
      <c r="M1658" s="12" t="s"/>
      <c r="N1658" s="12" t="s"/>
      <c r="O1658" s="12" t="s"/>
      <c r="P1658" s="12" t="s"/>
    </row>
    <row r="1659" spans="1:16">
      <c r="A1659" s="21" t="s"/>
      <c r="B1659" s="12" t="s"/>
      <c r="C1659" s="22" t="s"/>
      <c r="D1659" s="12" t="s"/>
      <c r="E1659" s="12" t="s"/>
      <c r="F1659" s="12" t="s"/>
      <c r="G1659" s="12" t="s"/>
      <c r="H1659" s="12" t="s"/>
      <c r="I1659" s="12" t="s"/>
      <c r="J1659" s="12" t="s"/>
      <c r="K1659" s="12" t="s"/>
      <c r="L1659" s="12" t="s"/>
      <c r="M1659" s="12" t="s"/>
      <c r="N1659" s="12" t="s"/>
      <c r="O1659" s="12" t="s"/>
      <c r="P1659" s="12" t="s"/>
    </row>
    <row r="1660" spans="1:16">
      <c r="A1660" s="21" t="s"/>
      <c r="B1660" s="12" t="s"/>
      <c r="C1660" s="22" t="s"/>
      <c r="D1660" s="12" t="s"/>
      <c r="E1660" s="12" t="s"/>
      <c r="F1660" s="12" t="s"/>
      <c r="G1660" s="12" t="s"/>
      <c r="H1660" s="12" t="s"/>
      <c r="I1660" s="12" t="s"/>
      <c r="J1660" s="12" t="s"/>
      <c r="K1660" s="12" t="s"/>
      <c r="L1660" s="12" t="s"/>
      <c r="M1660" s="12" t="s"/>
      <c r="N1660" s="12" t="s"/>
      <c r="O1660" s="12" t="s"/>
      <c r="P1660" s="12" t="s"/>
    </row>
    <row r="1661" spans="1:16">
      <c r="A1661" s="21" t="s"/>
      <c r="B1661" s="12" t="s"/>
      <c r="C1661" s="22" t="s"/>
      <c r="D1661" s="12" t="s"/>
      <c r="E1661" s="12" t="s"/>
      <c r="F1661" s="12" t="s"/>
      <c r="G1661" s="12" t="s"/>
      <c r="H1661" s="12" t="s"/>
      <c r="I1661" s="12" t="s"/>
      <c r="J1661" s="12" t="s"/>
      <c r="K1661" s="12" t="s"/>
      <c r="L1661" s="12" t="s"/>
      <c r="M1661" s="12" t="s"/>
      <c r="N1661" s="12" t="s"/>
      <c r="O1661" s="12" t="s"/>
      <c r="P1661" s="12" t="s"/>
    </row>
    <row r="1662" spans="1:16">
      <c r="A1662" s="21" t="s"/>
      <c r="B1662" s="12" t="s"/>
      <c r="C1662" s="22" t="s"/>
      <c r="D1662" s="12" t="s"/>
      <c r="E1662" s="12" t="s"/>
      <c r="F1662" s="12" t="s"/>
      <c r="G1662" s="12" t="s"/>
      <c r="H1662" s="12" t="s"/>
      <c r="I1662" s="12" t="s"/>
      <c r="J1662" s="12" t="s"/>
      <c r="K1662" s="12" t="s"/>
      <c r="L1662" s="12" t="s"/>
      <c r="M1662" s="12" t="s"/>
      <c r="N1662" s="12" t="s"/>
      <c r="O1662" s="12" t="s"/>
      <c r="P1662" s="12" t="s"/>
    </row>
    <row r="1663" spans="1:16">
      <c r="A1663" s="21" t="s"/>
      <c r="B1663" s="12" t="s"/>
      <c r="C1663" s="22" t="s"/>
      <c r="D1663" s="12" t="s"/>
      <c r="E1663" s="12" t="s"/>
      <c r="F1663" s="12" t="s"/>
      <c r="G1663" s="12" t="s"/>
      <c r="H1663" s="12" t="s"/>
      <c r="I1663" s="12" t="s"/>
      <c r="J1663" s="12" t="s"/>
      <c r="K1663" s="12" t="s"/>
      <c r="L1663" s="12" t="s"/>
      <c r="M1663" s="12" t="s"/>
      <c r="N1663" s="12" t="s"/>
      <c r="O1663" s="12" t="s"/>
      <c r="P1663" s="12" t="s"/>
    </row>
    <row r="1664" spans="1:16">
      <c r="A1664" s="21" t="s"/>
      <c r="B1664" s="12" t="s"/>
      <c r="C1664" s="22" t="s"/>
      <c r="D1664" s="12" t="s"/>
      <c r="E1664" s="12" t="s"/>
      <c r="F1664" s="12" t="s"/>
      <c r="G1664" s="12" t="s"/>
      <c r="H1664" s="12" t="s"/>
      <c r="I1664" s="12" t="s"/>
      <c r="J1664" s="12" t="s"/>
      <c r="K1664" s="12" t="s"/>
      <c r="L1664" s="12" t="s"/>
      <c r="M1664" s="12" t="s"/>
      <c r="N1664" s="12" t="s"/>
      <c r="O1664" s="12" t="s"/>
      <c r="P1664" s="12" t="s"/>
    </row>
    <row r="1665" spans="1:16">
      <c r="A1665" s="21" t="s"/>
      <c r="B1665" s="12" t="s"/>
      <c r="C1665" s="22" t="s"/>
      <c r="D1665" s="12" t="s"/>
      <c r="E1665" s="12" t="s"/>
      <c r="F1665" s="12" t="s"/>
      <c r="G1665" s="12" t="s"/>
      <c r="H1665" s="12" t="s"/>
      <c r="I1665" s="12" t="s"/>
      <c r="J1665" s="12" t="s"/>
      <c r="K1665" s="12" t="s"/>
      <c r="L1665" s="12" t="s"/>
      <c r="M1665" s="12" t="s"/>
      <c r="N1665" s="12" t="s"/>
      <c r="O1665" s="12" t="s"/>
      <c r="P1665" s="12" t="s"/>
    </row>
    <row r="1666" spans="1:16">
      <c r="A1666" s="21" t="s"/>
      <c r="B1666" s="12" t="s"/>
      <c r="C1666" s="22" t="s"/>
      <c r="D1666" s="12" t="s"/>
      <c r="E1666" s="12" t="s"/>
      <c r="F1666" s="12" t="s"/>
      <c r="G1666" s="12" t="s"/>
      <c r="H1666" s="12" t="s"/>
      <c r="I1666" s="12" t="s"/>
      <c r="J1666" s="12" t="s"/>
      <c r="K1666" s="12" t="s"/>
      <c r="L1666" s="12" t="s"/>
      <c r="M1666" s="12" t="s"/>
      <c r="N1666" s="12" t="s"/>
      <c r="O1666" s="12" t="s"/>
      <c r="P1666" s="12" t="s"/>
    </row>
    <row r="1667" spans="1:16">
      <c r="A1667" s="21" t="s"/>
      <c r="B1667" s="12" t="s"/>
      <c r="C1667" s="22" t="s"/>
      <c r="D1667" s="12" t="s"/>
      <c r="E1667" s="12" t="s"/>
      <c r="F1667" s="12" t="s"/>
      <c r="G1667" s="12" t="s"/>
      <c r="H1667" s="12" t="s"/>
      <c r="I1667" s="12" t="s"/>
      <c r="J1667" s="12" t="s"/>
      <c r="K1667" s="12" t="s"/>
      <c r="L1667" s="12" t="s"/>
      <c r="M1667" s="12" t="s"/>
      <c r="N1667" s="12" t="s"/>
      <c r="O1667" s="12" t="s"/>
      <c r="P1667" s="12" t="s"/>
    </row>
    <row r="1668" spans="1:16">
      <c r="A1668" s="21" t="s"/>
      <c r="B1668" s="12" t="s"/>
      <c r="C1668" s="22" t="s"/>
      <c r="D1668" s="12" t="s"/>
      <c r="E1668" s="12" t="s"/>
      <c r="F1668" s="12" t="s"/>
      <c r="G1668" s="12" t="s"/>
      <c r="H1668" s="12" t="s"/>
      <c r="I1668" s="12" t="s"/>
      <c r="J1668" s="12" t="s"/>
      <c r="K1668" s="12" t="s"/>
      <c r="L1668" s="12" t="s"/>
      <c r="M1668" s="12" t="s"/>
      <c r="N1668" s="12" t="s"/>
      <c r="O1668" s="12" t="s"/>
      <c r="P1668" s="12" t="s"/>
    </row>
    <row r="1669" spans="1:16">
      <c r="A1669" s="21" t="s"/>
      <c r="B1669" s="12" t="s"/>
      <c r="C1669" s="22" t="s"/>
      <c r="D1669" s="12" t="s"/>
      <c r="E1669" s="12" t="s"/>
      <c r="F1669" s="12" t="s"/>
      <c r="G1669" s="12" t="s"/>
      <c r="H1669" s="12" t="s"/>
      <c r="I1669" s="12" t="s"/>
      <c r="J1669" s="12" t="s"/>
      <c r="K1669" s="12" t="s"/>
      <c r="L1669" s="12" t="s"/>
      <c r="M1669" s="12" t="s"/>
      <c r="N1669" s="12" t="s"/>
      <c r="O1669" s="12" t="s"/>
      <c r="P1669" s="12" t="s"/>
    </row>
    <row r="1670" spans="1:16">
      <c r="A1670" s="21" t="s"/>
      <c r="B1670" s="12" t="s"/>
      <c r="C1670" s="22" t="s"/>
      <c r="D1670" s="12" t="s"/>
      <c r="E1670" s="12" t="s"/>
      <c r="F1670" s="12" t="s"/>
      <c r="G1670" s="12" t="s"/>
      <c r="H1670" s="12" t="s"/>
      <c r="I1670" s="12" t="s"/>
      <c r="J1670" s="12" t="s"/>
      <c r="K1670" s="12" t="s"/>
      <c r="L1670" s="12" t="s"/>
      <c r="M1670" s="12" t="s"/>
      <c r="N1670" s="12" t="s"/>
      <c r="O1670" s="12" t="s"/>
      <c r="P1670" s="12" t="s"/>
    </row>
    <row r="1671" spans="1:16">
      <c r="A1671" s="21" t="s"/>
      <c r="B1671" s="12" t="s"/>
      <c r="C1671" s="22" t="s"/>
      <c r="D1671" s="12" t="s"/>
      <c r="E1671" s="12" t="s"/>
      <c r="F1671" s="12" t="s"/>
      <c r="G1671" s="12" t="s"/>
      <c r="H1671" s="12" t="s"/>
      <c r="I1671" s="12" t="s"/>
      <c r="J1671" s="12" t="s"/>
      <c r="K1671" s="12" t="s"/>
      <c r="L1671" s="12" t="s"/>
      <c r="M1671" s="12" t="s"/>
      <c r="N1671" s="12" t="s"/>
      <c r="O1671" s="12" t="s"/>
      <c r="P1671" s="12" t="s"/>
    </row>
    <row r="1672" spans="1:16">
      <c r="A1672" s="21" t="s"/>
      <c r="B1672" s="12" t="s"/>
      <c r="C1672" s="22" t="s"/>
      <c r="D1672" s="12" t="s"/>
      <c r="E1672" s="12" t="s"/>
      <c r="F1672" s="12" t="s"/>
      <c r="G1672" s="12" t="s"/>
      <c r="H1672" s="12" t="s"/>
      <c r="I1672" s="12" t="s"/>
      <c r="J1672" s="12" t="s"/>
      <c r="K1672" s="12" t="s"/>
      <c r="L1672" s="12" t="s"/>
      <c r="M1672" s="12" t="s"/>
      <c r="N1672" s="12" t="s"/>
      <c r="O1672" s="12" t="s"/>
      <c r="P1672" s="12" t="s"/>
    </row>
    <row r="1673" spans="1:16">
      <c r="A1673" s="21" t="s"/>
      <c r="B1673" s="12" t="s"/>
      <c r="C1673" s="22" t="s"/>
      <c r="D1673" s="12" t="s"/>
      <c r="E1673" s="12" t="s"/>
      <c r="F1673" s="12" t="s"/>
      <c r="G1673" s="12" t="s"/>
      <c r="H1673" s="12" t="s"/>
      <c r="I1673" s="12" t="s"/>
      <c r="J1673" s="12" t="s"/>
      <c r="K1673" s="12" t="s"/>
      <c r="L1673" s="12" t="s"/>
      <c r="M1673" s="12" t="s"/>
      <c r="N1673" s="12" t="s"/>
      <c r="O1673" s="12" t="s"/>
      <c r="P1673" s="12" t="s"/>
    </row>
    <row r="1674" spans="1:16">
      <c r="A1674" s="21" t="s"/>
      <c r="B1674" s="12" t="s"/>
      <c r="C1674" s="22" t="s"/>
      <c r="D1674" s="12" t="s"/>
      <c r="E1674" s="12" t="s"/>
      <c r="F1674" s="12" t="s"/>
      <c r="G1674" s="12" t="s"/>
      <c r="H1674" s="12" t="s"/>
      <c r="I1674" s="12" t="s"/>
      <c r="J1674" s="12" t="s"/>
      <c r="K1674" s="12" t="s"/>
      <c r="L1674" s="12" t="s"/>
      <c r="M1674" s="12" t="s"/>
      <c r="N1674" s="12" t="s"/>
      <c r="O1674" s="12" t="s"/>
      <c r="P1674" s="12" t="s"/>
    </row>
    <row r="1675" spans="1:16">
      <c r="A1675" s="21" t="s"/>
      <c r="B1675" s="12" t="s"/>
      <c r="C1675" s="22" t="s"/>
      <c r="D1675" s="12" t="s"/>
      <c r="E1675" s="12" t="s"/>
      <c r="F1675" s="12" t="s"/>
      <c r="G1675" s="12" t="s"/>
      <c r="H1675" s="12" t="s"/>
      <c r="I1675" s="12" t="s"/>
      <c r="J1675" s="12" t="s"/>
      <c r="K1675" s="12" t="s"/>
      <c r="L1675" s="12" t="s"/>
      <c r="M1675" s="12" t="s"/>
      <c r="N1675" s="12" t="s"/>
      <c r="O1675" s="12" t="s"/>
      <c r="P1675" s="12" t="s"/>
    </row>
    <row r="1676" spans="1:16">
      <c r="A1676" s="21" t="s"/>
      <c r="B1676" s="12" t="s"/>
      <c r="C1676" s="22" t="s"/>
      <c r="D1676" s="12" t="s"/>
      <c r="E1676" s="12" t="s"/>
      <c r="F1676" s="12" t="s"/>
      <c r="G1676" s="12" t="s"/>
      <c r="H1676" s="12" t="s"/>
      <c r="I1676" s="12" t="s"/>
      <c r="J1676" s="12" t="s"/>
      <c r="K1676" s="12" t="s"/>
      <c r="L1676" s="12" t="s"/>
      <c r="M1676" s="12" t="s"/>
      <c r="N1676" s="12" t="s"/>
      <c r="O1676" s="12" t="s"/>
      <c r="P1676" s="12" t="s"/>
    </row>
    <row r="1677" spans="1:16">
      <c r="A1677" s="21" t="s"/>
      <c r="B1677" s="12" t="s"/>
      <c r="C1677" s="22" t="s"/>
      <c r="D1677" s="12" t="s"/>
      <c r="E1677" s="12" t="s"/>
      <c r="F1677" s="12" t="s"/>
      <c r="G1677" s="12" t="s"/>
      <c r="H1677" s="12" t="s"/>
      <c r="I1677" s="12" t="s"/>
      <c r="J1677" s="12" t="s"/>
      <c r="K1677" s="12" t="s"/>
      <c r="L1677" s="12" t="s"/>
      <c r="M1677" s="12" t="s"/>
      <c r="N1677" s="12" t="s"/>
      <c r="O1677" s="12" t="s"/>
      <c r="P1677" s="12" t="s"/>
    </row>
    <row r="1678" spans="1:16">
      <c r="A1678" s="21" t="s"/>
      <c r="B1678" s="12" t="s"/>
      <c r="C1678" s="22" t="s"/>
      <c r="D1678" s="12" t="s"/>
      <c r="E1678" s="12" t="s"/>
      <c r="F1678" s="12" t="s"/>
      <c r="G1678" s="12" t="s"/>
      <c r="H1678" s="12" t="s"/>
      <c r="I1678" s="12" t="s"/>
      <c r="J1678" s="12" t="s"/>
      <c r="K1678" s="12" t="s"/>
      <c r="L1678" s="12" t="s"/>
      <c r="M1678" s="12" t="s"/>
      <c r="N1678" s="12" t="s"/>
      <c r="O1678" s="12" t="s"/>
      <c r="P1678" s="12" t="s"/>
    </row>
    <row r="1679" spans="1:16">
      <c r="A1679" s="21" t="s"/>
      <c r="B1679" s="12" t="s"/>
      <c r="C1679" s="22" t="s"/>
      <c r="D1679" s="12" t="s"/>
      <c r="E1679" s="12" t="s"/>
      <c r="F1679" s="12" t="s"/>
      <c r="G1679" s="12" t="s"/>
      <c r="H1679" s="12" t="s"/>
      <c r="I1679" s="12" t="s"/>
      <c r="J1679" s="12" t="s"/>
      <c r="K1679" s="12" t="s"/>
      <c r="L1679" s="12" t="s"/>
      <c r="M1679" s="12" t="s"/>
      <c r="N1679" s="12" t="s"/>
      <c r="O1679" s="12" t="s"/>
      <c r="P1679" s="12" t="s"/>
    </row>
    <row r="1680" spans="1:16">
      <c r="A1680" s="21" t="s"/>
      <c r="B1680" s="12" t="s"/>
      <c r="C1680" s="22" t="s"/>
      <c r="D1680" s="12" t="s"/>
      <c r="E1680" s="12" t="s"/>
      <c r="F1680" s="12" t="s"/>
      <c r="G1680" s="12" t="s"/>
      <c r="H1680" s="12" t="s"/>
      <c r="I1680" s="12" t="s"/>
      <c r="J1680" s="12" t="s"/>
      <c r="K1680" s="12" t="s"/>
      <c r="L1680" s="12" t="s"/>
      <c r="M1680" s="12" t="s"/>
      <c r="N1680" s="12" t="s"/>
      <c r="O1680" s="12" t="s"/>
      <c r="P1680" s="12" t="s"/>
    </row>
    <row r="1681" spans="1:16">
      <c r="A1681" s="21" t="s"/>
      <c r="B1681" s="12" t="s"/>
      <c r="C1681" s="22" t="s"/>
      <c r="D1681" s="12" t="s"/>
      <c r="E1681" s="12" t="s"/>
      <c r="F1681" s="12" t="s"/>
      <c r="G1681" s="12" t="s"/>
      <c r="H1681" s="12" t="s"/>
      <c r="I1681" s="12" t="s"/>
      <c r="J1681" s="12" t="s"/>
      <c r="K1681" s="12" t="s"/>
      <c r="L1681" s="12" t="s"/>
      <c r="M1681" s="12" t="s"/>
      <c r="N1681" s="12" t="s"/>
      <c r="O1681" s="12" t="s"/>
      <c r="P1681" s="12" t="s"/>
    </row>
    <row r="1682" spans="1:16">
      <c r="A1682" s="21" t="s"/>
      <c r="B1682" s="12" t="s"/>
      <c r="C1682" s="22" t="s"/>
      <c r="D1682" s="12" t="s"/>
      <c r="E1682" s="12" t="s"/>
      <c r="F1682" s="12" t="s"/>
      <c r="G1682" s="12" t="s"/>
      <c r="H1682" s="12" t="s"/>
      <c r="I1682" s="12" t="s"/>
      <c r="J1682" s="12" t="s"/>
      <c r="K1682" s="12" t="s"/>
      <c r="L1682" s="12" t="s"/>
      <c r="M1682" s="12" t="s"/>
      <c r="N1682" s="12" t="s"/>
      <c r="O1682" s="12" t="s"/>
      <c r="P1682" s="12" t="s"/>
    </row>
    <row r="1683" spans="1:16">
      <c r="A1683" s="21" t="s"/>
      <c r="B1683" s="12" t="s"/>
      <c r="C1683" s="22" t="s"/>
      <c r="D1683" s="12" t="s"/>
      <c r="E1683" s="12" t="s"/>
      <c r="F1683" s="12" t="s"/>
      <c r="G1683" s="12" t="s"/>
      <c r="H1683" s="12" t="s"/>
      <c r="I1683" s="12" t="s"/>
      <c r="J1683" s="12" t="s"/>
      <c r="K1683" s="12" t="s"/>
      <c r="L1683" s="12" t="s"/>
      <c r="M1683" s="12" t="s"/>
      <c r="N1683" s="12" t="s"/>
      <c r="O1683" s="12" t="s"/>
      <c r="P1683" s="12" t="s"/>
    </row>
    <row r="1684" spans="1:16">
      <c r="A1684" s="21" t="s"/>
      <c r="B1684" s="12" t="s"/>
      <c r="C1684" s="22" t="s"/>
      <c r="D1684" s="12" t="s"/>
      <c r="E1684" s="12" t="s"/>
      <c r="F1684" s="12" t="s"/>
      <c r="G1684" s="12" t="s"/>
      <c r="H1684" s="12" t="s"/>
      <c r="I1684" s="12" t="s"/>
      <c r="J1684" s="12" t="s"/>
      <c r="K1684" s="12" t="s"/>
      <c r="L1684" s="12" t="s"/>
      <c r="M1684" s="12" t="s"/>
      <c r="N1684" s="12" t="s"/>
      <c r="O1684" s="12" t="s"/>
      <c r="P1684" s="12" t="s"/>
    </row>
    <row r="1685" spans="1:16">
      <c r="A1685" s="21" t="s"/>
      <c r="B1685" s="12" t="s"/>
      <c r="C1685" s="22" t="s"/>
      <c r="D1685" s="12" t="s"/>
      <c r="E1685" s="12" t="s"/>
      <c r="F1685" s="12" t="s"/>
      <c r="G1685" s="12" t="s"/>
      <c r="H1685" s="12" t="s"/>
      <c r="I1685" s="12" t="s"/>
      <c r="J1685" s="12" t="s"/>
      <c r="K1685" s="12" t="s"/>
      <c r="L1685" s="12" t="s"/>
      <c r="M1685" s="12" t="s"/>
      <c r="N1685" s="12" t="s"/>
      <c r="O1685" s="12" t="s"/>
      <c r="P1685" s="12" t="s"/>
    </row>
    <row r="1686" spans="1:16">
      <c r="A1686" s="21" t="s"/>
      <c r="B1686" s="12" t="s"/>
      <c r="C1686" s="22" t="s"/>
      <c r="D1686" s="12" t="s"/>
      <c r="E1686" s="12" t="s"/>
      <c r="F1686" s="12" t="s"/>
      <c r="G1686" s="12" t="s"/>
      <c r="H1686" s="12" t="s"/>
      <c r="I1686" s="12" t="s"/>
      <c r="J1686" s="12" t="s"/>
      <c r="K1686" s="12" t="s"/>
      <c r="L1686" s="12" t="s"/>
      <c r="M1686" s="12" t="s"/>
      <c r="N1686" s="12" t="s"/>
      <c r="O1686" s="12" t="s"/>
      <c r="P1686" s="12" t="s"/>
    </row>
    <row r="1687" spans="1:16">
      <c r="A1687" s="21" t="s"/>
      <c r="B1687" s="12" t="s"/>
      <c r="C1687" s="22" t="s"/>
      <c r="D1687" s="12" t="s"/>
      <c r="E1687" s="12" t="s"/>
      <c r="F1687" s="12" t="s"/>
      <c r="G1687" s="12" t="s"/>
      <c r="H1687" s="12" t="s"/>
      <c r="I1687" s="12" t="s"/>
      <c r="J1687" s="12" t="s"/>
      <c r="K1687" s="12" t="s"/>
      <c r="L1687" s="12" t="s"/>
      <c r="M1687" s="12" t="s"/>
      <c r="N1687" s="12" t="s"/>
      <c r="O1687" s="12" t="s"/>
      <c r="P1687" s="12" t="s"/>
    </row>
    <row r="1688" spans="1:16">
      <c r="A1688" s="21" t="s"/>
      <c r="B1688" s="12" t="s"/>
      <c r="C1688" s="22" t="s"/>
      <c r="D1688" s="12" t="s"/>
      <c r="E1688" s="12" t="s"/>
      <c r="F1688" s="12" t="s"/>
      <c r="G1688" s="12" t="s"/>
      <c r="H1688" s="12" t="s"/>
      <c r="I1688" s="12" t="s"/>
      <c r="J1688" s="12" t="s"/>
      <c r="K1688" s="12" t="s"/>
      <c r="L1688" s="12" t="s"/>
      <c r="M1688" s="12" t="s"/>
      <c r="N1688" s="12" t="s"/>
      <c r="O1688" s="12" t="s"/>
      <c r="P1688" s="12" t="s"/>
    </row>
    <row r="1689" spans="1:16">
      <c r="A1689" s="21" t="s"/>
      <c r="B1689" s="12" t="s"/>
      <c r="C1689" s="22" t="s"/>
      <c r="D1689" s="12" t="s"/>
      <c r="E1689" s="12" t="s"/>
      <c r="F1689" s="12" t="s"/>
      <c r="G1689" s="12" t="s"/>
      <c r="H1689" s="12" t="s"/>
      <c r="I1689" s="12" t="s"/>
      <c r="J1689" s="12" t="s"/>
      <c r="K1689" s="12" t="s"/>
      <c r="L1689" s="12" t="s"/>
      <c r="M1689" s="12" t="s"/>
      <c r="N1689" s="12" t="s"/>
      <c r="O1689" s="12" t="s"/>
      <c r="P1689" s="12" t="s"/>
    </row>
    <row r="1690" spans="1:16">
      <c r="A1690" s="21" t="s"/>
      <c r="B1690" s="12" t="s"/>
      <c r="C1690" s="22" t="s"/>
      <c r="D1690" s="12" t="s"/>
      <c r="E1690" s="12" t="s"/>
      <c r="F1690" s="12" t="s"/>
      <c r="G1690" s="12" t="s"/>
      <c r="H1690" s="12" t="s"/>
      <c r="I1690" s="12" t="s"/>
      <c r="J1690" s="12" t="s"/>
      <c r="K1690" s="12" t="s"/>
      <c r="L1690" s="12" t="s"/>
      <c r="M1690" s="12" t="s"/>
      <c r="N1690" s="12" t="s"/>
      <c r="O1690" s="12" t="s"/>
      <c r="P1690" s="12" t="s"/>
    </row>
    <row r="1691" spans="1:16">
      <c r="A1691" s="21" t="s"/>
      <c r="B1691" s="12" t="s"/>
      <c r="C1691" s="22" t="s"/>
      <c r="D1691" s="12" t="s"/>
      <c r="E1691" s="12" t="s"/>
      <c r="F1691" s="12" t="s"/>
      <c r="G1691" s="12" t="s"/>
      <c r="H1691" s="12" t="s"/>
      <c r="I1691" s="12" t="s"/>
      <c r="J1691" s="12" t="s"/>
      <c r="K1691" s="12" t="s"/>
      <c r="L1691" s="12" t="s"/>
      <c r="M1691" s="12" t="s"/>
      <c r="N1691" s="12" t="s"/>
      <c r="O1691" s="12" t="s"/>
      <c r="P1691" s="12" t="s"/>
    </row>
    <row r="1692" spans="1:16">
      <c r="A1692" s="21" t="s"/>
      <c r="B1692" s="12" t="s"/>
      <c r="C1692" s="22" t="s"/>
      <c r="D1692" s="12" t="s"/>
      <c r="E1692" s="12" t="s"/>
      <c r="F1692" s="12" t="s"/>
      <c r="G1692" s="12" t="s"/>
      <c r="H1692" s="12" t="s"/>
      <c r="I1692" s="12" t="s"/>
      <c r="J1692" s="12" t="s"/>
      <c r="K1692" s="12" t="s"/>
      <c r="L1692" s="12" t="s"/>
      <c r="M1692" s="12" t="s"/>
      <c r="N1692" s="12" t="s"/>
      <c r="O1692" s="12" t="s"/>
      <c r="P1692" s="12" t="s"/>
    </row>
    <row r="1693" spans="1:16">
      <c r="A1693" s="21" t="s"/>
      <c r="B1693" s="12" t="s"/>
      <c r="C1693" s="22" t="s"/>
      <c r="D1693" s="12" t="s"/>
      <c r="E1693" s="12" t="s"/>
      <c r="F1693" s="12" t="s"/>
      <c r="G1693" s="12" t="s"/>
      <c r="H1693" s="12" t="s"/>
      <c r="I1693" s="12" t="s"/>
      <c r="J1693" s="12" t="s"/>
      <c r="K1693" s="12" t="s"/>
      <c r="L1693" s="12" t="s"/>
      <c r="M1693" s="12" t="s"/>
      <c r="N1693" s="12" t="s"/>
      <c r="O1693" s="12" t="s"/>
      <c r="P1693" s="12" t="s"/>
    </row>
    <row r="1694" spans="1:16">
      <c r="A1694" s="21" t="s"/>
      <c r="B1694" s="12" t="s"/>
      <c r="C1694" s="22" t="s"/>
      <c r="D1694" s="12" t="s"/>
      <c r="E1694" s="12" t="s"/>
      <c r="F1694" s="12" t="s"/>
      <c r="G1694" s="12" t="s"/>
      <c r="H1694" s="12" t="s"/>
      <c r="I1694" s="12" t="s"/>
      <c r="J1694" s="12" t="s"/>
      <c r="K1694" s="12" t="s"/>
      <c r="L1694" s="12" t="s"/>
      <c r="M1694" s="12" t="s"/>
      <c r="N1694" s="12" t="s"/>
      <c r="O1694" s="12" t="s"/>
      <c r="P1694" s="12" t="s"/>
    </row>
    <row r="1695" spans="1:16">
      <c r="A1695" s="21" t="s"/>
      <c r="B1695" s="12" t="s"/>
      <c r="C1695" s="22" t="s"/>
      <c r="D1695" s="12" t="s"/>
      <c r="E1695" s="12" t="s"/>
      <c r="F1695" s="12" t="s"/>
      <c r="G1695" s="12" t="s"/>
      <c r="H1695" s="12" t="s"/>
      <c r="I1695" s="12" t="s"/>
      <c r="J1695" s="12" t="s"/>
      <c r="K1695" s="12" t="s"/>
      <c r="L1695" s="12" t="s"/>
      <c r="M1695" s="12" t="s"/>
      <c r="N1695" s="12" t="s"/>
      <c r="O1695" s="12" t="s"/>
      <c r="P1695" s="12" t="s"/>
    </row>
    <row r="1696" spans="1:16">
      <c r="A1696" s="21" t="s"/>
      <c r="B1696" s="12" t="s"/>
      <c r="C1696" s="22" t="s"/>
      <c r="D1696" s="12" t="s"/>
      <c r="E1696" s="12" t="s"/>
      <c r="F1696" s="12" t="s"/>
      <c r="G1696" s="12" t="s"/>
      <c r="H1696" s="12" t="s"/>
      <c r="I1696" s="12" t="s"/>
      <c r="J1696" s="12" t="s"/>
      <c r="K1696" s="12" t="s"/>
      <c r="L1696" s="12" t="s"/>
      <c r="M1696" s="12" t="s"/>
      <c r="N1696" s="12" t="s"/>
      <c r="O1696" s="12" t="s"/>
      <c r="P1696" s="12" t="s"/>
    </row>
    <row r="1697" spans="1:16">
      <c r="A1697" s="21" t="s"/>
      <c r="B1697" s="12" t="s"/>
      <c r="C1697" s="22" t="s"/>
      <c r="D1697" s="12" t="s"/>
      <c r="E1697" s="12" t="s"/>
      <c r="F1697" s="12" t="s"/>
      <c r="G1697" s="12" t="s"/>
      <c r="H1697" s="12" t="s"/>
      <c r="I1697" s="12" t="s"/>
      <c r="J1697" s="12" t="s"/>
      <c r="K1697" s="12" t="s"/>
      <c r="L1697" s="12" t="s"/>
      <c r="M1697" s="12" t="s"/>
      <c r="N1697" s="12" t="s"/>
      <c r="O1697" s="12" t="s"/>
      <c r="P1697" s="12" t="s"/>
    </row>
    <row r="1698" spans="1:16">
      <c r="A1698" s="21" t="s"/>
      <c r="B1698" s="12" t="s"/>
      <c r="C1698" s="22" t="s"/>
      <c r="D1698" s="12" t="s"/>
      <c r="E1698" s="12" t="s"/>
      <c r="F1698" s="12" t="s"/>
      <c r="G1698" s="12" t="s"/>
      <c r="H1698" s="12" t="s"/>
      <c r="I1698" s="12" t="s"/>
      <c r="J1698" s="12" t="s"/>
      <c r="K1698" s="12" t="s"/>
      <c r="L1698" s="12" t="s"/>
      <c r="M1698" s="12" t="s"/>
      <c r="N1698" s="12" t="s"/>
      <c r="O1698" s="12" t="s"/>
      <c r="P1698" s="12" t="s"/>
    </row>
    <row r="1699" spans="1:16">
      <c r="A1699" s="21" t="s"/>
      <c r="B1699" s="12" t="s"/>
      <c r="C1699" s="22" t="s"/>
      <c r="D1699" s="12" t="s"/>
      <c r="E1699" s="12" t="s"/>
      <c r="F1699" s="12" t="s"/>
      <c r="G1699" s="12" t="s"/>
      <c r="H1699" s="12" t="s"/>
      <c r="I1699" s="12" t="s"/>
      <c r="J1699" s="12" t="s"/>
      <c r="K1699" s="12" t="s"/>
      <c r="L1699" s="12" t="s"/>
      <c r="M1699" s="12" t="s"/>
      <c r="N1699" s="12" t="s"/>
      <c r="O1699" s="12" t="s"/>
      <c r="P1699" s="12" t="s"/>
    </row>
    <row r="1700" spans="1:16">
      <c r="A1700" s="21" t="s"/>
      <c r="B1700" s="12" t="s"/>
      <c r="C1700" s="22" t="s"/>
      <c r="D1700" s="12" t="s"/>
      <c r="E1700" s="12" t="s"/>
      <c r="F1700" s="12" t="s"/>
      <c r="G1700" s="12" t="s"/>
      <c r="H1700" s="12" t="s"/>
      <c r="I1700" s="12" t="s"/>
      <c r="J1700" s="12" t="s"/>
      <c r="K1700" s="12" t="s"/>
      <c r="L1700" s="12" t="s"/>
      <c r="M1700" s="12" t="s"/>
      <c r="N1700" s="12" t="s"/>
      <c r="O1700" s="12" t="s"/>
      <c r="P1700" s="12" t="s"/>
    </row>
    <row r="1701" spans="1:16">
      <c r="A1701" s="21" t="s"/>
      <c r="B1701" s="12" t="s"/>
      <c r="C1701" s="22" t="s"/>
      <c r="D1701" s="12" t="s"/>
      <c r="E1701" s="12" t="s"/>
      <c r="F1701" s="12" t="s"/>
      <c r="G1701" s="12" t="s"/>
      <c r="H1701" s="12" t="s"/>
      <c r="I1701" s="12" t="s"/>
      <c r="J1701" s="12" t="s"/>
      <c r="K1701" s="12" t="s"/>
      <c r="L1701" s="12" t="s"/>
      <c r="M1701" s="12" t="s"/>
      <c r="N1701" s="12" t="s"/>
      <c r="O1701" s="12" t="s"/>
      <c r="P1701" s="12" t="s"/>
    </row>
    <row r="1702" spans="1:16">
      <c r="A1702" s="21" t="s"/>
      <c r="B1702" s="12" t="s"/>
      <c r="C1702" s="22" t="s"/>
      <c r="D1702" s="12" t="s"/>
      <c r="E1702" s="12" t="s"/>
      <c r="F1702" s="12" t="s"/>
      <c r="G1702" s="12" t="s"/>
      <c r="H1702" s="12" t="s"/>
      <c r="I1702" s="12" t="s"/>
      <c r="J1702" s="12" t="s"/>
      <c r="K1702" s="12" t="s"/>
      <c r="L1702" s="12" t="s"/>
      <c r="M1702" s="12" t="s"/>
      <c r="N1702" s="12" t="s"/>
      <c r="O1702" s="12" t="s"/>
      <c r="P1702" s="12" t="s"/>
    </row>
    <row r="1703" spans="1:16">
      <c r="A1703" s="21" t="s"/>
      <c r="B1703" s="12" t="s"/>
      <c r="C1703" s="22" t="s"/>
      <c r="D1703" s="12" t="s"/>
      <c r="E1703" s="12" t="s"/>
      <c r="F1703" s="12" t="s"/>
      <c r="G1703" s="12" t="s"/>
      <c r="H1703" s="12" t="s"/>
      <c r="I1703" s="12" t="s"/>
      <c r="J1703" s="12" t="s"/>
      <c r="K1703" s="12" t="s"/>
      <c r="L1703" s="12" t="s"/>
      <c r="M1703" s="12" t="s"/>
      <c r="N1703" s="12" t="s"/>
      <c r="O1703" s="12" t="s"/>
      <c r="P1703" s="12" t="s"/>
    </row>
    <row r="1704" spans="1:16">
      <c r="A1704" s="21" t="s"/>
      <c r="B1704" s="12" t="s"/>
      <c r="C1704" s="22" t="s"/>
      <c r="D1704" s="12" t="s"/>
      <c r="E1704" s="12" t="s"/>
      <c r="F1704" s="12" t="s"/>
      <c r="G1704" s="12" t="s"/>
      <c r="H1704" s="12" t="s"/>
      <c r="I1704" s="12" t="s"/>
      <c r="J1704" s="12" t="s"/>
      <c r="K1704" s="12" t="s"/>
      <c r="L1704" s="12" t="s"/>
      <c r="M1704" s="12" t="s"/>
      <c r="N1704" s="12" t="s"/>
      <c r="O1704" s="12" t="s"/>
      <c r="P1704" s="12" t="s"/>
    </row>
    <row r="1705" spans="1:16">
      <c r="A1705" s="21" t="s"/>
      <c r="B1705" s="12" t="s"/>
      <c r="C1705" s="22" t="s"/>
      <c r="D1705" s="12" t="s"/>
      <c r="E1705" s="12" t="s"/>
      <c r="F1705" s="12" t="s"/>
      <c r="G1705" s="12" t="s"/>
      <c r="H1705" s="12" t="s"/>
      <c r="I1705" s="12" t="s"/>
      <c r="J1705" s="12" t="s"/>
      <c r="K1705" s="12" t="s"/>
      <c r="L1705" s="12" t="s"/>
      <c r="M1705" s="12" t="s"/>
      <c r="N1705" s="12" t="s"/>
      <c r="O1705" s="12" t="s"/>
      <c r="P1705" s="12" t="s"/>
    </row>
    <row r="1706" spans="1:16">
      <c r="A1706" s="21" t="s"/>
      <c r="B1706" s="12" t="s"/>
      <c r="C1706" s="22" t="s"/>
      <c r="D1706" s="12" t="s"/>
      <c r="E1706" s="12" t="s"/>
      <c r="F1706" s="12" t="s"/>
      <c r="G1706" s="12" t="s"/>
      <c r="H1706" s="12" t="s"/>
      <c r="I1706" s="12" t="s"/>
      <c r="J1706" s="12" t="s"/>
      <c r="K1706" s="12" t="s"/>
      <c r="L1706" s="12" t="s"/>
      <c r="M1706" s="12" t="s"/>
      <c r="N1706" s="12" t="s"/>
      <c r="O1706" s="12" t="s"/>
      <c r="P1706" s="12" t="s"/>
    </row>
    <row r="1707" spans="1:16">
      <c r="A1707" s="21" t="s"/>
      <c r="B1707" s="12" t="s"/>
      <c r="C1707" s="22" t="s"/>
      <c r="D1707" s="12" t="s"/>
      <c r="E1707" s="12" t="s"/>
      <c r="F1707" s="12" t="s"/>
      <c r="G1707" s="12" t="s"/>
      <c r="H1707" s="12" t="s"/>
      <c r="I1707" s="12" t="s"/>
      <c r="J1707" s="12" t="s"/>
      <c r="K1707" s="12" t="s"/>
      <c r="L1707" s="12" t="s"/>
      <c r="M1707" s="12" t="s"/>
      <c r="N1707" s="12" t="s"/>
      <c r="O1707" s="12" t="s"/>
      <c r="P1707" s="12" t="s"/>
    </row>
    <row r="1708" spans="1:16">
      <c r="A1708" s="21" t="s"/>
      <c r="B1708" s="12" t="s"/>
      <c r="C1708" s="22" t="s"/>
      <c r="D1708" s="12" t="s"/>
      <c r="E1708" s="12" t="s"/>
      <c r="F1708" s="12" t="s"/>
      <c r="G1708" s="12" t="s"/>
      <c r="H1708" s="12" t="s"/>
      <c r="I1708" s="12" t="s"/>
      <c r="J1708" s="12" t="s"/>
      <c r="K1708" s="12" t="s"/>
      <c r="L1708" s="12" t="s"/>
      <c r="M1708" s="12" t="s"/>
      <c r="N1708" s="12" t="s"/>
      <c r="O1708" s="12" t="s"/>
      <c r="P1708" s="12" t="s"/>
    </row>
    <row r="1709" spans="1:16">
      <c r="A1709" s="21" t="s"/>
      <c r="B1709" s="12" t="s"/>
      <c r="C1709" s="22" t="s"/>
      <c r="D1709" s="12" t="s"/>
      <c r="E1709" s="12" t="s"/>
      <c r="F1709" s="12" t="s"/>
      <c r="G1709" s="12" t="s"/>
      <c r="H1709" s="12" t="s"/>
      <c r="I1709" s="12" t="s"/>
      <c r="J1709" s="12" t="s"/>
      <c r="K1709" s="12" t="s"/>
      <c r="L1709" s="12" t="s"/>
      <c r="M1709" s="12" t="s"/>
      <c r="N1709" s="12" t="s"/>
      <c r="O1709" s="12" t="s"/>
      <c r="P1709" s="12" t="s"/>
    </row>
    <row r="1710" spans="1:16">
      <c r="A1710" s="21" t="s"/>
      <c r="B1710" s="12" t="s"/>
      <c r="C1710" s="22" t="s"/>
      <c r="D1710" s="12" t="s"/>
      <c r="E1710" s="12" t="s"/>
      <c r="F1710" s="12" t="s"/>
      <c r="G1710" s="12" t="s"/>
      <c r="H1710" s="12" t="s"/>
      <c r="I1710" s="12" t="s"/>
      <c r="J1710" s="12" t="s"/>
      <c r="K1710" s="12" t="s"/>
      <c r="L1710" s="12" t="s"/>
      <c r="M1710" s="12" t="s"/>
      <c r="N1710" s="12" t="s"/>
      <c r="O1710" s="12" t="s"/>
      <c r="P1710" s="12" t="s"/>
    </row>
    <row r="1711" spans="1:16">
      <c r="A1711" s="21" t="s"/>
      <c r="B1711" s="12" t="s"/>
      <c r="C1711" s="22" t="s"/>
      <c r="D1711" s="12" t="s"/>
      <c r="E1711" s="12" t="s"/>
      <c r="F1711" s="12" t="s"/>
      <c r="G1711" s="12" t="s"/>
      <c r="H1711" s="12" t="s"/>
      <c r="I1711" s="12" t="s"/>
      <c r="J1711" s="12" t="s"/>
      <c r="K1711" s="12" t="s"/>
      <c r="L1711" s="12" t="s"/>
      <c r="M1711" s="12" t="s"/>
      <c r="N1711" s="12" t="s"/>
      <c r="O1711" s="12" t="s"/>
      <c r="P1711" s="12" t="s"/>
    </row>
    <row r="1712" spans="1:16">
      <c r="A1712" s="21" t="s"/>
      <c r="B1712" s="12" t="s"/>
      <c r="C1712" s="22" t="s"/>
      <c r="D1712" s="12" t="s"/>
      <c r="E1712" s="12" t="s"/>
      <c r="F1712" s="12" t="s"/>
      <c r="G1712" s="12" t="s"/>
      <c r="H1712" s="12" t="s"/>
      <c r="I1712" s="12" t="s"/>
      <c r="J1712" s="12" t="s"/>
      <c r="K1712" s="12" t="s"/>
      <c r="L1712" s="12" t="s"/>
      <c r="M1712" s="12" t="s"/>
      <c r="N1712" s="12" t="s"/>
      <c r="O1712" s="12" t="s"/>
      <c r="P1712" s="12" t="s"/>
    </row>
    <row r="1713" spans="1:16">
      <c r="A1713" s="21" t="s"/>
      <c r="B1713" s="12" t="s"/>
      <c r="C1713" s="22" t="s"/>
      <c r="D1713" s="12" t="s"/>
      <c r="E1713" s="12" t="s"/>
      <c r="F1713" s="12" t="s"/>
      <c r="G1713" s="12" t="s"/>
      <c r="H1713" s="12" t="s"/>
      <c r="I1713" s="12" t="s"/>
      <c r="J1713" s="12" t="s"/>
      <c r="K1713" s="12" t="s"/>
      <c r="L1713" s="12" t="s"/>
      <c r="M1713" s="12" t="s"/>
      <c r="N1713" s="12" t="s"/>
      <c r="O1713" s="12" t="s"/>
      <c r="P1713" s="12" t="s"/>
    </row>
    <row r="1714" spans="1:16">
      <c r="A1714" s="21" t="s"/>
      <c r="B1714" s="12" t="s"/>
      <c r="C1714" s="22" t="s"/>
      <c r="D1714" s="12" t="s"/>
      <c r="E1714" s="12" t="s"/>
      <c r="F1714" s="12" t="s"/>
      <c r="G1714" s="12" t="s"/>
      <c r="H1714" s="12" t="s"/>
      <c r="I1714" s="12" t="s"/>
      <c r="J1714" s="12" t="s"/>
      <c r="K1714" s="12" t="s"/>
      <c r="L1714" s="12" t="s"/>
      <c r="M1714" s="12" t="s"/>
      <c r="N1714" s="12" t="s"/>
      <c r="O1714" s="12" t="s"/>
      <c r="P1714" s="12" t="s"/>
    </row>
    <row r="1715" spans="1:16">
      <c r="A1715" s="21" t="s"/>
      <c r="B1715" s="12" t="s"/>
      <c r="C1715" s="22" t="s"/>
      <c r="D1715" s="12" t="s"/>
      <c r="E1715" s="12" t="s"/>
      <c r="F1715" s="12" t="s"/>
      <c r="G1715" s="12" t="s"/>
      <c r="H1715" s="12" t="s"/>
      <c r="I1715" s="12" t="s"/>
      <c r="J1715" s="12" t="s"/>
      <c r="K1715" s="12" t="s"/>
      <c r="L1715" s="12" t="s"/>
      <c r="M1715" s="12" t="s"/>
      <c r="N1715" s="12" t="s"/>
      <c r="O1715" s="12" t="s"/>
      <c r="P1715" s="12" t="s"/>
    </row>
    <row r="1716" spans="1:16">
      <c r="A1716" s="21" t="s"/>
      <c r="B1716" s="12" t="s"/>
      <c r="C1716" s="22" t="s"/>
      <c r="D1716" s="12" t="s"/>
      <c r="E1716" s="12" t="s"/>
      <c r="F1716" s="12" t="s"/>
      <c r="G1716" s="12" t="s"/>
      <c r="H1716" s="12" t="s"/>
      <c r="I1716" s="12" t="s"/>
      <c r="J1716" s="12" t="s"/>
      <c r="K1716" s="12" t="s"/>
      <c r="L1716" s="12" t="s"/>
      <c r="M1716" s="12" t="s"/>
      <c r="N1716" s="12" t="s"/>
      <c r="O1716" s="12" t="s"/>
      <c r="P1716" s="12" t="s"/>
    </row>
    <row r="1717" spans="1:16">
      <c r="A1717" s="21" t="s"/>
      <c r="B1717" s="12" t="s"/>
      <c r="C1717" s="22" t="s"/>
      <c r="D1717" s="12" t="s"/>
      <c r="E1717" s="12" t="s"/>
      <c r="F1717" s="12" t="s"/>
      <c r="G1717" s="12" t="s"/>
      <c r="H1717" s="12" t="s"/>
      <c r="I1717" s="12" t="s"/>
      <c r="J1717" s="12" t="s"/>
      <c r="K1717" s="12" t="s"/>
      <c r="L1717" s="12" t="s"/>
      <c r="M1717" s="12" t="s"/>
      <c r="N1717" s="12" t="s"/>
      <c r="O1717" s="12" t="s"/>
      <c r="P1717" s="12" t="s"/>
    </row>
    <row r="1718" spans="1:16">
      <c r="A1718" s="21" t="s"/>
      <c r="B1718" s="12" t="s"/>
      <c r="C1718" s="22" t="s"/>
      <c r="D1718" s="12" t="s"/>
      <c r="E1718" s="12" t="s"/>
      <c r="F1718" s="12" t="s"/>
      <c r="G1718" s="12" t="s"/>
      <c r="H1718" s="12" t="s"/>
      <c r="I1718" s="12" t="s"/>
      <c r="J1718" s="12" t="s"/>
      <c r="K1718" s="12" t="s"/>
      <c r="L1718" s="12" t="s"/>
      <c r="M1718" s="12" t="s"/>
      <c r="N1718" s="12" t="s"/>
      <c r="O1718" s="12" t="s"/>
      <c r="P1718" s="12" t="s"/>
    </row>
    <row r="1719" spans="1:16">
      <c r="A1719" s="21" t="s"/>
      <c r="B1719" s="12" t="s"/>
      <c r="C1719" s="22" t="s"/>
      <c r="D1719" s="12" t="s"/>
      <c r="E1719" s="12" t="s"/>
      <c r="F1719" s="12" t="s"/>
      <c r="G1719" s="12" t="s"/>
      <c r="H1719" s="12" t="s"/>
      <c r="I1719" s="12" t="s"/>
      <c r="J1719" s="12" t="s"/>
      <c r="K1719" s="12" t="s"/>
      <c r="L1719" s="12" t="s"/>
      <c r="M1719" s="12" t="s"/>
      <c r="N1719" s="12" t="s"/>
      <c r="O1719" s="12" t="s"/>
      <c r="P1719" s="12" t="s"/>
    </row>
    <row r="1720" spans="1:16">
      <c r="A1720" s="21" t="s"/>
      <c r="B1720" s="12" t="s"/>
      <c r="C1720" s="22" t="s"/>
      <c r="D1720" s="12" t="s"/>
      <c r="E1720" s="12" t="s"/>
      <c r="F1720" s="12" t="s"/>
      <c r="G1720" s="12" t="s"/>
      <c r="H1720" s="12" t="s"/>
      <c r="I1720" s="12" t="s"/>
      <c r="J1720" s="12" t="s"/>
      <c r="K1720" s="12" t="s"/>
      <c r="L1720" s="12" t="s"/>
      <c r="M1720" s="12" t="s"/>
      <c r="N1720" s="12" t="s"/>
      <c r="O1720" s="12" t="s"/>
      <c r="P1720" s="12" t="s"/>
    </row>
    <row r="1721" spans="1:16">
      <c r="A1721" s="21" t="s"/>
      <c r="B1721" s="12" t="s"/>
      <c r="C1721" s="22" t="s"/>
      <c r="D1721" s="12" t="s"/>
      <c r="E1721" s="12" t="s"/>
      <c r="F1721" s="12" t="s"/>
      <c r="G1721" s="12" t="s"/>
      <c r="H1721" s="12" t="s"/>
      <c r="I1721" s="12" t="s"/>
      <c r="J1721" s="12" t="s"/>
      <c r="K1721" s="12" t="s"/>
      <c r="L1721" s="12" t="s"/>
      <c r="M1721" s="12" t="s"/>
      <c r="N1721" s="12" t="s"/>
      <c r="O1721" s="12" t="s"/>
      <c r="P1721" s="12" t="s"/>
    </row>
    <row r="1722" spans="1:16">
      <c r="A1722" s="21" t="s"/>
      <c r="B1722" s="12" t="s"/>
      <c r="C1722" s="22" t="s"/>
      <c r="D1722" s="12" t="s"/>
      <c r="E1722" s="12" t="s"/>
      <c r="F1722" s="12" t="s"/>
      <c r="G1722" s="12" t="s"/>
      <c r="H1722" s="12" t="s"/>
      <c r="I1722" s="12" t="s"/>
      <c r="J1722" s="12" t="s"/>
      <c r="K1722" s="12" t="s"/>
      <c r="L1722" s="12" t="s"/>
      <c r="M1722" s="12" t="s"/>
      <c r="N1722" s="12" t="s"/>
      <c r="O1722" s="12" t="s"/>
      <c r="P1722" s="12" t="s"/>
    </row>
    <row r="1723" spans="1:16">
      <c r="A1723" s="21" t="s"/>
      <c r="B1723" s="12" t="s"/>
      <c r="C1723" s="22" t="s"/>
      <c r="D1723" s="12" t="s"/>
      <c r="E1723" s="12" t="s"/>
      <c r="F1723" s="12" t="s"/>
      <c r="G1723" s="12" t="s"/>
      <c r="H1723" s="12" t="s"/>
      <c r="I1723" s="12" t="s"/>
      <c r="J1723" s="12" t="s"/>
      <c r="K1723" s="12" t="s"/>
      <c r="L1723" s="12" t="s"/>
      <c r="M1723" s="12" t="s"/>
      <c r="N1723" s="12" t="s"/>
      <c r="O1723" s="12" t="s"/>
      <c r="P1723" s="12" t="s"/>
    </row>
    <row r="1724" spans="1:16">
      <c r="A1724" s="21" t="s"/>
      <c r="B1724" s="12" t="s"/>
      <c r="C1724" s="22" t="s"/>
      <c r="D1724" s="12" t="s"/>
      <c r="E1724" s="12" t="s"/>
      <c r="F1724" s="12" t="s"/>
      <c r="G1724" s="12" t="s"/>
      <c r="H1724" s="12" t="s"/>
      <c r="I1724" s="12" t="s"/>
      <c r="J1724" s="12" t="s"/>
      <c r="K1724" s="12" t="s"/>
      <c r="L1724" s="12" t="s"/>
      <c r="M1724" s="12" t="s"/>
      <c r="N1724" s="12" t="s"/>
      <c r="O1724" s="12" t="s"/>
      <c r="P1724" s="12" t="s"/>
    </row>
    <row r="1725" spans="1:16">
      <c r="A1725" s="21" t="s"/>
      <c r="B1725" s="12" t="s"/>
      <c r="C1725" s="22" t="s"/>
      <c r="D1725" s="12" t="s"/>
      <c r="E1725" s="12" t="s"/>
      <c r="F1725" s="12" t="s"/>
      <c r="G1725" s="12" t="s"/>
      <c r="H1725" s="12" t="s"/>
      <c r="I1725" s="12" t="s"/>
      <c r="J1725" s="12" t="s"/>
      <c r="K1725" s="12" t="s"/>
      <c r="L1725" s="12" t="s"/>
      <c r="M1725" s="12" t="s"/>
      <c r="N1725" s="12" t="s"/>
      <c r="O1725" s="12" t="s"/>
      <c r="P1725" s="12" t="s"/>
    </row>
    <row r="1726" spans="1:16">
      <c r="A1726" s="21" t="s"/>
      <c r="B1726" s="12" t="s"/>
      <c r="C1726" s="22" t="s"/>
      <c r="D1726" s="12" t="s"/>
      <c r="E1726" s="12" t="s"/>
      <c r="F1726" s="12" t="s"/>
      <c r="G1726" s="12" t="s"/>
      <c r="H1726" s="12" t="s"/>
      <c r="I1726" s="12" t="s"/>
      <c r="J1726" s="12" t="s"/>
      <c r="K1726" s="12" t="s"/>
      <c r="L1726" s="12" t="s"/>
      <c r="M1726" s="12" t="s"/>
      <c r="N1726" s="12" t="s"/>
      <c r="O1726" s="12" t="s"/>
      <c r="P1726" s="12" t="s"/>
    </row>
    <row r="1727" spans="1:16">
      <c r="A1727" s="21" t="s"/>
      <c r="B1727" s="12" t="s"/>
      <c r="C1727" s="22" t="s"/>
      <c r="D1727" s="12" t="s"/>
      <c r="E1727" s="12" t="s"/>
      <c r="F1727" s="12" t="s"/>
      <c r="G1727" s="12" t="s"/>
      <c r="H1727" s="12" t="s"/>
      <c r="I1727" s="12" t="s"/>
      <c r="J1727" s="12" t="s"/>
      <c r="K1727" s="12" t="s"/>
      <c r="L1727" s="12" t="s"/>
      <c r="M1727" s="12" t="s"/>
      <c r="N1727" s="12" t="s"/>
      <c r="O1727" s="12" t="s"/>
      <c r="P1727" s="12" t="s"/>
    </row>
    <row r="1728" spans="1:16">
      <c r="A1728" s="21" t="s"/>
      <c r="B1728" s="12" t="s"/>
      <c r="C1728" s="22" t="s"/>
      <c r="D1728" s="12" t="s"/>
      <c r="E1728" s="12" t="s"/>
      <c r="F1728" s="12" t="s"/>
      <c r="G1728" s="12" t="s"/>
      <c r="H1728" s="12" t="s"/>
      <c r="I1728" s="12" t="s"/>
      <c r="J1728" s="12" t="s"/>
      <c r="K1728" s="12" t="s"/>
      <c r="L1728" s="12" t="s"/>
      <c r="M1728" s="12" t="s"/>
      <c r="N1728" s="12" t="s"/>
      <c r="O1728" s="12" t="s"/>
      <c r="P1728" s="12" t="s"/>
    </row>
    <row r="1729" spans="1:16">
      <c r="A1729" s="21" t="s"/>
      <c r="B1729" s="12" t="s"/>
      <c r="C1729" s="22" t="s"/>
      <c r="D1729" s="12" t="s"/>
      <c r="E1729" s="12" t="s"/>
      <c r="F1729" s="12" t="s"/>
      <c r="G1729" s="12" t="s"/>
      <c r="H1729" s="12" t="s"/>
      <c r="I1729" s="12" t="s"/>
      <c r="J1729" s="12" t="s"/>
      <c r="K1729" s="12" t="s"/>
      <c r="L1729" s="12" t="s"/>
      <c r="M1729" s="12" t="s"/>
      <c r="N1729" s="12" t="s"/>
      <c r="O1729" s="12" t="s"/>
      <c r="P1729" s="12" t="s"/>
    </row>
    <row r="1730" spans="1:16">
      <c r="A1730" s="21" t="s"/>
      <c r="B1730" s="12" t="s"/>
      <c r="C1730" s="22" t="s"/>
      <c r="D1730" s="12" t="s"/>
      <c r="E1730" s="12" t="s"/>
      <c r="F1730" s="12" t="s"/>
      <c r="G1730" s="12" t="s"/>
      <c r="H1730" s="12" t="s"/>
      <c r="I1730" s="12" t="s"/>
      <c r="J1730" s="12" t="s"/>
      <c r="K1730" s="12" t="s"/>
      <c r="L1730" s="12" t="s"/>
      <c r="M1730" s="12" t="s"/>
      <c r="N1730" s="12" t="s"/>
      <c r="O1730" s="12" t="s"/>
      <c r="P1730" s="12" t="s"/>
    </row>
    <row r="1731" spans="1:16">
      <c r="A1731" s="21" t="s"/>
      <c r="B1731" s="12" t="s"/>
      <c r="C1731" s="22" t="s"/>
      <c r="D1731" s="12" t="s"/>
      <c r="E1731" s="12" t="s"/>
      <c r="F1731" s="12" t="s"/>
      <c r="G1731" s="12" t="s"/>
      <c r="H1731" s="12" t="s"/>
      <c r="I1731" s="12" t="s"/>
      <c r="J1731" s="12" t="s"/>
      <c r="K1731" s="12" t="s"/>
      <c r="L1731" s="12" t="s"/>
      <c r="M1731" s="12" t="s"/>
      <c r="N1731" s="12" t="s"/>
      <c r="O1731" s="12" t="s"/>
      <c r="P1731" s="12" t="s"/>
    </row>
    <row r="1732" spans="1:16">
      <c r="A1732" s="21" t="s"/>
      <c r="B1732" s="12" t="s"/>
      <c r="C1732" s="22" t="s"/>
      <c r="D1732" s="12" t="s"/>
      <c r="E1732" s="12" t="s"/>
      <c r="F1732" s="12" t="s"/>
      <c r="G1732" s="12" t="s"/>
      <c r="H1732" s="12" t="s"/>
      <c r="I1732" s="12" t="s"/>
      <c r="J1732" s="12" t="s"/>
      <c r="K1732" s="12" t="s"/>
      <c r="L1732" s="12" t="s"/>
      <c r="M1732" s="12" t="s"/>
      <c r="N1732" s="12" t="s"/>
      <c r="O1732" s="12" t="s"/>
      <c r="P1732" s="12" t="s"/>
    </row>
    <row r="1733" spans="1:16">
      <c r="A1733" s="21" t="s"/>
      <c r="B1733" s="12" t="s"/>
      <c r="C1733" s="22" t="s"/>
      <c r="D1733" s="12" t="s"/>
      <c r="E1733" s="12" t="s"/>
      <c r="F1733" s="12" t="s"/>
      <c r="G1733" s="12" t="s"/>
      <c r="H1733" s="12" t="s"/>
      <c r="I1733" s="12" t="s"/>
      <c r="J1733" s="12" t="s"/>
      <c r="K1733" s="12" t="s"/>
      <c r="L1733" s="12" t="s"/>
      <c r="M1733" s="12" t="s"/>
      <c r="N1733" s="12" t="s"/>
      <c r="O1733" s="12" t="s"/>
      <c r="P1733" s="12" t="s"/>
    </row>
    <row r="1734" spans="1:16">
      <c r="A1734" s="21" t="s"/>
      <c r="B1734" s="12" t="s"/>
      <c r="C1734" s="22" t="s"/>
      <c r="D1734" s="12" t="s"/>
      <c r="E1734" s="12" t="s"/>
      <c r="F1734" s="12" t="s"/>
      <c r="G1734" s="12" t="s"/>
      <c r="H1734" s="12" t="s"/>
      <c r="I1734" s="12" t="s"/>
      <c r="J1734" s="12" t="s"/>
      <c r="K1734" s="12" t="s"/>
      <c r="L1734" s="12" t="s"/>
      <c r="M1734" s="12" t="s"/>
      <c r="N1734" s="12" t="s"/>
      <c r="O1734" s="12" t="s"/>
      <c r="P1734" s="12" t="s"/>
    </row>
    <row r="1735" spans="1:16">
      <c r="A1735" s="21" t="s"/>
      <c r="B1735" s="12" t="s"/>
      <c r="C1735" s="22" t="s"/>
      <c r="D1735" s="12" t="s"/>
      <c r="E1735" s="12" t="s"/>
      <c r="F1735" s="12" t="s"/>
      <c r="G1735" s="12" t="s"/>
      <c r="H1735" s="12" t="s"/>
      <c r="I1735" s="12" t="s"/>
      <c r="J1735" s="12" t="s"/>
      <c r="K1735" s="12" t="s"/>
      <c r="L1735" s="12" t="s"/>
      <c r="M1735" s="12" t="s"/>
      <c r="N1735" s="12" t="s"/>
      <c r="O1735" s="12" t="s"/>
      <c r="P1735" s="12" t="s"/>
    </row>
    <row r="1736" spans="1:16">
      <c r="A1736" s="21" t="s"/>
      <c r="B1736" s="12" t="s"/>
      <c r="C1736" s="22" t="s"/>
      <c r="D1736" s="12" t="s"/>
      <c r="E1736" s="12" t="s"/>
      <c r="F1736" s="12" t="s"/>
      <c r="G1736" s="12" t="s"/>
      <c r="H1736" s="12" t="s"/>
      <c r="I1736" s="12" t="s"/>
      <c r="J1736" s="12" t="s"/>
      <c r="K1736" s="12" t="s"/>
      <c r="L1736" s="12" t="s"/>
      <c r="M1736" s="12" t="s"/>
      <c r="N1736" s="12" t="s"/>
      <c r="O1736" s="12" t="s"/>
      <c r="P1736" s="12" t="s"/>
    </row>
    <row r="1737" spans="1:16">
      <c r="A1737" s="21" t="s"/>
      <c r="B1737" s="12" t="s"/>
      <c r="C1737" s="22" t="s"/>
      <c r="D1737" s="12" t="s"/>
      <c r="E1737" s="12" t="s"/>
      <c r="F1737" s="12" t="s"/>
      <c r="G1737" s="12" t="s"/>
      <c r="H1737" s="12" t="s"/>
      <c r="I1737" s="12" t="s"/>
      <c r="J1737" s="12" t="s"/>
      <c r="K1737" s="12" t="s"/>
      <c r="L1737" s="12" t="s"/>
      <c r="M1737" s="12" t="s"/>
      <c r="N1737" s="12" t="s"/>
      <c r="O1737" s="12" t="s"/>
      <c r="P1737" s="12" t="s"/>
    </row>
    <row r="1738" spans="1:16">
      <c r="A1738" s="21" t="s"/>
      <c r="B1738" s="12" t="s"/>
      <c r="C1738" s="22" t="s"/>
      <c r="D1738" s="12" t="s"/>
      <c r="E1738" s="12" t="s"/>
      <c r="F1738" s="12" t="s"/>
      <c r="G1738" s="12" t="s"/>
      <c r="H1738" s="12" t="s"/>
      <c r="I1738" s="12" t="s"/>
      <c r="J1738" s="12" t="s"/>
      <c r="K1738" s="12" t="s"/>
      <c r="L1738" s="12" t="s"/>
      <c r="M1738" s="12" t="s"/>
      <c r="N1738" s="12" t="s"/>
      <c r="O1738" s="12" t="s"/>
      <c r="P1738" s="12" t="s"/>
    </row>
    <row r="1739" spans="1:16">
      <c r="A1739" s="21" t="s"/>
      <c r="B1739" s="12" t="s"/>
      <c r="C1739" s="22" t="s"/>
      <c r="D1739" s="12" t="s"/>
      <c r="E1739" s="12" t="s"/>
      <c r="F1739" s="12" t="s"/>
      <c r="G1739" s="12" t="s"/>
      <c r="H1739" s="12" t="s"/>
      <c r="I1739" s="12" t="s"/>
      <c r="J1739" s="12" t="s"/>
      <c r="K1739" s="12" t="s"/>
      <c r="L1739" s="12" t="s"/>
      <c r="M1739" s="12" t="s"/>
      <c r="N1739" s="12" t="s"/>
      <c r="O1739" s="12" t="s"/>
      <c r="P1739" s="12" t="s"/>
    </row>
    <row r="1740" spans="1:16">
      <c r="A1740" s="21" t="s"/>
      <c r="B1740" s="12" t="s"/>
      <c r="C1740" s="22" t="s"/>
      <c r="D1740" s="12" t="s"/>
      <c r="E1740" s="12" t="s"/>
      <c r="F1740" s="12" t="s"/>
      <c r="G1740" s="12" t="s"/>
      <c r="H1740" s="12" t="s"/>
      <c r="I1740" s="12" t="s"/>
      <c r="J1740" s="12" t="s"/>
      <c r="K1740" s="12" t="s"/>
      <c r="L1740" s="12" t="s"/>
      <c r="M1740" s="12" t="s"/>
      <c r="N1740" s="12" t="s"/>
      <c r="O1740" s="12" t="s"/>
      <c r="P1740" s="12" t="s"/>
    </row>
    <row r="1741" spans="1:16">
      <c r="A1741" s="21" t="s"/>
      <c r="B1741" s="12" t="s"/>
      <c r="C1741" s="22" t="s"/>
      <c r="D1741" s="12" t="s"/>
      <c r="E1741" s="12" t="s"/>
      <c r="F1741" s="12" t="s"/>
      <c r="G1741" s="12" t="s"/>
      <c r="H1741" s="12" t="s"/>
      <c r="I1741" s="12" t="s"/>
      <c r="J1741" s="12" t="s"/>
      <c r="K1741" s="12" t="s"/>
      <c r="L1741" s="12" t="s"/>
      <c r="M1741" s="12" t="s"/>
      <c r="N1741" s="12" t="s"/>
      <c r="O1741" s="12" t="s"/>
      <c r="P1741" s="12" t="s"/>
    </row>
    <row r="1742" spans="1:16">
      <c r="A1742" s="21" t="s"/>
      <c r="B1742" s="12" t="s"/>
      <c r="C1742" s="22" t="s"/>
      <c r="D1742" s="12" t="s"/>
      <c r="E1742" s="12" t="s"/>
      <c r="F1742" s="12" t="s"/>
      <c r="G1742" s="12" t="s"/>
      <c r="H1742" s="12" t="s"/>
      <c r="I1742" s="12" t="s"/>
      <c r="J1742" s="12" t="s"/>
      <c r="K1742" s="12" t="s"/>
      <c r="L1742" s="12" t="s"/>
      <c r="M1742" s="12" t="s"/>
      <c r="N1742" s="12" t="s"/>
      <c r="O1742" s="12" t="s"/>
      <c r="P1742" s="12" t="s"/>
    </row>
    <row r="1743" spans="1:16">
      <c r="A1743" s="21" t="s"/>
      <c r="B1743" s="12" t="s"/>
      <c r="C1743" s="22" t="s"/>
      <c r="D1743" s="12" t="s"/>
      <c r="E1743" s="12" t="s"/>
      <c r="F1743" s="12" t="s"/>
      <c r="G1743" s="12" t="s"/>
      <c r="H1743" s="12" t="s"/>
      <c r="I1743" s="12" t="s"/>
      <c r="J1743" s="12" t="s"/>
      <c r="K1743" s="12" t="s"/>
      <c r="L1743" s="12" t="s"/>
      <c r="M1743" s="12" t="s"/>
      <c r="N1743" s="12" t="s"/>
      <c r="O1743" s="12" t="s"/>
      <c r="P1743" s="12" t="s"/>
    </row>
    <row r="1744" spans="1:16">
      <c r="A1744" s="21" t="s"/>
      <c r="B1744" s="12" t="s"/>
      <c r="C1744" s="22" t="s"/>
      <c r="D1744" s="12" t="s"/>
      <c r="E1744" s="12" t="s"/>
      <c r="F1744" s="12" t="s"/>
      <c r="G1744" s="12" t="s"/>
      <c r="H1744" s="12" t="s"/>
      <c r="I1744" s="12" t="s"/>
      <c r="J1744" s="12" t="s"/>
      <c r="K1744" s="12" t="s"/>
      <c r="L1744" s="12" t="s"/>
      <c r="M1744" s="12" t="s"/>
      <c r="N1744" s="12" t="s"/>
      <c r="O1744" s="12" t="s"/>
      <c r="P1744" s="12" t="s"/>
    </row>
    <row r="1745" spans="1:16">
      <c r="A1745" s="21" t="s"/>
      <c r="B1745" s="12" t="s"/>
      <c r="C1745" s="22" t="s"/>
      <c r="D1745" s="12" t="s"/>
      <c r="E1745" s="12" t="s"/>
      <c r="F1745" s="12" t="s"/>
      <c r="G1745" s="12" t="s"/>
      <c r="H1745" s="12" t="s"/>
      <c r="I1745" s="12" t="s"/>
      <c r="J1745" s="12" t="s"/>
      <c r="K1745" s="12" t="s"/>
      <c r="L1745" s="12" t="s"/>
      <c r="M1745" s="12" t="s"/>
      <c r="N1745" s="12" t="s"/>
      <c r="O1745" s="12" t="s"/>
      <c r="P1745" s="12" t="s"/>
    </row>
    <row r="1746" spans="1:16">
      <c r="A1746" s="21" t="s"/>
      <c r="B1746" s="12" t="s"/>
      <c r="C1746" s="22" t="s"/>
      <c r="D1746" s="12" t="s"/>
      <c r="E1746" s="12" t="s"/>
      <c r="F1746" s="12" t="s"/>
      <c r="G1746" s="12" t="s"/>
      <c r="H1746" s="12" t="s"/>
      <c r="I1746" s="12" t="s"/>
      <c r="J1746" s="12" t="s"/>
      <c r="K1746" s="12" t="s"/>
      <c r="L1746" s="12" t="s"/>
      <c r="M1746" s="12" t="s"/>
      <c r="N1746" s="12" t="s"/>
      <c r="O1746" s="12" t="s"/>
      <c r="P1746" s="12" t="s"/>
    </row>
    <row r="1747" spans="1:16">
      <c r="A1747" s="21" t="s"/>
      <c r="B1747" s="12" t="s"/>
      <c r="C1747" s="22" t="s"/>
      <c r="D1747" s="12" t="s"/>
      <c r="E1747" s="12" t="s"/>
      <c r="F1747" s="12" t="s"/>
      <c r="G1747" s="12" t="s"/>
      <c r="H1747" s="12" t="s"/>
      <c r="I1747" s="12" t="s"/>
      <c r="J1747" s="12" t="s"/>
      <c r="K1747" s="12" t="s"/>
      <c r="L1747" s="12" t="s"/>
      <c r="M1747" s="12" t="s"/>
      <c r="N1747" s="12" t="s"/>
      <c r="O1747" s="12" t="s"/>
      <c r="P1747" s="12" t="s"/>
    </row>
    <row r="1748" spans="1:16">
      <c r="A1748" s="21" t="s"/>
      <c r="B1748" s="12" t="s"/>
      <c r="C1748" s="22" t="s"/>
      <c r="D1748" s="12" t="s"/>
      <c r="E1748" s="12" t="s"/>
      <c r="F1748" s="12" t="s"/>
      <c r="G1748" s="12" t="s"/>
      <c r="H1748" s="12" t="s"/>
      <c r="I1748" s="12" t="s"/>
      <c r="J1748" s="12" t="s"/>
      <c r="K1748" s="12" t="s"/>
      <c r="L1748" s="12" t="s"/>
      <c r="M1748" s="12" t="s"/>
      <c r="N1748" s="12" t="s"/>
      <c r="O1748" s="12" t="s"/>
      <c r="P1748" s="12" t="s"/>
    </row>
    <row r="1749" spans="1:16">
      <c r="A1749" s="21" t="s"/>
      <c r="B1749" s="12" t="s"/>
      <c r="C1749" s="22" t="s"/>
      <c r="D1749" s="12" t="s"/>
      <c r="E1749" s="12" t="s"/>
      <c r="F1749" s="12" t="s"/>
      <c r="G1749" s="12" t="s"/>
      <c r="H1749" s="12" t="s"/>
      <c r="I1749" s="12" t="s"/>
      <c r="J1749" s="12" t="s"/>
      <c r="K1749" s="12" t="s"/>
      <c r="L1749" s="12" t="s"/>
      <c r="M1749" s="12" t="s"/>
      <c r="N1749" s="12" t="s"/>
      <c r="O1749" s="12" t="s"/>
      <c r="P1749" s="12" t="s"/>
    </row>
    <row r="1750" spans="1:16">
      <c r="A1750" s="21" t="s"/>
      <c r="B1750" s="12" t="s"/>
      <c r="C1750" s="22" t="s"/>
      <c r="D1750" s="12" t="s"/>
      <c r="E1750" s="12" t="s"/>
      <c r="F1750" s="12" t="s"/>
      <c r="G1750" s="12" t="s"/>
      <c r="H1750" s="12" t="s"/>
      <c r="I1750" s="12" t="s"/>
      <c r="J1750" s="12" t="s"/>
      <c r="K1750" s="12" t="s"/>
      <c r="L1750" s="12" t="s"/>
      <c r="M1750" s="12" t="s"/>
      <c r="N1750" s="12" t="s"/>
      <c r="O1750" s="12" t="s"/>
      <c r="P1750" s="12" t="s"/>
    </row>
    <row r="1751" spans="1:16">
      <c r="A1751" s="21" t="s"/>
      <c r="B1751" s="12" t="s"/>
      <c r="C1751" s="22" t="s"/>
      <c r="D1751" s="12" t="s"/>
      <c r="E1751" s="12" t="s"/>
      <c r="F1751" s="12" t="s"/>
      <c r="G1751" s="12" t="s"/>
      <c r="H1751" s="12" t="s"/>
      <c r="I1751" s="12" t="s"/>
      <c r="J1751" s="12" t="s"/>
      <c r="K1751" s="12" t="s"/>
      <c r="L1751" s="12" t="s"/>
      <c r="M1751" s="12" t="s"/>
      <c r="N1751" s="12" t="s"/>
      <c r="O1751" s="12" t="s"/>
      <c r="P1751" s="12" t="s"/>
    </row>
    <row r="1752" spans="1:16">
      <c r="A1752" s="21" t="s"/>
      <c r="B1752" s="12" t="s"/>
      <c r="C1752" s="22" t="s"/>
      <c r="D1752" s="12" t="s"/>
      <c r="E1752" s="12" t="s"/>
      <c r="F1752" s="12" t="s"/>
      <c r="G1752" s="12" t="s"/>
      <c r="H1752" s="12" t="s"/>
      <c r="I1752" s="12" t="s"/>
      <c r="J1752" s="12" t="s"/>
      <c r="K1752" s="12" t="s"/>
      <c r="L1752" s="12" t="s"/>
      <c r="M1752" s="12" t="s"/>
      <c r="N1752" s="12" t="s"/>
      <c r="O1752" s="12" t="s"/>
      <c r="P1752" s="12" t="s"/>
    </row>
    <row r="1753" spans="1:16">
      <c r="A1753" s="21" t="s"/>
      <c r="B1753" s="12" t="s"/>
      <c r="C1753" s="22" t="s"/>
      <c r="D1753" s="12" t="s"/>
      <c r="E1753" s="12" t="s"/>
      <c r="F1753" s="12" t="s"/>
      <c r="G1753" s="12" t="s"/>
      <c r="H1753" s="12" t="s"/>
      <c r="I1753" s="12" t="s"/>
      <c r="J1753" s="12" t="s"/>
      <c r="K1753" s="12" t="s"/>
      <c r="L1753" s="12" t="s"/>
      <c r="M1753" s="12" t="s"/>
      <c r="N1753" s="12" t="s"/>
      <c r="O1753" s="12" t="s"/>
      <c r="P1753" s="12" t="s"/>
    </row>
    <row r="1754" spans="1:16">
      <c r="A1754" s="21" t="s"/>
      <c r="B1754" s="12" t="s"/>
      <c r="C1754" s="22" t="s"/>
      <c r="D1754" s="12" t="s"/>
      <c r="E1754" s="12" t="s"/>
      <c r="F1754" s="12" t="s"/>
      <c r="G1754" s="12" t="s"/>
      <c r="H1754" s="12" t="s"/>
      <c r="I1754" s="12" t="s"/>
      <c r="J1754" s="12" t="s"/>
      <c r="K1754" s="12" t="s"/>
      <c r="L1754" s="12" t="s"/>
      <c r="M1754" s="12" t="s"/>
      <c r="N1754" s="12" t="s"/>
      <c r="O1754" s="12" t="s"/>
      <c r="P1754" s="12" t="s"/>
    </row>
    <row r="1755" spans="1:16">
      <c r="A1755" s="21" t="s"/>
      <c r="B1755" s="12" t="s"/>
      <c r="C1755" s="22" t="s"/>
      <c r="D1755" s="12" t="s"/>
      <c r="E1755" s="12" t="s"/>
      <c r="F1755" s="12" t="s"/>
      <c r="G1755" s="12" t="s"/>
      <c r="H1755" s="12" t="s"/>
      <c r="I1755" s="12" t="s"/>
      <c r="J1755" s="12" t="s"/>
      <c r="K1755" s="12" t="s"/>
      <c r="L1755" s="12" t="s"/>
      <c r="M1755" s="12" t="s"/>
      <c r="N1755" s="12" t="s"/>
      <c r="O1755" s="12" t="s"/>
      <c r="P1755" s="12" t="s"/>
    </row>
    <row r="1756" spans="1:16">
      <c r="A1756" s="21" t="s"/>
      <c r="B1756" s="12" t="s"/>
      <c r="C1756" s="22" t="s"/>
      <c r="D1756" s="12" t="s"/>
      <c r="E1756" s="12" t="s"/>
      <c r="F1756" s="12" t="s"/>
      <c r="G1756" s="12" t="s"/>
      <c r="H1756" s="12" t="s"/>
      <c r="I1756" s="12" t="s"/>
      <c r="J1756" s="12" t="s"/>
      <c r="K1756" s="12" t="s"/>
      <c r="L1756" s="12" t="s"/>
      <c r="M1756" s="12" t="s"/>
      <c r="N1756" s="12" t="s"/>
      <c r="O1756" s="12" t="s"/>
      <c r="P1756" s="12" t="s"/>
    </row>
    <row r="1757" spans="1:16">
      <c r="A1757" s="21" t="s"/>
      <c r="B1757" s="12" t="s"/>
      <c r="C1757" s="22" t="s"/>
      <c r="D1757" s="12" t="s"/>
      <c r="E1757" s="12" t="s"/>
      <c r="F1757" s="12" t="s"/>
      <c r="G1757" s="12" t="s"/>
      <c r="H1757" s="12" t="s"/>
      <c r="I1757" s="12" t="s"/>
      <c r="J1757" s="12" t="s"/>
      <c r="K1757" s="12" t="s"/>
      <c r="L1757" s="12" t="s"/>
      <c r="M1757" s="12" t="s"/>
      <c r="N1757" s="12" t="s"/>
      <c r="O1757" s="12" t="s"/>
      <c r="P1757" s="12" t="s"/>
    </row>
    <row r="1758" spans="1:16">
      <c r="A1758" s="21" t="s"/>
      <c r="B1758" s="12" t="s"/>
      <c r="C1758" s="22" t="s"/>
      <c r="D1758" s="12" t="s"/>
      <c r="E1758" s="12" t="s"/>
      <c r="F1758" s="12" t="s"/>
      <c r="G1758" s="12" t="s"/>
      <c r="H1758" s="12" t="s"/>
      <c r="I1758" s="12" t="s"/>
      <c r="J1758" s="12" t="s"/>
      <c r="K1758" s="12" t="s"/>
      <c r="L1758" s="12" t="s"/>
      <c r="M1758" s="12" t="s"/>
      <c r="N1758" s="12" t="s"/>
      <c r="O1758" s="12" t="s"/>
      <c r="P1758" s="12" t="s"/>
    </row>
    <row r="1759" spans="1:16">
      <c r="A1759" s="21" t="s"/>
      <c r="B1759" s="12" t="s"/>
      <c r="C1759" s="22" t="s"/>
      <c r="D1759" s="12" t="s"/>
      <c r="E1759" s="12" t="s"/>
      <c r="F1759" s="12" t="s"/>
      <c r="G1759" s="12" t="s"/>
      <c r="H1759" s="12" t="s"/>
      <c r="I1759" s="12" t="s"/>
      <c r="J1759" s="12" t="s"/>
      <c r="K1759" s="12" t="s"/>
      <c r="L1759" s="12" t="s"/>
      <c r="M1759" s="12" t="s"/>
      <c r="N1759" s="12" t="s"/>
      <c r="O1759" s="12" t="s"/>
      <c r="P1759" s="12" t="s"/>
    </row>
    <row r="1760" spans="1:16">
      <c r="A1760" s="21" t="s"/>
      <c r="B1760" s="12" t="s"/>
      <c r="C1760" s="22" t="s"/>
      <c r="D1760" s="12" t="s"/>
      <c r="E1760" s="12" t="s"/>
      <c r="F1760" s="12" t="s"/>
      <c r="G1760" s="12" t="s"/>
      <c r="H1760" s="12" t="s"/>
      <c r="I1760" s="12" t="s"/>
      <c r="J1760" s="12" t="s"/>
      <c r="K1760" s="12" t="s"/>
      <c r="L1760" s="12" t="s"/>
      <c r="M1760" s="12" t="s"/>
      <c r="N1760" s="12" t="s"/>
      <c r="O1760" s="12" t="s"/>
      <c r="P1760" s="12" t="s"/>
    </row>
    <row r="1761" spans="1:16">
      <c r="A1761" s="21" t="s"/>
      <c r="B1761" s="12" t="s"/>
      <c r="C1761" s="22" t="s"/>
      <c r="D1761" s="12" t="s"/>
      <c r="E1761" s="12" t="s"/>
      <c r="F1761" s="12" t="s"/>
      <c r="G1761" s="12" t="s"/>
      <c r="H1761" s="12" t="s"/>
      <c r="I1761" s="12" t="s"/>
      <c r="J1761" s="12" t="s"/>
      <c r="K1761" s="12" t="s"/>
      <c r="L1761" s="12" t="s"/>
      <c r="M1761" s="12" t="s"/>
      <c r="N1761" s="12" t="s"/>
      <c r="O1761" s="12" t="s"/>
      <c r="P1761" s="12" t="s"/>
    </row>
    <row r="1762" spans="1:16">
      <c r="A1762" s="21" t="s"/>
      <c r="B1762" s="12" t="s"/>
      <c r="C1762" s="22" t="s"/>
      <c r="D1762" s="12" t="s"/>
      <c r="E1762" s="12" t="s"/>
      <c r="F1762" s="12" t="s"/>
      <c r="G1762" s="12" t="s"/>
      <c r="H1762" s="12" t="s"/>
      <c r="I1762" s="12" t="s"/>
      <c r="J1762" s="12" t="s"/>
      <c r="K1762" s="12" t="s"/>
      <c r="L1762" s="12" t="s"/>
      <c r="M1762" s="12" t="s"/>
      <c r="N1762" s="12" t="s"/>
      <c r="O1762" s="12" t="s"/>
      <c r="P1762" s="12" t="s"/>
    </row>
    <row r="1763" spans="1:16">
      <c r="A1763" s="21" t="s"/>
      <c r="B1763" s="12" t="s"/>
      <c r="C1763" s="22" t="s"/>
      <c r="D1763" s="12" t="s"/>
      <c r="E1763" s="12" t="s"/>
      <c r="F1763" s="12" t="s"/>
      <c r="G1763" s="12" t="s"/>
      <c r="H1763" s="12" t="s"/>
      <c r="I1763" s="12" t="s"/>
      <c r="J1763" s="12" t="s"/>
      <c r="K1763" s="12" t="s"/>
      <c r="L1763" s="12" t="s"/>
      <c r="M1763" s="12" t="s"/>
      <c r="N1763" s="12" t="s"/>
      <c r="O1763" s="12" t="s"/>
      <c r="P1763" s="12" t="s"/>
    </row>
    <row r="1764" spans="1:16">
      <c r="A1764" s="21" t="s"/>
      <c r="B1764" s="12" t="s"/>
      <c r="C1764" s="22" t="s"/>
      <c r="D1764" s="12" t="s"/>
      <c r="E1764" s="12" t="s"/>
      <c r="F1764" s="12" t="s"/>
      <c r="G1764" s="12" t="s"/>
      <c r="H1764" s="12" t="s"/>
      <c r="I1764" s="12" t="s"/>
      <c r="J1764" s="12" t="s"/>
      <c r="K1764" s="12" t="s"/>
      <c r="L1764" s="12" t="s"/>
      <c r="M1764" s="12" t="s"/>
      <c r="N1764" s="12" t="s"/>
      <c r="O1764" s="12" t="s"/>
      <c r="P1764" s="12" t="s"/>
    </row>
    <row r="1765" spans="1:16">
      <c r="A1765" s="21" t="s"/>
      <c r="B1765" s="12" t="s"/>
      <c r="C1765" s="22" t="s"/>
      <c r="D1765" s="12" t="s"/>
      <c r="E1765" s="12" t="s"/>
      <c r="F1765" s="12" t="s"/>
      <c r="G1765" s="12" t="s"/>
      <c r="H1765" s="12" t="s"/>
      <c r="I1765" s="12" t="s"/>
      <c r="J1765" s="12" t="s"/>
      <c r="K1765" s="12" t="s"/>
      <c r="L1765" s="12" t="s"/>
      <c r="M1765" s="12" t="s"/>
      <c r="N1765" s="12" t="s"/>
      <c r="O1765" s="12" t="s"/>
      <c r="P1765" s="12" t="s"/>
    </row>
    <row r="1766" spans="1:16">
      <c r="A1766" s="21" t="s"/>
      <c r="B1766" s="12" t="s"/>
      <c r="C1766" s="22" t="s"/>
      <c r="D1766" s="12" t="s"/>
      <c r="E1766" s="12" t="s"/>
      <c r="F1766" s="12" t="s"/>
      <c r="G1766" s="12" t="s"/>
      <c r="H1766" s="12" t="s"/>
      <c r="I1766" s="12" t="s"/>
      <c r="J1766" s="12" t="s"/>
      <c r="K1766" s="12" t="s"/>
      <c r="L1766" s="12" t="s"/>
      <c r="M1766" s="12" t="s"/>
      <c r="N1766" s="12" t="s"/>
      <c r="O1766" s="12" t="s"/>
      <c r="P1766" s="12" t="s"/>
    </row>
    <row r="1767" spans="1:16">
      <c r="A1767" s="21" t="s"/>
      <c r="B1767" s="12" t="s"/>
      <c r="C1767" s="22" t="s"/>
      <c r="D1767" s="12" t="s"/>
      <c r="E1767" s="12" t="s"/>
      <c r="F1767" s="12" t="s"/>
      <c r="G1767" s="12" t="s"/>
      <c r="H1767" s="12" t="s"/>
      <c r="I1767" s="12" t="s"/>
      <c r="J1767" s="12" t="s"/>
      <c r="K1767" s="12" t="s"/>
      <c r="L1767" s="12" t="s"/>
      <c r="M1767" s="12" t="s"/>
      <c r="N1767" s="12" t="s"/>
      <c r="O1767" s="12" t="s"/>
      <c r="P1767" s="12" t="s"/>
    </row>
    <row r="1768" spans="1:16">
      <c r="A1768" s="21" t="s"/>
      <c r="B1768" s="12" t="s"/>
      <c r="C1768" s="22" t="s"/>
      <c r="D1768" s="12" t="s"/>
      <c r="E1768" s="12" t="s"/>
      <c r="F1768" s="12" t="s"/>
      <c r="G1768" s="12" t="s"/>
      <c r="H1768" s="12" t="s"/>
      <c r="I1768" s="12" t="s"/>
      <c r="J1768" s="12" t="s"/>
      <c r="K1768" s="12" t="s"/>
      <c r="L1768" s="12" t="s"/>
      <c r="M1768" s="12" t="s"/>
      <c r="N1768" s="12" t="s"/>
      <c r="O1768" s="12" t="s"/>
      <c r="P1768" s="12" t="s"/>
    </row>
    <row r="1769" spans="1:16">
      <c r="A1769" s="21" t="s"/>
      <c r="B1769" s="12" t="s"/>
      <c r="C1769" s="22" t="s"/>
      <c r="D1769" s="12" t="s"/>
      <c r="E1769" s="12" t="s"/>
      <c r="F1769" s="12" t="s"/>
      <c r="G1769" s="12" t="s"/>
      <c r="H1769" s="12" t="s"/>
      <c r="I1769" s="12" t="s"/>
      <c r="J1769" s="12" t="s"/>
      <c r="K1769" s="12" t="s"/>
      <c r="L1769" s="12" t="s"/>
      <c r="M1769" s="12" t="s"/>
      <c r="N1769" s="12" t="s"/>
      <c r="O1769" s="12" t="s"/>
      <c r="P1769" s="12" t="s"/>
    </row>
    <row r="1770" spans="1:16">
      <c r="A1770" s="21" t="s"/>
      <c r="B1770" s="12" t="s"/>
      <c r="C1770" s="22" t="s"/>
      <c r="D1770" s="12" t="s"/>
      <c r="E1770" s="12" t="s"/>
      <c r="F1770" s="12" t="s"/>
      <c r="G1770" s="12" t="s"/>
      <c r="H1770" s="12" t="s"/>
      <c r="I1770" s="12" t="s"/>
      <c r="J1770" s="12" t="s"/>
      <c r="K1770" s="12" t="s"/>
      <c r="L1770" s="12" t="s"/>
      <c r="M1770" s="12" t="s"/>
      <c r="N1770" s="12" t="s"/>
      <c r="O1770" s="12" t="s"/>
      <c r="P1770" s="12" t="s"/>
    </row>
    <row r="1771" spans="1:16">
      <c r="A1771" s="21" t="s"/>
      <c r="B1771" s="12" t="s"/>
      <c r="C1771" s="22" t="s"/>
      <c r="D1771" s="12" t="s"/>
      <c r="E1771" s="12" t="s"/>
      <c r="F1771" s="12" t="s"/>
      <c r="G1771" s="12" t="s"/>
      <c r="H1771" s="12" t="s"/>
      <c r="I1771" s="12" t="s"/>
      <c r="J1771" s="12" t="s"/>
      <c r="K1771" s="12" t="s"/>
      <c r="L1771" s="12" t="s"/>
      <c r="M1771" s="12" t="s"/>
      <c r="N1771" s="12" t="s"/>
      <c r="O1771" s="12" t="s"/>
      <c r="P1771" s="12" t="s"/>
    </row>
    <row r="1772" spans="1:16">
      <c r="A1772" s="21" t="s"/>
      <c r="B1772" s="12" t="s"/>
      <c r="C1772" s="22" t="s"/>
      <c r="D1772" s="12" t="s"/>
      <c r="E1772" s="12" t="s"/>
      <c r="F1772" s="12" t="s"/>
      <c r="G1772" s="12" t="s"/>
      <c r="H1772" s="12" t="s"/>
      <c r="I1772" s="12" t="s"/>
      <c r="J1772" s="12" t="s"/>
      <c r="K1772" s="12" t="s"/>
      <c r="L1772" s="12" t="s"/>
      <c r="M1772" s="12" t="s"/>
      <c r="N1772" s="12" t="s"/>
      <c r="O1772" s="12" t="s"/>
      <c r="P1772" s="12" t="s"/>
    </row>
    <row r="1773" spans="1:16">
      <c r="A1773" s="21" t="s"/>
      <c r="B1773" s="12" t="s"/>
      <c r="C1773" s="22" t="s"/>
      <c r="D1773" s="12" t="s"/>
      <c r="E1773" s="12" t="s"/>
      <c r="F1773" s="12" t="s"/>
      <c r="G1773" s="12" t="s"/>
      <c r="H1773" s="12" t="s"/>
      <c r="I1773" s="12" t="s"/>
      <c r="J1773" s="12" t="s"/>
      <c r="K1773" s="12" t="s"/>
      <c r="L1773" s="12" t="s"/>
      <c r="M1773" s="12" t="s"/>
      <c r="N1773" s="12" t="s"/>
      <c r="O1773" s="12" t="s"/>
      <c r="P1773" s="12" t="s"/>
    </row>
    <row r="1774" spans="1:16">
      <c r="A1774" s="21" t="s"/>
      <c r="B1774" s="12" t="s"/>
      <c r="C1774" s="22" t="s"/>
      <c r="D1774" s="12" t="s"/>
      <c r="E1774" s="12" t="s"/>
      <c r="F1774" s="12" t="s"/>
      <c r="G1774" s="12" t="s"/>
      <c r="H1774" s="12" t="s"/>
      <c r="I1774" s="12" t="s"/>
      <c r="J1774" s="12" t="s"/>
      <c r="K1774" s="12" t="s"/>
      <c r="L1774" s="12" t="s"/>
      <c r="M1774" s="12" t="s"/>
      <c r="N1774" s="12" t="s"/>
      <c r="O1774" s="12" t="s"/>
      <c r="P1774" s="12" t="s"/>
    </row>
    <row r="1775" spans="1:16">
      <c r="A1775" s="21" t="s"/>
      <c r="B1775" s="12" t="s"/>
      <c r="C1775" s="22" t="s"/>
      <c r="D1775" s="12" t="s"/>
      <c r="E1775" s="12" t="s"/>
      <c r="F1775" s="12" t="s"/>
      <c r="G1775" s="12" t="s"/>
      <c r="H1775" s="12" t="s"/>
      <c r="I1775" s="12" t="s"/>
      <c r="J1775" s="12" t="s"/>
      <c r="K1775" s="12" t="s"/>
      <c r="L1775" s="12" t="s"/>
      <c r="M1775" s="12" t="s"/>
      <c r="N1775" s="12" t="s"/>
      <c r="O1775" s="12" t="s"/>
      <c r="P1775" s="12" t="s"/>
    </row>
    <row r="1776" spans="1:16">
      <c r="A1776" s="21" t="s"/>
      <c r="B1776" s="12" t="s"/>
      <c r="C1776" s="22" t="s"/>
      <c r="D1776" s="12" t="s"/>
      <c r="E1776" s="12" t="s"/>
      <c r="F1776" s="12" t="s"/>
      <c r="G1776" s="12" t="s"/>
      <c r="H1776" s="12" t="s"/>
      <c r="I1776" s="12" t="s"/>
      <c r="J1776" s="12" t="s"/>
      <c r="K1776" s="12" t="s"/>
      <c r="L1776" s="12" t="s"/>
      <c r="M1776" s="12" t="s"/>
      <c r="N1776" s="12" t="s"/>
      <c r="O1776" s="12" t="s"/>
      <c r="P1776" s="12" t="s"/>
    </row>
    <row r="1777" spans="1:16">
      <c r="A1777" s="21" t="s"/>
      <c r="B1777" s="12" t="s"/>
      <c r="C1777" s="22" t="s"/>
      <c r="D1777" s="12" t="s"/>
      <c r="E1777" s="12" t="s"/>
      <c r="F1777" s="12" t="s"/>
      <c r="G1777" s="12" t="s"/>
      <c r="H1777" s="12" t="s"/>
      <c r="I1777" s="12" t="s"/>
      <c r="J1777" s="12" t="s"/>
      <c r="K1777" s="12" t="s"/>
      <c r="L1777" s="12" t="s"/>
      <c r="M1777" s="12" t="s"/>
      <c r="N1777" s="12" t="s"/>
      <c r="O1777" s="12" t="s"/>
      <c r="P1777" s="12" t="s"/>
    </row>
    <row r="1778" spans="1:16">
      <c r="A1778" s="21" t="s"/>
      <c r="B1778" s="12" t="s"/>
      <c r="C1778" s="22" t="s"/>
      <c r="D1778" s="12" t="s"/>
      <c r="E1778" s="12" t="s"/>
      <c r="F1778" s="12" t="s"/>
      <c r="G1778" s="12" t="s"/>
      <c r="H1778" s="12" t="s"/>
      <c r="I1778" s="12" t="s"/>
      <c r="J1778" s="12" t="s"/>
      <c r="K1778" s="12" t="s"/>
      <c r="L1778" s="12" t="s"/>
      <c r="M1778" s="12" t="s"/>
      <c r="N1778" s="12" t="s"/>
      <c r="O1778" s="12" t="s"/>
      <c r="P1778" s="12" t="s"/>
    </row>
    <row r="1779" spans="1:16">
      <c r="A1779" s="21" t="s"/>
      <c r="B1779" s="12" t="s"/>
      <c r="C1779" s="22" t="s"/>
      <c r="D1779" s="12" t="s"/>
      <c r="E1779" s="12" t="s"/>
      <c r="F1779" s="12" t="s"/>
      <c r="G1779" s="12" t="s"/>
      <c r="H1779" s="12" t="s"/>
      <c r="I1779" s="12" t="s"/>
      <c r="J1779" s="12" t="s"/>
      <c r="K1779" s="12" t="s"/>
      <c r="L1779" s="12" t="s"/>
      <c r="M1779" s="12" t="s"/>
      <c r="N1779" s="12" t="s"/>
      <c r="O1779" s="12" t="s"/>
      <c r="P1779" s="12" t="s"/>
    </row>
    <row r="1780" spans="1:16">
      <c r="A1780" s="21" t="s"/>
      <c r="B1780" s="12" t="s"/>
      <c r="C1780" s="22" t="s"/>
      <c r="D1780" s="12" t="s"/>
      <c r="E1780" s="12" t="s"/>
      <c r="F1780" s="12" t="s"/>
      <c r="G1780" s="12" t="s"/>
      <c r="H1780" s="12" t="s"/>
      <c r="I1780" s="12" t="s"/>
      <c r="J1780" s="12" t="s"/>
      <c r="K1780" s="12" t="s"/>
      <c r="L1780" s="12" t="s"/>
      <c r="M1780" s="12" t="s"/>
      <c r="N1780" s="12" t="s"/>
      <c r="O1780" s="12" t="s"/>
      <c r="P1780" s="12" t="s"/>
    </row>
    <row r="1781" spans="1:16">
      <c r="A1781" s="21" t="s"/>
      <c r="B1781" s="12" t="s"/>
      <c r="C1781" s="22" t="s"/>
      <c r="D1781" s="12" t="s"/>
      <c r="E1781" s="12" t="s"/>
      <c r="F1781" s="12" t="s"/>
      <c r="G1781" s="12" t="s"/>
      <c r="H1781" s="12" t="s"/>
      <c r="I1781" s="12" t="s"/>
      <c r="J1781" s="12" t="s"/>
      <c r="K1781" s="12" t="s"/>
      <c r="L1781" s="12" t="s"/>
      <c r="M1781" s="12" t="s"/>
      <c r="N1781" s="12" t="s"/>
      <c r="O1781" s="12" t="s"/>
      <c r="P1781" s="12" t="s"/>
    </row>
    <row r="1782" spans="1:16">
      <c r="A1782" s="21" t="s"/>
      <c r="B1782" s="12" t="s"/>
      <c r="C1782" s="22" t="s"/>
      <c r="D1782" s="12" t="s"/>
      <c r="E1782" s="12" t="s"/>
      <c r="F1782" s="12" t="s"/>
      <c r="G1782" s="12" t="s"/>
      <c r="H1782" s="12" t="s"/>
      <c r="I1782" s="12" t="s"/>
      <c r="J1782" s="12" t="s"/>
      <c r="K1782" s="12" t="s"/>
      <c r="L1782" s="12" t="s"/>
      <c r="M1782" s="12" t="s"/>
      <c r="N1782" s="12" t="s"/>
      <c r="O1782" s="12" t="s"/>
      <c r="P1782" s="12" t="s"/>
    </row>
    <row r="1783" spans="1:16">
      <c r="A1783" s="21" t="s"/>
      <c r="B1783" s="12" t="s"/>
      <c r="C1783" s="22" t="s"/>
      <c r="D1783" s="12" t="s"/>
      <c r="E1783" s="12" t="s"/>
      <c r="F1783" s="12" t="s"/>
      <c r="G1783" s="12" t="s"/>
      <c r="H1783" s="12" t="s"/>
      <c r="I1783" s="12" t="s"/>
      <c r="J1783" s="12" t="s"/>
      <c r="K1783" s="12" t="s"/>
      <c r="L1783" s="12" t="s"/>
      <c r="M1783" s="12" t="s"/>
      <c r="N1783" s="12" t="s"/>
      <c r="O1783" s="12" t="s"/>
      <c r="P1783" s="12" t="s"/>
    </row>
    <row r="1784" spans="1:16">
      <c r="A1784" s="21" t="s"/>
      <c r="B1784" s="12" t="s"/>
      <c r="C1784" s="22" t="s"/>
      <c r="D1784" s="12" t="s"/>
      <c r="E1784" s="12" t="s"/>
      <c r="F1784" s="12" t="s"/>
      <c r="G1784" s="12" t="s"/>
      <c r="H1784" s="12" t="s"/>
      <c r="I1784" s="12" t="s"/>
      <c r="J1784" s="12" t="s"/>
      <c r="K1784" s="12" t="s"/>
      <c r="L1784" s="12" t="s"/>
      <c r="M1784" s="12" t="s"/>
      <c r="N1784" s="12" t="s"/>
      <c r="O1784" s="12" t="s"/>
      <c r="P1784" s="12" t="s"/>
    </row>
    <row r="1785" spans="1:16">
      <c r="A1785" s="21" t="s"/>
      <c r="B1785" s="12" t="s"/>
      <c r="C1785" s="22" t="s"/>
      <c r="D1785" s="12" t="s"/>
      <c r="E1785" s="12" t="s"/>
      <c r="F1785" s="12" t="s"/>
      <c r="G1785" s="12" t="s"/>
      <c r="H1785" s="12" t="s"/>
      <c r="I1785" s="12" t="s"/>
      <c r="J1785" s="12" t="s"/>
      <c r="K1785" s="12" t="s"/>
      <c r="L1785" s="12" t="s"/>
      <c r="M1785" s="12" t="s"/>
      <c r="N1785" s="12" t="s"/>
      <c r="O1785" s="12" t="s"/>
      <c r="P1785" s="12" t="s"/>
    </row>
    <row r="1786" spans="1:16">
      <c r="A1786" s="21" t="s"/>
      <c r="B1786" s="12" t="s"/>
      <c r="C1786" s="22" t="s"/>
      <c r="D1786" s="12" t="s"/>
      <c r="E1786" s="12" t="s"/>
      <c r="F1786" s="12" t="s"/>
      <c r="G1786" s="12" t="s"/>
      <c r="H1786" s="12" t="s"/>
      <c r="I1786" s="12" t="s"/>
      <c r="J1786" s="12" t="s"/>
      <c r="K1786" s="12" t="s"/>
      <c r="L1786" s="12" t="s"/>
      <c r="M1786" s="12" t="s"/>
      <c r="N1786" s="12" t="s"/>
      <c r="O1786" s="12" t="s"/>
      <c r="P1786" s="12" t="s"/>
    </row>
    <row r="1787" spans="1:16">
      <c r="A1787" s="21" t="s"/>
      <c r="B1787" s="12" t="s"/>
      <c r="C1787" s="22" t="s"/>
      <c r="D1787" s="12" t="s"/>
      <c r="E1787" s="12" t="s"/>
      <c r="F1787" s="12" t="s"/>
      <c r="G1787" s="12" t="s"/>
      <c r="H1787" s="12" t="s"/>
      <c r="I1787" s="12" t="s"/>
      <c r="J1787" s="12" t="s"/>
      <c r="K1787" s="12" t="s"/>
      <c r="L1787" s="12" t="s"/>
      <c r="M1787" s="12" t="s"/>
      <c r="N1787" s="12" t="s"/>
      <c r="O1787" s="12" t="s"/>
      <c r="P1787" s="12" t="s"/>
    </row>
    <row r="1788" spans="1:16">
      <c r="A1788" s="21" t="s"/>
      <c r="B1788" s="12" t="s"/>
      <c r="C1788" s="22" t="s"/>
      <c r="D1788" s="12" t="s"/>
      <c r="E1788" s="12" t="s"/>
      <c r="F1788" s="12" t="s"/>
      <c r="G1788" s="12" t="s"/>
      <c r="H1788" s="12" t="s"/>
      <c r="I1788" s="12" t="s"/>
      <c r="J1788" s="12" t="s"/>
      <c r="K1788" s="12" t="s"/>
      <c r="L1788" s="12" t="s"/>
      <c r="M1788" s="12" t="s"/>
      <c r="N1788" s="12" t="s"/>
      <c r="O1788" s="12" t="s"/>
      <c r="P1788" s="12" t="s"/>
    </row>
    <row r="1789" spans="1:16">
      <c r="A1789" s="21" t="s"/>
      <c r="B1789" s="12" t="s"/>
      <c r="C1789" s="22" t="s"/>
      <c r="D1789" s="12" t="s"/>
      <c r="E1789" s="12" t="s"/>
      <c r="F1789" s="12" t="s"/>
      <c r="G1789" s="12" t="s"/>
      <c r="H1789" s="12" t="s"/>
      <c r="I1789" s="12" t="s"/>
      <c r="J1789" s="12" t="s"/>
      <c r="K1789" s="12" t="s"/>
      <c r="L1789" s="12" t="s"/>
      <c r="M1789" s="12" t="s"/>
      <c r="N1789" s="12" t="s"/>
      <c r="O1789" s="12" t="s"/>
      <c r="P1789" s="12" t="s"/>
    </row>
    <row r="1790" spans="1:16">
      <c r="A1790" s="21" t="s"/>
      <c r="B1790" s="12" t="s"/>
      <c r="C1790" s="22" t="s"/>
      <c r="D1790" s="12" t="s"/>
      <c r="E1790" s="12" t="s"/>
      <c r="F1790" s="12" t="s"/>
      <c r="G1790" s="12" t="s"/>
      <c r="H1790" s="12" t="s"/>
      <c r="I1790" s="12" t="s"/>
      <c r="J1790" s="12" t="s"/>
      <c r="K1790" s="12" t="s"/>
      <c r="L1790" s="12" t="s"/>
      <c r="M1790" s="12" t="s"/>
      <c r="N1790" s="12" t="s"/>
      <c r="O1790" s="12" t="s"/>
      <c r="P1790" s="12" t="s"/>
    </row>
    <row r="1791" spans="1:16">
      <c r="A1791" s="21" t="s"/>
      <c r="B1791" s="12" t="s"/>
      <c r="C1791" s="22" t="s"/>
      <c r="D1791" s="12" t="s"/>
      <c r="E1791" s="12" t="s"/>
      <c r="F1791" s="12" t="s"/>
      <c r="G1791" s="12" t="s"/>
      <c r="H1791" s="12" t="s"/>
      <c r="I1791" s="12" t="s"/>
      <c r="J1791" s="12" t="s"/>
      <c r="K1791" s="12" t="s"/>
      <c r="L1791" s="12" t="s"/>
      <c r="M1791" s="12" t="s"/>
      <c r="N1791" s="12" t="s"/>
      <c r="O1791" s="12" t="s"/>
      <c r="P1791" s="12" t="s"/>
    </row>
    <row r="1792" spans="1:16">
      <c r="A1792" s="21" t="s"/>
      <c r="B1792" s="12" t="s"/>
      <c r="C1792" s="22" t="s"/>
      <c r="D1792" s="12" t="s"/>
      <c r="E1792" s="12" t="s"/>
      <c r="F1792" s="12" t="s"/>
      <c r="G1792" s="12" t="s"/>
      <c r="H1792" s="12" t="s"/>
      <c r="I1792" s="12" t="s"/>
      <c r="J1792" s="12" t="s"/>
      <c r="K1792" s="12" t="s"/>
      <c r="L1792" s="12" t="s"/>
      <c r="M1792" s="12" t="s"/>
      <c r="N1792" s="12" t="s"/>
      <c r="O1792" s="12" t="s"/>
      <c r="P1792" s="12" t="s"/>
    </row>
    <row r="1793" spans="1:16">
      <c r="A1793" s="21" t="s"/>
      <c r="B1793" s="12" t="s"/>
      <c r="C1793" s="22" t="s"/>
      <c r="D1793" s="12" t="s"/>
      <c r="E1793" s="12" t="s"/>
      <c r="F1793" s="12" t="s"/>
      <c r="G1793" s="12" t="s"/>
      <c r="H1793" s="12" t="s"/>
      <c r="I1793" s="12" t="s"/>
      <c r="J1793" s="12" t="s"/>
      <c r="K1793" s="12" t="s"/>
      <c r="L1793" s="12" t="s"/>
      <c r="M1793" s="12" t="s"/>
      <c r="N1793" s="12" t="s"/>
      <c r="O1793" s="12" t="s"/>
      <c r="P1793" s="12" t="s"/>
    </row>
    <row r="1794" spans="1:16">
      <c r="A1794" s="21" t="s"/>
      <c r="B1794" s="12" t="s"/>
      <c r="C1794" s="22" t="s"/>
      <c r="D1794" s="12" t="s"/>
      <c r="E1794" s="12" t="s"/>
      <c r="F1794" s="12" t="s"/>
      <c r="G1794" s="12" t="s"/>
      <c r="H1794" s="12" t="s"/>
      <c r="I1794" s="12" t="s"/>
      <c r="J1794" s="12" t="s"/>
      <c r="K1794" s="12" t="s"/>
      <c r="L1794" s="12" t="s"/>
      <c r="M1794" s="12" t="s"/>
      <c r="N1794" s="12" t="s"/>
      <c r="O1794" s="12" t="s"/>
      <c r="P1794" s="12" t="s"/>
    </row>
    <row r="1795" spans="1:16">
      <c r="A1795" s="21" t="s"/>
      <c r="B1795" s="12" t="s"/>
      <c r="C1795" s="22" t="s"/>
      <c r="D1795" s="12" t="s"/>
      <c r="E1795" s="12" t="s"/>
      <c r="F1795" s="12" t="s"/>
      <c r="G1795" s="12" t="s"/>
      <c r="H1795" s="12" t="s"/>
      <c r="I1795" s="12" t="s"/>
      <c r="J1795" s="12" t="s"/>
      <c r="K1795" s="12" t="s"/>
      <c r="L1795" s="12" t="s"/>
      <c r="M1795" s="12" t="s"/>
      <c r="N1795" s="12" t="s"/>
      <c r="O1795" s="12" t="s"/>
      <c r="P1795" s="12" t="s"/>
    </row>
    <row r="1796" spans="1:16">
      <c r="A1796" s="21" t="s"/>
      <c r="B1796" s="12" t="s"/>
      <c r="C1796" s="22" t="s"/>
      <c r="D1796" s="12" t="s"/>
      <c r="E1796" s="12" t="s"/>
      <c r="F1796" s="12" t="s"/>
      <c r="G1796" s="12" t="s"/>
      <c r="H1796" s="12" t="s"/>
      <c r="I1796" s="12" t="s"/>
      <c r="J1796" s="12" t="s"/>
      <c r="K1796" s="12" t="s"/>
      <c r="L1796" s="12" t="s"/>
      <c r="M1796" s="12" t="s"/>
      <c r="N1796" s="12" t="s"/>
      <c r="O1796" s="12" t="s"/>
      <c r="P1796" s="12" t="s"/>
    </row>
    <row r="1797" spans="1:16">
      <c r="A1797" s="21" t="s"/>
      <c r="B1797" s="12" t="s"/>
      <c r="C1797" s="22" t="s"/>
      <c r="D1797" s="12" t="s"/>
      <c r="E1797" s="12" t="s"/>
      <c r="F1797" s="12" t="s"/>
      <c r="G1797" s="12" t="s"/>
      <c r="H1797" s="12" t="s"/>
      <c r="I1797" s="12" t="s"/>
      <c r="J1797" s="12" t="s"/>
      <c r="K1797" s="12" t="s"/>
      <c r="L1797" s="12" t="s"/>
      <c r="M1797" s="12" t="s"/>
      <c r="N1797" s="12" t="s"/>
      <c r="O1797" s="12" t="s"/>
      <c r="P1797" s="12" t="s"/>
    </row>
    <row r="1798" spans="1:16">
      <c r="A1798" s="21" t="s"/>
      <c r="B1798" s="12" t="s"/>
      <c r="C1798" s="22" t="s"/>
      <c r="D1798" s="12" t="s"/>
      <c r="E1798" s="12" t="s"/>
      <c r="F1798" s="12" t="s"/>
      <c r="G1798" s="12" t="s"/>
      <c r="H1798" s="12" t="s"/>
      <c r="I1798" s="12" t="s"/>
      <c r="J1798" s="12" t="s"/>
      <c r="K1798" s="12" t="s"/>
      <c r="L1798" s="12" t="s"/>
      <c r="M1798" s="12" t="s"/>
      <c r="N1798" s="12" t="s"/>
      <c r="O1798" s="12" t="s"/>
      <c r="P1798" s="12" t="s"/>
    </row>
    <row r="1799" spans="1:16">
      <c r="A1799" s="21" t="s"/>
      <c r="B1799" s="12" t="s"/>
      <c r="C1799" s="22" t="s"/>
      <c r="D1799" s="12" t="s"/>
      <c r="E1799" s="12" t="s"/>
      <c r="F1799" s="12" t="s"/>
      <c r="G1799" s="12" t="s"/>
      <c r="H1799" s="12" t="s"/>
      <c r="I1799" s="12" t="s"/>
      <c r="J1799" s="12" t="s"/>
      <c r="K1799" s="12" t="s"/>
      <c r="L1799" s="12" t="s"/>
      <c r="M1799" s="12" t="s"/>
      <c r="N1799" s="12" t="s"/>
      <c r="O1799" s="12" t="s"/>
      <c r="P1799" s="12" t="s"/>
    </row>
    <row r="1800" spans="1:16">
      <c r="A1800" s="21" t="s"/>
      <c r="B1800" s="12" t="s"/>
      <c r="C1800" s="22" t="s"/>
      <c r="D1800" s="12" t="s"/>
      <c r="E1800" s="12" t="s"/>
      <c r="F1800" s="12" t="s"/>
      <c r="G1800" s="12" t="s"/>
      <c r="H1800" s="12" t="s"/>
      <c r="I1800" s="12" t="s"/>
      <c r="J1800" s="12" t="s"/>
      <c r="K1800" s="12" t="s"/>
      <c r="L1800" s="12" t="s"/>
      <c r="M1800" s="12" t="s"/>
      <c r="N1800" s="12" t="s"/>
      <c r="O1800" s="12" t="s"/>
      <c r="P1800" s="12" t="s"/>
    </row>
    <row r="1801" spans="1:16">
      <c r="A1801" s="21" t="s"/>
      <c r="B1801" s="12" t="s"/>
      <c r="C1801" s="22" t="s"/>
      <c r="D1801" s="12" t="s"/>
      <c r="E1801" s="12" t="s"/>
      <c r="F1801" s="12" t="s"/>
      <c r="G1801" s="12" t="s"/>
      <c r="H1801" s="12" t="s"/>
      <c r="I1801" s="12" t="s"/>
      <c r="J1801" s="12" t="s"/>
      <c r="K1801" s="12" t="s"/>
      <c r="L1801" s="12" t="s"/>
      <c r="M1801" s="12" t="s"/>
      <c r="N1801" s="12" t="s"/>
      <c r="O1801" s="12" t="s"/>
      <c r="P1801" s="12" t="s"/>
    </row>
    <row r="1802" spans="1:16">
      <c r="A1802" s="21" t="s"/>
      <c r="B1802" s="12" t="s"/>
      <c r="C1802" s="22" t="s"/>
      <c r="D1802" s="12" t="s"/>
      <c r="E1802" s="12" t="s"/>
      <c r="F1802" s="12" t="s"/>
      <c r="G1802" s="12" t="s"/>
      <c r="H1802" s="12" t="s"/>
      <c r="I1802" s="12" t="s"/>
      <c r="J1802" s="12" t="s"/>
      <c r="K1802" s="12" t="s"/>
      <c r="L1802" s="12" t="s"/>
      <c r="M1802" s="12" t="s"/>
      <c r="N1802" s="12" t="s"/>
      <c r="O1802" s="12" t="s"/>
      <c r="P1802" s="12" t="s"/>
    </row>
    <row r="1803" spans="1:16">
      <c r="A1803" s="21" t="s"/>
      <c r="B1803" s="12" t="s"/>
      <c r="C1803" s="22" t="s"/>
      <c r="D1803" s="12" t="s"/>
      <c r="E1803" s="12" t="s"/>
      <c r="F1803" s="12" t="s"/>
      <c r="G1803" s="12" t="s"/>
      <c r="H1803" s="12" t="s"/>
      <c r="I1803" s="12" t="s"/>
      <c r="J1803" s="12" t="s"/>
      <c r="K1803" s="12" t="s"/>
      <c r="L1803" s="12" t="s"/>
      <c r="M1803" s="12" t="s"/>
      <c r="N1803" s="12" t="s"/>
      <c r="O1803" s="12" t="s"/>
      <c r="P1803" s="12" t="s"/>
    </row>
    <row r="1804" spans="1:16">
      <c r="A1804" s="21" t="s"/>
      <c r="B1804" s="12" t="s"/>
      <c r="C1804" s="22" t="s"/>
      <c r="D1804" s="12" t="s"/>
      <c r="E1804" s="12" t="s"/>
      <c r="F1804" s="12" t="s"/>
      <c r="G1804" s="12" t="s"/>
      <c r="H1804" s="12" t="s"/>
      <c r="I1804" s="12" t="s"/>
      <c r="J1804" s="12" t="s"/>
      <c r="K1804" s="12" t="s"/>
      <c r="L1804" s="12" t="s"/>
      <c r="M1804" s="12" t="s"/>
      <c r="N1804" s="12" t="s"/>
      <c r="O1804" s="12" t="s"/>
      <c r="P1804" s="12" t="s"/>
    </row>
    <row r="1805" spans="1:16">
      <c r="A1805" s="21" t="s"/>
      <c r="B1805" s="12" t="s"/>
      <c r="C1805" s="22" t="s"/>
      <c r="D1805" s="12" t="s"/>
      <c r="E1805" s="12" t="s"/>
      <c r="F1805" s="12" t="s"/>
      <c r="G1805" s="12" t="s"/>
      <c r="H1805" s="12" t="s"/>
      <c r="I1805" s="12" t="s"/>
      <c r="J1805" s="12" t="s"/>
      <c r="K1805" s="12" t="s"/>
      <c r="L1805" s="12" t="s"/>
      <c r="M1805" s="12" t="s"/>
      <c r="N1805" s="12" t="s"/>
      <c r="O1805" s="12" t="s"/>
      <c r="P1805" s="12" t="s"/>
    </row>
    <row r="1806" spans="1:16">
      <c r="A1806" s="21" t="s"/>
      <c r="B1806" s="12" t="s"/>
      <c r="C1806" s="22" t="s"/>
      <c r="D1806" s="12" t="s"/>
      <c r="E1806" s="12" t="s"/>
      <c r="F1806" s="12" t="s"/>
      <c r="G1806" s="12" t="s"/>
      <c r="H1806" s="12" t="s"/>
      <c r="I1806" s="12" t="s"/>
      <c r="J1806" s="12" t="s"/>
      <c r="K1806" s="12" t="s"/>
      <c r="L1806" s="12" t="s"/>
      <c r="M1806" s="12" t="s"/>
      <c r="N1806" s="12" t="s"/>
      <c r="O1806" s="12" t="s"/>
      <c r="P1806" s="12" t="s"/>
    </row>
    <row r="1807" spans="1:16">
      <c r="A1807" s="21" t="s"/>
      <c r="B1807" s="12" t="s"/>
      <c r="C1807" s="22" t="s"/>
      <c r="D1807" s="12" t="s"/>
      <c r="E1807" s="12" t="s"/>
      <c r="F1807" s="12" t="s"/>
      <c r="G1807" s="12" t="s"/>
      <c r="H1807" s="12" t="s"/>
      <c r="I1807" s="12" t="s"/>
      <c r="J1807" s="12" t="s"/>
      <c r="K1807" s="12" t="s"/>
      <c r="L1807" s="12" t="s"/>
      <c r="M1807" s="12" t="s"/>
      <c r="N1807" s="12" t="s"/>
      <c r="O1807" s="12" t="s"/>
      <c r="P1807" s="12" t="s"/>
    </row>
    <row r="1808" spans="1:16">
      <c r="A1808" s="21" t="s"/>
      <c r="B1808" s="12" t="s"/>
      <c r="C1808" s="22" t="s"/>
      <c r="D1808" s="12" t="s"/>
      <c r="E1808" s="12" t="s"/>
      <c r="F1808" s="12" t="s"/>
      <c r="G1808" s="12" t="s"/>
      <c r="H1808" s="12" t="s"/>
      <c r="I1808" s="12" t="s"/>
      <c r="J1808" s="12" t="s"/>
      <c r="K1808" s="12" t="s"/>
      <c r="L1808" s="12" t="s"/>
      <c r="M1808" s="12" t="s"/>
      <c r="N1808" s="12" t="s"/>
      <c r="O1808" s="12" t="s"/>
      <c r="P1808" s="12" t="s"/>
    </row>
    <row r="1809" spans="1:16">
      <c r="A1809" s="21" t="s"/>
      <c r="B1809" s="12" t="s"/>
      <c r="C1809" s="22" t="s"/>
      <c r="D1809" s="12" t="s"/>
      <c r="E1809" s="12" t="s"/>
      <c r="F1809" s="12" t="s"/>
      <c r="G1809" s="12" t="s"/>
      <c r="H1809" s="12" t="s"/>
      <c r="I1809" s="12" t="s"/>
      <c r="J1809" s="12" t="s"/>
      <c r="K1809" s="12" t="s"/>
      <c r="L1809" s="12" t="s"/>
      <c r="M1809" s="12" t="s"/>
      <c r="N1809" s="12" t="s"/>
      <c r="O1809" s="12" t="s"/>
      <c r="P1809" s="12" t="s"/>
    </row>
    <row r="1810" spans="1:16">
      <c r="A1810" s="21" t="s"/>
      <c r="B1810" s="12" t="s"/>
      <c r="C1810" s="22" t="s"/>
      <c r="D1810" s="12" t="s"/>
      <c r="E1810" s="12" t="s"/>
      <c r="F1810" s="12" t="s"/>
      <c r="G1810" s="12" t="s"/>
      <c r="H1810" s="12" t="s"/>
      <c r="I1810" s="12" t="s"/>
      <c r="J1810" s="12" t="s"/>
      <c r="K1810" s="12" t="s"/>
      <c r="L1810" s="12" t="s"/>
      <c r="M1810" s="12" t="s"/>
      <c r="N1810" s="12" t="s"/>
      <c r="O1810" s="12" t="s"/>
      <c r="P1810" s="12" t="s"/>
    </row>
    <row r="1811" spans="1:16">
      <c r="A1811" s="21" t="s"/>
      <c r="B1811" s="12" t="s"/>
      <c r="C1811" s="22" t="s"/>
      <c r="D1811" s="12" t="s"/>
      <c r="E1811" s="12" t="s"/>
      <c r="F1811" s="12" t="s"/>
      <c r="G1811" s="12" t="s"/>
      <c r="H1811" s="12" t="s"/>
      <c r="I1811" s="12" t="s"/>
      <c r="J1811" s="12" t="s"/>
      <c r="K1811" s="12" t="s"/>
      <c r="L1811" s="12" t="s"/>
      <c r="M1811" s="12" t="s"/>
      <c r="N1811" s="12" t="s"/>
      <c r="O1811" s="12" t="s"/>
      <c r="P1811" s="12" t="s"/>
    </row>
    <row r="1812" spans="1:16">
      <c r="A1812" s="21" t="s"/>
      <c r="B1812" s="12" t="s"/>
      <c r="C1812" s="22" t="s"/>
      <c r="D1812" s="12" t="s"/>
      <c r="E1812" s="12" t="s"/>
      <c r="F1812" s="12" t="s"/>
      <c r="G1812" s="12" t="s"/>
      <c r="H1812" s="12" t="s"/>
      <c r="I1812" s="12" t="s"/>
      <c r="J1812" s="12" t="s"/>
      <c r="K1812" s="12" t="s"/>
      <c r="L1812" s="12" t="s"/>
      <c r="M1812" s="12" t="s"/>
      <c r="N1812" s="12" t="s"/>
      <c r="O1812" s="12" t="s"/>
      <c r="P1812" s="12" t="s"/>
    </row>
    <row r="1813" spans="1:16">
      <c r="A1813" s="21" t="s"/>
      <c r="B1813" s="12" t="s"/>
      <c r="C1813" s="22" t="s"/>
      <c r="D1813" s="12" t="s"/>
      <c r="E1813" s="12" t="s"/>
      <c r="F1813" s="12" t="s"/>
      <c r="G1813" s="12" t="s"/>
      <c r="H1813" s="12" t="s"/>
      <c r="I1813" s="12" t="s"/>
      <c r="J1813" s="12" t="s"/>
      <c r="K1813" s="12" t="s"/>
      <c r="L1813" s="12" t="s"/>
      <c r="M1813" s="12" t="s"/>
      <c r="N1813" s="12" t="s"/>
      <c r="O1813" s="12" t="s"/>
      <c r="P1813" s="12" t="s"/>
    </row>
    <row r="1814" spans="1:16">
      <c r="A1814" s="21" t="s"/>
      <c r="B1814" s="12" t="s"/>
      <c r="C1814" s="22" t="s"/>
      <c r="D1814" s="12" t="s"/>
      <c r="E1814" s="12" t="s"/>
      <c r="F1814" s="12" t="s"/>
      <c r="G1814" s="12" t="s"/>
      <c r="H1814" s="12" t="s"/>
      <c r="I1814" s="12" t="s"/>
      <c r="J1814" s="12" t="s"/>
      <c r="K1814" s="12" t="s"/>
      <c r="L1814" s="12" t="s"/>
      <c r="M1814" s="12" t="s"/>
      <c r="N1814" s="12" t="s"/>
      <c r="O1814" s="12" t="s"/>
      <c r="P1814" s="12" t="s"/>
    </row>
    <row r="1815" spans="1:16">
      <c r="A1815" s="21" t="s"/>
      <c r="B1815" s="12" t="s"/>
      <c r="C1815" s="22" t="s"/>
      <c r="D1815" s="12" t="s"/>
      <c r="E1815" s="12" t="s"/>
      <c r="F1815" s="12" t="s"/>
      <c r="G1815" s="12" t="s"/>
      <c r="H1815" s="12" t="s"/>
      <c r="I1815" s="12" t="s"/>
      <c r="J1815" s="12" t="s"/>
      <c r="K1815" s="12" t="s"/>
      <c r="L1815" s="12" t="s"/>
      <c r="M1815" s="12" t="s"/>
      <c r="N1815" s="12" t="s"/>
      <c r="O1815" s="12" t="s"/>
      <c r="P1815" s="12" t="s"/>
    </row>
    <row r="1816" spans="1:16">
      <c r="A1816" s="21" t="s"/>
      <c r="B1816" s="12" t="s"/>
      <c r="C1816" s="22" t="s"/>
      <c r="D1816" s="12" t="s"/>
      <c r="E1816" s="12" t="s"/>
      <c r="F1816" s="12" t="s"/>
      <c r="G1816" s="12" t="s"/>
      <c r="H1816" s="12" t="s"/>
      <c r="I1816" s="12" t="s"/>
      <c r="J1816" s="12" t="s"/>
      <c r="K1816" s="12" t="s"/>
      <c r="L1816" s="12" t="s"/>
      <c r="M1816" s="12" t="s"/>
      <c r="N1816" s="12" t="s"/>
      <c r="O1816" s="12" t="s"/>
      <c r="P1816" s="12" t="s"/>
    </row>
    <row r="1817" spans="1:16">
      <c r="A1817" s="21" t="s"/>
      <c r="B1817" s="12" t="s"/>
      <c r="C1817" s="22" t="s"/>
      <c r="D1817" s="12" t="s"/>
      <c r="E1817" s="12" t="s"/>
      <c r="F1817" s="12" t="s"/>
      <c r="G1817" s="12" t="s"/>
      <c r="H1817" s="12" t="s"/>
      <c r="I1817" s="12" t="s"/>
      <c r="J1817" s="12" t="s"/>
      <c r="K1817" s="12" t="s"/>
      <c r="L1817" s="12" t="s"/>
      <c r="M1817" s="12" t="s"/>
      <c r="N1817" s="12" t="s"/>
      <c r="O1817" s="12" t="s"/>
      <c r="P1817" s="12" t="s"/>
    </row>
    <row r="1818" spans="1:16">
      <c r="A1818" s="21" t="s"/>
      <c r="B1818" s="12" t="s"/>
      <c r="C1818" s="22" t="s"/>
      <c r="D1818" s="12" t="s"/>
      <c r="E1818" s="12" t="s"/>
      <c r="F1818" s="12" t="s"/>
      <c r="G1818" s="12" t="s"/>
      <c r="H1818" s="12" t="s"/>
      <c r="I1818" s="12" t="s"/>
      <c r="J1818" s="12" t="s"/>
      <c r="K1818" s="12" t="s"/>
      <c r="L1818" s="12" t="s"/>
      <c r="M1818" s="12" t="s"/>
      <c r="N1818" s="12" t="s"/>
      <c r="O1818" s="12" t="s"/>
      <c r="P1818" s="12" t="s"/>
    </row>
    <row r="1819" spans="1:16">
      <c r="A1819" s="21" t="s"/>
      <c r="B1819" s="12" t="s"/>
      <c r="C1819" s="22" t="s"/>
      <c r="D1819" s="12" t="s"/>
      <c r="E1819" s="12" t="s"/>
      <c r="F1819" s="12" t="s"/>
      <c r="G1819" s="12" t="s"/>
      <c r="H1819" s="12" t="s"/>
      <c r="I1819" s="12" t="s"/>
      <c r="J1819" s="12" t="s"/>
      <c r="K1819" s="12" t="s"/>
      <c r="L1819" s="12" t="s"/>
      <c r="M1819" s="12" t="s"/>
      <c r="N1819" s="12" t="s"/>
      <c r="O1819" s="12" t="s"/>
      <c r="P1819" s="12" t="s"/>
    </row>
    <row r="1820" spans="1:16">
      <c r="A1820" s="21" t="s"/>
      <c r="B1820" s="12" t="s"/>
      <c r="C1820" s="22" t="s"/>
      <c r="D1820" s="12" t="s"/>
      <c r="E1820" s="12" t="s"/>
      <c r="F1820" s="12" t="s"/>
      <c r="G1820" s="12" t="s"/>
      <c r="H1820" s="12" t="s"/>
      <c r="I1820" s="12" t="s"/>
      <c r="J1820" s="12" t="s"/>
      <c r="K1820" s="12" t="s"/>
      <c r="L1820" s="12" t="s"/>
      <c r="M1820" s="12" t="s"/>
      <c r="N1820" s="12" t="s"/>
      <c r="O1820" s="12" t="s"/>
      <c r="P1820" s="12" t="s"/>
    </row>
    <row r="1821" spans="1:16">
      <c r="A1821" s="21" t="s"/>
      <c r="B1821" s="12" t="s"/>
      <c r="C1821" s="22" t="s"/>
      <c r="D1821" s="12" t="s"/>
      <c r="E1821" s="12" t="s"/>
      <c r="F1821" s="12" t="s"/>
      <c r="G1821" s="12" t="s"/>
      <c r="H1821" s="12" t="s"/>
      <c r="I1821" s="12" t="s"/>
      <c r="J1821" s="12" t="s"/>
      <c r="K1821" s="12" t="s"/>
      <c r="L1821" s="12" t="s"/>
      <c r="M1821" s="12" t="s"/>
      <c r="N1821" s="12" t="s"/>
      <c r="O1821" s="12" t="s"/>
      <c r="P1821" s="12" t="s"/>
    </row>
    <row r="1822" spans="1:16">
      <c r="A1822" s="21" t="s"/>
      <c r="B1822" s="12" t="s"/>
      <c r="C1822" s="22" t="s"/>
      <c r="D1822" s="12" t="s"/>
      <c r="E1822" s="12" t="s"/>
      <c r="F1822" s="12" t="s"/>
      <c r="G1822" s="12" t="s"/>
      <c r="H1822" s="12" t="s"/>
      <c r="I1822" s="12" t="s"/>
      <c r="J1822" s="12" t="s"/>
      <c r="K1822" s="12" t="s"/>
      <c r="L1822" s="12" t="s"/>
      <c r="M1822" s="12" t="s"/>
      <c r="N1822" s="12" t="s"/>
      <c r="O1822" s="12" t="s"/>
      <c r="P1822" s="12" t="s"/>
    </row>
    <row r="1823" spans="1:16">
      <c r="A1823" s="21" t="s"/>
      <c r="B1823" s="12" t="s"/>
      <c r="C1823" s="22" t="s"/>
      <c r="D1823" s="12" t="s"/>
      <c r="E1823" s="12" t="s"/>
      <c r="F1823" s="12" t="s"/>
      <c r="G1823" s="12" t="s"/>
      <c r="H1823" s="12" t="s"/>
      <c r="I1823" s="12" t="s"/>
      <c r="J1823" s="12" t="s"/>
      <c r="K1823" s="12" t="s"/>
      <c r="L1823" s="12" t="s"/>
      <c r="M1823" s="12" t="s"/>
      <c r="N1823" s="12" t="s"/>
      <c r="O1823" s="12" t="s"/>
      <c r="P1823" s="12" t="s"/>
    </row>
    <row r="1824" spans="1:16">
      <c r="A1824" s="21" t="s"/>
      <c r="B1824" s="12" t="s"/>
      <c r="C1824" s="22" t="s"/>
      <c r="D1824" s="12" t="s"/>
      <c r="E1824" s="12" t="s"/>
      <c r="F1824" s="12" t="s"/>
      <c r="G1824" s="12" t="s"/>
      <c r="H1824" s="12" t="s"/>
      <c r="I1824" s="12" t="s"/>
      <c r="J1824" s="12" t="s"/>
      <c r="K1824" s="12" t="s"/>
      <c r="L1824" s="12" t="s"/>
      <c r="M1824" s="12" t="s"/>
      <c r="N1824" s="12" t="s"/>
      <c r="O1824" s="12" t="s"/>
      <c r="P1824" s="12" t="s"/>
    </row>
    <row r="1825" spans="1:16">
      <c r="A1825" s="21" t="s"/>
      <c r="B1825" s="12" t="s"/>
      <c r="C1825" s="22" t="s"/>
      <c r="D1825" s="12" t="s"/>
      <c r="E1825" s="12" t="s"/>
      <c r="F1825" s="12" t="s"/>
      <c r="G1825" s="12" t="s"/>
      <c r="H1825" s="12" t="s"/>
      <c r="I1825" s="12" t="s"/>
      <c r="J1825" s="12" t="s"/>
      <c r="K1825" s="12" t="s"/>
      <c r="L1825" s="12" t="s"/>
      <c r="M1825" s="12" t="s"/>
      <c r="N1825" s="12" t="s"/>
      <c r="O1825" s="12" t="s"/>
      <c r="P1825" s="12" t="s"/>
    </row>
    <row r="1826" spans="1:16">
      <c r="A1826" s="21" t="s"/>
      <c r="B1826" s="12" t="s"/>
      <c r="C1826" s="22" t="s"/>
      <c r="D1826" s="12" t="s"/>
      <c r="E1826" s="12" t="s"/>
      <c r="F1826" s="12" t="s"/>
      <c r="G1826" s="12" t="s"/>
      <c r="H1826" s="12" t="s"/>
      <c r="I1826" s="12" t="s"/>
      <c r="J1826" s="12" t="s"/>
      <c r="K1826" s="12" t="s"/>
      <c r="L1826" s="12" t="s"/>
      <c r="M1826" s="12" t="s"/>
      <c r="N1826" s="12" t="s"/>
      <c r="O1826" s="12" t="s"/>
      <c r="P1826" s="12" t="s"/>
    </row>
    <row r="1827" spans="1:16">
      <c r="A1827" s="21" t="s"/>
      <c r="B1827" s="12" t="s"/>
      <c r="C1827" s="22" t="s"/>
      <c r="D1827" s="12" t="s"/>
      <c r="E1827" s="12" t="s"/>
      <c r="F1827" s="12" t="s"/>
      <c r="G1827" s="12" t="s"/>
      <c r="H1827" s="12" t="s"/>
      <c r="I1827" s="12" t="s"/>
      <c r="J1827" s="12" t="s"/>
      <c r="K1827" s="12" t="s"/>
      <c r="L1827" s="12" t="s"/>
      <c r="M1827" s="12" t="s"/>
      <c r="N1827" s="12" t="s"/>
      <c r="O1827" s="12" t="s"/>
      <c r="P1827" s="12" t="s"/>
    </row>
    <row r="1828" spans="1:16">
      <c r="A1828" s="21" t="s"/>
      <c r="B1828" s="12" t="s"/>
      <c r="C1828" s="22" t="s"/>
      <c r="D1828" s="12" t="s"/>
      <c r="E1828" s="12" t="s"/>
      <c r="F1828" s="12" t="s"/>
      <c r="G1828" s="12" t="s"/>
      <c r="H1828" s="12" t="s"/>
      <c r="I1828" s="12" t="s"/>
      <c r="J1828" s="12" t="s"/>
      <c r="K1828" s="12" t="s"/>
      <c r="L1828" s="12" t="s"/>
      <c r="M1828" s="12" t="s"/>
      <c r="N1828" s="12" t="s"/>
      <c r="O1828" s="12" t="s"/>
      <c r="P1828" s="12" t="s"/>
    </row>
    <row r="1829" spans="1:16">
      <c r="A1829" s="21" t="s"/>
      <c r="B1829" s="12" t="s"/>
      <c r="C1829" s="22" t="s"/>
      <c r="D1829" s="12" t="s"/>
      <c r="E1829" s="12" t="s"/>
      <c r="F1829" s="12" t="s"/>
      <c r="G1829" s="12" t="s"/>
      <c r="H1829" s="12" t="s"/>
      <c r="I1829" s="12" t="s"/>
      <c r="J1829" s="12" t="s"/>
      <c r="K1829" s="12" t="s"/>
      <c r="L1829" s="12" t="s"/>
      <c r="M1829" s="12" t="s"/>
      <c r="N1829" s="12" t="s"/>
      <c r="O1829" s="12" t="s"/>
      <c r="P1829" s="12" t="s"/>
    </row>
    <row r="1830" spans="1:16">
      <c r="A1830" s="21" t="s"/>
      <c r="B1830" s="12" t="s"/>
      <c r="C1830" s="22" t="s"/>
      <c r="D1830" s="12" t="s"/>
      <c r="E1830" s="12" t="s"/>
      <c r="F1830" s="12" t="s"/>
      <c r="G1830" s="12" t="s"/>
      <c r="H1830" s="12" t="s"/>
      <c r="I1830" s="12" t="s"/>
      <c r="J1830" s="12" t="s"/>
      <c r="K1830" s="12" t="s"/>
      <c r="L1830" s="12" t="s"/>
      <c r="M1830" s="12" t="s"/>
      <c r="N1830" s="12" t="s"/>
      <c r="O1830" s="12" t="s"/>
      <c r="P1830" s="12" t="s"/>
    </row>
    <row r="1831" spans="1:16">
      <c r="A1831" s="21" t="s"/>
      <c r="B1831" s="12" t="s"/>
      <c r="C1831" s="22" t="s"/>
      <c r="D1831" s="12" t="s"/>
      <c r="E1831" s="12" t="s"/>
      <c r="F1831" s="12" t="s"/>
      <c r="G1831" s="12" t="s"/>
      <c r="H1831" s="12" t="s"/>
      <c r="I1831" s="12" t="s"/>
      <c r="J1831" s="12" t="s"/>
      <c r="K1831" s="12" t="s"/>
      <c r="L1831" s="12" t="s"/>
      <c r="M1831" s="12" t="s"/>
      <c r="N1831" s="12" t="s"/>
      <c r="O1831" s="12" t="s"/>
      <c r="P1831" s="12" t="s"/>
    </row>
    <row r="1832" spans="1:16">
      <c r="A1832" s="21" t="s"/>
      <c r="B1832" s="12" t="s"/>
      <c r="C1832" s="22" t="s"/>
      <c r="D1832" s="12" t="s"/>
      <c r="E1832" s="12" t="s"/>
      <c r="F1832" s="12" t="s"/>
      <c r="G1832" s="12" t="s"/>
      <c r="H1832" s="12" t="s"/>
      <c r="I1832" s="12" t="s"/>
      <c r="J1832" s="12" t="s"/>
      <c r="K1832" s="12" t="s"/>
      <c r="L1832" s="12" t="s"/>
      <c r="M1832" s="12" t="s"/>
      <c r="N1832" s="12" t="s"/>
      <c r="O1832" s="12" t="s"/>
      <c r="P1832" s="12" t="s"/>
    </row>
    <row r="1833" spans="1:16">
      <c r="A1833" s="21" t="s"/>
      <c r="B1833" s="12" t="s"/>
      <c r="C1833" s="22" t="s"/>
      <c r="D1833" s="12" t="s"/>
      <c r="E1833" s="12" t="s"/>
      <c r="F1833" s="12" t="s"/>
      <c r="G1833" s="12" t="s"/>
      <c r="H1833" s="12" t="s"/>
      <c r="I1833" s="12" t="s"/>
      <c r="J1833" s="12" t="s"/>
      <c r="K1833" s="12" t="s"/>
      <c r="L1833" s="12" t="s"/>
      <c r="M1833" s="12" t="s"/>
      <c r="N1833" s="12" t="s"/>
      <c r="O1833" s="12" t="s"/>
      <c r="P1833" s="12" t="s"/>
    </row>
    <row r="1834" spans="1:16">
      <c r="A1834" s="21" t="s"/>
      <c r="B1834" s="12" t="s"/>
      <c r="C1834" s="22" t="s"/>
      <c r="D1834" s="12" t="s"/>
      <c r="E1834" s="12" t="s"/>
      <c r="F1834" s="12" t="s"/>
      <c r="G1834" s="12" t="s"/>
      <c r="H1834" s="12" t="s"/>
      <c r="I1834" s="12" t="s"/>
      <c r="J1834" s="12" t="s"/>
      <c r="K1834" s="12" t="s"/>
      <c r="L1834" s="12" t="s"/>
      <c r="M1834" s="12" t="s"/>
      <c r="N1834" s="12" t="s"/>
      <c r="O1834" s="12" t="s"/>
      <c r="P1834" s="12" t="s"/>
    </row>
    <row r="1835" spans="1:16">
      <c r="A1835" s="21" t="s"/>
      <c r="B1835" s="12" t="s"/>
      <c r="C1835" s="22" t="s"/>
      <c r="D1835" s="12" t="s"/>
      <c r="E1835" s="12" t="s"/>
      <c r="F1835" s="12" t="s"/>
      <c r="G1835" s="12" t="s"/>
      <c r="H1835" s="12" t="s"/>
      <c r="I1835" s="12" t="s"/>
      <c r="J1835" s="12" t="s"/>
      <c r="K1835" s="12" t="s"/>
      <c r="L1835" s="12" t="s"/>
      <c r="M1835" s="12" t="s"/>
      <c r="N1835" s="12" t="s"/>
      <c r="O1835" s="12" t="s"/>
      <c r="P1835" s="12" t="s"/>
    </row>
    <row r="1836" spans="1:16">
      <c r="A1836" s="21" t="s"/>
      <c r="B1836" s="12" t="s"/>
      <c r="C1836" s="22" t="s"/>
      <c r="D1836" s="12" t="s"/>
      <c r="E1836" s="12" t="s"/>
      <c r="F1836" s="12" t="s"/>
      <c r="G1836" s="12" t="s"/>
      <c r="H1836" s="12" t="s"/>
      <c r="I1836" s="12" t="s"/>
      <c r="J1836" s="12" t="s"/>
      <c r="K1836" s="12" t="s"/>
      <c r="L1836" s="12" t="s"/>
      <c r="M1836" s="12" t="s"/>
      <c r="N1836" s="12" t="s"/>
      <c r="O1836" s="12" t="s"/>
      <c r="P1836" s="12" t="s"/>
    </row>
    <row r="1837" spans="1:16">
      <c r="A1837" s="21" t="s"/>
      <c r="B1837" s="12" t="s"/>
      <c r="C1837" s="22" t="s"/>
      <c r="D1837" s="12" t="s"/>
      <c r="E1837" s="12" t="s"/>
      <c r="F1837" s="12" t="s"/>
      <c r="G1837" s="12" t="s"/>
      <c r="H1837" s="12" t="s"/>
      <c r="I1837" s="12" t="s"/>
      <c r="J1837" s="12" t="s"/>
      <c r="K1837" s="12" t="s"/>
      <c r="L1837" s="12" t="s"/>
      <c r="M1837" s="12" t="s"/>
      <c r="N1837" s="12" t="s"/>
      <c r="O1837" s="12" t="s"/>
      <c r="P1837" s="12" t="s"/>
    </row>
    <row r="1838" spans="1:16">
      <c r="A1838" s="21" t="s"/>
      <c r="B1838" s="12" t="s"/>
      <c r="C1838" s="22" t="s"/>
      <c r="D1838" s="12" t="s"/>
      <c r="E1838" s="12" t="s"/>
      <c r="F1838" s="12" t="s"/>
      <c r="G1838" s="12" t="s"/>
      <c r="H1838" s="12" t="s"/>
      <c r="I1838" s="12" t="s"/>
      <c r="J1838" s="12" t="s"/>
      <c r="K1838" s="12" t="s"/>
      <c r="L1838" s="12" t="s"/>
      <c r="M1838" s="12" t="s"/>
      <c r="N1838" s="12" t="s"/>
      <c r="O1838" s="12" t="s"/>
      <c r="P1838" s="12" t="s"/>
    </row>
    <row r="1839" spans="1:16">
      <c r="A1839" s="21" t="s"/>
      <c r="B1839" s="12" t="s"/>
      <c r="C1839" s="22" t="s"/>
      <c r="D1839" s="12" t="s"/>
      <c r="E1839" s="12" t="s"/>
      <c r="F1839" s="12" t="s"/>
      <c r="G1839" s="12" t="s"/>
      <c r="H1839" s="12" t="s"/>
      <c r="I1839" s="12" t="s"/>
      <c r="J1839" s="12" t="s"/>
      <c r="K1839" s="12" t="s"/>
      <c r="L1839" s="12" t="s"/>
      <c r="M1839" s="12" t="s"/>
      <c r="N1839" s="12" t="s"/>
      <c r="O1839" s="12" t="s"/>
      <c r="P1839" s="12" t="s"/>
    </row>
    <row r="1840" spans="1:16">
      <c r="A1840" s="21" t="s"/>
      <c r="B1840" s="12" t="s"/>
      <c r="C1840" s="22" t="s"/>
      <c r="D1840" s="12" t="s"/>
      <c r="E1840" s="12" t="s"/>
      <c r="F1840" s="12" t="s"/>
      <c r="G1840" s="12" t="s"/>
      <c r="H1840" s="12" t="s"/>
      <c r="I1840" s="12" t="s"/>
      <c r="J1840" s="12" t="s"/>
      <c r="K1840" s="12" t="s"/>
      <c r="L1840" s="12" t="s"/>
      <c r="M1840" s="12" t="s"/>
      <c r="N1840" s="12" t="s"/>
      <c r="O1840" s="12" t="s"/>
      <c r="P1840" s="12" t="s"/>
    </row>
    <row r="1841" spans="1:16">
      <c r="A1841" s="21" t="s"/>
      <c r="B1841" s="12" t="s"/>
      <c r="C1841" s="22" t="s"/>
      <c r="D1841" s="12" t="s"/>
      <c r="E1841" s="12" t="s"/>
      <c r="F1841" s="12" t="s"/>
      <c r="G1841" s="12" t="s"/>
      <c r="H1841" s="12" t="s"/>
      <c r="I1841" s="12" t="s"/>
      <c r="J1841" s="12" t="s"/>
      <c r="K1841" s="12" t="s"/>
      <c r="L1841" s="12" t="s"/>
      <c r="M1841" s="12" t="s"/>
      <c r="N1841" s="12" t="s"/>
      <c r="O1841" s="12" t="s"/>
      <c r="P1841" s="12" t="s"/>
    </row>
    <row r="1842" spans="1:16">
      <c r="A1842" s="21" t="s"/>
      <c r="B1842" s="12" t="s"/>
      <c r="C1842" s="22" t="s"/>
      <c r="D1842" s="12" t="s"/>
      <c r="E1842" s="12" t="s"/>
      <c r="F1842" s="12" t="s"/>
      <c r="G1842" s="12" t="s"/>
      <c r="H1842" s="12" t="s"/>
      <c r="I1842" s="12" t="s"/>
      <c r="J1842" s="12" t="s"/>
      <c r="K1842" s="12" t="s"/>
      <c r="L1842" s="12" t="s"/>
      <c r="M1842" s="12" t="s"/>
      <c r="N1842" s="12" t="s"/>
      <c r="O1842" s="12" t="s"/>
      <c r="P1842" s="12" t="s"/>
    </row>
    <row r="1843" spans="1:16">
      <c r="A1843" s="21" t="s"/>
      <c r="B1843" s="12" t="s"/>
      <c r="C1843" s="22" t="s"/>
      <c r="D1843" s="12" t="s"/>
      <c r="E1843" s="12" t="s"/>
      <c r="F1843" s="12" t="s"/>
      <c r="G1843" s="12" t="s"/>
      <c r="H1843" s="12" t="s"/>
      <c r="I1843" s="12" t="s"/>
      <c r="J1843" s="12" t="s"/>
      <c r="K1843" s="12" t="s"/>
      <c r="L1843" s="12" t="s"/>
      <c r="M1843" s="12" t="s"/>
      <c r="N1843" s="12" t="s"/>
      <c r="O1843" s="12" t="s"/>
      <c r="P1843" s="12" t="s"/>
    </row>
    <row r="1844" spans="1:16">
      <c r="A1844" s="21" t="s"/>
      <c r="B1844" s="12" t="s"/>
      <c r="C1844" s="22" t="s"/>
      <c r="D1844" s="12" t="s"/>
      <c r="E1844" s="12" t="s"/>
      <c r="F1844" s="12" t="s"/>
      <c r="G1844" s="12" t="s"/>
      <c r="H1844" s="12" t="s"/>
      <c r="I1844" s="12" t="s"/>
      <c r="J1844" s="12" t="s"/>
      <c r="K1844" s="12" t="s"/>
      <c r="L1844" s="12" t="s"/>
      <c r="M1844" s="12" t="s"/>
      <c r="N1844" s="12" t="s"/>
      <c r="O1844" s="12" t="s"/>
      <c r="P1844" s="12" t="s"/>
    </row>
    <row r="1845" spans="1:16">
      <c r="A1845" s="21" t="s"/>
      <c r="B1845" s="12" t="s"/>
      <c r="C1845" s="22" t="s"/>
      <c r="D1845" s="12" t="s"/>
      <c r="E1845" s="12" t="s"/>
      <c r="F1845" s="12" t="s"/>
      <c r="G1845" s="12" t="s"/>
      <c r="H1845" s="12" t="s"/>
      <c r="I1845" s="12" t="s"/>
      <c r="J1845" s="12" t="s"/>
      <c r="K1845" s="12" t="s"/>
      <c r="L1845" s="12" t="s"/>
      <c r="M1845" s="12" t="s"/>
      <c r="N1845" s="12" t="s"/>
      <c r="O1845" s="12" t="s"/>
      <c r="P1845" s="12" t="s"/>
    </row>
    <row r="1846" spans="1:16">
      <c r="A1846" s="21" t="s"/>
      <c r="B1846" s="12" t="s"/>
      <c r="C1846" s="22" t="s"/>
      <c r="D1846" s="12" t="s"/>
      <c r="E1846" s="12" t="s"/>
      <c r="F1846" s="12" t="s"/>
      <c r="G1846" s="12" t="s"/>
      <c r="H1846" s="12" t="s"/>
      <c r="I1846" s="12" t="s"/>
      <c r="J1846" s="12" t="s"/>
      <c r="K1846" s="12" t="s"/>
      <c r="L1846" s="12" t="s"/>
      <c r="M1846" s="12" t="s"/>
      <c r="N1846" s="12" t="s"/>
      <c r="O1846" s="12" t="s"/>
      <c r="P1846" s="12" t="s"/>
    </row>
    <row r="1847" spans="1:16">
      <c r="A1847" s="21" t="s"/>
      <c r="B1847" s="12" t="s"/>
      <c r="C1847" s="22" t="s"/>
      <c r="D1847" s="12" t="s"/>
      <c r="E1847" s="12" t="s"/>
      <c r="F1847" s="12" t="s"/>
      <c r="G1847" s="12" t="s"/>
      <c r="H1847" s="12" t="s"/>
      <c r="I1847" s="12" t="s"/>
      <c r="J1847" s="12" t="s"/>
      <c r="K1847" s="12" t="s"/>
      <c r="L1847" s="12" t="s"/>
      <c r="M1847" s="12" t="s"/>
      <c r="N1847" s="12" t="s"/>
      <c r="O1847" s="12" t="s"/>
      <c r="P1847" s="12" t="s"/>
    </row>
    <row r="1848" spans="1:16">
      <c r="A1848" s="21" t="s"/>
      <c r="B1848" s="12" t="s"/>
      <c r="C1848" s="22" t="s"/>
      <c r="D1848" s="12" t="s"/>
      <c r="E1848" s="12" t="s"/>
      <c r="F1848" s="12" t="s"/>
      <c r="G1848" s="12" t="s"/>
      <c r="H1848" s="12" t="s"/>
      <c r="I1848" s="12" t="s"/>
      <c r="J1848" s="12" t="s"/>
      <c r="K1848" s="12" t="s"/>
      <c r="L1848" s="12" t="s"/>
      <c r="M1848" s="12" t="s"/>
      <c r="N1848" s="12" t="s"/>
      <c r="O1848" s="12" t="s"/>
      <c r="P1848" s="12" t="s"/>
    </row>
    <row r="1849" spans="1:16">
      <c r="A1849" s="21" t="s"/>
      <c r="B1849" s="12" t="s"/>
      <c r="C1849" s="22" t="s"/>
      <c r="D1849" s="12" t="s"/>
      <c r="E1849" s="12" t="s"/>
      <c r="F1849" s="12" t="s"/>
      <c r="G1849" s="12" t="s"/>
      <c r="H1849" s="12" t="s"/>
      <c r="I1849" s="12" t="s"/>
      <c r="J1849" s="12" t="s"/>
      <c r="K1849" s="12" t="s"/>
      <c r="L1849" s="12" t="s"/>
      <c r="M1849" s="12" t="s"/>
      <c r="N1849" s="12" t="s"/>
      <c r="O1849" s="12" t="s"/>
      <c r="P1849" s="12" t="s"/>
    </row>
    <row r="1850" spans="1:16">
      <c r="A1850" s="21" t="s"/>
      <c r="B1850" s="12" t="s"/>
      <c r="C1850" s="22" t="s"/>
      <c r="D1850" s="12" t="s"/>
      <c r="E1850" s="12" t="s"/>
      <c r="F1850" s="12" t="s"/>
      <c r="G1850" s="12" t="s"/>
      <c r="H1850" s="12" t="s"/>
      <c r="I1850" s="12" t="s"/>
      <c r="J1850" s="12" t="s"/>
      <c r="K1850" s="12" t="s"/>
      <c r="L1850" s="12" t="s"/>
      <c r="M1850" s="12" t="s"/>
      <c r="N1850" s="12" t="s"/>
      <c r="O1850" s="12" t="s"/>
      <c r="P1850" s="12" t="s"/>
    </row>
    <row r="1851" spans="1:16">
      <c r="A1851" s="21" t="s"/>
      <c r="B1851" s="12" t="s"/>
      <c r="C1851" s="22" t="s"/>
      <c r="D1851" s="12" t="s"/>
      <c r="E1851" s="12" t="s"/>
      <c r="F1851" s="12" t="s"/>
      <c r="G1851" s="12" t="s"/>
      <c r="H1851" s="12" t="s"/>
      <c r="I1851" s="12" t="s"/>
      <c r="J1851" s="12" t="s"/>
      <c r="K1851" s="12" t="s"/>
      <c r="L1851" s="12" t="s"/>
      <c r="M1851" s="12" t="s"/>
      <c r="N1851" s="12" t="s"/>
      <c r="O1851" s="12" t="s"/>
      <c r="P1851" s="12" t="s"/>
    </row>
    <row r="1852" spans="1:16">
      <c r="A1852" s="21" t="s"/>
      <c r="B1852" s="12" t="s"/>
      <c r="C1852" s="22" t="s"/>
      <c r="D1852" s="12" t="s"/>
      <c r="E1852" s="12" t="s"/>
      <c r="F1852" s="12" t="s"/>
      <c r="G1852" s="12" t="s"/>
      <c r="H1852" s="12" t="s"/>
      <c r="I1852" s="12" t="s"/>
      <c r="J1852" s="12" t="s"/>
      <c r="K1852" s="12" t="s"/>
      <c r="L1852" s="12" t="s"/>
      <c r="M1852" s="12" t="s"/>
      <c r="N1852" s="12" t="s"/>
      <c r="O1852" s="12" t="s"/>
      <c r="P1852" s="12" t="s"/>
    </row>
    <row r="1853" spans="1:16">
      <c r="A1853" s="21" t="s"/>
      <c r="B1853" s="12" t="s"/>
      <c r="C1853" s="22" t="s"/>
      <c r="D1853" s="12" t="s"/>
      <c r="E1853" s="12" t="s"/>
      <c r="F1853" s="12" t="s"/>
      <c r="G1853" s="12" t="s"/>
      <c r="H1853" s="12" t="s"/>
      <c r="I1853" s="12" t="s"/>
      <c r="J1853" s="12" t="s"/>
      <c r="K1853" s="12" t="s"/>
      <c r="L1853" s="12" t="s"/>
      <c r="M1853" s="12" t="s"/>
      <c r="N1853" s="12" t="s"/>
      <c r="O1853" s="12" t="s"/>
      <c r="P1853" s="12" t="s"/>
    </row>
    <row r="1854" spans="1:16">
      <c r="A1854" s="21" t="s"/>
      <c r="B1854" s="12" t="s"/>
      <c r="C1854" s="22" t="s"/>
      <c r="D1854" s="12" t="s"/>
      <c r="E1854" s="12" t="s"/>
      <c r="F1854" s="12" t="s"/>
      <c r="G1854" s="12" t="s"/>
      <c r="H1854" s="12" t="s"/>
      <c r="I1854" s="12" t="s"/>
      <c r="J1854" s="12" t="s"/>
      <c r="K1854" s="12" t="s"/>
      <c r="L1854" s="12" t="s"/>
      <c r="M1854" s="12" t="s"/>
      <c r="N1854" s="12" t="s"/>
      <c r="O1854" s="12" t="s"/>
      <c r="P1854" s="12" t="s"/>
    </row>
    <row r="1855" spans="1:16">
      <c r="A1855" s="21" t="s"/>
      <c r="B1855" s="12" t="s"/>
      <c r="C1855" s="22" t="s"/>
      <c r="D1855" s="12" t="s"/>
      <c r="E1855" s="12" t="s"/>
      <c r="F1855" s="12" t="s"/>
      <c r="G1855" s="12" t="s"/>
      <c r="H1855" s="12" t="s"/>
      <c r="I1855" s="12" t="s"/>
      <c r="J1855" s="12" t="s"/>
      <c r="K1855" s="12" t="s"/>
      <c r="L1855" s="12" t="s"/>
      <c r="M1855" s="12" t="s"/>
      <c r="N1855" s="12" t="s"/>
      <c r="O1855" s="12" t="s"/>
      <c r="P1855" s="12" t="s"/>
    </row>
    <row r="1856" spans="1:16">
      <c r="A1856" s="21" t="s"/>
      <c r="B1856" s="12" t="s"/>
      <c r="C1856" s="22" t="s"/>
      <c r="D1856" s="12" t="s"/>
      <c r="E1856" s="12" t="s"/>
      <c r="F1856" s="12" t="s"/>
      <c r="G1856" s="12" t="s"/>
      <c r="H1856" s="12" t="s"/>
      <c r="I1856" s="12" t="s"/>
      <c r="J1856" s="12" t="s"/>
      <c r="K1856" s="12" t="s"/>
      <c r="L1856" s="12" t="s"/>
      <c r="M1856" s="12" t="s"/>
      <c r="N1856" s="12" t="s"/>
      <c r="O1856" s="12" t="s"/>
      <c r="P1856" s="12" t="s"/>
    </row>
    <row r="1857" spans="1:16">
      <c r="A1857" s="21" t="s"/>
      <c r="B1857" s="12" t="s"/>
      <c r="C1857" s="22" t="s"/>
      <c r="D1857" s="12" t="s"/>
      <c r="E1857" s="12" t="s"/>
      <c r="F1857" s="12" t="s"/>
      <c r="G1857" s="12" t="s"/>
      <c r="H1857" s="12" t="s"/>
      <c r="I1857" s="12" t="s"/>
      <c r="J1857" s="12" t="s"/>
      <c r="K1857" s="12" t="s"/>
      <c r="L1857" s="12" t="s"/>
      <c r="M1857" s="12" t="s"/>
      <c r="N1857" s="12" t="s"/>
      <c r="O1857" s="12" t="s"/>
      <c r="P1857" s="12" t="s"/>
    </row>
    <row r="1858" spans="1:16">
      <c r="A1858" s="21" t="s"/>
      <c r="B1858" s="12" t="s"/>
      <c r="C1858" s="22" t="s"/>
      <c r="D1858" s="12" t="s"/>
      <c r="E1858" s="12" t="s"/>
      <c r="F1858" s="12" t="s"/>
      <c r="G1858" s="12" t="s"/>
      <c r="H1858" s="12" t="s"/>
      <c r="I1858" s="12" t="s"/>
      <c r="J1858" s="12" t="s"/>
      <c r="K1858" s="12" t="s"/>
      <c r="L1858" s="12" t="s"/>
      <c r="M1858" s="12" t="s"/>
      <c r="N1858" s="12" t="s"/>
      <c r="O1858" s="12" t="s"/>
      <c r="P1858" s="12" t="s"/>
    </row>
    <row r="1859" spans="1:16">
      <c r="A1859" s="21" t="s"/>
      <c r="B1859" s="12" t="s"/>
      <c r="C1859" s="22" t="s"/>
      <c r="D1859" s="12" t="s"/>
      <c r="E1859" s="12" t="s"/>
      <c r="F1859" s="12" t="s"/>
      <c r="G1859" s="12" t="s"/>
      <c r="H1859" s="12" t="s"/>
      <c r="I1859" s="12" t="s"/>
      <c r="J1859" s="12" t="s"/>
      <c r="K1859" s="12" t="s"/>
      <c r="L1859" s="12" t="s"/>
      <c r="M1859" s="12" t="s"/>
      <c r="N1859" s="12" t="s"/>
      <c r="O1859" s="12" t="s"/>
      <c r="P1859" s="12" t="s"/>
    </row>
    <row r="1860" spans="1:16">
      <c r="A1860" s="21" t="s"/>
      <c r="B1860" s="12" t="s"/>
      <c r="C1860" s="22" t="s"/>
      <c r="D1860" s="12" t="s"/>
      <c r="E1860" s="12" t="s"/>
      <c r="F1860" s="12" t="s"/>
      <c r="G1860" s="12" t="s"/>
      <c r="H1860" s="12" t="s"/>
      <c r="I1860" s="12" t="s"/>
      <c r="J1860" s="12" t="s"/>
      <c r="K1860" s="12" t="s"/>
      <c r="L1860" s="12" t="s"/>
      <c r="M1860" s="12" t="s"/>
      <c r="N1860" s="12" t="s"/>
      <c r="O1860" s="12" t="s"/>
      <c r="P1860" s="12" t="s"/>
    </row>
    <row r="1861" spans="1:16">
      <c r="A1861" s="21" t="s"/>
      <c r="B1861" s="12" t="s"/>
      <c r="C1861" s="22" t="s"/>
      <c r="D1861" s="12" t="s"/>
      <c r="E1861" s="12" t="s"/>
      <c r="F1861" s="12" t="s"/>
      <c r="G1861" s="12" t="s"/>
      <c r="H1861" s="12" t="s"/>
      <c r="I1861" s="12" t="s"/>
      <c r="J1861" s="12" t="s"/>
      <c r="K1861" s="12" t="s"/>
      <c r="L1861" s="12" t="s"/>
      <c r="M1861" s="12" t="s"/>
      <c r="N1861" s="12" t="s"/>
      <c r="O1861" s="12" t="s"/>
      <c r="P1861" s="12" t="s"/>
    </row>
    <row r="1862" spans="1:16">
      <c r="A1862" s="21" t="s"/>
      <c r="B1862" s="12" t="s"/>
      <c r="C1862" s="22" t="s"/>
      <c r="D1862" s="12" t="s"/>
      <c r="E1862" s="12" t="s"/>
      <c r="F1862" s="12" t="s"/>
      <c r="G1862" s="12" t="s"/>
      <c r="H1862" s="12" t="s"/>
      <c r="I1862" s="12" t="s"/>
      <c r="J1862" s="12" t="s"/>
      <c r="K1862" s="12" t="s"/>
      <c r="L1862" s="12" t="s"/>
      <c r="M1862" s="12" t="s"/>
      <c r="N1862" s="12" t="s"/>
      <c r="O1862" s="12" t="s"/>
      <c r="P1862" s="12" t="s"/>
    </row>
    <row r="1863" spans="1:16">
      <c r="A1863" s="21" t="s"/>
      <c r="B1863" s="12" t="s"/>
      <c r="C1863" s="22" t="s"/>
      <c r="D1863" s="12" t="s"/>
      <c r="E1863" s="12" t="s"/>
      <c r="F1863" s="12" t="s"/>
      <c r="G1863" s="12" t="s"/>
      <c r="H1863" s="12" t="s"/>
      <c r="I1863" s="12" t="s"/>
      <c r="J1863" s="12" t="s"/>
      <c r="K1863" s="12" t="s"/>
      <c r="L1863" s="12" t="s"/>
      <c r="M1863" s="12" t="s"/>
      <c r="N1863" s="12" t="s"/>
      <c r="O1863" s="12" t="s"/>
      <c r="P1863" s="12" t="s"/>
    </row>
    <row r="1864" spans="1:16">
      <c r="A1864" s="21" t="s"/>
      <c r="B1864" s="12" t="s"/>
      <c r="C1864" s="22" t="s"/>
      <c r="D1864" s="12" t="s"/>
      <c r="E1864" s="12" t="s"/>
      <c r="F1864" s="12" t="s"/>
      <c r="G1864" s="12" t="s"/>
      <c r="H1864" s="12" t="s"/>
      <c r="I1864" s="12" t="s"/>
      <c r="J1864" s="12" t="s"/>
      <c r="K1864" s="12" t="s"/>
      <c r="L1864" s="12" t="s"/>
      <c r="M1864" s="12" t="s"/>
      <c r="N1864" s="12" t="s"/>
      <c r="O1864" s="12" t="s"/>
      <c r="P1864" s="12" t="s"/>
    </row>
    <row r="1865" spans="1:16">
      <c r="A1865" s="21" t="s"/>
      <c r="B1865" s="12" t="s"/>
      <c r="C1865" s="22" t="s"/>
      <c r="D1865" s="12" t="s"/>
      <c r="E1865" s="12" t="s"/>
      <c r="F1865" s="12" t="s"/>
      <c r="G1865" s="12" t="s"/>
      <c r="H1865" s="12" t="s"/>
      <c r="I1865" s="12" t="s"/>
      <c r="J1865" s="12" t="s"/>
      <c r="K1865" s="12" t="s"/>
      <c r="L1865" s="12" t="s"/>
      <c r="M1865" s="12" t="s"/>
      <c r="N1865" s="12" t="s"/>
      <c r="O1865" s="12" t="s"/>
      <c r="P1865" s="12" t="s"/>
    </row>
    <row r="1866" spans="1:16">
      <c r="A1866" s="21" t="s"/>
      <c r="B1866" s="12" t="s"/>
      <c r="C1866" s="22" t="s"/>
      <c r="D1866" s="12" t="s"/>
      <c r="E1866" s="12" t="s"/>
      <c r="F1866" s="12" t="s"/>
      <c r="G1866" s="12" t="s"/>
      <c r="H1866" s="12" t="s"/>
      <c r="I1866" s="12" t="s"/>
      <c r="J1866" s="12" t="s"/>
      <c r="K1866" s="12" t="s"/>
      <c r="L1866" s="12" t="s"/>
      <c r="M1866" s="12" t="s"/>
      <c r="N1866" s="12" t="s"/>
      <c r="O1866" s="12" t="s"/>
      <c r="P1866" s="12" t="s"/>
    </row>
    <row r="1867" spans="1:16">
      <c r="A1867" s="21" t="s"/>
      <c r="B1867" s="12" t="s"/>
      <c r="C1867" s="22" t="s"/>
      <c r="D1867" s="12" t="s"/>
      <c r="E1867" s="12" t="s"/>
      <c r="F1867" s="12" t="s"/>
      <c r="G1867" s="12" t="s"/>
      <c r="H1867" s="12" t="s"/>
      <c r="I1867" s="12" t="s"/>
      <c r="J1867" s="12" t="s"/>
      <c r="K1867" s="12" t="s"/>
      <c r="L1867" s="12" t="s"/>
      <c r="M1867" s="12" t="s"/>
      <c r="N1867" s="12" t="s"/>
      <c r="O1867" s="12" t="s"/>
      <c r="P1867" s="12" t="s"/>
    </row>
    <row r="1868" spans="1:16">
      <c r="A1868" s="21" t="s"/>
      <c r="B1868" s="12" t="s"/>
      <c r="C1868" s="22" t="s"/>
      <c r="D1868" s="12" t="s"/>
      <c r="E1868" s="12" t="s"/>
      <c r="F1868" s="12" t="s"/>
      <c r="G1868" s="12" t="s"/>
      <c r="H1868" s="12" t="s"/>
      <c r="I1868" s="12" t="s"/>
      <c r="J1868" s="12" t="s"/>
      <c r="K1868" s="12" t="s"/>
      <c r="L1868" s="12" t="s"/>
      <c r="M1868" s="12" t="s"/>
      <c r="N1868" s="12" t="s"/>
      <c r="O1868" s="12" t="s"/>
      <c r="P1868" s="12" t="s"/>
    </row>
    <row r="1869" spans="1:16">
      <c r="A1869" s="21" t="s"/>
      <c r="B1869" s="12" t="s"/>
      <c r="C1869" s="22" t="s"/>
      <c r="D1869" s="12" t="s"/>
      <c r="E1869" s="12" t="s"/>
      <c r="F1869" s="12" t="s"/>
      <c r="G1869" s="12" t="s"/>
      <c r="H1869" s="12" t="s"/>
      <c r="I1869" s="12" t="s"/>
      <c r="J1869" s="12" t="s"/>
      <c r="K1869" s="12" t="s"/>
      <c r="L1869" s="12" t="s"/>
      <c r="M1869" s="12" t="s"/>
      <c r="N1869" s="12" t="s"/>
      <c r="O1869" s="12" t="s"/>
      <c r="P1869" s="12" t="s"/>
    </row>
    <row r="1870" spans="1:16">
      <c r="A1870" s="21" t="s"/>
      <c r="B1870" s="12" t="s"/>
      <c r="C1870" s="22" t="s"/>
      <c r="D1870" s="12" t="s"/>
      <c r="E1870" s="12" t="s"/>
      <c r="F1870" s="12" t="s"/>
      <c r="G1870" s="12" t="s"/>
      <c r="H1870" s="12" t="s"/>
      <c r="I1870" s="12" t="s"/>
      <c r="J1870" s="12" t="s"/>
      <c r="K1870" s="12" t="s"/>
      <c r="L1870" s="12" t="s"/>
      <c r="M1870" s="12" t="s"/>
      <c r="N1870" s="12" t="s"/>
      <c r="O1870" s="12" t="s"/>
      <c r="P1870" s="12" t="s"/>
    </row>
    <row r="1871" spans="1:16">
      <c r="A1871" s="21" t="s"/>
      <c r="B1871" s="12" t="s"/>
      <c r="C1871" s="22" t="s"/>
      <c r="D1871" s="12" t="s"/>
      <c r="E1871" s="12" t="s"/>
      <c r="F1871" s="12" t="s"/>
      <c r="G1871" s="12" t="s"/>
      <c r="H1871" s="12" t="s"/>
      <c r="I1871" s="12" t="s"/>
      <c r="J1871" s="12" t="s"/>
      <c r="K1871" s="12" t="s"/>
      <c r="L1871" s="12" t="s"/>
      <c r="M1871" s="12" t="s"/>
      <c r="N1871" s="12" t="s"/>
      <c r="O1871" s="12" t="s"/>
      <c r="P1871" s="12" t="s"/>
    </row>
    <row r="1872" spans="1:16">
      <c r="A1872" s="21" t="s"/>
      <c r="B1872" s="12" t="s"/>
      <c r="C1872" s="22" t="s"/>
      <c r="D1872" s="12" t="s"/>
      <c r="E1872" s="12" t="s"/>
      <c r="F1872" s="12" t="s"/>
      <c r="G1872" s="12" t="s"/>
      <c r="H1872" s="12" t="s"/>
      <c r="I1872" s="12" t="s"/>
      <c r="J1872" s="12" t="s"/>
      <c r="K1872" s="12" t="s"/>
      <c r="L1872" s="12" t="s"/>
      <c r="M1872" s="12" t="s"/>
      <c r="N1872" s="12" t="s"/>
      <c r="O1872" s="12" t="s"/>
      <c r="P1872" s="12" t="s"/>
    </row>
    <row r="1873" spans="1:16">
      <c r="A1873" s="21" t="s"/>
      <c r="B1873" s="12" t="s"/>
      <c r="C1873" s="22" t="s"/>
      <c r="D1873" s="12" t="s"/>
      <c r="E1873" s="12" t="s"/>
      <c r="F1873" s="12" t="s"/>
      <c r="G1873" s="12" t="s"/>
      <c r="H1873" s="12" t="s"/>
      <c r="I1873" s="12" t="s"/>
      <c r="J1873" s="12" t="s"/>
      <c r="K1873" s="12" t="s"/>
      <c r="L1873" s="12" t="s"/>
      <c r="M1873" s="12" t="s"/>
      <c r="N1873" s="12" t="s"/>
      <c r="O1873" s="12" t="s"/>
      <c r="P1873" s="12" t="s"/>
    </row>
    <row r="1874" spans="1:16">
      <c r="A1874" s="21" t="s"/>
      <c r="B1874" s="12" t="s"/>
      <c r="C1874" s="22" t="s"/>
      <c r="D1874" s="12" t="s"/>
      <c r="E1874" s="12" t="s"/>
      <c r="F1874" s="12" t="s"/>
      <c r="G1874" s="12" t="s"/>
      <c r="H1874" s="12" t="s"/>
      <c r="I1874" s="12" t="s"/>
      <c r="J1874" s="12" t="s"/>
      <c r="K1874" s="12" t="s"/>
      <c r="L1874" s="12" t="s"/>
      <c r="M1874" s="12" t="s"/>
      <c r="N1874" s="12" t="s"/>
      <c r="O1874" s="12" t="s"/>
      <c r="P1874" s="12" t="s"/>
    </row>
    <row r="1875" spans="1:16">
      <c r="A1875" s="21" t="s"/>
      <c r="B1875" s="12" t="s"/>
      <c r="C1875" s="22" t="s"/>
      <c r="D1875" s="12" t="s"/>
      <c r="E1875" s="12" t="s"/>
      <c r="F1875" s="12" t="s"/>
      <c r="G1875" s="12" t="s"/>
      <c r="H1875" s="12" t="s"/>
      <c r="I1875" s="12" t="s"/>
      <c r="J1875" s="12" t="s"/>
      <c r="K1875" s="12" t="s"/>
      <c r="L1875" s="12" t="s"/>
      <c r="M1875" s="12" t="s"/>
      <c r="N1875" s="12" t="s"/>
      <c r="O1875" s="12" t="s"/>
      <c r="P1875" s="12" t="s"/>
    </row>
    <row r="1876" spans="1:16">
      <c r="A1876" s="21" t="s"/>
      <c r="B1876" s="12" t="s"/>
      <c r="C1876" s="22" t="s"/>
      <c r="D1876" s="12" t="s"/>
      <c r="E1876" s="12" t="s"/>
      <c r="F1876" s="12" t="s"/>
      <c r="G1876" s="12" t="s"/>
      <c r="H1876" s="12" t="s"/>
      <c r="I1876" s="12" t="s"/>
      <c r="J1876" s="12" t="s"/>
      <c r="K1876" s="12" t="s"/>
      <c r="L1876" s="12" t="s"/>
      <c r="M1876" s="12" t="s"/>
      <c r="N1876" s="12" t="s"/>
      <c r="O1876" s="12" t="s"/>
      <c r="P1876" s="12" t="s"/>
    </row>
    <row r="1877" spans="1:16">
      <c r="A1877" s="21" t="s"/>
      <c r="B1877" s="12" t="s"/>
      <c r="C1877" s="22" t="s"/>
      <c r="D1877" s="12" t="s"/>
      <c r="E1877" s="12" t="s"/>
      <c r="F1877" s="12" t="s"/>
      <c r="G1877" s="12" t="s"/>
      <c r="H1877" s="12" t="s"/>
      <c r="I1877" s="12" t="s"/>
      <c r="J1877" s="12" t="s"/>
      <c r="K1877" s="12" t="s"/>
      <c r="L1877" s="12" t="s"/>
      <c r="M1877" s="12" t="s"/>
      <c r="N1877" s="12" t="s"/>
      <c r="O1877" s="12" t="s"/>
      <c r="P1877" s="12" t="s"/>
    </row>
    <row r="1878" spans="1:16">
      <c r="A1878" s="21" t="s"/>
      <c r="B1878" s="12" t="s"/>
      <c r="C1878" s="22" t="s"/>
      <c r="D1878" s="12" t="s"/>
      <c r="E1878" s="12" t="s"/>
      <c r="F1878" s="12" t="s"/>
      <c r="G1878" s="12" t="s"/>
      <c r="H1878" s="12" t="s"/>
      <c r="I1878" s="12" t="s"/>
      <c r="J1878" s="12" t="s"/>
      <c r="K1878" s="12" t="s"/>
      <c r="L1878" s="12" t="s"/>
      <c r="M1878" s="12" t="s"/>
      <c r="N1878" s="12" t="s"/>
      <c r="O1878" s="12" t="s"/>
      <c r="P1878" s="12" t="s"/>
    </row>
    <row r="1879" spans="1:16">
      <c r="A1879" s="21" t="s"/>
      <c r="B1879" s="12" t="s"/>
      <c r="C1879" s="22" t="s"/>
      <c r="D1879" s="12" t="s"/>
      <c r="E1879" s="12" t="s"/>
      <c r="F1879" s="12" t="s"/>
      <c r="G1879" s="12" t="s"/>
      <c r="H1879" s="12" t="s"/>
      <c r="I1879" s="12" t="s"/>
      <c r="J1879" s="12" t="s"/>
      <c r="K1879" s="12" t="s"/>
      <c r="L1879" s="12" t="s"/>
      <c r="M1879" s="12" t="s"/>
      <c r="N1879" s="12" t="s"/>
      <c r="O1879" s="12" t="s"/>
      <c r="P1879" s="12" t="s"/>
    </row>
    <row r="1880" spans="1:16">
      <c r="A1880" s="21" t="s"/>
      <c r="B1880" s="12" t="s"/>
      <c r="C1880" s="22" t="s"/>
      <c r="D1880" s="12" t="s"/>
      <c r="E1880" s="12" t="s"/>
      <c r="F1880" s="12" t="s"/>
      <c r="G1880" s="12" t="s"/>
      <c r="H1880" s="12" t="s"/>
      <c r="I1880" s="12" t="s"/>
      <c r="J1880" s="12" t="s"/>
      <c r="K1880" s="12" t="s"/>
      <c r="L1880" s="12" t="s"/>
      <c r="M1880" s="12" t="s"/>
      <c r="N1880" s="12" t="s"/>
      <c r="O1880" s="12" t="s"/>
      <c r="P1880" s="12" t="s"/>
    </row>
    <row r="1881" spans="1:16">
      <c r="A1881" s="21" t="s"/>
      <c r="B1881" s="12" t="s"/>
      <c r="C1881" s="22" t="s"/>
      <c r="D1881" s="12" t="s"/>
      <c r="E1881" s="12" t="s"/>
      <c r="F1881" s="12" t="s"/>
      <c r="G1881" s="12" t="s"/>
      <c r="H1881" s="12" t="s"/>
      <c r="I1881" s="12" t="s"/>
      <c r="J1881" s="12" t="s"/>
      <c r="K1881" s="12" t="s"/>
      <c r="L1881" s="12" t="s"/>
      <c r="M1881" s="12" t="s"/>
      <c r="N1881" s="12" t="s"/>
      <c r="O1881" s="12" t="s"/>
      <c r="P1881" s="12" t="s"/>
    </row>
    <row r="1882" spans="1:16">
      <c r="A1882" s="21" t="s"/>
      <c r="B1882" s="12" t="s"/>
      <c r="C1882" s="22" t="s"/>
      <c r="D1882" s="12" t="s"/>
      <c r="E1882" s="12" t="s"/>
      <c r="F1882" s="12" t="s"/>
      <c r="G1882" s="12" t="s"/>
      <c r="H1882" s="12" t="s"/>
      <c r="I1882" s="12" t="s"/>
      <c r="J1882" s="12" t="s"/>
      <c r="K1882" s="12" t="s"/>
      <c r="L1882" s="12" t="s"/>
      <c r="M1882" s="12" t="s"/>
      <c r="N1882" s="12" t="s"/>
      <c r="O1882" s="12" t="s"/>
      <c r="P1882" s="12" t="s"/>
    </row>
    <row r="1883" spans="1:16">
      <c r="A1883" s="21" t="s"/>
      <c r="B1883" s="12" t="s"/>
      <c r="C1883" s="22" t="s"/>
      <c r="D1883" s="12" t="s"/>
      <c r="E1883" s="12" t="s"/>
      <c r="F1883" s="12" t="s"/>
      <c r="G1883" s="12" t="s"/>
      <c r="H1883" s="12" t="s"/>
      <c r="I1883" s="12" t="s"/>
      <c r="J1883" s="12" t="s"/>
      <c r="K1883" s="12" t="s"/>
      <c r="L1883" s="12" t="s"/>
      <c r="M1883" s="12" t="s"/>
      <c r="N1883" s="12" t="s"/>
      <c r="O1883" s="12" t="s"/>
      <c r="P1883" s="12" t="s"/>
    </row>
    <row r="1884" spans="1:16">
      <c r="A1884" s="21" t="s"/>
      <c r="B1884" s="12" t="s"/>
      <c r="C1884" s="22" t="s"/>
      <c r="D1884" s="12" t="s"/>
      <c r="E1884" s="12" t="s"/>
      <c r="F1884" s="12" t="s"/>
      <c r="G1884" s="12" t="s"/>
      <c r="H1884" s="12" t="s"/>
      <c r="I1884" s="12" t="s"/>
      <c r="J1884" s="12" t="s"/>
      <c r="K1884" s="12" t="s"/>
      <c r="L1884" s="12" t="s"/>
      <c r="M1884" s="12" t="s"/>
      <c r="N1884" s="12" t="s"/>
      <c r="O1884" s="12" t="s"/>
      <c r="P1884" s="12" t="s"/>
    </row>
    <row r="1885" spans="1:16">
      <c r="A1885" s="21" t="s"/>
      <c r="B1885" s="12" t="s"/>
      <c r="C1885" s="22" t="s"/>
      <c r="D1885" s="12" t="s"/>
      <c r="E1885" s="12" t="s"/>
      <c r="F1885" s="12" t="s"/>
      <c r="G1885" s="12" t="s"/>
      <c r="H1885" s="12" t="s"/>
      <c r="I1885" s="12" t="s"/>
      <c r="J1885" s="12" t="s"/>
      <c r="K1885" s="12" t="s"/>
      <c r="L1885" s="12" t="s"/>
      <c r="M1885" s="12" t="s"/>
      <c r="N1885" s="12" t="s"/>
      <c r="O1885" s="12" t="s"/>
      <c r="P1885" s="12" t="s"/>
    </row>
    <row r="1886" spans="1:16">
      <c r="A1886" s="21" t="s"/>
      <c r="B1886" s="12" t="s"/>
      <c r="C1886" s="22" t="s"/>
      <c r="D1886" s="12" t="s"/>
      <c r="E1886" s="12" t="s"/>
      <c r="F1886" s="12" t="s"/>
      <c r="G1886" s="12" t="s"/>
      <c r="H1886" s="12" t="s"/>
      <c r="I1886" s="12" t="s"/>
      <c r="J1886" s="12" t="s"/>
      <c r="K1886" s="12" t="s"/>
      <c r="L1886" s="12" t="s"/>
      <c r="M1886" s="12" t="s"/>
      <c r="N1886" s="12" t="s"/>
      <c r="O1886" s="12" t="s"/>
      <c r="P1886" s="12" t="s"/>
    </row>
    <row r="1887" spans="1:16">
      <c r="A1887" s="21" t="s"/>
      <c r="B1887" s="12" t="s"/>
      <c r="C1887" s="22" t="s"/>
      <c r="D1887" s="12" t="s"/>
      <c r="E1887" s="12" t="s"/>
      <c r="F1887" s="12" t="s"/>
      <c r="G1887" s="12" t="s"/>
      <c r="H1887" s="12" t="s"/>
      <c r="I1887" s="12" t="s"/>
      <c r="J1887" s="12" t="s"/>
      <c r="K1887" s="12" t="s"/>
      <c r="L1887" s="12" t="s"/>
      <c r="M1887" s="12" t="s"/>
      <c r="N1887" s="12" t="s"/>
      <c r="O1887" s="12" t="s"/>
      <c r="P1887" s="12" t="s"/>
    </row>
    <row r="1888" spans="1:16">
      <c r="A1888" s="21" t="s"/>
      <c r="B1888" s="12" t="s"/>
      <c r="C1888" s="22" t="s"/>
      <c r="D1888" s="12" t="s"/>
      <c r="E1888" s="12" t="s"/>
      <c r="F1888" s="12" t="s"/>
      <c r="G1888" s="12" t="s"/>
      <c r="H1888" s="12" t="s"/>
      <c r="I1888" s="12" t="s"/>
      <c r="J1888" s="12" t="s"/>
      <c r="K1888" s="12" t="s"/>
      <c r="L1888" s="12" t="s"/>
      <c r="M1888" s="12" t="s"/>
      <c r="N1888" s="12" t="s"/>
      <c r="O1888" s="12" t="s"/>
      <c r="P1888" s="12" t="s"/>
    </row>
    <row r="1889" spans="1:16">
      <c r="A1889" s="21" t="s"/>
      <c r="B1889" s="12" t="s"/>
      <c r="C1889" s="22" t="s"/>
      <c r="D1889" s="12" t="s"/>
      <c r="E1889" s="12" t="s"/>
      <c r="F1889" s="12" t="s"/>
      <c r="G1889" s="12" t="s"/>
      <c r="H1889" s="12" t="s"/>
      <c r="I1889" s="12" t="s"/>
      <c r="J1889" s="12" t="s"/>
      <c r="K1889" s="12" t="s"/>
      <c r="L1889" s="12" t="s"/>
      <c r="M1889" s="12" t="s"/>
      <c r="N1889" s="12" t="s"/>
      <c r="O1889" s="12" t="s"/>
      <c r="P1889" s="12" t="s"/>
    </row>
    <row r="1890" spans="1:16">
      <c r="A1890" s="21" t="s"/>
      <c r="B1890" s="12" t="s"/>
      <c r="C1890" s="22" t="s"/>
      <c r="D1890" s="12" t="s"/>
      <c r="E1890" s="12" t="s"/>
      <c r="F1890" s="12" t="s"/>
      <c r="G1890" s="12" t="s"/>
      <c r="H1890" s="12" t="s"/>
      <c r="I1890" s="12" t="s"/>
      <c r="J1890" s="12" t="s"/>
      <c r="K1890" s="12" t="s"/>
      <c r="L1890" s="12" t="s"/>
      <c r="M1890" s="12" t="s"/>
      <c r="N1890" s="12" t="s"/>
      <c r="O1890" s="12" t="s"/>
      <c r="P1890" s="12" t="s"/>
    </row>
    <row r="1891" spans="1:16">
      <c r="A1891" s="21" t="s"/>
      <c r="B1891" s="12" t="s"/>
      <c r="C1891" s="22" t="s"/>
      <c r="D1891" s="12" t="s"/>
      <c r="E1891" s="12" t="s"/>
      <c r="F1891" s="12" t="s"/>
      <c r="G1891" s="12" t="s"/>
      <c r="H1891" s="12" t="s"/>
      <c r="I1891" s="12" t="s"/>
      <c r="J1891" s="12" t="s"/>
      <c r="K1891" s="12" t="s"/>
      <c r="L1891" s="12" t="s"/>
      <c r="M1891" s="12" t="s"/>
      <c r="N1891" s="12" t="s"/>
      <c r="O1891" s="12" t="s"/>
      <c r="P1891" s="12" t="s"/>
    </row>
    <row r="1892" spans="1:16">
      <c r="A1892" s="21" t="s"/>
      <c r="B1892" s="12" t="s"/>
      <c r="C1892" s="22" t="s"/>
      <c r="D1892" s="12" t="s"/>
      <c r="E1892" s="12" t="s"/>
      <c r="F1892" s="12" t="s"/>
      <c r="G1892" s="12" t="s"/>
      <c r="H1892" s="12" t="s"/>
      <c r="I1892" s="12" t="s"/>
      <c r="J1892" s="12" t="s"/>
      <c r="K1892" s="12" t="s"/>
      <c r="L1892" s="12" t="s"/>
      <c r="M1892" s="12" t="s"/>
      <c r="N1892" s="12" t="s"/>
      <c r="O1892" s="12" t="s"/>
      <c r="P1892" s="12" t="s"/>
    </row>
    <row r="1893" spans="1:16">
      <c r="A1893" s="21" t="s"/>
      <c r="B1893" s="12" t="s"/>
      <c r="C1893" s="22" t="s"/>
      <c r="D1893" s="12" t="s"/>
      <c r="E1893" s="12" t="s"/>
      <c r="F1893" s="12" t="s"/>
      <c r="G1893" s="12" t="s"/>
      <c r="H1893" s="12" t="s"/>
      <c r="I1893" s="12" t="s"/>
      <c r="J1893" s="12" t="s"/>
      <c r="K1893" s="12" t="s"/>
      <c r="L1893" s="12" t="s"/>
      <c r="M1893" s="12" t="s"/>
      <c r="N1893" s="12" t="s"/>
      <c r="O1893" s="12" t="s"/>
      <c r="P1893" s="12" t="s"/>
    </row>
    <row r="1894" spans="1:16">
      <c r="A1894" s="21" t="s"/>
      <c r="B1894" s="12" t="s"/>
      <c r="C1894" s="22" t="s"/>
      <c r="D1894" s="12" t="s"/>
      <c r="E1894" s="12" t="s"/>
      <c r="F1894" s="12" t="s"/>
      <c r="G1894" s="12" t="s"/>
      <c r="H1894" s="12" t="s"/>
      <c r="I1894" s="12" t="s"/>
      <c r="J1894" s="12" t="s"/>
      <c r="K1894" s="12" t="s"/>
      <c r="L1894" s="12" t="s"/>
      <c r="M1894" s="12" t="s"/>
      <c r="N1894" s="12" t="s"/>
      <c r="O1894" s="12" t="s"/>
      <c r="P1894" s="12" t="s"/>
    </row>
    <row r="1895" spans="1:16">
      <c r="A1895" s="21" t="s"/>
      <c r="B1895" s="12" t="s"/>
      <c r="C1895" s="22" t="s"/>
      <c r="D1895" s="12" t="s"/>
      <c r="E1895" s="12" t="s"/>
      <c r="F1895" s="12" t="s"/>
      <c r="G1895" s="12" t="s"/>
      <c r="H1895" s="12" t="s"/>
      <c r="I1895" s="12" t="s"/>
      <c r="J1895" s="12" t="s"/>
      <c r="K1895" s="12" t="s"/>
      <c r="L1895" s="12" t="s"/>
      <c r="M1895" s="12" t="s"/>
      <c r="N1895" s="12" t="s"/>
      <c r="O1895" s="12" t="s"/>
      <c r="P1895" s="12" t="s"/>
    </row>
    <row r="1896" spans="1:16">
      <c r="A1896" s="21" t="s"/>
      <c r="B1896" s="12" t="s"/>
      <c r="C1896" s="22" t="s"/>
      <c r="D1896" s="12" t="s"/>
      <c r="E1896" s="12" t="s"/>
      <c r="F1896" s="12" t="s"/>
      <c r="G1896" s="12" t="s"/>
      <c r="H1896" s="12" t="s"/>
      <c r="I1896" s="12" t="s"/>
      <c r="J1896" s="12" t="s"/>
      <c r="K1896" s="12" t="s"/>
      <c r="L1896" s="12" t="s"/>
      <c r="M1896" s="12" t="s"/>
      <c r="N1896" s="12" t="s"/>
      <c r="O1896" s="12" t="s"/>
      <c r="P1896" s="12" t="s"/>
    </row>
    <row r="1897" spans="1:16">
      <c r="A1897" s="21" t="s"/>
      <c r="B1897" s="12" t="s"/>
      <c r="C1897" s="22" t="s"/>
      <c r="D1897" s="12" t="s"/>
      <c r="E1897" s="12" t="s"/>
      <c r="F1897" s="12" t="s"/>
      <c r="G1897" s="12" t="s"/>
      <c r="H1897" s="12" t="s"/>
      <c r="I1897" s="12" t="s"/>
      <c r="J1897" s="12" t="s"/>
      <c r="K1897" s="12" t="s"/>
      <c r="L1897" s="12" t="s"/>
      <c r="M1897" s="12" t="s"/>
      <c r="N1897" s="12" t="s"/>
      <c r="O1897" s="12" t="s"/>
      <c r="P1897" s="12" t="s"/>
    </row>
    <row r="1898" spans="1:16">
      <c r="A1898" s="21" t="s"/>
      <c r="B1898" s="12" t="s"/>
      <c r="C1898" s="22" t="s"/>
      <c r="D1898" s="12" t="s"/>
      <c r="E1898" s="12" t="s"/>
      <c r="F1898" s="12" t="s"/>
      <c r="G1898" s="12" t="s"/>
      <c r="H1898" s="12" t="s"/>
      <c r="I1898" s="12" t="s"/>
      <c r="J1898" s="12" t="s"/>
      <c r="K1898" s="12" t="s"/>
      <c r="L1898" s="12" t="s"/>
      <c r="M1898" s="12" t="s"/>
      <c r="N1898" s="12" t="s"/>
      <c r="O1898" s="12" t="s"/>
      <c r="P1898" s="12" t="s"/>
    </row>
    <row r="1899" spans="1:16">
      <c r="A1899" s="21" t="s"/>
      <c r="B1899" s="12" t="s"/>
      <c r="C1899" s="22" t="s"/>
      <c r="D1899" s="12" t="s"/>
      <c r="E1899" s="12" t="s"/>
      <c r="F1899" s="12" t="s"/>
      <c r="G1899" s="12" t="s"/>
      <c r="H1899" s="12" t="s"/>
      <c r="I1899" s="12" t="s"/>
      <c r="J1899" s="12" t="s"/>
      <c r="K1899" s="12" t="s"/>
      <c r="L1899" s="12" t="s"/>
      <c r="M1899" s="12" t="s"/>
      <c r="N1899" s="12" t="s"/>
      <c r="O1899" s="12" t="s"/>
      <c r="P1899" s="12" t="s"/>
    </row>
    <row r="1900" spans="1:16">
      <c r="A1900" s="21" t="s"/>
      <c r="B1900" s="12" t="s"/>
      <c r="C1900" s="22" t="s"/>
      <c r="D1900" s="12" t="s"/>
      <c r="E1900" s="12" t="s"/>
      <c r="F1900" s="12" t="s"/>
      <c r="G1900" s="12" t="s"/>
      <c r="H1900" s="12" t="s"/>
      <c r="I1900" s="12" t="s"/>
      <c r="J1900" s="12" t="s"/>
      <c r="K1900" s="12" t="s"/>
      <c r="L1900" s="12" t="s"/>
      <c r="M1900" s="12" t="s"/>
      <c r="N1900" s="12" t="s"/>
      <c r="O1900" s="12" t="s"/>
      <c r="P1900" s="12" t="s"/>
    </row>
    <row r="1901" spans="1:16">
      <c r="A1901" s="21" t="s"/>
      <c r="B1901" s="12" t="s"/>
      <c r="C1901" s="22" t="s"/>
      <c r="D1901" s="12" t="s"/>
      <c r="E1901" s="12" t="s"/>
      <c r="F1901" s="12" t="s"/>
      <c r="G1901" s="12" t="s"/>
      <c r="H1901" s="12" t="s"/>
      <c r="I1901" s="12" t="s"/>
      <c r="J1901" s="12" t="s"/>
      <c r="K1901" s="12" t="s"/>
      <c r="L1901" s="12" t="s"/>
      <c r="M1901" s="12" t="s"/>
      <c r="N1901" s="12" t="s"/>
      <c r="O1901" s="12" t="s"/>
      <c r="P1901" s="12" t="s"/>
    </row>
    <row r="1902" spans="1:16">
      <c r="A1902" s="21" t="s"/>
      <c r="B1902" s="12" t="s"/>
      <c r="C1902" s="22" t="s"/>
      <c r="D1902" s="12" t="s"/>
      <c r="E1902" s="12" t="s"/>
      <c r="F1902" s="12" t="s"/>
      <c r="G1902" s="12" t="s"/>
      <c r="H1902" s="12" t="s"/>
      <c r="I1902" s="12" t="s"/>
      <c r="J1902" s="12" t="s"/>
      <c r="K1902" s="12" t="s"/>
      <c r="L1902" s="12" t="s"/>
      <c r="M1902" s="12" t="s"/>
      <c r="N1902" s="12" t="s"/>
      <c r="O1902" s="12" t="s"/>
      <c r="P1902" s="12" t="s"/>
    </row>
    <row r="1903" spans="1:16">
      <c r="A1903" s="21" t="s"/>
      <c r="B1903" s="12" t="s"/>
      <c r="C1903" s="22" t="s"/>
      <c r="D1903" s="12" t="s"/>
      <c r="E1903" s="12" t="s"/>
      <c r="F1903" s="12" t="s"/>
      <c r="G1903" s="12" t="s"/>
      <c r="H1903" s="12" t="s"/>
      <c r="I1903" s="12" t="s"/>
      <c r="J1903" s="12" t="s"/>
      <c r="K1903" s="12" t="s"/>
      <c r="L1903" s="12" t="s"/>
      <c r="M1903" s="12" t="s"/>
      <c r="N1903" s="12" t="s"/>
      <c r="O1903" s="12" t="s"/>
      <c r="P1903" s="12" t="s"/>
    </row>
    <row r="1904" spans="1:16">
      <c r="A1904" s="21" t="s"/>
      <c r="B1904" s="12" t="s"/>
      <c r="C1904" s="22" t="s"/>
      <c r="D1904" s="12" t="s"/>
      <c r="E1904" s="12" t="s"/>
      <c r="F1904" s="12" t="s"/>
      <c r="G1904" s="12" t="s"/>
      <c r="H1904" s="12" t="s"/>
      <c r="I1904" s="12" t="s"/>
      <c r="J1904" s="12" t="s"/>
      <c r="K1904" s="12" t="s"/>
      <c r="L1904" s="12" t="s"/>
      <c r="M1904" s="12" t="s"/>
      <c r="N1904" s="12" t="s"/>
      <c r="O1904" s="12" t="s"/>
      <c r="P1904" s="12" t="s"/>
    </row>
    <row r="1905" spans="1:16">
      <c r="A1905" s="21" t="s"/>
      <c r="B1905" s="12" t="s"/>
      <c r="C1905" s="22" t="s"/>
      <c r="D1905" s="12" t="s"/>
      <c r="E1905" s="12" t="s"/>
      <c r="F1905" s="12" t="s"/>
      <c r="G1905" s="12" t="s"/>
      <c r="H1905" s="12" t="s"/>
      <c r="I1905" s="12" t="s"/>
      <c r="J1905" s="12" t="s"/>
      <c r="K1905" s="12" t="s"/>
      <c r="L1905" s="12" t="s"/>
      <c r="M1905" s="12" t="s"/>
      <c r="N1905" s="12" t="s"/>
      <c r="O1905" s="12" t="s"/>
      <c r="P1905" s="12" t="s"/>
    </row>
    <row r="1906" spans="1:16">
      <c r="A1906" s="21" t="s"/>
      <c r="B1906" s="12" t="s"/>
      <c r="C1906" s="22" t="s"/>
      <c r="D1906" s="12" t="s"/>
      <c r="E1906" s="12" t="s"/>
      <c r="F1906" s="12" t="s"/>
      <c r="G1906" s="12" t="s"/>
      <c r="H1906" s="12" t="s"/>
      <c r="I1906" s="12" t="s"/>
      <c r="J1906" s="12" t="s"/>
      <c r="K1906" s="12" t="s"/>
      <c r="L1906" s="12" t="s"/>
      <c r="M1906" s="12" t="s"/>
      <c r="N1906" s="12" t="s"/>
      <c r="O1906" s="12" t="s"/>
      <c r="P1906" s="12" t="s"/>
    </row>
    <row r="1907" spans="1:16">
      <c r="A1907" s="21" t="s"/>
      <c r="B1907" s="12" t="s"/>
      <c r="C1907" s="22" t="s"/>
      <c r="D1907" s="12" t="s"/>
      <c r="E1907" s="12" t="s"/>
      <c r="F1907" s="12" t="s"/>
      <c r="G1907" s="12" t="s"/>
      <c r="H1907" s="12" t="s"/>
      <c r="I1907" s="12" t="s"/>
      <c r="J1907" s="12" t="s"/>
      <c r="K1907" s="12" t="s"/>
      <c r="L1907" s="12" t="s"/>
      <c r="M1907" s="12" t="s"/>
      <c r="N1907" s="12" t="s"/>
      <c r="O1907" s="12" t="s"/>
      <c r="P1907" s="12" t="s"/>
    </row>
    <row r="1908" spans="1:16">
      <c r="A1908" s="21" t="s"/>
      <c r="B1908" s="12" t="s"/>
      <c r="C1908" s="22" t="s"/>
      <c r="D1908" s="12" t="s"/>
      <c r="E1908" s="12" t="s"/>
      <c r="F1908" s="12" t="s"/>
      <c r="G1908" s="12" t="s"/>
      <c r="H1908" s="12" t="s"/>
      <c r="I1908" s="12" t="s"/>
      <c r="J1908" s="12" t="s"/>
      <c r="K1908" s="12" t="s"/>
      <c r="L1908" s="12" t="s"/>
      <c r="M1908" s="12" t="s"/>
      <c r="N1908" s="12" t="s"/>
      <c r="O1908" s="12" t="s"/>
      <c r="P1908" s="12" t="s"/>
    </row>
    <row r="1909" spans="1:16">
      <c r="A1909" s="21" t="s"/>
      <c r="B1909" s="12" t="s"/>
      <c r="C1909" s="22" t="s"/>
      <c r="D1909" s="12" t="s"/>
      <c r="E1909" s="12" t="s"/>
      <c r="F1909" s="12" t="s"/>
      <c r="G1909" s="12" t="s"/>
      <c r="H1909" s="12" t="s"/>
      <c r="I1909" s="12" t="s"/>
      <c r="J1909" s="12" t="s"/>
      <c r="K1909" s="12" t="s"/>
      <c r="L1909" s="12" t="s"/>
      <c r="M1909" s="12" t="s"/>
      <c r="N1909" s="12" t="s"/>
      <c r="O1909" s="12" t="s"/>
      <c r="P1909" s="12" t="s"/>
    </row>
    <row r="1910" spans="1:16">
      <c r="A1910" s="21" t="s"/>
      <c r="B1910" s="12" t="s"/>
      <c r="C1910" s="22" t="s"/>
      <c r="D1910" s="12" t="s"/>
      <c r="E1910" s="12" t="s"/>
      <c r="F1910" s="12" t="s"/>
      <c r="G1910" s="12" t="s"/>
      <c r="H1910" s="12" t="s"/>
      <c r="I1910" s="12" t="s"/>
      <c r="J1910" s="12" t="s"/>
      <c r="K1910" s="12" t="s"/>
      <c r="L1910" s="12" t="s"/>
      <c r="M1910" s="12" t="s"/>
      <c r="N1910" s="12" t="s"/>
      <c r="O1910" s="12" t="s"/>
      <c r="P1910" s="12" t="s"/>
    </row>
    <row r="1911" spans="1:16">
      <c r="A1911" s="21" t="s"/>
      <c r="B1911" s="12" t="s"/>
      <c r="C1911" s="22" t="s"/>
      <c r="D1911" s="12" t="s"/>
      <c r="E1911" s="12" t="s"/>
      <c r="F1911" s="12" t="s"/>
      <c r="G1911" s="12" t="s"/>
      <c r="H1911" s="12" t="s"/>
      <c r="I1911" s="12" t="s"/>
      <c r="J1911" s="12" t="s"/>
      <c r="K1911" s="12" t="s"/>
      <c r="L1911" s="12" t="s"/>
      <c r="M1911" s="12" t="s"/>
      <c r="N1911" s="12" t="s"/>
      <c r="O1911" s="12" t="s"/>
      <c r="P1911" s="12" t="s"/>
    </row>
    <row r="1912" spans="1:16">
      <c r="A1912" s="21" t="s"/>
      <c r="B1912" s="12" t="s"/>
      <c r="C1912" s="22" t="s"/>
      <c r="D1912" s="12" t="s"/>
      <c r="E1912" s="12" t="s"/>
      <c r="F1912" s="12" t="s"/>
      <c r="G1912" s="12" t="s"/>
      <c r="H1912" s="12" t="s"/>
      <c r="I1912" s="12" t="s"/>
      <c r="J1912" s="12" t="s"/>
      <c r="K1912" s="12" t="s"/>
      <c r="L1912" s="12" t="s"/>
      <c r="M1912" s="12" t="s"/>
      <c r="N1912" s="12" t="s"/>
      <c r="O1912" s="12" t="s"/>
      <c r="P1912" s="12" t="s"/>
    </row>
    <row r="1913" spans="1:16">
      <c r="A1913" s="21" t="s"/>
      <c r="B1913" s="12" t="s"/>
      <c r="C1913" s="22" t="s"/>
      <c r="D1913" s="12" t="s"/>
      <c r="E1913" s="12" t="s"/>
      <c r="F1913" s="12" t="s"/>
      <c r="G1913" s="12" t="s"/>
      <c r="H1913" s="12" t="s"/>
      <c r="I1913" s="12" t="s"/>
      <c r="J1913" s="12" t="s"/>
      <c r="K1913" s="12" t="s"/>
      <c r="L1913" s="12" t="s"/>
      <c r="M1913" s="12" t="s"/>
      <c r="N1913" s="12" t="s"/>
      <c r="O1913" s="12" t="s"/>
      <c r="P1913" s="12" t="s"/>
    </row>
    <row r="1914" spans="1:16">
      <c r="A1914" s="21" t="s"/>
      <c r="B1914" s="12" t="s"/>
      <c r="C1914" s="22" t="s"/>
      <c r="D1914" s="12" t="s"/>
      <c r="E1914" s="12" t="s"/>
      <c r="F1914" s="12" t="s"/>
      <c r="G1914" s="12" t="s"/>
      <c r="H1914" s="12" t="s"/>
      <c r="I1914" s="12" t="s"/>
      <c r="J1914" s="12" t="s"/>
      <c r="K1914" s="12" t="s"/>
      <c r="L1914" s="12" t="s"/>
      <c r="M1914" s="12" t="s"/>
      <c r="N1914" s="12" t="s"/>
      <c r="O1914" s="12" t="s"/>
      <c r="P1914" s="12" t="s"/>
    </row>
    <row r="1915" spans="1:16">
      <c r="A1915" s="21" t="s"/>
      <c r="B1915" s="12" t="s"/>
      <c r="C1915" s="22" t="s"/>
      <c r="D1915" s="12" t="s"/>
      <c r="E1915" s="12" t="s"/>
      <c r="F1915" s="12" t="s"/>
      <c r="G1915" s="12" t="s"/>
      <c r="H1915" s="12" t="s"/>
      <c r="I1915" s="12" t="s"/>
      <c r="J1915" s="12" t="s"/>
      <c r="K1915" s="12" t="s"/>
      <c r="L1915" s="12" t="s"/>
      <c r="M1915" s="12" t="s"/>
      <c r="N1915" s="12" t="s"/>
      <c r="O1915" s="12" t="s"/>
      <c r="P1915" s="12" t="s"/>
    </row>
    <row r="1916" spans="1:16">
      <c r="A1916" s="21" t="s"/>
      <c r="B1916" s="12" t="s"/>
      <c r="C1916" s="22" t="s"/>
      <c r="D1916" s="12" t="s"/>
      <c r="E1916" s="12" t="s"/>
      <c r="F1916" s="12" t="s"/>
      <c r="G1916" s="12" t="s"/>
      <c r="H1916" s="12" t="s"/>
      <c r="I1916" s="12" t="s"/>
      <c r="J1916" s="12" t="s"/>
      <c r="K1916" s="12" t="s"/>
      <c r="L1916" s="12" t="s"/>
      <c r="M1916" s="12" t="s"/>
      <c r="N1916" s="12" t="s"/>
      <c r="O1916" s="12" t="s"/>
      <c r="P1916" s="12" t="s"/>
    </row>
    <row r="1917" spans="1:16">
      <c r="A1917" s="21" t="s"/>
      <c r="B1917" s="12" t="s"/>
      <c r="C1917" s="22" t="s"/>
      <c r="D1917" s="12" t="s"/>
      <c r="E1917" s="12" t="s"/>
      <c r="F1917" s="12" t="s"/>
      <c r="G1917" s="12" t="s"/>
      <c r="H1917" s="12" t="s"/>
      <c r="I1917" s="12" t="s"/>
      <c r="J1917" s="12" t="s"/>
      <c r="K1917" s="12" t="s"/>
      <c r="L1917" s="12" t="s"/>
      <c r="M1917" s="12" t="s"/>
      <c r="N1917" s="12" t="s"/>
      <c r="O1917" s="12" t="s"/>
      <c r="P1917" s="12" t="s"/>
    </row>
    <row r="1918" spans="1:16">
      <c r="A1918" s="21" t="s"/>
      <c r="B1918" s="12" t="s"/>
      <c r="C1918" s="22" t="s"/>
      <c r="D1918" s="12" t="s"/>
      <c r="E1918" s="12" t="s"/>
      <c r="F1918" s="12" t="s"/>
      <c r="G1918" s="12" t="s"/>
      <c r="H1918" s="12" t="s"/>
      <c r="I1918" s="12" t="s"/>
      <c r="J1918" s="12" t="s"/>
      <c r="K1918" s="12" t="s"/>
      <c r="L1918" s="12" t="s"/>
      <c r="M1918" s="12" t="s"/>
      <c r="N1918" s="12" t="s"/>
      <c r="O1918" s="12" t="s"/>
      <c r="P1918" s="12" t="s"/>
    </row>
    <row r="1919" spans="1:16">
      <c r="A1919" s="21" t="s"/>
      <c r="B1919" s="12" t="s"/>
      <c r="C1919" s="22" t="s"/>
      <c r="D1919" s="12" t="s"/>
      <c r="E1919" s="12" t="s"/>
      <c r="F1919" s="12" t="s"/>
      <c r="G1919" s="12" t="s"/>
      <c r="H1919" s="12" t="s"/>
      <c r="I1919" s="12" t="s"/>
      <c r="J1919" s="12" t="s"/>
      <c r="K1919" s="12" t="s"/>
      <c r="L1919" s="12" t="s"/>
      <c r="M1919" s="12" t="s"/>
      <c r="N1919" s="12" t="s"/>
      <c r="O1919" s="12" t="s"/>
      <c r="P1919" s="12" t="s"/>
    </row>
    <row r="1920" spans="1:16">
      <c r="A1920" s="21" t="s"/>
      <c r="B1920" s="12" t="s"/>
      <c r="C1920" s="22" t="s"/>
      <c r="D1920" s="12" t="s"/>
      <c r="E1920" s="12" t="s"/>
      <c r="F1920" s="12" t="s"/>
      <c r="G1920" s="12" t="s"/>
      <c r="H1920" s="12" t="s"/>
      <c r="I1920" s="12" t="s"/>
      <c r="J1920" s="12" t="s"/>
      <c r="K1920" s="12" t="s"/>
      <c r="L1920" s="12" t="s"/>
      <c r="M1920" s="12" t="s"/>
      <c r="N1920" s="12" t="s"/>
      <c r="O1920" s="12" t="s"/>
      <c r="P1920" s="12" t="s"/>
    </row>
    <row r="1921" spans="1:16">
      <c r="A1921" s="21" t="s"/>
      <c r="B1921" s="12" t="s"/>
      <c r="C1921" s="22" t="s"/>
      <c r="D1921" s="12" t="s"/>
      <c r="E1921" s="12" t="s"/>
      <c r="F1921" s="12" t="s"/>
      <c r="G1921" s="12" t="s"/>
      <c r="H1921" s="12" t="s"/>
      <c r="I1921" s="12" t="s"/>
      <c r="J1921" s="12" t="s"/>
      <c r="K1921" s="12" t="s"/>
      <c r="L1921" s="12" t="s"/>
      <c r="M1921" s="12" t="s"/>
      <c r="N1921" s="12" t="s"/>
      <c r="O1921" s="12" t="s"/>
      <c r="P1921" s="12" t="s"/>
    </row>
    <row r="1922" spans="1:16">
      <c r="A1922" s="21" t="s"/>
      <c r="B1922" s="12" t="s"/>
      <c r="C1922" s="22" t="s"/>
      <c r="D1922" s="12" t="s"/>
      <c r="E1922" s="12" t="s"/>
      <c r="F1922" s="12" t="s"/>
      <c r="G1922" s="12" t="s"/>
      <c r="H1922" s="12" t="s"/>
      <c r="I1922" s="12" t="s"/>
      <c r="J1922" s="12" t="s"/>
      <c r="K1922" s="12" t="s"/>
      <c r="L1922" s="12" t="s"/>
      <c r="M1922" s="12" t="s"/>
      <c r="N1922" s="12" t="s"/>
      <c r="O1922" s="12" t="s"/>
      <c r="P1922" s="12" t="s"/>
    </row>
    <row r="1923" spans="1:16">
      <c r="A1923" s="21" t="s"/>
      <c r="B1923" s="12" t="s"/>
      <c r="C1923" s="22" t="s"/>
      <c r="D1923" s="12" t="s"/>
      <c r="E1923" s="12" t="s"/>
      <c r="F1923" s="12" t="s"/>
      <c r="G1923" s="12" t="s"/>
      <c r="H1923" s="12" t="s"/>
      <c r="I1923" s="12" t="s"/>
      <c r="J1923" s="12" t="s"/>
      <c r="K1923" s="12" t="s"/>
      <c r="L1923" s="12" t="s"/>
      <c r="M1923" s="12" t="s"/>
      <c r="N1923" s="12" t="s"/>
      <c r="O1923" s="12" t="s"/>
      <c r="P1923" s="12" t="s"/>
    </row>
    <row r="1924" spans="1:16">
      <c r="A1924" s="21" t="s"/>
      <c r="B1924" s="12" t="s"/>
      <c r="C1924" s="22" t="s"/>
      <c r="D1924" s="12" t="s"/>
      <c r="E1924" s="12" t="s"/>
      <c r="F1924" s="12" t="s"/>
      <c r="G1924" s="12" t="s"/>
      <c r="H1924" s="12" t="s"/>
      <c r="I1924" s="12" t="s"/>
      <c r="J1924" s="12" t="s"/>
      <c r="K1924" s="12" t="s"/>
      <c r="L1924" s="12" t="s"/>
      <c r="M1924" s="12" t="s"/>
      <c r="N1924" s="12" t="s"/>
      <c r="O1924" s="12" t="s"/>
      <c r="P1924" s="12" t="s"/>
    </row>
    <row r="1925" spans="1:16">
      <c r="A1925" s="21" t="s"/>
      <c r="B1925" s="12" t="s"/>
      <c r="C1925" s="22" t="s"/>
      <c r="D1925" s="12" t="s"/>
      <c r="E1925" s="12" t="s"/>
      <c r="F1925" s="12" t="s"/>
      <c r="G1925" s="12" t="s"/>
      <c r="H1925" s="12" t="s"/>
      <c r="I1925" s="12" t="s"/>
      <c r="J1925" s="12" t="s"/>
      <c r="K1925" s="12" t="s"/>
      <c r="L1925" s="12" t="s"/>
      <c r="M1925" s="12" t="s"/>
      <c r="N1925" s="12" t="s"/>
      <c r="O1925" s="12" t="s"/>
      <c r="P1925" s="12" t="s"/>
    </row>
    <row r="1926" spans="1:16">
      <c r="A1926" s="21" t="s"/>
      <c r="B1926" s="12" t="s"/>
      <c r="C1926" s="22" t="s"/>
      <c r="D1926" s="12" t="s"/>
      <c r="E1926" s="12" t="s"/>
      <c r="F1926" s="12" t="s"/>
      <c r="G1926" s="12" t="s"/>
      <c r="H1926" s="12" t="s"/>
      <c r="I1926" s="12" t="s"/>
      <c r="J1926" s="12" t="s"/>
      <c r="K1926" s="12" t="s"/>
      <c r="L1926" s="12" t="s"/>
      <c r="M1926" s="12" t="s"/>
      <c r="N1926" s="12" t="s"/>
      <c r="O1926" s="12" t="s"/>
      <c r="P1926" s="12" t="s"/>
    </row>
    <row r="1927" spans="1:16">
      <c r="A1927" s="21" t="s"/>
      <c r="B1927" s="12" t="s"/>
      <c r="C1927" s="22" t="s"/>
      <c r="D1927" s="12" t="s"/>
      <c r="E1927" s="12" t="s"/>
      <c r="F1927" s="12" t="s"/>
      <c r="G1927" s="12" t="s"/>
      <c r="H1927" s="12" t="s"/>
      <c r="I1927" s="12" t="s"/>
      <c r="J1927" s="12" t="s"/>
      <c r="K1927" s="12" t="s"/>
      <c r="L1927" s="12" t="s"/>
      <c r="M1927" s="12" t="s"/>
      <c r="N1927" s="12" t="s"/>
      <c r="O1927" s="12" t="s"/>
      <c r="P1927" s="12" t="s"/>
    </row>
    <row r="1928" spans="1:16">
      <c r="A1928" s="21" t="s"/>
      <c r="B1928" s="12" t="s"/>
      <c r="C1928" s="22" t="s"/>
      <c r="D1928" s="12" t="s"/>
      <c r="E1928" s="12" t="s"/>
      <c r="F1928" s="12" t="s"/>
      <c r="G1928" s="12" t="s"/>
      <c r="H1928" s="12" t="s"/>
      <c r="I1928" s="12" t="s"/>
      <c r="J1928" s="12" t="s"/>
      <c r="K1928" s="12" t="s"/>
      <c r="L1928" s="12" t="s"/>
      <c r="M1928" s="12" t="s"/>
      <c r="N1928" s="12" t="s"/>
      <c r="O1928" s="12" t="s"/>
      <c r="P1928" s="12" t="s"/>
    </row>
    <row r="1929" spans="1:16">
      <c r="A1929" s="21" t="s"/>
      <c r="B1929" s="12" t="s"/>
      <c r="C1929" s="22" t="s"/>
      <c r="D1929" s="12" t="s"/>
      <c r="E1929" s="12" t="s"/>
      <c r="F1929" s="12" t="s"/>
      <c r="G1929" s="12" t="s"/>
      <c r="H1929" s="12" t="s"/>
      <c r="I1929" s="12" t="s"/>
      <c r="J1929" s="12" t="s"/>
      <c r="K1929" s="12" t="s"/>
      <c r="L1929" s="12" t="s"/>
      <c r="M1929" s="12" t="s"/>
      <c r="N1929" s="12" t="s"/>
      <c r="O1929" s="12" t="s"/>
      <c r="P1929" s="12" t="s"/>
    </row>
    <row r="1930" spans="1:16">
      <c r="A1930" s="21" t="s"/>
      <c r="B1930" s="12" t="s"/>
      <c r="C1930" s="22" t="s"/>
      <c r="D1930" s="12" t="s"/>
      <c r="E1930" s="12" t="s"/>
      <c r="F1930" s="12" t="s"/>
      <c r="G1930" s="12" t="s"/>
      <c r="H1930" s="12" t="s"/>
      <c r="I1930" s="12" t="s"/>
      <c r="J1930" s="12" t="s"/>
      <c r="K1930" s="12" t="s"/>
      <c r="L1930" s="12" t="s"/>
      <c r="M1930" s="12" t="s"/>
      <c r="N1930" s="12" t="s"/>
      <c r="O1930" s="12" t="s"/>
      <c r="P1930" s="12" t="s"/>
    </row>
    <row r="1931" spans="1:16">
      <c r="A1931" s="21" t="s"/>
      <c r="B1931" s="12" t="s"/>
      <c r="C1931" s="22" t="s"/>
      <c r="D1931" s="12" t="s"/>
      <c r="E1931" s="12" t="s"/>
      <c r="F1931" s="12" t="s"/>
      <c r="G1931" s="12" t="s"/>
      <c r="H1931" s="12" t="s"/>
      <c r="I1931" s="12" t="s"/>
      <c r="J1931" s="12" t="s"/>
      <c r="K1931" s="12" t="s"/>
      <c r="L1931" s="12" t="s"/>
      <c r="M1931" s="12" t="s"/>
      <c r="N1931" s="12" t="s"/>
      <c r="O1931" s="12" t="s"/>
      <c r="P1931" s="12" t="s"/>
    </row>
    <row r="1932" spans="1:16">
      <c r="A1932" s="21" t="s"/>
      <c r="B1932" s="12" t="s"/>
      <c r="C1932" s="22" t="s"/>
      <c r="D1932" s="12" t="s"/>
      <c r="E1932" s="12" t="s"/>
      <c r="F1932" s="12" t="s"/>
      <c r="G1932" s="12" t="s"/>
      <c r="H1932" s="12" t="s"/>
      <c r="I1932" s="12" t="s"/>
      <c r="J1932" s="12" t="s"/>
      <c r="K1932" s="12" t="s"/>
      <c r="L1932" s="12" t="s"/>
      <c r="M1932" s="12" t="s"/>
      <c r="N1932" s="12" t="s"/>
      <c r="O1932" s="12" t="s"/>
      <c r="P1932" s="12" t="s"/>
    </row>
    <row r="1933" spans="1:16">
      <c r="A1933" s="21" t="s"/>
      <c r="B1933" s="12" t="s"/>
      <c r="C1933" s="22" t="s"/>
      <c r="D1933" s="12" t="s"/>
      <c r="E1933" s="12" t="s"/>
      <c r="F1933" s="12" t="s"/>
      <c r="G1933" s="12" t="s"/>
      <c r="H1933" s="12" t="s"/>
      <c r="I1933" s="12" t="s"/>
      <c r="J1933" s="12" t="s"/>
      <c r="K1933" s="12" t="s"/>
      <c r="L1933" s="12" t="s"/>
      <c r="M1933" s="12" t="s"/>
      <c r="N1933" s="12" t="s"/>
      <c r="O1933" s="12" t="s"/>
      <c r="P1933" s="12" t="s"/>
    </row>
    <row r="1934" spans="1:16">
      <c r="A1934" s="21" t="s"/>
      <c r="B1934" s="12" t="s"/>
      <c r="C1934" s="22" t="s"/>
      <c r="D1934" s="12" t="s"/>
      <c r="E1934" s="12" t="s"/>
      <c r="F1934" s="12" t="s"/>
      <c r="G1934" s="12" t="s"/>
      <c r="H1934" s="12" t="s"/>
      <c r="I1934" s="12" t="s"/>
      <c r="J1934" s="12" t="s"/>
      <c r="K1934" s="12" t="s"/>
      <c r="L1934" s="12" t="s"/>
      <c r="M1934" s="12" t="s"/>
      <c r="N1934" s="12" t="s"/>
      <c r="O1934" s="12" t="s"/>
      <c r="P1934" s="12" t="s"/>
    </row>
    <row r="1935" spans="1:16">
      <c r="A1935" s="21" t="s"/>
      <c r="B1935" s="12" t="s"/>
      <c r="C1935" s="22" t="s"/>
      <c r="D1935" s="12" t="s"/>
      <c r="E1935" s="12" t="s"/>
      <c r="F1935" s="12" t="s"/>
      <c r="G1935" s="12" t="s"/>
      <c r="H1935" s="12" t="s"/>
      <c r="I1935" s="12" t="s"/>
      <c r="J1935" s="12" t="s"/>
      <c r="K1935" s="12" t="s"/>
      <c r="L1935" s="12" t="s"/>
      <c r="M1935" s="12" t="s"/>
      <c r="N1935" s="12" t="s"/>
      <c r="O1935" s="12" t="s"/>
      <c r="P1935" s="12" t="s"/>
    </row>
    <row r="1936" spans="1:16">
      <c r="A1936" s="21" t="s"/>
      <c r="B1936" s="12" t="s"/>
      <c r="C1936" s="22" t="s"/>
      <c r="D1936" s="12" t="s"/>
      <c r="E1936" s="12" t="s"/>
      <c r="F1936" s="12" t="s"/>
      <c r="G1936" s="12" t="s"/>
      <c r="H1936" s="12" t="s"/>
      <c r="I1936" s="12" t="s"/>
      <c r="J1936" s="12" t="s"/>
      <c r="K1936" s="12" t="s"/>
      <c r="L1936" s="12" t="s"/>
      <c r="M1936" s="12" t="s"/>
      <c r="N1936" s="12" t="s"/>
      <c r="O1936" s="12" t="s"/>
      <c r="P1936" s="12" t="s"/>
    </row>
    <row r="1937" spans="1:16">
      <c r="A1937" s="21" t="s"/>
      <c r="B1937" s="12" t="s"/>
      <c r="C1937" s="22" t="s"/>
      <c r="D1937" s="12" t="s"/>
      <c r="E1937" s="12" t="s"/>
      <c r="F1937" s="12" t="s"/>
      <c r="G1937" s="12" t="s"/>
      <c r="H1937" s="12" t="s"/>
      <c r="I1937" s="12" t="s"/>
      <c r="J1937" s="12" t="s"/>
      <c r="K1937" s="12" t="s"/>
      <c r="L1937" s="12" t="s"/>
      <c r="M1937" s="12" t="s"/>
      <c r="N1937" s="12" t="s"/>
      <c r="O1937" s="12" t="s"/>
      <c r="P1937" s="12" t="s"/>
    </row>
    <row r="1938" spans="1:16">
      <c r="A1938" s="21" t="s"/>
      <c r="B1938" s="12" t="s"/>
      <c r="C1938" s="22" t="s"/>
      <c r="D1938" s="12" t="s"/>
      <c r="E1938" s="12" t="s"/>
      <c r="F1938" s="12" t="s"/>
      <c r="G1938" s="12" t="s"/>
      <c r="H1938" s="12" t="s"/>
      <c r="I1938" s="12" t="s"/>
      <c r="J1938" s="12" t="s"/>
      <c r="K1938" s="12" t="s"/>
      <c r="L1938" s="12" t="s"/>
      <c r="M1938" s="12" t="s"/>
      <c r="N1938" s="12" t="s"/>
      <c r="O1938" s="12" t="s"/>
      <c r="P1938" s="12" t="s"/>
    </row>
    <row r="1939" spans="1:16">
      <c r="A1939" s="21" t="s"/>
      <c r="B1939" s="12" t="s"/>
      <c r="C1939" s="22" t="s"/>
      <c r="D1939" s="12" t="s"/>
      <c r="E1939" s="12" t="s"/>
      <c r="F1939" s="12" t="s"/>
      <c r="G1939" s="12" t="s"/>
      <c r="H1939" s="12" t="s"/>
      <c r="I1939" s="12" t="s"/>
      <c r="J1939" s="12" t="s"/>
      <c r="K1939" s="12" t="s"/>
      <c r="L1939" s="12" t="s"/>
      <c r="M1939" s="12" t="s"/>
      <c r="N1939" s="12" t="s"/>
      <c r="O1939" s="12" t="s"/>
      <c r="P1939" s="12" t="s"/>
    </row>
    <row r="1940" spans="1:16">
      <c r="A1940" s="21" t="s"/>
      <c r="B1940" s="12" t="s"/>
      <c r="C1940" s="22" t="s"/>
      <c r="D1940" s="12" t="s"/>
      <c r="E1940" s="12" t="s"/>
      <c r="F1940" s="12" t="s"/>
      <c r="G1940" s="12" t="s"/>
      <c r="H1940" s="12" t="s"/>
      <c r="I1940" s="12" t="s"/>
      <c r="J1940" s="12" t="s"/>
      <c r="K1940" s="12" t="s"/>
      <c r="L1940" s="12" t="s"/>
      <c r="M1940" s="12" t="s"/>
      <c r="N1940" s="12" t="s"/>
      <c r="O1940" s="12" t="s"/>
      <c r="P1940" s="12" t="s"/>
    </row>
    <row r="1941" spans="1:16">
      <c r="A1941" s="21" t="s"/>
      <c r="B1941" s="12" t="s"/>
      <c r="C1941" s="22" t="s"/>
      <c r="D1941" s="12" t="s"/>
      <c r="E1941" s="12" t="s"/>
      <c r="F1941" s="12" t="s"/>
      <c r="G1941" s="12" t="s"/>
      <c r="H1941" s="12" t="s"/>
      <c r="I1941" s="12" t="s"/>
      <c r="J1941" s="12" t="s"/>
      <c r="K1941" s="12" t="s"/>
      <c r="L1941" s="12" t="s"/>
      <c r="M1941" s="12" t="s"/>
      <c r="N1941" s="12" t="s"/>
      <c r="O1941" s="12" t="s"/>
      <c r="P1941" s="12" t="s"/>
    </row>
    <row r="1942" spans="1:16">
      <c r="A1942" s="21" t="s"/>
      <c r="B1942" s="12" t="s"/>
      <c r="C1942" s="22" t="s"/>
      <c r="D1942" s="12" t="s"/>
      <c r="E1942" s="12" t="s"/>
      <c r="F1942" s="12" t="s"/>
      <c r="G1942" s="12" t="s"/>
      <c r="H1942" s="12" t="s"/>
      <c r="I1942" s="12" t="s"/>
      <c r="J1942" s="12" t="s"/>
      <c r="K1942" s="12" t="s"/>
      <c r="L1942" s="12" t="s"/>
      <c r="M1942" s="12" t="s"/>
      <c r="N1942" s="12" t="s"/>
      <c r="O1942" s="12" t="s"/>
      <c r="P1942" s="12" t="s"/>
    </row>
    <row r="1943" spans="1:16">
      <c r="A1943" s="21" t="s"/>
      <c r="B1943" s="12" t="s"/>
      <c r="C1943" s="22" t="s"/>
      <c r="D1943" s="12" t="s"/>
      <c r="E1943" s="12" t="s"/>
      <c r="F1943" s="12" t="s"/>
      <c r="G1943" s="12" t="s"/>
      <c r="H1943" s="12" t="s"/>
      <c r="I1943" s="12" t="s"/>
      <c r="J1943" s="12" t="s"/>
      <c r="K1943" s="12" t="s"/>
      <c r="L1943" s="12" t="s"/>
      <c r="M1943" s="12" t="s"/>
      <c r="N1943" s="12" t="s"/>
      <c r="O1943" s="12" t="s"/>
      <c r="P1943" s="12" t="s"/>
    </row>
    <row r="1944" spans="1:16">
      <c r="A1944" s="21" t="s"/>
      <c r="B1944" s="12" t="s"/>
      <c r="C1944" s="22" t="s"/>
      <c r="D1944" s="12" t="s"/>
      <c r="E1944" s="12" t="s"/>
      <c r="F1944" s="12" t="s"/>
      <c r="G1944" s="12" t="s"/>
      <c r="H1944" s="12" t="s"/>
      <c r="I1944" s="12" t="s"/>
      <c r="J1944" s="12" t="s"/>
      <c r="K1944" s="12" t="s"/>
      <c r="L1944" s="12" t="s"/>
      <c r="M1944" s="12" t="s"/>
      <c r="N1944" s="12" t="s"/>
      <c r="O1944" s="12" t="s"/>
      <c r="P1944" s="12" t="s"/>
    </row>
    <row r="1945" spans="1:16">
      <c r="A1945" s="21" t="s"/>
      <c r="B1945" s="12" t="s"/>
      <c r="C1945" s="22" t="s"/>
      <c r="D1945" s="12" t="s"/>
      <c r="E1945" s="12" t="s"/>
      <c r="F1945" s="12" t="s"/>
      <c r="G1945" s="12" t="s"/>
      <c r="H1945" s="12" t="s"/>
      <c r="I1945" s="12" t="s"/>
      <c r="J1945" s="12" t="s"/>
      <c r="K1945" s="12" t="s"/>
      <c r="L1945" s="12" t="s"/>
      <c r="M1945" s="12" t="s"/>
      <c r="N1945" s="12" t="s"/>
      <c r="O1945" s="12" t="s"/>
      <c r="P1945" s="12" t="s"/>
    </row>
    <row r="1946" spans="1:16">
      <c r="A1946" s="21" t="s"/>
      <c r="B1946" s="12" t="s"/>
      <c r="C1946" s="22" t="s"/>
      <c r="D1946" s="12" t="s"/>
      <c r="E1946" s="12" t="s"/>
      <c r="F1946" s="12" t="s"/>
      <c r="G1946" s="12" t="s"/>
      <c r="H1946" s="12" t="s"/>
      <c r="I1946" s="12" t="s"/>
      <c r="J1946" s="12" t="s"/>
      <c r="K1946" s="12" t="s"/>
      <c r="L1946" s="12" t="s"/>
      <c r="M1946" s="12" t="s"/>
      <c r="N1946" s="12" t="s"/>
      <c r="O1946" s="12" t="s"/>
      <c r="P1946" s="12" t="s"/>
    </row>
    <row r="1947" spans="1:16">
      <c r="A1947" s="21" t="s"/>
      <c r="B1947" s="12" t="s"/>
      <c r="C1947" s="22" t="s"/>
      <c r="D1947" s="12" t="s"/>
      <c r="E1947" s="12" t="s"/>
      <c r="F1947" s="12" t="s"/>
      <c r="G1947" s="12" t="s"/>
      <c r="H1947" s="12" t="s"/>
      <c r="I1947" s="12" t="s"/>
      <c r="J1947" s="12" t="s"/>
      <c r="K1947" s="12" t="s"/>
      <c r="L1947" s="12" t="s"/>
      <c r="M1947" s="12" t="s"/>
      <c r="N1947" s="12" t="s"/>
      <c r="O1947" s="12" t="s"/>
      <c r="P1947" s="12" t="s"/>
    </row>
    <row r="1948" spans="1:16">
      <c r="A1948" s="21" t="s"/>
      <c r="B1948" s="12" t="s"/>
      <c r="C1948" s="22" t="s"/>
      <c r="D1948" s="12" t="s"/>
      <c r="E1948" s="12" t="s"/>
      <c r="F1948" s="12" t="s"/>
      <c r="G1948" s="12" t="s"/>
      <c r="H1948" s="12" t="s"/>
      <c r="I1948" s="12" t="s"/>
      <c r="J1948" s="12" t="s"/>
      <c r="K1948" s="12" t="s"/>
      <c r="L1948" s="12" t="s"/>
      <c r="M1948" s="12" t="s"/>
      <c r="N1948" s="12" t="s"/>
      <c r="O1948" s="12" t="s"/>
      <c r="P1948" s="12" t="s"/>
    </row>
    <row r="1949" spans="1:16">
      <c r="A1949" s="21" t="s"/>
      <c r="B1949" s="12" t="s"/>
      <c r="C1949" s="22" t="s"/>
      <c r="D1949" s="12" t="s"/>
      <c r="E1949" s="12" t="s"/>
      <c r="F1949" s="12" t="s"/>
      <c r="G1949" s="12" t="s"/>
      <c r="H1949" s="12" t="s"/>
      <c r="I1949" s="12" t="s"/>
      <c r="J1949" s="12" t="s"/>
      <c r="K1949" s="12" t="s"/>
      <c r="L1949" s="12" t="s"/>
      <c r="M1949" s="12" t="s"/>
      <c r="N1949" s="12" t="s"/>
      <c r="O1949" s="12" t="s"/>
      <c r="P1949" s="12" t="s"/>
    </row>
    <row r="1950" spans="1:16">
      <c r="A1950" s="21" t="s"/>
      <c r="B1950" s="12" t="s"/>
      <c r="C1950" s="22" t="s"/>
      <c r="D1950" s="12" t="s"/>
      <c r="E1950" s="12" t="s"/>
      <c r="F1950" s="12" t="s"/>
      <c r="G1950" s="12" t="s"/>
      <c r="H1950" s="12" t="s"/>
      <c r="I1950" s="12" t="s"/>
      <c r="J1950" s="12" t="s"/>
      <c r="K1950" s="12" t="s"/>
      <c r="L1950" s="12" t="s"/>
      <c r="M1950" s="12" t="s"/>
      <c r="N1950" s="12" t="s"/>
      <c r="O1950" s="12" t="s"/>
      <c r="P1950" s="12" t="s"/>
    </row>
    <row r="1951" spans="1:16">
      <c r="A1951" s="21" t="s"/>
      <c r="B1951" s="12" t="s"/>
      <c r="C1951" s="22" t="s"/>
      <c r="D1951" s="12" t="s"/>
      <c r="E1951" s="12" t="s"/>
      <c r="F1951" s="12" t="s"/>
      <c r="G1951" s="12" t="s"/>
      <c r="H1951" s="12" t="s"/>
      <c r="I1951" s="12" t="s"/>
      <c r="J1951" s="12" t="s"/>
      <c r="K1951" s="12" t="s"/>
      <c r="L1951" s="12" t="s"/>
      <c r="M1951" s="12" t="s"/>
      <c r="N1951" s="12" t="s"/>
      <c r="O1951" s="12" t="s"/>
      <c r="P1951" s="12" t="s"/>
    </row>
    <row r="1952" spans="1:16">
      <c r="A1952" s="21" t="s"/>
      <c r="B1952" s="12" t="s"/>
      <c r="C1952" s="22" t="s"/>
      <c r="D1952" s="12" t="s"/>
      <c r="E1952" s="12" t="s"/>
      <c r="F1952" s="12" t="s"/>
      <c r="G1952" s="12" t="s"/>
      <c r="H1952" s="12" t="s"/>
      <c r="I1952" s="12" t="s"/>
      <c r="J1952" s="12" t="s"/>
      <c r="K1952" s="12" t="s"/>
      <c r="L1952" s="12" t="s"/>
      <c r="M1952" s="12" t="s"/>
      <c r="N1952" s="12" t="s"/>
      <c r="O1952" s="12" t="s"/>
      <c r="P1952" s="12" t="s"/>
    </row>
    <row r="1953" spans="1:16">
      <c r="A1953" s="21" t="s"/>
      <c r="B1953" s="12" t="s"/>
      <c r="C1953" s="22" t="s"/>
      <c r="D1953" s="12" t="s"/>
      <c r="E1953" s="12" t="s"/>
      <c r="F1953" s="12" t="s"/>
      <c r="G1953" s="12" t="s"/>
      <c r="H1953" s="12" t="s"/>
      <c r="I1953" s="12" t="s"/>
      <c r="J1953" s="12" t="s"/>
      <c r="K1953" s="12" t="s"/>
      <c r="L1953" s="12" t="s"/>
      <c r="M1953" s="12" t="s"/>
      <c r="N1953" s="12" t="s"/>
      <c r="O1953" s="12" t="s"/>
      <c r="P1953" s="12" t="s"/>
    </row>
    <row r="1954" spans="1:16">
      <c r="A1954" s="21" t="s"/>
      <c r="B1954" s="12" t="s"/>
      <c r="C1954" s="22" t="s"/>
      <c r="D1954" s="12" t="s"/>
      <c r="E1954" s="12" t="s"/>
      <c r="F1954" s="12" t="s"/>
      <c r="G1954" s="12" t="s"/>
      <c r="H1954" s="12" t="s"/>
      <c r="I1954" s="12" t="s"/>
      <c r="J1954" s="12" t="s"/>
      <c r="K1954" s="12" t="s"/>
      <c r="L1954" s="12" t="s"/>
      <c r="M1954" s="12" t="s"/>
      <c r="N1954" s="12" t="s"/>
      <c r="O1954" s="12" t="s"/>
      <c r="P1954" s="12" t="s"/>
    </row>
    <row r="1955" spans="1:16">
      <c r="A1955" s="21" t="s"/>
      <c r="B1955" s="12" t="s"/>
      <c r="C1955" s="22" t="s"/>
      <c r="D1955" s="12" t="s"/>
      <c r="E1955" s="12" t="s"/>
      <c r="F1955" s="12" t="s"/>
      <c r="G1955" s="12" t="s"/>
      <c r="H1955" s="12" t="s"/>
      <c r="I1955" s="12" t="s"/>
      <c r="J1955" s="12" t="s"/>
      <c r="K1955" s="12" t="s"/>
      <c r="L1955" s="12" t="s"/>
      <c r="M1955" s="12" t="s"/>
      <c r="N1955" s="12" t="s"/>
      <c r="O1955" s="12" t="s"/>
      <c r="P1955" s="12" t="s"/>
    </row>
    <row r="1956" spans="1:16">
      <c r="A1956" s="21" t="s"/>
      <c r="B1956" s="12" t="s"/>
      <c r="C1956" s="22" t="s"/>
      <c r="D1956" s="12" t="s"/>
      <c r="E1956" s="12" t="s"/>
      <c r="F1956" s="12" t="s"/>
      <c r="G1956" s="12" t="s"/>
      <c r="H1956" s="12" t="s"/>
      <c r="I1956" s="12" t="s"/>
      <c r="J1956" s="12" t="s"/>
      <c r="K1956" s="12" t="s"/>
      <c r="L1956" s="12" t="s"/>
      <c r="M1956" s="12" t="s"/>
      <c r="N1956" s="12" t="s"/>
      <c r="O1956" s="12" t="s"/>
      <c r="P1956" s="12" t="s"/>
    </row>
    <row r="1957" spans="1:16">
      <c r="A1957" s="21" t="s"/>
      <c r="B1957" s="12" t="s"/>
      <c r="C1957" s="22" t="s"/>
      <c r="D1957" s="12" t="s"/>
      <c r="E1957" s="12" t="s"/>
      <c r="F1957" s="12" t="s"/>
      <c r="G1957" s="12" t="s"/>
      <c r="H1957" s="12" t="s"/>
      <c r="I1957" s="12" t="s"/>
      <c r="J1957" s="12" t="s"/>
      <c r="K1957" s="12" t="s"/>
      <c r="L1957" s="12" t="s"/>
      <c r="M1957" s="12" t="s"/>
      <c r="N1957" s="12" t="s"/>
      <c r="O1957" s="12" t="s"/>
      <c r="P1957" s="12" t="s"/>
    </row>
    <row r="1958" spans="1:16">
      <c r="A1958" s="21" t="s"/>
      <c r="B1958" s="12" t="s"/>
      <c r="C1958" s="22" t="s"/>
      <c r="D1958" s="12" t="s"/>
      <c r="E1958" s="12" t="s"/>
      <c r="F1958" s="12" t="s"/>
      <c r="G1958" s="12" t="s"/>
      <c r="H1958" s="12" t="s"/>
      <c r="I1958" s="12" t="s"/>
      <c r="J1958" s="12" t="s"/>
      <c r="K1958" s="12" t="s"/>
      <c r="L1958" s="12" t="s"/>
      <c r="M1958" s="12" t="s"/>
      <c r="N1958" s="12" t="s"/>
      <c r="O1958" s="12" t="s"/>
      <c r="P1958" s="12" t="s"/>
    </row>
    <row r="1959" spans="1:16">
      <c r="A1959" s="21" t="s"/>
      <c r="B1959" s="12" t="s"/>
      <c r="C1959" s="22" t="s"/>
      <c r="D1959" s="12" t="s"/>
      <c r="E1959" s="12" t="s"/>
      <c r="F1959" s="12" t="s"/>
      <c r="G1959" s="12" t="s"/>
      <c r="H1959" s="12" t="s"/>
      <c r="I1959" s="12" t="s"/>
      <c r="J1959" s="12" t="s"/>
      <c r="K1959" s="12" t="s"/>
      <c r="L1959" s="12" t="s"/>
      <c r="M1959" s="12" t="s"/>
      <c r="N1959" s="12" t="s"/>
      <c r="O1959" s="12" t="s"/>
      <c r="P1959" s="12" t="s"/>
    </row>
    <row r="1960" spans="1:16">
      <c r="A1960" s="21" t="s"/>
      <c r="B1960" s="12" t="s"/>
      <c r="C1960" s="22" t="s"/>
      <c r="D1960" s="12" t="s"/>
      <c r="E1960" s="12" t="s"/>
      <c r="F1960" s="12" t="s"/>
      <c r="G1960" s="12" t="s"/>
      <c r="H1960" s="12" t="s"/>
      <c r="I1960" s="12" t="s"/>
      <c r="J1960" s="12" t="s"/>
      <c r="K1960" s="12" t="s"/>
      <c r="L1960" s="12" t="s"/>
      <c r="M1960" s="12" t="s"/>
      <c r="N1960" s="12" t="s"/>
      <c r="O1960" s="12" t="s"/>
      <c r="P1960" s="12" t="s"/>
    </row>
    <row r="1961" spans="1:16">
      <c r="A1961" s="21" t="s"/>
      <c r="B1961" s="12" t="s"/>
      <c r="C1961" s="22" t="s"/>
      <c r="D1961" s="12" t="s"/>
      <c r="E1961" s="12" t="s"/>
      <c r="F1961" s="12" t="s"/>
      <c r="G1961" s="12" t="s"/>
      <c r="H1961" s="12" t="s"/>
      <c r="I1961" s="12" t="s"/>
      <c r="J1961" s="12" t="s"/>
      <c r="K1961" s="12" t="s"/>
      <c r="L1961" s="12" t="s"/>
      <c r="M1961" s="12" t="s"/>
      <c r="N1961" s="12" t="s"/>
      <c r="O1961" s="12" t="s"/>
      <c r="P1961" s="12" t="s"/>
    </row>
    <row r="1962" spans="1:16">
      <c r="A1962" s="21" t="s"/>
      <c r="B1962" s="12" t="s"/>
      <c r="C1962" s="22" t="s"/>
      <c r="D1962" s="12" t="s"/>
      <c r="E1962" s="12" t="s"/>
      <c r="F1962" s="12" t="s"/>
      <c r="G1962" s="12" t="s"/>
      <c r="H1962" s="12" t="s"/>
      <c r="I1962" s="12" t="s"/>
      <c r="J1962" s="12" t="s"/>
      <c r="K1962" s="12" t="s"/>
      <c r="L1962" s="12" t="s"/>
      <c r="M1962" s="12" t="s"/>
      <c r="N1962" s="12" t="s"/>
      <c r="O1962" s="12" t="s"/>
      <c r="P1962" s="12" t="s"/>
    </row>
    <row r="1963" spans="1:16">
      <c r="A1963" s="21" t="s"/>
      <c r="B1963" s="12" t="s"/>
      <c r="C1963" s="22" t="s"/>
      <c r="D1963" s="12" t="s"/>
      <c r="E1963" s="12" t="s"/>
      <c r="F1963" s="12" t="s"/>
      <c r="G1963" s="12" t="s"/>
      <c r="H1963" s="12" t="s"/>
      <c r="I1963" s="12" t="s"/>
      <c r="J1963" s="12" t="s"/>
      <c r="K1963" s="12" t="s"/>
      <c r="L1963" s="12" t="s"/>
      <c r="M1963" s="12" t="s"/>
      <c r="N1963" s="12" t="s"/>
      <c r="O1963" s="12" t="s"/>
      <c r="P1963" s="12" t="s"/>
    </row>
    <row r="1964" spans="1:16">
      <c r="A1964" s="21" t="s"/>
      <c r="B1964" s="12" t="s"/>
      <c r="C1964" s="22" t="s"/>
      <c r="D1964" s="12" t="s"/>
      <c r="E1964" s="12" t="s"/>
      <c r="F1964" s="12" t="s"/>
      <c r="G1964" s="12" t="s"/>
      <c r="H1964" s="12" t="s"/>
      <c r="I1964" s="12" t="s"/>
      <c r="J1964" s="12" t="s"/>
      <c r="K1964" s="12" t="s"/>
      <c r="L1964" s="12" t="s"/>
      <c r="M1964" s="12" t="s"/>
      <c r="N1964" s="12" t="s"/>
      <c r="O1964" s="12" t="s"/>
      <c r="P1964" s="12" t="s"/>
    </row>
    <row r="1965" spans="1:16">
      <c r="A1965" s="21" t="s"/>
      <c r="B1965" s="12" t="s"/>
      <c r="C1965" s="22" t="s"/>
      <c r="D1965" s="12" t="s"/>
      <c r="E1965" s="12" t="s"/>
      <c r="F1965" s="12" t="s"/>
      <c r="G1965" s="12" t="s"/>
      <c r="H1965" s="12" t="s"/>
      <c r="I1965" s="12" t="s"/>
      <c r="J1965" s="12" t="s"/>
      <c r="K1965" s="12" t="s"/>
      <c r="L1965" s="12" t="s"/>
      <c r="M1965" s="12" t="s"/>
      <c r="N1965" s="12" t="s"/>
      <c r="O1965" s="12" t="s"/>
      <c r="P1965" s="12" t="s"/>
    </row>
    <row r="1966" spans="1:16">
      <c r="A1966" s="21" t="s"/>
      <c r="B1966" s="12" t="s"/>
      <c r="C1966" s="22" t="s"/>
      <c r="D1966" s="12" t="s"/>
      <c r="E1966" s="12" t="s"/>
      <c r="F1966" s="12" t="s"/>
      <c r="G1966" s="12" t="s"/>
      <c r="H1966" s="12" t="s"/>
      <c r="I1966" s="12" t="s"/>
      <c r="J1966" s="12" t="s"/>
      <c r="K1966" s="12" t="s"/>
      <c r="L1966" s="12" t="s"/>
      <c r="M1966" s="12" t="s"/>
      <c r="N1966" s="12" t="s"/>
      <c r="O1966" s="12" t="s"/>
      <c r="P1966" s="12" t="s"/>
    </row>
    <row r="1967" spans="1:16">
      <c r="A1967" s="21" t="s"/>
      <c r="B1967" s="12" t="s"/>
      <c r="C1967" s="22" t="s"/>
      <c r="D1967" s="12" t="s"/>
      <c r="E1967" s="12" t="s"/>
      <c r="F1967" s="12" t="s"/>
      <c r="G1967" s="12" t="s"/>
      <c r="H1967" s="12" t="s"/>
      <c r="I1967" s="12" t="s"/>
      <c r="J1967" s="12" t="s"/>
      <c r="K1967" s="12" t="s"/>
      <c r="L1967" s="12" t="s"/>
      <c r="M1967" s="12" t="s"/>
      <c r="N1967" s="12" t="s"/>
      <c r="O1967" s="12" t="s"/>
      <c r="P1967" s="12" t="s"/>
    </row>
    <row r="1968" spans="1:16">
      <c r="A1968" s="21" t="s"/>
      <c r="B1968" s="12" t="s"/>
      <c r="C1968" s="22" t="s"/>
      <c r="D1968" s="12" t="s"/>
      <c r="E1968" s="12" t="s"/>
      <c r="F1968" s="12" t="s"/>
      <c r="G1968" s="12" t="s"/>
      <c r="H1968" s="12" t="s"/>
      <c r="I1968" s="12" t="s"/>
      <c r="J1968" s="12" t="s"/>
      <c r="K1968" s="12" t="s"/>
      <c r="L1968" s="12" t="s"/>
      <c r="M1968" s="12" t="s"/>
      <c r="N1968" s="12" t="s"/>
      <c r="O1968" s="12" t="s"/>
      <c r="P1968" s="12" t="s"/>
    </row>
    <row r="1969" spans="1:16">
      <c r="A1969" s="21" t="s"/>
      <c r="B1969" s="12" t="s"/>
      <c r="C1969" s="22" t="s"/>
      <c r="D1969" s="12" t="s"/>
      <c r="E1969" s="12" t="s"/>
      <c r="F1969" s="12" t="s"/>
      <c r="G1969" s="12" t="s"/>
      <c r="H1969" s="12" t="s"/>
      <c r="I1969" s="12" t="s"/>
      <c r="J1969" s="12" t="s"/>
      <c r="K1969" s="12" t="s"/>
      <c r="L1969" s="12" t="s"/>
      <c r="M1969" s="12" t="s"/>
      <c r="N1969" s="12" t="s"/>
      <c r="O1969" s="12" t="s"/>
      <c r="P1969" s="12" t="s"/>
    </row>
    <row r="1970" spans="1:16">
      <c r="A1970" s="21" t="s"/>
      <c r="B1970" s="12" t="s"/>
      <c r="C1970" s="22" t="s"/>
      <c r="D1970" s="12" t="s"/>
      <c r="E1970" s="12" t="s"/>
      <c r="F1970" s="12" t="s"/>
      <c r="G1970" s="12" t="s"/>
      <c r="H1970" s="12" t="s"/>
      <c r="I1970" s="12" t="s"/>
      <c r="J1970" s="12" t="s"/>
      <c r="K1970" s="12" t="s"/>
      <c r="L1970" s="12" t="s"/>
      <c r="M1970" s="12" t="s"/>
      <c r="N1970" s="12" t="s"/>
      <c r="O1970" s="12" t="s"/>
      <c r="P1970" s="12" t="s"/>
    </row>
    <row r="1971" spans="1:16">
      <c r="A1971" s="21" t="s"/>
      <c r="B1971" s="12" t="s"/>
      <c r="C1971" s="22" t="s"/>
      <c r="D1971" s="12" t="s"/>
      <c r="E1971" s="12" t="s"/>
      <c r="F1971" s="12" t="s"/>
      <c r="G1971" s="12" t="s"/>
      <c r="H1971" s="12" t="s"/>
      <c r="I1971" s="12" t="s"/>
      <c r="J1971" s="12" t="s"/>
      <c r="K1971" s="12" t="s"/>
      <c r="L1971" s="12" t="s"/>
      <c r="M1971" s="12" t="s"/>
      <c r="N1971" s="12" t="s"/>
      <c r="O1971" s="12" t="s"/>
      <c r="P1971" s="12" t="s"/>
    </row>
    <row r="1972" spans="1:16">
      <c r="A1972" s="21" t="s"/>
      <c r="B1972" s="12" t="s"/>
      <c r="C1972" s="22" t="s"/>
      <c r="D1972" s="12" t="s"/>
      <c r="E1972" s="12" t="s"/>
      <c r="F1972" s="12" t="s"/>
      <c r="G1972" s="12" t="s"/>
      <c r="H1972" s="12" t="s"/>
      <c r="I1972" s="12" t="s"/>
      <c r="J1972" s="12" t="s"/>
      <c r="K1972" s="12" t="s"/>
      <c r="L1972" s="12" t="s"/>
      <c r="M1972" s="12" t="s"/>
      <c r="N1972" s="12" t="s"/>
      <c r="O1972" s="12" t="s"/>
      <c r="P1972" s="12" t="s"/>
    </row>
    <row r="1973" spans="1:16">
      <c r="A1973" s="21" t="s"/>
      <c r="B1973" s="12" t="s"/>
      <c r="C1973" s="22" t="s"/>
      <c r="D1973" s="12" t="s"/>
      <c r="E1973" s="12" t="s"/>
      <c r="F1973" s="12" t="s"/>
      <c r="G1973" s="12" t="s"/>
      <c r="H1973" s="12" t="s"/>
      <c r="I1973" s="12" t="s"/>
      <c r="J1973" s="12" t="s"/>
      <c r="K1973" s="12" t="s"/>
      <c r="L1973" s="12" t="s"/>
      <c r="M1973" s="12" t="s"/>
      <c r="N1973" s="12" t="s"/>
      <c r="O1973" s="12" t="s"/>
      <c r="P1973" s="12" t="s"/>
    </row>
    <row r="1974" spans="1:16">
      <c r="A1974" s="21" t="s"/>
      <c r="B1974" s="12" t="s"/>
      <c r="C1974" s="22" t="s"/>
      <c r="D1974" s="12" t="s"/>
      <c r="E1974" s="12" t="s"/>
      <c r="F1974" s="12" t="s"/>
      <c r="G1974" s="12" t="s"/>
      <c r="H1974" s="12" t="s"/>
      <c r="I1974" s="12" t="s"/>
      <c r="J1974" s="12" t="s"/>
      <c r="K1974" s="12" t="s"/>
      <c r="L1974" s="12" t="s"/>
      <c r="M1974" s="12" t="s"/>
      <c r="N1974" s="12" t="s"/>
      <c r="O1974" s="12" t="s"/>
      <c r="P1974" s="12" t="s"/>
    </row>
    <row r="1975" spans="1:16">
      <c r="A1975" s="21" t="s"/>
      <c r="B1975" s="12" t="s"/>
      <c r="C1975" s="22" t="s"/>
      <c r="D1975" s="12" t="s"/>
      <c r="E1975" s="12" t="s"/>
      <c r="F1975" s="12" t="s"/>
      <c r="G1975" s="12" t="s"/>
      <c r="H1975" s="12" t="s"/>
      <c r="I1975" s="12" t="s"/>
      <c r="J1975" s="12" t="s"/>
      <c r="K1975" s="12" t="s"/>
      <c r="L1975" s="12" t="s"/>
      <c r="M1975" s="12" t="s"/>
      <c r="N1975" s="12" t="s"/>
      <c r="O1975" s="12" t="s"/>
      <c r="P1975" s="12" t="s"/>
    </row>
    <row r="1976" spans="1:16">
      <c r="A1976" s="21" t="s"/>
      <c r="B1976" s="12" t="s"/>
      <c r="C1976" s="22" t="s"/>
      <c r="D1976" s="12" t="s"/>
      <c r="E1976" s="12" t="s"/>
      <c r="F1976" s="12" t="s"/>
      <c r="G1976" s="12" t="s"/>
      <c r="H1976" s="12" t="s"/>
      <c r="I1976" s="12" t="s"/>
      <c r="J1976" s="12" t="s"/>
      <c r="K1976" s="12" t="s"/>
      <c r="L1976" s="12" t="s"/>
      <c r="M1976" s="12" t="s"/>
      <c r="N1976" s="12" t="s"/>
      <c r="O1976" s="12" t="s"/>
      <c r="P1976" s="12" t="s"/>
    </row>
    <row r="1977" spans="1:16">
      <c r="A1977" s="21" t="s"/>
      <c r="B1977" s="12" t="s"/>
      <c r="C1977" s="22" t="s"/>
      <c r="D1977" s="12" t="s"/>
      <c r="E1977" s="12" t="s"/>
      <c r="F1977" s="12" t="s"/>
      <c r="G1977" s="12" t="s"/>
      <c r="H1977" s="12" t="s"/>
      <c r="I1977" s="12" t="s"/>
      <c r="J1977" s="12" t="s"/>
      <c r="K1977" s="12" t="s"/>
      <c r="L1977" s="12" t="s"/>
      <c r="M1977" s="12" t="s"/>
      <c r="N1977" s="12" t="s"/>
      <c r="O1977" s="12" t="s"/>
      <c r="P1977" s="12" t="s"/>
    </row>
    <row r="1978" spans="1:16">
      <c r="A1978" s="21" t="s"/>
      <c r="B1978" s="12" t="s"/>
      <c r="C1978" s="22" t="s"/>
      <c r="D1978" s="12" t="s"/>
      <c r="E1978" s="12" t="s"/>
      <c r="F1978" s="12" t="s"/>
      <c r="G1978" s="12" t="s"/>
      <c r="H1978" s="12" t="s"/>
      <c r="I1978" s="12" t="s"/>
      <c r="J1978" s="12" t="s"/>
      <c r="K1978" s="12" t="s"/>
      <c r="L1978" s="12" t="s"/>
      <c r="M1978" s="12" t="s"/>
      <c r="N1978" s="12" t="s"/>
      <c r="O1978" s="12" t="s"/>
      <c r="P1978" s="12" t="s"/>
    </row>
    <row r="1979" spans="1:16">
      <c r="A1979" s="21" t="s"/>
      <c r="B1979" s="12" t="s"/>
      <c r="C1979" s="22" t="s"/>
      <c r="D1979" s="12" t="s"/>
      <c r="E1979" s="12" t="s"/>
      <c r="F1979" s="12" t="s"/>
      <c r="G1979" s="12" t="s"/>
      <c r="H1979" s="12" t="s"/>
      <c r="I1979" s="12" t="s"/>
      <c r="J1979" s="12" t="s"/>
      <c r="K1979" s="12" t="s"/>
      <c r="L1979" s="12" t="s"/>
      <c r="M1979" s="12" t="s"/>
      <c r="N1979" s="12" t="s"/>
      <c r="O1979" s="12" t="s"/>
      <c r="P1979" s="12" t="s"/>
    </row>
    <row r="1980" spans="1:16">
      <c r="A1980" s="21" t="s"/>
      <c r="B1980" s="12" t="s"/>
      <c r="C1980" s="22" t="s"/>
      <c r="D1980" s="12" t="s"/>
      <c r="E1980" s="12" t="s"/>
      <c r="F1980" s="12" t="s"/>
      <c r="G1980" s="12" t="s"/>
      <c r="H1980" s="12" t="s"/>
      <c r="I1980" s="12" t="s"/>
      <c r="J1980" s="12" t="s"/>
      <c r="K1980" s="12" t="s"/>
      <c r="L1980" s="12" t="s"/>
      <c r="M1980" s="12" t="s"/>
      <c r="N1980" s="12" t="s"/>
      <c r="O1980" s="12" t="s"/>
      <c r="P1980" s="12" t="s"/>
    </row>
    <row r="1981" spans="1:16">
      <c r="A1981" s="21" t="s"/>
      <c r="B1981" s="12" t="s"/>
      <c r="C1981" s="22" t="s"/>
      <c r="D1981" s="12" t="s"/>
      <c r="E1981" s="12" t="s"/>
      <c r="F1981" s="12" t="s"/>
      <c r="G1981" s="12" t="s"/>
      <c r="H1981" s="12" t="s"/>
      <c r="I1981" s="12" t="s"/>
      <c r="J1981" s="12" t="s"/>
      <c r="K1981" s="12" t="s"/>
      <c r="L1981" s="12" t="s"/>
      <c r="M1981" s="12" t="s"/>
      <c r="N1981" s="12" t="s"/>
      <c r="O1981" s="12" t="s"/>
      <c r="P1981" s="12" t="s"/>
    </row>
    <row r="1982" spans="1:16">
      <c r="A1982" s="21" t="s"/>
      <c r="B1982" s="12" t="s"/>
      <c r="C1982" s="22" t="s"/>
      <c r="D1982" s="12" t="s"/>
      <c r="E1982" s="12" t="s"/>
      <c r="F1982" s="12" t="s"/>
      <c r="G1982" s="12" t="s"/>
      <c r="H1982" s="12" t="s"/>
      <c r="I1982" s="12" t="s"/>
      <c r="J1982" s="12" t="s"/>
      <c r="K1982" s="12" t="s"/>
      <c r="L1982" s="12" t="s"/>
      <c r="M1982" s="12" t="s"/>
      <c r="N1982" s="12" t="s"/>
      <c r="O1982" s="12" t="s"/>
      <c r="P1982" s="12" t="s"/>
    </row>
    <row r="1983" spans="1:16">
      <c r="A1983" s="21" t="s"/>
      <c r="B1983" s="12" t="s"/>
      <c r="C1983" s="22" t="s"/>
      <c r="D1983" s="12" t="s"/>
      <c r="E1983" s="12" t="s"/>
      <c r="F1983" s="12" t="s"/>
      <c r="G1983" s="12" t="s"/>
      <c r="H1983" s="12" t="s"/>
      <c r="I1983" s="12" t="s"/>
      <c r="J1983" s="12" t="s"/>
      <c r="K1983" s="12" t="s"/>
      <c r="L1983" s="12" t="s"/>
      <c r="M1983" s="12" t="s"/>
      <c r="N1983" s="12" t="s"/>
      <c r="O1983" s="12" t="s"/>
      <c r="P1983" s="12" t="s"/>
    </row>
    <row r="1984" spans="1:16">
      <c r="A1984" s="21" t="s"/>
      <c r="B1984" s="12" t="s"/>
      <c r="C1984" s="22" t="s"/>
      <c r="D1984" s="12" t="s"/>
      <c r="E1984" s="12" t="s"/>
      <c r="F1984" s="12" t="s"/>
      <c r="G1984" s="12" t="s"/>
      <c r="H1984" s="12" t="s"/>
      <c r="I1984" s="12" t="s"/>
      <c r="J1984" s="12" t="s"/>
      <c r="K1984" s="12" t="s"/>
      <c r="L1984" s="12" t="s"/>
      <c r="M1984" s="12" t="s"/>
      <c r="N1984" s="12" t="s"/>
      <c r="O1984" s="12" t="s"/>
      <c r="P1984" s="12" t="s"/>
    </row>
    <row r="1985" spans="1:16">
      <c r="A1985" s="21" t="s"/>
      <c r="B1985" s="12" t="s"/>
      <c r="C1985" s="22" t="s"/>
      <c r="D1985" s="12" t="s"/>
      <c r="E1985" s="12" t="s"/>
      <c r="F1985" s="12" t="s"/>
      <c r="G1985" s="12" t="s"/>
      <c r="H1985" s="12" t="s"/>
      <c r="I1985" s="12" t="s"/>
      <c r="J1985" s="12" t="s"/>
      <c r="K1985" s="12" t="s"/>
      <c r="L1985" s="12" t="s"/>
      <c r="M1985" s="12" t="s"/>
      <c r="N1985" s="12" t="s"/>
      <c r="O1985" s="12" t="s"/>
      <c r="P1985" s="12" t="s"/>
    </row>
    <row r="1986" spans="1:16">
      <c r="A1986" s="21" t="s"/>
      <c r="B1986" s="12" t="s"/>
      <c r="C1986" s="22" t="s"/>
      <c r="D1986" s="12" t="s"/>
      <c r="E1986" s="12" t="s"/>
      <c r="F1986" s="12" t="s"/>
      <c r="G1986" s="12" t="s"/>
      <c r="H1986" s="12" t="s"/>
      <c r="I1986" s="12" t="s"/>
      <c r="J1986" s="12" t="s"/>
      <c r="K1986" s="12" t="s"/>
      <c r="L1986" s="12" t="s"/>
      <c r="M1986" s="12" t="s"/>
      <c r="N1986" s="12" t="s"/>
      <c r="O1986" s="12" t="s"/>
      <c r="P1986" s="12" t="s"/>
    </row>
    <row r="1987" spans="1:16">
      <c r="A1987" s="21" t="s"/>
      <c r="B1987" s="12" t="s"/>
      <c r="C1987" s="22" t="s"/>
      <c r="D1987" s="12" t="s"/>
      <c r="E1987" s="12" t="s"/>
      <c r="F1987" s="12" t="s"/>
      <c r="G1987" s="12" t="s"/>
      <c r="H1987" s="12" t="s"/>
      <c r="I1987" s="12" t="s"/>
      <c r="J1987" s="12" t="s"/>
      <c r="K1987" s="12" t="s"/>
      <c r="L1987" s="12" t="s"/>
      <c r="M1987" s="12" t="s"/>
      <c r="N1987" s="12" t="s"/>
      <c r="O1987" s="12" t="s"/>
      <c r="P1987" s="12" t="s"/>
    </row>
    <row r="1988" spans="1:16">
      <c r="A1988" s="21" t="s"/>
      <c r="B1988" s="12" t="s"/>
      <c r="C1988" s="22" t="s"/>
      <c r="D1988" s="12" t="s"/>
      <c r="E1988" s="12" t="s"/>
      <c r="F1988" s="12" t="s"/>
      <c r="G1988" s="12" t="s"/>
      <c r="H1988" s="12" t="s"/>
      <c r="I1988" s="12" t="s"/>
      <c r="J1988" s="12" t="s"/>
      <c r="K1988" s="12" t="s"/>
      <c r="L1988" s="12" t="s"/>
      <c r="M1988" s="12" t="s"/>
      <c r="N1988" s="12" t="s"/>
      <c r="O1988" s="12" t="s"/>
      <c r="P1988" s="12" t="s"/>
    </row>
    <row r="1989" spans="1:16">
      <c r="A1989" s="21" t="s"/>
      <c r="B1989" s="12" t="s"/>
      <c r="C1989" s="22" t="s"/>
      <c r="D1989" s="12" t="s"/>
      <c r="E1989" s="12" t="s"/>
      <c r="F1989" s="12" t="s"/>
      <c r="G1989" s="12" t="s"/>
      <c r="H1989" s="12" t="s"/>
      <c r="I1989" s="12" t="s"/>
      <c r="J1989" s="12" t="s"/>
      <c r="K1989" s="12" t="s"/>
      <c r="L1989" s="12" t="s"/>
      <c r="M1989" s="12" t="s"/>
      <c r="N1989" s="12" t="s"/>
      <c r="O1989" s="12" t="s"/>
      <c r="P1989" s="12" t="s"/>
    </row>
    <row r="1990" spans="1:16">
      <c r="A1990" s="21" t="s"/>
      <c r="B1990" s="12" t="s"/>
      <c r="C1990" s="22" t="s"/>
      <c r="D1990" s="12" t="s"/>
      <c r="E1990" s="12" t="s"/>
      <c r="F1990" s="12" t="s"/>
      <c r="G1990" s="12" t="s"/>
      <c r="H1990" s="12" t="s"/>
      <c r="I1990" s="12" t="s"/>
      <c r="J1990" s="12" t="s"/>
      <c r="K1990" s="12" t="s"/>
      <c r="L1990" s="12" t="s"/>
      <c r="M1990" s="12" t="s"/>
      <c r="N1990" s="12" t="s"/>
      <c r="O1990" s="12" t="s"/>
      <c r="P1990" s="12" t="s"/>
    </row>
    <row r="1991" spans="1:16">
      <c r="A1991" s="21" t="s"/>
      <c r="B1991" s="12" t="s"/>
      <c r="C1991" s="22" t="s"/>
      <c r="D1991" s="12" t="s"/>
      <c r="E1991" s="12" t="s"/>
      <c r="F1991" s="12" t="s"/>
      <c r="G1991" s="12" t="s"/>
      <c r="H1991" s="12" t="s"/>
      <c r="I1991" s="12" t="s"/>
      <c r="J1991" s="12" t="s"/>
      <c r="K1991" s="12" t="s"/>
      <c r="L1991" s="12" t="s"/>
      <c r="M1991" s="12" t="s"/>
      <c r="N1991" s="12" t="s"/>
      <c r="O1991" s="12" t="s"/>
      <c r="P1991" s="12" t="s"/>
    </row>
    <row r="1992" spans="1:16">
      <c r="A1992" s="21" t="s"/>
      <c r="B1992" s="12" t="s"/>
      <c r="C1992" s="22" t="s"/>
      <c r="D1992" s="12" t="s"/>
      <c r="E1992" s="12" t="s"/>
      <c r="F1992" s="12" t="s"/>
      <c r="G1992" s="12" t="s"/>
      <c r="H1992" s="12" t="s"/>
      <c r="I1992" s="12" t="s"/>
      <c r="J1992" s="12" t="s"/>
      <c r="K1992" s="12" t="s"/>
      <c r="L1992" s="12" t="s"/>
      <c r="M1992" s="12" t="s"/>
      <c r="N1992" s="12" t="s"/>
      <c r="O1992" s="12" t="s"/>
      <c r="P1992" s="12" t="s"/>
    </row>
    <row r="1993" spans="1:16">
      <c r="A1993" s="21" t="s"/>
      <c r="B1993" s="12" t="s"/>
      <c r="C1993" s="22" t="s"/>
      <c r="D1993" s="12" t="s"/>
      <c r="E1993" s="12" t="s"/>
      <c r="F1993" s="12" t="s"/>
      <c r="G1993" s="12" t="s"/>
      <c r="H1993" s="12" t="s"/>
      <c r="I1993" s="12" t="s"/>
      <c r="J1993" s="12" t="s"/>
      <c r="K1993" s="12" t="s"/>
      <c r="L1993" s="12" t="s"/>
      <c r="M1993" s="12" t="s"/>
      <c r="N1993" s="12" t="s"/>
      <c r="O1993" s="12" t="s"/>
      <c r="P1993" s="12" t="s"/>
    </row>
    <row r="1994" spans="1:16">
      <c r="A1994" s="21" t="s"/>
      <c r="B1994" s="12" t="s"/>
      <c r="C1994" s="22" t="s"/>
      <c r="D1994" s="12" t="s"/>
      <c r="E1994" s="12" t="s"/>
      <c r="F1994" s="12" t="s"/>
      <c r="G1994" s="12" t="s"/>
      <c r="H1994" s="12" t="s"/>
      <c r="I1994" s="12" t="s"/>
      <c r="J1994" s="12" t="s"/>
      <c r="K1994" s="12" t="s"/>
      <c r="L1994" s="12" t="s"/>
      <c r="M1994" s="12" t="s"/>
      <c r="N1994" s="12" t="s"/>
      <c r="O1994" s="12" t="s"/>
      <c r="P1994" s="12" t="s"/>
    </row>
    <row r="1995" spans="1:16">
      <c r="A1995" s="21" t="s"/>
      <c r="B1995" s="12" t="s"/>
      <c r="C1995" s="22" t="s"/>
      <c r="D1995" s="12" t="s"/>
      <c r="E1995" s="12" t="s"/>
      <c r="F1995" s="12" t="s"/>
      <c r="G1995" s="12" t="s"/>
      <c r="H1995" s="12" t="s"/>
      <c r="I1995" s="12" t="s"/>
      <c r="J1995" s="12" t="s"/>
      <c r="K1995" s="12" t="s"/>
      <c r="L1995" s="12" t="s"/>
      <c r="M1995" s="12" t="s"/>
      <c r="N1995" s="12" t="s"/>
      <c r="O1995" s="12" t="s"/>
      <c r="P1995" s="12" t="s"/>
    </row>
    <row r="1996" spans="1:16">
      <c r="A1996" s="21" t="s"/>
      <c r="B1996" s="12" t="s"/>
      <c r="C1996" s="22" t="s"/>
      <c r="D1996" s="12" t="s"/>
      <c r="E1996" s="12" t="s"/>
      <c r="F1996" s="12" t="s"/>
      <c r="G1996" s="12" t="s"/>
      <c r="H1996" s="12" t="s"/>
      <c r="I1996" s="12" t="s"/>
      <c r="J1996" s="12" t="s"/>
      <c r="K1996" s="12" t="s"/>
      <c r="L1996" s="12" t="s"/>
      <c r="M1996" s="12" t="s"/>
      <c r="N1996" s="12" t="s"/>
      <c r="O1996" s="12" t="s"/>
      <c r="P1996" s="12" t="s"/>
    </row>
    <row r="1997" spans="1:16">
      <c r="A1997" s="21" t="s"/>
      <c r="B1997" s="12" t="s"/>
      <c r="C1997" s="22" t="s"/>
      <c r="D1997" s="12" t="s"/>
      <c r="E1997" s="12" t="s"/>
      <c r="F1997" s="12" t="s"/>
      <c r="G1997" s="12" t="s"/>
      <c r="H1997" s="12" t="s"/>
      <c r="I1997" s="12" t="s"/>
      <c r="J1997" s="12" t="s"/>
      <c r="K1997" s="12" t="s"/>
      <c r="L1997" s="12" t="s"/>
      <c r="M1997" s="12" t="s"/>
      <c r="N1997" s="12" t="s"/>
      <c r="O1997" s="12" t="s"/>
      <c r="P1997" s="12" t="s"/>
    </row>
    <row r="1998" spans="1:16">
      <c r="A1998" s="21" t="s"/>
      <c r="B1998" s="12" t="s"/>
      <c r="C1998" s="22" t="s"/>
      <c r="D1998" s="12" t="s"/>
      <c r="E1998" s="12" t="s"/>
      <c r="F1998" s="12" t="s"/>
      <c r="G1998" s="12" t="s"/>
      <c r="H1998" s="12" t="s"/>
      <c r="I1998" s="12" t="s"/>
      <c r="J1998" s="12" t="s"/>
      <c r="K1998" s="12" t="s"/>
      <c r="L1998" s="12" t="s"/>
      <c r="M1998" s="12" t="s"/>
      <c r="N1998" s="12" t="s"/>
      <c r="O1998" s="12" t="s"/>
      <c r="P1998" s="12" t="s"/>
    </row>
    <row r="1999" spans="1:16">
      <c r="A1999" s="21" t="s"/>
      <c r="B1999" s="12" t="s"/>
      <c r="C1999" s="22" t="s"/>
      <c r="D1999" s="12" t="s"/>
      <c r="E1999" s="12" t="s"/>
      <c r="F1999" s="12" t="s"/>
      <c r="G1999" s="12" t="s"/>
      <c r="H1999" s="12" t="s"/>
      <c r="I1999" s="12" t="s"/>
      <c r="J1999" s="12" t="s"/>
      <c r="K1999" s="12" t="s"/>
      <c r="L1999" s="12" t="s"/>
      <c r="M1999" s="12" t="s"/>
      <c r="N1999" s="12" t="s"/>
      <c r="O1999" s="12" t="s"/>
      <c r="P1999" s="12" t="s"/>
    </row>
    <row r="2000" spans="1:16">
      <c r="A2000" s="21" t="s"/>
      <c r="B2000" s="12" t="s"/>
      <c r="C2000" s="22" t="s"/>
      <c r="D2000" s="12" t="s"/>
      <c r="E2000" s="12" t="s"/>
      <c r="F2000" s="12" t="s"/>
      <c r="G2000" s="12" t="s"/>
      <c r="H2000" s="12" t="s"/>
      <c r="I2000" s="12" t="s"/>
      <c r="J2000" s="12" t="s"/>
      <c r="K2000" s="12" t="s"/>
      <c r="L2000" s="12" t="s"/>
      <c r="M2000" s="12" t="s"/>
      <c r="N2000" s="12" t="s"/>
      <c r="O2000" s="12" t="s"/>
      <c r="P2000" s="12" t="s"/>
    </row>
    <row r="2001" spans="1:16">
      <c r="A2001" s="21" t="s"/>
      <c r="B2001" s="12" t="s"/>
      <c r="C2001" s="22" t="s"/>
      <c r="D2001" s="12" t="s"/>
      <c r="E2001" s="12" t="s"/>
      <c r="F2001" s="12" t="s"/>
      <c r="G2001" s="12" t="s"/>
      <c r="H2001" s="12" t="s"/>
      <c r="I2001" s="12" t="s"/>
      <c r="J2001" s="12" t="s"/>
      <c r="K2001" s="12" t="s"/>
      <c r="L2001" s="12" t="s"/>
      <c r="M2001" s="12" t="s"/>
      <c r="N2001" s="12" t="s"/>
      <c r="O2001" s="12" t="s"/>
      <c r="P2001" s="12" t="s"/>
    </row>
    <row r="2002" spans="1:16">
      <c r="A2002" s="21" t="s"/>
      <c r="B2002" s="12" t="s"/>
      <c r="C2002" s="22" t="s"/>
      <c r="D2002" s="12" t="s"/>
      <c r="E2002" s="12" t="s"/>
      <c r="F2002" s="12" t="s"/>
      <c r="G2002" s="12" t="s"/>
      <c r="H2002" s="12" t="s"/>
      <c r="I2002" s="12" t="s"/>
      <c r="J2002" s="12" t="s"/>
      <c r="K2002" s="12" t="s"/>
      <c r="L2002" s="12" t="s"/>
      <c r="M2002" s="12" t="s"/>
      <c r="N2002" s="12" t="s"/>
      <c r="O2002" s="12" t="s"/>
      <c r="P2002" s="12" t="s"/>
    </row>
    <row r="2003" spans="1:16">
      <c r="A2003" s="21" t="s"/>
      <c r="B2003" s="12" t="s"/>
      <c r="C2003" s="22" t="s"/>
      <c r="D2003" s="12" t="s"/>
      <c r="E2003" s="12" t="s"/>
      <c r="F2003" s="12" t="s"/>
      <c r="G2003" s="12" t="s"/>
      <c r="H2003" s="12" t="s"/>
      <c r="I2003" s="12" t="s"/>
      <c r="J2003" s="12" t="s"/>
      <c r="K2003" s="12" t="s"/>
      <c r="L2003" s="12" t="s"/>
      <c r="M2003" s="12" t="s"/>
      <c r="N2003" s="12" t="s"/>
      <c r="O2003" s="12" t="s"/>
      <c r="P2003" s="12" t="s"/>
    </row>
    <row r="2004" spans="1:16">
      <c r="A2004" s="21" t="s"/>
      <c r="B2004" s="12" t="s"/>
      <c r="C2004" s="22" t="s"/>
      <c r="D2004" s="12" t="s"/>
      <c r="E2004" s="12" t="s"/>
      <c r="F2004" s="12" t="s"/>
      <c r="G2004" s="12" t="s"/>
      <c r="H2004" s="12" t="s"/>
      <c r="I2004" s="12" t="s"/>
      <c r="J2004" s="12" t="s"/>
      <c r="K2004" s="12" t="s"/>
      <c r="L2004" s="12" t="s"/>
      <c r="M2004" s="12" t="s"/>
      <c r="N2004" s="12" t="s"/>
      <c r="O2004" s="12" t="s"/>
      <c r="P2004" s="12" t="s"/>
    </row>
    <row r="2005" spans="1:16">
      <c r="A2005" s="21" t="s"/>
      <c r="B2005" s="12" t="s"/>
      <c r="C2005" s="22" t="s"/>
      <c r="D2005" s="12" t="s"/>
      <c r="E2005" s="12" t="s"/>
      <c r="F2005" s="12" t="s"/>
      <c r="G2005" s="12" t="s"/>
      <c r="H2005" s="12" t="s"/>
      <c r="I2005" s="12" t="s"/>
      <c r="J2005" s="12" t="s"/>
      <c r="K2005" s="12" t="s"/>
      <c r="L2005" s="12" t="s"/>
      <c r="M2005" s="12" t="s"/>
      <c r="N2005" s="12" t="s"/>
      <c r="O2005" s="12" t="s"/>
      <c r="P2005" s="12" t="s"/>
    </row>
    <row r="2006" spans="1:16">
      <c r="A2006" s="21" t="s"/>
      <c r="B2006" s="12" t="s"/>
      <c r="C2006" s="22" t="s"/>
      <c r="D2006" s="12" t="s"/>
      <c r="E2006" s="12" t="s"/>
      <c r="F2006" s="12" t="s"/>
      <c r="G2006" s="12" t="s"/>
      <c r="H2006" s="12" t="s"/>
      <c r="I2006" s="12" t="s"/>
      <c r="J2006" s="12" t="s"/>
      <c r="K2006" s="12" t="s"/>
      <c r="L2006" s="12" t="s"/>
      <c r="M2006" s="12" t="s"/>
      <c r="N2006" s="12" t="s"/>
      <c r="O2006" s="12" t="s"/>
      <c r="P2006" s="12" t="s"/>
    </row>
    <row r="2007" spans="1:16">
      <c r="A2007" s="21" t="s"/>
      <c r="B2007" s="12" t="s"/>
      <c r="C2007" s="22" t="s"/>
      <c r="D2007" s="12" t="s"/>
      <c r="E2007" s="12" t="s"/>
      <c r="F2007" s="12" t="s"/>
      <c r="G2007" s="12" t="s"/>
      <c r="H2007" s="12" t="s"/>
      <c r="I2007" s="12" t="s"/>
      <c r="J2007" s="12" t="s"/>
      <c r="K2007" s="12" t="s"/>
      <c r="L2007" s="12" t="s"/>
      <c r="M2007" s="12" t="s"/>
      <c r="N2007" s="12" t="s"/>
      <c r="O2007" s="12" t="s"/>
      <c r="P2007" s="12" t="s"/>
    </row>
    <row r="2008" spans="1:16">
      <c r="A2008" s="21" t="s"/>
      <c r="B2008" s="12" t="s"/>
      <c r="C2008" s="22" t="s"/>
      <c r="D2008" s="12" t="s"/>
      <c r="E2008" s="12" t="s"/>
      <c r="F2008" s="12" t="s"/>
      <c r="G2008" s="12" t="s"/>
      <c r="H2008" s="12" t="s"/>
      <c r="I2008" s="12" t="s"/>
      <c r="J2008" s="12" t="s"/>
      <c r="K2008" s="12" t="s"/>
      <c r="L2008" s="12" t="s"/>
      <c r="M2008" s="12" t="s"/>
      <c r="N2008" s="12" t="s"/>
      <c r="O2008" s="12" t="s"/>
      <c r="P2008" s="12" t="s"/>
    </row>
    <row r="2009" spans="1:16">
      <c r="A2009" s="21" t="s"/>
      <c r="B2009" s="12" t="s"/>
      <c r="C2009" s="22" t="s"/>
      <c r="D2009" s="12" t="s"/>
      <c r="E2009" s="12" t="s"/>
      <c r="F2009" s="12" t="s"/>
      <c r="G2009" s="12" t="s"/>
      <c r="H2009" s="12" t="s"/>
      <c r="I2009" s="12" t="s"/>
      <c r="J2009" s="12" t="s"/>
      <c r="K2009" s="12" t="s"/>
      <c r="L2009" s="12" t="s"/>
      <c r="M2009" s="12" t="s"/>
      <c r="N2009" s="12" t="s"/>
      <c r="O2009" s="12" t="s"/>
      <c r="P2009" s="12" t="s"/>
    </row>
    <row r="2010" spans="1:16">
      <c r="A2010" s="21" t="s"/>
      <c r="B2010" s="12" t="s"/>
      <c r="C2010" s="22" t="s"/>
      <c r="D2010" s="12" t="s"/>
      <c r="E2010" s="12" t="s"/>
      <c r="F2010" s="12" t="s"/>
      <c r="G2010" s="12" t="s"/>
      <c r="H2010" s="12" t="s"/>
      <c r="I2010" s="12" t="s"/>
      <c r="J2010" s="12" t="s"/>
      <c r="K2010" s="12" t="s"/>
      <c r="L2010" s="12" t="s"/>
      <c r="M2010" s="12" t="s"/>
      <c r="N2010" s="12" t="s"/>
      <c r="O2010" s="12" t="s"/>
      <c r="P2010" s="12" t="s"/>
    </row>
    <row r="2011" spans="1:16">
      <c r="A2011" s="21" t="s"/>
      <c r="B2011" s="12" t="s"/>
      <c r="C2011" s="22" t="s"/>
      <c r="D2011" s="12" t="s"/>
      <c r="E2011" s="12" t="s"/>
      <c r="F2011" s="12" t="s"/>
      <c r="G2011" s="12" t="s"/>
      <c r="H2011" s="12" t="s"/>
      <c r="I2011" s="12" t="s"/>
      <c r="J2011" s="12" t="s"/>
      <c r="K2011" s="12" t="s"/>
      <c r="L2011" s="12" t="s"/>
      <c r="M2011" s="12" t="s"/>
      <c r="N2011" s="12" t="s"/>
      <c r="O2011" s="12" t="s"/>
      <c r="P2011" s="12" t="s"/>
    </row>
    <row r="2012" spans="1:16">
      <c r="A2012" s="21" t="s"/>
      <c r="B2012" s="12" t="s"/>
      <c r="C2012" s="22" t="s"/>
      <c r="D2012" s="12" t="s"/>
      <c r="E2012" s="12" t="s"/>
      <c r="F2012" s="12" t="s"/>
      <c r="G2012" s="12" t="s"/>
      <c r="H2012" s="12" t="s"/>
      <c r="I2012" s="12" t="s"/>
      <c r="J2012" s="12" t="s"/>
      <c r="K2012" s="12" t="s"/>
      <c r="L2012" s="12" t="s"/>
      <c r="M2012" s="12" t="s"/>
      <c r="N2012" s="12" t="s"/>
      <c r="O2012" s="12" t="s"/>
      <c r="P2012" s="12" t="s"/>
    </row>
    <row r="2013" spans="1:16">
      <c r="A2013" s="21" t="s"/>
      <c r="B2013" s="12" t="s"/>
      <c r="C2013" s="22" t="s"/>
      <c r="D2013" s="12" t="s"/>
      <c r="E2013" s="12" t="s"/>
      <c r="F2013" s="12" t="s"/>
      <c r="G2013" s="12" t="s"/>
      <c r="H2013" s="12" t="s"/>
      <c r="I2013" s="12" t="s"/>
      <c r="J2013" s="12" t="s"/>
      <c r="K2013" s="12" t="s"/>
      <c r="L2013" s="12" t="s"/>
      <c r="M2013" s="12" t="s"/>
      <c r="N2013" s="12" t="s"/>
      <c r="O2013" s="12" t="s"/>
      <c r="P2013" s="12" t="s"/>
    </row>
    <row r="2014" spans="1:16">
      <c r="A2014" s="21" t="s"/>
      <c r="B2014" s="12" t="s"/>
      <c r="C2014" s="22" t="s"/>
      <c r="D2014" s="12" t="s"/>
      <c r="E2014" s="12" t="s"/>
      <c r="F2014" s="12" t="s"/>
      <c r="G2014" s="12" t="s"/>
      <c r="H2014" s="12" t="s"/>
      <c r="I2014" s="12" t="s"/>
      <c r="J2014" s="12" t="s"/>
      <c r="K2014" s="12" t="s"/>
      <c r="L2014" s="12" t="s"/>
      <c r="M2014" s="12" t="s"/>
      <c r="N2014" s="12" t="s"/>
      <c r="O2014" s="12" t="s"/>
      <c r="P2014" s="12" t="s"/>
    </row>
    <row r="2015" spans="1:16">
      <c r="A2015" s="21" t="s"/>
      <c r="B2015" s="12" t="s"/>
      <c r="C2015" s="22" t="s"/>
      <c r="D2015" s="12" t="s"/>
      <c r="E2015" s="12" t="s"/>
      <c r="F2015" s="12" t="s"/>
      <c r="G2015" s="12" t="s"/>
      <c r="H2015" s="12" t="s"/>
      <c r="I2015" s="12" t="s"/>
      <c r="J2015" s="12" t="s"/>
      <c r="K2015" s="12" t="s"/>
      <c r="L2015" s="12" t="s"/>
      <c r="M2015" s="12" t="s"/>
      <c r="N2015" s="12" t="s"/>
      <c r="O2015" s="12" t="s"/>
      <c r="P2015" s="12" t="s"/>
    </row>
    <row r="2016" spans="1:16">
      <c r="A2016" s="21" t="s"/>
      <c r="B2016" s="12" t="s"/>
      <c r="C2016" s="22" t="s"/>
      <c r="D2016" s="12" t="s"/>
      <c r="E2016" s="12" t="s"/>
      <c r="F2016" s="12" t="s"/>
      <c r="G2016" s="12" t="s"/>
      <c r="H2016" s="12" t="s"/>
      <c r="I2016" s="12" t="s"/>
      <c r="J2016" s="12" t="s"/>
      <c r="K2016" s="12" t="s"/>
      <c r="L2016" s="12" t="s"/>
      <c r="M2016" s="12" t="s"/>
      <c r="N2016" s="12" t="s"/>
      <c r="O2016" s="12" t="s"/>
      <c r="P2016" s="12" t="s"/>
    </row>
    <row r="2017" spans="1:16">
      <c r="A2017" s="21" t="s"/>
      <c r="B2017" s="12" t="s"/>
      <c r="C2017" s="22" t="s"/>
      <c r="D2017" s="12" t="s"/>
      <c r="E2017" s="12" t="s"/>
      <c r="F2017" s="12" t="s"/>
      <c r="G2017" s="12" t="s"/>
      <c r="H2017" s="12" t="s"/>
      <c r="I2017" s="12" t="s"/>
      <c r="J2017" s="12" t="s"/>
      <c r="K2017" s="12" t="s"/>
      <c r="L2017" s="12" t="s"/>
      <c r="M2017" s="12" t="s"/>
      <c r="N2017" s="12" t="s"/>
      <c r="O2017" s="12" t="s"/>
      <c r="P2017" s="12" t="s"/>
    </row>
    <row r="2018" spans="1:16">
      <c r="A2018" s="21" t="s"/>
      <c r="B2018" s="12" t="s"/>
      <c r="C2018" s="22" t="s"/>
      <c r="D2018" s="12" t="s"/>
      <c r="E2018" s="12" t="s"/>
      <c r="F2018" s="12" t="s"/>
      <c r="G2018" s="12" t="s"/>
      <c r="H2018" s="12" t="s"/>
      <c r="I2018" s="12" t="s"/>
      <c r="J2018" s="12" t="s"/>
      <c r="K2018" s="12" t="s"/>
      <c r="L2018" s="12" t="s"/>
      <c r="M2018" s="12" t="s"/>
      <c r="N2018" s="12" t="s"/>
      <c r="O2018" s="12" t="s"/>
      <c r="P2018" s="12" t="s"/>
    </row>
    <row r="2019" spans="1:16">
      <c r="A2019" s="21" t="s"/>
      <c r="B2019" s="12" t="s"/>
      <c r="C2019" s="22" t="s"/>
      <c r="D2019" s="12" t="s"/>
      <c r="E2019" s="12" t="s"/>
      <c r="F2019" s="12" t="s"/>
      <c r="G2019" s="12" t="s"/>
      <c r="H2019" s="12" t="s"/>
      <c r="I2019" s="12" t="s"/>
      <c r="J2019" s="12" t="s"/>
      <c r="K2019" s="12" t="s"/>
      <c r="L2019" s="12" t="s"/>
      <c r="M2019" s="12" t="s"/>
      <c r="N2019" s="12" t="s"/>
      <c r="O2019" s="12" t="s"/>
      <c r="P2019" s="12" t="s"/>
    </row>
    <row r="2020" spans="1:16">
      <c r="A2020" s="21" t="s"/>
      <c r="B2020" s="12" t="s"/>
      <c r="C2020" s="22" t="s"/>
      <c r="D2020" s="12" t="s"/>
      <c r="E2020" s="12" t="s"/>
      <c r="F2020" s="12" t="s"/>
      <c r="G2020" s="12" t="s"/>
      <c r="H2020" s="12" t="s"/>
      <c r="I2020" s="12" t="s"/>
      <c r="J2020" s="12" t="s"/>
      <c r="K2020" s="12" t="s"/>
      <c r="L2020" s="12" t="s"/>
      <c r="M2020" s="12" t="s"/>
      <c r="N2020" s="12" t="s"/>
      <c r="O2020" s="12" t="s"/>
      <c r="P2020" s="12" t="s"/>
    </row>
    <row r="2021" spans="1:16">
      <c r="A2021" s="21" t="s"/>
      <c r="B2021" s="12" t="s"/>
      <c r="C2021" s="22" t="s"/>
      <c r="D2021" s="12" t="s"/>
      <c r="E2021" s="12" t="s"/>
      <c r="F2021" s="12" t="s"/>
      <c r="G2021" s="12" t="s"/>
      <c r="H2021" s="12" t="s"/>
      <c r="I2021" s="12" t="s"/>
      <c r="J2021" s="12" t="s"/>
      <c r="K2021" s="12" t="s"/>
      <c r="L2021" s="12" t="s"/>
      <c r="M2021" s="12" t="s"/>
      <c r="N2021" s="12" t="s"/>
      <c r="O2021" s="12" t="s"/>
      <c r="P2021" s="12" t="s"/>
    </row>
    <row r="2022" spans="1:16">
      <c r="A2022" s="21" t="s"/>
      <c r="B2022" s="12" t="s"/>
      <c r="C2022" s="22" t="s"/>
      <c r="D2022" s="12" t="s"/>
      <c r="E2022" s="12" t="s"/>
      <c r="F2022" s="12" t="s"/>
      <c r="G2022" s="12" t="s"/>
      <c r="H2022" s="12" t="s"/>
      <c r="I2022" s="12" t="s"/>
      <c r="J2022" s="12" t="s"/>
      <c r="K2022" s="12" t="s"/>
      <c r="L2022" s="12" t="s"/>
      <c r="M2022" s="12" t="s"/>
      <c r="N2022" s="12" t="s"/>
      <c r="O2022" s="12" t="s"/>
      <c r="P2022" s="12" t="s"/>
    </row>
    <row r="2023" spans="1:16">
      <c r="A2023" s="21" t="s"/>
      <c r="B2023" s="12" t="s"/>
      <c r="C2023" s="22" t="s"/>
      <c r="D2023" s="12" t="s"/>
      <c r="E2023" s="12" t="s"/>
      <c r="F2023" s="12" t="s"/>
      <c r="G2023" s="12" t="s"/>
      <c r="H2023" s="12" t="s"/>
      <c r="I2023" s="12" t="s"/>
      <c r="J2023" s="12" t="s"/>
      <c r="K2023" s="12" t="s"/>
      <c r="L2023" s="12" t="s"/>
      <c r="M2023" s="12" t="s"/>
      <c r="N2023" s="12" t="s"/>
      <c r="O2023" s="12" t="s"/>
      <c r="P2023" s="12" t="s"/>
    </row>
    <row r="2024" spans="1:16">
      <c r="A2024" s="21" t="s"/>
      <c r="B2024" s="12" t="s"/>
      <c r="C2024" s="22" t="s"/>
      <c r="D2024" s="12" t="s"/>
      <c r="E2024" s="12" t="s"/>
      <c r="F2024" s="12" t="s"/>
      <c r="G2024" s="12" t="s"/>
      <c r="H2024" s="12" t="s"/>
      <c r="I2024" s="12" t="s"/>
      <c r="J2024" s="12" t="s"/>
      <c r="K2024" s="12" t="s"/>
      <c r="L2024" s="12" t="s"/>
      <c r="M2024" s="12" t="s"/>
      <c r="N2024" s="12" t="s"/>
      <c r="O2024" s="12" t="s"/>
      <c r="P2024" s="12" t="s"/>
    </row>
    <row r="2025" spans="1:16">
      <c r="A2025" s="21" t="s"/>
      <c r="B2025" s="12" t="s"/>
      <c r="C2025" s="22" t="s"/>
      <c r="D2025" s="12" t="s"/>
      <c r="E2025" s="12" t="s"/>
      <c r="F2025" s="12" t="s"/>
      <c r="G2025" s="12" t="s"/>
      <c r="H2025" s="12" t="s"/>
      <c r="I2025" s="12" t="s"/>
      <c r="J2025" s="12" t="s"/>
      <c r="K2025" s="12" t="s"/>
      <c r="L2025" s="12" t="s"/>
      <c r="M2025" s="12" t="s"/>
      <c r="N2025" s="12" t="s"/>
      <c r="O2025" s="12" t="s"/>
      <c r="P2025" s="12" t="s"/>
    </row>
    <row r="2026" spans="1:16">
      <c r="A2026" s="21" t="s"/>
      <c r="B2026" s="12" t="s"/>
      <c r="C2026" s="22" t="s"/>
      <c r="D2026" s="12" t="s"/>
      <c r="E2026" s="12" t="s"/>
      <c r="F2026" s="12" t="s"/>
      <c r="G2026" s="12" t="s"/>
      <c r="H2026" s="12" t="s"/>
      <c r="I2026" s="12" t="s"/>
      <c r="J2026" s="12" t="s"/>
      <c r="K2026" s="12" t="s"/>
      <c r="L2026" s="12" t="s"/>
      <c r="M2026" s="12" t="s"/>
      <c r="N2026" s="12" t="s"/>
      <c r="O2026" s="12" t="s"/>
      <c r="P2026" s="12" t="s"/>
    </row>
    <row r="2027" spans="1:16">
      <c r="A2027" s="21" t="s"/>
      <c r="B2027" s="12" t="s"/>
      <c r="C2027" s="22" t="s"/>
      <c r="D2027" s="12" t="s"/>
      <c r="E2027" s="12" t="s"/>
      <c r="F2027" s="12" t="s"/>
      <c r="G2027" s="12" t="s"/>
      <c r="H2027" s="12" t="s"/>
      <c r="I2027" s="12" t="s"/>
      <c r="J2027" s="12" t="s"/>
      <c r="K2027" s="12" t="s"/>
      <c r="L2027" s="12" t="s"/>
      <c r="M2027" s="12" t="s"/>
      <c r="N2027" s="12" t="s"/>
      <c r="O2027" s="12" t="s"/>
      <c r="P2027" s="12" t="s"/>
    </row>
    <row r="2028" spans="1:16">
      <c r="A2028" s="21" t="s"/>
      <c r="B2028" s="12" t="s"/>
      <c r="C2028" s="22" t="s"/>
      <c r="D2028" s="12" t="s"/>
      <c r="E2028" s="12" t="s"/>
      <c r="F2028" s="12" t="s"/>
      <c r="G2028" s="12" t="s"/>
      <c r="H2028" s="12" t="s"/>
      <c r="I2028" s="12" t="s"/>
      <c r="J2028" s="12" t="s"/>
      <c r="K2028" s="12" t="s"/>
      <c r="L2028" s="12" t="s"/>
      <c r="M2028" s="12" t="s"/>
      <c r="N2028" s="12" t="s"/>
      <c r="O2028" s="12" t="s"/>
      <c r="P2028" s="12" t="s"/>
    </row>
    <row r="2029" spans="1:16">
      <c r="A2029" s="21" t="s"/>
      <c r="B2029" s="12" t="s"/>
      <c r="C2029" s="22" t="s"/>
      <c r="D2029" s="12" t="s"/>
      <c r="E2029" s="12" t="s"/>
      <c r="F2029" s="12" t="s"/>
      <c r="G2029" s="12" t="s"/>
      <c r="H2029" s="12" t="s"/>
      <c r="I2029" s="12" t="s"/>
      <c r="J2029" s="12" t="s"/>
      <c r="K2029" s="12" t="s"/>
      <c r="L2029" s="12" t="s"/>
      <c r="M2029" s="12" t="s"/>
      <c r="N2029" s="12" t="s"/>
      <c r="O2029" s="12" t="s"/>
      <c r="P2029" s="12" t="s"/>
    </row>
    <row r="2030" spans="1:16">
      <c r="A2030" s="21" t="s"/>
      <c r="B2030" s="12" t="s"/>
      <c r="C2030" s="22" t="s"/>
      <c r="D2030" s="12" t="s"/>
      <c r="E2030" s="12" t="s"/>
      <c r="F2030" s="12" t="s"/>
      <c r="G2030" s="12" t="s"/>
      <c r="H2030" s="12" t="s"/>
      <c r="I2030" s="12" t="s"/>
      <c r="J2030" s="12" t="s"/>
      <c r="K2030" s="12" t="s"/>
      <c r="L2030" s="12" t="s"/>
      <c r="M2030" s="12" t="s"/>
      <c r="N2030" s="12" t="s"/>
      <c r="O2030" s="12" t="s"/>
      <c r="P2030" s="12" t="s"/>
    </row>
    <row r="2031" spans="1:16">
      <c r="A2031" s="21" t="s"/>
      <c r="B2031" s="12" t="s"/>
      <c r="C2031" s="22" t="s"/>
      <c r="D2031" s="12" t="s"/>
      <c r="E2031" s="12" t="s"/>
      <c r="F2031" s="12" t="s"/>
      <c r="G2031" s="12" t="s"/>
      <c r="H2031" s="12" t="s"/>
      <c r="I2031" s="12" t="s"/>
      <c r="J2031" s="12" t="s"/>
      <c r="K2031" s="12" t="s"/>
      <c r="L2031" s="12" t="s"/>
      <c r="M2031" s="12" t="s"/>
      <c r="N2031" s="12" t="s"/>
      <c r="O2031" s="12" t="s"/>
      <c r="P2031" s="12" t="s"/>
    </row>
    <row r="2032" spans="1:16">
      <c r="A2032" s="21" t="s"/>
      <c r="B2032" s="12" t="s"/>
      <c r="C2032" s="22" t="s"/>
      <c r="D2032" s="12" t="s"/>
      <c r="E2032" s="12" t="s"/>
      <c r="F2032" s="12" t="s"/>
      <c r="G2032" s="12" t="s"/>
      <c r="H2032" s="12" t="s"/>
      <c r="I2032" s="12" t="s"/>
      <c r="J2032" s="12" t="s"/>
      <c r="K2032" s="12" t="s"/>
      <c r="L2032" s="12" t="s"/>
      <c r="M2032" s="12" t="s"/>
      <c r="N2032" s="12" t="s"/>
      <c r="O2032" s="12" t="s"/>
      <c r="P2032" s="12" t="s"/>
    </row>
    <row r="2033" spans="1:16">
      <c r="A2033" s="21" t="s"/>
      <c r="B2033" s="12" t="s"/>
      <c r="C2033" s="22" t="s"/>
      <c r="D2033" s="12" t="s"/>
      <c r="E2033" s="12" t="s"/>
      <c r="F2033" s="12" t="s"/>
      <c r="G2033" s="12" t="s"/>
      <c r="H2033" s="12" t="s"/>
      <c r="I2033" s="12" t="s"/>
      <c r="J2033" s="12" t="s"/>
      <c r="K2033" s="12" t="s"/>
      <c r="L2033" s="12" t="s"/>
      <c r="M2033" s="12" t="s"/>
      <c r="N2033" s="12" t="s"/>
      <c r="O2033" s="12" t="s"/>
      <c r="P2033" s="12" t="s"/>
    </row>
    <row r="2034" spans="1:16">
      <c r="A2034" s="21" t="s"/>
      <c r="B2034" s="12" t="s"/>
      <c r="C2034" s="22" t="s"/>
      <c r="D2034" s="12" t="s"/>
      <c r="E2034" s="12" t="s"/>
      <c r="F2034" s="12" t="s"/>
      <c r="G2034" s="12" t="s"/>
      <c r="H2034" s="12" t="s"/>
      <c r="I2034" s="12" t="s"/>
      <c r="J2034" s="12" t="s"/>
      <c r="K2034" s="12" t="s"/>
      <c r="L2034" s="12" t="s"/>
      <c r="M2034" s="12" t="s"/>
      <c r="N2034" s="12" t="s"/>
      <c r="O2034" s="12" t="s"/>
      <c r="P2034" s="12" t="s"/>
    </row>
    <row r="2035" spans="1:16">
      <c r="A2035" s="21" t="s"/>
      <c r="B2035" s="12" t="s"/>
      <c r="C2035" s="22" t="s"/>
      <c r="D2035" s="12" t="s"/>
      <c r="E2035" s="12" t="s"/>
      <c r="F2035" s="12" t="s"/>
      <c r="G2035" s="12" t="s"/>
      <c r="H2035" s="12" t="s"/>
      <c r="I2035" s="12" t="s"/>
      <c r="J2035" s="12" t="s"/>
      <c r="K2035" s="12" t="s"/>
      <c r="L2035" s="12" t="s"/>
      <c r="M2035" s="12" t="s"/>
      <c r="N2035" s="12" t="s"/>
      <c r="O2035" s="12" t="s"/>
      <c r="P2035" s="12" t="s"/>
    </row>
    <row r="2036" spans="1:16">
      <c r="A2036" s="21" t="s"/>
      <c r="B2036" s="12" t="s"/>
      <c r="C2036" s="22" t="s"/>
      <c r="D2036" s="12" t="s"/>
      <c r="E2036" s="12" t="s"/>
      <c r="F2036" s="12" t="s"/>
      <c r="G2036" s="12" t="s"/>
      <c r="H2036" s="12" t="s"/>
      <c r="I2036" s="12" t="s"/>
      <c r="J2036" s="12" t="s"/>
      <c r="K2036" s="12" t="s"/>
      <c r="L2036" s="12" t="s"/>
      <c r="M2036" s="12" t="s"/>
      <c r="N2036" s="12" t="s"/>
      <c r="O2036" s="12" t="s"/>
      <c r="P2036" s="12" t="s"/>
    </row>
    <row r="2037" spans="1:16">
      <c r="A2037" s="21" t="s"/>
      <c r="B2037" s="12" t="s"/>
      <c r="C2037" s="22" t="s"/>
      <c r="D2037" s="12" t="s"/>
      <c r="E2037" s="12" t="s"/>
      <c r="F2037" s="12" t="s"/>
      <c r="G2037" s="12" t="s"/>
      <c r="H2037" s="12" t="s"/>
      <c r="I2037" s="12" t="s"/>
      <c r="J2037" s="12" t="s"/>
      <c r="K2037" s="12" t="s"/>
      <c r="L2037" s="12" t="s"/>
      <c r="M2037" s="12" t="s"/>
      <c r="N2037" s="12" t="s"/>
      <c r="O2037" s="12" t="s"/>
      <c r="P2037" s="12" t="s"/>
    </row>
    <row r="2038" spans="1:16">
      <c r="A2038" s="21" t="s"/>
      <c r="B2038" s="12" t="s"/>
      <c r="C2038" s="22" t="s"/>
      <c r="D2038" s="12" t="s"/>
      <c r="E2038" s="12" t="s"/>
      <c r="F2038" s="12" t="s"/>
      <c r="G2038" s="12" t="s"/>
      <c r="H2038" s="12" t="s"/>
      <c r="I2038" s="12" t="s"/>
      <c r="J2038" s="12" t="s"/>
      <c r="K2038" s="12" t="s"/>
      <c r="L2038" s="12" t="s"/>
      <c r="M2038" s="12" t="s"/>
      <c r="N2038" s="12" t="s"/>
      <c r="O2038" s="12" t="s"/>
      <c r="P2038" s="12" t="s"/>
    </row>
    <row r="2039" spans="1:16">
      <c r="A2039" s="21" t="s"/>
      <c r="B2039" s="12" t="s"/>
      <c r="C2039" s="22" t="s"/>
      <c r="D2039" s="12" t="s"/>
      <c r="E2039" s="12" t="s"/>
      <c r="F2039" s="12" t="s"/>
      <c r="G2039" s="12" t="s"/>
      <c r="H2039" s="12" t="s"/>
      <c r="I2039" s="12" t="s"/>
      <c r="J2039" s="12" t="s"/>
      <c r="K2039" s="12" t="s"/>
      <c r="L2039" s="12" t="s"/>
      <c r="M2039" s="12" t="s"/>
      <c r="N2039" s="12" t="s"/>
      <c r="O2039" s="12" t="s"/>
      <c r="P2039" s="12" t="s"/>
    </row>
    <row r="2040" spans="1:16">
      <c r="A2040" s="21" t="s"/>
      <c r="B2040" s="12" t="s"/>
      <c r="C2040" s="22" t="s"/>
      <c r="D2040" s="12" t="s"/>
      <c r="E2040" s="12" t="s"/>
      <c r="F2040" s="12" t="s"/>
      <c r="G2040" s="12" t="s"/>
      <c r="H2040" s="12" t="s"/>
      <c r="I2040" s="12" t="s"/>
      <c r="J2040" s="12" t="s"/>
      <c r="K2040" s="12" t="s"/>
      <c r="L2040" s="12" t="s"/>
      <c r="M2040" s="12" t="s"/>
      <c r="N2040" s="12" t="s"/>
      <c r="O2040" s="12" t="s"/>
      <c r="P2040" s="12" t="s"/>
    </row>
    <row r="2041" spans="1:16">
      <c r="A2041" s="21" t="s"/>
      <c r="B2041" s="12" t="s"/>
      <c r="C2041" s="22" t="s"/>
      <c r="D2041" s="12" t="s"/>
      <c r="E2041" s="12" t="s"/>
      <c r="F2041" s="12" t="s"/>
      <c r="G2041" s="12" t="s"/>
      <c r="H2041" s="12" t="s"/>
      <c r="I2041" s="12" t="s"/>
      <c r="J2041" s="12" t="s"/>
      <c r="K2041" s="12" t="s"/>
      <c r="L2041" s="12" t="s"/>
      <c r="M2041" s="12" t="s"/>
      <c r="N2041" s="12" t="s"/>
      <c r="O2041" s="12" t="s"/>
      <c r="P2041" s="12" t="s"/>
    </row>
    <row r="2042" spans="1:16">
      <c r="A2042" s="21" t="s"/>
      <c r="B2042" s="12" t="s"/>
      <c r="C2042" s="22" t="s"/>
      <c r="D2042" s="12" t="s"/>
      <c r="E2042" s="12" t="s"/>
      <c r="F2042" s="12" t="s"/>
      <c r="G2042" s="12" t="s"/>
      <c r="H2042" s="12" t="s"/>
      <c r="I2042" s="12" t="s"/>
      <c r="J2042" s="12" t="s"/>
      <c r="K2042" s="12" t="s"/>
      <c r="L2042" s="12" t="s"/>
      <c r="M2042" s="12" t="s"/>
      <c r="N2042" s="12" t="s"/>
      <c r="O2042" s="12" t="s"/>
      <c r="P2042" s="12" t="s"/>
    </row>
    <row r="2043" spans="1:16">
      <c r="A2043" s="21" t="s"/>
      <c r="B2043" s="12" t="s"/>
      <c r="C2043" s="22" t="s"/>
      <c r="D2043" s="12" t="s"/>
      <c r="E2043" s="12" t="s"/>
      <c r="F2043" s="12" t="s"/>
      <c r="G2043" s="12" t="s"/>
      <c r="H2043" s="12" t="s"/>
      <c r="I2043" s="12" t="s"/>
      <c r="J2043" s="12" t="s"/>
      <c r="K2043" s="12" t="s"/>
      <c r="L2043" s="12" t="s"/>
      <c r="M2043" s="12" t="s"/>
      <c r="N2043" s="12" t="s"/>
      <c r="O2043" s="12" t="s"/>
      <c r="P2043" s="12" t="s"/>
    </row>
    <row r="2044" spans="1:16">
      <c r="A2044" s="21" t="s"/>
      <c r="B2044" s="12" t="s"/>
      <c r="C2044" s="22" t="s"/>
      <c r="D2044" s="12" t="s"/>
      <c r="E2044" s="12" t="s"/>
      <c r="F2044" s="12" t="s"/>
      <c r="G2044" s="12" t="s"/>
      <c r="H2044" s="12" t="s"/>
      <c r="I2044" s="12" t="s"/>
      <c r="J2044" s="12" t="s"/>
      <c r="K2044" s="12" t="s"/>
      <c r="L2044" s="12" t="s"/>
      <c r="M2044" s="12" t="s"/>
      <c r="N2044" s="12" t="s"/>
      <c r="O2044" s="12" t="s"/>
      <c r="P2044" s="12" t="s"/>
    </row>
    <row r="2045" spans="1:16">
      <c r="A2045" s="21" t="s"/>
      <c r="B2045" s="12" t="s"/>
      <c r="C2045" s="22" t="s"/>
      <c r="D2045" s="12" t="s"/>
      <c r="E2045" s="12" t="s"/>
      <c r="F2045" s="12" t="s"/>
      <c r="G2045" s="12" t="s"/>
      <c r="H2045" s="12" t="s"/>
      <c r="I2045" s="12" t="s"/>
      <c r="J2045" s="12" t="s"/>
      <c r="K2045" s="12" t="s"/>
      <c r="L2045" s="12" t="s"/>
      <c r="M2045" s="12" t="s"/>
      <c r="N2045" s="12" t="s"/>
      <c r="O2045" s="12" t="s"/>
      <c r="P2045" s="12" t="s"/>
    </row>
    <row r="2046" spans="1:16">
      <c r="A2046" s="21" t="s"/>
      <c r="B2046" s="12" t="s"/>
      <c r="C2046" s="22" t="s"/>
      <c r="D2046" s="12" t="s"/>
      <c r="E2046" s="12" t="s"/>
      <c r="F2046" s="12" t="s"/>
      <c r="G2046" s="12" t="s"/>
      <c r="H2046" s="12" t="s"/>
      <c r="I2046" s="12" t="s"/>
      <c r="J2046" s="12" t="s"/>
      <c r="K2046" s="12" t="s"/>
      <c r="L2046" s="12" t="s"/>
      <c r="M2046" s="12" t="s"/>
      <c r="N2046" s="12" t="s"/>
      <c r="O2046" s="12" t="s"/>
      <c r="P2046" s="12" t="s"/>
    </row>
    <row r="2047" spans="1:16">
      <c r="A2047" s="21" t="s"/>
      <c r="B2047" s="12" t="s"/>
      <c r="C2047" s="22" t="s"/>
      <c r="D2047" s="12" t="s"/>
      <c r="E2047" s="12" t="s"/>
      <c r="F2047" s="12" t="s"/>
      <c r="G2047" s="12" t="s"/>
      <c r="H2047" s="12" t="s"/>
      <c r="I2047" s="12" t="s"/>
      <c r="J2047" s="12" t="s"/>
      <c r="K2047" s="12" t="s"/>
      <c r="L2047" s="12" t="s"/>
      <c r="M2047" s="12" t="s"/>
      <c r="N2047" s="12" t="s"/>
      <c r="O2047" s="12" t="s"/>
      <c r="P2047" s="12" t="s"/>
    </row>
    <row r="2048" spans="1:16">
      <c r="A2048" s="21" t="s"/>
      <c r="B2048" s="12" t="s"/>
      <c r="C2048" s="22" t="s"/>
      <c r="D2048" s="12" t="s"/>
      <c r="E2048" s="12" t="s"/>
      <c r="F2048" s="12" t="s"/>
      <c r="G2048" s="12" t="s"/>
      <c r="H2048" s="12" t="s"/>
      <c r="I2048" s="12" t="s"/>
      <c r="J2048" s="12" t="s"/>
      <c r="K2048" s="12" t="s"/>
      <c r="L2048" s="12" t="s"/>
      <c r="M2048" s="12" t="s"/>
      <c r="N2048" s="12" t="s"/>
      <c r="O2048" s="12" t="s"/>
      <c r="P2048" s="12" t="s"/>
    </row>
    <row r="2049" spans="1:16">
      <c r="A2049" s="21" t="s"/>
      <c r="B2049" s="12" t="s"/>
      <c r="C2049" s="22" t="s"/>
      <c r="D2049" s="12" t="s"/>
      <c r="E2049" s="12" t="s"/>
      <c r="F2049" s="12" t="s"/>
      <c r="G2049" s="12" t="s"/>
      <c r="H2049" s="12" t="s"/>
      <c r="I2049" s="12" t="s"/>
      <c r="J2049" s="12" t="s"/>
      <c r="K2049" s="12" t="s"/>
      <c r="L2049" s="12" t="s"/>
      <c r="M2049" s="12" t="s"/>
      <c r="N2049" s="12" t="s"/>
      <c r="O2049" s="12" t="s"/>
      <c r="P2049" s="12" t="s"/>
    </row>
    <row r="2050" spans="1:16">
      <c r="A2050" s="21" t="s"/>
      <c r="B2050" s="12" t="s"/>
      <c r="C2050" s="22" t="s"/>
      <c r="D2050" s="12" t="s"/>
      <c r="E2050" s="12" t="s"/>
      <c r="F2050" s="12" t="s"/>
      <c r="G2050" s="12" t="s"/>
      <c r="H2050" s="12" t="s"/>
      <c r="I2050" s="12" t="s"/>
      <c r="J2050" s="12" t="s"/>
      <c r="K2050" s="12" t="s"/>
      <c r="L2050" s="12" t="s"/>
      <c r="M2050" s="12" t="s"/>
      <c r="N2050" s="12" t="s"/>
      <c r="O2050" s="12" t="s"/>
      <c r="P2050" s="12" t="s"/>
    </row>
    <row r="2051" spans="1:16">
      <c r="A2051" s="21" t="s"/>
      <c r="B2051" s="12" t="s"/>
      <c r="C2051" s="22" t="s"/>
      <c r="D2051" s="12" t="s"/>
      <c r="E2051" s="12" t="s"/>
      <c r="F2051" s="12" t="s"/>
      <c r="G2051" s="12" t="s"/>
      <c r="H2051" s="12" t="s"/>
      <c r="I2051" s="12" t="s"/>
      <c r="J2051" s="12" t="s"/>
      <c r="K2051" s="12" t="s"/>
      <c r="L2051" s="12" t="s"/>
      <c r="M2051" s="12" t="s"/>
      <c r="N2051" s="12" t="s"/>
      <c r="O2051" s="12" t="s"/>
      <c r="P2051" s="12" t="s"/>
    </row>
    <row r="2052" spans="1:16">
      <c r="A2052" s="21" t="s"/>
      <c r="B2052" s="12" t="s"/>
      <c r="C2052" s="22" t="s"/>
      <c r="D2052" s="12" t="s"/>
      <c r="E2052" s="12" t="s"/>
      <c r="F2052" s="12" t="s"/>
      <c r="G2052" s="12" t="s"/>
      <c r="H2052" s="12" t="s"/>
      <c r="I2052" s="12" t="s"/>
      <c r="J2052" s="12" t="s"/>
      <c r="K2052" s="12" t="s"/>
      <c r="L2052" s="12" t="s"/>
      <c r="M2052" s="12" t="s"/>
      <c r="N2052" s="12" t="s"/>
      <c r="O2052" s="12" t="s"/>
      <c r="P2052" s="12" t="s"/>
    </row>
    <row r="2053" spans="1:16">
      <c r="A2053" s="21" t="s"/>
      <c r="B2053" s="12" t="s"/>
      <c r="C2053" s="22" t="s"/>
      <c r="D2053" s="12" t="s"/>
      <c r="E2053" s="12" t="s"/>
      <c r="F2053" s="12" t="s"/>
      <c r="G2053" s="12" t="s"/>
      <c r="H2053" s="12" t="s"/>
      <c r="I2053" s="12" t="s"/>
      <c r="J2053" s="12" t="s"/>
      <c r="K2053" s="12" t="s"/>
      <c r="L2053" s="12" t="s"/>
      <c r="M2053" s="12" t="s"/>
      <c r="N2053" s="12" t="s"/>
      <c r="O2053" s="12" t="s"/>
      <c r="P2053" s="12" t="s"/>
    </row>
    <row r="2054" spans="1:16">
      <c r="A2054" s="21" t="s"/>
      <c r="B2054" s="12" t="s"/>
      <c r="C2054" s="22" t="s"/>
      <c r="D2054" s="12" t="s"/>
      <c r="E2054" s="12" t="s"/>
      <c r="F2054" s="12" t="s"/>
      <c r="G2054" s="12" t="s"/>
      <c r="H2054" s="12" t="s"/>
      <c r="I2054" s="12" t="s"/>
      <c r="J2054" s="12" t="s"/>
      <c r="K2054" s="12" t="s"/>
      <c r="L2054" s="12" t="s"/>
      <c r="M2054" s="12" t="s"/>
      <c r="N2054" s="12" t="s"/>
      <c r="O2054" s="12" t="s"/>
      <c r="P2054" s="12" t="s"/>
    </row>
    <row r="2055" spans="1:16">
      <c r="A2055" s="21" t="s"/>
      <c r="B2055" s="12" t="s"/>
      <c r="C2055" s="22" t="s"/>
      <c r="D2055" s="12" t="s"/>
      <c r="E2055" s="12" t="s"/>
      <c r="F2055" s="12" t="s"/>
      <c r="G2055" s="12" t="s"/>
      <c r="H2055" s="12" t="s"/>
      <c r="I2055" s="12" t="s"/>
      <c r="J2055" s="12" t="s"/>
      <c r="K2055" s="12" t="s"/>
      <c r="L2055" s="12" t="s"/>
      <c r="M2055" s="12" t="s"/>
      <c r="N2055" s="12" t="s"/>
      <c r="O2055" s="12" t="s"/>
      <c r="P2055" s="12" t="s"/>
    </row>
    <row r="2056" spans="1:16">
      <c r="A2056" s="21" t="s"/>
      <c r="B2056" s="12" t="s"/>
      <c r="C2056" s="22" t="s"/>
      <c r="D2056" s="12" t="s"/>
      <c r="E2056" s="12" t="s"/>
      <c r="F2056" s="12" t="s"/>
      <c r="G2056" s="12" t="s"/>
      <c r="H2056" s="12" t="s"/>
      <c r="I2056" s="12" t="s"/>
      <c r="J2056" s="12" t="s"/>
      <c r="K2056" s="12" t="s"/>
      <c r="L2056" s="12" t="s"/>
      <c r="M2056" s="12" t="s"/>
      <c r="N2056" s="12" t="s"/>
      <c r="O2056" s="12" t="s"/>
      <c r="P2056" s="12" t="s"/>
    </row>
    <row r="2057" spans="1:16">
      <c r="A2057" s="21" t="s"/>
      <c r="B2057" s="12" t="s"/>
      <c r="C2057" s="22" t="s"/>
      <c r="D2057" s="12" t="s"/>
      <c r="E2057" s="12" t="s"/>
      <c r="F2057" s="12" t="s"/>
      <c r="G2057" s="12" t="s"/>
      <c r="H2057" s="12" t="s"/>
      <c r="I2057" s="12" t="s"/>
      <c r="J2057" s="12" t="s"/>
      <c r="K2057" s="12" t="s"/>
      <c r="L2057" s="12" t="s"/>
      <c r="M2057" s="12" t="s"/>
      <c r="N2057" s="12" t="s"/>
      <c r="O2057" s="12" t="s"/>
      <c r="P2057" s="12" t="s"/>
    </row>
    <row r="2058" spans="1:16">
      <c r="A2058" s="21" t="s"/>
      <c r="B2058" s="12" t="s"/>
      <c r="C2058" s="22" t="s"/>
      <c r="D2058" s="12" t="s"/>
      <c r="E2058" s="12" t="s"/>
      <c r="F2058" s="12" t="s"/>
      <c r="G2058" s="12" t="s"/>
      <c r="H2058" s="12" t="s"/>
      <c r="I2058" s="12" t="s"/>
      <c r="J2058" s="12" t="s"/>
      <c r="K2058" s="12" t="s"/>
      <c r="L2058" s="12" t="s"/>
      <c r="M2058" s="12" t="s"/>
      <c r="N2058" s="12" t="s"/>
      <c r="O2058" s="12" t="s"/>
      <c r="P2058" s="12" t="s"/>
    </row>
    <row r="2059" spans="1:16">
      <c r="A2059" s="21" t="s"/>
      <c r="B2059" s="12" t="s"/>
      <c r="C2059" s="22" t="s"/>
      <c r="D2059" s="12" t="s"/>
      <c r="E2059" s="12" t="s"/>
      <c r="F2059" s="12" t="s"/>
      <c r="G2059" s="12" t="s"/>
      <c r="H2059" s="12" t="s"/>
      <c r="I2059" s="12" t="s"/>
      <c r="J2059" s="12" t="s"/>
      <c r="K2059" s="12" t="s"/>
      <c r="L2059" s="12" t="s"/>
      <c r="M2059" s="12" t="s"/>
      <c r="N2059" s="12" t="s"/>
      <c r="O2059" s="12" t="s"/>
      <c r="P2059" s="12" t="s"/>
    </row>
    <row r="2060" spans="1:16">
      <c r="A2060" s="21" t="s"/>
      <c r="B2060" s="12" t="s"/>
      <c r="C2060" s="22" t="s"/>
      <c r="D2060" s="12" t="s"/>
      <c r="E2060" s="12" t="s"/>
      <c r="F2060" s="12" t="s"/>
      <c r="G2060" s="12" t="s"/>
      <c r="H2060" s="12" t="s"/>
      <c r="I2060" s="12" t="s"/>
      <c r="J2060" s="12" t="s"/>
      <c r="K2060" s="12" t="s"/>
      <c r="L2060" s="12" t="s"/>
      <c r="M2060" s="12" t="s"/>
      <c r="N2060" s="12" t="s"/>
      <c r="O2060" s="12" t="s"/>
      <c r="P2060" s="12" t="s"/>
    </row>
    <row r="2061" spans="1:16">
      <c r="A2061" s="21" t="s"/>
      <c r="B2061" s="12" t="s"/>
      <c r="C2061" s="22" t="s"/>
      <c r="D2061" s="12" t="s"/>
      <c r="E2061" s="12" t="s"/>
      <c r="F2061" s="12" t="s"/>
      <c r="G2061" s="12" t="s"/>
      <c r="H2061" s="12" t="s"/>
      <c r="I2061" s="12" t="s"/>
      <c r="J2061" s="12" t="s"/>
      <c r="K2061" s="12" t="s"/>
      <c r="L2061" s="12" t="s"/>
      <c r="M2061" s="12" t="s"/>
      <c r="N2061" s="12" t="s"/>
      <c r="O2061" s="12" t="s"/>
      <c r="P2061" s="12" t="s"/>
    </row>
    <row r="2062" spans="1:16">
      <c r="A2062" s="21" t="s"/>
      <c r="B2062" s="12" t="s"/>
      <c r="C2062" s="22" t="s"/>
      <c r="D2062" s="12" t="s"/>
      <c r="E2062" s="12" t="s"/>
      <c r="F2062" s="12" t="s"/>
      <c r="G2062" s="12" t="s"/>
      <c r="H2062" s="12" t="s"/>
      <c r="I2062" s="12" t="s"/>
      <c r="J2062" s="12" t="s"/>
      <c r="K2062" s="12" t="s"/>
      <c r="L2062" s="12" t="s"/>
      <c r="M2062" s="12" t="s"/>
      <c r="N2062" s="12" t="s"/>
      <c r="O2062" s="12" t="s"/>
      <c r="P2062" s="12" t="s"/>
    </row>
    <row r="2063" spans="1:16">
      <c r="A2063" s="21" t="s"/>
      <c r="B2063" s="12" t="s"/>
      <c r="C2063" s="22" t="s"/>
      <c r="D2063" s="12" t="s"/>
      <c r="E2063" s="12" t="s"/>
      <c r="F2063" s="12" t="s"/>
      <c r="G2063" s="12" t="s"/>
      <c r="H2063" s="12" t="s"/>
      <c r="I2063" s="12" t="s"/>
      <c r="J2063" s="12" t="s"/>
      <c r="K2063" s="12" t="s"/>
      <c r="L2063" s="12" t="s"/>
      <c r="M2063" s="12" t="s"/>
      <c r="N2063" s="12" t="s"/>
      <c r="O2063" s="12" t="s"/>
      <c r="P2063" s="12" t="s"/>
    </row>
    <row r="2064" spans="1:16">
      <c r="A2064" s="21" t="s"/>
      <c r="B2064" s="12" t="s"/>
      <c r="C2064" s="22" t="s"/>
      <c r="D2064" s="12" t="s"/>
      <c r="E2064" s="12" t="s"/>
      <c r="F2064" s="12" t="s"/>
      <c r="G2064" s="12" t="s"/>
      <c r="H2064" s="12" t="s"/>
      <c r="I2064" s="12" t="s"/>
      <c r="J2064" s="12" t="s"/>
      <c r="K2064" s="12" t="s"/>
      <c r="L2064" s="12" t="s"/>
      <c r="M2064" s="12" t="s"/>
      <c r="N2064" s="12" t="s"/>
      <c r="O2064" s="12" t="s"/>
      <c r="P2064" s="12" t="s"/>
    </row>
    <row r="2065" spans="1:16">
      <c r="A2065" s="21" t="s"/>
      <c r="B2065" s="12" t="s"/>
      <c r="C2065" s="22" t="s"/>
      <c r="D2065" s="12" t="s"/>
      <c r="E2065" s="12" t="s"/>
      <c r="F2065" s="12" t="s"/>
      <c r="G2065" s="12" t="s"/>
      <c r="H2065" s="12" t="s"/>
      <c r="I2065" s="12" t="s"/>
      <c r="J2065" s="12" t="s"/>
      <c r="K2065" s="12" t="s"/>
      <c r="L2065" s="12" t="s"/>
      <c r="M2065" s="12" t="s"/>
      <c r="N2065" s="12" t="s"/>
      <c r="O2065" s="12" t="s"/>
      <c r="P2065" s="12" t="s"/>
    </row>
    <row r="2066" spans="1:16">
      <c r="A2066" s="21" t="s"/>
      <c r="B2066" s="12" t="s"/>
      <c r="C2066" s="22" t="s"/>
      <c r="D2066" s="12" t="s"/>
      <c r="E2066" s="12" t="s"/>
      <c r="F2066" s="12" t="s"/>
      <c r="G2066" s="12" t="s"/>
      <c r="H2066" s="12" t="s"/>
      <c r="I2066" s="12" t="s"/>
      <c r="J2066" s="12" t="s"/>
      <c r="K2066" s="12" t="s"/>
      <c r="L2066" s="12" t="s"/>
      <c r="M2066" s="12" t="s"/>
      <c r="N2066" s="12" t="s"/>
      <c r="O2066" s="12" t="s"/>
      <c r="P2066" s="12" t="s"/>
    </row>
    <row r="2067" spans="1:16">
      <c r="A2067" s="21" t="s"/>
      <c r="B2067" s="12" t="s"/>
      <c r="C2067" s="22" t="s"/>
      <c r="D2067" s="12" t="s"/>
      <c r="E2067" s="12" t="s"/>
      <c r="F2067" s="12" t="s"/>
      <c r="G2067" s="12" t="s"/>
      <c r="H2067" s="12" t="s"/>
      <c r="I2067" s="12" t="s"/>
      <c r="J2067" s="12" t="s"/>
      <c r="K2067" s="12" t="s"/>
      <c r="L2067" s="12" t="s"/>
      <c r="M2067" s="12" t="s"/>
      <c r="N2067" s="12" t="s"/>
      <c r="O2067" s="12" t="s"/>
      <c r="P2067" s="12" t="s"/>
    </row>
    <row r="2068" spans="1:16">
      <c r="A2068" s="21" t="s"/>
      <c r="B2068" s="12" t="s"/>
      <c r="C2068" s="22" t="s"/>
      <c r="D2068" s="12" t="s"/>
      <c r="E2068" s="12" t="s"/>
      <c r="F2068" s="12" t="s"/>
      <c r="G2068" s="12" t="s"/>
      <c r="H2068" s="12" t="s"/>
      <c r="I2068" s="12" t="s"/>
      <c r="J2068" s="12" t="s"/>
      <c r="K2068" s="12" t="s"/>
      <c r="L2068" s="12" t="s"/>
      <c r="M2068" s="12" t="s"/>
      <c r="N2068" s="12" t="s"/>
      <c r="O2068" s="12" t="s"/>
      <c r="P2068" s="12" t="s"/>
    </row>
    <row r="2069" spans="1:16">
      <c r="A2069" s="21" t="s"/>
      <c r="B2069" s="12" t="s"/>
      <c r="C2069" s="22" t="s"/>
      <c r="D2069" s="12" t="s"/>
      <c r="E2069" s="12" t="s"/>
      <c r="F2069" s="12" t="s"/>
      <c r="G2069" s="12" t="s"/>
      <c r="H2069" s="12" t="s"/>
      <c r="I2069" s="12" t="s"/>
      <c r="J2069" s="12" t="s"/>
      <c r="K2069" s="12" t="s"/>
      <c r="L2069" s="12" t="s"/>
      <c r="M2069" s="12" t="s"/>
      <c r="N2069" s="12" t="s"/>
      <c r="O2069" s="12" t="s"/>
      <c r="P2069" s="12" t="s"/>
    </row>
    <row r="2070" spans="1:16">
      <c r="A2070" s="21" t="s"/>
      <c r="B2070" s="12" t="s"/>
      <c r="C2070" s="22" t="s"/>
      <c r="D2070" s="12" t="s"/>
      <c r="E2070" s="12" t="s"/>
      <c r="F2070" s="12" t="s"/>
      <c r="G2070" s="12" t="s"/>
      <c r="H2070" s="12" t="s"/>
      <c r="I2070" s="12" t="s"/>
      <c r="J2070" s="12" t="s"/>
      <c r="K2070" s="12" t="s"/>
      <c r="L2070" s="12" t="s"/>
      <c r="M2070" s="12" t="s"/>
      <c r="N2070" s="12" t="s"/>
      <c r="O2070" s="12" t="s"/>
      <c r="P2070" s="12" t="s"/>
    </row>
    <row r="2071" spans="1:16">
      <c r="A2071" s="21" t="s"/>
      <c r="B2071" s="12" t="s"/>
      <c r="C2071" s="22" t="s"/>
      <c r="D2071" s="12" t="s"/>
      <c r="E2071" s="12" t="s"/>
      <c r="F2071" s="12" t="s"/>
      <c r="G2071" s="12" t="s"/>
      <c r="H2071" s="12" t="s"/>
      <c r="I2071" s="12" t="s"/>
      <c r="J2071" s="12" t="s"/>
      <c r="K2071" s="12" t="s"/>
      <c r="L2071" s="12" t="s"/>
      <c r="M2071" s="12" t="s"/>
      <c r="N2071" s="12" t="s"/>
      <c r="O2071" s="12" t="s"/>
      <c r="P2071" s="12" t="s"/>
    </row>
    <row r="2072" spans="1:16">
      <c r="A2072" s="21" t="s"/>
      <c r="B2072" s="12" t="s"/>
      <c r="C2072" s="22" t="s"/>
      <c r="D2072" s="12" t="s"/>
      <c r="E2072" s="12" t="s"/>
      <c r="F2072" s="12" t="s"/>
      <c r="G2072" s="12" t="s"/>
      <c r="H2072" s="12" t="s"/>
      <c r="I2072" s="12" t="s"/>
      <c r="J2072" s="12" t="s"/>
      <c r="K2072" s="12" t="s"/>
      <c r="L2072" s="12" t="s"/>
      <c r="M2072" s="12" t="s"/>
      <c r="N2072" s="12" t="s"/>
      <c r="O2072" s="12" t="s"/>
      <c r="P2072" s="12" t="s"/>
    </row>
    <row r="2073" spans="1:16">
      <c r="A2073" s="21" t="s"/>
      <c r="B2073" s="12" t="s"/>
      <c r="C2073" s="22" t="s"/>
      <c r="D2073" s="12" t="s"/>
      <c r="E2073" s="12" t="s"/>
      <c r="F2073" s="12" t="s"/>
      <c r="G2073" s="12" t="s"/>
      <c r="H2073" s="12" t="s"/>
      <c r="I2073" s="12" t="s"/>
      <c r="J2073" s="12" t="s"/>
      <c r="K2073" s="12" t="s"/>
      <c r="L2073" s="12" t="s"/>
      <c r="M2073" s="12" t="s"/>
      <c r="N2073" s="12" t="s"/>
      <c r="O2073" s="12" t="s"/>
      <c r="P2073" s="12" t="s"/>
    </row>
    <row r="2074" spans="1:16">
      <c r="A2074" s="21" t="s"/>
      <c r="B2074" s="12" t="s"/>
      <c r="C2074" s="22" t="s"/>
      <c r="D2074" s="12" t="s"/>
      <c r="E2074" s="12" t="s"/>
      <c r="F2074" s="12" t="s"/>
      <c r="G2074" s="12" t="s"/>
      <c r="H2074" s="12" t="s"/>
      <c r="I2074" s="12" t="s"/>
      <c r="J2074" s="12" t="s"/>
      <c r="K2074" s="12" t="s"/>
      <c r="L2074" s="12" t="s"/>
      <c r="M2074" s="12" t="s"/>
      <c r="N2074" s="12" t="s"/>
      <c r="O2074" s="12" t="s"/>
      <c r="P2074" s="12" t="s"/>
    </row>
    <row r="2075" spans="1:16">
      <c r="A2075" s="21" t="s"/>
      <c r="B2075" s="12" t="s"/>
      <c r="C2075" s="22" t="s"/>
      <c r="D2075" s="12" t="s"/>
      <c r="E2075" s="12" t="s"/>
      <c r="F2075" s="12" t="s"/>
      <c r="G2075" s="12" t="s"/>
      <c r="H2075" s="12" t="s"/>
      <c r="I2075" s="12" t="s"/>
      <c r="J2075" s="12" t="s"/>
      <c r="K2075" s="12" t="s"/>
      <c r="L2075" s="12" t="s"/>
      <c r="M2075" s="12" t="s"/>
      <c r="N2075" s="12" t="s"/>
      <c r="O2075" s="12" t="s"/>
      <c r="P2075" s="12" t="s"/>
    </row>
    <row r="2076" spans="1:16">
      <c r="A2076" s="21" t="s"/>
      <c r="B2076" s="12" t="s"/>
      <c r="C2076" s="22" t="s"/>
      <c r="D2076" s="12" t="s"/>
      <c r="E2076" s="12" t="s"/>
      <c r="F2076" s="12" t="s"/>
      <c r="G2076" s="12" t="s"/>
      <c r="H2076" s="12" t="s"/>
      <c r="I2076" s="12" t="s"/>
      <c r="J2076" s="12" t="s"/>
      <c r="K2076" s="12" t="s"/>
      <c r="L2076" s="12" t="s"/>
      <c r="M2076" s="12" t="s"/>
      <c r="N2076" s="12" t="s"/>
      <c r="O2076" s="12" t="s"/>
      <c r="P2076" s="12" t="s"/>
    </row>
    <row r="2077" spans="1:16">
      <c r="A2077" s="21" t="s"/>
      <c r="B2077" s="12" t="s"/>
      <c r="C2077" s="22" t="s"/>
      <c r="D2077" s="12" t="s"/>
      <c r="E2077" s="12" t="s"/>
      <c r="F2077" s="12" t="s"/>
      <c r="G2077" s="12" t="s"/>
      <c r="H2077" s="12" t="s"/>
      <c r="I2077" s="12" t="s"/>
      <c r="J2077" s="12" t="s"/>
      <c r="K2077" s="12" t="s"/>
      <c r="L2077" s="12" t="s"/>
      <c r="M2077" s="12" t="s"/>
      <c r="N2077" s="12" t="s"/>
      <c r="O2077" s="12" t="s"/>
      <c r="P2077" s="12" t="s"/>
    </row>
    <row r="2078" spans="1:16">
      <c r="A2078" s="21" t="s"/>
      <c r="B2078" s="12" t="s"/>
      <c r="C2078" s="22" t="s"/>
      <c r="D2078" s="12" t="s"/>
      <c r="E2078" s="12" t="s"/>
      <c r="F2078" s="12" t="s"/>
      <c r="G2078" s="12" t="s"/>
      <c r="H2078" s="12" t="s"/>
      <c r="I2078" s="12" t="s"/>
      <c r="J2078" s="12" t="s"/>
      <c r="K2078" s="12" t="s"/>
      <c r="L2078" s="12" t="s"/>
      <c r="M2078" s="12" t="s"/>
      <c r="N2078" s="12" t="s"/>
      <c r="O2078" s="12" t="s"/>
      <c r="P2078" s="12" t="s"/>
    </row>
    <row r="2079" spans="1:16">
      <c r="A2079" s="21" t="s"/>
      <c r="B2079" s="12" t="s"/>
      <c r="C2079" s="22" t="s"/>
      <c r="D2079" s="12" t="s"/>
      <c r="E2079" s="12" t="s"/>
      <c r="F2079" s="12" t="s"/>
      <c r="G2079" s="12" t="s"/>
      <c r="H2079" s="12" t="s"/>
      <c r="I2079" s="12" t="s"/>
      <c r="J2079" s="12" t="s"/>
      <c r="K2079" s="12" t="s"/>
      <c r="L2079" s="12" t="s"/>
      <c r="M2079" s="12" t="s"/>
      <c r="N2079" s="12" t="s"/>
      <c r="O2079" s="12" t="s"/>
      <c r="P2079" s="12" t="s"/>
    </row>
    <row r="2080" spans="1:16">
      <c r="A2080" s="21" t="s"/>
      <c r="B2080" s="12" t="s"/>
      <c r="C2080" s="22" t="s"/>
      <c r="D2080" s="12" t="s"/>
      <c r="E2080" s="12" t="s"/>
      <c r="F2080" s="12" t="s"/>
      <c r="G2080" s="12" t="s"/>
      <c r="H2080" s="12" t="s"/>
      <c r="I2080" s="12" t="s"/>
      <c r="J2080" s="12" t="s"/>
      <c r="K2080" s="12" t="s"/>
      <c r="L2080" s="12" t="s"/>
      <c r="M2080" s="12" t="s"/>
      <c r="N2080" s="12" t="s"/>
      <c r="O2080" s="12" t="s"/>
      <c r="P2080" s="12" t="s"/>
    </row>
    <row r="2081" spans="1:16">
      <c r="A2081" s="21" t="s"/>
      <c r="B2081" s="12" t="s"/>
      <c r="C2081" s="22" t="s"/>
      <c r="D2081" s="12" t="s"/>
      <c r="E2081" s="12" t="s"/>
      <c r="F2081" s="12" t="s"/>
      <c r="G2081" s="12" t="s"/>
      <c r="H2081" s="12" t="s"/>
      <c r="I2081" s="12" t="s"/>
      <c r="J2081" s="12" t="s"/>
      <c r="K2081" s="12" t="s"/>
      <c r="L2081" s="12" t="s"/>
      <c r="M2081" s="12" t="s"/>
      <c r="N2081" s="12" t="s"/>
      <c r="O2081" s="12" t="s"/>
      <c r="P2081" s="12" t="s"/>
    </row>
    <row r="2082" spans="1:16">
      <c r="A2082" s="21" t="s"/>
      <c r="B2082" s="12" t="s"/>
      <c r="C2082" s="22" t="s"/>
      <c r="D2082" s="12" t="s"/>
      <c r="E2082" s="12" t="s"/>
      <c r="F2082" s="12" t="s"/>
      <c r="G2082" s="12" t="s"/>
      <c r="H2082" s="12" t="s"/>
      <c r="I2082" s="12" t="s"/>
      <c r="J2082" s="12" t="s"/>
      <c r="K2082" s="12" t="s"/>
      <c r="L2082" s="12" t="s"/>
      <c r="M2082" s="12" t="s"/>
      <c r="N2082" s="12" t="s"/>
      <c r="O2082" s="12" t="s"/>
      <c r="P2082" s="12" t="s"/>
    </row>
    <row r="2083" spans="1:16">
      <c r="A2083" s="21" t="s"/>
      <c r="B2083" s="12" t="s"/>
      <c r="C2083" s="22" t="s"/>
      <c r="D2083" s="12" t="s"/>
      <c r="E2083" s="12" t="s"/>
      <c r="F2083" s="12" t="s"/>
      <c r="G2083" s="12" t="s"/>
      <c r="H2083" s="12" t="s"/>
      <c r="I2083" s="12" t="s"/>
      <c r="J2083" s="12" t="s"/>
      <c r="K2083" s="12" t="s"/>
      <c r="L2083" s="12" t="s"/>
      <c r="M2083" s="12" t="s"/>
      <c r="N2083" s="12" t="s"/>
      <c r="O2083" s="12" t="s"/>
      <c r="P2083" s="12" t="s"/>
    </row>
    <row r="2084" spans="1:16">
      <c r="A2084" s="21" t="s"/>
      <c r="B2084" s="12" t="s"/>
      <c r="C2084" s="22" t="s"/>
      <c r="D2084" s="12" t="s"/>
      <c r="E2084" s="12" t="s"/>
      <c r="F2084" s="12" t="s"/>
      <c r="G2084" s="12" t="s"/>
      <c r="H2084" s="12" t="s"/>
      <c r="I2084" s="12" t="s"/>
      <c r="J2084" s="12" t="s"/>
      <c r="K2084" s="12" t="s"/>
      <c r="L2084" s="12" t="s"/>
      <c r="M2084" s="12" t="s"/>
      <c r="N2084" s="12" t="s"/>
      <c r="O2084" s="12" t="s"/>
      <c r="P2084" s="12" t="s"/>
    </row>
    <row r="2085" spans="1:16">
      <c r="A2085" s="21" t="s"/>
      <c r="B2085" s="12" t="s"/>
      <c r="C2085" s="22" t="s"/>
      <c r="D2085" s="12" t="s"/>
      <c r="E2085" s="12" t="s"/>
      <c r="F2085" s="12" t="s"/>
      <c r="G2085" s="12" t="s"/>
      <c r="H2085" s="12" t="s"/>
      <c r="I2085" s="12" t="s"/>
      <c r="J2085" s="12" t="s"/>
      <c r="K2085" s="12" t="s"/>
      <c r="L2085" s="12" t="s"/>
      <c r="M2085" s="12" t="s"/>
      <c r="N2085" s="12" t="s"/>
      <c r="O2085" s="12" t="s"/>
      <c r="P2085" s="12" t="s"/>
    </row>
    <row r="2086" spans="1:16">
      <c r="A2086" s="21" t="s"/>
      <c r="B2086" s="12" t="s"/>
      <c r="C2086" s="22" t="s"/>
      <c r="D2086" s="12" t="s"/>
      <c r="E2086" s="12" t="s"/>
      <c r="F2086" s="12" t="s"/>
      <c r="G2086" s="12" t="s"/>
      <c r="H2086" s="12" t="s"/>
      <c r="I2086" s="12" t="s"/>
      <c r="J2086" s="12" t="s"/>
      <c r="K2086" s="12" t="s"/>
      <c r="L2086" s="12" t="s"/>
      <c r="M2086" s="12" t="s"/>
      <c r="N2086" s="12" t="s"/>
      <c r="O2086" s="12" t="s"/>
      <c r="P2086" s="12" t="s"/>
    </row>
    <row r="2087" spans="1:16">
      <c r="A2087" s="21" t="s"/>
      <c r="B2087" s="12" t="s"/>
      <c r="C2087" s="22" t="s"/>
      <c r="D2087" s="12" t="s"/>
      <c r="E2087" s="12" t="s"/>
      <c r="F2087" s="12" t="s"/>
      <c r="G2087" s="12" t="s"/>
      <c r="H2087" s="12" t="s"/>
      <c r="I2087" s="12" t="s"/>
      <c r="J2087" s="12" t="s"/>
      <c r="K2087" s="12" t="s"/>
      <c r="L2087" s="12" t="s"/>
      <c r="M2087" s="12" t="s"/>
      <c r="N2087" s="12" t="s"/>
      <c r="O2087" s="12" t="s"/>
      <c r="P2087" s="12" t="s"/>
    </row>
    <row r="2088" spans="1:16">
      <c r="A2088" s="21" t="s"/>
      <c r="B2088" s="12" t="s"/>
      <c r="C2088" s="22" t="s"/>
      <c r="D2088" s="12" t="s"/>
      <c r="E2088" s="12" t="s"/>
      <c r="F2088" s="12" t="s"/>
      <c r="G2088" s="12" t="s"/>
      <c r="H2088" s="12" t="s"/>
      <c r="I2088" s="12" t="s"/>
      <c r="J2088" s="12" t="s"/>
      <c r="K2088" s="12" t="s"/>
      <c r="L2088" s="12" t="s"/>
      <c r="M2088" s="12" t="s"/>
      <c r="N2088" s="12" t="s"/>
      <c r="O2088" s="12" t="s"/>
      <c r="P2088" s="12" t="s"/>
    </row>
    <row r="2089" spans="1:16">
      <c r="A2089" s="21" t="s"/>
      <c r="B2089" s="12" t="s"/>
      <c r="C2089" s="22" t="s"/>
      <c r="D2089" s="12" t="s"/>
      <c r="E2089" s="12" t="s"/>
      <c r="F2089" s="12" t="s"/>
      <c r="G2089" s="12" t="s"/>
      <c r="H2089" s="12" t="s"/>
      <c r="I2089" s="12" t="s"/>
      <c r="J2089" s="12" t="s"/>
      <c r="K2089" s="12" t="s"/>
      <c r="L2089" s="12" t="s"/>
      <c r="M2089" s="12" t="s"/>
      <c r="N2089" s="12" t="s"/>
      <c r="O2089" s="12" t="s"/>
      <c r="P2089" s="12" t="s"/>
    </row>
    <row r="2090" spans="1:16">
      <c r="A2090" s="21" t="s"/>
      <c r="B2090" s="12" t="s"/>
      <c r="C2090" s="22" t="s"/>
      <c r="D2090" s="12" t="s"/>
      <c r="E2090" s="12" t="s"/>
      <c r="F2090" s="12" t="s"/>
      <c r="G2090" s="12" t="s"/>
      <c r="H2090" s="12" t="s"/>
      <c r="I2090" s="12" t="s"/>
      <c r="J2090" s="12" t="s"/>
      <c r="K2090" s="12" t="s"/>
      <c r="L2090" s="12" t="s"/>
      <c r="M2090" s="12" t="s"/>
      <c r="N2090" s="12" t="s"/>
      <c r="O2090" s="12" t="s"/>
      <c r="P2090" s="12" t="s"/>
    </row>
    <row r="2091" spans="1:16">
      <c r="A2091" s="21" t="s"/>
      <c r="B2091" s="12" t="s"/>
      <c r="C2091" s="22" t="s"/>
      <c r="D2091" s="12" t="s"/>
      <c r="E2091" s="12" t="s"/>
      <c r="F2091" s="12" t="s"/>
      <c r="G2091" s="12" t="s"/>
      <c r="H2091" s="12" t="s"/>
      <c r="I2091" s="12" t="s"/>
      <c r="J2091" s="12" t="s"/>
      <c r="K2091" s="12" t="s"/>
      <c r="L2091" s="12" t="s"/>
      <c r="M2091" s="12" t="s"/>
      <c r="N2091" s="12" t="s"/>
      <c r="O2091" s="12" t="s"/>
      <c r="P2091" s="12" t="s"/>
    </row>
    <row r="2092" spans="1:16">
      <c r="A2092" s="21" t="s"/>
      <c r="B2092" s="12" t="s"/>
      <c r="C2092" s="22" t="s"/>
      <c r="D2092" s="12" t="s"/>
      <c r="E2092" s="12" t="s"/>
      <c r="F2092" s="12" t="s"/>
      <c r="G2092" s="12" t="s"/>
      <c r="H2092" s="12" t="s"/>
      <c r="I2092" s="12" t="s"/>
      <c r="J2092" s="12" t="s"/>
      <c r="K2092" s="12" t="s"/>
      <c r="L2092" s="12" t="s"/>
      <c r="M2092" s="12" t="s"/>
      <c r="N2092" s="12" t="s"/>
      <c r="O2092" s="12" t="s"/>
      <c r="P2092" s="12" t="s"/>
    </row>
    <row r="2093" spans="1:16">
      <c r="A2093" s="21" t="s"/>
      <c r="B2093" s="12" t="s"/>
      <c r="C2093" s="22" t="s"/>
      <c r="D2093" s="12" t="s"/>
      <c r="E2093" s="12" t="s"/>
      <c r="F2093" s="12" t="s"/>
      <c r="G2093" s="12" t="s"/>
      <c r="H2093" s="12" t="s"/>
      <c r="I2093" s="12" t="s"/>
      <c r="J2093" s="12" t="s"/>
      <c r="K2093" s="12" t="s"/>
      <c r="L2093" s="12" t="s"/>
      <c r="M2093" s="12" t="s"/>
      <c r="N2093" s="12" t="s"/>
      <c r="O2093" s="12" t="s"/>
      <c r="P2093" s="12" t="s"/>
    </row>
    <row r="2094" spans="1:16">
      <c r="A2094" s="21" t="s"/>
      <c r="B2094" s="12" t="s"/>
      <c r="C2094" s="22" t="s"/>
      <c r="D2094" s="12" t="s"/>
      <c r="E2094" s="12" t="s"/>
      <c r="F2094" s="12" t="s"/>
      <c r="G2094" s="12" t="s"/>
      <c r="H2094" s="12" t="s"/>
      <c r="I2094" s="12" t="s"/>
      <c r="J2094" s="12" t="s"/>
      <c r="K2094" s="12" t="s"/>
      <c r="L2094" s="12" t="s"/>
      <c r="M2094" s="12" t="s"/>
      <c r="N2094" s="12" t="s"/>
      <c r="O2094" s="12" t="s"/>
      <c r="P2094" s="12" t="s"/>
    </row>
    <row r="2095" spans="1:16">
      <c r="A2095" s="21" t="s"/>
      <c r="B2095" s="12" t="s"/>
      <c r="C2095" s="22" t="s"/>
      <c r="D2095" s="12" t="s"/>
      <c r="E2095" s="12" t="s"/>
      <c r="F2095" s="12" t="s"/>
      <c r="G2095" s="12" t="s"/>
      <c r="H2095" s="12" t="s"/>
      <c r="I2095" s="12" t="s"/>
      <c r="J2095" s="12" t="s"/>
      <c r="K2095" s="12" t="s"/>
      <c r="L2095" s="12" t="s"/>
      <c r="M2095" s="12" t="s"/>
      <c r="N2095" s="12" t="s"/>
      <c r="O2095" s="12" t="s"/>
      <c r="P2095" s="12" t="s"/>
    </row>
    <row r="2096" spans="1:16">
      <c r="A2096" s="21" t="s"/>
      <c r="B2096" s="12" t="s"/>
      <c r="C2096" s="22" t="s"/>
      <c r="D2096" s="12" t="s"/>
      <c r="E2096" s="12" t="s"/>
      <c r="F2096" s="12" t="s"/>
      <c r="G2096" s="12" t="s"/>
      <c r="H2096" s="12" t="s"/>
      <c r="I2096" s="12" t="s"/>
      <c r="J2096" s="12" t="s"/>
      <c r="K2096" s="12" t="s"/>
      <c r="L2096" s="12" t="s"/>
      <c r="M2096" s="12" t="s"/>
      <c r="N2096" s="12" t="s"/>
      <c r="O2096" s="12" t="s"/>
      <c r="P2096" s="12" t="s"/>
    </row>
    <row r="2097" spans="1:16">
      <c r="A2097" s="21" t="s"/>
      <c r="B2097" s="12" t="s"/>
      <c r="C2097" s="22" t="s"/>
      <c r="D2097" s="12" t="s"/>
      <c r="E2097" s="12" t="s"/>
      <c r="F2097" s="12" t="s"/>
      <c r="G2097" s="12" t="s"/>
      <c r="H2097" s="12" t="s"/>
      <c r="I2097" s="12" t="s"/>
      <c r="J2097" s="12" t="s"/>
      <c r="K2097" s="12" t="s"/>
      <c r="L2097" s="12" t="s"/>
      <c r="M2097" s="12" t="s"/>
      <c r="N2097" s="12" t="s"/>
      <c r="O2097" s="12" t="s"/>
      <c r="P2097" s="12" t="s"/>
    </row>
    <row r="2098" spans="1:16">
      <c r="A2098" s="21" t="s"/>
      <c r="B2098" s="12" t="s"/>
      <c r="C2098" s="22" t="s"/>
      <c r="D2098" s="12" t="s"/>
      <c r="E2098" s="12" t="s"/>
      <c r="F2098" s="12" t="s"/>
      <c r="G2098" s="12" t="s"/>
      <c r="H2098" s="12" t="s"/>
      <c r="I2098" s="12" t="s"/>
      <c r="J2098" s="12" t="s"/>
      <c r="K2098" s="12" t="s"/>
      <c r="L2098" s="12" t="s"/>
      <c r="M2098" s="12" t="s"/>
      <c r="N2098" s="12" t="s"/>
      <c r="O2098" s="12" t="s"/>
      <c r="P2098" s="12" t="s"/>
    </row>
    <row r="2099" spans="1:16">
      <c r="A2099" s="21" t="s"/>
      <c r="B2099" s="12" t="s"/>
      <c r="C2099" s="22" t="s"/>
      <c r="D2099" s="12" t="s"/>
      <c r="E2099" s="12" t="s"/>
      <c r="F2099" s="12" t="s"/>
      <c r="G2099" s="12" t="s"/>
      <c r="H2099" s="12" t="s"/>
      <c r="I2099" s="12" t="s"/>
      <c r="J2099" s="12" t="s"/>
      <c r="K2099" s="12" t="s"/>
      <c r="L2099" s="12" t="s"/>
      <c r="M2099" s="12" t="s"/>
      <c r="N2099" s="12" t="s"/>
      <c r="O2099" s="12" t="s"/>
      <c r="P2099" s="12" t="s"/>
    </row>
    <row r="2100" spans="1:16">
      <c r="A2100" s="21" t="s"/>
      <c r="B2100" s="12" t="s"/>
      <c r="C2100" s="22" t="s"/>
      <c r="D2100" s="12" t="s"/>
      <c r="E2100" s="12" t="s"/>
      <c r="F2100" s="12" t="s"/>
      <c r="G2100" s="12" t="s"/>
      <c r="H2100" s="12" t="s"/>
      <c r="I2100" s="12" t="s"/>
      <c r="J2100" s="12" t="s"/>
      <c r="K2100" s="12" t="s"/>
      <c r="L2100" s="12" t="s"/>
      <c r="M2100" s="12" t="s"/>
      <c r="N2100" s="12" t="s"/>
      <c r="O2100" s="12" t="s"/>
      <c r="P2100" s="12" t="s"/>
    </row>
    <row r="2101" spans="1:16">
      <c r="A2101" s="21" t="s"/>
      <c r="B2101" s="12" t="s"/>
      <c r="C2101" s="22" t="s"/>
      <c r="D2101" s="12" t="s"/>
      <c r="E2101" s="12" t="s"/>
      <c r="F2101" s="12" t="s"/>
      <c r="G2101" s="12" t="s"/>
      <c r="H2101" s="12" t="s"/>
      <c r="I2101" s="12" t="s"/>
      <c r="J2101" s="12" t="s"/>
      <c r="K2101" s="12" t="s"/>
      <c r="L2101" s="12" t="s"/>
      <c r="M2101" s="12" t="s"/>
      <c r="N2101" s="12" t="s"/>
      <c r="O2101" s="12" t="s"/>
      <c r="P2101" s="12" t="s"/>
    </row>
    <row r="2102" spans="1:16">
      <c r="A2102" s="21" t="s"/>
      <c r="B2102" s="12" t="s"/>
      <c r="C2102" s="22" t="s"/>
      <c r="D2102" s="12" t="s"/>
      <c r="E2102" s="12" t="s"/>
      <c r="F2102" s="12" t="s"/>
      <c r="G2102" s="12" t="s"/>
      <c r="H2102" s="12" t="s"/>
      <c r="I2102" s="12" t="s"/>
      <c r="J2102" s="12" t="s"/>
      <c r="K2102" s="12" t="s"/>
      <c r="L2102" s="12" t="s"/>
      <c r="M2102" s="12" t="s"/>
      <c r="N2102" s="12" t="s"/>
      <c r="O2102" s="12" t="s"/>
      <c r="P2102" s="12" t="s"/>
    </row>
    <row r="2103" spans="1:16">
      <c r="A2103" s="21" t="s"/>
      <c r="B2103" s="12" t="s"/>
      <c r="C2103" s="22" t="s"/>
      <c r="D2103" s="12" t="s"/>
      <c r="E2103" s="12" t="s"/>
      <c r="F2103" s="12" t="s"/>
      <c r="G2103" s="12" t="s"/>
      <c r="H2103" s="12" t="s"/>
      <c r="I2103" s="12" t="s"/>
      <c r="J2103" s="12" t="s"/>
      <c r="K2103" s="12" t="s"/>
      <c r="L2103" s="12" t="s"/>
      <c r="M2103" s="12" t="s"/>
      <c r="N2103" s="12" t="s"/>
      <c r="O2103" s="12" t="s"/>
      <c r="P2103" s="12" t="s"/>
    </row>
    <row r="2104" spans="1:16">
      <c r="A2104" s="21" t="s"/>
      <c r="B2104" s="12" t="s"/>
      <c r="C2104" s="22" t="s"/>
      <c r="D2104" s="12" t="s"/>
      <c r="E2104" s="12" t="s"/>
      <c r="F2104" s="12" t="s"/>
      <c r="G2104" s="12" t="s"/>
      <c r="H2104" s="12" t="s"/>
      <c r="I2104" s="12" t="s"/>
      <c r="J2104" s="12" t="s"/>
      <c r="K2104" s="12" t="s"/>
      <c r="L2104" s="12" t="s"/>
      <c r="M2104" s="12" t="s"/>
      <c r="N2104" s="12" t="s"/>
      <c r="O2104" s="12" t="s"/>
      <c r="P2104" s="12" t="s"/>
    </row>
    <row r="2105" spans="1:16">
      <c r="A2105" s="21" t="s"/>
      <c r="B2105" s="12" t="s"/>
      <c r="C2105" s="22" t="s"/>
      <c r="D2105" s="12" t="s"/>
      <c r="E2105" s="12" t="s"/>
      <c r="F2105" s="12" t="s"/>
      <c r="G2105" s="12" t="s"/>
      <c r="H2105" s="12" t="s"/>
      <c r="I2105" s="12" t="s"/>
      <c r="J2105" s="12" t="s"/>
      <c r="K2105" s="12" t="s"/>
      <c r="L2105" s="12" t="s"/>
      <c r="M2105" s="12" t="s"/>
      <c r="N2105" s="12" t="s"/>
      <c r="O2105" s="12" t="s"/>
      <c r="P2105" s="12" t="s"/>
    </row>
    <row r="2106" spans="1:16">
      <c r="A2106" s="21" t="s"/>
      <c r="B2106" s="12" t="s"/>
      <c r="C2106" s="22" t="s"/>
      <c r="D2106" s="12" t="s"/>
      <c r="E2106" s="12" t="s"/>
      <c r="F2106" s="12" t="s"/>
      <c r="G2106" s="12" t="s"/>
      <c r="H2106" s="12" t="s"/>
      <c r="I2106" s="12" t="s"/>
      <c r="J2106" s="12" t="s"/>
      <c r="K2106" s="12" t="s"/>
      <c r="L2106" s="12" t="s"/>
      <c r="M2106" s="12" t="s"/>
      <c r="N2106" s="12" t="s"/>
      <c r="O2106" s="12" t="s"/>
      <c r="P2106" s="12" t="s"/>
    </row>
    <row r="2107" spans="1:16">
      <c r="A2107" s="21" t="s"/>
      <c r="B2107" s="12" t="s"/>
      <c r="C2107" s="22" t="s"/>
      <c r="D2107" s="12" t="s"/>
      <c r="E2107" s="12" t="s"/>
      <c r="F2107" s="12" t="s"/>
      <c r="G2107" s="12" t="s"/>
      <c r="H2107" s="12" t="s"/>
      <c r="I2107" s="12" t="s"/>
      <c r="J2107" s="12" t="s"/>
      <c r="K2107" s="12" t="s"/>
      <c r="L2107" s="12" t="s"/>
      <c r="M2107" s="12" t="s"/>
      <c r="N2107" s="12" t="s"/>
      <c r="O2107" s="12" t="s"/>
      <c r="P2107" s="12" t="s"/>
    </row>
    <row r="2108" spans="1:16">
      <c r="A2108" s="21" t="s"/>
      <c r="B2108" s="12" t="s"/>
      <c r="C2108" s="22" t="s"/>
      <c r="D2108" s="12" t="s"/>
      <c r="E2108" s="12" t="s"/>
      <c r="F2108" s="12" t="s"/>
      <c r="G2108" s="12" t="s"/>
      <c r="H2108" s="12" t="s"/>
      <c r="I2108" s="12" t="s"/>
      <c r="J2108" s="12" t="s"/>
      <c r="K2108" s="12" t="s"/>
      <c r="L2108" s="12" t="s"/>
      <c r="M2108" s="12" t="s"/>
      <c r="N2108" s="12" t="s"/>
      <c r="O2108" s="12" t="s"/>
      <c r="P2108" s="12" t="s"/>
    </row>
    <row r="2109" spans="1:16">
      <c r="A2109" s="21" t="s"/>
      <c r="B2109" s="12" t="s"/>
      <c r="C2109" s="22" t="s"/>
      <c r="D2109" s="12" t="s"/>
      <c r="E2109" s="12" t="s"/>
      <c r="F2109" s="12" t="s"/>
      <c r="G2109" s="12" t="s"/>
      <c r="H2109" s="12" t="s"/>
      <c r="I2109" s="12" t="s"/>
      <c r="J2109" s="12" t="s"/>
      <c r="K2109" s="12" t="s"/>
      <c r="L2109" s="12" t="s"/>
      <c r="M2109" s="12" t="s"/>
      <c r="N2109" s="12" t="s"/>
      <c r="O2109" s="12" t="s"/>
      <c r="P2109" s="12" t="s"/>
    </row>
    <row r="2110" spans="1:16">
      <c r="A2110" s="21" t="s"/>
      <c r="B2110" s="12" t="s"/>
      <c r="C2110" s="22" t="s"/>
      <c r="D2110" s="12" t="s"/>
      <c r="E2110" s="12" t="s"/>
      <c r="F2110" s="12" t="s"/>
      <c r="G2110" s="12" t="s"/>
      <c r="H2110" s="12" t="s"/>
      <c r="I2110" s="12" t="s"/>
      <c r="J2110" s="12" t="s"/>
      <c r="K2110" s="12" t="s"/>
      <c r="L2110" s="12" t="s"/>
      <c r="M2110" s="12" t="s"/>
      <c r="N2110" s="12" t="s"/>
      <c r="O2110" s="12" t="s"/>
      <c r="P2110" s="12" t="s"/>
    </row>
    <row r="2111" spans="1:16">
      <c r="A2111" s="21" t="s"/>
      <c r="B2111" s="12" t="s"/>
      <c r="C2111" s="22" t="s"/>
      <c r="D2111" s="12" t="s"/>
      <c r="E2111" s="12" t="s"/>
      <c r="F2111" s="12" t="s"/>
      <c r="G2111" s="12" t="s"/>
      <c r="H2111" s="12" t="s"/>
      <c r="I2111" s="12" t="s"/>
      <c r="J2111" s="12" t="s"/>
      <c r="K2111" s="12" t="s"/>
      <c r="L2111" s="12" t="s"/>
      <c r="M2111" s="12" t="s"/>
      <c r="N2111" s="12" t="s"/>
      <c r="O2111" s="12" t="s"/>
      <c r="P2111" s="12" t="s"/>
    </row>
    <row r="2112" spans="1:16">
      <c r="A2112" s="21" t="s"/>
      <c r="B2112" s="12" t="s"/>
      <c r="C2112" s="22" t="s"/>
      <c r="D2112" s="12" t="s"/>
      <c r="E2112" s="12" t="s"/>
      <c r="F2112" s="12" t="s"/>
      <c r="G2112" s="12" t="s"/>
      <c r="H2112" s="12" t="s"/>
      <c r="I2112" s="12" t="s"/>
      <c r="J2112" s="12" t="s"/>
      <c r="K2112" s="12" t="s"/>
      <c r="L2112" s="12" t="s"/>
      <c r="M2112" s="12" t="s"/>
      <c r="N2112" s="12" t="s"/>
      <c r="O2112" s="12" t="s"/>
      <c r="P2112" s="12" t="s"/>
    </row>
    <row r="2113" spans="1:16">
      <c r="A2113" s="21" t="s"/>
      <c r="B2113" s="12" t="s"/>
      <c r="C2113" s="22" t="s"/>
      <c r="D2113" s="12" t="s"/>
      <c r="E2113" s="12" t="s"/>
      <c r="F2113" s="12" t="s"/>
      <c r="G2113" s="12" t="s"/>
      <c r="H2113" s="12" t="s"/>
      <c r="I2113" s="12" t="s"/>
      <c r="J2113" s="12" t="s"/>
      <c r="K2113" s="12" t="s"/>
      <c r="L2113" s="12" t="s"/>
      <c r="M2113" s="12" t="s"/>
      <c r="N2113" s="12" t="s"/>
      <c r="O2113" s="12" t="s"/>
      <c r="P2113" s="12" t="s"/>
    </row>
    <row r="2114" spans="1:16">
      <c r="A2114" s="21" t="s"/>
      <c r="B2114" s="12" t="s"/>
      <c r="C2114" s="22" t="s"/>
      <c r="D2114" s="12" t="s"/>
      <c r="E2114" s="12" t="s"/>
      <c r="F2114" s="12" t="s"/>
      <c r="G2114" s="12" t="s"/>
      <c r="H2114" s="12" t="s"/>
      <c r="I2114" s="12" t="s"/>
      <c r="J2114" s="12" t="s"/>
      <c r="K2114" s="12" t="s"/>
      <c r="L2114" s="12" t="s"/>
      <c r="M2114" s="12" t="s"/>
      <c r="N2114" s="12" t="s"/>
      <c r="O2114" s="12" t="s"/>
      <c r="P2114" s="12" t="s"/>
    </row>
    <row r="2115" spans="1:16">
      <c r="A2115" s="21" t="s"/>
      <c r="B2115" s="12" t="s"/>
      <c r="C2115" s="22" t="s"/>
      <c r="D2115" s="12" t="s"/>
      <c r="E2115" s="12" t="s"/>
      <c r="F2115" s="12" t="s"/>
      <c r="G2115" s="12" t="s"/>
      <c r="H2115" s="12" t="s"/>
      <c r="I2115" s="12" t="s"/>
      <c r="J2115" s="12" t="s"/>
      <c r="K2115" s="12" t="s"/>
      <c r="L2115" s="12" t="s"/>
      <c r="M2115" s="12" t="s"/>
      <c r="N2115" s="12" t="s"/>
      <c r="O2115" s="12" t="s"/>
      <c r="P2115" s="12" t="s"/>
    </row>
    <row r="2116" spans="1:16">
      <c r="A2116" s="21" t="s"/>
      <c r="B2116" s="12" t="s"/>
      <c r="C2116" s="22" t="s"/>
      <c r="D2116" s="12" t="s"/>
      <c r="E2116" s="12" t="s"/>
      <c r="F2116" s="12" t="s"/>
      <c r="G2116" s="12" t="s"/>
      <c r="H2116" s="12" t="s"/>
      <c r="I2116" s="12" t="s"/>
      <c r="J2116" s="12" t="s"/>
      <c r="K2116" s="12" t="s"/>
      <c r="L2116" s="12" t="s"/>
      <c r="M2116" s="12" t="s"/>
      <c r="N2116" s="12" t="s"/>
      <c r="O2116" s="12" t="s"/>
      <c r="P2116" s="12" t="s"/>
    </row>
    <row r="2117" spans="1:16">
      <c r="A2117" s="21" t="s"/>
      <c r="B2117" s="12" t="s"/>
      <c r="C2117" s="22" t="s"/>
      <c r="D2117" s="12" t="s"/>
      <c r="E2117" s="12" t="s"/>
      <c r="F2117" s="12" t="s"/>
      <c r="G2117" s="12" t="s"/>
      <c r="H2117" s="12" t="s"/>
      <c r="I2117" s="12" t="s"/>
      <c r="J2117" s="12" t="s"/>
      <c r="K2117" s="12" t="s"/>
      <c r="L2117" s="12" t="s"/>
      <c r="M2117" s="12" t="s"/>
      <c r="N2117" s="12" t="s"/>
      <c r="O2117" s="12" t="s"/>
      <c r="P2117" s="12" t="s"/>
    </row>
    <row r="2118" spans="1:16">
      <c r="A2118" s="21" t="s"/>
      <c r="B2118" s="12" t="s"/>
      <c r="C2118" s="22" t="s"/>
      <c r="D2118" s="12" t="s"/>
      <c r="E2118" s="12" t="s"/>
      <c r="F2118" s="12" t="s"/>
      <c r="G2118" s="12" t="s"/>
      <c r="H2118" s="12" t="s"/>
      <c r="I2118" s="12" t="s"/>
      <c r="J2118" s="12" t="s"/>
      <c r="K2118" s="12" t="s"/>
      <c r="L2118" s="12" t="s"/>
      <c r="M2118" s="12" t="s"/>
      <c r="N2118" s="12" t="s"/>
      <c r="O2118" s="12" t="s"/>
      <c r="P2118" s="12" t="s"/>
    </row>
    <row r="2119" spans="1:16">
      <c r="A2119" s="21" t="s"/>
      <c r="B2119" s="12" t="s"/>
      <c r="C2119" s="22" t="s"/>
      <c r="D2119" s="12" t="s"/>
      <c r="E2119" s="12" t="s"/>
      <c r="F2119" s="12" t="s"/>
      <c r="G2119" s="12" t="s"/>
      <c r="H2119" s="12" t="s"/>
      <c r="I2119" s="12" t="s"/>
      <c r="J2119" s="12" t="s"/>
      <c r="K2119" s="12" t="s"/>
      <c r="L2119" s="12" t="s"/>
      <c r="M2119" s="12" t="s"/>
      <c r="N2119" s="12" t="s"/>
      <c r="O2119" s="12" t="s"/>
      <c r="P2119" s="12" t="s"/>
    </row>
    <row r="2120" spans="1:16">
      <c r="A2120" s="21" t="s"/>
      <c r="B2120" s="12" t="s"/>
      <c r="C2120" s="22" t="s"/>
      <c r="D2120" s="12" t="s"/>
      <c r="E2120" s="12" t="s"/>
      <c r="F2120" s="12" t="s"/>
      <c r="G2120" s="12" t="s"/>
      <c r="H2120" s="12" t="s"/>
      <c r="I2120" s="12" t="s"/>
      <c r="J2120" s="12" t="s"/>
      <c r="K2120" s="12" t="s"/>
      <c r="L2120" s="12" t="s"/>
      <c r="M2120" s="12" t="s"/>
      <c r="N2120" s="12" t="s"/>
      <c r="O2120" s="12" t="s"/>
      <c r="P2120" s="12" t="s"/>
    </row>
    <row r="2121" spans="1:16">
      <c r="A2121" s="21" t="s"/>
      <c r="B2121" s="12" t="s"/>
      <c r="C2121" s="22" t="s"/>
      <c r="D2121" s="12" t="s"/>
      <c r="E2121" s="12" t="s"/>
      <c r="F2121" s="12" t="s"/>
      <c r="G2121" s="12" t="s"/>
      <c r="H2121" s="12" t="s"/>
      <c r="I2121" s="12" t="s"/>
      <c r="J2121" s="12" t="s"/>
      <c r="K2121" s="12" t="s"/>
      <c r="L2121" s="12" t="s"/>
      <c r="M2121" s="12" t="s"/>
      <c r="N2121" s="12" t="s"/>
      <c r="O2121" s="12" t="s"/>
      <c r="P2121" s="12" t="s"/>
    </row>
    <row r="2122" spans="1:16">
      <c r="A2122" s="21" t="s"/>
      <c r="B2122" s="12" t="s"/>
      <c r="C2122" s="22" t="s"/>
      <c r="D2122" s="12" t="s"/>
      <c r="E2122" s="12" t="s"/>
      <c r="F2122" s="12" t="s"/>
      <c r="G2122" s="12" t="s"/>
      <c r="H2122" s="12" t="s"/>
      <c r="I2122" s="12" t="s"/>
      <c r="J2122" s="12" t="s"/>
      <c r="K2122" s="12" t="s"/>
      <c r="L2122" s="12" t="s"/>
      <c r="M2122" s="12" t="s"/>
      <c r="N2122" s="12" t="s"/>
      <c r="O2122" s="12" t="s"/>
      <c r="P2122" s="12" t="s"/>
    </row>
    <row r="2123" spans="1:16">
      <c r="A2123" s="21" t="s"/>
      <c r="B2123" s="12" t="s"/>
      <c r="C2123" s="22" t="s"/>
      <c r="D2123" s="12" t="s"/>
      <c r="E2123" s="12" t="s"/>
      <c r="F2123" s="12" t="s"/>
      <c r="G2123" s="12" t="s"/>
      <c r="H2123" s="12" t="s"/>
      <c r="I2123" s="12" t="s"/>
      <c r="J2123" s="12" t="s"/>
      <c r="K2123" s="12" t="s"/>
      <c r="L2123" s="12" t="s"/>
      <c r="M2123" s="12" t="s"/>
      <c r="N2123" s="12" t="s"/>
      <c r="O2123" s="12" t="s"/>
      <c r="P2123" s="12" t="s"/>
    </row>
    <row r="2124" spans="1:16">
      <c r="A2124" s="21" t="s"/>
      <c r="B2124" s="12" t="s"/>
      <c r="C2124" s="22" t="s"/>
      <c r="D2124" s="12" t="s"/>
      <c r="E2124" s="12" t="s"/>
      <c r="F2124" s="12" t="s"/>
      <c r="G2124" s="12" t="s"/>
      <c r="H2124" s="12" t="s"/>
      <c r="I2124" s="12" t="s"/>
      <c r="J2124" s="12" t="s"/>
      <c r="K2124" s="12" t="s"/>
      <c r="L2124" s="12" t="s"/>
      <c r="M2124" s="12" t="s"/>
      <c r="N2124" s="12" t="s"/>
      <c r="O2124" s="12" t="s"/>
      <c r="P2124" s="12" t="s"/>
    </row>
    <row r="2125" spans="1:16">
      <c r="A2125" s="21" t="s"/>
      <c r="B2125" s="12" t="s"/>
      <c r="C2125" s="22" t="s"/>
      <c r="D2125" s="12" t="s"/>
      <c r="E2125" s="12" t="s"/>
      <c r="F2125" s="12" t="s"/>
      <c r="G2125" s="12" t="s"/>
      <c r="H2125" s="12" t="s"/>
      <c r="I2125" s="12" t="s"/>
      <c r="J2125" s="12" t="s"/>
      <c r="K2125" s="12" t="s"/>
      <c r="L2125" s="12" t="s"/>
      <c r="M2125" s="12" t="s"/>
      <c r="N2125" s="12" t="s"/>
      <c r="O2125" s="12" t="s"/>
      <c r="P2125" s="12" t="s"/>
    </row>
    <row r="2126" spans="1:16">
      <c r="A2126" s="21" t="s"/>
      <c r="B2126" s="12" t="s"/>
      <c r="C2126" s="22" t="s"/>
      <c r="D2126" s="12" t="s"/>
      <c r="E2126" s="12" t="s"/>
      <c r="F2126" s="12" t="s"/>
      <c r="G2126" s="12" t="s"/>
      <c r="H2126" s="12" t="s"/>
      <c r="I2126" s="12" t="s"/>
      <c r="J2126" s="12" t="s"/>
      <c r="K2126" s="12" t="s"/>
      <c r="L2126" s="12" t="s"/>
      <c r="M2126" s="12" t="s"/>
      <c r="N2126" s="12" t="s"/>
      <c r="O2126" s="12" t="s"/>
      <c r="P2126" s="12" t="s"/>
    </row>
    <row r="2127" spans="1:16">
      <c r="A2127" s="21" t="s"/>
      <c r="B2127" s="12" t="s"/>
      <c r="C2127" s="22" t="s"/>
      <c r="D2127" s="12" t="s"/>
      <c r="E2127" s="12" t="s"/>
      <c r="F2127" s="12" t="s"/>
      <c r="G2127" s="12" t="s"/>
      <c r="H2127" s="12" t="s"/>
      <c r="I2127" s="12" t="s"/>
      <c r="J2127" s="12" t="s"/>
      <c r="K2127" s="12" t="s"/>
      <c r="L2127" s="12" t="s"/>
      <c r="M2127" s="12" t="s"/>
      <c r="N2127" s="12" t="s"/>
      <c r="O2127" s="12" t="s"/>
      <c r="P2127" s="12" t="s"/>
    </row>
    <row r="2128" spans="1:16">
      <c r="A2128" s="21" t="s"/>
      <c r="B2128" s="12" t="s"/>
      <c r="C2128" s="22" t="s"/>
      <c r="D2128" s="12" t="s"/>
      <c r="E2128" s="12" t="s"/>
      <c r="F2128" s="12" t="s"/>
      <c r="G2128" s="12" t="s"/>
      <c r="H2128" s="12" t="s"/>
      <c r="I2128" s="12" t="s"/>
      <c r="J2128" s="12" t="s"/>
      <c r="K2128" s="12" t="s"/>
      <c r="L2128" s="12" t="s"/>
      <c r="M2128" s="12" t="s"/>
      <c r="N2128" s="12" t="s"/>
      <c r="O2128" s="12" t="s"/>
      <c r="P2128" s="12" t="s"/>
    </row>
    <row r="2129" spans="1:16">
      <c r="A2129" s="21" t="s"/>
      <c r="B2129" s="12" t="s"/>
      <c r="C2129" s="22" t="s"/>
      <c r="D2129" s="12" t="s"/>
      <c r="E2129" s="12" t="s"/>
      <c r="F2129" s="12" t="s"/>
      <c r="G2129" s="12" t="s"/>
      <c r="H2129" s="12" t="s"/>
      <c r="I2129" s="12" t="s"/>
      <c r="J2129" s="12" t="s"/>
      <c r="K2129" s="12" t="s"/>
      <c r="L2129" s="12" t="s"/>
      <c r="M2129" s="12" t="s"/>
      <c r="N2129" s="12" t="s"/>
      <c r="O2129" s="12" t="s"/>
      <c r="P2129" s="12" t="s"/>
    </row>
    <row r="2130" spans="1:16">
      <c r="A2130" s="21" t="s"/>
      <c r="B2130" s="12" t="s"/>
      <c r="C2130" s="22" t="s"/>
      <c r="D2130" s="12" t="s"/>
      <c r="E2130" s="12" t="s"/>
      <c r="F2130" s="12" t="s"/>
      <c r="G2130" s="12" t="s"/>
      <c r="H2130" s="12" t="s"/>
      <c r="I2130" s="12" t="s"/>
      <c r="J2130" s="12" t="s"/>
      <c r="K2130" s="12" t="s"/>
      <c r="L2130" s="12" t="s"/>
      <c r="M2130" s="12" t="s"/>
      <c r="N2130" s="12" t="s"/>
      <c r="O2130" s="12" t="s"/>
      <c r="P2130" s="12" t="s"/>
    </row>
    <row r="2131" spans="1:16">
      <c r="A2131" s="21" t="s"/>
      <c r="B2131" s="12" t="s"/>
      <c r="C2131" s="22" t="s"/>
      <c r="D2131" s="12" t="s"/>
      <c r="E2131" s="12" t="s"/>
      <c r="F2131" s="12" t="s"/>
      <c r="G2131" s="12" t="s"/>
      <c r="H2131" s="12" t="s"/>
      <c r="I2131" s="12" t="s"/>
      <c r="J2131" s="12" t="s"/>
      <c r="K2131" s="12" t="s"/>
      <c r="L2131" s="12" t="s"/>
      <c r="M2131" s="12" t="s"/>
      <c r="N2131" s="12" t="s"/>
      <c r="O2131" s="12" t="s"/>
      <c r="P2131" s="12" t="s"/>
    </row>
    <row r="2132" spans="1:16">
      <c r="A2132" s="21" t="s"/>
      <c r="B2132" s="12" t="s"/>
      <c r="C2132" s="22" t="s"/>
      <c r="D2132" s="12" t="s"/>
      <c r="E2132" s="12" t="s"/>
      <c r="F2132" s="12" t="s"/>
      <c r="G2132" s="12" t="s"/>
      <c r="H2132" s="12" t="s"/>
      <c r="I2132" s="12" t="s"/>
      <c r="J2132" s="12" t="s"/>
      <c r="K2132" s="12" t="s"/>
      <c r="L2132" s="12" t="s"/>
      <c r="M2132" s="12" t="s"/>
      <c r="N2132" s="12" t="s"/>
      <c r="O2132" s="12" t="s"/>
      <c r="P2132" s="12" t="s"/>
    </row>
    <row r="2133" spans="1:16">
      <c r="A2133" s="21" t="s"/>
      <c r="B2133" s="12" t="s"/>
      <c r="C2133" s="22" t="s"/>
      <c r="D2133" s="12" t="s"/>
      <c r="E2133" s="12" t="s"/>
      <c r="F2133" s="12" t="s"/>
      <c r="G2133" s="12" t="s"/>
      <c r="H2133" s="12" t="s"/>
      <c r="I2133" s="12" t="s"/>
      <c r="J2133" s="12" t="s"/>
      <c r="K2133" s="12" t="s"/>
      <c r="L2133" s="12" t="s"/>
      <c r="M2133" s="12" t="s"/>
      <c r="N2133" s="12" t="s"/>
      <c r="O2133" s="12" t="s"/>
      <c r="P2133" s="12" t="s"/>
    </row>
    <row r="2134" spans="1:16">
      <c r="A2134" s="21" t="s"/>
      <c r="B2134" s="12" t="s"/>
      <c r="C2134" s="22" t="s"/>
      <c r="D2134" s="12" t="s"/>
      <c r="E2134" s="12" t="s"/>
      <c r="F2134" s="12" t="s"/>
      <c r="G2134" s="12" t="s"/>
      <c r="H2134" s="12" t="s"/>
      <c r="I2134" s="12" t="s"/>
      <c r="J2134" s="12" t="s"/>
      <c r="K2134" s="12" t="s"/>
      <c r="L2134" s="12" t="s"/>
      <c r="M2134" s="12" t="s"/>
      <c r="N2134" s="12" t="s"/>
      <c r="O2134" s="12" t="s"/>
      <c r="P2134" s="12" t="s"/>
    </row>
    <row r="2135" spans="1:16">
      <c r="A2135" s="21" t="s"/>
      <c r="B2135" s="12" t="s"/>
      <c r="C2135" s="22" t="s"/>
      <c r="D2135" s="12" t="s"/>
      <c r="E2135" s="12" t="s"/>
      <c r="F2135" s="12" t="s"/>
      <c r="G2135" s="12" t="s"/>
      <c r="H2135" s="12" t="s"/>
      <c r="I2135" s="12" t="s"/>
      <c r="J2135" s="12" t="s"/>
      <c r="K2135" s="12" t="s"/>
      <c r="L2135" s="12" t="s"/>
      <c r="M2135" s="12" t="s"/>
      <c r="N2135" s="12" t="s"/>
      <c r="O2135" s="12" t="s"/>
      <c r="P2135" s="12" t="s"/>
    </row>
    <row r="2136" spans="1:16">
      <c r="A2136" s="21" t="s"/>
      <c r="B2136" s="12" t="s"/>
      <c r="C2136" s="22" t="s"/>
      <c r="D2136" s="12" t="s"/>
      <c r="E2136" s="12" t="s"/>
      <c r="F2136" s="12" t="s"/>
      <c r="G2136" s="12" t="s"/>
      <c r="H2136" s="12" t="s"/>
      <c r="I2136" s="12" t="s"/>
      <c r="J2136" s="12" t="s"/>
      <c r="K2136" s="12" t="s"/>
      <c r="L2136" s="12" t="s"/>
      <c r="M2136" s="12" t="s"/>
      <c r="N2136" s="12" t="s"/>
      <c r="O2136" s="12" t="s"/>
      <c r="P2136" s="12" t="s"/>
    </row>
    <row r="2137" spans="1:16">
      <c r="A2137" s="21" t="s"/>
      <c r="B2137" s="12" t="s"/>
      <c r="C2137" s="22" t="s"/>
      <c r="D2137" s="12" t="s"/>
      <c r="E2137" s="12" t="s"/>
      <c r="F2137" s="12" t="s"/>
      <c r="G2137" s="12" t="s"/>
      <c r="H2137" s="12" t="s"/>
      <c r="I2137" s="12" t="s"/>
      <c r="J2137" s="12" t="s"/>
      <c r="K2137" s="12" t="s"/>
      <c r="L2137" s="12" t="s"/>
      <c r="M2137" s="12" t="s"/>
      <c r="N2137" s="12" t="s"/>
      <c r="O2137" s="12" t="s"/>
      <c r="P2137" s="12" t="s"/>
    </row>
    <row r="2138" spans="1:16">
      <c r="A2138" s="21" t="s"/>
      <c r="B2138" s="12" t="s"/>
      <c r="C2138" s="22" t="s"/>
      <c r="D2138" s="12" t="s"/>
      <c r="E2138" s="12" t="s"/>
      <c r="F2138" s="12" t="s"/>
      <c r="G2138" s="12" t="s"/>
      <c r="H2138" s="12" t="s"/>
      <c r="I2138" s="12" t="s"/>
      <c r="J2138" s="12" t="s"/>
      <c r="K2138" s="12" t="s"/>
      <c r="L2138" s="12" t="s"/>
      <c r="M2138" s="12" t="s"/>
      <c r="N2138" s="12" t="s"/>
      <c r="O2138" s="12" t="s"/>
      <c r="P2138" s="12" t="s"/>
    </row>
    <row r="2139" spans="1:16">
      <c r="A2139" s="21" t="s"/>
      <c r="B2139" s="12" t="s"/>
      <c r="C2139" s="22" t="s"/>
      <c r="D2139" s="12" t="s"/>
      <c r="E2139" s="12" t="s"/>
      <c r="F2139" s="12" t="s"/>
      <c r="G2139" s="12" t="s"/>
      <c r="H2139" s="12" t="s"/>
      <c r="I2139" s="12" t="s"/>
      <c r="J2139" s="12" t="s"/>
      <c r="K2139" s="12" t="s"/>
      <c r="L2139" s="12" t="s"/>
      <c r="M2139" s="12" t="s"/>
      <c r="N2139" s="12" t="s"/>
      <c r="O2139" s="12" t="s"/>
      <c r="P2139" s="12" t="s"/>
    </row>
    <row r="2140" spans="1:16">
      <c r="A2140" s="21" t="s"/>
      <c r="B2140" s="12" t="s"/>
      <c r="C2140" s="22" t="s"/>
      <c r="D2140" s="12" t="s"/>
      <c r="E2140" s="12" t="s"/>
      <c r="F2140" s="12" t="s"/>
      <c r="G2140" s="12" t="s"/>
      <c r="H2140" s="12" t="s"/>
      <c r="I2140" s="12" t="s"/>
      <c r="J2140" s="12" t="s"/>
      <c r="K2140" s="12" t="s"/>
      <c r="L2140" s="12" t="s"/>
      <c r="M2140" s="12" t="s"/>
      <c r="N2140" s="12" t="s"/>
      <c r="O2140" s="12" t="s"/>
      <c r="P2140" s="12" t="s"/>
    </row>
    <row r="2141" spans="1:16">
      <c r="A2141" s="21" t="s"/>
      <c r="B2141" s="12" t="s"/>
      <c r="C2141" s="22" t="s"/>
      <c r="D2141" s="12" t="s"/>
      <c r="E2141" s="12" t="s"/>
      <c r="F2141" s="12" t="s"/>
      <c r="G2141" s="12" t="s"/>
      <c r="H2141" s="12" t="s"/>
      <c r="I2141" s="12" t="s"/>
      <c r="J2141" s="12" t="s"/>
      <c r="K2141" s="12" t="s"/>
      <c r="L2141" s="12" t="s"/>
      <c r="M2141" s="12" t="s"/>
      <c r="N2141" s="12" t="s"/>
      <c r="O2141" s="12" t="s"/>
      <c r="P2141" s="12" t="s"/>
    </row>
    <row r="2142" spans="1:16">
      <c r="A2142" s="21" t="s"/>
      <c r="B2142" s="12" t="s"/>
      <c r="C2142" s="22" t="s"/>
      <c r="D2142" s="12" t="s"/>
      <c r="E2142" s="12" t="s"/>
      <c r="F2142" s="12" t="s"/>
      <c r="G2142" s="12" t="s"/>
      <c r="H2142" s="12" t="s"/>
      <c r="I2142" s="12" t="s"/>
      <c r="J2142" s="12" t="s"/>
      <c r="K2142" s="12" t="s"/>
      <c r="L2142" s="12" t="s"/>
      <c r="M2142" s="12" t="s"/>
      <c r="N2142" s="12" t="s"/>
      <c r="O2142" s="12" t="s"/>
      <c r="P2142" s="12" t="s"/>
    </row>
    <row r="2143" spans="1:16">
      <c r="A2143" s="21" t="s"/>
      <c r="B2143" s="12" t="s"/>
      <c r="C2143" s="22" t="s"/>
      <c r="D2143" s="12" t="s"/>
      <c r="E2143" s="12" t="s"/>
      <c r="F2143" s="12" t="s"/>
      <c r="G2143" s="12" t="s"/>
      <c r="H2143" s="12" t="s"/>
      <c r="I2143" s="12" t="s"/>
      <c r="J2143" s="12" t="s"/>
      <c r="K2143" s="12" t="s"/>
      <c r="L2143" s="12" t="s"/>
      <c r="M2143" s="12" t="s"/>
      <c r="N2143" s="12" t="s"/>
      <c r="O2143" s="12" t="s"/>
      <c r="P2143" s="12" t="s"/>
    </row>
    <row r="2144" spans="1:16">
      <c r="A2144" s="21" t="s"/>
      <c r="B2144" s="12" t="s"/>
      <c r="C2144" s="22" t="s"/>
      <c r="D2144" s="12" t="s"/>
      <c r="E2144" s="12" t="s"/>
      <c r="F2144" s="12" t="s"/>
      <c r="G2144" s="12" t="s"/>
      <c r="H2144" s="12" t="s"/>
      <c r="I2144" s="12" t="s"/>
      <c r="J2144" s="12" t="s"/>
      <c r="K2144" s="12" t="s"/>
      <c r="L2144" s="12" t="s"/>
      <c r="M2144" s="12" t="s"/>
      <c r="N2144" s="12" t="s"/>
      <c r="O2144" s="12" t="s"/>
      <c r="P2144" s="12" t="s"/>
    </row>
    <row r="2145" spans="1:16">
      <c r="A2145" s="21" t="s"/>
      <c r="B2145" s="12" t="s"/>
      <c r="C2145" s="22" t="s"/>
      <c r="D2145" s="12" t="s"/>
      <c r="E2145" s="12" t="s"/>
      <c r="F2145" s="12" t="s"/>
      <c r="G2145" s="12" t="s"/>
      <c r="H2145" s="12" t="s"/>
      <c r="I2145" s="12" t="s"/>
      <c r="J2145" s="12" t="s"/>
      <c r="K2145" s="12" t="s"/>
      <c r="L2145" s="12" t="s"/>
      <c r="M2145" s="12" t="s"/>
      <c r="N2145" s="12" t="s"/>
      <c r="O2145" s="12" t="s"/>
      <c r="P2145" s="12" t="s"/>
    </row>
    <row r="2146" spans="1:16">
      <c r="A2146" s="21" t="s"/>
      <c r="B2146" s="12" t="s"/>
      <c r="C2146" s="22" t="s"/>
      <c r="D2146" s="12" t="s"/>
      <c r="E2146" s="12" t="s"/>
      <c r="F2146" s="12" t="s"/>
      <c r="G2146" s="12" t="s"/>
      <c r="H2146" s="12" t="s"/>
      <c r="I2146" s="12" t="s"/>
      <c r="J2146" s="12" t="s"/>
      <c r="K2146" s="12" t="s"/>
      <c r="L2146" s="12" t="s"/>
      <c r="M2146" s="12" t="s"/>
      <c r="N2146" s="12" t="s"/>
      <c r="O2146" s="12" t="s"/>
      <c r="P2146" s="12" t="s"/>
    </row>
    <row r="2147" spans="1:16">
      <c r="A2147" s="21" t="s"/>
      <c r="B2147" s="12" t="s"/>
      <c r="C2147" s="22" t="s"/>
      <c r="D2147" s="12" t="s"/>
      <c r="E2147" s="12" t="s"/>
      <c r="F2147" s="12" t="s"/>
      <c r="G2147" s="12" t="s"/>
      <c r="H2147" s="12" t="s"/>
      <c r="I2147" s="12" t="s"/>
      <c r="J2147" s="12" t="s"/>
      <c r="K2147" s="12" t="s"/>
      <c r="L2147" s="12" t="s"/>
      <c r="M2147" s="12" t="s"/>
      <c r="N2147" s="12" t="s"/>
      <c r="O2147" s="12" t="s"/>
      <c r="P2147" s="12" t="s"/>
    </row>
    <row r="2148" spans="1:16">
      <c r="A2148" s="21" t="s"/>
      <c r="B2148" s="12" t="s"/>
      <c r="C2148" s="22" t="s"/>
      <c r="D2148" s="12" t="s"/>
      <c r="E2148" s="12" t="s"/>
      <c r="F2148" s="12" t="s"/>
      <c r="G2148" s="12" t="s"/>
      <c r="H2148" s="12" t="s"/>
      <c r="I2148" s="12" t="s"/>
      <c r="J2148" s="12" t="s"/>
      <c r="K2148" s="12" t="s"/>
      <c r="L2148" s="12" t="s"/>
      <c r="M2148" s="12" t="s"/>
      <c r="N2148" s="12" t="s"/>
      <c r="O2148" s="12" t="s"/>
      <c r="P2148" s="12" t="s"/>
    </row>
    <row r="2149" spans="1:16">
      <c r="A2149" s="21" t="s"/>
      <c r="B2149" s="12" t="s"/>
      <c r="C2149" s="22" t="s"/>
      <c r="D2149" s="12" t="s"/>
      <c r="E2149" s="12" t="s"/>
      <c r="F2149" s="12" t="s"/>
      <c r="G2149" s="12" t="s"/>
      <c r="H2149" s="12" t="s"/>
      <c r="I2149" s="12" t="s"/>
      <c r="J2149" s="12" t="s"/>
      <c r="K2149" s="12" t="s"/>
      <c r="L2149" s="12" t="s"/>
      <c r="M2149" s="12" t="s"/>
      <c r="N2149" s="12" t="s"/>
      <c r="O2149" s="12" t="s"/>
      <c r="P2149" s="12" t="s"/>
    </row>
    <row r="2150" spans="1:16">
      <c r="A2150" s="21" t="s"/>
      <c r="B2150" s="12" t="s"/>
      <c r="C2150" s="22" t="s"/>
      <c r="D2150" s="12" t="s"/>
      <c r="E2150" s="12" t="s"/>
      <c r="F2150" s="12" t="s"/>
      <c r="G2150" s="12" t="s"/>
      <c r="H2150" s="12" t="s"/>
      <c r="I2150" s="12" t="s"/>
      <c r="J2150" s="12" t="s"/>
      <c r="K2150" s="12" t="s"/>
      <c r="L2150" s="12" t="s"/>
      <c r="M2150" s="12" t="s"/>
      <c r="N2150" s="12" t="s"/>
      <c r="O2150" s="12" t="s"/>
      <c r="P2150" s="12" t="s"/>
    </row>
    <row r="2151" spans="1:16">
      <c r="A2151" s="21" t="s"/>
      <c r="B2151" s="12" t="s"/>
      <c r="C2151" s="22" t="s"/>
      <c r="D2151" s="12" t="s"/>
      <c r="E2151" s="12" t="s"/>
      <c r="F2151" s="12" t="s"/>
      <c r="G2151" s="12" t="s"/>
      <c r="H2151" s="12" t="s"/>
      <c r="I2151" s="12" t="s"/>
      <c r="J2151" s="12" t="s"/>
      <c r="K2151" s="12" t="s"/>
      <c r="L2151" s="12" t="s"/>
      <c r="M2151" s="12" t="s"/>
      <c r="N2151" s="12" t="s"/>
      <c r="O2151" s="12" t="s"/>
      <c r="P2151" s="12" t="s"/>
    </row>
    <row r="2152" spans="1:16">
      <c r="A2152" s="21" t="s"/>
      <c r="B2152" s="12" t="s"/>
      <c r="C2152" s="22" t="s"/>
      <c r="D2152" s="12" t="s"/>
      <c r="E2152" s="12" t="s"/>
      <c r="F2152" s="12" t="s"/>
      <c r="G2152" s="12" t="s"/>
      <c r="H2152" s="12" t="s"/>
      <c r="I2152" s="12" t="s"/>
      <c r="J2152" s="12" t="s"/>
      <c r="K2152" s="12" t="s"/>
      <c r="L2152" s="12" t="s"/>
      <c r="M2152" s="12" t="s"/>
      <c r="N2152" s="12" t="s"/>
      <c r="O2152" s="12" t="s"/>
      <c r="P2152" s="12" t="s"/>
    </row>
    <row r="2153" spans="1:16">
      <c r="A2153" s="21" t="s"/>
      <c r="B2153" s="12" t="s"/>
      <c r="C2153" s="22" t="s"/>
      <c r="D2153" s="12" t="s"/>
      <c r="E2153" s="12" t="s"/>
      <c r="F2153" s="12" t="s"/>
      <c r="G2153" s="12" t="s"/>
      <c r="H2153" s="12" t="s"/>
      <c r="I2153" s="12" t="s"/>
      <c r="J2153" s="12" t="s"/>
      <c r="K2153" s="12" t="s"/>
      <c r="L2153" s="12" t="s"/>
      <c r="M2153" s="12" t="s"/>
      <c r="N2153" s="12" t="s"/>
      <c r="O2153" s="12" t="s"/>
      <c r="P2153" s="12" t="s"/>
    </row>
    <row r="2154" spans="1:16">
      <c r="A2154" s="21" t="s"/>
      <c r="B2154" s="12" t="s"/>
      <c r="C2154" s="22" t="s"/>
      <c r="D2154" s="12" t="s"/>
      <c r="E2154" s="12" t="s"/>
      <c r="F2154" s="12" t="s"/>
      <c r="G2154" s="12" t="s"/>
      <c r="H2154" s="12" t="s"/>
      <c r="I2154" s="12" t="s"/>
      <c r="J2154" s="12" t="s"/>
      <c r="K2154" s="12" t="s"/>
      <c r="L2154" s="12" t="s"/>
      <c r="M2154" s="12" t="s"/>
      <c r="N2154" s="12" t="s"/>
      <c r="O2154" s="12" t="s"/>
      <c r="P2154" s="12" t="s"/>
    </row>
    <row r="2155" spans="1:16">
      <c r="A2155" s="21" t="s"/>
      <c r="B2155" s="12" t="s"/>
      <c r="C2155" s="22" t="s"/>
      <c r="D2155" s="12" t="s"/>
      <c r="E2155" s="12" t="s"/>
      <c r="F2155" s="12" t="s"/>
      <c r="G2155" s="12" t="s"/>
      <c r="H2155" s="12" t="s"/>
      <c r="I2155" s="12" t="s"/>
      <c r="J2155" s="12" t="s"/>
      <c r="K2155" s="12" t="s"/>
      <c r="L2155" s="12" t="s"/>
      <c r="M2155" s="12" t="s"/>
      <c r="N2155" s="12" t="s"/>
      <c r="O2155" s="12" t="s"/>
      <c r="P2155" s="12" t="s"/>
    </row>
    <row r="2156" spans="1:16">
      <c r="A2156" s="21" t="s"/>
      <c r="B2156" s="12" t="s"/>
      <c r="C2156" s="22" t="s"/>
      <c r="D2156" s="12" t="s"/>
      <c r="E2156" s="12" t="s"/>
      <c r="F2156" s="12" t="s"/>
      <c r="G2156" s="12" t="s"/>
      <c r="H2156" s="12" t="s"/>
      <c r="I2156" s="12" t="s"/>
      <c r="J2156" s="12" t="s"/>
      <c r="K2156" s="12" t="s"/>
      <c r="L2156" s="12" t="s"/>
      <c r="M2156" s="12" t="s"/>
      <c r="N2156" s="12" t="s"/>
      <c r="O2156" s="12" t="s"/>
      <c r="P2156" s="12" t="s"/>
    </row>
    <row r="2157" spans="1:16">
      <c r="A2157" s="21" t="s"/>
      <c r="B2157" s="12" t="s"/>
      <c r="C2157" s="22" t="s"/>
      <c r="D2157" s="12" t="s"/>
      <c r="E2157" s="12" t="s"/>
      <c r="F2157" s="12" t="s"/>
      <c r="G2157" s="12" t="s"/>
      <c r="H2157" s="12" t="s"/>
      <c r="I2157" s="12" t="s"/>
      <c r="J2157" s="12" t="s"/>
      <c r="K2157" s="12" t="s"/>
      <c r="L2157" s="12" t="s"/>
      <c r="M2157" s="12" t="s"/>
      <c r="N2157" s="12" t="s"/>
      <c r="O2157" s="12" t="s"/>
      <c r="P2157" s="12" t="s"/>
    </row>
    <row r="2158" spans="1:16">
      <c r="A2158" s="21" t="s"/>
      <c r="B2158" s="12" t="s"/>
      <c r="C2158" s="22" t="s"/>
      <c r="D2158" s="12" t="s"/>
      <c r="E2158" s="12" t="s"/>
      <c r="F2158" s="12" t="s"/>
      <c r="G2158" s="12" t="s"/>
      <c r="H2158" s="12" t="s"/>
      <c r="I2158" s="12" t="s"/>
      <c r="J2158" s="12" t="s"/>
      <c r="K2158" s="12" t="s"/>
      <c r="L2158" s="12" t="s"/>
      <c r="M2158" s="12" t="s"/>
      <c r="N2158" s="12" t="s"/>
      <c r="O2158" s="12" t="s"/>
      <c r="P2158" s="12" t="s"/>
    </row>
    <row r="2159" spans="1:16">
      <c r="A2159" s="21" t="s"/>
      <c r="B2159" s="12" t="s"/>
      <c r="C2159" s="22" t="s"/>
      <c r="D2159" s="12" t="s"/>
      <c r="E2159" s="12" t="s"/>
      <c r="F2159" s="12" t="s"/>
      <c r="G2159" s="12" t="s"/>
      <c r="H2159" s="12" t="s"/>
      <c r="I2159" s="12" t="s"/>
      <c r="J2159" s="12" t="s"/>
      <c r="K2159" s="12" t="s"/>
      <c r="L2159" s="12" t="s"/>
      <c r="M2159" s="12" t="s"/>
      <c r="N2159" s="12" t="s"/>
      <c r="O2159" s="12" t="s"/>
      <c r="P2159" s="12" t="s"/>
    </row>
    <row r="2160" spans="1:16">
      <c r="A2160" s="21" t="s"/>
      <c r="B2160" s="12" t="s"/>
      <c r="C2160" s="22" t="s"/>
      <c r="D2160" s="12" t="s"/>
      <c r="E2160" s="12" t="s"/>
      <c r="F2160" s="12" t="s"/>
      <c r="G2160" s="12" t="s"/>
      <c r="H2160" s="12" t="s"/>
      <c r="I2160" s="12" t="s"/>
      <c r="J2160" s="12" t="s"/>
      <c r="K2160" s="12" t="s"/>
      <c r="L2160" s="12" t="s"/>
      <c r="M2160" s="12" t="s"/>
      <c r="N2160" s="12" t="s"/>
      <c r="O2160" s="12" t="s"/>
      <c r="P2160" s="12" t="s"/>
    </row>
    <row r="2161" spans="1:16">
      <c r="A2161" s="21" t="s"/>
      <c r="B2161" s="12" t="s"/>
      <c r="C2161" s="22" t="s"/>
      <c r="D2161" s="12" t="s"/>
      <c r="E2161" s="12" t="s"/>
      <c r="F2161" s="12" t="s"/>
      <c r="G2161" s="12" t="s"/>
      <c r="H2161" s="12" t="s"/>
      <c r="I2161" s="12" t="s"/>
      <c r="J2161" s="12" t="s"/>
      <c r="K2161" s="12" t="s"/>
      <c r="L2161" s="12" t="s"/>
      <c r="M2161" s="12" t="s"/>
      <c r="N2161" s="12" t="s"/>
      <c r="O2161" s="12" t="s"/>
      <c r="P2161" s="12" t="s"/>
    </row>
    <row r="2162" spans="1:16">
      <c r="A2162" s="21" t="s"/>
      <c r="B2162" s="12" t="s"/>
      <c r="C2162" s="22" t="s"/>
      <c r="D2162" s="12" t="s"/>
      <c r="E2162" s="12" t="s"/>
      <c r="F2162" s="12" t="s"/>
      <c r="G2162" s="12" t="s"/>
      <c r="H2162" s="12" t="s"/>
      <c r="I2162" s="12" t="s"/>
      <c r="J2162" s="12" t="s"/>
      <c r="K2162" s="12" t="s"/>
      <c r="L2162" s="12" t="s"/>
      <c r="M2162" s="12" t="s"/>
      <c r="N2162" s="12" t="s"/>
      <c r="O2162" s="12" t="s"/>
      <c r="P2162" s="12" t="s"/>
    </row>
    <row r="2163" spans="1:16">
      <c r="A2163" s="21" t="s"/>
      <c r="B2163" s="12" t="s"/>
      <c r="C2163" s="22" t="s"/>
      <c r="D2163" s="12" t="s"/>
      <c r="E2163" s="12" t="s"/>
      <c r="F2163" s="12" t="s"/>
      <c r="G2163" s="12" t="s"/>
      <c r="H2163" s="12" t="s"/>
      <c r="I2163" s="12" t="s"/>
      <c r="J2163" s="12" t="s"/>
      <c r="K2163" s="12" t="s"/>
      <c r="L2163" s="12" t="s"/>
      <c r="M2163" s="12" t="s"/>
      <c r="N2163" s="12" t="s"/>
      <c r="O2163" s="12" t="s"/>
      <c r="P2163" s="12" t="s"/>
    </row>
    <row r="2164" spans="1:16">
      <c r="A2164" s="21" t="s"/>
      <c r="B2164" s="12" t="s"/>
      <c r="C2164" s="22" t="s"/>
      <c r="D2164" s="12" t="s"/>
      <c r="E2164" s="12" t="s"/>
      <c r="F2164" s="12" t="s"/>
      <c r="G2164" s="12" t="s"/>
      <c r="H2164" s="12" t="s"/>
      <c r="I2164" s="12" t="s"/>
      <c r="J2164" s="12" t="s"/>
      <c r="K2164" s="12" t="s"/>
      <c r="L2164" s="12" t="s"/>
      <c r="M2164" s="12" t="s"/>
      <c r="N2164" s="12" t="s"/>
      <c r="O2164" s="12" t="s"/>
      <c r="P2164" s="12" t="s"/>
    </row>
    <row r="2165" spans="1:16">
      <c r="A2165" s="21" t="s"/>
      <c r="B2165" s="12" t="s"/>
      <c r="C2165" s="22" t="s"/>
      <c r="D2165" s="12" t="s"/>
      <c r="E2165" s="12" t="s"/>
      <c r="F2165" s="12" t="s"/>
      <c r="G2165" s="12" t="s"/>
      <c r="H2165" s="12" t="s"/>
      <c r="I2165" s="12" t="s"/>
      <c r="J2165" s="12" t="s"/>
      <c r="K2165" s="12" t="s"/>
      <c r="L2165" s="12" t="s"/>
      <c r="M2165" s="12" t="s"/>
      <c r="N2165" s="12" t="s"/>
      <c r="O2165" s="12" t="s"/>
      <c r="P2165" s="12" t="s"/>
    </row>
    <row r="2166" spans="1:16">
      <c r="A2166" s="21" t="s"/>
      <c r="B2166" s="12" t="s"/>
      <c r="C2166" s="22" t="s"/>
      <c r="D2166" s="12" t="s"/>
      <c r="E2166" s="12" t="s"/>
      <c r="F2166" s="12" t="s"/>
      <c r="G2166" s="12" t="s"/>
      <c r="H2166" s="12" t="s"/>
      <c r="I2166" s="12" t="s"/>
      <c r="J2166" s="12" t="s"/>
      <c r="K2166" s="12" t="s"/>
      <c r="L2166" s="12" t="s"/>
      <c r="M2166" s="12" t="s"/>
      <c r="N2166" s="12" t="s"/>
      <c r="O2166" s="12" t="s"/>
      <c r="P2166" s="12" t="s"/>
    </row>
    <row r="2167" spans="1:16">
      <c r="A2167" s="21" t="s"/>
      <c r="B2167" s="12" t="s"/>
      <c r="C2167" s="22" t="s"/>
      <c r="D2167" s="12" t="s"/>
      <c r="E2167" s="12" t="s"/>
      <c r="F2167" s="12" t="s"/>
      <c r="G2167" s="12" t="s"/>
      <c r="H2167" s="12" t="s"/>
      <c r="I2167" s="12" t="s"/>
      <c r="J2167" s="12" t="s"/>
      <c r="K2167" s="12" t="s"/>
      <c r="L2167" s="12" t="s"/>
      <c r="M2167" s="12" t="s"/>
      <c r="N2167" s="12" t="s"/>
      <c r="O2167" s="12" t="s"/>
      <c r="P2167" s="12" t="s"/>
    </row>
    <row r="2168" spans="1:16">
      <c r="A2168" s="21" t="s"/>
      <c r="B2168" s="12" t="s"/>
      <c r="C2168" s="22" t="s"/>
      <c r="D2168" s="12" t="s"/>
      <c r="E2168" s="12" t="s"/>
      <c r="F2168" s="12" t="s"/>
      <c r="G2168" s="12" t="s"/>
      <c r="H2168" s="12" t="s"/>
      <c r="I2168" s="12" t="s"/>
      <c r="J2168" s="12" t="s"/>
      <c r="K2168" s="12" t="s"/>
      <c r="L2168" s="12" t="s"/>
      <c r="M2168" s="12" t="s"/>
      <c r="N2168" s="12" t="s"/>
      <c r="O2168" s="12" t="s"/>
      <c r="P2168" s="12" t="s"/>
    </row>
    <row r="2169" spans="1:16">
      <c r="A2169" s="21" t="s"/>
      <c r="B2169" s="12" t="s"/>
      <c r="C2169" s="22" t="s"/>
      <c r="D2169" s="12" t="s"/>
      <c r="E2169" s="12" t="s"/>
      <c r="F2169" s="12" t="s"/>
      <c r="G2169" s="12" t="s"/>
      <c r="H2169" s="12" t="s"/>
      <c r="I2169" s="12" t="s"/>
      <c r="J2169" s="12" t="s"/>
      <c r="K2169" s="12" t="s"/>
      <c r="L2169" s="12" t="s"/>
      <c r="M2169" s="12" t="s"/>
      <c r="N2169" s="12" t="s"/>
      <c r="O2169" s="12" t="s"/>
      <c r="P2169" s="12" t="s"/>
    </row>
    <row r="2170" spans="1:16">
      <c r="A2170" s="21" t="s"/>
      <c r="B2170" s="12" t="s"/>
      <c r="C2170" s="22" t="s"/>
      <c r="D2170" s="12" t="s"/>
      <c r="E2170" s="12" t="s"/>
      <c r="F2170" s="12" t="s"/>
      <c r="G2170" s="12" t="s"/>
      <c r="H2170" s="12" t="s"/>
      <c r="I2170" s="12" t="s"/>
      <c r="J2170" s="12" t="s"/>
      <c r="K2170" s="12" t="s"/>
      <c r="L2170" s="12" t="s"/>
      <c r="M2170" s="12" t="s"/>
      <c r="N2170" s="12" t="s"/>
      <c r="O2170" s="12" t="s"/>
      <c r="P2170" s="12" t="s"/>
    </row>
    <row r="2171" spans="1:16">
      <c r="A2171" s="21" t="s"/>
      <c r="B2171" s="12" t="s"/>
      <c r="C2171" s="22" t="s"/>
      <c r="D2171" s="12" t="s"/>
      <c r="E2171" s="12" t="s"/>
      <c r="F2171" s="12" t="s"/>
      <c r="G2171" s="12" t="s"/>
      <c r="H2171" s="12" t="s"/>
      <c r="I2171" s="12" t="s"/>
      <c r="J2171" s="12" t="s"/>
      <c r="K2171" s="12" t="s"/>
      <c r="L2171" s="12" t="s"/>
      <c r="M2171" s="12" t="s"/>
      <c r="N2171" s="12" t="s"/>
      <c r="O2171" s="12" t="s"/>
      <c r="P2171" s="12" t="s"/>
    </row>
    <row r="2172" spans="1:16">
      <c r="A2172" s="21" t="s"/>
      <c r="B2172" s="12" t="s"/>
      <c r="C2172" s="22" t="s"/>
      <c r="D2172" s="12" t="s"/>
      <c r="E2172" s="12" t="s"/>
      <c r="F2172" s="12" t="s"/>
      <c r="G2172" s="12" t="s"/>
      <c r="H2172" s="12" t="s"/>
      <c r="I2172" s="12" t="s"/>
      <c r="J2172" s="12" t="s"/>
      <c r="K2172" s="12" t="s"/>
      <c r="L2172" s="12" t="s"/>
      <c r="M2172" s="12" t="s"/>
      <c r="N2172" s="12" t="s"/>
      <c r="O2172" s="12" t="s"/>
      <c r="P2172" s="12" t="s"/>
    </row>
    <row r="2173" spans="1:16">
      <c r="A2173" s="21" t="s"/>
      <c r="B2173" s="12" t="s"/>
      <c r="C2173" s="22" t="s"/>
      <c r="D2173" s="12" t="s"/>
      <c r="E2173" s="12" t="s"/>
      <c r="F2173" s="12" t="s"/>
      <c r="G2173" s="12" t="s"/>
      <c r="H2173" s="12" t="s"/>
      <c r="I2173" s="12" t="s"/>
      <c r="J2173" s="12" t="s"/>
      <c r="K2173" s="12" t="s"/>
      <c r="L2173" s="12" t="s"/>
      <c r="M2173" s="12" t="s"/>
      <c r="N2173" s="12" t="s"/>
      <c r="O2173" s="12" t="s"/>
      <c r="P2173" s="12" t="s"/>
    </row>
    <row r="2174" spans="1:16">
      <c r="A2174" s="21" t="s"/>
      <c r="B2174" s="12" t="s"/>
      <c r="C2174" s="22" t="s"/>
      <c r="D2174" s="12" t="s"/>
      <c r="E2174" s="12" t="s"/>
      <c r="F2174" s="12" t="s"/>
      <c r="G2174" s="12" t="s"/>
      <c r="H2174" s="12" t="s"/>
      <c r="I2174" s="12" t="s"/>
      <c r="J2174" s="12" t="s"/>
      <c r="K2174" s="12" t="s"/>
      <c r="L2174" s="12" t="s"/>
      <c r="M2174" s="12" t="s"/>
      <c r="N2174" s="12" t="s"/>
      <c r="O2174" s="12" t="s"/>
      <c r="P2174" s="12" t="s"/>
    </row>
    <row r="2175" spans="1:16">
      <c r="A2175" s="21" t="s"/>
      <c r="B2175" s="12" t="s"/>
      <c r="C2175" s="22" t="s"/>
      <c r="D2175" s="12" t="s"/>
      <c r="E2175" s="12" t="s"/>
      <c r="F2175" s="12" t="s"/>
      <c r="G2175" s="12" t="s"/>
      <c r="H2175" s="12" t="s"/>
      <c r="I2175" s="12" t="s"/>
      <c r="J2175" s="12" t="s"/>
      <c r="K2175" s="12" t="s"/>
      <c r="L2175" s="12" t="s"/>
      <c r="M2175" s="12" t="s"/>
      <c r="N2175" s="12" t="s"/>
      <c r="O2175" s="12" t="s"/>
      <c r="P2175" s="12" t="s"/>
    </row>
    <row r="2176" spans="1:16">
      <c r="A2176" s="21" t="s"/>
      <c r="B2176" s="12" t="s"/>
      <c r="C2176" s="22" t="s"/>
      <c r="D2176" s="12" t="s"/>
      <c r="E2176" s="12" t="s"/>
      <c r="F2176" s="12" t="s"/>
      <c r="G2176" s="12" t="s"/>
      <c r="H2176" s="12" t="s"/>
      <c r="I2176" s="12" t="s"/>
      <c r="J2176" s="12" t="s"/>
      <c r="K2176" s="12" t="s"/>
      <c r="L2176" s="12" t="s"/>
      <c r="M2176" s="12" t="s"/>
      <c r="N2176" s="12" t="s"/>
      <c r="O2176" s="12" t="s"/>
      <c r="P2176" s="12" t="s"/>
    </row>
    <row r="2177" spans="1:16">
      <c r="A2177" s="21" t="s"/>
      <c r="B2177" s="12" t="s"/>
      <c r="C2177" s="22" t="s"/>
      <c r="D2177" s="12" t="s"/>
      <c r="E2177" s="12" t="s"/>
      <c r="F2177" s="12" t="s"/>
      <c r="G2177" s="12" t="s"/>
      <c r="H2177" s="12" t="s"/>
      <c r="I2177" s="12" t="s"/>
      <c r="J2177" s="12" t="s"/>
      <c r="K2177" s="12" t="s"/>
      <c r="L2177" s="12" t="s"/>
      <c r="M2177" s="12" t="s"/>
      <c r="N2177" s="12" t="s"/>
      <c r="O2177" s="12" t="s"/>
      <c r="P2177" s="12" t="s"/>
    </row>
    <row r="2178" spans="1:16">
      <c r="A2178" s="21" t="s"/>
      <c r="B2178" s="12" t="s"/>
      <c r="C2178" s="22" t="s"/>
      <c r="D2178" s="12" t="s"/>
      <c r="E2178" s="12" t="s"/>
      <c r="F2178" s="12" t="s"/>
      <c r="G2178" s="12" t="s"/>
      <c r="H2178" s="12" t="s"/>
      <c r="I2178" s="12" t="s"/>
      <c r="J2178" s="12" t="s"/>
      <c r="K2178" s="12" t="s"/>
      <c r="L2178" s="12" t="s"/>
      <c r="M2178" s="12" t="s"/>
      <c r="N2178" s="12" t="s"/>
      <c r="O2178" s="12" t="s"/>
      <c r="P2178" s="12" t="s"/>
    </row>
    <row r="2179" spans="1:16">
      <c r="A2179" s="21" t="s"/>
      <c r="B2179" s="12" t="s"/>
      <c r="C2179" s="22" t="s"/>
      <c r="D2179" s="12" t="s"/>
      <c r="E2179" s="12" t="s"/>
      <c r="F2179" s="12" t="s"/>
      <c r="G2179" s="12" t="s"/>
      <c r="H2179" s="12" t="s"/>
      <c r="I2179" s="12" t="s"/>
      <c r="J2179" s="12" t="s"/>
      <c r="K2179" s="12" t="s"/>
      <c r="L2179" s="12" t="s"/>
      <c r="M2179" s="12" t="s"/>
      <c r="N2179" s="12" t="s"/>
      <c r="O2179" s="12" t="s"/>
      <c r="P2179" s="12" t="s"/>
    </row>
    <row r="2180" spans="1:16">
      <c r="A2180" s="21" t="s"/>
      <c r="B2180" s="12" t="s"/>
      <c r="C2180" s="22" t="s"/>
      <c r="D2180" s="12" t="s"/>
      <c r="E2180" s="12" t="s"/>
      <c r="F2180" s="12" t="s"/>
      <c r="G2180" s="12" t="s"/>
      <c r="H2180" s="12" t="s"/>
      <c r="I2180" s="12" t="s"/>
      <c r="J2180" s="12" t="s"/>
      <c r="K2180" s="12" t="s"/>
      <c r="L2180" s="12" t="s"/>
      <c r="M2180" s="12" t="s"/>
      <c r="N2180" s="12" t="s"/>
      <c r="O2180" s="12" t="s"/>
      <c r="P2180" s="12" t="s"/>
    </row>
    <row r="2181" spans="1:16">
      <c r="A2181" s="21" t="s"/>
      <c r="B2181" s="12" t="s"/>
      <c r="C2181" s="22" t="s"/>
      <c r="D2181" s="12" t="s"/>
      <c r="E2181" s="12" t="s"/>
      <c r="F2181" s="12" t="s"/>
      <c r="G2181" s="12" t="s"/>
      <c r="H2181" s="12" t="s"/>
      <c r="I2181" s="12" t="s"/>
      <c r="J2181" s="12" t="s"/>
      <c r="K2181" s="12" t="s"/>
      <c r="L2181" s="12" t="s"/>
      <c r="M2181" s="12" t="s"/>
      <c r="N2181" s="12" t="s"/>
      <c r="O2181" s="12" t="s"/>
      <c r="P2181" s="12" t="s"/>
    </row>
    <row r="2182" spans="1:16">
      <c r="A2182" s="21" t="s"/>
      <c r="B2182" s="12" t="s"/>
      <c r="C2182" s="22" t="s"/>
      <c r="D2182" s="12" t="s"/>
      <c r="E2182" s="12" t="s"/>
      <c r="F2182" s="12" t="s"/>
      <c r="G2182" s="12" t="s"/>
      <c r="H2182" s="12" t="s"/>
      <c r="I2182" s="12" t="s"/>
      <c r="J2182" s="12" t="s"/>
      <c r="K2182" s="12" t="s"/>
      <c r="L2182" s="12" t="s"/>
      <c r="M2182" s="12" t="s"/>
      <c r="N2182" s="12" t="s"/>
      <c r="O2182" s="12" t="s"/>
      <c r="P2182" s="12" t="s"/>
    </row>
    <row r="2183" spans="1:16">
      <c r="A2183" s="21" t="s"/>
      <c r="B2183" s="12" t="s"/>
      <c r="C2183" s="22" t="s"/>
      <c r="D2183" s="12" t="s"/>
      <c r="E2183" s="12" t="s"/>
      <c r="F2183" s="12" t="s"/>
      <c r="G2183" s="12" t="s"/>
      <c r="H2183" s="12" t="s"/>
      <c r="I2183" s="12" t="s"/>
      <c r="J2183" s="12" t="s"/>
      <c r="K2183" s="12" t="s"/>
      <c r="L2183" s="12" t="s"/>
      <c r="M2183" s="12" t="s"/>
      <c r="N2183" s="12" t="s"/>
      <c r="O2183" s="12" t="s"/>
      <c r="P2183" s="12" t="s"/>
    </row>
    <row r="2184" spans="1:16">
      <c r="A2184" s="21" t="s"/>
      <c r="B2184" s="12" t="s"/>
      <c r="C2184" s="22" t="s"/>
      <c r="D2184" s="12" t="s"/>
      <c r="E2184" s="12" t="s"/>
      <c r="F2184" s="12" t="s"/>
      <c r="G2184" s="12" t="s"/>
      <c r="H2184" s="12" t="s"/>
      <c r="I2184" s="12" t="s"/>
      <c r="J2184" s="12" t="s"/>
      <c r="K2184" s="12" t="s"/>
      <c r="L2184" s="12" t="s"/>
      <c r="M2184" s="12" t="s"/>
      <c r="N2184" s="12" t="s"/>
      <c r="O2184" s="12" t="s"/>
      <c r="P2184" s="12" t="s"/>
    </row>
    <row r="2185" spans="1:16">
      <c r="A2185" s="21" t="s"/>
      <c r="B2185" s="12" t="s"/>
      <c r="C2185" s="22" t="s"/>
      <c r="D2185" s="12" t="s"/>
      <c r="E2185" s="12" t="s"/>
      <c r="F2185" s="12" t="s"/>
      <c r="G2185" s="12" t="s"/>
      <c r="H2185" s="12" t="s"/>
      <c r="I2185" s="12" t="s"/>
      <c r="J2185" s="12" t="s"/>
      <c r="K2185" s="12" t="s"/>
      <c r="L2185" s="12" t="s"/>
      <c r="M2185" s="12" t="s"/>
      <c r="N2185" s="12" t="s"/>
      <c r="O2185" s="12" t="s"/>
      <c r="P2185" s="12" t="s"/>
    </row>
    <row r="2186" spans="1:16">
      <c r="A2186" s="21" t="s"/>
      <c r="B2186" s="12" t="s"/>
      <c r="C2186" s="22" t="s"/>
      <c r="D2186" s="12" t="s"/>
      <c r="E2186" s="12" t="s"/>
      <c r="F2186" s="12" t="s"/>
      <c r="G2186" s="12" t="s"/>
      <c r="H2186" s="12" t="s"/>
      <c r="I2186" s="12" t="s"/>
      <c r="J2186" s="12" t="s"/>
      <c r="K2186" s="12" t="s"/>
      <c r="L2186" s="12" t="s"/>
      <c r="M2186" s="12" t="s"/>
      <c r="N2186" s="12" t="s"/>
      <c r="O2186" s="12" t="s"/>
      <c r="P2186" s="12" t="s"/>
    </row>
    <row r="2187" spans="1:16">
      <c r="A2187" s="21" t="s"/>
      <c r="B2187" s="12" t="s"/>
      <c r="C2187" s="22" t="s"/>
      <c r="D2187" s="12" t="s"/>
      <c r="E2187" s="12" t="s"/>
      <c r="F2187" s="12" t="s"/>
      <c r="G2187" s="12" t="s"/>
      <c r="H2187" s="12" t="s"/>
      <c r="I2187" s="12" t="s"/>
      <c r="J2187" s="12" t="s"/>
      <c r="K2187" s="12" t="s"/>
      <c r="L2187" s="12" t="s"/>
      <c r="M2187" s="12" t="s"/>
      <c r="N2187" s="12" t="s"/>
      <c r="O2187" s="12" t="s"/>
      <c r="P2187" s="12" t="s"/>
    </row>
    <row r="2188" spans="1:16">
      <c r="A2188" s="21" t="s"/>
      <c r="B2188" s="12" t="s"/>
      <c r="C2188" s="22" t="s"/>
      <c r="D2188" s="12" t="s"/>
      <c r="E2188" s="12" t="s"/>
      <c r="F2188" s="12" t="s"/>
      <c r="G2188" s="12" t="s"/>
      <c r="H2188" s="12" t="s"/>
      <c r="I2188" s="12" t="s"/>
      <c r="J2188" s="12" t="s"/>
      <c r="K2188" s="12" t="s"/>
      <c r="L2188" s="12" t="s"/>
      <c r="M2188" s="12" t="s"/>
      <c r="N2188" s="12" t="s"/>
      <c r="O2188" s="12" t="s"/>
      <c r="P2188" s="12" t="s"/>
    </row>
    <row r="2189" spans="1:16">
      <c r="A2189" s="21" t="s"/>
      <c r="B2189" s="12" t="s"/>
      <c r="C2189" s="22" t="s"/>
      <c r="D2189" s="12" t="s"/>
      <c r="E2189" s="12" t="s"/>
      <c r="F2189" s="12" t="s"/>
      <c r="G2189" s="12" t="s"/>
      <c r="H2189" s="12" t="s"/>
      <c r="I2189" s="12" t="s"/>
      <c r="J2189" s="12" t="s"/>
      <c r="K2189" s="12" t="s"/>
      <c r="L2189" s="12" t="s"/>
      <c r="M2189" s="12" t="s"/>
      <c r="N2189" s="12" t="s"/>
      <c r="O2189" s="12" t="s"/>
      <c r="P2189" s="12" t="s"/>
    </row>
    <row r="2190" spans="1:16">
      <c r="A2190" s="21" t="s"/>
      <c r="B2190" s="12" t="s"/>
      <c r="C2190" s="22" t="s"/>
      <c r="D2190" s="12" t="s"/>
      <c r="E2190" s="12" t="s"/>
      <c r="F2190" s="12" t="s"/>
      <c r="G2190" s="12" t="s"/>
      <c r="H2190" s="12" t="s"/>
      <c r="I2190" s="12" t="s"/>
      <c r="J2190" s="12" t="s"/>
      <c r="K2190" s="12" t="s"/>
      <c r="L2190" s="12" t="s"/>
      <c r="M2190" s="12" t="s"/>
      <c r="N2190" s="12" t="s"/>
      <c r="O2190" s="12" t="s"/>
      <c r="P2190" s="12" t="s"/>
    </row>
    <row r="2191" spans="1:16">
      <c r="A2191" s="21" t="s"/>
      <c r="B2191" s="12" t="s"/>
      <c r="C2191" s="22" t="s"/>
      <c r="D2191" s="12" t="s"/>
      <c r="E2191" s="12" t="s"/>
      <c r="F2191" s="12" t="s"/>
      <c r="G2191" s="12" t="s"/>
      <c r="H2191" s="12" t="s"/>
      <c r="I2191" s="12" t="s"/>
      <c r="J2191" s="12" t="s"/>
      <c r="K2191" s="12" t="s"/>
      <c r="L2191" s="12" t="s"/>
      <c r="M2191" s="12" t="s"/>
      <c r="N2191" s="12" t="s"/>
      <c r="O2191" s="12" t="s"/>
      <c r="P2191" s="12" t="s"/>
    </row>
    <row r="2192" spans="1:16">
      <c r="A2192" s="21" t="s"/>
      <c r="B2192" s="12" t="s"/>
      <c r="C2192" s="22" t="s"/>
      <c r="D2192" s="12" t="s"/>
      <c r="E2192" s="12" t="s"/>
      <c r="F2192" s="12" t="s"/>
      <c r="G2192" s="12" t="s"/>
      <c r="H2192" s="12" t="s"/>
      <c r="I2192" s="12" t="s"/>
      <c r="J2192" s="12" t="s"/>
      <c r="K2192" s="12" t="s"/>
      <c r="L2192" s="12" t="s"/>
      <c r="M2192" s="12" t="s"/>
      <c r="N2192" s="12" t="s"/>
      <c r="O2192" s="12" t="s"/>
      <c r="P2192" s="12" t="s"/>
    </row>
    <row r="2193" spans="1:16">
      <c r="A2193" s="21" t="s"/>
      <c r="B2193" s="12" t="s"/>
      <c r="C2193" s="22" t="s"/>
      <c r="D2193" s="12" t="s"/>
      <c r="E2193" s="12" t="s"/>
      <c r="F2193" s="12" t="s"/>
      <c r="G2193" s="12" t="s"/>
      <c r="H2193" s="12" t="s"/>
      <c r="I2193" s="12" t="s"/>
      <c r="J2193" s="12" t="s"/>
      <c r="K2193" s="12" t="s"/>
      <c r="L2193" s="12" t="s"/>
      <c r="M2193" s="12" t="s"/>
      <c r="N2193" s="12" t="s"/>
      <c r="O2193" s="12" t="s"/>
      <c r="P2193" s="12" t="s"/>
    </row>
    <row r="2194" spans="1:16">
      <c r="A2194" s="21" t="s"/>
      <c r="B2194" s="12" t="s"/>
      <c r="C2194" s="22" t="s"/>
      <c r="D2194" s="12" t="s"/>
      <c r="E2194" s="12" t="s"/>
      <c r="F2194" s="12" t="s"/>
      <c r="G2194" s="12" t="s"/>
      <c r="H2194" s="12" t="s"/>
      <c r="I2194" s="12" t="s"/>
      <c r="J2194" s="12" t="s"/>
      <c r="K2194" s="12" t="s"/>
      <c r="L2194" s="12" t="s"/>
      <c r="M2194" s="12" t="s"/>
      <c r="N2194" s="12" t="s"/>
      <c r="O2194" s="12" t="s"/>
      <c r="P2194" s="12" t="s"/>
    </row>
    <row r="2195" spans="1:16">
      <c r="A2195" s="21" t="s"/>
      <c r="B2195" s="12" t="s"/>
      <c r="C2195" s="22" t="s"/>
      <c r="D2195" s="12" t="s"/>
      <c r="E2195" s="12" t="s"/>
      <c r="F2195" s="12" t="s"/>
      <c r="G2195" s="12" t="s"/>
      <c r="H2195" s="12" t="s"/>
      <c r="I2195" s="12" t="s"/>
      <c r="J2195" s="12" t="s"/>
      <c r="K2195" s="12" t="s"/>
      <c r="L2195" s="12" t="s"/>
      <c r="M2195" s="12" t="s"/>
      <c r="N2195" s="12" t="s"/>
      <c r="O2195" s="12" t="s"/>
      <c r="P2195" s="12" t="s"/>
    </row>
    <row r="2196" spans="1:16">
      <c r="A2196" s="21" t="s"/>
      <c r="B2196" s="12" t="s"/>
      <c r="C2196" s="22" t="s"/>
      <c r="D2196" s="12" t="s"/>
      <c r="E2196" s="12" t="s"/>
      <c r="F2196" s="12" t="s"/>
      <c r="G2196" s="12" t="s"/>
      <c r="H2196" s="12" t="s"/>
      <c r="I2196" s="12" t="s"/>
      <c r="J2196" s="12" t="s"/>
      <c r="K2196" s="12" t="s"/>
      <c r="L2196" s="12" t="s"/>
      <c r="M2196" s="12" t="s"/>
      <c r="N2196" s="12" t="s"/>
      <c r="O2196" s="12" t="s"/>
      <c r="P2196" s="12" t="s"/>
    </row>
    <row r="2197" spans="1:16">
      <c r="A2197" s="21" t="s"/>
      <c r="B2197" s="12" t="s"/>
      <c r="C2197" s="22" t="s"/>
      <c r="D2197" s="12" t="s"/>
      <c r="E2197" s="12" t="s"/>
      <c r="F2197" s="12" t="s"/>
      <c r="G2197" s="12" t="s"/>
      <c r="H2197" s="12" t="s"/>
      <c r="I2197" s="12" t="s"/>
      <c r="J2197" s="12" t="s"/>
      <c r="K2197" s="12" t="s"/>
      <c r="L2197" s="12" t="s"/>
      <c r="M2197" s="12" t="s"/>
      <c r="N2197" s="12" t="s"/>
      <c r="O2197" s="12" t="s"/>
      <c r="P2197" s="12" t="s"/>
    </row>
    <row r="2198" spans="1:16">
      <c r="A2198" s="21" t="s"/>
      <c r="B2198" s="12" t="s"/>
      <c r="C2198" s="22" t="s"/>
      <c r="D2198" s="12" t="s"/>
      <c r="E2198" s="12" t="s"/>
      <c r="F2198" s="12" t="s"/>
      <c r="G2198" s="12" t="s"/>
      <c r="H2198" s="12" t="s"/>
      <c r="I2198" s="12" t="s"/>
      <c r="J2198" s="12" t="s"/>
      <c r="K2198" s="12" t="s"/>
      <c r="L2198" s="12" t="s"/>
      <c r="M2198" s="12" t="s"/>
      <c r="N2198" s="12" t="s"/>
      <c r="O2198" s="12" t="s"/>
      <c r="P2198" s="12" t="s"/>
    </row>
    <row r="2199" spans="1:16">
      <c r="A2199" s="21" t="s"/>
      <c r="B2199" s="12" t="s"/>
      <c r="C2199" s="22" t="s"/>
      <c r="D2199" s="12" t="s"/>
      <c r="E2199" s="12" t="s"/>
      <c r="F2199" s="12" t="s"/>
      <c r="G2199" s="12" t="s"/>
      <c r="H2199" s="12" t="s"/>
      <c r="I2199" s="12" t="s"/>
      <c r="J2199" s="12" t="s"/>
      <c r="K2199" s="12" t="s"/>
      <c r="L2199" s="12" t="s"/>
      <c r="M2199" s="12" t="s"/>
      <c r="N2199" s="12" t="s"/>
      <c r="O2199" s="12" t="s"/>
      <c r="P2199" s="12" t="s"/>
    </row>
    <row r="2200" spans="1:16">
      <c r="A2200" s="21" t="s"/>
      <c r="B2200" s="12" t="s"/>
      <c r="C2200" s="22" t="s"/>
      <c r="D2200" s="12" t="s"/>
      <c r="E2200" s="12" t="s"/>
      <c r="F2200" s="12" t="s"/>
      <c r="G2200" s="12" t="s"/>
      <c r="H2200" s="12" t="s"/>
      <c r="I2200" s="12" t="s"/>
      <c r="J2200" s="12" t="s"/>
      <c r="K2200" s="12" t="s"/>
      <c r="L2200" s="12" t="s"/>
      <c r="M2200" s="12" t="s"/>
      <c r="N2200" s="12" t="s"/>
      <c r="O2200" s="12" t="s"/>
      <c r="P2200" s="12" t="s"/>
    </row>
    <row r="2201" spans="1:16">
      <c r="A2201" s="21" t="s"/>
      <c r="B2201" s="12" t="s"/>
      <c r="C2201" s="22" t="s"/>
      <c r="D2201" s="12" t="s"/>
      <c r="E2201" s="12" t="s"/>
      <c r="F2201" s="12" t="s"/>
      <c r="G2201" s="12" t="s"/>
      <c r="H2201" s="12" t="s"/>
      <c r="I2201" s="12" t="s"/>
      <c r="J2201" s="12" t="s"/>
      <c r="K2201" s="12" t="s"/>
      <c r="L2201" s="12" t="s"/>
      <c r="M2201" s="12" t="s"/>
      <c r="N2201" s="12" t="s"/>
      <c r="O2201" s="12" t="s"/>
      <c r="P2201" s="12" t="s"/>
    </row>
    <row r="2202" spans="1:16">
      <c r="A2202" s="21" t="s"/>
      <c r="B2202" s="12" t="s"/>
      <c r="C2202" s="22" t="s"/>
      <c r="D2202" s="12" t="s"/>
      <c r="E2202" s="12" t="s"/>
      <c r="F2202" s="12" t="s"/>
      <c r="G2202" s="12" t="s"/>
      <c r="H2202" s="12" t="s"/>
      <c r="I2202" s="12" t="s"/>
      <c r="J2202" s="12" t="s"/>
      <c r="K2202" s="12" t="s"/>
      <c r="L2202" s="12" t="s"/>
      <c r="M2202" s="12" t="s"/>
      <c r="N2202" s="12" t="s"/>
      <c r="O2202" s="12" t="s"/>
      <c r="P2202" s="12" t="s"/>
    </row>
    <row r="2203" spans="1:16">
      <c r="A2203" s="21" t="s"/>
      <c r="B2203" s="12" t="s"/>
      <c r="C2203" s="22" t="s"/>
      <c r="D2203" s="12" t="s"/>
      <c r="E2203" s="12" t="s"/>
      <c r="F2203" s="12" t="s"/>
      <c r="G2203" s="12" t="s"/>
      <c r="H2203" s="12" t="s"/>
      <c r="I2203" s="12" t="s"/>
      <c r="J2203" s="12" t="s"/>
      <c r="K2203" s="12" t="s"/>
      <c r="L2203" s="12" t="s"/>
      <c r="M2203" s="12" t="s"/>
      <c r="N2203" s="12" t="s"/>
      <c r="O2203" s="12" t="s"/>
      <c r="P2203" s="12" t="s"/>
    </row>
    <row r="2204" spans="1:16">
      <c r="A2204" s="21" t="s"/>
      <c r="B2204" s="12" t="s"/>
      <c r="C2204" s="22" t="s"/>
      <c r="D2204" s="12" t="s"/>
      <c r="E2204" s="12" t="s"/>
      <c r="F2204" s="12" t="s"/>
      <c r="G2204" s="12" t="s"/>
      <c r="H2204" s="12" t="s"/>
      <c r="I2204" s="12" t="s"/>
      <c r="J2204" s="12" t="s"/>
      <c r="K2204" s="12" t="s"/>
      <c r="L2204" s="12" t="s"/>
      <c r="M2204" s="12" t="s"/>
      <c r="N2204" s="12" t="s"/>
      <c r="O2204" s="12" t="s"/>
      <c r="P2204" s="12" t="s"/>
    </row>
    <row r="2205" spans="1:16">
      <c r="A2205" s="21" t="s"/>
      <c r="B2205" s="12" t="s"/>
      <c r="C2205" s="22" t="s"/>
      <c r="D2205" s="12" t="s"/>
      <c r="E2205" s="12" t="s"/>
      <c r="F2205" s="12" t="s"/>
      <c r="G2205" s="12" t="s"/>
      <c r="H2205" s="12" t="s"/>
      <c r="I2205" s="12" t="s"/>
      <c r="J2205" s="12" t="s"/>
      <c r="K2205" s="12" t="s"/>
      <c r="L2205" s="12" t="s"/>
      <c r="M2205" s="12" t="s"/>
      <c r="N2205" s="12" t="s"/>
      <c r="O2205" s="12" t="s"/>
      <c r="P2205" s="12" t="s"/>
    </row>
    <row r="2206" spans="1:16">
      <c r="A2206" s="21" t="s"/>
      <c r="B2206" s="12" t="s"/>
      <c r="C2206" s="22" t="s"/>
      <c r="D2206" s="12" t="s"/>
      <c r="E2206" s="12" t="s"/>
      <c r="F2206" s="12" t="s"/>
      <c r="G2206" s="12" t="s"/>
      <c r="H2206" s="12" t="s"/>
      <c r="I2206" s="12" t="s"/>
      <c r="J2206" s="12" t="s"/>
      <c r="K2206" s="12" t="s"/>
      <c r="L2206" s="12" t="s"/>
      <c r="M2206" s="12" t="s"/>
      <c r="N2206" s="12" t="s"/>
      <c r="O2206" s="12" t="s"/>
      <c r="P2206" s="12" t="s"/>
    </row>
    <row r="2207" spans="1:16">
      <c r="A2207" s="21" t="s"/>
      <c r="B2207" s="12" t="s"/>
      <c r="C2207" s="22" t="s"/>
      <c r="D2207" s="12" t="s"/>
      <c r="E2207" s="12" t="s"/>
      <c r="F2207" s="12" t="s"/>
      <c r="G2207" s="12" t="s"/>
      <c r="H2207" s="12" t="s"/>
      <c r="I2207" s="12" t="s"/>
      <c r="J2207" s="12" t="s"/>
      <c r="K2207" s="12" t="s"/>
      <c r="L2207" s="12" t="s"/>
      <c r="M2207" s="12" t="s"/>
      <c r="N2207" s="12" t="s"/>
      <c r="O2207" s="12" t="s"/>
      <c r="P2207" s="12" t="s"/>
    </row>
    <row r="2208" spans="1:16">
      <c r="A2208" s="21" t="s"/>
      <c r="B2208" s="12" t="s"/>
      <c r="C2208" s="22" t="s"/>
      <c r="D2208" s="12" t="s"/>
      <c r="E2208" s="12" t="s"/>
      <c r="F2208" s="12" t="s"/>
      <c r="G2208" s="12" t="s"/>
      <c r="H2208" s="12" t="s"/>
      <c r="I2208" s="12" t="s"/>
      <c r="J2208" s="12" t="s"/>
      <c r="K2208" s="12" t="s"/>
      <c r="L2208" s="12" t="s"/>
      <c r="M2208" s="12" t="s"/>
      <c r="N2208" s="12" t="s"/>
      <c r="O2208" s="12" t="s"/>
      <c r="P2208" s="12" t="s"/>
    </row>
    <row r="2209" spans="1:16">
      <c r="A2209" s="21" t="s"/>
      <c r="B2209" s="12" t="s"/>
      <c r="C2209" s="22" t="s"/>
      <c r="D2209" s="12" t="s"/>
      <c r="E2209" s="12" t="s"/>
      <c r="F2209" s="12" t="s"/>
      <c r="G2209" s="12" t="s"/>
      <c r="H2209" s="12" t="s"/>
      <c r="I2209" s="12" t="s"/>
      <c r="J2209" s="12" t="s"/>
      <c r="K2209" s="12" t="s"/>
      <c r="L2209" s="12" t="s"/>
      <c r="M2209" s="12" t="s"/>
      <c r="N2209" s="12" t="s"/>
      <c r="O2209" s="12" t="s"/>
      <c r="P2209" s="12" t="s"/>
    </row>
    <row r="2210" spans="1:16">
      <c r="A2210" s="21" t="s"/>
      <c r="B2210" s="12" t="s"/>
      <c r="C2210" s="22" t="s"/>
      <c r="D2210" s="12" t="s"/>
      <c r="E2210" s="12" t="s"/>
      <c r="F2210" s="12" t="s"/>
      <c r="G2210" s="12" t="s"/>
      <c r="H2210" s="12" t="s"/>
      <c r="I2210" s="12" t="s"/>
      <c r="J2210" s="12" t="s"/>
      <c r="K2210" s="12" t="s"/>
      <c r="L2210" s="12" t="s"/>
      <c r="M2210" s="12" t="s"/>
      <c r="N2210" s="12" t="s"/>
      <c r="O2210" s="12" t="s"/>
      <c r="P2210" s="12" t="s"/>
    </row>
    <row r="2211" spans="1:16">
      <c r="A2211" s="21" t="s"/>
      <c r="B2211" s="12" t="s"/>
      <c r="C2211" s="22" t="s"/>
      <c r="D2211" s="12" t="s"/>
      <c r="E2211" s="12" t="s"/>
      <c r="F2211" s="12" t="s"/>
      <c r="G2211" s="12" t="s"/>
      <c r="H2211" s="12" t="s"/>
      <c r="I2211" s="12" t="s"/>
      <c r="J2211" s="12" t="s"/>
      <c r="K2211" s="12" t="s"/>
      <c r="L2211" s="12" t="s"/>
      <c r="M2211" s="12" t="s"/>
      <c r="N2211" s="12" t="s"/>
      <c r="O2211" s="12" t="s"/>
      <c r="P2211" s="12" t="s"/>
    </row>
    <row r="2212" spans="1:16">
      <c r="A2212" s="21" t="s"/>
      <c r="B2212" s="12" t="s"/>
      <c r="C2212" s="22" t="s"/>
      <c r="D2212" s="12" t="s"/>
      <c r="E2212" s="12" t="s"/>
      <c r="F2212" s="12" t="s"/>
      <c r="G2212" s="12" t="s"/>
      <c r="H2212" s="12" t="s"/>
      <c r="I2212" s="12" t="s"/>
      <c r="J2212" s="12" t="s"/>
      <c r="K2212" s="12" t="s"/>
      <c r="L2212" s="12" t="s"/>
      <c r="M2212" s="12" t="s"/>
      <c r="N2212" s="12" t="s"/>
      <c r="O2212" s="12" t="s"/>
      <c r="P2212" s="12" t="s"/>
    </row>
    <row r="2213" spans="1:16">
      <c r="A2213" s="21" t="s"/>
      <c r="B2213" s="12" t="s"/>
      <c r="C2213" s="22" t="s"/>
      <c r="D2213" s="12" t="s"/>
      <c r="E2213" s="12" t="s"/>
      <c r="F2213" s="12" t="s"/>
      <c r="G2213" s="12" t="s"/>
      <c r="H2213" s="12" t="s"/>
      <c r="I2213" s="12" t="s"/>
      <c r="J2213" s="12" t="s"/>
      <c r="K2213" s="12" t="s"/>
      <c r="L2213" s="12" t="s"/>
      <c r="M2213" s="12" t="s"/>
      <c r="N2213" s="12" t="s"/>
      <c r="O2213" s="12" t="s"/>
      <c r="P2213" s="12" t="s"/>
    </row>
    <row r="2214" spans="1:16">
      <c r="A2214" s="21" t="s"/>
      <c r="B2214" s="12" t="s"/>
      <c r="C2214" s="22" t="s"/>
      <c r="D2214" s="12" t="s"/>
      <c r="E2214" s="12" t="s"/>
      <c r="F2214" s="12" t="s"/>
      <c r="G2214" s="12" t="s"/>
      <c r="H2214" s="12" t="s"/>
      <c r="I2214" s="12" t="s"/>
      <c r="J2214" s="12" t="s"/>
      <c r="K2214" s="12" t="s"/>
      <c r="L2214" s="12" t="s"/>
      <c r="M2214" s="12" t="s"/>
      <c r="N2214" s="12" t="s"/>
      <c r="O2214" s="12" t="s"/>
      <c r="P2214" s="12" t="s"/>
    </row>
    <row r="2215" spans="1:16">
      <c r="A2215" s="21" t="s"/>
      <c r="B2215" s="12" t="s"/>
      <c r="C2215" s="22" t="s"/>
      <c r="D2215" s="12" t="s"/>
      <c r="E2215" s="12" t="s"/>
      <c r="F2215" s="12" t="s"/>
      <c r="G2215" s="12" t="s"/>
      <c r="H2215" s="12" t="s"/>
      <c r="I2215" s="12" t="s"/>
      <c r="J2215" s="12" t="s"/>
      <c r="K2215" s="12" t="s"/>
      <c r="L2215" s="12" t="s"/>
      <c r="M2215" s="12" t="s"/>
      <c r="N2215" s="12" t="s"/>
      <c r="O2215" s="12" t="s"/>
      <c r="P2215" s="12" t="s"/>
    </row>
    <row r="2216" spans="1:16">
      <c r="A2216" s="21" t="s"/>
      <c r="B2216" s="12" t="s"/>
      <c r="C2216" s="22" t="s"/>
      <c r="D2216" s="12" t="s"/>
      <c r="E2216" s="12" t="s"/>
      <c r="F2216" s="12" t="s"/>
      <c r="G2216" s="12" t="s"/>
      <c r="H2216" s="12" t="s"/>
      <c r="I2216" s="12" t="s"/>
      <c r="J2216" s="12" t="s"/>
      <c r="K2216" s="12" t="s"/>
      <c r="L2216" s="12" t="s"/>
      <c r="M2216" s="12" t="s"/>
      <c r="N2216" s="12" t="s"/>
      <c r="O2216" s="12" t="s"/>
      <c r="P2216" s="12" t="s"/>
    </row>
    <row r="2217" spans="1:16">
      <c r="A2217" s="21" t="s"/>
      <c r="B2217" s="12" t="s"/>
      <c r="C2217" s="22" t="s"/>
      <c r="D2217" s="12" t="s"/>
      <c r="E2217" s="12" t="s"/>
      <c r="F2217" s="12" t="s"/>
      <c r="G2217" s="12" t="s"/>
      <c r="H2217" s="12" t="s"/>
      <c r="I2217" s="12" t="s"/>
      <c r="J2217" s="12" t="s"/>
      <c r="K2217" s="12" t="s"/>
      <c r="L2217" s="12" t="s"/>
      <c r="M2217" s="12" t="s"/>
      <c r="N2217" s="12" t="s"/>
      <c r="O2217" s="12" t="s"/>
      <c r="P2217" s="12" t="s"/>
    </row>
    <row r="2218" spans="1:16">
      <c r="A2218" s="21" t="s"/>
      <c r="B2218" s="12" t="s"/>
      <c r="C2218" s="22" t="s"/>
      <c r="D2218" s="12" t="s"/>
      <c r="E2218" s="12" t="s"/>
      <c r="F2218" s="12" t="s"/>
      <c r="G2218" s="12" t="s"/>
      <c r="H2218" s="12" t="s"/>
      <c r="I2218" s="12" t="s"/>
      <c r="J2218" s="12" t="s"/>
      <c r="K2218" s="12" t="s"/>
      <c r="L2218" s="12" t="s"/>
      <c r="M2218" s="12" t="s"/>
      <c r="N2218" s="12" t="s"/>
      <c r="O2218" s="12" t="s"/>
      <c r="P2218" s="12" t="s"/>
    </row>
    <row r="2219" spans="1:16">
      <c r="A2219" s="21" t="s"/>
      <c r="B2219" s="12" t="s"/>
      <c r="C2219" s="22" t="s"/>
      <c r="D2219" s="12" t="s"/>
      <c r="E2219" s="12" t="s"/>
      <c r="F2219" s="12" t="s"/>
      <c r="G2219" s="12" t="s"/>
      <c r="H2219" s="12" t="s"/>
      <c r="I2219" s="12" t="s"/>
      <c r="J2219" s="12" t="s"/>
      <c r="K2219" s="12" t="s"/>
      <c r="L2219" s="12" t="s"/>
      <c r="M2219" s="12" t="s"/>
      <c r="N2219" s="12" t="s"/>
      <c r="O2219" s="12" t="s"/>
      <c r="P2219" s="12" t="s"/>
    </row>
    <row r="2220" spans="1:16">
      <c r="A2220" s="21" t="s"/>
      <c r="B2220" s="12" t="s"/>
      <c r="C2220" s="22" t="s"/>
      <c r="D2220" s="12" t="s"/>
      <c r="E2220" s="12" t="s"/>
      <c r="F2220" s="12" t="s"/>
      <c r="G2220" s="12" t="s"/>
      <c r="H2220" s="12" t="s"/>
      <c r="I2220" s="12" t="s"/>
      <c r="J2220" s="12" t="s"/>
      <c r="K2220" s="12" t="s"/>
      <c r="L2220" s="12" t="s"/>
      <c r="M2220" s="12" t="s"/>
      <c r="N2220" s="12" t="s"/>
      <c r="O2220" s="12" t="s"/>
      <c r="P2220" s="12" t="s"/>
    </row>
    <row r="2221" spans="1:16">
      <c r="A2221" s="21" t="s"/>
      <c r="B2221" s="12" t="s"/>
      <c r="C2221" s="22" t="s"/>
      <c r="D2221" s="12" t="s"/>
      <c r="E2221" s="12" t="s"/>
      <c r="F2221" s="12" t="s"/>
      <c r="G2221" s="12" t="s"/>
      <c r="H2221" s="12" t="s"/>
      <c r="I2221" s="12" t="s"/>
      <c r="J2221" s="12" t="s"/>
      <c r="K2221" s="12" t="s"/>
      <c r="L2221" s="12" t="s"/>
      <c r="M2221" s="12" t="s"/>
      <c r="N2221" s="12" t="s"/>
      <c r="O2221" s="12" t="s"/>
      <c r="P2221" s="12" t="s"/>
    </row>
    <row r="2222" spans="1:16">
      <c r="A2222" s="21" t="s"/>
      <c r="B2222" s="12" t="s"/>
      <c r="C2222" s="22" t="s"/>
      <c r="D2222" s="12" t="s"/>
      <c r="E2222" s="12" t="s"/>
      <c r="F2222" s="12" t="s"/>
      <c r="G2222" s="12" t="s"/>
      <c r="H2222" s="12" t="s"/>
      <c r="I2222" s="12" t="s"/>
      <c r="J2222" s="12" t="s"/>
      <c r="K2222" s="12" t="s"/>
      <c r="L2222" s="12" t="s"/>
      <c r="M2222" s="12" t="s"/>
      <c r="N2222" s="12" t="s"/>
      <c r="O2222" s="12" t="s"/>
      <c r="P2222" s="12" t="s"/>
    </row>
    <row r="2223" spans="1:16">
      <c r="A2223" s="21" t="s"/>
      <c r="B2223" s="12" t="s"/>
      <c r="C2223" s="22" t="s"/>
      <c r="D2223" s="12" t="s"/>
      <c r="E2223" s="12" t="s"/>
      <c r="F2223" s="12" t="s"/>
      <c r="G2223" s="12" t="s"/>
      <c r="H2223" s="12" t="s"/>
      <c r="I2223" s="12" t="s"/>
      <c r="J2223" s="12" t="s"/>
      <c r="K2223" s="12" t="s"/>
      <c r="L2223" s="12" t="s"/>
      <c r="M2223" s="12" t="s"/>
      <c r="N2223" s="12" t="s"/>
      <c r="O2223" s="12" t="s"/>
      <c r="P2223" s="12" t="s"/>
    </row>
    <row r="2224" spans="1:16">
      <c r="A2224" s="21" t="s"/>
      <c r="B2224" s="12" t="s"/>
      <c r="C2224" s="22" t="s"/>
      <c r="D2224" s="12" t="s"/>
      <c r="E2224" s="12" t="s"/>
      <c r="F2224" s="12" t="s"/>
      <c r="G2224" s="12" t="s"/>
      <c r="H2224" s="12" t="s"/>
      <c r="I2224" s="12" t="s"/>
      <c r="J2224" s="12" t="s"/>
      <c r="K2224" s="12" t="s"/>
      <c r="L2224" s="12" t="s"/>
      <c r="M2224" s="12" t="s"/>
      <c r="N2224" s="12" t="s"/>
      <c r="O2224" s="12" t="s"/>
      <c r="P2224" s="12" t="s"/>
    </row>
    <row r="2225" spans="1:16">
      <c r="A2225" s="21" t="s"/>
      <c r="B2225" s="12" t="s"/>
      <c r="C2225" s="22" t="s"/>
      <c r="D2225" s="12" t="s"/>
      <c r="E2225" s="12" t="s"/>
      <c r="F2225" s="12" t="s"/>
      <c r="G2225" s="12" t="s"/>
      <c r="H2225" s="12" t="s"/>
      <c r="I2225" s="12" t="s"/>
      <c r="J2225" s="12" t="s"/>
      <c r="K2225" s="12" t="s"/>
      <c r="L2225" s="12" t="s"/>
      <c r="M2225" s="12" t="s"/>
      <c r="N2225" s="12" t="s"/>
      <c r="O2225" s="12" t="s"/>
      <c r="P2225" s="12" t="s"/>
    </row>
    <row r="2226" spans="1:16">
      <c r="A2226" s="21" t="s"/>
      <c r="B2226" s="12" t="s"/>
      <c r="C2226" s="22" t="s"/>
      <c r="D2226" s="12" t="s"/>
      <c r="E2226" s="12" t="s"/>
      <c r="F2226" s="12" t="s"/>
      <c r="G2226" s="12" t="s"/>
      <c r="H2226" s="12" t="s"/>
      <c r="I2226" s="12" t="s"/>
      <c r="J2226" s="12" t="s"/>
      <c r="K2226" s="12" t="s"/>
      <c r="L2226" s="12" t="s"/>
      <c r="M2226" s="12" t="s"/>
      <c r="N2226" s="12" t="s"/>
      <c r="O2226" s="12" t="s"/>
      <c r="P2226" s="12" t="s"/>
    </row>
    <row r="2227" spans="1:16">
      <c r="A2227" s="21" t="s"/>
      <c r="B2227" s="12" t="s"/>
      <c r="C2227" s="22" t="s"/>
      <c r="D2227" s="12" t="s"/>
      <c r="E2227" s="12" t="s"/>
      <c r="F2227" s="12" t="s"/>
      <c r="G2227" s="12" t="s"/>
      <c r="H2227" s="12" t="s"/>
      <c r="I2227" s="12" t="s"/>
      <c r="J2227" s="12" t="s"/>
      <c r="K2227" s="12" t="s"/>
      <c r="L2227" s="12" t="s"/>
      <c r="M2227" s="12" t="s"/>
      <c r="N2227" s="12" t="s"/>
      <c r="O2227" s="12" t="s"/>
      <c r="P2227" s="12" t="s"/>
    </row>
    <row r="2228" spans="1:16">
      <c r="A2228" s="21" t="s"/>
      <c r="B2228" s="12" t="s"/>
      <c r="C2228" s="22" t="s"/>
      <c r="D2228" s="12" t="s"/>
      <c r="E2228" s="12" t="s"/>
      <c r="F2228" s="12" t="s"/>
      <c r="G2228" s="12" t="s"/>
      <c r="H2228" s="12" t="s"/>
      <c r="I2228" s="12" t="s"/>
      <c r="J2228" s="12" t="s"/>
      <c r="K2228" s="12" t="s"/>
      <c r="L2228" s="12" t="s"/>
      <c r="M2228" s="12" t="s"/>
      <c r="N2228" s="12" t="s"/>
      <c r="O2228" s="12" t="s"/>
      <c r="P2228" s="12" t="s"/>
    </row>
    <row r="2229" spans="1:16">
      <c r="A2229" s="21" t="s"/>
      <c r="B2229" s="12" t="s"/>
      <c r="C2229" s="22" t="s"/>
      <c r="D2229" s="12" t="s"/>
      <c r="E2229" s="12" t="s"/>
      <c r="F2229" s="12" t="s"/>
      <c r="G2229" s="12" t="s"/>
      <c r="H2229" s="12" t="s"/>
      <c r="I2229" s="12" t="s"/>
      <c r="J2229" s="12" t="s"/>
      <c r="K2229" s="12" t="s"/>
      <c r="L2229" s="12" t="s"/>
      <c r="M2229" s="12" t="s"/>
      <c r="N2229" s="12" t="s"/>
      <c r="O2229" s="12" t="s"/>
      <c r="P2229" s="12" t="s"/>
    </row>
    <row r="2230" spans="1:16">
      <c r="A2230" s="21" t="s"/>
      <c r="B2230" s="12" t="s"/>
      <c r="C2230" s="22" t="s"/>
      <c r="D2230" s="12" t="s"/>
      <c r="E2230" s="12" t="s"/>
      <c r="F2230" s="12" t="s"/>
      <c r="G2230" s="12" t="s"/>
      <c r="H2230" s="12" t="s"/>
      <c r="I2230" s="12" t="s"/>
      <c r="J2230" s="12" t="s"/>
      <c r="K2230" s="12" t="s"/>
      <c r="L2230" s="12" t="s"/>
      <c r="M2230" s="12" t="s"/>
      <c r="N2230" s="12" t="s"/>
      <c r="O2230" s="12" t="s"/>
      <c r="P2230" s="12" t="s"/>
    </row>
    <row r="2231" spans="1:16">
      <c r="A2231" s="21" t="s"/>
      <c r="B2231" s="12" t="s"/>
      <c r="C2231" s="22" t="s"/>
      <c r="D2231" s="12" t="s"/>
      <c r="E2231" s="12" t="s"/>
      <c r="F2231" s="12" t="s"/>
      <c r="G2231" s="12" t="s"/>
      <c r="H2231" s="12" t="s"/>
      <c r="I2231" s="12" t="s"/>
      <c r="J2231" s="12" t="s"/>
      <c r="K2231" s="12" t="s"/>
      <c r="L2231" s="12" t="s"/>
      <c r="M2231" s="12" t="s"/>
      <c r="N2231" s="12" t="s"/>
      <c r="O2231" s="12" t="s"/>
      <c r="P2231" s="12" t="s"/>
    </row>
    <row r="2232" spans="1:16">
      <c r="A2232" s="21" t="s"/>
      <c r="B2232" s="12" t="s"/>
      <c r="C2232" s="22" t="s"/>
      <c r="D2232" s="12" t="s"/>
      <c r="E2232" s="12" t="s"/>
      <c r="F2232" s="12" t="s"/>
      <c r="G2232" s="12" t="s"/>
      <c r="H2232" s="12" t="s"/>
      <c r="I2232" s="12" t="s"/>
      <c r="J2232" s="12" t="s"/>
      <c r="K2232" s="12" t="s"/>
      <c r="L2232" s="12" t="s"/>
      <c r="M2232" s="12" t="s"/>
      <c r="N2232" s="12" t="s"/>
      <c r="O2232" s="12" t="s"/>
      <c r="P2232" s="12" t="s"/>
    </row>
    <row r="2233" spans="1:16">
      <c r="A2233" s="21" t="s"/>
      <c r="B2233" s="12" t="s"/>
      <c r="C2233" s="22" t="s"/>
      <c r="D2233" s="12" t="s"/>
      <c r="E2233" s="12" t="s"/>
      <c r="F2233" s="12" t="s"/>
      <c r="G2233" s="12" t="s"/>
      <c r="H2233" s="12" t="s"/>
      <c r="I2233" s="12" t="s"/>
      <c r="J2233" s="12" t="s"/>
      <c r="K2233" s="12" t="s"/>
      <c r="L2233" s="12" t="s"/>
      <c r="M2233" s="12" t="s"/>
      <c r="N2233" s="12" t="s"/>
      <c r="O2233" s="12" t="s"/>
      <c r="P2233" s="12" t="s"/>
    </row>
    <row r="2234" spans="1:16">
      <c r="A2234" s="21" t="s"/>
      <c r="B2234" s="12" t="s"/>
      <c r="C2234" s="22" t="s"/>
      <c r="D2234" s="12" t="s"/>
      <c r="E2234" s="12" t="s"/>
      <c r="F2234" s="12" t="s"/>
      <c r="G2234" s="12" t="s"/>
      <c r="H2234" s="12" t="s"/>
      <c r="I2234" s="12" t="s"/>
      <c r="J2234" s="12" t="s"/>
      <c r="K2234" s="12" t="s"/>
      <c r="L2234" s="12" t="s"/>
      <c r="M2234" s="12" t="s"/>
      <c r="N2234" s="12" t="s"/>
      <c r="O2234" s="12" t="s"/>
      <c r="P2234" s="12" t="s"/>
    </row>
    <row r="2235" spans="1:16">
      <c r="A2235" s="21" t="s"/>
      <c r="B2235" s="12" t="s"/>
      <c r="C2235" s="22" t="s"/>
      <c r="D2235" s="12" t="s"/>
      <c r="E2235" s="12" t="s"/>
      <c r="F2235" s="12" t="s"/>
      <c r="G2235" s="12" t="s"/>
      <c r="H2235" s="12" t="s"/>
      <c r="I2235" s="12" t="s"/>
      <c r="J2235" s="12" t="s"/>
      <c r="K2235" s="12" t="s"/>
      <c r="L2235" s="12" t="s"/>
      <c r="M2235" s="12" t="s"/>
      <c r="N2235" s="12" t="s"/>
      <c r="O2235" s="12" t="s"/>
      <c r="P2235" s="12" t="s"/>
    </row>
    <row r="2236" spans="1:16">
      <c r="A2236" s="21" t="s"/>
      <c r="B2236" s="12" t="s"/>
      <c r="C2236" s="22" t="s"/>
      <c r="D2236" s="12" t="s"/>
      <c r="E2236" s="12" t="s"/>
      <c r="F2236" s="12" t="s"/>
      <c r="G2236" s="12" t="s"/>
      <c r="H2236" s="12" t="s"/>
      <c r="I2236" s="12" t="s"/>
      <c r="J2236" s="12" t="s"/>
      <c r="K2236" s="12" t="s"/>
      <c r="L2236" s="12" t="s"/>
      <c r="M2236" s="12" t="s"/>
      <c r="N2236" s="12" t="s"/>
      <c r="O2236" s="12" t="s"/>
      <c r="P2236" s="12" t="s"/>
    </row>
    <row r="2237" spans="1:16">
      <c r="A2237" s="21" t="s"/>
      <c r="B2237" s="12" t="s"/>
      <c r="C2237" s="22" t="s"/>
      <c r="D2237" s="12" t="s"/>
      <c r="E2237" s="12" t="s"/>
      <c r="F2237" s="12" t="s"/>
      <c r="G2237" s="12" t="s"/>
      <c r="H2237" s="12" t="s"/>
      <c r="I2237" s="12" t="s"/>
      <c r="J2237" s="12" t="s"/>
      <c r="K2237" s="12" t="s"/>
      <c r="L2237" s="12" t="s"/>
      <c r="M2237" s="12" t="s"/>
      <c r="N2237" s="12" t="s"/>
      <c r="O2237" s="12" t="s"/>
      <c r="P2237" s="12" t="s"/>
    </row>
    <row r="2238" spans="1:16">
      <c r="A2238" s="21" t="s"/>
      <c r="B2238" s="12" t="s"/>
      <c r="C2238" s="22" t="s"/>
      <c r="D2238" s="12" t="s"/>
      <c r="E2238" s="12" t="s"/>
      <c r="F2238" s="12" t="s"/>
      <c r="G2238" s="12" t="s"/>
      <c r="H2238" s="12" t="s"/>
      <c r="I2238" s="12" t="s"/>
      <c r="J2238" s="12" t="s"/>
      <c r="K2238" s="12" t="s"/>
      <c r="L2238" s="12" t="s"/>
      <c r="M2238" s="12" t="s"/>
      <c r="N2238" s="12" t="s"/>
      <c r="O2238" s="12" t="s"/>
      <c r="P2238" s="12" t="s"/>
    </row>
    <row r="2239" spans="1:16">
      <c r="A2239" s="21" t="s"/>
      <c r="B2239" s="12" t="s"/>
      <c r="C2239" s="22" t="s"/>
      <c r="D2239" s="12" t="s"/>
      <c r="E2239" s="12" t="s"/>
      <c r="F2239" s="12" t="s"/>
      <c r="G2239" s="12" t="s"/>
      <c r="H2239" s="12" t="s"/>
      <c r="I2239" s="12" t="s"/>
      <c r="J2239" s="12" t="s"/>
      <c r="K2239" s="12" t="s"/>
      <c r="L2239" s="12" t="s"/>
      <c r="M2239" s="12" t="s"/>
      <c r="N2239" s="12" t="s"/>
      <c r="O2239" s="12" t="s"/>
      <c r="P2239" s="12" t="s"/>
    </row>
    <row r="2240" spans="1:16">
      <c r="A2240" s="21" t="s"/>
      <c r="B2240" s="12" t="s"/>
      <c r="C2240" s="22" t="s"/>
      <c r="D2240" s="12" t="s"/>
      <c r="E2240" s="12" t="s"/>
      <c r="F2240" s="12" t="s"/>
      <c r="G2240" s="12" t="s"/>
      <c r="H2240" s="12" t="s"/>
      <c r="I2240" s="12" t="s"/>
      <c r="J2240" s="12" t="s"/>
      <c r="K2240" s="12" t="s"/>
      <c r="L2240" s="12" t="s"/>
      <c r="M2240" s="12" t="s"/>
      <c r="N2240" s="12" t="s"/>
      <c r="O2240" s="12" t="s"/>
      <c r="P2240" s="12" t="s"/>
    </row>
    <row r="2241" spans="1:16">
      <c r="A2241" s="21" t="s"/>
      <c r="B2241" s="12" t="s"/>
      <c r="C2241" s="22" t="s"/>
      <c r="D2241" s="12" t="s"/>
      <c r="E2241" s="12" t="s"/>
      <c r="F2241" s="12" t="s"/>
      <c r="G2241" s="12" t="s"/>
      <c r="H2241" s="12" t="s"/>
      <c r="I2241" s="12" t="s"/>
      <c r="J2241" s="12" t="s"/>
      <c r="K2241" s="12" t="s"/>
      <c r="L2241" s="12" t="s"/>
      <c r="M2241" s="12" t="s"/>
      <c r="N2241" s="12" t="s"/>
      <c r="O2241" s="12" t="s"/>
      <c r="P2241" s="12" t="s"/>
    </row>
    <row r="2242" spans="1:16">
      <c r="A2242" s="21" t="s"/>
      <c r="B2242" s="12" t="s"/>
      <c r="C2242" s="22" t="s"/>
      <c r="D2242" s="12" t="s"/>
      <c r="E2242" s="12" t="s"/>
      <c r="F2242" s="12" t="s"/>
      <c r="G2242" s="12" t="s"/>
      <c r="H2242" s="12" t="s"/>
      <c r="I2242" s="12" t="s"/>
      <c r="J2242" s="12" t="s"/>
      <c r="K2242" s="12" t="s"/>
      <c r="L2242" s="12" t="s"/>
      <c r="M2242" s="12" t="s"/>
      <c r="N2242" s="12" t="s"/>
      <c r="O2242" s="12" t="s"/>
      <c r="P2242" s="12" t="s"/>
    </row>
    <row r="2243" spans="1:16">
      <c r="A2243" s="21" t="s"/>
      <c r="B2243" s="12" t="s"/>
      <c r="C2243" s="22" t="s"/>
      <c r="D2243" s="12" t="s"/>
      <c r="E2243" s="12" t="s"/>
      <c r="F2243" s="12" t="s"/>
      <c r="G2243" s="12" t="s"/>
      <c r="H2243" s="12" t="s"/>
      <c r="I2243" s="12" t="s"/>
      <c r="J2243" s="12" t="s"/>
      <c r="K2243" s="12" t="s"/>
      <c r="L2243" s="12" t="s"/>
      <c r="M2243" s="12" t="s"/>
      <c r="N2243" s="12" t="s"/>
      <c r="O2243" s="12" t="s"/>
      <c r="P2243" s="12" t="s"/>
    </row>
    <row r="2244" spans="1:16">
      <c r="A2244" s="21" t="s"/>
      <c r="B2244" s="12" t="s"/>
      <c r="C2244" s="22" t="s"/>
      <c r="D2244" s="12" t="s"/>
      <c r="E2244" s="12" t="s"/>
      <c r="F2244" s="12" t="s"/>
      <c r="G2244" s="12" t="s"/>
      <c r="H2244" s="12" t="s"/>
      <c r="I2244" s="12" t="s"/>
      <c r="J2244" s="12" t="s"/>
      <c r="K2244" s="12" t="s"/>
      <c r="L2244" s="12" t="s"/>
      <c r="M2244" s="12" t="s"/>
      <c r="N2244" s="12" t="s"/>
      <c r="O2244" s="12" t="s"/>
      <c r="P2244" s="12" t="s"/>
    </row>
    <row r="2245" spans="1:16">
      <c r="A2245" s="21" t="s"/>
      <c r="B2245" s="12" t="s"/>
      <c r="C2245" s="22" t="s"/>
      <c r="D2245" s="12" t="s"/>
      <c r="E2245" s="12" t="s"/>
      <c r="F2245" s="12" t="s"/>
      <c r="G2245" s="12" t="s"/>
      <c r="H2245" s="12" t="s"/>
      <c r="I2245" s="12" t="s"/>
      <c r="J2245" s="12" t="s"/>
      <c r="K2245" s="12" t="s"/>
      <c r="L2245" s="12" t="s"/>
      <c r="M2245" s="12" t="s"/>
      <c r="N2245" s="12" t="s"/>
      <c r="O2245" s="12" t="s"/>
      <c r="P2245" s="12" t="s"/>
    </row>
    <row r="2246" spans="1:16">
      <c r="A2246" s="21" t="s"/>
      <c r="B2246" s="12" t="s"/>
      <c r="C2246" s="22" t="s"/>
      <c r="D2246" s="12" t="s"/>
      <c r="E2246" s="12" t="s"/>
      <c r="F2246" s="12" t="s"/>
      <c r="G2246" s="12" t="s"/>
      <c r="H2246" s="12" t="s"/>
      <c r="I2246" s="12" t="s"/>
      <c r="J2246" s="12" t="s"/>
      <c r="K2246" s="12" t="s"/>
      <c r="L2246" s="12" t="s"/>
      <c r="M2246" s="12" t="s"/>
      <c r="N2246" s="12" t="s"/>
      <c r="O2246" s="12" t="s"/>
      <c r="P2246" s="12" t="s"/>
    </row>
    <row r="2247" spans="1:16">
      <c r="A2247" s="21" t="s"/>
      <c r="B2247" s="12" t="s"/>
      <c r="C2247" s="22" t="s"/>
      <c r="D2247" s="12" t="s"/>
      <c r="E2247" s="12" t="s"/>
      <c r="F2247" s="12" t="s"/>
      <c r="G2247" s="12" t="s"/>
      <c r="H2247" s="12" t="s"/>
      <c r="I2247" s="12" t="s"/>
      <c r="J2247" s="12" t="s"/>
      <c r="K2247" s="12" t="s"/>
      <c r="L2247" s="12" t="s"/>
      <c r="M2247" s="12" t="s"/>
      <c r="N2247" s="12" t="s"/>
      <c r="O2247" s="12" t="s"/>
      <c r="P2247" s="12" t="s"/>
    </row>
    <row r="2248" spans="1:16">
      <c r="A2248" s="21" t="s"/>
      <c r="B2248" s="12" t="s"/>
      <c r="C2248" s="22" t="s"/>
      <c r="D2248" s="12" t="s"/>
      <c r="E2248" s="12" t="s"/>
      <c r="F2248" s="12" t="s"/>
      <c r="G2248" s="12" t="s"/>
      <c r="H2248" s="12" t="s"/>
      <c r="I2248" s="12" t="s"/>
      <c r="J2248" s="12" t="s"/>
      <c r="K2248" s="12" t="s"/>
      <c r="L2248" s="12" t="s"/>
      <c r="M2248" s="12" t="s"/>
      <c r="N2248" s="12" t="s"/>
      <c r="O2248" s="12" t="s"/>
      <c r="P2248" s="12" t="s"/>
    </row>
    <row r="2249" spans="1:16">
      <c r="A2249" s="21" t="s"/>
      <c r="B2249" s="12" t="s"/>
      <c r="C2249" s="22" t="s"/>
      <c r="D2249" s="12" t="s"/>
      <c r="E2249" s="12" t="s"/>
      <c r="F2249" s="12" t="s"/>
      <c r="G2249" s="12" t="s"/>
      <c r="H2249" s="12" t="s"/>
      <c r="I2249" s="12" t="s"/>
      <c r="J2249" s="12" t="s"/>
      <c r="K2249" s="12" t="s"/>
      <c r="L2249" s="12" t="s"/>
      <c r="M2249" s="12" t="s"/>
      <c r="N2249" s="12" t="s"/>
      <c r="O2249" s="12" t="s"/>
      <c r="P2249" s="12" t="s"/>
    </row>
    <row r="2250" spans="1:16">
      <c r="A2250" s="21" t="s"/>
      <c r="B2250" s="12" t="s"/>
      <c r="C2250" s="22" t="s"/>
      <c r="D2250" s="12" t="s"/>
      <c r="E2250" s="12" t="s"/>
      <c r="F2250" s="12" t="s"/>
      <c r="G2250" s="12" t="s"/>
      <c r="H2250" s="12" t="s"/>
      <c r="I2250" s="12" t="s"/>
      <c r="J2250" s="12" t="s"/>
      <c r="K2250" s="12" t="s"/>
      <c r="L2250" s="12" t="s"/>
      <c r="M2250" s="12" t="s"/>
      <c r="N2250" s="12" t="s"/>
      <c r="O2250" s="12" t="s"/>
      <c r="P2250" s="12" t="s"/>
    </row>
    <row r="2251" spans="1:16">
      <c r="A2251" s="21" t="s"/>
      <c r="B2251" s="12" t="s"/>
      <c r="C2251" s="22" t="s"/>
      <c r="D2251" s="12" t="s"/>
      <c r="E2251" s="12" t="s"/>
      <c r="F2251" s="12" t="s"/>
      <c r="G2251" s="12" t="s"/>
      <c r="H2251" s="12" t="s"/>
      <c r="I2251" s="12" t="s"/>
      <c r="J2251" s="12" t="s"/>
      <c r="K2251" s="12" t="s"/>
      <c r="L2251" s="12" t="s"/>
      <c r="M2251" s="12" t="s"/>
      <c r="N2251" s="12" t="s"/>
      <c r="O2251" s="12" t="s"/>
      <c r="P2251" s="12" t="s"/>
    </row>
    <row r="2252" spans="1:16">
      <c r="A2252" s="21" t="s"/>
      <c r="B2252" s="12" t="s"/>
      <c r="C2252" s="22" t="s"/>
      <c r="D2252" s="12" t="s"/>
      <c r="E2252" s="12" t="s"/>
      <c r="F2252" s="12" t="s"/>
      <c r="G2252" s="12" t="s"/>
      <c r="H2252" s="12" t="s"/>
      <c r="I2252" s="12" t="s"/>
      <c r="J2252" s="12" t="s"/>
      <c r="K2252" s="12" t="s"/>
      <c r="L2252" s="12" t="s"/>
      <c r="M2252" s="12" t="s"/>
      <c r="N2252" s="12" t="s"/>
      <c r="O2252" s="12" t="s"/>
      <c r="P2252" s="12" t="s"/>
    </row>
    <row r="2253" spans="1:16">
      <c r="A2253" s="21" t="s"/>
      <c r="B2253" s="12" t="s"/>
      <c r="C2253" s="22" t="s"/>
      <c r="D2253" s="12" t="s"/>
      <c r="E2253" s="12" t="s"/>
      <c r="F2253" s="12" t="s"/>
      <c r="G2253" s="12" t="s"/>
      <c r="H2253" s="12" t="s"/>
      <c r="I2253" s="12" t="s"/>
      <c r="J2253" s="12" t="s"/>
      <c r="K2253" s="12" t="s"/>
      <c r="L2253" s="12" t="s"/>
      <c r="M2253" s="12" t="s"/>
      <c r="N2253" s="12" t="s"/>
      <c r="O2253" s="12" t="s"/>
      <c r="P2253" s="12" t="s"/>
    </row>
    <row r="2254" spans="1:16">
      <c r="A2254" s="21" t="s"/>
      <c r="B2254" s="12" t="s"/>
      <c r="C2254" s="22" t="s"/>
      <c r="D2254" s="12" t="s"/>
      <c r="E2254" s="12" t="s"/>
      <c r="F2254" s="12" t="s"/>
      <c r="G2254" s="12" t="s"/>
      <c r="H2254" s="12" t="s"/>
      <c r="I2254" s="12" t="s"/>
      <c r="J2254" s="12" t="s"/>
      <c r="K2254" s="12" t="s"/>
      <c r="L2254" s="12" t="s"/>
      <c r="M2254" s="12" t="s"/>
      <c r="N2254" s="12" t="s"/>
      <c r="O2254" s="12" t="s"/>
      <c r="P2254" s="12" t="s"/>
    </row>
    <row r="2255" spans="1:16">
      <c r="A2255" s="21" t="s"/>
      <c r="B2255" s="12" t="s"/>
      <c r="C2255" s="22" t="s"/>
      <c r="D2255" s="12" t="s"/>
      <c r="E2255" s="12" t="s"/>
      <c r="F2255" s="12" t="s"/>
      <c r="G2255" s="12" t="s"/>
      <c r="H2255" s="12" t="s"/>
      <c r="I2255" s="12" t="s"/>
      <c r="J2255" s="12" t="s"/>
      <c r="K2255" s="12" t="s"/>
      <c r="L2255" s="12" t="s"/>
      <c r="M2255" s="12" t="s"/>
      <c r="N2255" s="12" t="s"/>
      <c r="O2255" s="12" t="s"/>
      <c r="P2255" s="12" t="s"/>
    </row>
    <row r="2256" spans="1:16">
      <c r="A2256" s="21" t="s"/>
      <c r="B2256" s="12" t="s"/>
      <c r="C2256" s="22" t="s"/>
      <c r="D2256" s="12" t="s"/>
      <c r="E2256" s="12" t="s"/>
      <c r="F2256" s="12" t="s"/>
      <c r="G2256" s="12" t="s"/>
      <c r="H2256" s="12" t="s"/>
      <c r="I2256" s="12" t="s"/>
      <c r="J2256" s="12" t="s"/>
      <c r="K2256" s="12" t="s"/>
      <c r="L2256" s="12" t="s"/>
      <c r="M2256" s="12" t="s"/>
      <c r="N2256" s="12" t="s"/>
      <c r="O2256" s="12" t="s"/>
      <c r="P2256" s="12" t="s"/>
    </row>
    <row r="2257" spans="1:16">
      <c r="A2257" s="21" t="s"/>
      <c r="B2257" s="12" t="s"/>
      <c r="C2257" s="22" t="s"/>
      <c r="D2257" s="12" t="s"/>
      <c r="E2257" s="12" t="s"/>
      <c r="F2257" s="12" t="s"/>
      <c r="G2257" s="12" t="s"/>
      <c r="H2257" s="12" t="s"/>
      <c r="I2257" s="12" t="s"/>
      <c r="J2257" s="12" t="s"/>
      <c r="K2257" s="12" t="s"/>
      <c r="L2257" s="12" t="s"/>
      <c r="M2257" s="12" t="s"/>
      <c r="N2257" s="12" t="s"/>
      <c r="O2257" s="12" t="s"/>
      <c r="P2257" s="12" t="s"/>
    </row>
    <row r="2258" spans="1:16">
      <c r="A2258" s="21" t="s"/>
      <c r="B2258" s="12" t="s"/>
      <c r="C2258" s="22" t="s"/>
      <c r="D2258" s="12" t="s"/>
      <c r="E2258" s="12" t="s"/>
      <c r="F2258" s="12" t="s"/>
      <c r="G2258" s="12" t="s"/>
      <c r="H2258" s="12" t="s"/>
      <c r="I2258" s="12" t="s"/>
      <c r="J2258" s="12" t="s"/>
      <c r="K2258" s="12" t="s"/>
      <c r="L2258" s="12" t="s"/>
      <c r="M2258" s="12" t="s"/>
      <c r="N2258" s="12" t="s"/>
      <c r="O2258" s="12" t="s"/>
      <c r="P2258" s="12" t="s"/>
    </row>
    <row r="2259" spans="1:16">
      <c r="A2259" s="21" t="s"/>
      <c r="B2259" s="12" t="s"/>
      <c r="C2259" s="22" t="s"/>
      <c r="D2259" s="12" t="s"/>
      <c r="E2259" s="12" t="s"/>
      <c r="F2259" s="12" t="s"/>
      <c r="G2259" s="12" t="s"/>
      <c r="H2259" s="12" t="s"/>
      <c r="I2259" s="12" t="s"/>
      <c r="J2259" s="12" t="s"/>
      <c r="K2259" s="12" t="s"/>
      <c r="L2259" s="12" t="s"/>
      <c r="M2259" s="12" t="s"/>
      <c r="N2259" s="12" t="s"/>
      <c r="O2259" s="12" t="s"/>
      <c r="P2259" s="12" t="s"/>
    </row>
    <row r="2260" spans="1:16">
      <c r="A2260" s="21" t="s"/>
      <c r="B2260" s="12" t="s"/>
      <c r="C2260" s="22" t="s"/>
      <c r="D2260" s="12" t="s"/>
      <c r="E2260" s="12" t="s"/>
      <c r="F2260" s="12" t="s"/>
      <c r="G2260" s="12" t="s"/>
      <c r="H2260" s="12" t="s"/>
      <c r="I2260" s="12" t="s"/>
      <c r="J2260" s="12" t="s"/>
      <c r="K2260" s="12" t="s"/>
      <c r="L2260" s="12" t="s"/>
      <c r="M2260" s="12" t="s"/>
      <c r="N2260" s="12" t="s"/>
      <c r="O2260" s="12" t="s"/>
      <c r="P2260" s="12" t="s"/>
    </row>
    <row r="2261" spans="1:16">
      <c r="A2261" s="21" t="s"/>
      <c r="B2261" s="12" t="s"/>
      <c r="C2261" s="22" t="s"/>
      <c r="D2261" s="12" t="s"/>
      <c r="E2261" s="12" t="s"/>
      <c r="F2261" s="12" t="s"/>
      <c r="G2261" s="12" t="s"/>
      <c r="H2261" s="12" t="s"/>
      <c r="I2261" s="12" t="s"/>
      <c r="J2261" s="12" t="s"/>
      <c r="K2261" s="12" t="s"/>
      <c r="L2261" s="12" t="s"/>
      <c r="M2261" s="12" t="s"/>
      <c r="N2261" s="12" t="s"/>
      <c r="O2261" s="12" t="s"/>
      <c r="P2261" s="12" t="s"/>
    </row>
    <row r="2262" spans="1:16">
      <c r="A2262" s="21" t="s"/>
      <c r="B2262" s="12" t="s"/>
      <c r="C2262" s="22" t="s"/>
      <c r="D2262" s="12" t="s"/>
      <c r="E2262" s="12" t="s"/>
      <c r="F2262" s="12" t="s"/>
      <c r="G2262" s="12" t="s"/>
      <c r="H2262" s="12" t="s"/>
      <c r="I2262" s="12" t="s"/>
      <c r="J2262" s="12" t="s"/>
      <c r="K2262" s="12" t="s"/>
      <c r="L2262" s="12" t="s"/>
      <c r="M2262" s="12" t="s"/>
      <c r="N2262" s="12" t="s"/>
      <c r="O2262" s="12" t="s"/>
      <c r="P2262" s="12" t="s"/>
    </row>
    <row r="2263" spans="1:16">
      <c r="A2263" s="21" t="s"/>
      <c r="B2263" s="12" t="s"/>
      <c r="C2263" s="22" t="s"/>
      <c r="D2263" s="12" t="s"/>
      <c r="E2263" s="12" t="s"/>
      <c r="F2263" s="12" t="s"/>
      <c r="G2263" s="12" t="s"/>
      <c r="H2263" s="12" t="s"/>
      <c r="I2263" s="12" t="s"/>
      <c r="J2263" s="12" t="s"/>
      <c r="K2263" s="12" t="s"/>
      <c r="L2263" s="12" t="s"/>
      <c r="M2263" s="12" t="s"/>
      <c r="N2263" s="12" t="s"/>
      <c r="O2263" s="12" t="s"/>
      <c r="P2263" s="12" t="s"/>
    </row>
    <row r="2264" spans="1:16">
      <c r="A2264" s="21" t="s"/>
      <c r="B2264" s="12" t="s"/>
      <c r="C2264" s="22" t="s"/>
      <c r="D2264" s="12" t="s"/>
      <c r="E2264" s="12" t="s"/>
      <c r="F2264" s="12" t="s"/>
      <c r="G2264" s="12" t="s"/>
      <c r="H2264" s="12" t="s"/>
      <c r="I2264" s="12" t="s"/>
      <c r="J2264" s="12" t="s"/>
      <c r="K2264" s="12" t="s"/>
      <c r="L2264" s="12" t="s"/>
      <c r="M2264" s="12" t="s"/>
      <c r="N2264" s="12" t="s"/>
      <c r="O2264" s="12" t="s"/>
      <c r="P2264" s="12" t="s"/>
    </row>
    <row r="2265" spans="1:16">
      <c r="A2265" s="21" t="s"/>
      <c r="B2265" s="12" t="s"/>
      <c r="C2265" s="22" t="s"/>
      <c r="D2265" s="12" t="s"/>
      <c r="E2265" s="12" t="s"/>
      <c r="F2265" s="12" t="s"/>
      <c r="G2265" s="12" t="s"/>
      <c r="H2265" s="12" t="s"/>
      <c r="I2265" s="12" t="s"/>
      <c r="J2265" s="12" t="s"/>
      <c r="K2265" s="12" t="s"/>
      <c r="L2265" s="12" t="s"/>
      <c r="M2265" s="12" t="s"/>
      <c r="N2265" s="12" t="s"/>
      <c r="O2265" s="12" t="s"/>
      <c r="P2265" s="12" t="s"/>
    </row>
    <row r="2266" spans="1:16">
      <c r="A2266" s="21" t="s"/>
      <c r="B2266" s="12" t="s"/>
      <c r="C2266" s="22" t="s"/>
      <c r="D2266" s="12" t="s"/>
      <c r="E2266" s="12" t="s"/>
      <c r="F2266" s="12" t="s"/>
      <c r="G2266" s="12" t="s"/>
      <c r="H2266" s="12" t="s"/>
      <c r="I2266" s="12" t="s"/>
      <c r="J2266" s="12" t="s"/>
      <c r="K2266" s="12" t="s"/>
      <c r="L2266" s="12" t="s"/>
      <c r="M2266" s="12" t="s"/>
      <c r="N2266" s="12" t="s"/>
      <c r="O2266" s="12" t="s"/>
      <c r="P2266" s="12" t="s"/>
    </row>
    <row r="2267" spans="1:16">
      <c r="A2267" s="21" t="s"/>
      <c r="B2267" s="12" t="s"/>
      <c r="C2267" s="22" t="s"/>
      <c r="D2267" s="12" t="s"/>
      <c r="E2267" s="12" t="s"/>
      <c r="F2267" s="12" t="s"/>
      <c r="G2267" s="12" t="s"/>
      <c r="H2267" s="12" t="s"/>
      <c r="I2267" s="12" t="s"/>
      <c r="J2267" s="12" t="s"/>
      <c r="K2267" s="12" t="s"/>
      <c r="L2267" s="12" t="s"/>
      <c r="M2267" s="12" t="s"/>
      <c r="N2267" s="12" t="s"/>
      <c r="O2267" s="12" t="s"/>
      <c r="P2267" s="12" t="s"/>
    </row>
    <row r="2268" spans="1:16">
      <c r="A2268" s="21" t="s"/>
      <c r="B2268" s="12" t="s"/>
      <c r="C2268" s="22" t="s"/>
      <c r="D2268" s="12" t="s"/>
      <c r="E2268" s="12" t="s"/>
      <c r="F2268" s="12" t="s"/>
      <c r="G2268" s="12" t="s"/>
      <c r="H2268" s="12" t="s"/>
      <c r="I2268" s="12" t="s"/>
      <c r="J2268" s="12" t="s"/>
      <c r="K2268" s="12" t="s"/>
      <c r="L2268" s="12" t="s"/>
      <c r="M2268" s="12" t="s"/>
      <c r="N2268" s="12" t="s"/>
      <c r="O2268" s="12" t="s"/>
      <c r="P2268" s="12" t="s"/>
    </row>
    <row r="2269" spans="1:16">
      <c r="A2269" s="21" t="s"/>
      <c r="B2269" s="12" t="s"/>
      <c r="C2269" s="22" t="s"/>
      <c r="D2269" s="12" t="s"/>
      <c r="E2269" s="12" t="s"/>
      <c r="F2269" s="12" t="s"/>
      <c r="G2269" s="12" t="s"/>
      <c r="H2269" s="12" t="s"/>
      <c r="I2269" s="12" t="s"/>
      <c r="J2269" s="12" t="s"/>
      <c r="K2269" s="12" t="s"/>
      <c r="L2269" s="12" t="s"/>
      <c r="M2269" s="12" t="s"/>
      <c r="N2269" s="12" t="s"/>
      <c r="O2269" s="12" t="s"/>
      <c r="P2269" s="12" t="s"/>
    </row>
    <row r="2270" spans="1:16">
      <c r="A2270" s="21" t="s"/>
      <c r="B2270" s="12" t="s"/>
      <c r="C2270" s="22" t="s"/>
      <c r="D2270" s="12" t="s"/>
      <c r="E2270" s="12" t="s"/>
      <c r="F2270" s="12" t="s"/>
      <c r="G2270" s="12" t="s"/>
      <c r="H2270" s="12" t="s"/>
      <c r="I2270" s="12" t="s"/>
      <c r="J2270" s="12" t="s"/>
      <c r="K2270" s="12" t="s"/>
      <c r="L2270" s="12" t="s"/>
      <c r="M2270" s="12" t="s"/>
      <c r="N2270" s="12" t="s"/>
      <c r="O2270" s="12" t="s"/>
      <c r="P2270" s="12" t="s"/>
    </row>
    <row r="2271" spans="1:16">
      <c r="A2271" s="21" t="s"/>
      <c r="B2271" s="12" t="s"/>
      <c r="C2271" s="22" t="s"/>
      <c r="D2271" s="12" t="s"/>
      <c r="E2271" s="12" t="s"/>
      <c r="F2271" s="12" t="s"/>
      <c r="G2271" s="12" t="s"/>
      <c r="H2271" s="12" t="s"/>
      <c r="I2271" s="12" t="s"/>
      <c r="J2271" s="12" t="s"/>
      <c r="K2271" s="12" t="s"/>
      <c r="L2271" s="12" t="s"/>
      <c r="M2271" s="12" t="s"/>
      <c r="N2271" s="12" t="s"/>
      <c r="O2271" s="12" t="s"/>
      <c r="P2271" s="12" t="s"/>
    </row>
    <row r="2272" spans="1:16">
      <c r="A2272" s="21" t="s"/>
      <c r="B2272" s="12" t="s"/>
      <c r="C2272" s="22" t="s"/>
      <c r="D2272" s="12" t="s"/>
      <c r="E2272" s="12" t="s"/>
      <c r="F2272" s="12" t="s"/>
      <c r="G2272" s="12" t="s"/>
      <c r="H2272" s="12" t="s"/>
      <c r="I2272" s="12" t="s"/>
      <c r="J2272" s="12" t="s"/>
      <c r="K2272" s="12" t="s"/>
      <c r="L2272" s="12" t="s"/>
      <c r="M2272" s="12" t="s"/>
      <c r="N2272" s="12" t="s"/>
      <c r="O2272" s="12" t="s"/>
      <c r="P2272" s="12" t="s"/>
    </row>
    <row r="2273" spans="1:16">
      <c r="A2273" s="21" t="s"/>
      <c r="B2273" s="12" t="s"/>
      <c r="C2273" s="22" t="s"/>
      <c r="D2273" s="12" t="s"/>
      <c r="E2273" s="12" t="s"/>
      <c r="F2273" s="12" t="s"/>
      <c r="G2273" s="12" t="s"/>
      <c r="H2273" s="12" t="s"/>
      <c r="I2273" s="12" t="s"/>
      <c r="J2273" s="12" t="s"/>
      <c r="K2273" s="12" t="s"/>
      <c r="L2273" s="12" t="s"/>
      <c r="M2273" s="12" t="s"/>
      <c r="N2273" s="12" t="s"/>
      <c r="O2273" s="12" t="s"/>
      <c r="P2273" s="12" t="s"/>
    </row>
    <row r="2274" spans="1:16">
      <c r="A2274" s="21" t="s"/>
      <c r="B2274" s="12" t="s"/>
      <c r="C2274" s="22" t="s"/>
      <c r="D2274" s="12" t="s"/>
      <c r="E2274" s="12" t="s"/>
      <c r="F2274" s="12" t="s"/>
      <c r="G2274" s="12" t="s"/>
      <c r="H2274" s="12" t="s"/>
      <c r="I2274" s="12" t="s"/>
      <c r="J2274" s="12" t="s"/>
      <c r="K2274" s="12" t="s"/>
      <c r="L2274" s="12" t="s"/>
      <c r="M2274" s="12" t="s"/>
      <c r="N2274" s="12" t="s"/>
      <c r="O2274" s="12" t="s"/>
      <c r="P2274" s="12" t="s"/>
    </row>
    <row r="2275" spans="1:16">
      <c r="A2275" s="21" t="s"/>
      <c r="B2275" s="12" t="s"/>
      <c r="C2275" s="22" t="s"/>
      <c r="D2275" s="12" t="s"/>
      <c r="E2275" s="12" t="s"/>
      <c r="F2275" s="12" t="s"/>
      <c r="G2275" s="12" t="s"/>
      <c r="H2275" s="12" t="s"/>
      <c r="I2275" s="12" t="s"/>
      <c r="J2275" s="12" t="s"/>
      <c r="K2275" s="12" t="s"/>
      <c r="L2275" s="12" t="s"/>
      <c r="M2275" s="12" t="s"/>
      <c r="N2275" s="12" t="s"/>
      <c r="O2275" s="12" t="s"/>
      <c r="P2275" s="12" t="s"/>
    </row>
    <row r="2276" spans="1:16">
      <c r="A2276" s="21" t="s"/>
      <c r="B2276" s="12" t="s"/>
      <c r="C2276" s="22" t="s"/>
      <c r="D2276" s="12" t="s"/>
      <c r="E2276" s="12" t="s"/>
      <c r="F2276" s="12" t="s"/>
      <c r="G2276" s="12" t="s"/>
      <c r="H2276" s="12" t="s"/>
      <c r="I2276" s="12" t="s"/>
      <c r="J2276" s="12" t="s"/>
      <c r="K2276" s="12" t="s"/>
      <c r="L2276" s="12" t="s"/>
      <c r="M2276" s="12" t="s"/>
      <c r="N2276" s="12" t="s"/>
      <c r="O2276" s="12" t="s"/>
      <c r="P2276" s="12" t="s"/>
    </row>
    <row r="2277" spans="1:16">
      <c r="A2277" s="21" t="s"/>
      <c r="B2277" s="12" t="s"/>
      <c r="C2277" s="22" t="s"/>
      <c r="D2277" s="12" t="s"/>
      <c r="E2277" s="12" t="s"/>
      <c r="F2277" s="12" t="s"/>
      <c r="G2277" s="12" t="s"/>
      <c r="H2277" s="12" t="s"/>
      <c r="I2277" s="12" t="s"/>
      <c r="J2277" s="12" t="s"/>
      <c r="K2277" s="12" t="s"/>
      <c r="L2277" s="12" t="s"/>
      <c r="M2277" s="12" t="s"/>
      <c r="N2277" s="12" t="s"/>
      <c r="O2277" s="12" t="s"/>
      <c r="P2277" s="12" t="s"/>
    </row>
    <row r="2278" spans="1:16">
      <c r="A2278" s="21" t="s"/>
      <c r="B2278" s="12" t="s"/>
      <c r="C2278" s="22" t="s"/>
      <c r="D2278" s="12" t="s"/>
      <c r="E2278" s="12" t="s"/>
      <c r="F2278" s="12" t="s"/>
      <c r="G2278" s="12" t="s"/>
      <c r="H2278" s="12" t="s"/>
      <c r="I2278" s="12" t="s"/>
      <c r="J2278" s="12" t="s"/>
      <c r="K2278" s="12" t="s"/>
      <c r="L2278" s="12" t="s"/>
      <c r="M2278" s="12" t="s"/>
      <c r="N2278" s="12" t="s"/>
      <c r="O2278" s="12" t="s"/>
      <c r="P2278" s="12" t="s"/>
    </row>
    <row r="2279" spans="1:16">
      <c r="A2279" s="21" t="s"/>
      <c r="B2279" s="12" t="s"/>
      <c r="C2279" s="22" t="s"/>
      <c r="D2279" s="12" t="s"/>
      <c r="E2279" s="12" t="s"/>
      <c r="F2279" s="12" t="s"/>
      <c r="G2279" s="12" t="s"/>
      <c r="H2279" s="12" t="s"/>
      <c r="I2279" s="12" t="s"/>
      <c r="J2279" s="12" t="s"/>
      <c r="K2279" s="12" t="s"/>
      <c r="L2279" s="12" t="s"/>
      <c r="M2279" s="12" t="s"/>
      <c r="N2279" s="12" t="s"/>
      <c r="O2279" s="12" t="s"/>
      <c r="P2279" s="12" t="s"/>
    </row>
    <row r="2280" spans="1:16">
      <c r="A2280" s="21" t="s"/>
      <c r="B2280" s="12" t="s"/>
      <c r="C2280" s="22" t="s"/>
      <c r="D2280" s="12" t="s"/>
      <c r="E2280" s="12" t="s"/>
      <c r="F2280" s="12" t="s"/>
      <c r="G2280" s="12" t="s"/>
      <c r="H2280" s="12" t="s"/>
      <c r="I2280" s="12" t="s"/>
      <c r="J2280" s="12" t="s"/>
      <c r="K2280" s="12" t="s"/>
      <c r="L2280" s="12" t="s"/>
      <c r="M2280" s="12" t="s"/>
      <c r="N2280" s="12" t="s"/>
      <c r="O2280" s="12" t="s"/>
      <c r="P2280" s="12" t="s"/>
    </row>
    <row r="2281" spans="1:16">
      <c r="A2281" s="21" t="s"/>
      <c r="B2281" s="12" t="s"/>
      <c r="C2281" s="22" t="s"/>
      <c r="D2281" s="12" t="s"/>
      <c r="E2281" s="12" t="s"/>
      <c r="F2281" s="12" t="s"/>
      <c r="G2281" s="12" t="s"/>
      <c r="H2281" s="12" t="s"/>
      <c r="I2281" s="12" t="s"/>
      <c r="J2281" s="12" t="s"/>
      <c r="K2281" s="12" t="s"/>
      <c r="L2281" s="12" t="s"/>
      <c r="M2281" s="12" t="s"/>
      <c r="N2281" s="12" t="s"/>
      <c r="O2281" s="12" t="s"/>
      <c r="P2281" s="12" t="s"/>
    </row>
    <row r="2282" spans="1:16">
      <c r="A2282" s="21" t="s"/>
      <c r="B2282" s="12" t="s"/>
      <c r="C2282" s="22" t="s"/>
      <c r="D2282" s="12" t="s"/>
      <c r="E2282" s="12" t="s"/>
      <c r="F2282" s="12" t="s"/>
      <c r="G2282" s="12" t="s"/>
      <c r="H2282" s="12" t="s"/>
      <c r="I2282" s="12" t="s"/>
      <c r="J2282" s="12" t="s"/>
      <c r="K2282" s="12" t="s"/>
      <c r="L2282" s="12" t="s"/>
      <c r="M2282" s="12" t="s"/>
      <c r="N2282" s="12" t="s"/>
      <c r="O2282" s="12" t="s"/>
      <c r="P2282" s="12" t="s"/>
    </row>
    <row r="2283" spans="1:16">
      <c r="A2283" s="21" t="s"/>
      <c r="B2283" s="12" t="s"/>
      <c r="C2283" s="22" t="s"/>
      <c r="D2283" s="12" t="s"/>
      <c r="E2283" s="12" t="s"/>
      <c r="F2283" s="12" t="s"/>
      <c r="G2283" s="12" t="s"/>
      <c r="H2283" s="12" t="s"/>
      <c r="I2283" s="12" t="s"/>
      <c r="J2283" s="12" t="s"/>
      <c r="K2283" s="12" t="s"/>
      <c r="L2283" s="12" t="s"/>
      <c r="M2283" s="12" t="s"/>
      <c r="N2283" s="12" t="s"/>
      <c r="O2283" s="12" t="s"/>
      <c r="P2283" s="12" t="s"/>
    </row>
    <row r="2284" spans="1:16">
      <c r="A2284" s="21" t="s"/>
      <c r="B2284" s="12" t="s"/>
      <c r="C2284" s="22" t="s"/>
      <c r="D2284" s="12" t="s"/>
      <c r="E2284" s="12" t="s"/>
      <c r="F2284" s="12" t="s"/>
      <c r="G2284" s="12" t="s"/>
      <c r="H2284" s="12" t="s"/>
      <c r="I2284" s="12" t="s"/>
      <c r="J2284" s="12" t="s"/>
      <c r="K2284" s="12" t="s"/>
      <c r="L2284" s="12" t="s"/>
      <c r="M2284" s="12" t="s"/>
      <c r="N2284" s="12" t="s"/>
      <c r="O2284" s="12" t="s"/>
      <c r="P2284" s="12" t="s"/>
    </row>
    <row r="2285" spans="1:16">
      <c r="A2285" s="21" t="s"/>
      <c r="B2285" s="12" t="s"/>
      <c r="C2285" s="22" t="s"/>
      <c r="D2285" s="12" t="s"/>
      <c r="E2285" s="12" t="s"/>
      <c r="F2285" s="12" t="s"/>
      <c r="G2285" s="12" t="s"/>
      <c r="H2285" s="12" t="s"/>
      <c r="I2285" s="12" t="s"/>
      <c r="J2285" s="12" t="s"/>
      <c r="K2285" s="12" t="s"/>
      <c r="L2285" s="12" t="s"/>
      <c r="M2285" s="12" t="s"/>
      <c r="N2285" s="12" t="s"/>
      <c r="O2285" s="12" t="s"/>
      <c r="P2285" s="12" t="s"/>
    </row>
    <row r="2286" spans="1:16">
      <c r="A2286" s="21" t="s"/>
      <c r="B2286" s="12" t="s"/>
      <c r="C2286" s="22" t="s"/>
      <c r="D2286" s="12" t="s"/>
      <c r="E2286" s="12" t="s"/>
      <c r="F2286" s="12" t="s"/>
      <c r="G2286" s="12" t="s"/>
      <c r="H2286" s="12" t="s"/>
      <c r="I2286" s="12" t="s"/>
      <c r="J2286" s="12" t="s"/>
      <c r="K2286" s="12" t="s"/>
      <c r="L2286" s="12" t="s"/>
      <c r="M2286" s="12" t="s"/>
      <c r="N2286" s="12" t="s"/>
      <c r="O2286" s="12" t="s"/>
      <c r="P2286" s="12" t="s"/>
    </row>
    <row r="2287" spans="1:16">
      <c r="A2287" s="21" t="s"/>
      <c r="B2287" s="12" t="s"/>
      <c r="C2287" s="22" t="s"/>
      <c r="D2287" s="12" t="s"/>
      <c r="E2287" s="12" t="s"/>
      <c r="F2287" s="12" t="s"/>
      <c r="G2287" s="12" t="s"/>
      <c r="H2287" s="12" t="s"/>
      <c r="I2287" s="12" t="s"/>
      <c r="J2287" s="12" t="s"/>
      <c r="K2287" s="12" t="s"/>
      <c r="L2287" s="12" t="s"/>
      <c r="M2287" s="12" t="s"/>
      <c r="N2287" s="12" t="s"/>
      <c r="O2287" s="12" t="s"/>
      <c r="P2287" s="12" t="s"/>
    </row>
    <row r="2288" spans="1:16">
      <c r="A2288" s="21" t="s"/>
      <c r="B2288" s="12" t="s"/>
      <c r="C2288" s="22" t="s"/>
      <c r="D2288" s="12" t="s"/>
      <c r="E2288" s="12" t="s"/>
      <c r="F2288" s="12" t="s"/>
      <c r="G2288" s="12" t="s"/>
      <c r="H2288" s="12" t="s"/>
      <c r="I2288" s="12" t="s"/>
      <c r="J2288" s="12" t="s"/>
      <c r="K2288" s="12" t="s"/>
      <c r="L2288" s="12" t="s"/>
      <c r="M2288" s="12" t="s"/>
      <c r="N2288" s="12" t="s"/>
      <c r="O2288" s="12" t="s"/>
      <c r="P2288" s="12" t="s"/>
    </row>
    <row r="2289" spans="1:16">
      <c r="A2289" s="21" t="s"/>
      <c r="B2289" s="12" t="s"/>
      <c r="C2289" s="22" t="s"/>
      <c r="D2289" s="12" t="s"/>
      <c r="E2289" s="12" t="s"/>
      <c r="F2289" s="12" t="s"/>
      <c r="G2289" s="12" t="s"/>
      <c r="H2289" s="12" t="s"/>
      <c r="I2289" s="12" t="s"/>
      <c r="J2289" s="12" t="s"/>
      <c r="K2289" s="12" t="s"/>
      <c r="L2289" s="12" t="s"/>
      <c r="M2289" s="12" t="s"/>
      <c r="N2289" s="12" t="s"/>
      <c r="O2289" s="12" t="s"/>
      <c r="P2289" s="12" t="s"/>
    </row>
    <row r="2290" spans="1:16">
      <c r="A2290" s="21" t="s"/>
      <c r="B2290" s="12" t="s"/>
      <c r="C2290" s="22" t="s"/>
      <c r="D2290" s="12" t="s"/>
      <c r="E2290" s="12" t="s"/>
      <c r="F2290" s="12" t="s"/>
      <c r="G2290" s="12" t="s"/>
      <c r="H2290" s="12" t="s"/>
      <c r="I2290" s="12" t="s"/>
      <c r="J2290" s="12" t="s"/>
      <c r="K2290" s="12" t="s"/>
      <c r="L2290" s="12" t="s"/>
      <c r="M2290" s="12" t="s"/>
      <c r="N2290" s="12" t="s"/>
      <c r="O2290" s="12" t="s"/>
      <c r="P2290" s="12" t="s"/>
    </row>
    <row r="2291" spans="1:16">
      <c r="A2291" s="21" t="s"/>
      <c r="B2291" s="12" t="s"/>
      <c r="C2291" s="22" t="s"/>
      <c r="D2291" s="12" t="s"/>
      <c r="E2291" s="12" t="s"/>
      <c r="F2291" s="12" t="s"/>
      <c r="G2291" s="12" t="s"/>
      <c r="H2291" s="12" t="s"/>
      <c r="I2291" s="12" t="s"/>
      <c r="J2291" s="12" t="s"/>
      <c r="K2291" s="12" t="s"/>
      <c r="L2291" s="12" t="s"/>
      <c r="M2291" s="12" t="s"/>
      <c r="N2291" s="12" t="s"/>
      <c r="O2291" s="12" t="s"/>
      <c r="P2291" s="12" t="s"/>
    </row>
    <row r="2292" spans="1:16">
      <c r="A2292" s="21" t="s"/>
      <c r="B2292" s="12" t="s"/>
      <c r="C2292" s="22" t="s"/>
      <c r="D2292" s="12" t="s"/>
      <c r="E2292" s="12" t="s"/>
      <c r="F2292" s="12" t="s"/>
      <c r="G2292" s="12" t="s"/>
      <c r="H2292" s="12" t="s"/>
      <c r="I2292" s="12" t="s"/>
      <c r="J2292" s="12" t="s"/>
      <c r="K2292" s="12" t="s"/>
      <c r="L2292" s="12" t="s"/>
      <c r="M2292" s="12" t="s"/>
      <c r="N2292" s="12" t="s"/>
      <c r="O2292" s="12" t="s"/>
      <c r="P2292" s="12" t="s"/>
    </row>
    <row r="2293" spans="1:16">
      <c r="A2293" s="21" t="s"/>
      <c r="B2293" s="12" t="s"/>
      <c r="C2293" s="22" t="s"/>
      <c r="D2293" s="12" t="s"/>
      <c r="E2293" s="12" t="s"/>
      <c r="F2293" s="12" t="s"/>
      <c r="G2293" s="12" t="s"/>
      <c r="H2293" s="12" t="s"/>
      <c r="I2293" s="12" t="s"/>
      <c r="J2293" s="12" t="s"/>
      <c r="K2293" s="12" t="s"/>
      <c r="L2293" s="12" t="s"/>
      <c r="M2293" s="12" t="s"/>
      <c r="N2293" s="12" t="s"/>
      <c r="O2293" s="12" t="s"/>
      <c r="P2293" s="12" t="s"/>
    </row>
    <row r="2294" spans="1:16">
      <c r="A2294" s="21" t="s"/>
      <c r="B2294" s="12" t="s"/>
      <c r="C2294" s="22" t="s"/>
      <c r="D2294" s="12" t="s"/>
      <c r="E2294" s="12" t="s"/>
      <c r="F2294" s="12" t="s"/>
      <c r="G2294" s="12" t="s"/>
      <c r="H2294" s="12" t="s"/>
      <c r="I2294" s="12" t="s"/>
      <c r="J2294" s="12" t="s"/>
      <c r="K2294" s="12" t="s"/>
      <c r="L2294" s="12" t="s"/>
      <c r="M2294" s="12" t="s"/>
      <c r="N2294" s="12" t="s"/>
      <c r="O2294" s="12" t="s"/>
      <c r="P2294" s="12" t="s"/>
    </row>
    <row r="2295" spans="1:16">
      <c r="A2295" s="21" t="s"/>
      <c r="B2295" s="12" t="s"/>
      <c r="C2295" s="22" t="s"/>
      <c r="D2295" s="12" t="s"/>
      <c r="E2295" s="12" t="s"/>
      <c r="F2295" s="12" t="s"/>
      <c r="G2295" s="12" t="s"/>
      <c r="H2295" s="12" t="s"/>
      <c r="I2295" s="12" t="s"/>
      <c r="J2295" s="12" t="s"/>
      <c r="K2295" s="12" t="s"/>
      <c r="L2295" s="12" t="s"/>
      <c r="M2295" s="12" t="s"/>
      <c r="N2295" s="12" t="s"/>
      <c r="O2295" s="12" t="s"/>
      <c r="P2295" s="12" t="s"/>
    </row>
    <row r="2296" spans="1:16">
      <c r="A2296" s="21" t="s"/>
      <c r="B2296" s="12" t="s"/>
      <c r="C2296" s="22" t="s"/>
      <c r="D2296" s="12" t="s"/>
      <c r="E2296" s="12" t="s"/>
      <c r="F2296" s="12" t="s"/>
      <c r="G2296" s="12" t="s"/>
      <c r="H2296" s="12" t="s"/>
      <c r="I2296" s="12" t="s"/>
      <c r="J2296" s="12" t="s"/>
      <c r="K2296" s="12" t="s"/>
      <c r="L2296" s="12" t="s"/>
      <c r="M2296" s="12" t="s"/>
      <c r="N2296" s="12" t="s"/>
      <c r="O2296" s="12" t="s"/>
      <c r="P2296" s="12" t="s"/>
    </row>
    <row r="2297" spans="1:16">
      <c r="A2297" s="21" t="s"/>
      <c r="B2297" s="12" t="s"/>
      <c r="C2297" s="22" t="s"/>
      <c r="D2297" s="12" t="s"/>
      <c r="E2297" s="12" t="s"/>
      <c r="F2297" s="12" t="s"/>
      <c r="G2297" s="12" t="s"/>
      <c r="H2297" s="12" t="s"/>
      <c r="I2297" s="12" t="s"/>
      <c r="J2297" s="12" t="s"/>
      <c r="K2297" s="12" t="s"/>
      <c r="L2297" s="12" t="s"/>
      <c r="M2297" s="12" t="s"/>
      <c r="N2297" s="12" t="s"/>
      <c r="O2297" s="12" t="s"/>
      <c r="P2297" s="12" t="s"/>
    </row>
    <row r="2298" spans="1:16">
      <c r="A2298" s="21" t="s"/>
      <c r="B2298" s="12" t="s"/>
      <c r="C2298" s="22" t="s"/>
      <c r="D2298" s="12" t="s"/>
      <c r="E2298" s="12" t="s"/>
      <c r="F2298" s="12" t="s"/>
      <c r="G2298" s="12" t="s"/>
      <c r="H2298" s="12" t="s"/>
      <c r="I2298" s="12" t="s"/>
      <c r="J2298" s="12" t="s"/>
      <c r="K2298" s="12" t="s"/>
      <c r="L2298" s="12" t="s"/>
      <c r="M2298" s="12" t="s"/>
      <c r="N2298" s="12" t="s"/>
      <c r="O2298" s="12" t="s"/>
      <c r="P2298" s="12" t="s"/>
    </row>
    <row r="2299" spans="1:16">
      <c r="A2299" s="21" t="s"/>
      <c r="B2299" s="12" t="s"/>
      <c r="C2299" s="22" t="s"/>
      <c r="D2299" s="12" t="s"/>
      <c r="E2299" s="12" t="s"/>
      <c r="F2299" s="12" t="s"/>
      <c r="G2299" s="12" t="s"/>
      <c r="H2299" s="12" t="s"/>
      <c r="I2299" s="12" t="s"/>
      <c r="J2299" s="12" t="s"/>
      <c r="K2299" s="12" t="s"/>
      <c r="L2299" s="12" t="s"/>
      <c r="M2299" s="12" t="s"/>
      <c r="N2299" s="12" t="s"/>
      <c r="O2299" s="12" t="s"/>
      <c r="P2299" s="12" t="s"/>
    </row>
    <row r="2300" spans="1:16">
      <c r="A2300" s="21" t="s"/>
      <c r="B2300" s="12" t="s"/>
      <c r="C2300" s="22" t="s"/>
      <c r="D2300" s="12" t="s"/>
      <c r="E2300" s="12" t="s"/>
      <c r="F2300" s="12" t="s"/>
      <c r="G2300" s="12" t="s"/>
      <c r="H2300" s="12" t="s"/>
      <c r="I2300" s="12" t="s"/>
      <c r="J2300" s="12" t="s"/>
      <c r="K2300" s="12" t="s"/>
      <c r="L2300" s="12" t="s"/>
      <c r="M2300" s="12" t="s"/>
      <c r="N2300" s="12" t="s"/>
      <c r="O2300" s="12" t="s"/>
      <c r="P2300" s="12" t="s"/>
    </row>
    <row r="2301" spans="1:16">
      <c r="A2301" s="21" t="s"/>
      <c r="B2301" s="12" t="s"/>
      <c r="C2301" s="22" t="s"/>
      <c r="D2301" s="12" t="s"/>
      <c r="E2301" s="12" t="s"/>
      <c r="F2301" s="12" t="s"/>
      <c r="G2301" s="12" t="s"/>
      <c r="H2301" s="12" t="s"/>
      <c r="I2301" s="12" t="s"/>
      <c r="J2301" s="12" t="s"/>
      <c r="K2301" s="12" t="s"/>
      <c r="L2301" s="12" t="s"/>
      <c r="M2301" s="12" t="s"/>
      <c r="N2301" s="12" t="s"/>
      <c r="O2301" s="12" t="s"/>
      <c r="P2301" s="12" t="s"/>
    </row>
    <row r="2302" spans="1:16">
      <c r="A2302" s="21" t="s"/>
      <c r="B2302" s="12" t="s"/>
      <c r="C2302" s="22" t="s"/>
      <c r="D2302" s="12" t="s"/>
      <c r="E2302" s="12" t="s"/>
      <c r="F2302" s="12" t="s"/>
      <c r="G2302" s="12" t="s"/>
      <c r="H2302" s="12" t="s"/>
      <c r="I2302" s="12" t="s"/>
      <c r="J2302" s="12" t="s"/>
      <c r="K2302" s="12" t="s"/>
      <c r="L2302" s="12" t="s"/>
      <c r="M2302" s="12" t="s"/>
      <c r="N2302" s="12" t="s"/>
      <c r="O2302" s="12" t="s"/>
      <c r="P2302" s="12" t="s"/>
    </row>
    <row r="2303" spans="1:16">
      <c r="A2303" s="21" t="s"/>
      <c r="B2303" s="12" t="s"/>
      <c r="C2303" s="22" t="s"/>
      <c r="D2303" s="12" t="s"/>
      <c r="E2303" s="12" t="s"/>
      <c r="F2303" s="12" t="s"/>
      <c r="G2303" s="12" t="s"/>
      <c r="H2303" s="12" t="s"/>
      <c r="I2303" s="12" t="s"/>
      <c r="J2303" s="12" t="s"/>
      <c r="K2303" s="12" t="s"/>
      <c r="L2303" s="12" t="s"/>
      <c r="M2303" s="12" t="s"/>
      <c r="N2303" s="12" t="s"/>
      <c r="O2303" s="12" t="s"/>
      <c r="P2303" s="12" t="s"/>
    </row>
    <row r="2304" spans="1:16">
      <c r="A2304" s="21" t="s"/>
      <c r="B2304" s="12" t="s"/>
      <c r="C2304" s="22" t="s"/>
      <c r="D2304" s="12" t="s"/>
      <c r="E2304" s="12" t="s"/>
      <c r="F2304" s="12" t="s"/>
      <c r="G2304" s="12" t="s"/>
      <c r="H2304" s="12" t="s"/>
      <c r="I2304" s="12" t="s"/>
      <c r="J2304" s="12" t="s"/>
      <c r="K2304" s="12" t="s"/>
      <c r="L2304" s="12" t="s"/>
      <c r="M2304" s="12" t="s"/>
      <c r="N2304" s="12" t="s"/>
      <c r="O2304" s="12" t="s"/>
      <c r="P2304" s="12" t="s"/>
    </row>
    <row r="2305" spans="1:16">
      <c r="A2305" s="21" t="s"/>
      <c r="B2305" s="12" t="s"/>
      <c r="C2305" s="22" t="s"/>
      <c r="D2305" s="12" t="s"/>
      <c r="E2305" s="12" t="s"/>
      <c r="F2305" s="12" t="s"/>
      <c r="G2305" s="12" t="s"/>
      <c r="H2305" s="12" t="s"/>
      <c r="I2305" s="12" t="s"/>
      <c r="J2305" s="12" t="s"/>
      <c r="K2305" s="12" t="s"/>
      <c r="L2305" s="12" t="s"/>
      <c r="M2305" s="12" t="s"/>
      <c r="N2305" s="12" t="s"/>
      <c r="O2305" s="12" t="s"/>
      <c r="P2305" s="12" t="s"/>
    </row>
    <row r="2306" spans="1:16">
      <c r="A2306" s="21" t="s"/>
      <c r="B2306" s="12" t="s"/>
      <c r="C2306" s="22" t="s"/>
      <c r="D2306" s="12" t="s"/>
      <c r="E2306" s="12" t="s"/>
      <c r="F2306" s="12" t="s"/>
      <c r="G2306" s="12" t="s"/>
      <c r="H2306" s="12" t="s"/>
      <c r="I2306" s="12" t="s"/>
      <c r="J2306" s="12" t="s"/>
      <c r="K2306" s="12" t="s"/>
      <c r="L2306" s="12" t="s"/>
      <c r="M2306" s="12" t="s"/>
      <c r="N2306" s="12" t="s"/>
      <c r="O2306" s="12" t="s"/>
      <c r="P2306" s="12" t="s"/>
    </row>
    <row r="2307" spans="1:16">
      <c r="A2307" s="21" t="s"/>
      <c r="B2307" s="12" t="s"/>
      <c r="C2307" s="22" t="s"/>
      <c r="D2307" s="12" t="s"/>
      <c r="E2307" s="12" t="s"/>
      <c r="F2307" s="12" t="s"/>
      <c r="G2307" s="12" t="s"/>
      <c r="H2307" s="12" t="s"/>
      <c r="I2307" s="12" t="s"/>
      <c r="J2307" s="12" t="s"/>
      <c r="K2307" s="12" t="s"/>
      <c r="L2307" s="12" t="s"/>
      <c r="M2307" s="12" t="s"/>
      <c r="N2307" s="12" t="s"/>
      <c r="O2307" s="12" t="s"/>
      <c r="P2307" s="12" t="s"/>
    </row>
    <row r="2308" spans="1:16">
      <c r="A2308" s="21" t="s"/>
      <c r="B2308" s="12" t="s"/>
      <c r="C2308" s="22" t="s"/>
      <c r="D2308" s="12" t="s"/>
      <c r="E2308" s="12" t="s"/>
      <c r="F2308" s="12" t="s"/>
      <c r="G2308" s="12" t="s"/>
      <c r="H2308" s="12" t="s"/>
      <c r="I2308" s="12" t="s"/>
      <c r="J2308" s="12" t="s"/>
      <c r="K2308" s="12" t="s"/>
      <c r="L2308" s="12" t="s"/>
      <c r="M2308" s="12" t="s"/>
      <c r="N2308" s="12" t="s"/>
      <c r="O2308" s="12" t="s"/>
      <c r="P2308" s="12" t="s"/>
    </row>
    <row r="2309" spans="1:16">
      <c r="A2309" s="21" t="s"/>
      <c r="B2309" s="12" t="s"/>
      <c r="C2309" s="22" t="s"/>
      <c r="D2309" s="12" t="s"/>
      <c r="E2309" s="12" t="s"/>
      <c r="F2309" s="12" t="s"/>
      <c r="G2309" s="12" t="s"/>
      <c r="H2309" s="12" t="s"/>
      <c r="I2309" s="12" t="s"/>
      <c r="J2309" s="12" t="s"/>
      <c r="K2309" s="12" t="s"/>
      <c r="L2309" s="12" t="s"/>
      <c r="M2309" s="12" t="s"/>
      <c r="N2309" s="12" t="s"/>
      <c r="O2309" s="12" t="s"/>
      <c r="P2309" s="12" t="s"/>
    </row>
    <row r="2310" spans="1:16">
      <c r="A2310" s="21" t="s"/>
      <c r="B2310" s="12" t="s"/>
      <c r="C2310" s="22" t="s"/>
      <c r="D2310" s="12" t="s"/>
      <c r="E2310" s="12" t="s"/>
      <c r="F2310" s="12" t="s"/>
      <c r="G2310" s="12" t="s"/>
      <c r="H2310" s="12" t="s"/>
      <c r="I2310" s="12" t="s"/>
      <c r="J2310" s="12" t="s"/>
      <c r="K2310" s="12" t="s"/>
      <c r="L2310" s="12" t="s"/>
      <c r="M2310" s="12" t="s"/>
      <c r="N2310" s="12" t="s"/>
      <c r="O2310" s="12" t="s"/>
      <c r="P2310" s="12" t="s"/>
    </row>
    <row r="2311" spans="1:16">
      <c r="A2311" s="21" t="s"/>
      <c r="B2311" s="12" t="s"/>
      <c r="C2311" s="22" t="s"/>
      <c r="D2311" s="12" t="s"/>
      <c r="E2311" s="12" t="s"/>
      <c r="F2311" s="12" t="s"/>
      <c r="G2311" s="12" t="s"/>
      <c r="H2311" s="12" t="s"/>
      <c r="I2311" s="12" t="s"/>
      <c r="J2311" s="12" t="s"/>
      <c r="K2311" s="12" t="s"/>
      <c r="L2311" s="12" t="s"/>
      <c r="M2311" s="12" t="s"/>
      <c r="N2311" s="12" t="s"/>
      <c r="O2311" s="12" t="s"/>
      <c r="P2311" s="12" t="s"/>
    </row>
    <row r="2312" spans="1:16">
      <c r="A2312" s="21" t="s"/>
      <c r="B2312" s="12" t="s"/>
      <c r="C2312" s="22" t="s"/>
      <c r="D2312" s="12" t="s"/>
      <c r="E2312" s="12" t="s"/>
      <c r="F2312" s="12" t="s"/>
      <c r="G2312" s="12" t="s"/>
      <c r="H2312" s="12" t="s"/>
      <c r="I2312" s="12" t="s"/>
      <c r="J2312" s="12" t="s"/>
      <c r="K2312" s="12" t="s"/>
      <c r="L2312" s="12" t="s"/>
      <c r="M2312" s="12" t="s"/>
      <c r="N2312" s="12" t="s"/>
      <c r="O2312" s="12" t="s"/>
      <c r="P2312" s="12" t="s"/>
    </row>
    <row r="2313" spans="1:16">
      <c r="A2313" s="21" t="s"/>
      <c r="B2313" s="12" t="s"/>
      <c r="C2313" s="22" t="s"/>
      <c r="D2313" s="12" t="s"/>
      <c r="E2313" s="12" t="s"/>
      <c r="F2313" s="12" t="s"/>
      <c r="G2313" s="12" t="s"/>
      <c r="H2313" s="12" t="s"/>
      <c r="I2313" s="12" t="s"/>
      <c r="J2313" s="12" t="s"/>
      <c r="K2313" s="12" t="s"/>
      <c r="L2313" s="12" t="s"/>
      <c r="M2313" s="12" t="s"/>
      <c r="N2313" s="12" t="s"/>
      <c r="O2313" s="12" t="s"/>
      <c r="P2313" s="12" t="s"/>
    </row>
    <row r="2314" spans="1:16">
      <c r="A2314" s="21" t="s"/>
      <c r="B2314" s="12" t="s"/>
      <c r="C2314" s="22" t="s"/>
      <c r="D2314" s="12" t="s"/>
      <c r="E2314" s="12" t="s"/>
      <c r="F2314" s="12" t="s"/>
      <c r="G2314" s="12" t="s"/>
      <c r="H2314" s="12" t="s"/>
      <c r="I2314" s="12" t="s"/>
      <c r="J2314" s="12" t="s"/>
      <c r="K2314" s="12" t="s"/>
      <c r="L2314" s="12" t="s"/>
      <c r="M2314" s="12" t="s"/>
      <c r="N2314" s="12" t="s"/>
      <c r="O2314" s="12" t="s"/>
      <c r="P2314" s="12" t="s"/>
    </row>
    <row r="2315" spans="1:16">
      <c r="A2315" s="21" t="s"/>
      <c r="B2315" s="12" t="s"/>
      <c r="C2315" s="22" t="s"/>
      <c r="D2315" s="12" t="s"/>
      <c r="E2315" s="12" t="s"/>
      <c r="F2315" s="12" t="s"/>
      <c r="G2315" s="12" t="s"/>
      <c r="H2315" s="12" t="s"/>
      <c r="I2315" s="12" t="s"/>
      <c r="J2315" s="12" t="s"/>
      <c r="K2315" s="12" t="s"/>
      <c r="L2315" s="12" t="s"/>
      <c r="M2315" s="12" t="s"/>
      <c r="N2315" s="12" t="s"/>
      <c r="O2315" s="12" t="s"/>
      <c r="P2315" s="12" t="s"/>
    </row>
    <row r="2316" spans="1:16">
      <c r="A2316" s="21" t="s"/>
      <c r="B2316" s="12" t="s"/>
      <c r="C2316" s="22" t="s"/>
      <c r="D2316" s="12" t="s"/>
      <c r="E2316" s="12" t="s"/>
      <c r="F2316" s="12" t="s"/>
      <c r="G2316" s="12" t="s"/>
      <c r="H2316" s="12" t="s"/>
      <c r="I2316" s="12" t="s"/>
      <c r="J2316" s="12" t="s"/>
      <c r="K2316" s="12" t="s"/>
      <c r="L2316" s="12" t="s"/>
      <c r="M2316" s="12" t="s"/>
      <c r="N2316" s="12" t="s"/>
      <c r="O2316" s="12" t="s"/>
      <c r="P2316" s="12" t="s"/>
    </row>
    <row r="2317" spans="1:16">
      <c r="A2317" s="21" t="s"/>
      <c r="B2317" s="12" t="s"/>
      <c r="C2317" s="22" t="s"/>
      <c r="D2317" s="12" t="s"/>
      <c r="E2317" s="12" t="s"/>
      <c r="F2317" s="12" t="s"/>
      <c r="G2317" s="12" t="s"/>
      <c r="H2317" s="12" t="s"/>
      <c r="I2317" s="12" t="s"/>
      <c r="J2317" s="12" t="s"/>
      <c r="K2317" s="12" t="s"/>
      <c r="L2317" s="12" t="s"/>
      <c r="M2317" s="12" t="s"/>
      <c r="N2317" s="12" t="s"/>
      <c r="O2317" s="12" t="s"/>
      <c r="P2317" s="12" t="s"/>
    </row>
    <row r="2318" spans="1:16">
      <c r="A2318" s="21" t="s"/>
      <c r="B2318" s="12" t="s"/>
      <c r="C2318" s="22" t="s"/>
      <c r="D2318" s="12" t="s"/>
      <c r="E2318" s="12" t="s"/>
      <c r="F2318" s="12" t="s"/>
      <c r="G2318" s="12" t="s"/>
      <c r="H2318" s="12" t="s"/>
      <c r="I2318" s="12" t="s"/>
      <c r="J2318" s="12" t="s"/>
      <c r="K2318" s="12" t="s"/>
      <c r="L2318" s="12" t="s"/>
      <c r="M2318" s="12" t="s"/>
      <c r="N2318" s="12" t="s"/>
      <c r="O2318" s="12" t="s"/>
      <c r="P2318" s="12" t="s"/>
    </row>
    <row r="2319" spans="1:16">
      <c r="A2319" s="21" t="s"/>
      <c r="B2319" s="12" t="s"/>
      <c r="C2319" s="22" t="s"/>
      <c r="D2319" s="12" t="s"/>
      <c r="E2319" s="12" t="s"/>
      <c r="F2319" s="12" t="s"/>
      <c r="G2319" s="12" t="s"/>
      <c r="H2319" s="12" t="s"/>
      <c r="I2319" s="12" t="s"/>
      <c r="J2319" s="12" t="s"/>
      <c r="K2319" s="12" t="s"/>
      <c r="L2319" s="12" t="s"/>
      <c r="M2319" s="12" t="s"/>
      <c r="N2319" s="12" t="s"/>
      <c r="O2319" s="12" t="s"/>
      <c r="P2319" s="12" t="s"/>
    </row>
    <row r="2320" spans="1:16">
      <c r="A2320" s="21" t="s"/>
      <c r="B2320" s="12" t="s"/>
      <c r="C2320" s="22" t="s"/>
      <c r="D2320" s="12" t="s"/>
      <c r="E2320" s="12" t="s"/>
      <c r="F2320" s="12" t="s"/>
      <c r="G2320" s="12" t="s"/>
      <c r="H2320" s="12" t="s"/>
      <c r="I2320" s="12" t="s"/>
      <c r="J2320" s="12" t="s"/>
      <c r="K2320" s="12" t="s"/>
      <c r="L2320" s="12" t="s"/>
      <c r="M2320" s="12" t="s"/>
      <c r="N2320" s="12" t="s"/>
      <c r="O2320" s="12" t="s"/>
      <c r="P2320" s="12" t="s"/>
    </row>
    <row r="2321" spans="1:16">
      <c r="A2321" s="21" t="s"/>
      <c r="B2321" s="12" t="s"/>
      <c r="C2321" s="22" t="s"/>
      <c r="D2321" s="12" t="s"/>
      <c r="E2321" s="12" t="s"/>
      <c r="F2321" s="12" t="s"/>
      <c r="G2321" s="12" t="s"/>
      <c r="H2321" s="12" t="s"/>
      <c r="I2321" s="12" t="s"/>
      <c r="J2321" s="12" t="s"/>
      <c r="K2321" s="12" t="s"/>
      <c r="L2321" s="12" t="s"/>
      <c r="M2321" s="12" t="s"/>
      <c r="N2321" s="12" t="s"/>
      <c r="O2321" s="12" t="s"/>
      <c r="P2321" s="12" t="s"/>
    </row>
    <row r="2322" spans="1:16">
      <c r="A2322" s="21" t="s"/>
      <c r="B2322" s="12" t="s"/>
      <c r="C2322" s="22" t="s"/>
      <c r="D2322" s="12" t="s"/>
      <c r="E2322" s="12" t="s"/>
      <c r="F2322" s="12" t="s"/>
      <c r="G2322" s="12" t="s"/>
      <c r="H2322" s="12" t="s"/>
      <c r="I2322" s="12" t="s"/>
      <c r="J2322" s="12" t="s"/>
      <c r="K2322" s="12" t="s"/>
      <c r="L2322" s="12" t="s"/>
      <c r="M2322" s="12" t="s"/>
      <c r="N2322" s="12" t="s"/>
      <c r="O2322" s="12" t="s"/>
      <c r="P2322" s="12" t="s"/>
    </row>
    <row r="2323" spans="1:16">
      <c r="A2323" s="21" t="s"/>
      <c r="B2323" s="12" t="s"/>
      <c r="C2323" s="22" t="s"/>
      <c r="D2323" s="12" t="s"/>
      <c r="E2323" s="12" t="s"/>
      <c r="F2323" s="12" t="s"/>
      <c r="G2323" s="12" t="s"/>
      <c r="H2323" s="12" t="s"/>
      <c r="I2323" s="12" t="s"/>
      <c r="J2323" s="12" t="s"/>
      <c r="K2323" s="12" t="s"/>
      <c r="L2323" s="12" t="s"/>
      <c r="M2323" s="12" t="s"/>
      <c r="N2323" s="12" t="s"/>
      <c r="O2323" s="12" t="s"/>
      <c r="P2323" s="12" t="s"/>
    </row>
    <row r="2324" spans="1:16">
      <c r="A2324" s="21" t="s"/>
      <c r="B2324" s="12" t="s"/>
      <c r="C2324" s="22" t="s"/>
      <c r="D2324" s="12" t="s"/>
      <c r="E2324" s="12" t="s"/>
      <c r="F2324" s="12" t="s"/>
      <c r="G2324" s="12" t="s"/>
      <c r="H2324" s="12" t="s"/>
      <c r="I2324" s="12" t="s"/>
      <c r="J2324" s="12" t="s"/>
      <c r="K2324" s="12" t="s"/>
      <c r="L2324" s="12" t="s"/>
      <c r="M2324" s="12" t="s"/>
      <c r="N2324" s="12" t="s"/>
      <c r="O2324" s="12" t="s"/>
      <c r="P2324" s="12" t="s"/>
    </row>
    <row r="2325" spans="1:16">
      <c r="A2325" s="21" t="s"/>
      <c r="B2325" s="12" t="s"/>
      <c r="C2325" s="22" t="s"/>
      <c r="D2325" s="12" t="s"/>
      <c r="E2325" s="12" t="s"/>
      <c r="F2325" s="12" t="s"/>
      <c r="G2325" s="12" t="s"/>
      <c r="H2325" s="12" t="s"/>
      <c r="I2325" s="12" t="s"/>
      <c r="J2325" s="12" t="s"/>
      <c r="K2325" s="12" t="s"/>
      <c r="L2325" s="12" t="s"/>
      <c r="M2325" s="12" t="s"/>
      <c r="N2325" s="12" t="s"/>
      <c r="O2325" s="12" t="s"/>
      <c r="P2325" s="12" t="s"/>
    </row>
    <row r="2326" spans="1:16">
      <c r="A2326" s="21" t="s"/>
      <c r="B2326" s="12" t="s"/>
      <c r="C2326" s="22" t="s"/>
      <c r="D2326" s="12" t="s"/>
      <c r="E2326" s="12" t="s"/>
      <c r="F2326" s="12" t="s"/>
      <c r="G2326" s="12" t="s"/>
      <c r="H2326" s="12" t="s"/>
      <c r="I2326" s="12" t="s"/>
      <c r="J2326" s="12" t="s"/>
      <c r="K2326" s="12" t="s"/>
      <c r="L2326" s="12" t="s"/>
      <c r="M2326" s="12" t="s"/>
      <c r="N2326" s="12" t="s"/>
      <c r="O2326" s="12" t="s"/>
      <c r="P2326" s="12" t="s"/>
    </row>
    <row r="2327" spans="1:16">
      <c r="A2327" s="21" t="s"/>
      <c r="B2327" s="12" t="s"/>
      <c r="C2327" s="22" t="s"/>
      <c r="D2327" s="12" t="s"/>
      <c r="E2327" s="12" t="s"/>
      <c r="F2327" s="12" t="s"/>
      <c r="G2327" s="12" t="s"/>
      <c r="H2327" s="12" t="s"/>
      <c r="I2327" s="12" t="s"/>
      <c r="J2327" s="12" t="s"/>
      <c r="K2327" s="12" t="s"/>
      <c r="L2327" s="12" t="s"/>
      <c r="M2327" s="12" t="s"/>
      <c r="N2327" s="12" t="s"/>
      <c r="O2327" s="12" t="s"/>
      <c r="P2327" s="12" t="s"/>
    </row>
    <row r="2328" spans="1:16">
      <c r="A2328" s="21" t="s"/>
      <c r="B2328" s="12" t="s"/>
      <c r="C2328" s="22" t="s"/>
      <c r="D2328" s="12" t="s"/>
      <c r="E2328" s="12" t="s"/>
      <c r="F2328" s="12" t="s"/>
      <c r="G2328" s="12" t="s"/>
      <c r="H2328" s="12" t="s"/>
      <c r="I2328" s="12" t="s"/>
      <c r="J2328" s="12" t="s"/>
      <c r="K2328" s="12" t="s"/>
      <c r="L2328" s="12" t="s"/>
      <c r="M2328" s="12" t="s"/>
      <c r="N2328" s="12" t="s"/>
      <c r="O2328" s="12" t="s"/>
      <c r="P2328" s="12" t="s"/>
    </row>
    <row r="2329" spans="1:16">
      <c r="A2329" s="21" t="s"/>
      <c r="B2329" s="12" t="s"/>
      <c r="C2329" s="22" t="s"/>
      <c r="D2329" s="12" t="s"/>
      <c r="E2329" s="12" t="s"/>
      <c r="F2329" s="12" t="s"/>
      <c r="G2329" s="12" t="s"/>
      <c r="H2329" s="12" t="s"/>
      <c r="I2329" s="12" t="s"/>
      <c r="J2329" s="12" t="s"/>
      <c r="K2329" s="12" t="s"/>
      <c r="L2329" s="12" t="s"/>
      <c r="M2329" s="12" t="s"/>
      <c r="N2329" s="12" t="s"/>
      <c r="O2329" s="12" t="s"/>
      <c r="P2329" s="12" t="s"/>
    </row>
    <row r="2330" spans="1:16">
      <c r="A2330" s="21" t="s"/>
      <c r="B2330" s="12" t="s"/>
      <c r="C2330" s="22" t="s"/>
      <c r="D2330" s="12" t="s"/>
      <c r="E2330" s="12" t="s"/>
      <c r="F2330" s="12" t="s"/>
      <c r="G2330" s="12" t="s"/>
      <c r="H2330" s="12" t="s"/>
      <c r="I2330" s="12" t="s"/>
      <c r="J2330" s="12" t="s"/>
      <c r="K2330" s="12" t="s"/>
      <c r="L2330" s="12" t="s"/>
      <c r="M2330" s="12" t="s"/>
      <c r="N2330" s="12" t="s"/>
      <c r="O2330" s="12" t="s"/>
      <c r="P2330" s="12" t="s"/>
    </row>
    <row r="2331" spans="1:16">
      <c r="A2331" s="21" t="s"/>
      <c r="B2331" s="12" t="s"/>
      <c r="C2331" s="22" t="s"/>
      <c r="D2331" s="12" t="s"/>
      <c r="E2331" s="12" t="s"/>
      <c r="F2331" s="12" t="s"/>
      <c r="G2331" s="12" t="s"/>
      <c r="H2331" s="12" t="s"/>
      <c r="I2331" s="12" t="s"/>
      <c r="J2331" s="12" t="s"/>
      <c r="K2331" s="12" t="s"/>
      <c r="L2331" s="12" t="s"/>
      <c r="M2331" s="12" t="s"/>
      <c r="N2331" s="12" t="s"/>
      <c r="O2331" s="12" t="s"/>
      <c r="P2331" s="12" t="s"/>
    </row>
    <row r="2332" spans="1:16">
      <c r="A2332" s="21" t="s"/>
      <c r="B2332" s="12" t="s"/>
      <c r="C2332" s="22" t="s"/>
      <c r="D2332" s="12" t="s"/>
      <c r="E2332" s="12" t="s"/>
      <c r="F2332" s="12" t="s"/>
      <c r="G2332" s="12" t="s"/>
      <c r="H2332" s="12" t="s"/>
      <c r="I2332" s="12" t="s"/>
      <c r="J2332" s="12" t="s"/>
      <c r="K2332" s="12" t="s"/>
      <c r="L2332" s="12" t="s"/>
      <c r="M2332" s="12" t="s"/>
      <c r="N2332" s="12" t="s"/>
      <c r="O2332" s="12" t="s"/>
      <c r="P2332" s="12" t="s"/>
    </row>
    <row r="2333" spans="1:16">
      <c r="A2333" s="21" t="s"/>
      <c r="B2333" s="12" t="s"/>
      <c r="C2333" s="22" t="s"/>
      <c r="D2333" s="12" t="s"/>
      <c r="E2333" s="12" t="s"/>
      <c r="F2333" s="12" t="s"/>
      <c r="G2333" s="12" t="s"/>
      <c r="H2333" s="12" t="s"/>
      <c r="I2333" s="12" t="s"/>
      <c r="J2333" s="12" t="s"/>
      <c r="K2333" s="12" t="s"/>
      <c r="L2333" s="12" t="s"/>
      <c r="M2333" s="12" t="s"/>
      <c r="N2333" s="12" t="s"/>
      <c r="O2333" s="12" t="s"/>
      <c r="P2333" s="12" t="s"/>
    </row>
    <row r="2334" spans="1:16">
      <c r="A2334" s="21" t="s"/>
      <c r="B2334" s="12" t="s"/>
      <c r="C2334" s="22" t="s"/>
      <c r="D2334" s="12" t="s"/>
      <c r="E2334" s="12" t="s"/>
      <c r="F2334" s="12" t="s"/>
      <c r="G2334" s="12" t="s"/>
      <c r="H2334" s="12" t="s"/>
      <c r="I2334" s="12" t="s"/>
      <c r="J2334" s="12" t="s"/>
      <c r="K2334" s="12" t="s"/>
      <c r="L2334" s="12" t="s"/>
      <c r="M2334" s="12" t="s"/>
      <c r="N2334" s="12" t="s"/>
      <c r="O2334" s="12" t="s"/>
      <c r="P2334" s="12" t="s"/>
    </row>
    <row r="2335" spans="1:16">
      <c r="A2335" s="21" t="s"/>
      <c r="B2335" s="12" t="s"/>
      <c r="C2335" s="22" t="s"/>
      <c r="D2335" s="12" t="s"/>
      <c r="E2335" s="12" t="s"/>
      <c r="F2335" s="12" t="s"/>
      <c r="G2335" s="12" t="s"/>
      <c r="H2335" s="12" t="s"/>
      <c r="I2335" s="12" t="s"/>
      <c r="J2335" s="12" t="s"/>
      <c r="K2335" s="12" t="s"/>
      <c r="L2335" s="12" t="s"/>
      <c r="M2335" s="12" t="s"/>
      <c r="N2335" s="12" t="s"/>
      <c r="O2335" s="12" t="s"/>
      <c r="P2335" s="12" t="s"/>
    </row>
    <row r="2336" spans="1:16">
      <c r="A2336" s="21" t="s"/>
      <c r="B2336" s="12" t="s"/>
      <c r="C2336" s="22" t="s"/>
      <c r="D2336" s="12" t="s"/>
      <c r="E2336" s="12" t="s"/>
      <c r="F2336" s="12" t="s"/>
      <c r="G2336" s="12" t="s"/>
      <c r="H2336" s="12" t="s"/>
      <c r="I2336" s="12" t="s"/>
      <c r="J2336" s="12" t="s"/>
      <c r="K2336" s="12" t="s"/>
      <c r="L2336" s="12" t="s"/>
      <c r="M2336" s="12" t="s"/>
      <c r="N2336" s="12" t="s"/>
      <c r="O2336" s="12" t="s"/>
      <c r="P2336" s="12" t="s"/>
    </row>
    <row r="2337" spans="1:16">
      <c r="A2337" s="21" t="s"/>
      <c r="B2337" s="12" t="s"/>
      <c r="C2337" s="22" t="s"/>
      <c r="D2337" s="12" t="s"/>
      <c r="E2337" s="12" t="s"/>
      <c r="F2337" s="12" t="s"/>
      <c r="G2337" s="12" t="s"/>
      <c r="H2337" s="12" t="s"/>
      <c r="I2337" s="12" t="s"/>
      <c r="J2337" s="12" t="s"/>
      <c r="K2337" s="12" t="s"/>
      <c r="L2337" s="12" t="s"/>
      <c r="M2337" s="12" t="s"/>
      <c r="N2337" s="12" t="s"/>
      <c r="O2337" s="12" t="s"/>
      <c r="P2337" s="12" t="s"/>
    </row>
    <row r="2338" spans="1:16">
      <c r="A2338" s="21" t="s"/>
      <c r="B2338" s="12" t="s"/>
      <c r="C2338" s="22" t="s"/>
      <c r="D2338" s="12" t="s"/>
      <c r="E2338" s="12" t="s"/>
      <c r="F2338" s="12" t="s"/>
      <c r="G2338" s="12" t="s"/>
      <c r="H2338" s="12" t="s"/>
      <c r="I2338" s="12" t="s"/>
      <c r="J2338" s="12" t="s"/>
      <c r="K2338" s="12" t="s"/>
      <c r="L2338" s="12" t="s"/>
      <c r="M2338" s="12" t="s"/>
      <c r="N2338" s="12" t="s"/>
      <c r="O2338" s="12" t="s"/>
      <c r="P2338" s="12" t="s"/>
    </row>
    <row r="2339" spans="1:16">
      <c r="A2339" s="21" t="s"/>
      <c r="B2339" s="12" t="s"/>
      <c r="C2339" s="22" t="s"/>
      <c r="D2339" s="12" t="s"/>
      <c r="E2339" s="12" t="s"/>
      <c r="F2339" s="12" t="s"/>
      <c r="G2339" s="12" t="s"/>
      <c r="H2339" s="12" t="s"/>
      <c r="I2339" s="12" t="s"/>
      <c r="J2339" s="12" t="s"/>
      <c r="K2339" s="12" t="s"/>
      <c r="L2339" s="12" t="s"/>
      <c r="M2339" s="12" t="s"/>
      <c r="N2339" s="12" t="s"/>
      <c r="O2339" s="12" t="s"/>
      <c r="P2339" s="12" t="s"/>
    </row>
    <row r="2340" spans="1:16">
      <c r="A2340" s="21" t="s"/>
      <c r="B2340" s="12" t="s"/>
      <c r="C2340" s="22" t="s"/>
      <c r="D2340" s="12" t="s"/>
      <c r="E2340" s="12" t="s"/>
      <c r="F2340" s="12" t="s"/>
      <c r="G2340" s="12" t="s"/>
      <c r="H2340" s="12" t="s"/>
      <c r="I2340" s="12" t="s"/>
      <c r="J2340" s="12" t="s"/>
      <c r="K2340" s="12" t="s"/>
      <c r="L2340" s="12" t="s"/>
      <c r="M2340" s="12" t="s"/>
      <c r="N2340" s="12" t="s"/>
      <c r="O2340" s="12" t="s"/>
      <c r="P2340" s="12" t="s"/>
    </row>
    <row r="2341" spans="1:16">
      <c r="A2341" s="21" t="s"/>
      <c r="B2341" s="12" t="s"/>
      <c r="C2341" s="22" t="s"/>
      <c r="D2341" s="12" t="s"/>
      <c r="E2341" s="12" t="s"/>
      <c r="F2341" s="12" t="s"/>
      <c r="G2341" s="12" t="s"/>
      <c r="H2341" s="12" t="s"/>
      <c r="I2341" s="12" t="s"/>
      <c r="J2341" s="12" t="s"/>
      <c r="K2341" s="12" t="s"/>
      <c r="L2341" s="12" t="s"/>
      <c r="M2341" s="12" t="s"/>
      <c r="N2341" s="12" t="s"/>
      <c r="O2341" s="12" t="s"/>
      <c r="P2341" s="12" t="s"/>
    </row>
    <row r="2342" spans="1:16">
      <c r="A2342" s="21" t="s"/>
      <c r="B2342" s="12" t="s"/>
      <c r="C2342" s="22" t="s"/>
      <c r="D2342" s="12" t="s"/>
      <c r="E2342" s="12" t="s"/>
      <c r="F2342" s="12" t="s"/>
      <c r="G2342" s="12" t="s"/>
      <c r="H2342" s="12" t="s"/>
      <c r="I2342" s="12" t="s"/>
      <c r="J2342" s="12" t="s"/>
      <c r="K2342" s="12" t="s"/>
      <c r="L2342" s="12" t="s"/>
      <c r="M2342" s="12" t="s"/>
      <c r="N2342" s="12" t="s"/>
      <c r="O2342" s="12" t="s"/>
      <c r="P2342" s="12" t="s"/>
    </row>
    <row r="2343" spans="1:16">
      <c r="A2343" s="21" t="s"/>
      <c r="B2343" s="12" t="s"/>
      <c r="C2343" s="22" t="s"/>
      <c r="D2343" s="12" t="s"/>
      <c r="E2343" s="12" t="s"/>
      <c r="F2343" s="12" t="s"/>
      <c r="G2343" s="12" t="s"/>
      <c r="H2343" s="12" t="s"/>
      <c r="I2343" s="12" t="s"/>
      <c r="J2343" s="12" t="s"/>
      <c r="K2343" s="12" t="s"/>
      <c r="L2343" s="12" t="s"/>
      <c r="M2343" s="12" t="s"/>
      <c r="N2343" s="12" t="s"/>
      <c r="O2343" s="12" t="s"/>
      <c r="P2343" s="12" t="s"/>
    </row>
    <row r="2344" spans="1:16">
      <c r="A2344" s="21" t="s"/>
      <c r="B2344" s="12" t="s"/>
      <c r="C2344" s="22" t="s"/>
      <c r="D2344" s="12" t="s"/>
      <c r="E2344" s="12" t="s"/>
      <c r="F2344" s="12" t="s"/>
      <c r="G2344" s="12" t="s"/>
      <c r="H2344" s="12" t="s"/>
      <c r="I2344" s="12" t="s"/>
      <c r="J2344" s="12" t="s"/>
      <c r="K2344" s="12" t="s"/>
      <c r="L2344" s="12" t="s"/>
      <c r="M2344" s="12" t="s"/>
      <c r="N2344" s="12" t="s"/>
      <c r="O2344" s="12" t="s"/>
      <c r="P2344" s="12" t="s"/>
    </row>
    <row r="2345" spans="1:16">
      <c r="A2345" s="21" t="s"/>
      <c r="B2345" s="12" t="s"/>
      <c r="C2345" s="22" t="s"/>
      <c r="D2345" s="12" t="s"/>
      <c r="E2345" s="12" t="s"/>
      <c r="F2345" s="12" t="s"/>
      <c r="G2345" s="12" t="s"/>
      <c r="H2345" s="12" t="s"/>
      <c r="I2345" s="12" t="s"/>
      <c r="J2345" s="12" t="s"/>
      <c r="K2345" s="12" t="s"/>
      <c r="L2345" s="12" t="s"/>
      <c r="M2345" s="12" t="s"/>
      <c r="N2345" s="12" t="s"/>
      <c r="O2345" s="12" t="s"/>
      <c r="P2345" s="12" t="s"/>
    </row>
    <row r="2346" spans="1:16">
      <c r="A2346" s="21" t="s"/>
      <c r="B2346" s="12" t="s"/>
      <c r="C2346" s="22" t="s"/>
      <c r="D2346" s="12" t="s"/>
      <c r="E2346" s="12" t="s"/>
      <c r="F2346" s="12" t="s"/>
      <c r="G2346" s="12" t="s"/>
      <c r="H2346" s="12" t="s"/>
      <c r="I2346" s="12" t="s"/>
      <c r="J2346" s="12" t="s"/>
      <c r="K2346" s="12" t="s"/>
      <c r="L2346" s="12" t="s"/>
      <c r="M2346" s="12" t="s"/>
      <c r="N2346" s="12" t="s"/>
      <c r="O2346" s="12" t="s"/>
      <c r="P2346" s="12" t="s"/>
    </row>
    <row r="2347" spans="1:16">
      <c r="A2347" s="21" t="s"/>
      <c r="B2347" s="12" t="s"/>
      <c r="C2347" s="22" t="s"/>
      <c r="D2347" s="12" t="s"/>
      <c r="E2347" s="12" t="s"/>
      <c r="F2347" s="12" t="s"/>
      <c r="G2347" s="12" t="s"/>
      <c r="H2347" s="12" t="s"/>
      <c r="I2347" s="12" t="s"/>
      <c r="J2347" s="12" t="s"/>
      <c r="K2347" s="12" t="s"/>
      <c r="L2347" s="12" t="s"/>
      <c r="M2347" s="12" t="s"/>
      <c r="N2347" s="12" t="s"/>
      <c r="O2347" s="12" t="s"/>
      <c r="P2347" s="12" t="s"/>
    </row>
    <row r="2348" spans="1:16">
      <c r="A2348" s="21" t="s"/>
      <c r="B2348" s="12" t="s"/>
      <c r="C2348" s="22" t="s"/>
      <c r="D2348" s="12" t="s"/>
      <c r="E2348" s="12" t="s"/>
      <c r="F2348" s="12" t="s"/>
      <c r="G2348" s="12" t="s"/>
      <c r="H2348" s="12" t="s"/>
      <c r="I2348" s="12" t="s"/>
      <c r="J2348" s="12" t="s"/>
      <c r="K2348" s="12" t="s"/>
      <c r="L2348" s="12" t="s"/>
      <c r="M2348" s="12" t="s"/>
      <c r="N2348" s="12" t="s"/>
      <c r="O2348" s="12" t="s"/>
      <c r="P2348" s="12" t="s"/>
    </row>
    <row r="2349" spans="1:16">
      <c r="A2349" s="21" t="s"/>
      <c r="B2349" s="12" t="s"/>
      <c r="C2349" s="22" t="s"/>
      <c r="D2349" s="12" t="s"/>
      <c r="E2349" s="12" t="s"/>
      <c r="F2349" s="12" t="s"/>
      <c r="G2349" s="12" t="s"/>
      <c r="H2349" s="12" t="s"/>
      <c r="I2349" s="12" t="s"/>
      <c r="J2349" s="12" t="s"/>
      <c r="K2349" s="12" t="s"/>
      <c r="L2349" s="12" t="s"/>
      <c r="M2349" s="12" t="s"/>
      <c r="N2349" s="12" t="s"/>
      <c r="O2349" s="12" t="s"/>
      <c r="P2349" s="12" t="s"/>
    </row>
    <row r="2350" spans="1:16">
      <c r="A2350" s="21" t="s"/>
      <c r="B2350" s="12" t="s"/>
      <c r="C2350" s="22" t="s"/>
      <c r="D2350" s="12" t="s"/>
      <c r="E2350" s="12" t="s"/>
      <c r="F2350" s="12" t="s"/>
      <c r="G2350" s="12" t="s"/>
      <c r="H2350" s="12" t="s"/>
      <c r="I2350" s="12" t="s"/>
      <c r="J2350" s="12" t="s"/>
      <c r="K2350" s="12" t="s"/>
      <c r="L2350" s="12" t="s"/>
      <c r="M2350" s="12" t="s"/>
      <c r="N2350" s="12" t="s"/>
      <c r="O2350" s="12" t="s"/>
      <c r="P2350" s="12" t="s"/>
    </row>
    <row r="2351" spans="1:16">
      <c r="A2351" s="21" t="s"/>
      <c r="B2351" s="12" t="s"/>
      <c r="C2351" s="22" t="s"/>
      <c r="D2351" s="12" t="s"/>
      <c r="E2351" s="12" t="s"/>
      <c r="F2351" s="12" t="s"/>
      <c r="G2351" s="12" t="s"/>
      <c r="H2351" s="12" t="s"/>
      <c r="I2351" s="12" t="s"/>
      <c r="J2351" s="12" t="s"/>
      <c r="K2351" s="12" t="s"/>
      <c r="L2351" s="12" t="s"/>
      <c r="M2351" s="12" t="s"/>
      <c r="N2351" s="12" t="s"/>
      <c r="O2351" s="12" t="s"/>
      <c r="P2351" s="12" t="s"/>
    </row>
    <row r="2352" spans="1:16">
      <c r="A2352" s="21" t="s"/>
      <c r="B2352" s="12" t="s"/>
      <c r="C2352" s="22" t="s"/>
      <c r="D2352" s="12" t="s"/>
      <c r="E2352" s="12" t="s"/>
      <c r="F2352" s="12" t="s"/>
      <c r="G2352" s="12" t="s"/>
      <c r="H2352" s="12" t="s"/>
      <c r="I2352" s="12" t="s"/>
      <c r="J2352" s="12" t="s"/>
      <c r="K2352" s="12" t="s"/>
      <c r="L2352" s="12" t="s"/>
      <c r="M2352" s="12" t="s"/>
      <c r="N2352" s="12" t="s"/>
      <c r="O2352" s="12" t="s"/>
      <c r="P2352" s="12" t="s"/>
    </row>
    <row r="2353" spans="1:16">
      <c r="A2353" s="21" t="s"/>
      <c r="B2353" s="12" t="s"/>
      <c r="C2353" s="22" t="s"/>
      <c r="D2353" s="12" t="s"/>
      <c r="E2353" s="12" t="s"/>
      <c r="F2353" s="12" t="s"/>
      <c r="G2353" s="12" t="s"/>
      <c r="H2353" s="12" t="s"/>
      <c r="I2353" s="12" t="s"/>
      <c r="J2353" s="12" t="s"/>
      <c r="K2353" s="12" t="s"/>
      <c r="L2353" s="12" t="s"/>
      <c r="M2353" s="12" t="s"/>
      <c r="N2353" s="12" t="s"/>
      <c r="O2353" s="12" t="s"/>
      <c r="P2353" s="12" t="s"/>
    </row>
    <row r="2354" spans="1:16">
      <c r="A2354" s="21" t="s"/>
      <c r="B2354" s="12" t="s"/>
      <c r="C2354" s="22" t="s"/>
      <c r="D2354" s="12" t="s"/>
      <c r="E2354" s="12" t="s"/>
      <c r="F2354" s="12" t="s"/>
      <c r="G2354" s="12" t="s"/>
      <c r="H2354" s="12" t="s"/>
      <c r="I2354" s="12" t="s"/>
      <c r="J2354" s="12" t="s"/>
      <c r="K2354" s="12" t="s"/>
      <c r="L2354" s="12" t="s"/>
      <c r="M2354" s="12" t="s"/>
      <c r="N2354" s="12" t="s"/>
      <c r="O2354" s="12" t="s"/>
      <c r="P2354" s="12" t="s"/>
    </row>
    <row r="2355" spans="1:16">
      <c r="A2355" s="21" t="s"/>
      <c r="B2355" s="12" t="s"/>
      <c r="C2355" s="22" t="s"/>
      <c r="D2355" s="12" t="s"/>
      <c r="E2355" s="12" t="s"/>
      <c r="F2355" s="12" t="s"/>
      <c r="G2355" s="12" t="s"/>
      <c r="H2355" s="12" t="s"/>
      <c r="I2355" s="12" t="s"/>
      <c r="J2355" s="12" t="s"/>
      <c r="K2355" s="12" t="s"/>
      <c r="L2355" s="12" t="s"/>
      <c r="M2355" s="12" t="s"/>
      <c r="N2355" s="12" t="s"/>
      <c r="O2355" s="12" t="s"/>
      <c r="P2355" s="12" t="s"/>
    </row>
    <row r="2356" spans="1:16">
      <c r="A2356" s="21" t="s"/>
      <c r="B2356" s="12" t="s"/>
      <c r="C2356" s="22" t="s"/>
      <c r="D2356" s="12" t="s"/>
      <c r="E2356" s="12" t="s"/>
      <c r="F2356" s="12" t="s"/>
      <c r="G2356" s="12" t="s"/>
      <c r="H2356" s="12" t="s"/>
      <c r="I2356" s="12" t="s"/>
      <c r="J2356" s="12" t="s"/>
      <c r="K2356" s="12" t="s"/>
      <c r="L2356" s="12" t="s"/>
      <c r="M2356" s="12" t="s"/>
      <c r="N2356" s="12" t="s"/>
      <c r="O2356" s="12" t="s"/>
      <c r="P2356" s="12" t="s"/>
    </row>
    <row r="2357" spans="1:16">
      <c r="A2357" s="21" t="s"/>
      <c r="B2357" s="12" t="s"/>
      <c r="C2357" s="22" t="s"/>
      <c r="D2357" s="12" t="s"/>
      <c r="E2357" s="12" t="s"/>
      <c r="F2357" s="12" t="s"/>
      <c r="G2357" s="12" t="s"/>
      <c r="H2357" s="12" t="s"/>
      <c r="I2357" s="12" t="s"/>
      <c r="J2357" s="12" t="s"/>
      <c r="K2357" s="12" t="s"/>
      <c r="L2357" s="12" t="s"/>
      <c r="M2357" s="12" t="s"/>
      <c r="N2357" s="12" t="s"/>
      <c r="O2357" s="12" t="s"/>
      <c r="P2357" s="12" t="s"/>
    </row>
    <row r="2358" spans="1:16">
      <c r="A2358" s="21" t="s"/>
      <c r="B2358" s="12" t="s"/>
      <c r="C2358" s="22" t="s"/>
      <c r="D2358" s="12" t="s"/>
      <c r="E2358" s="12" t="s"/>
      <c r="F2358" s="12" t="s"/>
      <c r="G2358" s="12" t="s"/>
      <c r="H2358" s="12" t="s"/>
      <c r="I2358" s="12" t="s"/>
      <c r="J2358" s="12" t="s"/>
      <c r="K2358" s="12" t="s"/>
      <c r="L2358" s="12" t="s"/>
      <c r="M2358" s="12" t="s"/>
      <c r="N2358" s="12" t="s"/>
      <c r="O2358" s="12" t="s"/>
      <c r="P2358" s="12" t="s"/>
    </row>
    <row r="2359" spans="1:16">
      <c r="A2359" s="21" t="s"/>
      <c r="B2359" s="12" t="s"/>
      <c r="C2359" s="22" t="s"/>
      <c r="D2359" s="12" t="s"/>
      <c r="E2359" s="12" t="s"/>
      <c r="F2359" s="12" t="s"/>
      <c r="G2359" s="12" t="s"/>
      <c r="H2359" s="12" t="s"/>
      <c r="I2359" s="12" t="s"/>
      <c r="J2359" s="12" t="s"/>
      <c r="K2359" s="12" t="s"/>
      <c r="L2359" s="12" t="s"/>
      <c r="M2359" s="12" t="s"/>
      <c r="N2359" s="12" t="s"/>
      <c r="O2359" s="12" t="s"/>
      <c r="P2359" s="12" t="s"/>
    </row>
    <row r="2360" spans="1:16">
      <c r="A2360" s="21" t="s"/>
      <c r="B2360" s="12" t="s"/>
      <c r="C2360" s="22" t="s"/>
      <c r="D2360" s="12" t="s"/>
      <c r="E2360" s="12" t="s"/>
      <c r="F2360" s="12" t="s"/>
      <c r="G2360" s="12" t="s"/>
      <c r="H2360" s="12" t="s"/>
      <c r="I2360" s="12" t="s"/>
      <c r="J2360" s="12" t="s"/>
      <c r="K2360" s="12" t="s"/>
      <c r="L2360" s="12" t="s"/>
      <c r="M2360" s="12" t="s"/>
      <c r="N2360" s="12" t="s"/>
      <c r="O2360" s="12" t="s"/>
      <c r="P2360" s="12" t="s"/>
    </row>
    <row r="2361" spans="1:16">
      <c r="A2361" s="21" t="s"/>
      <c r="B2361" s="12" t="s"/>
      <c r="C2361" s="22" t="s"/>
      <c r="D2361" s="12" t="s"/>
      <c r="E2361" s="12" t="s"/>
      <c r="F2361" s="12" t="s"/>
      <c r="G2361" s="12" t="s"/>
      <c r="H2361" s="12" t="s"/>
      <c r="I2361" s="12" t="s"/>
      <c r="J2361" s="12" t="s"/>
      <c r="K2361" s="12" t="s"/>
      <c r="L2361" s="12" t="s"/>
      <c r="M2361" s="12" t="s"/>
      <c r="N2361" s="12" t="s"/>
      <c r="O2361" s="12" t="s"/>
      <c r="P2361" s="12" t="s"/>
    </row>
    <row r="2362" spans="1:16">
      <c r="A2362" s="21" t="s"/>
      <c r="B2362" s="12" t="s"/>
      <c r="C2362" s="22" t="s"/>
      <c r="D2362" s="12" t="s"/>
      <c r="E2362" s="12" t="s"/>
      <c r="F2362" s="12" t="s"/>
      <c r="G2362" s="12" t="s"/>
      <c r="H2362" s="12" t="s"/>
      <c r="I2362" s="12" t="s"/>
      <c r="J2362" s="12" t="s"/>
      <c r="K2362" s="12" t="s"/>
      <c r="L2362" s="12" t="s"/>
      <c r="M2362" s="12" t="s"/>
      <c r="N2362" s="12" t="s"/>
      <c r="O2362" s="12" t="s"/>
      <c r="P2362" s="12" t="s"/>
    </row>
    <row r="2363" spans="1:16">
      <c r="A2363" s="21" t="s"/>
      <c r="B2363" s="12" t="s"/>
      <c r="C2363" s="22" t="s"/>
      <c r="D2363" s="12" t="s"/>
      <c r="E2363" s="12" t="s"/>
      <c r="F2363" s="12" t="s"/>
      <c r="G2363" s="12" t="s"/>
      <c r="H2363" s="12" t="s"/>
      <c r="I2363" s="12" t="s"/>
      <c r="J2363" s="12" t="s"/>
      <c r="K2363" s="12" t="s"/>
      <c r="L2363" s="12" t="s"/>
      <c r="M2363" s="12" t="s"/>
      <c r="N2363" s="12" t="s"/>
      <c r="O2363" s="12" t="s"/>
      <c r="P2363" s="12" t="s"/>
    </row>
    <row r="2364" spans="1:16">
      <c r="A2364" s="21" t="s"/>
      <c r="B2364" s="12" t="s"/>
      <c r="C2364" s="22" t="s"/>
      <c r="D2364" s="12" t="s"/>
      <c r="E2364" s="12" t="s"/>
      <c r="F2364" s="12" t="s"/>
      <c r="G2364" s="12" t="s"/>
      <c r="H2364" s="12" t="s"/>
      <c r="I2364" s="12" t="s"/>
      <c r="J2364" s="12" t="s"/>
      <c r="K2364" s="12" t="s"/>
      <c r="L2364" s="12" t="s"/>
      <c r="M2364" s="12" t="s"/>
      <c r="N2364" s="12" t="s"/>
      <c r="O2364" s="12" t="s"/>
      <c r="P2364" s="12" t="s"/>
    </row>
    <row r="2365" spans="1:16">
      <c r="A2365" s="21" t="s"/>
      <c r="B2365" s="12" t="s"/>
      <c r="C2365" s="22" t="s"/>
      <c r="D2365" s="12" t="s"/>
      <c r="E2365" s="12" t="s"/>
      <c r="F2365" s="12" t="s"/>
      <c r="G2365" s="12" t="s"/>
      <c r="H2365" s="12" t="s"/>
      <c r="I2365" s="12" t="s"/>
      <c r="J2365" s="12" t="s"/>
      <c r="K2365" s="12" t="s"/>
      <c r="L2365" s="12" t="s"/>
      <c r="M2365" s="12" t="s"/>
      <c r="N2365" s="12" t="s"/>
      <c r="O2365" s="12" t="s"/>
      <c r="P2365" s="12" t="s"/>
    </row>
    <row r="2366" spans="1:16">
      <c r="A2366" s="21" t="s"/>
      <c r="B2366" s="12" t="s"/>
      <c r="C2366" s="22" t="s"/>
      <c r="D2366" s="12" t="s"/>
      <c r="E2366" s="12" t="s"/>
      <c r="F2366" s="12" t="s"/>
      <c r="G2366" s="12" t="s"/>
      <c r="H2366" s="12" t="s"/>
      <c r="I2366" s="12" t="s"/>
      <c r="J2366" s="12" t="s"/>
      <c r="K2366" s="12" t="s"/>
      <c r="L2366" s="12" t="s"/>
      <c r="M2366" s="12" t="s"/>
      <c r="N2366" s="12" t="s"/>
      <c r="O2366" s="12" t="s"/>
      <c r="P2366" s="12" t="s"/>
    </row>
    <row r="2367" spans="1:16">
      <c r="A2367" s="21" t="s"/>
      <c r="B2367" s="12" t="s"/>
      <c r="C2367" s="22" t="s"/>
      <c r="D2367" s="12" t="s"/>
      <c r="E2367" s="12" t="s"/>
      <c r="F2367" s="12" t="s"/>
      <c r="G2367" s="12" t="s"/>
      <c r="H2367" s="12" t="s"/>
      <c r="I2367" s="12" t="s"/>
      <c r="J2367" s="12" t="s"/>
      <c r="K2367" s="12" t="s"/>
      <c r="L2367" s="12" t="s"/>
      <c r="M2367" s="12" t="s"/>
      <c r="N2367" s="12" t="s"/>
      <c r="O2367" s="12" t="s"/>
      <c r="P2367" s="12" t="s"/>
    </row>
    <row r="2368" spans="1:16">
      <c r="A2368" s="21" t="s"/>
      <c r="B2368" s="12" t="s"/>
      <c r="C2368" s="22" t="s"/>
      <c r="D2368" s="12" t="s"/>
      <c r="E2368" s="12" t="s"/>
      <c r="F2368" s="12" t="s"/>
      <c r="G2368" s="12" t="s"/>
      <c r="H2368" s="12" t="s"/>
      <c r="I2368" s="12" t="s"/>
      <c r="J2368" s="12" t="s"/>
      <c r="K2368" s="12" t="s"/>
      <c r="L2368" s="12" t="s"/>
      <c r="M2368" s="12" t="s"/>
      <c r="N2368" s="12" t="s"/>
      <c r="O2368" s="12" t="s"/>
      <c r="P2368" s="12" t="s"/>
    </row>
    <row r="2369" spans="1:16">
      <c r="A2369" s="21" t="s"/>
      <c r="B2369" s="12" t="s"/>
      <c r="C2369" s="22" t="s"/>
      <c r="D2369" s="12" t="s"/>
      <c r="E2369" s="12" t="s"/>
      <c r="F2369" s="12" t="s"/>
      <c r="G2369" s="12" t="s"/>
      <c r="H2369" s="12" t="s"/>
      <c r="I2369" s="12" t="s"/>
      <c r="J2369" s="12" t="s"/>
      <c r="K2369" s="12" t="s"/>
      <c r="L2369" s="12" t="s"/>
      <c r="M2369" s="12" t="s"/>
      <c r="N2369" s="12" t="s"/>
      <c r="O2369" s="12" t="s"/>
      <c r="P2369" s="12" t="s"/>
    </row>
    <row r="2370" spans="1:16">
      <c r="A2370" s="21" t="s"/>
      <c r="B2370" s="12" t="s"/>
      <c r="C2370" s="22" t="s"/>
      <c r="D2370" s="12" t="s"/>
      <c r="E2370" s="12" t="s"/>
      <c r="F2370" s="12" t="s"/>
      <c r="G2370" s="12" t="s"/>
      <c r="H2370" s="12" t="s"/>
      <c r="I2370" s="12" t="s"/>
      <c r="J2370" s="12" t="s"/>
      <c r="K2370" s="12" t="s"/>
      <c r="L2370" s="12" t="s"/>
      <c r="M2370" s="12" t="s"/>
      <c r="N2370" s="12" t="s"/>
      <c r="O2370" s="12" t="s"/>
      <c r="P2370" s="12" t="s"/>
    </row>
    <row r="2371" spans="1:16">
      <c r="A2371" s="21" t="s"/>
      <c r="B2371" s="12" t="s"/>
      <c r="C2371" s="22" t="s"/>
      <c r="D2371" s="12" t="s"/>
      <c r="E2371" s="12" t="s"/>
      <c r="F2371" s="12" t="s"/>
      <c r="G2371" s="12" t="s"/>
      <c r="H2371" s="12" t="s"/>
      <c r="I2371" s="12" t="s"/>
      <c r="J2371" s="12" t="s"/>
      <c r="K2371" s="12" t="s"/>
      <c r="L2371" s="12" t="s"/>
      <c r="M2371" s="12" t="s"/>
      <c r="N2371" s="12" t="s"/>
      <c r="O2371" s="12" t="s"/>
      <c r="P2371" s="12" t="s"/>
    </row>
    <row r="2372" spans="1:16">
      <c r="A2372" s="21" t="s"/>
      <c r="B2372" s="12" t="s"/>
      <c r="C2372" s="22" t="s"/>
      <c r="D2372" s="12" t="s"/>
      <c r="E2372" s="12" t="s"/>
      <c r="F2372" s="12" t="s"/>
      <c r="G2372" s="12" t="s"/>
      <c r="H2372" s="12" t="s"/>
      <c r="I2372" s="12" t="s"/>
      <c r="J2372" s="12" t="s"/>
      <c r="K2372" s="12" t="s"/>
      <c r="L2372" s="12" t="s"/>
      <c r="M2372" s="12" t="s"/>
      <c r="N2372" s="12" t="s"/>
      <c r="O2372" s="12" t="s"/>
      <c r="P2372" s="12" t="s"/>
    </row>
    <row r="2373" spans="1:16">
      <c r="A2373" s="21" t="s"/>
      <c r="B2373" s="12" t="s"/>
      <c r="C2373" s="22" t="s"/>
      <c r="D2373" s="12" t="s"/>
      <c r="E2373" s="12" t="s"/>
      <c r="F2373" s="12" t="s"/>
      <c r="G2373" s="12" t="s"/>
      <c r="H2373" s="12" t="s"/>
      <c r="I2373" s="12" t="s"/>
      <c r="J2373" s="12" t="s"/>
      <c r="K2373" s="12" t="s"/>
      <c r="L2373" s="12" t="s"/>
      <c r="M2373" s="12" t="s"/>
      <c r="N2373" s="12" t="s"/>
      <c r="O2373" s="12" t="s"/>
      <c r="P2373" s="12" t="s"/>
    </row>
    <row r="2374" spans="1:16">
      <c r="A2374" s="21" t="s"/>
      <c r="B2374" s="12" t="s"/>
      <c r="C2374" s="22" t="s"/>
      <c r="D2374" s="12" t="s"/>
      <c r="E2374" s="12" t="s"/>
      <c r="F2374" s="12" t="s"/>
      <c r="G2374" s="12" t="s"/>
      <c r="H2374" s="12" t="s"/>
      <c r="I2374" s="12" t="s"/>
      <c r="J2374" s="12" t="s"/>
      <c r="K2374" s="12" t="s"/>
      <c r="L2374" s="12" t="s"/>
      <c r="M2374" s="12" t="s"/>
      <c r="N2374" s="12" t="s"/>
      <c r="O2374" s="12" t="s"/>
      <c r="P2374" s="12" t="s"/>
    </row>
    <row r="2375" spans="1:16">
      <c r="A2375" s="21" t="s"/>
      <c r="B2375" s="12" t="s"/>
      <c r="C2375" s="22" t="s"/>
      <c r="D2375" s="12" t="s"/>
      <c r="E2375" s="12" t="s"/>
      <c r="F2375" s="12" t="s"/>
      <c r="G2375" s="12" t="s"/>
      <c r="H2375" s="12" t="s"/>
      <c r="I2375" s="12" t="s"/>
      <c r="J2375" s="12" t="s"/>
      <c r="K2375" s="12" t="s"/>
      <c r="L2375" s="12" t="s"/>
      <c r="M2375" s="12" t="s"/>
      <c r="N2375" s="12" t="s"/>
      <c r="O2375" s="12" t="s"/>
      <c r="P2375" s="12" t="s"/>
    </row>
    <row r="2376" spans="1:16">
      <c r="A2376" s="21" t="s"/>
      <c r="B2376" s="12" t="s"/>
      <c r="C2376" s="22" t="s"/>
      <c r="D2376" s="12" t="s"/>
      <c r="E2376" s="12" t="s"/>
      <c r="F2376" s="12" t="s"/>
      <c r="G2376" s="12" t="s"/>
      <c r="H2376" s="12" t="s"/>
      <c r="I2376" s="12" t="s"/>
      <c r="J2376" s="12" t="s"/>
      <c r="K2376" s="12" t="s"/>
      <c r="L2376" s="12" t="s"/>
      <c r="M2376" s="12" t="s"/>
      <c r="N2376" s="12" t="s"/>
      <c r="O2376" s="12" t="s"/>
      <c r="P2376" s="12" t="s"/>
    </row>
    <row r="2377" spans="1:16">
      <c r="A2377" s="21" t="s"/>
      <c r="B2377" s="12" t="s"/>
      <c r="C2377" s="22" t="s"/>
      <c r="D2377" s="12" t="s"/>
      <c r="E2377" s="12" t="s"/>
      <c r="F2377" s="12" t="s"/>
      <c r="G2377" s="12" t="s"/>
      <c r="H2377" s="12" t="s"/>
      <c r="I2377" s="12" t="s"/>
      <c r="J2377" s="12" t="s"/>
      <c r="K2377" s="12" t="s"/>
      <c r="L2377" s="12" t="s"/>
      <c r="M2377" s="12" t="s"/>
      <c r="N2377" s="12" t="s"/>
      <c r="O2377" s="12" t="s"/>
      <c r="P2377" s="12" t="s"/>
    </row>
    <row r="2378" spans="1:16">
      <c r="A2378" s="21" t="s"/>
      <c r="B2378" s="12" t="s"/>
      <c r="C2378" s="22" t="s"/>
      <c r="D2378" s="12" t="s"/>
      <c r="E2378" s="12" t="s"/>
      <c r="F2378" s="12" t="s"/>
      <c r="G2378" s="12" t="s"/>
      <c r="H2378" s="12" t="s"/>
      <c r="I2378" s="12" t="s"/>
      <c r="J2378" s="12" t="s"/>
      <c r="K2378" s="12" t="s"/>
      <c r="L2378" s="12" t="s"/>
      <c r="M2378" s="12" t="s"/>
      <c r="N2378" s="12" t="s"/>
      <c r="O2378" s="12" t="s"/>
      <c r="P2378" s="12" t="s"/>
    </row>
    <row r="2379" spans="1:16">
      <c r="A2379" s="21" t="s"/>
      <c r="B2379" s="12" t="s"/>
      <c r="C2379" s="22" t="s"/>
      <c r="D2379" s="12" t="s"/>
      <c r="E2379" s="12" t="s"/>
      <c r="F2379" s="12" t="s"/>
      <c r="G2379" s="12" t="s"/>
      <c r="H2379" s="12" t="s"/>
      <c r="I2379" s="12" t="s"/>
      <c r="J2379" s="12" t="s"/>
      <c r="K2379" s="12" t="s"/>
      <c r="L2379" s="12" t="s"/>
      <c r="M2379" s="12" t="s"/>
      <c r="N2379" s="12" t="s"/>
      <c r="O2379" s="12" t="s"/>
      <c r="P2379" s="12" t="s"/>
    </row>
  </sheetData>
  <mergeCells count="58">
    <mergeCell ref="B87:B89"/>
    <mergeCell ref="B73:B74"/>
    <mergeCell ref="D87:D89"/>
    <mergeCell ref="D73:D74"/>
    <mergeCell ref="D140:D141"/>
    <mergeCell ref="B140:B141"/>
    <mergeCell ref="B168:B169"/>
    <mergeCell ref="D168:D169"/>
    <mergeCell ref="B183:B186"/>
    <mergeCell ref="B194:B195"/>
    <mergeCell ref="D194:D195"/>
    <mergeCell ref="D183:D186"/>
    <mergeCell ref="B223:B224"/>
    <mergeCell ref="D223:D224"/>
    <mergeCell ref="B252:B253"/>
    <mergeCell ref="D252:D253"/>
    <mergeCell ref="B266:B267"/>
    <mergeCell ref="D266:D267"/>
    <mergeCell ref="D290:D291"/>
    <mergeCell ref="B290:B291"/>
    <mergeCell ref="B389:B390"/>
    <mergeCell ref="D389:D390"/>
    <mergeCell ref="B476:B477"/>
    <mergeCell ref="D476:D477"/>
    <mergeCell ref="B579:B583"/>
    <mergeCell ref="D579:D583"/>
    <mergeCell ref="B618:B619"/>
    <mergeCell ref="D618:D619"/>
    <mergeCell ref="B655:B656"/>
    <mergeCell ref="D655:D656"/>
    <mergeCell ref="D700:D701"/>
    <mergeCell ref="B700:B701"/>
    <mergeCell ref="B723:B724"/>
    <mergeCell ref="B711:B712"/>
    <mergeCell ref="D711:D712"/>
    <mergeCell ref="D723:D724"/>
    <mergeCell ref="B765:B766"/>
    <mergeCell ref="D765:D766"/>
    <mergeCell ref="B788:B789"/>
    <mergeCell ref="D788:D789"/>
    <mergeCell ref="B809:B810"/>
    <mergeCell ref="B811:B812"/>
    <mergeCell ref="D809:D810"/>
    <mergeCell ref="D811:D812"/>
    <mergeCell ref="B848:B849"/>
    <mergeCell ref="B833:B835"/>
    <mergeCell ref="D833:D835"/>
    <mergeCell ref="D848:D849"/>
    <mergeCell ref="B882:B883"/>
    <mergeCell ref="D882:D883"/>
    <mergeCell ref="B897:B898"/>
    <mergeCell ref="D897:D898"/>
    <mergeCell ref="B914:B915"/>
    <mergeCell ref="D914:D915"/>
    <mergeCell ref="B938:B940"/>
    <mergeCell ref="D938:D940"/>
    <mergeCell ref="B952:B953"/>
    <mergeCell ref="D952:D953"/>
  </mergeCells>
  <conditionalFormatting sqref="E1:E2379">
    <cfRule type="duplicateValues" dxfId="3" priority="1"/>
  </conditionalFormatting>
  <conditionalFormatting sqref="I1:I2379">
    <cfRule type="cellIs" dxfId="1" priority="2" operator="greaterThan">
      <formula>50</formula>
    </cfRule>
  </conditionalFormatting>
  <conditionalFormatting sqref="G1:G2379">
    <cfRule type="cellIs" dxfId="1" priority="3" operator="greaterThan">
      <formula>1</formula>
    </cfRule>
  </conditionalFormatting>
  <conditionalFormatting sqref="C1:C2379">
    <cfRule type="duplicateValues" dxfId="3" priority="4"/>
  </conditionalFormatting>
  <conditionalFormatting sqref="I1:I353 I400 I413 I516">
    <cfRule type="cellIs" dxfId="4" priority="5" operator="greaterThan">
      <formula>50</formula>
    </cfRule>
  </conditionalFormatting>
  <conditionalFormatting sqref="E1:E353 E400 E413 E516">
    <cfRule type="duplicateValues" dxfId="3" priority="6"/>
  </conditionalFormatting>
  <conditionalFormatting sqref="G1:G353 G400 G413 G516">
    <cfRule type="cellIs" dxfId="1" priority="7" operator="greaterThan">
      <formula>1</formula>
    </cfRule>
  </conditionalFormatting>
  <conditionalFormatting sqref="G1:G353 G400 G413 G516">
    <cfRule type="cellIs" dxfId="5" priority="8" operator="greaterThan">
      <formula>1</formula>
    </cfRule>
  </conditionalFormatting>
  <conditionalFormatting sqref="G1:G353 G400 G413 G516">
    <cfRule type="cellIs" dxfId="6" priority="9" operator="greaterThan">
      <formula>1</formula>
    </cfRule>
  </conditionalFormatting>
  <conditionalFormatting sqref="G1:G353 G400 G413 G516">
    <cfRule type="cellIs" dxfId="5" priority="10" operator="greaterThan">
      <formula>1</formula>
    </cfRule>
  </conditionalFormatting>
  <conditionalFormatting sqref="G1:G353 G400 G413 G516">
    <cfRule type="cellIs" dxfId="7" priority="11" operator="greaterThan">
      <formula>1</formula>
    </cfRule>
  </conditionalFormatting>
  <conditionalFormatting sqref="C1:C353 C400 C413 C516">
    <cfRule type="duplicateValues" dxfId="3" priority="12"/>
  </conditionalFormatting>
  <conditionalFormatting sqref="E1:E203 E400 E516">
    <cfRule type="duplicateValues" dxfId="3" priority="13"/>
  </conditionalFormatting>
  <conditionalFormatting sqref="C1:C203 C400 C516">
    <cfRule type="duplicateValues" dxfId="3" priority="14"/>
  </conditionalFormatting>
  <conditionalFormatting sqref="C1:C194 C400 C516">
    <cfRule type="duplicateValues" dxfId="3" priority="15"/>
  </conditionalFormatting>
  <conditionalFormatting sqref="E1:E194 E400 E516">
    <cfRule type="duplicateValues" dxfId="3" priority="16"/>
  </conditionalFormatting>
  <conditionalFormatting sqref="N1:N203 N205:N218 N220:N227 N229:N245 N247:N256 N258:N270 N272:N311 N313:N330 N332:N344 N346:N358 N360:N379 N381:N395 N397:N398 N400 N402 N404:N407 N409:N413 N415 N417:N419 N421:N432 N434:N440 N442:N449 N451:N456 N458:N463 N465:N470 N472:N481 N483 N485:N488 N490:N493 N495:N507 N509:N510 N512:N514 N516:N520 N522:N523 N525:N528 N530:N534 N536:N541 N543:N547 N549:N553 N555:N557 N559:N560 N562:N574 N576:N587 N589:N591 N593:N598 N600 N602:N607 N609:N614 N616:N619 N621:N623 N625:N630 N632:N637 N639:N644 N646:N662 N664:N669 N671:N680 N682:N686 N688:N698 N700:N709 N711:N725 N727:N740 N742:N762 N764:N781 N783:N798 N800:N818 N820:N855 N857:N885 N887:N905 N907:N923 N925:N933 N935:N949 N951:N975 N977:N998 N1000 N1002:N1024">
    <cfRule type="cellIs" dxfId="1" priority="17" operator="lessThan">
      <formula>10</formula>
    </cfRule>
  </conditionalFormatting>
  <conditionalFormatting sqref="I1:I194 I400 I516">
    <cfRule type="cellIs" dxfId="1" priority="18" operator="greaterThan">
      <formula>50</formula>
    </cfRule>
  </conditionalFormatting>
  <conditionalFormatting sqref="B1:C194 B400:C400 B516:C516">
    <cfRule type="duplicateValues" dxfId="3" priority="19"/>
  </conditionalFormatting>
</worksheet>
</file>

<file path=xl/worksheets/sheet4.xml><?xml version="1.0" encoding="utf-8"?>
<worksheet xmlns="http://schemas.openxmlformats.org/spreadsheetml/2006/main">
  <sheetPr codeName="4店">
    <tabColor rgb="FFFFFFFF"/>
  </sheetPr>
  <dimension ref="P2352"/>
  <sheetViews>
    <sheetView showGridLines="true" rightToLeft="false" workbookViewId="0">
      <pane ySplit="1" topLeftCell="A2" state="frozen"/>
    </sheetView>
  </sheetViews>
  <cols>
    <col min="1" max="1" width="16.8633" style="20" customWidth="true"/>
    <col min="2" max="2" width="13.7109" style="20" customWidth="true"/>
    <col min="3" max="3" width="15.9141" style="20" customWidth="true"/>
    <col min="4" max="4" width="18.0742" style="20" customWidth="true"/>
    <col min="5" max="5" width="23.332" style="20" customWidth="true"/>
    <col min="6" max="6" width="19.9609" style="20" customWidth="true"/>
    <col min="7" max="7" width="4.72266" style="20" customWidth="true"/>
    <col min="8" max="8" width="90.7812" style="20" customWidth="true"/>
    <col min="9" max="9" width="6.47266" style="20" customWidth="true"/>
    <col min="10" max="10" width="10.2539" style="20" customWidth="true"/>
    <col min="11" max="11" width="10.3828" style="20" customWidth="true"/>
    <col min="12" max="13" width="8.71094" style="20" customWidth="true"/>
    <col min="14" max="14" width="8.71094" style="223" customWidth="true"/>
    <col min="15" max="16" width="8.71094" style="20" customWidth="true"/>
  </cols>
  <sheetData>
    <row r="1" spans="1:33" ht="36" customHeight="true">
      <c r="A1" s="3" t="s">
        <v>1</v>
      </c>
      <c r="B1" s="3" t="s">
        <v>2</v>
      </c>
      <c r="C1" s="3" t="s">
        <v>3</v>
      </c>
      <c r="D1" s="3" t="s">
        <v>4</v>
      </c>
      <c r="E1" s="4" t="s">
        <v>5</v>
      </c>
      <c r="F1" s="3" t="s">
        <v>6</v>
      </c>
      <c r="G1" s="3" t="s">
        <v>7</v>
      </c>
      <c r="H1" s="3" t="s">
        <v>8</v>
      </c>
      <c r="I1" s="3" t="s">
        <v>9</v>
      </c>
      <c r="J1" s="3" t="s">
        <v>10</v>
      </c>
      <c r="K1" s="3" t="s">
        <v>11</v>
      </c>
      <c r="L1" s="5" t="s">
        <v>12</v>
      </c>
      <c r="M1" s="3" t="s">
        <v>13</v>
      </c>
      <c r="N1" s="6" t="s">
        <v>14</v>
      </c>
      <c r="O1" s="7" t="s">
        <v>15</v>
      </c>
      <c r="P1" s="3" t="s">
        <v>16</v>
      </c>
      <c r="Q1" s="3" t="s">
        <v>17</v>
      </c>
      <c r="R1" s="3" t="s"/>
      <c r="S1" s="3" t="s"/>
      <c r="T1" s="3" t="s"/>
      <c r="U1" s="3" t="s"/>
      <c r="V1" s="3" t="s"/>
      <c r="W1" s="3" t="s"/>
      <c r="X1" s="3" t="s"/>
      <c r="Y1" s="3" t="s"/>
      <c r="Z1" s="3" t="s"/>
      <c r="AA1" s="3" t="s"/>
      <c r="AB1" s="3" t="s"/>
      <c r="AC1" s="3" t="s"/>
      <c r="AD1" s="8" t="s"/>
      <c r="AE1" s="8" t="s"/>
      <c r="AF1" s="8" t="s"/>
      <c r="AG1" s="8" t="s"/>
    </row>
    <row r="2" spans="1:16">
      <c r="A2" s="9">
        <v>45209</v>
      </c>
      <c r="B2" s="10">
        <v>111497536</v>
      </c>
      <c r="C2" s="11" t="s">
        <v>18</v>
      </c>
      <c r="D2" s="12" t="s">
        <v>19</v>
      </c>
      <c r="E2" s="13" t="s">
        <v>20</v>
      </c>
      <c r="F2" s="14" t="s"/>
      <c r="G2" s="10">
        <v>1</v>
      </c>
      <c r="H2" s="10" t="s">
        <v>21</v>
      </c>
      <c r="I2" s="10">
        <v>14.56</v>
      </c>
      <c r="J2" s="15">
        <v>3.37</v>
      </c>
      <c r="K2" s="15">
        <v>36.12</v>
      </c>
      <c r="L2" s="16">
        <v>30.75</v>
      </c>
      <c r="M2" s="17">
        <f>=I2*8.8</f>
        <v>128.128</v>
      </c>
      <c r="N2" s="17">
        <f>=M2-L2-K2-J2*8.8</f>
        <v>31.602</v>
      </c>
      <c r="O2" s="18">
        <f>=N2/M2</f>
        <v>0.246643981018981</v>
      </c>
      <c r="P2" s="10" t="s">
        <v>22</v>
      </c>
    </row>
    <row r="3" spans="1:17">
      <c r="A3" s="9">
        <v>45209</v>
      </c>
      <c r="B3" s="10">
        <v>111482223</v>
      </c>
      <c r="C3" s="11" t="s">
        <v>18</v>
      </c>
      <c r="D3" s="10" t="s">
        <v>23</v>
      </c>
      <c r="E3" s="19" t="s">
        <v>20</v>
      </c>
      <c r="F3" s="10" t="s"/>
      <c r="G3" s="10">
        <v>1</v>
      </c>
      <c r="H3" s="10" t="s">
        <v>21</v>
      </c>
      <c r="I3" s="10">
        <v>14.56</v>
      </c>
      <c r="J3" s="15">
        <v>3.37</v>
      </c>
      <c r="K3" s="15">
        <v>34.77</v>
      </c>
      <c r="L3" s="16">
        <v>30.75</v>
      </c>
      <c r="M3" s="17">
        <f>=I3*8.8</f>
        <v>128.128</v>
      </c>
      <c r="N3" s="17">
        <f>=M3-L3-K3-J3*8.8</f>
        <v>32.952</v>
      </c>
      <c r="O3" s="18">
        <f>=N3/M3</f>
        <v>0.25718031968032</v>
      </c>
      <c r="P3" s="10" t="s">
        <v>22</v>
      </c>
      <c r="Q3" s="20" t="s"/>
    </row>
    <row r="4" spans="1:16">
      <c r="A4" s="21" t="s"/>
      <c r="B4" s="12" t="s"/>
      <c r="C4" s="22" t="s"/>
      <c r="D4" s="12" t="s"/>
      <c r="E4" s="23" t="s"/>
      <c r="G4" s="12" t="s"/>
      <c r="H4" s="12" t="s"/>
      <c r="I4" s="12" t="s"/>
      <c r="J4" s="17" t="s"/>
      <c r="K4" s="24" t="s"/>
      <c r="L4" s="16" t="s"/>
      <c r="M4" s="17" t="s"/>
      <c r="N4" s="17" t="s"/>
      <c r="O4" s="18" t="s"/>
      <c r="P4" s="12" t="s"/>
    </row>
    <row r="5" spans="1:16">
      <c r="A5" s="9">
        <v>45210</v>
      </c>
      <c r="B5" s="10">
        <v>111900468</v>
      </c>
      <c r="C5" s="11" t="s">
        <v>24</v>
      </c>
      <c r="D5" s="12" t="s">
        <v>25</v>
      </c>
      <c r="E5" s="19" t="s">
        <v>26</v>
      </c>
      <c r="F5" s="10" t="s"/>
      <c r="G5" s="10">
        <v>1</v>
      </c>
      <c r="H5" s="10" t="s">
        <v>27</v>
      </c>
      <c r="I5" s="10">
        <v>71.2</v>
      </c>
      <c r="J5" s="15">
        <v>17</v>
      </c>
      <c r="K5" s="15">
        <v>98.75</v>
      </c>
      <c r="L5" s="16">
        <v>98.45</v>
      </c>
      <c r="M5" s="17">
        <f>=I5*8.8</f>
        <v>626.56</v>
      </c>
      <c r="N5" s="17">
        <f>=M5-L5-K5-J5*8.8</f>
        <v>279.76</v>
      </c>
      <c r="O5" s="18">
        <f>=N5/M5</f>
        <v>0.446501532175689</v>
      </c>
      <c r="P5" s="10" t="s">
        <v>28</v>
      </c>
    </row>
    <row r="6" spans="1:16">
      <c r="A6" s="21">
        <v>45210</v>
      </c>
      <c r="B6" s="12">
        <v>111894733</v>
      </c>
      <c r="C6" s="22" t="s">
        <v>29</v>
      </c>
      <c r="D6" s="12" t="s">
        <v>30</v>
      </c>
      <c r="E6" s="19" t="s">
        <v>31</v>
      </c>
      <c r="F6" s="12" t="s">
        <v>32</v>
      </c>
      <c r="G6" s="12">
        <v>1</v>
      </c>
      <c r="H6" s="12" t="s">
        <v>33</v>
      </c>
      <c r="I6" s="12">
        <v>27.22</v>
      </c>
      <c r="J6" s="15">
        <v>6.47</v>
      </c>
      <c r="K6" s="15">
        <v>28.41</v>
      </c>
      <c r="L6" s="16">
        <v>93</v>
      </c>
      <c r="M6" s="17">
        <f>=I6*8.8</f>
        <v>239.536</v>
      </c>
      <c r="N6" s="17">
        <f>=M6-L6-K6-J6*8.8</f>
        <v>61.19</v>
      </c>
      <c r="O6" s="18">
        <f>=N6/M6</f>
        <v>0.255452207601363</v>
      </c>
      <c r="P6" s="12" t="s">
        <v>28</v>
      </c>
    </row>
    <row r="7" spans="1:17">
      <c r="A7" s="9">
        <v>45210</v>
      </c>
      <c r="B7" s="10">
        <v>111872757</v>
      </c>
      <c r="C7" s="11" t="s">
        <v>34</v>
      </c>
      <c r="D7" s="12" t="s">
        <v>35</v>
      </c>
      <c r="E7" s="19" t="s">
        <v>36</v>
      </c>
      <c r="F7" s="10" t="s"/>
      <c r="G7" s="10">
        <v>1</v>
      </c>
      <c r="H7" s="10" t="s">
        <v>37</v>
      </c>
      <c r="I7" s="10">
        <v>20.3</v>
      </c>
      <c r="J7" s="15">
        <v>4.77</v>
      </c>
      <c r="K7" s="15">
        <v>33.69</v>
      </c>
      <c r="L7" s="16">
        <v>27.35</v>
      </c>
      <c r="M7" s="17">
        <f>=I7*8.8</f>
        <v>178.64</v>
      </c>
      <c r="N7" s="17">
        <f>=M7-L7-K7-J7*8.8</f>
        <v>75.624</v>
      </c>
      <c r="O7" s="18">
        <f>=N7/M7</f>
        <v>0.42333184057322</v>
      </c>
      <c r="P7" s="10" t="s">
        <v>28</v>
      </c>
      <c r="Q7" s="20" t="s">
        <v>38</v>
      </c>
    </row>
    <row r="8" spans="1:17">
      <c r="A8" s="9">
        <v>45210</v>
      </c>
      <c r="B8" s="10">
        <v>111846254</v>
      </c>
      <c r="C8" s="11" t="s">
        <v>39</v>
      </c>
      <c r="D8" s="12" t="s">
        <v>40</v>
      </c>
      <c r="E8" s="19" t="s">
        <v>41</v>
      </c>
      <c r="F8" s="10" t="s"/>
      <c r="G8" s="10">
        <v>2</v>
      </c>
      <c r="H8" s="10" t="s">
        <v>42</v>
      </c>
      <c r="I8" s="10">
        <v>28.22</v>
      </c>
      <c r="J8" s="15">
        <v>6.66</v>
      </c>
      <c r="K8" s="15">
        <v>65.62</v>
      </c>
      <c r="L8" s="16">
        <v>63.26</v>
      </c>
      <c r="M8" s="17">
        <f>=I8*8.8</f>
        <v>248.336</v>
      </c>
      <c r="N8" s="17">
        <f>=M8-L8-K8-J8*8.8</f>
        <v>60.848</v>
      </c>
      <c r="O8" s="18">
        <f>=N8/M8</f>
        <v>0.245022872237614</v>
      </c>
      <c r="P8" s="10" t="s">
        <v>43</v>
      </c>
      <c r="Q8" s="25" t="s">
        <v>44</v>
      </c>
    </row>
    <row r="9" spans="1:16">
      <c r="A9" s="9" t="s"/>
      <c r="B9" s="10" t="s"/>
      <c r="C9" s="11" t="s"/>
      <c r="D9" s="12" t="s"/>
      <c r="E9" s="23" t="s"/>
      <c r="G9" s="10" t="s"/>
      <c r="H9" s="10" t="s"/>
      <c r="I9" s="10" t="s"/>
      <c r="J9" s="17" t="s"/>
      <c r="K9" s="24" t="s"/>
      <c r="L9" s="16" t="s"/>
      <c r="M9" s="17" t="s"/>
      <c r="N9" s="17" t="s"/>
      <c r="O9" s="18" t="s"/>
      <c r="P9" s="10" t="s"/>
    </row>
    <row r="10" spans="1:33">
      <c r="A10" s="21">
        <v>45211</v>
      </c>
      <c r="B10" s="12">
        <v>112110045</v>
      </c>
      <c r="C10" s="22" t="s">
        <v>45</v>
      </c>
      <c r="D10" s="12" t="s">
        <v>46</v>
      </c>
      <c r="E10" s="19" t="s">
        <v>47</v>
      </c>
      <c r="F10" s="26" t="s">
        <v>48</v>
      </c>
      <c r="G10" s="12">
        <v>1</v>
      </c>
      <c r="H10" s="12" t="s">
        <v>49</v>
      </c>
      <c r="I10" s="12">
        <v>23.01</v>
      </c>
      <c r="J10" s="15">
        <v>4.45</v>
      </c>
      <c r="K10" s="15">
        <v>28.8</v>
      </c>
      <c r="L10" s="16">
        <v>9.7</v>
      </c>
      <c r="M10" s="17">
        <f>=I10*8.8</f>
        <v>202.488</v>
      </c>
      <c r="N10" s="17">
        <f>=M10-L10-K10-J10*8.8</f>
        <v>124.828</v>
      </c>
      <c r="O10" s="18">
        <f>=N10/M10</f>
        <v>0.616471099521947</v>
      </c>
      <c r="P10" s="12" t="s">
        <v>50</v>
      </c>
      <c r="Q10" s="27" t="s"/>
      <c r="R10" s="27" t="s"/>
      <c r="S10" s="27" t="s"/>
      <c r="T10" s="27" t="s"/>
      <c r="U10" s="27" t="s"/>
      <c r="V10" s="27" t="s"/>
      <c r="W10" s="27" t="s"/>
      <c r="X10" s="27" t="s"/>
      <c r="Y10" s="27" t="s"/>
      <c r="Z10" s="27" t="s"/>
      <c r="AA10" s="27" t="s"/>
      <c r="AB10" s="27" t="s"/>
      <c r="AC10" s="27" t="s"/>
      <c r="AD10" s="27" t="s"/>
      <c r="AE10" s="27" t="s"/>
      <c r="AF10" s="27" t="s"/>
      <c r="AG10" s="27" t="s"/>
    </row>
    <row r="11" spans="1:16">
      <c r="A11" s="21">
        <v>45211</v>
      </c>
      <c r="B11" s="12">
        <v>112108918</v>
      </c>
      <c r="C11" s="22" t="s">
        <v>51</v>
      </c>
      <c r="D11" s="12">
        <v>0</v>
      </c>
      <c r="E11" s="12" t="s">
        <v>52</v>
      </c>
      <c r="F11" s="26" t="s">
        <v>48</v>
      </c>
      <c r="G11" s="12">
        <v>1</v>
      </c>
      <c r="H11" s="10" t="s">
        <v>53</v>
      </c>
      <c r="I11" s="12">
        <v>0</v>
      </c>
      <c r="J11" s="15">
        <v>0</v>
      </c>
      <c r="K11" s="15">
        <v>0</v>
      </c>
      <c r="L11" s="16">
        <v>0</v>
      </c>
      <c r="M11" s="17">
        <f>=I11*8.8</f>
        <v>0</v>
      </c>
      <c r="N11" s="17">
        <f>=M11-L11-K11-J11*8.8</f>
        <v>0</v>
      </c>
      <c r="O11" s="18" t="e">
        <f>=N11/M11</f>
        <v>#DIV/0!</v>
      </c>
      <c r="P11" s="12" t="s">
        <v>50</v>
      </c>
    </row>
    <row r="12" spans="1:16">
      <c r="A12" s="21">
        <v>45211</v>
      </c>
      <c r="B12" s="12">
        <v>112092845</v>
      </c>
      <c r="C12" s="22" t="s">
        <v>54</v>
      </c>
      <c r="D12" s="12" t="s">
        <v>55</v>
      </c>
      <c r="E12" s="19" t="s">
        <v>56</v>
      </c>
      <c r="F12" s="10" t="s">
        <v>57</v>
      </c>
      <c r="G12" s="12">
        <v>1</v>
      </c>
      <c r="H12" s="10" t="s">
        <v>58</v>
      </c>
      <c r="I12" s="12">
        <v>16.54</v>
      </c>
      <c r="J12" s="15">
        <v>3.98</v>
      </c>
      <c r="K12" s="15">
        <v>54.6</v>
      </c>
      <c r="L12" s="16">
        <v>41</v>
      </c>
      <c r="M12" s="17">
        <f>=I12*8.8</f>
        <v>145.552</v>
      </c>
      <c r="N12" s="17">
        <f>=M12-L12-K12-J12*8.8</f>
        <v>14.928</v>
      </c>
      <c r="O12" s="18">
        <f>=N12/M12</f>
        <v>0.10256128393976</v>
      </c>
      <c r="P12" s="12" t="s">
        <v>59</v>
      </c>
    </row>
    <row r="13" spans="1:16">
      <c r="A13" s="21">
        <v>45211</v>
      </c>
      <c r="B13" s="12">
        <v>112089888</v>
      </c>
      <c r="C13" s="22" t="s">
        <v>60</v>
      </c>
      <c r="D13" s="12" t="s">
        <v>61</v>
      </c>
      <c r="E13" s="19" t="s">
        <v>62</v>
      </c>
      <c r="F13" s="10" t="s"/>
      <c r="G13" s="12">
        <v>1</v>
      </c>
      <c r="H13" s="12" t="s">
        <v>63</v>
      </c>
      <c r="I13" s="12">
        <v>18.58</v>
      </c>
      <c r="J13" s="15">
        <v>4.23</v>
      </c>
      <c r="K13" s="15">
        <v>38.23</v>
      </c>
      <c r="L13" s="16">
        <v>35.6</v>
      </c>
      <c r="M13" s="17">
        <f>=I13*8.8</f>
        <v>163.504</v>
      </c>
      <c r="N13" s="17">
        <f>=M13-L13-K13-J13*8.8</f>
        <v>52.45</v>
      </c>
      <c r="O13" s="18">
        <f>=N13/M13</f>
        <v>0.320787259027302</v>
      </c>
      <c r="P13" s="12" t="s">
        <v>64</v>
      </c>
    </row>
    <row r="14" spans="1:16">
      <c r="A14" s="21">
        <v>45211</v>
      </c>
      <c r="B14" s="12">
        <v>112088287</v>
      </c>
      <c r="C14" s="22" t="s">
        <v>65</v>
      </c>
      <c r="D14" s="12" t="s">
        <v>66</v>
      </c>
      <c r="E14" s="19" t="s">
        <v>67</v>
      </c>
      <c r="F14" s="10" t="s">
        <v>68</v>
      </c>
      <c r="G14" s="12">
        <v>1</v>
      </c>
      <c r="H14" s="12" t="s">
        <v>69</v>
      </c>
      <c r="I14" s="12">
        <v>46.96</v>
      </c>
      <c r="J14" s="15">
        <v>10.85</v>
      </c>
      <c r="K14" s="15">
        <v>32.54</v>
      </c>
      <c r="L14" s="16">
        <v>200</v>
      </c>
      <c r="M14" s="17">
        <f>=I14*8.8</f>
        <v>413.248</v>
      </c>
      <c r="N14" s="17">
        <f>=M14-L14-K14-J14*8.8</f>
        <v>85.2280000000001</v>
      </c>
      <c r="O14" s="18">
        <f>=N14/M14</f>
        <v>0.206239352640545</v>
      </c>
      <c r="P14" s="12" t="s">
        <v>70</v>
      </c>
    </row>
    <row r="15" spans="1:16">
      <c r="A15" s="21">
        <v>45211</v>
      </c>
      <c r="B15" s="12">
        <v>112085758</v>
      </c>
      <c r="C15" s="22" t="s">
        <v>51</v>
      </c>
      <c r="D15" s="12">
        <v>0</v>
      </c>
      <c r="E15" s="12" t="s">
        <v>52</v>
      </c>
      <c r="F15" s="10" t="s">
        <v>48</v>
      </c>
      <c r="G15" s="12">
        <v>1</v>
      </c>
      <c r="H15" s="12" t="s">
        <v>53</v>
      </c>
      <c r="I15" s="12">
        <v>0</v>
      </c>
      <c r="J15" s="15">
        <v>0</v>
      </c>
      <c r="K15" s="15">
        <v>0</v>
      </c>
      <c r="L15" s="16">
        <v>0</v>
      </c>
      <c r="M15" s="17">
        <f>=I15*8.8</f>
        <v>0</v>
      </c>
      <c r="N15" s="17">
        <f>=M15-L15-K15-J15*8.8</f>
        <v>0</v>
      </c>
      <c r="O15" s="18" t="e">
        <f>=N15/M15</f>
        <v>#DIV/0!</v>
      </c>
      <c r="P15" s="12" t="s">
        <v>50</v>
      </c>
    </row>
    <row r="16" spans="1:16">
      <c r="A16" s="21">
        <v>45211</v>
      </c>
      <c r="B16" s="12">
        <v>112085280</v>
      </c>
      <c r="C16" s="22" t="s">
        <v>71</v>
      </c>
      <c r="D16" s="12" t="s">
        <v>72</v>
      </c>
      <c r="E16" s="19" t="s">
        <v>73</v>
      </c>
      <c r="F16" s="10" t="s">
        <v>68</v>
      </c>
      <c r="G16" s="12">
        <v>1</v>
      </c>
      <c r="H16" s="12" t="s">
        <v>74</v>
      </c>
      <c r="I16" s="12">
        <v>13.2</v>
      </c>
      <c r="J16" s="15">
        <v>2.58</v>
      </c>
      <c r="K16" s="15">
        <v>26.04</v>
      </c>
      <c r="L16" s="16">
        <v>16</v>
      </c>
      <c r="M16" s="17">
        <f>=I16*8.8</f>
        <v>116.16</v>
      </c>
      <c r="N16" s="17">
        <f>=M16-L16-K16-J16*8.8</f>
        <v>51.416</v>
      </c>
      <c r="O16" s="18">
        <f>=N16/M16</f>
        <v>0.44263085399449</v>
      </c>
      <c r="P16" s="12" t="s">
        <v>50</v>
      </c>
    </row>
    <row r="17" spans="1:16">
      <c r="A17" s="9">
        <v>45211</v>
      </c>
      <c r="B17" s="10">
        <v>112066432</v>
      </c>
      <c r="C17" s="11" t="s">
        <v>75</v>
      </c>
      <c r="D17" s="10" t="s">
        <v>76</v>
      </c>
      <c r="E17" s="13" t="s">
        <v>77</v>
      </c>
      <c r="F17" s="10" t="s"/>
      <c r="G17" s="10">
        <v>1</v>
      </c>
      <c r="H17" s="10" t="s">
        <v>78</v>
      </c>
      <c r="I17" s="10">
        <v>15</v>
      </c>
      <c r="J17" s="15">
        <v>3.52</v>
      </c>
      <c r="K17" s="15">
        <v>31.03</v>
      </c>
      <c r="L17" s="16">
        <v>14</v>
      </c>
      <c r="M17" s="17">
        <f>=I17*8.8</f>
        <v>132</v>
      </c>
      <c r="N17" s="17">
        <f>=M17-L17-K17-J17*8.8</f>
        <v>55.994</v>
      </c>
      <c r="O17" s="18">
        <f>=N17/M17</f>
        <v>0.42419696969697</v>
      </c>
      <c r="P17" s="10" t="s">
        <v>22</v>
      </c>
    </row>
    <row r="18" spans="1:17">
      <c r="A18" s="21">
        <v>45211</v>
      </c>
      <c r="B18" s="12">
        <v>112063901</v>
      </c>
      <c r="C18" s="22" t="s">
        <v>79</v>
      </c>
      <c r="D18" s="12" t="s">
        <v>80</v>
      </c>
      <c r="E18" s="19" t="s">
        <v>81</v>
      </c>
      <c r="F18" s="10" t="s"/>
      <c r="G18" s="12">
        <v>1</v>
      </c>
      <c r="H18" s="12" t="s">
        <v>82</v>
      </c>
      <c r="I18" s="12">
        <v>14.19</v>
      </c>
      <c r="J18" s="15">
        <v>3.44</v>
      </c>
      <c r="K18" s="15">
        <v>22.05</v>
      </c>
      <c r="L18" s="16">
        <v>14.97</v>
      </c>
      <c r="M18" s="17">
        <f>=I18*8.8</f>
        <v>124.872</v>
      </c>
      <c r="N18" s="17">
        <f>=M18-L18-K18-J18*8.8</f>
        <v>57.58</v>
      </c>
      <c r="O18" s="18">
        <f>=N18/M18</f>
        <v>0.461112178871164</v>
      </c>
      <c r="P18" s="12" t="s">
        <v>83</v>
      </c>
      <c r="Q18" s="20" t="s"/>
    </row>
    <row r="19" spans="1:16">
      <c r="A19" s="21">
        <v>45211</v>
      </c>
      <c r="B19" s="12">
        <v>112054695</v>
      </c>
      <c r="C19" s="22" t="s">
        <v>84</v>
      </c>
      <c r="D19" s="12" t="s">
        <v>85</v>
      </c>
      <c r="E19" s="19" t="s">
        <v>86</v>
      </c>
      <c r="F19" s="14" t="s">
        <v>57</v>
      </c>
      <c r="G19" s="12">
        <v>2</v>
      </c>
      <c r="H19" s="12" t="s">
        <v>87</v>
      </c>
      <c r="I19" s="12">
        <v>28.34</v>
      </c>
      <c r="J19" s="15">
        <v>5.61</v>
      </c>
      <c r="K19" s="15">
        <v>122.25</v>
      </c>
      <c r="L19" s="16">
        <v>83</v>
      </c>
      <c r="M19" s="17">
        <f>=I19*8.8</f>
        <v>249.392</v>
      </c>
      <c r="N19" s="17">
        <f>=M19-L19-K19-J19*8.8</f>
        <v>-5.22599999999999</v>
      </c>
      <c r="O19" s="18">
        <f>=N19/M19</f>
        <v>-0.020954962468724</v>
      </c>
      <c r="P19" s="12" t="s">
        <v>50</v>
      </c>
    </row>
    <row r="20" spans="1:16">
      <c r="A20" s="21">
        <v>45211</v>
      </c>
      <c r="B20" s="12">
        <v>112043429</v>
      </c>
      <c r="C20" s="22" t="s">
        <v>88</v>
      </c>
      <c r="D20" s="12" t="s">
        <v>89</v>
      </c>
      <c r="E20" s="19" t="s">
        <v>90</v>
      </c>
      <c r="F20" s="10" t="s"/>
      <c r="G20" s="12">
        <v>1</v>
      </c>
      <c r="H20" s="12" t="s">
        <v>91</v>
      </c>
      <c r="I20" s="12">
        <v>34.02</v>
      </c>
      <c r="J20" s="15">
        <v>8.13</v>
      </c>
      <c r="K20" s="15">
        <v>65.55</v>
      </c>
      <c r="L20" s="16">
        <v>45.5</v>
      </c>
      <c r="M20" s="17">
        <f>=I20*8.8</f>
        <v>299.376</v>
      </c>
      <c r="N20" s="17">
        <f>=M20-L20-K20-J20*8.8</f>
        <v>116.782</v>
      </c>
      <c r="O20" s="18">
        <f>=N20/M20</f>
        <v>0.390084709529154</v>
      </c>
      <c r="P20" s="12" t="s">
        <v>59</v>
      </c>
    </row>
    <row r="21" spans="1:17">
      <c r="A21" s="21">
        <v>45211</v>
      </c>
      <c r="B21" s="12">
        <v>112037313</v>
      </c>
      <c r="C21" s="22" t="s">
        <v>92</v>
      </c>
      <c r="D21" s="12" t="s">
        <v>93</v>
      </c>
      <c r="E21" s="13" t="s">
        <v>94</v>
      </c>
      <c r="F21" s="10" t="s">
        <v>68</v>
      </c>
      <c r="G21" s="12">
        <v>1</v>
      </c>
      <c r="H21" s="12" t="s">
        <v>95</v>
      </c>
      <c r="I21" s="12">
        <v>13</v>
      </c>
      <c r="J21" s="15">
        <v>3.08</v>
      </c>
      <c r="K21" s="15">
        <v>25.27</v>
      </c>
      <c r="L21" s="16">
        <v>29</v>
      </c>
      <c r="M21" s="17">
        <f>=I21*8.8</f>
        <v>114.4</v>
      </c>
      <c r="N21" s="17">
        <f>=M21-L21-K21-J21*8.8</f>
        <v>33.026</v>
      </c>
      <c r="O21" s="18">
        <f>=N21/M21</f>
        <v>0.288688811188811</v>
      </c>
      <c r="P21" s="12" t="s">
        <v>28</v>
      </c>
      <c r="Q21" s="25" t="s"/>
    </row>
    <row r="22" spans="1:16">
      <c r="A22" s="9">
        <v>45211</v>
      </c>
      <c r="B22" s="10">
        <v>112035546</v>
      </c>
      <c r="C22" s="11" t="s">
        <v>96</v>
      </c>
      <c r="D22" s="10" t="s">
        <v>97</v>
      </c>
      <c r="E22" s="13" t="s">
        <v>98</v>
      </c>
      <c r="F22" s="10" t="s"/>
      <c r="G22" s="10">
        <v>1</v>
      </c>
      <c r="H22" s="10" t="s">
        <v>99</v>
      </c>
      <c r="I22" s="10">
        <v>13</v>
      </c>
      <c r="J22" s="15">
        <v>2.57</v>
      </c>
      <c r="K22" s="15">
        <v>24.34</v>
      </c>
      <c r="L22" s="16">
        <v>13.55</v>
      </c>
      <c r="M22" s="17">
        <f>=I22*8.8</f>
        <v>114.4</v>
      </c>
      <c r="N22" s="17">
        <f>=M22-L22-K22-J22*8.8</f>
        <v>53.894</v>
      </c>
      <c r="O22" s="18">
        <f>=N22/M22</f>
        <v>0.471101398601399</v>
      </c>
      <c r="P22" s="10" t="s">
        <v>50</v>
      </c>
    </row>
    <row r="23" spans="1:16">
      <c r="A23" s="9">
        <v>45211</v>
      </c>
      <c r="B23" s="10">
        <v>112003846</v>
      </c>
      <c r="C23" s="11" t="s">
        <v>100</v>
      </c>
      <c r="D23" s="10" t="s">
        <v>101</v>
      </c>
      <c r="E23" s="13" t="s">
        <v>102</v>
      </c>
      <c r="F23" s="10" t="s">
        <v>68</v>
      </c>
      <c r="G23" s="10">
        <v>1</v>
      </c>
      <c r="H23" s="10" t="s">
        <v>103</v>
      </c>
      <c r="I23" s="10">
        <v>13</v>
      </c>
      <c r="J23" s="15">
        <v>2.89</v>
      </c>
      <c r="K23" s="15">
        <v>30.74</v>
      </c>
      <c r="L23" s="16">
        <v>30</v>
      </c>
      <c r="M23" s="17">
        <f>=I23*8.8</f>
        <v>114.4</v>
      </c>
      <c r="N23" s="17">
        <f>=M23-L23-K23-J23*8.8</f>
        <v>28.228</v>
      </c>
      <c r="O23" s="18">
        <f>=N23/M23</f>
        <v>0.246748251748252</v>
      </c>
      <c r="P23" s="10" t="s">
        <v>104</v>
      </c>
    </row>
    <row r="24" spans="1:16">
      <c r="A24" s="9">
        <v>45211</v>
      </c>
      <c r="B24" s="10">
        <v>112000731</v>
      </c>
      <c r="C24" s="11" t="s">
        <v>105</v>
      </c>
      <c r="D24" s="10" t="s">
        <v>106</v>
      </c>
      <c r="E24" s="13" t="s">
        <v>107</v>
      </c>
      <c r="F24" s="26" t="s">
        <v>57</v>
      </c>
      <c r="G24" s="10">
        <v>1</v>
      </c>
      <c r="H24" s="10" t="s">
        <v>108</v>
      </c>
      <c r="I24" s="10">
        <v>18.33</v>
      </c>
      <c r="J24" s="15">
        <v>4.27</v>
      </c>
      <c r="K24" s="15">
        <v>40.73</v>
      </c>
      <c r="L24" s="16">
        <v>51.05</v>
      </c>
      <c r="M24" s="17">
        <f>=I24*8.8</f>
        <v>161.304</v>
      </c>
      <c r="N24" s="17">
        <f>=M24-L24-K24-J24*8.8</f>
        <v>31.948</v>
      </c>
      <c r="O24" s="18">
        <f>=N24/M24</f>
        <v>0.198060804443783</v>
      </c>
      <c r="P24" s="10" t="s">
        <v>109</v>
      </c>
    </row>
    <row r="25" spans="1:16">
      <c r="A25" s="28">
        <v>45211</v>
      </c>
      <c r="B25" s="14">
        <v>111970107</v>
      </c>
      <c r="C25" s="29" t="s">
        <v>110</v>
      </c>
      <c r="D25" s="14" t="s">
        <v>111</v>
      </c>
      <c r="E25" s="30" t="s">
        <v>112</v>
      </c>
      <c r="F25" s="14" t="s"/>
      <c r="G25" s="14">
        <v>1</v>
      </c>
      <c r="H25" s="14" t="s">
        <v>113</v>
      </c>
      <c r="I25" s="14">
        <v>23.21</v>
      </c>
      <c r="J25" s="15">
        <v>5.46</v>
      </c>
      <c r="K25" s="15">
        <v>31.3</v>
      </c>
      <c r="L25" s="16">
        <v>20</v>
      </c>
      <c r="M25" s="17">
        <f>=I25*8.8</f>
        <v>204.248</v>
      </c>
      <c r="N25" s="17">
        <f>=M25-L25-K25-J25*8.8</f>
        <v>104.9</v>
      </c>
      <c r="O25" s="18">
        <f>=N25/M25</f>
        <v>0.513591320355646</v>
      </c>
      <c r="P25" s="14" t="s">
        <v>114</v>
      </c>
    </row>
    <row r="26" spans="1:16">
      <c r="A26" s="9" t="s"/>
      <c r="B26" s="10" t="s"/>
      <c r="C26" s="11" t="s"/>
      <c r="D26" s="10" t="s"/>
      <c r="E26" s="31" t="s"/>
      <c r="F26" s="10" t="s"/>
      <c r="G26" s="10" t="s"/>
      <c r="H26" s="10" t="s"/>
      <c r="I26" s="10" t="s"/>
      <c r="J26" s="17" t="s"/>
      <c r="K26" s="24" t="s"/>
      <c r="L26" s="16" t="s"/>
      <c r="M26" s="17" t="s"/>
      <c r="N26" s="17" t="s"/>
      <c r="O26" s="18" t="s"/>
      <c r="P26" s="10" t="s"/>
    </row>
    <row r="27" spans="1:16">
      <c r="A27" s="9">
        <v>45212</v>
      </c>
      <c r="B27" s="10">
        <v>112285042</v>
      </c>
      <c r="C27" s="11" t="s">
        <v>115</v>
      </c>
      <c r="D27" s="10" t="s">
        <v>116</v>
      </c>
      <c r="E27" s="13" t="s">
        <v>117</v>
      </c>
      <c r="F27" s="10" t="s">
        <v>68</v>
      </c>
      <c r="G27" s="10">
        <v>1</v>
      </c>
      <c r="H27" s="10" t="s">
        <v>118</v>
      </c>
      <c r="I27" s="10">
        <v>14.04</v>
      </c>
      <c r="J27" s="15">
        <v>2.74</v>
      </c>
      <c r="K27" s="15">
        <v>33.63</v>
      </c>
      <c r="L27" s="16">
        <v>26.75</v>
      </c>
      <c r="M27" s="17">
        <f>=I27*8.8</f>
        <v>123.552</v>
      </c>
      <c r="N27" s="17">
        <f>=M27-L27-K27-J27*8.8</f>
        <v>39.06</v>
      </c>
      <c r="O27" s="18">
        <f>=N27/M27</f>
        <v>0.316142191142191</v>
      </c>
      <c r="P27" s="10" t="s">
        <v>50</v>
      </c>
    </row>
    <row r="28" spans="1:16">
      <c r="A28" s="9">
        <v>45212</v>
      </c>
      <c r="B28" s="10">
        <v>112276602</v>
      </c>
      <c r="C28" s="11" t="s">
        <v>119</v>
      </c>
      <c r="D28" s="10" t="s">
        <v>120</v>
      </c>
      <c r="E28" s="13" t="s">
        <v>121</v>
      </c>
      <c r="F28" s="10" t="s">
        <v>68</v>
      </c>
      <c r="G28" s="10">
        <v>1</v>
      </c>
      <c r="H28" s="10" t="s">
        <v>122</v>
      </c>
      <c r="I28" s="10">
        <v>13.2</v>
      </c>
      <c r="J28" s="15">
        <v>3.08</v>
      </c>
      <c r="K28" s="15">
        <v>41.55</v>
      </c>
      <c r="L28" s="16">
        <v>30.9</v>
      </c>
      <c r="M28" s="17">
        <f>=I28*8.8</f>
        <v>116.16</v>
      </c>
      <c r="N28" s="17">
        <f>=M28-L28-K28-J28*8.8</f>
        <v>16.606</v>
      </c>
      <c r="O28" s="18">
        <f>=N28/M28</f>
        <v>0.142957988980716</v>
      </c>
      <c r="P28" s="10" t="s">
        <v>28</v>
      </c>
    </row>
    <row r="29" spans="1:16">
      <c r="A29" s="9">
        <v>45212</v>
      </c>
      <c r="B29" s="10">
        <v>112246150</v>
      </c>
      <c r="C29" s="11" t="s">
        <v>123</v>
      </c>
      <c r="D29" s="10" t="s">
        <v>124</v>
      </c>
      <c r="E29" s="13" t="s">
        <v>125</v>
      </c>
      <c r="F29" s="10" t="s">
        <v>32</v>
      </c>
      <c r="G29" s="10">
        <v>1</v>
      </c>
      <c r="H29" s="10" t="s">
        <v>126</v>
      </c>
      <c r="I29" s="10">
        <v>40.4</v>
      </c>
      <c r="J29" s="15">
        <v>7.77</v>
      </c>
      <c r="K29" s="15">
        <v>51.53</v>
      </c>
      <c r="L29" s="16">
        <v>178</v>
      </c>
      <c r="M29" s="17">
        <f>=I29*8.8</f>
        <v>355.52</v>
      </c>
      <c r="N29" s="17">
        <f>=M29-L29-K29-J29*8.8</f>
        <v>57.614</v>
      </c>
      <c r="O29" s="18">
        <f>=N29/M29</f>
        <v>0.162055580558056</v>
      </c>
      <c r="P29" s="10" t="s">
        <v>50</v>
      </c>
    </row>
    <row r="30" spans="1:16">
      <c r="A30" s="9">
        <v>45212</v>
      </c>
      <c r="B30" s="10">
        <v>112227725</v>
      </c>
      <c r="C30" s="11" t="s">
        <v>127</v>
      </c>
      <c r="D30" s="10" t="s">
        <v>128</v>
      </c>
      <c r="E30" s="13" t="s">
        <v>129</v>
      </c>
      <c r="F30" s="10" t="s"/>
      <c r="G30" s="10">
        <v>1</v>
      </c>
      <c r="H30" s="10" t="s">
        <v>130</v>
      </c>
      <c r="I30" s="10">
        <v>18.13</v>
      </c>
      <c r="J30" s="15">
        <v>4.25</v>
      </c>
      <c r="K30" s="15">
        <v>24.17</v>
      </c>
      <c r="L30" s="16">
        <v>25.7</v>
      </c>
      <c r="M30" s="17">
        <f>=I30*8.8</f>
        <v>159.544</v>
      </c>
      <c r="N30" s="17">
        <f>=M30-L30-K30-J30*8.8</f>
        <v>72.274</v>
      </c>
      <c r="O30" s="18">
        <f>=N30/M30</f>
        <v>0.453003560146417</v>
      </c>
      <c r="P30" s="10" t="s">
        <v>28</v>
      </c>
    </row>
    <row r="31" spans="1:16">
      <c r="A31" s="9">
        <v>45212</v>
      </c>
      <c r="B31" s="10">
        <v>112222106</v>
      </c>
      <c r="C31" s="11" t="s">
        <v>131</v>
      </c>
      <c r="D31" s="10" t="s">
        <v>132</v>
      </c>
      <c r="E31" s="13" t="s">
        <v>133</v>
      </c>
      <c r="F31" s="10" t="s">
        <v>134</v>
      </c>
      <c r="G31" s="10">
        <v>1</v>
      </c>
      <c r="H31" s="10" t="s">
        <v>135</v>
      </c>
      <c r="I31" s="10">
        <v>13</v>
      </c>
      <c r="J31" s="15">
        <v>3.14</v>
      </c>
      <c r="K31" s="15">
        <v>37.69</v>
      </c>
      <c r="L31" s="16">
        <v>54</v>
      </c>
      <c r="M31" s="17">
        <f>=I31*8.8</f>
        <v>114.4</v>
      </c>
      <c r="N31" s="17">
        <f>=M31-L31-K31-J31*8.8</f>
        <v>-4.922</v>
      </c>
      <c r="O31" s="18">
        <f>=N31/M31</f>
        <v>-0.043024475524475</v>
      </c>
      <c r="P31" s="10" t="s">
        <v>136</v>
      </c>
    </row>
    <row r="32" spans="1:17">
      <c r="A32" s="9">
        <v>45212</v>
      </c>
      <c r="B32" s="10">
        <v>112212236</v>
      </c>
      <c r="C32" s="11" t="s">
        <v>137</v>
      </c>
      <c r="D32" s="10" t="s">
        <v>138</v>
      </c>
      <c r="E32" s="13" t="s">
        <v>139</v>
      </c>
      <c r="F32" s="10" t="s"/>
      <c r="G32" s="10">
        <v>1</v>
      </c>
      <c r="H32" s="10" t="s">
        <v>27</v>
      </c>
      <c r="I32" s="10">
        <v>73.55</v>
      </c>
      <c r="J32" s="15">
        <v>14.06</v>
      </c>
      <c r="K32" s="15">
        <v>135.38</v>
      </c>
      <c r="L32" s="16">
        <v>85</v>
      </c>
      <c r="M32" s="17">
        <f>=I32*8.8</f>
        <v>647.24</v>
      </c>
      <c r="N32" s="17">
        <f>=M32-L32-K32-J32*8.8</f>
        <v>303.132</v>
      </c>
      <c r="O32" s="18">
        <f>=N32/M32</f>
        <v>0.468345590507385</v>
      </c>
      <c r="P32" s="10" t="s">
        <v>50</v>
      </c>
      <c r="Q32" s="25" t="s">
        <v>140</v>
      </c>
    </row>
    <row r="33" spans="1:16">
      <c r="A33" s="28">
        <v>45212</v>
      </c>
      <c r="B33" s="14">
        <v>112209449</v>
      </c>
      <c r="C33" s="29" t="s">
        <v>141</v>
      </c>
      <c r="D33" s="14" t="s">
        <v>142</v>
      </c>
      <c r="E33" s="30" t="s">
        <v>143</v>
      </c>
      <c r="F33" s="14" t="s"/>
      <c r="G33" s="14">
        <v>1</v>
      </c>
      <c r="H33" s="14" t="s">
        <v>144</v>
      </c>
      <c r="I33" s="14">
        <v>15.85</v>
      </c>
      <c r="J33" s="15">
        <v>3.67</v>
      </c>
      <c r="K33" s="15">
        <v>23.7</v>
      </c>
      <c r="L33" s="16">
        <v>34</v>
      </c>
      <c r="M33" s="17">
        <f>=I33*8.8</f>
        <v>139.48</v>
      </c>
      <c r="N33" s="17">
        <f>=M33-L33-K33-J33*8.8</f>
        <v>49.484</v>
      </c>
      <c r="O33" s="18">
        <f>=N33/M33</f>
        <v>0.354774878118727</v>
      </c>
      <c r="P33" s="32" t="s">
        <v>145</v>
      </c>
    </row>
    <row r="34" spans="1:16">
      <c r="A34" s="9">
        <v>45212</v>
      </c>
      <c r="B34" s="10">
        <v>112208268</v>
      </c>
      <c r="C34" s="11" t="s">
        <v>146</v>
      </c>
      <c r="D34" s="10" t="s">
        <v>147</v>
      </c>
      <c r="E34" s="13" t="s">
        <v>148</v>
      </c>
      <c r="F34" s="10" t="s">
        <v>32</v>
      </c>
      <c r="G34" s="10">
        <v>1</v>
      </c>
      <c r="H34" s="10" t="s">
        <v>149</v>
      </c>
      <c r="I34" s="10">
        <v>13</v>
      </c>
      <c r="J34" s="15">
        <v>3.08</v>
      </c>
      <c r="K34" s="15">
        <v>69.12</v>
      </c>
      <c r="L34" s="16">
        <v>53.2</v>
      </c>
      <c r="M34" s="17">
        <f>=I34*8.8</f>
        <v>114.4</v>
      </c>
      <c r="N34" s="17">
        <f>=M34-L34-K34-J34*8.8</f>
        <v>-35.024</v>
      </c>
      <c r="O34" s="18">
        <f>=N34/M34</f>
        <v>-0.306153846153846</v>
      </c>
      <c r="P34" s="10" t="s">
        <v>59</v>
      </c>
    </row>
    <row r="35" spans="1:16">
      <c r="A35" s="9">
        <v>45212</v>
      </c>
      <c r="B35" s="10">
        <v>112193459</v>
      </c>
      <c r="C35" s="11" t="s">
        <v>150</v>
      </c>
      <c r="D35" s="10" t="s">
        <v>151</v>
      </c>
      <c r="E35" s="13" t="s">
        <v>152</v>
      </c>
      <c r="F35" s="10" t="s">
        <v>68</v>
      </c>
      <c r="G35" s="10">
        <v>1</v>
      </c>
      <c r="H35" s="10" t="s">
        <v>153</v>
      </c>
      <c r="I35" s="10">
        <v>13</v>
      </c>
      <c r="J35" s="15">
        <v>3.08</v>
      </c>
      <c r="K35" s="15">
        <v>34.9</v>
      </c>
      <c r="L35" s="16">
        <v>20</v>
      </c>
      <c r="M35" s="17">
        <f>=I35*8.8</f>
        <v>114.4</v>
      </c>
      <c r="N35" s="17">
        <f>=M35-L35-K35-J35*8.8</f>
        <v>32.396</v>
      </c>
      <c r="O35" s="18">
        <f>=N35/M35</f>
        <v>0.283181818181818</v>
      </c>
      <c r="P35" s="10" t="s">
        <v>28</v>
      </c>
    </row>
    <row r="36" spans="1:16">
      <c r="A36" s="9">
        <v>45212</v>
      </c>
      <c r="B36" s="10">
        <v>112184214</v>
      </c>
      <c r="C36" s="11" t="s">
        <v>154</v>
      </c>
      <c r="D36" s="10" t="s">
        <v>155</v>
      </c>
      <c r="E36" s="13" t="s">
        <v>156</v>
      </c>
      <c r="F36" s="10" t="s">
        <v>134</v>
      </c>
      <c r="G36" s="10">
        <v>1</v>
      </c>
      <c r="H36" s="10" t="s">
        <v>157</v>
      </c>
      <c r="I36" s="10">
        <v>14.95</v>
      </c>
      <c r="J36" s="15">
        <v>3.52</v>
      </c>
      <c r="K36" s="15">
        <v>103.19</v>
      </c>
      <c r="L36" s="16">
        <v>33.81</v>
      </c>
      <c r="M36" s="17">
        <f>=I36*8.8</f>
        <v>131.56</v>
      </c>
      <c r="N36" s="17">
        <f>=M36-L36-K36-J36*8.8</f>
        <v>-36.416</v>
      </c>
      <c r="O36" s="18">
        <f>=N36/M36</f>
        <v>-0.276801459410155</v>
      </c>
      <c r="P36" s="10" t="s">
        <v>22</v>
      </c>
    </row>
    <row r="37" spans="1:16">
      <c r="A37" s="9">
        <v>45212</v>
      </c>
      <c r="B37" s="10">
        <v>112179676</v>
      </c>
      <c r="C37" s="11" t="s">
        <v>158</v>
      </c>
      <c r="D37" s="10" t="s">
        <v>159</v>
      </c>
      <c r="E37" s="13" t="s">
        <v>160</v>
      </c>
      <c r="F37" s="10" t="s"/>
      <c r="G37" s="10">
        <v>1</v>
      </c>
      <c r="H37" s="10" t="s">
        <v>161</v>
      </c>
      <c r="I37" s="10">
        <v>17.55</v>
      </c>
      <c r="J37" s="15">
        <v>4.11</v>
      </c>
      <c r="K37" s="15">
        <v>22.59</v>
      </c>
      <c r="L37" s="16">
        <v>19.5</v>
      </c>
      <c r="M37" s="17">
        <f>=I37*8.8</f>
        <v>154.44</v>
      </c>
      <c r="N37" s="17">
        <f>=M37-L37-K37-J37*8.8</f>
        <v>76.182</v>
      </c>
      <c r="O37" s="18">
        <f>=N37/M37</f>
        <v>0.493278943278943</v>
      </c>
      <c r="P37" s="10" t="s">
        <v>162</v>
      </c>
    </row>
    <row r="38" spans="1:17">
      <c r="A38" s="9">
        <v>45212</v>
      </c>
      <c r="B38" s="10">
        <v>112177688</v>
      </c>
      <c r="C38" s="11" t="s">
        <v>163</v>
      </c>
      <c r="D38" s="10" t="s">
        <v>164</v>
      </c>
      <c r="E38" s="13" t="s">
        <v>165</v>
      </c>
      <c r="F38" s="10" t="s">
        <v>134</v>
      </c>
      <c r="G38" s="10">
        <v>1</v>
      </c>
      <c r="H38" s="10" t="s">
        <v>166</v>
      </c>
      <c r="I38" s="10">
        <v>13</v>
      </c>
      <c r="J38" s="15">
        <v>2.9</v>
      </c>
      <c r="K38" s="15">
        <v>25.09</v>
      </c>
      <c r="L38" s="16">
        <v>66</v>
      </c>
      <c r="M38" s="17">
        <f>=I38*8.8</f>
        <v>114.4</v>
      </c>
      <c r="N38" s="17">
        <f>=M38-L38-K38-J38*8.8</f>
        <v>-2.20999999999999</v>
      </c>
      <c r="O38" s="18">
        <f>=N38/M38</f>
        <v>-0.019318181818182</v>
      </c>
      <c r="P38" s="10" t="s">
        <v>104</v>
      </c>
      <c r="Q38" s="25" t="s">
        <v>167</v>
      </c>
    </row>
    <row r="39" spans="1:16">
      <c r="A39" s="9">
        <v>45212</v>
      </c>
      <c r="B39" s="10">
        <v>112149128</v>
      </c>
      <c r="C39" s="11" t="s">
        <v>168</v>
      </c>
      <c r="D39" s="10" t="s">
        <v>169</v>
      </c>
      <c r="E39" s="13" t="s">
        <v>170</v>
      </c>
      <c r="F39" s="10" t="s"/>
      <c r="G39" s="10">
        <v>1</v>
      </c>
      <c r="H39" s="10" t="s">
        <v>171</v>
      </c>
      <c r="I39" s="10">
        <v>70.9</v>
      </c>
      <c r="J39" s="15">
        <v>16.84</v>
      </c>
      <c r="K39" s="15">
        <v>73.13</v>
      </c>
      <c r="L39" s="16">
        <v>210</v>
      </c>
      <c r="M39" s="17">
        <f>=I39*8.8</f>
        <v>623.92</v>
      </c>
      <c r="N39" s="17">
        <f>=M39-L39-K39-J39*8.8</f>
        <v>192.598</v>
      </c>
      <c r="O39" s="18">
        <f>=N39/M39</f>
        <v>0.308690216694448</v>
      </c>
      <c r="P39" s="10" t="s">
        <v>172</v>
      </c>
    </row>
    <row r="40" spans="1:16">
      <c r="A40" s="9">
        <v>45212</v>
      </c>
      <c r="B40" s="10">
        <v>112141950</v>
      </c>
      <c r="C40" s="11" t="s">
        <v>173</v>
      </c>
      <c r="D40" s="10" t="s">
        <v>174</v>
      </c>
      <c r="E40" s="13" t="s">
        <v>175</v>
      </c>
      <c r="F40" s="10" t="s">
        <v>48</v>
      </c>
      <c r="G40" s="10">
        <v>1</v>
      </c>
      <c r="H40" s="10" t="s">
        <v>176</v>
      </c>
      <c r="I40" s="10">
        <v>27.45</v>
      </c>
      <c r="J40" s="15">
        <v>6.58</v>
      </c>
      <c r="K40" s="15">
        <v>54.04</v>
      </c>
      <c r="L40" s="16">
        <v>25.98</v>
      </c>
      <c r="M40" s="17">
        <f>=I40*8.8</f>
        <v>241.56</v>
      </c>
      <c r="N40" s="17">
        <f>=M40-L40-K40-J40*8.8</f>
        <v>103.636</v>
      </c>
      <c r="O40" s="18">
        <f>=N40/M40</f>
        <v>0.42902798476569</v>
      </c>
      <c r="P40" s="10" t="s">
        <v>28</v>
      </c>
    </row>
    <row r="41" spans="1:16">
      <c r="A41" s="9">
        <v>45212</v>
      </c>
      <c r="B41" s="10">
        <v>112139237</v>
      </c>
      <c r="C41" s="11" t="s">
        <v>177</v>
      </c>
      <c r="D41" s="10" t="s">
        <v>178</v>
      </c>
      <c r="E41" s="13" t="s">
        <v>179</v>
      </c>
      <c r="F41" s="10" t="s"/>
      <c r="G41" s="10">
        <v>1</v>
      </c>
      <c r="H41" s="10" t="s">
        <v>180</v>
      </c>
      <c r="I41" s="10">
        <v>27.45</v>
      </c>
      <c r="J41" s="15">
        <v>6.57</v>
      </c>
      <c r="K41" s="15">
        <v>28.74</v>
      </c>
      <c r="L41" s="16">
        <v>22.8</v>
      </c>
      <c r="M41" s="17">
        <f>=I41*8.8</f>
        <v>241.56</v>
      </c>
      <c r="N41" s="17">
        <f>=M41-L41-K41-J41*8.8</f>
        <v>132.204</v>
      </c>
      <c r="O41" s="18">
        <f>=N41/M41</f>
        <v>0.54729259811227</v>
      </c>
      <c r="P41" s="10" t="s">
        <v>136</v>
      </c>
    </row>
    <row r="42" spans="10:14">
      <c r="J42" s="17" t="s"/>
      <c r="M42" s="17" t="s"/>
      <c r="N42" s="33" t="s"/>
    </row>
    <row r="43" spans="1:17">
      <c r="A43" s="9">
        <v>45215</v>
      </c>
      <c r="B43" s="10">
        <v>112675374</v>
      </c>
      <c r="C43" s="11" t="s">
        <v>181</v>
      </c>
      <c r="D43" s="10" t="s">
        <v>182</v>
      </c>
      <c r="E43" s="13" t="s">
        <v>183</v>
      </c>
      <c r="F43" s="10" t="s"/>
      <c r="G43" s="10">
        <v>1</v>
      </c>
      <c r="H43" s="10" t="s">
        <v>184</v>
      </c>
      <c r="I43" s="10">
        <v>13</v>
      </c>
      <c r="J43" s="15">
        <v>2.43</v>
      </c>
      <c r="K43" s="34">
        <v>35.6</v>
      </c>
      <c r="L43" s="16">
        <v>14.5</v>
      </c>
      <c r="M43" s="17">
        <f>=I43*8.8</f>
        <v>114.4</v>
      </c>
      <c r="N43" s="17">
        <f>=M43-L43-K43-J43*8.8</f>
        <v>42.916</v>
      </c>
      <c r="O43" s="18">
        <f>=N43/M43</f>
        <v>0.37513986013986</v>
      </c>
      <c r="P43" s="10" t="s">
        <v>50</v>
      </c>
      <c r="Q43" s="20" t="s"/>
    </row>
    <row r="44" spans="1:16">
      <c r="A44" s="9">
        <v>45215</v>
      </c>
      <c r="B44" s="10">
        <v>112663609</v>
      </c>
      <c r="C44" s="11" t="s">
        <v>181</v>
      </c>
      <c r="D44" s="10" t="s">
        <v>185</v>
      </c>
      <c r="E44" s="13" t="s">
        <v>183</v>
      </c>
      <c r="F44" s="10" t="s"/>
      <c r="G44" s="10">
        <v>1</v>
      </c>
      <c r="H44" s="10" t="s">
        <v>184</v>
      </c>
      <c r="I44" s="10">
        <v>13</v>
      </c>
      <c r="J44" s="15">
        <v>3.03</v>
      </c>
      <c r="K44" s="15">
        <v>36.6</v>
      </c>
      <c r="L44" s="16">
        <v>14.5</v>
      </c>
      <c r="M44" s="17">
        <f>=I44*8.8</f>
        <v>114.4</v>
      </c>
      <c r="N44" s="17">
        <f>=M44-L44-K44-J44*8.8</f>
        <v>36.636</v>
      </c>
      <c r="O44" s="18">
        <f>=N44/M44</f>
        <v>0.320244755244755</v>
      </c>
      <c r="P44" s="10" t="s">
        <v>43</v>
      </c>
    </row>
    <row r="45" spans="1:17">
      <c r="A45" s="9">
        <v>45215</v>
      </c>
      <c r="B45" s="10">
        <v>112647334</v>
      </c>
      <c r="C45" s="11" t="s">
        <v>186</v>
      </c>
      <c r="D45" s="10" t="s">
        <v>187</v>
      </c>
      <c r="E45" s="13" t="s">
        <v>188</v>
      </c>
      <c r="F45" s="10" t="s"/>
      <c r="G45" s="10">
        <v>1</v>
      </c>
      <c r="H45" s="10" t="s">
        <v>189</v>
      </c>
      <c r="I45" s="10">
        <v>19.65</v>
      </c>
      <c r="J45" s="15">
        <v>4.63</v>
      </c>
      <c r="K45" s="15">
        <v>39.61</v>
      </c>
      <c r="L45" s="16">
        <v>32</v>
      </c>
      <c r="M45" s="17">
        <f>=I45*8.8</f>
        <v>172.92</v>
      </c>
      <c r="N45" s="17">
        <f>=M45-L45-K45-J45*8.8</f>
        <v>60.566</v>
      </c>
      <c r="O45" s="18">
        <f>=N45/M45</f>
        <v>0.350254452926209</v>
      </c>
      <c r="P45" s="10" t="s">
        <v>59</v>
      </c>
      <c r="Q45" s="20" t="s"/>
    </row>
    <row r="46" spans="1:16">
      <c r="A46" s="9">
        <v>45215</v>
      </c>
      <c r="B46" s="10">
        <v>112635256</v>
      </c>
      <c r="C46" s="11" t="s">
        <v>190</v>
      </c>
      <c r="D46" s="10" t="s">
        <v>191</v>
      </c>
      <c r="E46" s="13" t="s">
        <v>192</v>
      </c>
      <c r="F46" s="10" t="s"/>
      <c r="G46" s="10">
        <v>4</v>
      </c>
      <c r="H46" s="10" t="s">
        <v>193</v>
      </c>
      <c r="I46" s="10">
        <v>61.52</v>
      </c>
      <c r="J46" s="15">
        <v>12.07</v>
      </c>
      <c r="K46" s="15">
        <v>113.33</v>
      </c>
      <c r="L46" s="16">
        <v>155.6</v>
      </c>
      <c r="M46" s="17">
        <f>=I46*8.8</f>
        <v>541.376</v>
      </c>
      <c r="N46" s="17">
        <f>=M46-L46-K46-J46*8.8</f>
        <v>166.23</v>
      </c>
      <c r="O46" s="18">
        <f>=N46/M46</f>
        <v>0.30705092209481</v>
      </c>
      <c r="P46" s="10" t="s">
        <v>50</v>
      </c>
    </row>
    <row r="47" spans="1:16">
      <c r="A47" s="9">
        <v>45215</v>
      </c>
      <c r="B47" s="10">
        <v>112628191</v>
      </c>
      <c r="C47" s="11" t="s">
        <v>194</v>
      </c>
      <c r="D47" s="10" t="s">
        <v>195</v>
      </c>
      <c r="E47" s="13" t="s">
        <v>196</v>
      </c>
      <c r="F47" s="10" t="s"/>
      <c r="G47" s="10">
        <v>1</v>
      </c>
      <c r="H47" s="10" t="s">
        <v>197</v>
      </c>
      <c r="I47" s="10">
        <v>24.49</v>
      </c>
      <c r="J47" s="15">
        <v>5.81</v>
      </c>
      <c r="K47" s="15">
        <v>49.64</v>
      </c>
      <c r="L47" s="16">
        <v>52</v>
      </c>
      <c r="M47" s="17">
        <f>=I47*8.8</f>
        <v>215.512</v>
      </c>
      <c r="N47" s="17">
        <f>=M47-L47-K47-J47*8.8</f>
        <v>62.744</v>
      </c>
      <c r="O47" s="18">
        <f>=N47/M47</f>
        <v>0.291139240506329</v>
      </c>
      <c r="P47" s="10" t="s">
        <v>28</v>
      </c>
    </row>
    <row r="48" spans="1:16">
      <c r="A48" s="9">
        <v>45215</v>
      </c>
      <c r="B48" s="10">
        <v>112619291</v>
      </c>
      <c r="C48" s="11" t="s">
        <v>198</v>
      </c>
      <c r="D48" s="10" t="s">
        <v>199</v>
      </c>
      <c r="E48" s="13" t="s">
        <v>200</v>
      </c>
      <c r="F48" s="10" t="s">
        <v>68</v>
      </c>
      <c r="G48" s="10">
        <v>2</v>
      </c>
      <c r="H48" s="10" t="s">
        <v>201</v>
      </c>
      <c r="I48" s="10">
        <v>23.4</v>
      </c>
      <c r="J48" s="15">
        <v>4.37</v>
      </c>
      <c r="K48" s="15">
        <v>34.88</v>
      </c>
      <c r="L48" s="16">
        <v>56.36</v>
      </c>
      <c r="M48" s="17">
        <f>=I48*8.8</f>
        <v>205.92</v>
      </c>
      <c r="N48" s="17">
        <f>=M48-L48-K48-J48*8.8</f>
        <v>76.224</v>
      </c>
      <c r="O48" s="18">
        <f>=N48/M48</f>
        <v>0.37016317016317</v>
      </c>
      <c r="P48" s="10" t="s">
        <v>50</v>
      </c>
    </row>
    <row r="49" spans="1:16">
      <c r="A49" s="9">
        <v>45215</v>
      </c>
      <c r="B49" s="10">
        <v>112612994</v>
      </c>
      <c r="C49" s="11" t="s">
        <v>202</v>
      </c>
      <c r="D49" s="10" t="s">
        <v>203</v>
      </c>
      <c r="E49" s="13" t="s">
        <v>204</v>
      </c>
      <c r="F49" s="10" t="s">
        <v>57</v>
      </c>
      <c r="G49" s="10">
        <v>1</v>
      </c>
      <c r="H49" s="10" t="s">
        <v>205</v>
      </c>
      <c r="I49" s="10">
        <v>13</v>
      </c>
      <c r="J49" s="15">
        <v>2.43</v>
      </c>
      <c r="K49" s="15">
        <v>22.29</v>
      </c>
      <c r="L49" s="16">
        <v>13</v>
      </c>
      <c r="M49" s="17">
        <f>=I49*8.8</f>
        <v>114.4</v>
      </c>
      <c r="N49" s="17">
        <f>=M49-L49-K49-J49*8.8</f>
        <v>57.726</v>
      </c>
      <c r="O49" s="18">
        <f>=N49/M49</f>
        <v>0.504597902097902</v>
      </c>
      <c r="P49" s="10" t="s">
        <v>50</v>
      </c>
    </row>
    <row r="50" spans="1:16">
      <c r="A50" s="28">
        <v>45215</v>
      </c>
      <c r="B50" s="14">
        <v>112611067</v>
      </c>
      <c r="C50" s="29" t="s">
        <v>206</v>
      </c>
      <c r="D50" s="14" t="s">
        <v>207</v>
      </c>
      <c r="E50" s="30" t="s">
        <v>208</v>
      </c>
      <c r="F50" s="14" t="s"/>
      <c r="G50" s="14">
        <v>1</v>
      </c>
      <c r="H50" s="14" t="s">
        <v>209</v>
      </c>
      <c r="I50" s="14">
        <v>23.13</v>
      </c>
      <c r="J50" s="15">
        <v>5.55</v>
      </c>
      <c r="K50" s="15">
        <v>52.5</v>
      </c>
      <c r="L50" s="16">
        <v>50</v>
      </c>
      <c r="M50" s="17">
        <f>=I50*8.8</f>
        <v>203.544</v>
      </c>
      <c r="N50" s="17">
        <f>=M50-L50-K50-J50*8.8</f>
        <v>52.204</v>
      </c>
      <c r="O50" s="18">
        <f>=N50/M50</f>
        <v>0.256475258420784</v>
      </c>
      <c r="P50" s="14" t="s">
        <v>28</v>
      </c>
    </row>
    <row r="51" spans="1:16">
      <c r="A51" s="9">
        <v>45215</v>
      </c>
      <c r="B51" s="10">
        <v>112602605</v>
      </c>
      <c r="C51" s="11" t="s">
        <v>210</v>
      </c>
      <c r="D51" s="10" t="s">
        <v>211</v>
      </c>
      <c r="E51" s="13" t="s">
        <v>212</v>
      </c>
      <c r="F51" s="10" t="s"/>
      <c r="G51" s="10">
        <v>1</v>
      </c>
      <c r="H51" s="10" t="s">
        <v>213</v>
      </c>
      <c r="I51" s="10">
        <v>15.85</v>
      </c>
      <c r="J51" s="15">
        <v>3.72</v>
      </c>
      <c r="K51" s="15">
        <v>40.45</v>
      </c>
      <c r="L51" s="16">
        <v>5.7</v>
      </c>
      <c r="M51" s="17">
        <f>=I51*8.8</f>
        <v>139.48</v>
      </c>
      <c r="N51" s="17">
        <f>=M51-L51-K51-J51*8.8</f>
        <v>60.594</v>
      </c>
      <c r="O51" s="18">
        <f>=N51/M51</f>
        <v>0.434427874964153</v>
      </c>
      <c r="P51" s="10" t="s">
        <v>59</v>
      </c>
    </row>
    <row r="52" spans="1:17">
      <c r="A52" s="9">
        <v>45215</v>
      </c>
      <c r="B52" s="10">
        <v>112587304</v>
      </c>
      <c r="C52" s="11" t="s">
        <v>214</v>
      </c>
      <c r="D52" s="10" t="s">
        <v>215</v>
      </c>
      <c r="E52" s="13" t="s">
        <v>216</v>
      </c>
      <c r="F52" s="10" t="s">
        <v>57</v>
      </c>
      <c r="G52" s="10">
        <v>1</v>
      </c>
      <c r="H52" s="10" t="s">
        <v>217</v>
      </c>
      <c r="I52" s="10">
        <v>15</v>
      </c>
      <c r="J52" s="15">
        <v>3.52</v>
      </c>
      <c r="K52" s="15">
        <v>28.93</v>
      </c>
      <c r="L52" s="16">
        <v>23</v>
      </c>
      <c r="M52" s="17">
        <f>=I52*8.8</f>
        <v>132</v>
      </c>
      <c r="N52" s="17">
        <f>=M52-L52-K52-J52*8.8</f>
        <v>49.094</v>
      </c>
      <c r="O52" s="18">
        <f>=N52/M52</f>
        <v>0.371924242424242</v>
      </c>
      <c r="P52" s="10" t="s">
        <v>109</v>
      </c>
      <c r="Q52" s="20" t="s"/>
    </row>
    <row r="53" spans="1:16">
      <c r="A53" s="9">
        <v>45215</v>
      </c>
      <c r="B53" s="10">
        <v>112574207</v>
      </c>
      <c r="C53" s="11" t="s">
        <v>218</v>
      </c>
      <c r="D53" s="31" t="s">
        <v>219</v>
      </c>
      <c r="E53" s="13" t="s">
        <v>220</v>
      </c>
      <c r="F53" s="10" t="s">
        <v>221</v>
      </c>
      <c r="G53" s="10">
        <v>1</v>
      </c>
      <c r="H53" s="10" t="s">
        <v>222</v>
      </c>
      <c r="I53" s="10">
        <v>34.24</v>
      </c>
      <c r="J53" s="15">
        <v>6.51</v>
      </c>
      <c r="K53" s="15">
        <v>149.94</v>
      </c>
      <c r="L53" s="16">
        <v>113</v>
      </c>
      <c r="M53" s="17">
        <f>=I53*8.8</f>
        <v>301.312</v>
      </c>
      <c r="N53" s="17">
        <f>=M53-L53-K53-J53*8.8</f>
        <v>-18.9159999999999</v>
      </c>
      <c r="O53" s="18">
        <f>=N53/M53</f>
        <v>-0.06277878079864</v>
      </c>
      <c r="P53" s="10" t="s">
        <v>50</v>
      </c>
    </row>
    <row r="54" spans="1:16">
      <c r="A54" s="9">
        <v>45215</v>
      </c>
      <c r="B54" s="10">
        <v>112571615</v>
      </c>
      <c r="C54" s="11" t="s">
        <v>223</v>
      </c>
      <c r="D54" s="10" t="s">
        <v>224</v>
      </c>
      <c r="E54" s="13" t="s">
        <v>225</v>
      </c>
      <c r="F54" s="10" t="s"/>
      <c r="G54" s="10">
        <v>1</v>
      </c>
      <c r="H54" s="10" t="s">
        <v>226</v>
      </c>
      <c r="I54" s="10">
        <v>19.49</v>
      </c>
      <c r="J54" s="15">
        <v>4.64</v>
      </c>
      <c r="K54" s="15">
        <v>44.58</v>
      </c>
      <c r="L54" s="16">
        <v>21.3</v>
      </c>
      <c r="M54" s="17">
        <f>=I54*8.8</f>
        <v>171.512</v>
      </c>
      <c r="N54" s="17">
        <f>=M54-L54-K54-J54*8.8</f>
        <v>64.8</v>
      </c>
      <c r="O54" s="18">
        <f>=N54/M54</f>
        <v>0.377816129483651</v>
      </c>
      <c r="P54" s="10" t="s">
        <v>28</v>
      </c>
    </row>
    <row r="55" spans="1:16">
      <c r="A55" s="9">
        <v>45215</v>
      </c>
      <c r="B55" s="10">
        <v>112566071</v>
      </c>
      <c r="C55" s="11" t="s">
        <v>227</v>
      </c>
      <c r="D55" s="10" t="s">
        <v>228</v>
      </c>
      <c r="E55" s="13" t="s">
        <v>229</v>
      </c>
      <c r="F55" s="10" t="s"/>
      <c r="G55" s="10">
        <v>10</v>
      </c>
      <c r="H55" s="10" t="s">
        <v>230</v>
      </c>
      <c r="I55" s="10">
        <v>106.6</v>
      </c>
      <c r="J55" s="15">
        <v>23.72</v>
      </c>
      <c r="K55" s="15">
        <v>110.88</v>
      </c>
      <c r="L55" s="16">
        <v>57.5</v>
      </c>
      <c r="M55" s="17">
        <f>=I55*8.8</f>
        <v>938.08</v>
      </c>
      <c r="N55" s="17">
        <f>=M55-L55-K55-J55*8.8</f>
        <v>560.964</v>
      </c>
      <c r="O55" s="18">
        <f>=N55/M55</f>
        <v>0.597991642503838</v>
      </c>
      <c r="P55" s="10" t="s">
        <v>104</v>
      </c>
    </row>
    <row r="56" spans="1:16">
      <c r="A56" s="9">
        <v>45215</v>
      </c>
      <c r="B56" s="10">
        <v>112563626</v>
      </c>
      <c r="C56" s="11" t="s">
        <v>231</v>
      </c>
      <c r="D56" s="10" t="s">
        <v>232</v>
      </c>
      <c r="E56" s="13" t="s">
        <v>233</v>
      </c>
      <c r="F56" s="10" t="s">
        <v>68</v>
      </c>
      <c r="G56" s="10">
        <v>1</v>
      </c>
      <c r="H56" s="10" t="s">
        <v>234</v>
      </c>
      <c r="I56" s="10">
        <v>39.15</v>
      </c>
      <c r="J56" s="15">
        <v>7.46</v>
      </c>
      <c r="K56" s="15">
        <v>77.1</v>
      </c>
      <c r="L56" s="16">
        <v>117</v>
      </c>
      <c r="M56" s="17">
        <f>=I56*8.8</f>
        <v>344.52</v>
      </c>
      <c r="N56" s="17">
        <f>=M56-L56-K56-J56*8.8</f>
        <v>84.772</v>
      </c>
      <c r="O56" s="18">
        <f>=N56/M56</f>
        <v>0.246058283989319</v>
      </c>
      <c r="P56" s="10" t="s">
        <v>50</v>
      </c>
    </row>
    <row r="57" spans="1:16">
      <c r="A57" s="28">
        <v>45215</v>
      </c>
      <c r="B57" s="14">
        <v>112560735</v>
      </c>
      <c r="C57" s="29" t="s">
        <v>235</v>
      </c>
      <c r="D57" s="14" t="s">
        <v>236</v>
      </c>
      <c r="E57" s="30" t="s">
        <v>237</v>
      </c>
      <c r="F57" s="14" t="s"/>
      <c r="G57" s="14">
        <v>1</v>
      </c>
      <c r="H57" s="14" t="s">
        <v>238</v>
      </c>
      <c r="I57" s="14">
        <v>14.03</v>
      </c>
      <c r="J57" s="15">
        <v>3.22</v>
      </c>
      <c r="K57" s="15">
        <v>28.94</v>
      </c>
      <c r="L57" s="16">
        <v>40.3</v>
      </c>
      <c r="M57" s="17">
        <f>=I57*8.8</f>
        <v>123.464</v>
      </c>
      <c r="N57" s="17">
        <f>=M57-L57-K57-J57*8.8</f>
        <v>25.888</v>
      </c>
      <c r="O57" s="18">
        <f>=N57/M57</f>
        <v>0.209680554655608</v>
      </c>
      <c r="P57" s="14" t="s">
        <v>22</v>
      </c>
    </row>
    <row r="58" spans="1:16">
      <c r="A58" s="9">
        <v>45215</v>
      </c>
      <c r="B58" s="10">
        <v>112557473</v>
      </c>
      <c r="C58" s="11" t="s">
        <v>239</v>
      </c>
      <c r="D58" s="10" t="s">
        <v>240</v>
      </c>
      <c r="E58" s="13" t="s">
        <v>241</v>
      </c>
      <c r="F58" s="10" t="s">
        <v>68</v>
      </c>
      <c r="G58" s="10">
        <v>1</v>
      </c>
      <c r="H58" s="10" t="s">
        <v>242</v>
      </c>
      <c r="I58" s="10">
        <v>15.85</v>
      </c>
      <c r="J58" s="15">
        <v>3.89</v>
      </c>
      <c r="K58" s="15">
        <v>46.36</v>
      </c>
      <c r="L58" s="16">
        <v>52</v>
      </c>
      <c r="M58" s="17">
        <f>=I58*8.8</f>
        <v>139.48</v>
      </c>
      <c r="N58" s="17">
        <f>=M58-L58-K58-J58*8.8</f>
        <v>6.88800000000001</v>
      </c>
      <c r="O58" s="18">
        <f>=N58/M58</f>
        <v>0.049383424146831</v>
      </c>
      <c r="P58" s="10" t="s">
        <v>136</v>
      </c>
    </row>
    <row r="59" spans="1:16">
      <c r="A59" s="9">
        <v>45215</v>
      </c>
      <c r="B59" s="10">
        <v>112506955</v>
      </c>
      <c r="C59" s="11" t="s">
        <v>243</v>
      </c>
      <c r="D59" s="10">
        <v>0</v>
      </c>
      <c r="E59" s="10" t="s">
        <v>52</v>
      </c>
      <c r="F59" s="10" t="s">
        <v>244</v>
      </c>
      <c r="G59" s="10">
        <v>1</v>
      </c>
      <c r="H59" s="10" t="s">
        <v>245</v>
      </c>
      <c r="I59" s="10">
        <v>0</v>
      </c>
      <c r="J59" s="15">
        <v>0</v>
      </c>
      <c r="K59" s="15">
        <v>0</v>
      </c>
      <c r="L59" s="16">
        <v>0</v>
      </c>
      <c r="M59" s="17">
        <f>=I59*8.8</f>
        <v>0</v>
      </c>
      <c r="N59" s="17">
        <f>=M59-L59-K59-J59*8.8</f>
        <v>0</v>
      </c>
      <c r="O59" s="18" t="e">
        <f>=N59/M59</f>
        <v>#DIV/0!</v>
      </c>
      <c r="P59" s="10" t="s">
        <v>172</v>
      </c>
    </row>
    <row r="60" spans="1:16">
      <c r="A60" s="9">
        <v>45215</v>
      </c>
      <c r="B60" s="10">
        <v>112489866</v>
      </c>
      <c r="C60" s="11" t="s">
        <v>243</v>
      </c>
      <c r="D60" s="10">
        <v>0</v>
      </c>
      <c r="E60" s="10" t="s">
        <v>52</v>
      </c>
      <c r="F60" s="10" t="s"/>
      <c r="G60" s="10">
        <v>1</v>
      </c>
      <c r="H60" s="10" t="s">
        <v>245</v>
      </c>
      <c r="I60" s="10">
        <v>0</v>
      </c>
      <c r="J60" s="15">
        <v>0</v>
      </c>
      <c r="K60" s="15">
        <v>0</v>
      </c>
      <c r="L60" s="16">
        <v>0</v>
      </c>
      <c r="M60" s="17">
        <f>=I60*8.8</f>
        <v>0</v>
      </c>
      <c r="N60" s="17">
        <f>=M60-L60-K60-J60*8.8</f>
        <v>0</v>
      </c>
      <c r="O60" s="18" t="e">
        <f>=N60/M60</f>
        <v>#DIV/0!</v>
      </c>
      <c r="P60" s="10" t="s">
        <v>22</v>
      </c>
    </row>
    <row r="61" spans="1:17">
      <c r="A61" s="9">
        <v>45215</v>
      </c>
      <c r="B61" s="10">
        <v>112461581</v>
      </c>
      <c r="C61" s="11" t="s">
        <v>246</v>
      </c>
      <c r="D61" s="10" t="s">
        <v>247</v>
      </c>
      <c r="E61" s="13" t="s">
        <v>248</v>
      </c>
      <c r="F61" s="10" t="s"/>
      <c r="G61" s="10">
        <v>1</v>
      </c>
      <c r="H61" s="10" t="s">
        <v>249</v>
      </c>
      <c r="I61" s="10">
        <v>19.39</v>
      </c>
      <c r="J61" s="15">
        <v>3.69</v>
      </c>
      <c r="K61" s="15">
        <v>48.15</v>
      </c>
      <c r="L61" s="16">
        <v>48</v>
      </c>
      <c r="M61" s="17">
        <f>=I61*8.8</f>
        <v>170.632</v>
      </c>
      <c r="N61" s="17">
        <f>=M61-L61-K61-J61*8.8</f>
        <v>42.01</v>
      </c>
      <c r="O61" s="18">
        <f>=N61/M61</f>
        <v>0.246202353603076</v>
      </c>
      <c r="P61" s="10" t="s">
        <v>50</v>
      </c>
      <c r="Q61" s="20" t="s"/>
    </row>
    <row r="62" spans="1:16">
      <c r="A62" s="9">
        <v>45215</v>
      </c>
      <c r="B62" s="10">
        <v>112432782</v>
      </c>
      <c r="C62" s="11" t="s">
        <v>250</v>
      </c>
      <c r="D62" s="10" t="s">
        <v>251</v>
      </c>
      <c r="E62" s="13" t="s">
        <v>252</v>
      </c>
      <c r="F62" s="10" t="s"/>
      <c r="G62" s="10">
        <v>1</v>
      </c>
      <c r="H62" s="10" t="s">
        <v>253</v>
      </c>
      <c r="I62" s="10">
        <v>14.63</v>
      </c>
      <c r="J62" s="15">
        <v>3.46</v>
      </c>
      <c r="K62" s="15">
        <v>28.53</v>
      </c>
      <c r="L62" s="16">
        <v>22.5</v>
      </c>
      <c r="M62" s="17">
        <f>=I62*8.8</f>
        <v>128.744</v>
      </c>
      <c r="N62" s="17">
        <f>=M62-L62-K62-J62*8.8</f>
        <v>47.266</v>
      </c>
      <c r="O62" s="18">
        <f>=N62/M62</f>
        <v>0.367131672155596</v>
      </c>
      <c r="P62" s="10" t="s">
        <v>59</v>
      </c>
    </row>
    <row r="63" spans="1:16">
      <c r="A63" s="9">
        <v>45215</v>
      </c>
      <c r="B63" s="10">
        <v>112425282</v>
      </c>
      <c r="C63" s="11" t="s">
        <v>254</v>
      </c>
      <c r="D63" s="10" t="s">
        <v>255</v>
      </c>
      <c r="E63" s="13" t="s">
        <v>256</v>
      </c>
      <c r="F63" s="10" t="s"/>
      <c r="G63" s="10">
        <v>1</v>
      </c>
      <c r="H63" s="10" t="s">
        <v>257</v>
      </c>
      <c r="I63" s="10">
        <v>18.58</v>
      </c>
      <c r="J63" s="15">
        <v>4.19</v>
      </c>
      <c r="K63" s="15">
        <v>23.47</v>
      </c>
      <c r="L63" s="16">
        <v>21</v>
      </c>
      <c r="M63" s="17">
        <f>=I63*8.8</f>
        <v>163.504</v>
      </c>
      <c r="N63" s="17">
        <f>=M63-L63-K63-J63*8.8</f>
        <v>82.162</v>
      </c>
      <c r="O63" s="18">
        <f>=N63/M63</f>
        <v>0.50250758391232</v>
      </c>
      <c r="P63" s="10" t="s">
        <v>162</v>
      </c>
    </row>
    <row r="64" spans="1:16">
      <c r="A64" s="9">
        <v>45215</v>
      </c>
      <c r="B64" s="10">
        <v>112417703</v>
      </c>
      <c r="C64" s="11" t="s">
        <v>258</v>
      </c>
      <c r="D64" s="10" t="s">
        <v>259</v>
      </c>
      <c r="E64" s="13" t="s">
        <v>260</v>
      </c>
      <c r="F64" s="10" t="s"/>
      <c r="G64" s="10">
        <v>1</v>
      </c>
      <c r="H64" s="10" t="s">
        <v>261</v>
      </c>
      <c r="I64" s="10">
        <v>14.95</v>
      </c>
      <c r="J64" s="15">
        <v>2.9</v>
      </c>
      <c r="K64" s="15">
        <v>33</v>
      </c>
      <c r="L64" s="16">
        <v>40</v>
      </c>
      <c r="M64" s="17">
        <f>=I64*8.8</f>
        <v>131.56</v>
      </c>
      <c r="N64" s="17">
        <f>=M64-L64-K64-J64*8.8</f>
        <v>33.04</v>
      </c>
      <c r="O64" s="18">
        <f>=N64/M64</f>
        <v>0.251140164183642</v>
      </c>
      <c r="P64" s="10" t="s">
        <v>50</v>
      </c>
    </row>
    <row r="65" spans="1:16">
      <c r="A65" s="9">
        <v>45215</v>
      </c>
      <c r="B65" s="10">
        <v>112404190</v>
      </c>
      <c r="C65" s="11" t="s">
        <v>262</v>
      </c>
      <c r="D65" s="10" t="s">
        <v>263</v>
      </c>
      <c r="E65" s="13" t="s">
        <v>264</v>
      </c>
      <c r="F65" s="10" t="s"/>
      <c r="G65" s="10">
        <v>1</v>
      </c>
      <c r="H65" s="10" t="s">
        <v>37</v>
      </c>
      <c r="I65" s="10">
        <v>20.3</v>
      </c>
      <c r="J65" s="15">
        <v>4.85</v>
      </c>
      <c r="K65" s="15">
        <v>39.02</v>
      </c>
      <c r="L65" s="16">
        <v>32.07</v>
      </c>
      <c r="M65" s="17">
        <f>=I65*8.8</f>
        <v>178.64</v>
      </c>
      <c r="N65" s="17">
        <f>=M65-L65-K65-J65*8.8</f>
        <v>64.87</v>
      </c>
      <c r="O65" s="18">
        <f>=N65/M65</f>
        <v>0.363132557098074</v>
      </c>
      <c r="P65" s="10" t="s">
        <v>43</v>
      </c>
    </row>
    <row r="66" spans="1:16">
      <c r="A66" s="9">
        <v>45215</v>
      </c>
      <c r="B66" s="10">
        <v>112399083</v>
      </c>
      <c r="C66" s="11" t="s">
        <v>265</v>
      </c>
      <c r="D66" s="10" t="s">
        <v>266</v>
      </c>
      <c r="E66" s="13" t="s">
        <v>267</v>
      </c>
      <c r="F66" s="10" t="s"/>
      <c r="G66" s="10">
        <v>1</v>
      </c>
      <c r="H66" s="10" t="s">
        <v>268</v>
      </c>
      <c r="I66" s="10">
        <v>24.95</v>
      </c>
      <c r="J66" s="15">
        <v>5.19</v>
      </c>
      <c r="K66" s="15">
        <v>43.81</v>
      </c>
      <c r="L66" s="16">
        <v>11.2</v>
      </c>
      <c r="M66" s="17">
        <f>=I66*8.8</f>
        <v>219.56</v>
      </c>
      <c r="N66" s="17">
        <f>=M66-L66-K66-J66*8.8</f>
        <v>118.878</v>
      </c>
      <c r="O66" s="18">
        <f>=N66/M66</f>
        <v>0.541437420295136</v>
      </c>
      <c r="P66" s="10" t="s">
        <v>269</v>
      </c>
    </row>
    <row r="67" spans="1:16">
      <c r="A67" s="9">
        <v>45215</v>
      </c>
      <c r="B67" s="10">
        <v>112393782</v>
      </c>
      <c r="C67" s="11" t="s">
        <v>270</v>
      </c>
      <c r="D67" s="10" t="s">
        <v>271</v>
      </c>
      <c r="E67" s="11" t="s">
        <v>272</v>
      </c>
      <c r="F67" s="10" t="s"/>
      <c r="G67" s="10">
        <v>1</v>
      </c>
      <c r="H67" s="10" t="s">
        <v>273</v>
      </c>
      <c r="I67" s="10">
        <v>21.31</v>
      </c>
      <c r="J67" s="15">
        <v>4.8</v>
      </c>
      <c r="K67" s="15">
        <v>47.06</v>
      </c>
      <c r="L67" s="16">
        <v>29.4</v>
      </c>
      <c r="M67" s="17">
        <f>=I67*8.8</f>
        <v>187.528</v>
      </c>
      <c r="N67" s="17">
        <f>=M67-L67-K67-J67*8.8</f>
        <v>68.828</v>
      </c>
      <c r="O67" s="18">
        <f>=N67/M67</f>
        <v>0.367027857173329</v>
      </c>
      <c r="P67" s="10" t="s">
        <v>104</v>
      </c>
    </row>
    <row r="68" spans="1:16">
      <c r="A68" s="28">
        <v>45215</v>
      </c>
      <c r="B68" s="14">
        <v>112388789</v>
      </c>
      <c r="C68" s="29" t="s">
        <v>274</v>
      </c>
      <c r="D68" s="14" t="s">
        <v>275</v>
      </c>
      <c r="E68" s="30" t="s">
        <v>276</v>
      </c>
      <c r="F68" s="14" t="s"/>
      <c r="G68" s="14">
        <v>1</v>
      </c>
      <c r="H68" s="14" t="s">
        <v>277</v>
      </c>
      <c r="I68" s="14">
        <v>15</v>
      </c>
      <c r="J68" s="15">
        <v>3.6</v>
      </c>
      <c r="K68" s="15">
        <v>22.3</v>
      </c>
      <c r="L68" s="16">
        <v>3.54</v>
      </c>
      <c r="M68" s="17">
        <f>=I68*8.8</f>
        <v>132</v>
      </c>
      <c r="N68" s="17">
        <f>=M68-L68-K68-J68*8.8</f>
        <v>74.48</v>
      </c>
      <c r="O68" s="18">
        <f>=N68/M68</f>
        <v>0.564242424242424</v>
      </c>
      <c r="P68" s="14" t="s">
        <v>28</v>
      </c>
    </row>
    <row r="69" spans="1:17" ht="28.5" customHeight="true">
      <c r="A69" s="9">
        <v>45215</v>
      </c>
      <c r="B69" s="10">
        <v>112388227</v>
      </c>
      <c r="C69" s="11" t="s">
        <v>278</v>
      </c>
      <c r="D69" s="10" t="s">
        <v>279</v>
      </c>
      <c r="E69" s="13" t="s">
        <v>280</v>
      </c>
      <c r="F69" s="10" t="s"/>
      <c r="G69" s="10">
        <v>1</v>
      </c>
      <c r="H69" s="10" t="s">
        <v>281</v>
      </c>
      <c r="I69" s="10">
        <v>13</v>
      </c>
      <c r="J69" s="15">
        <v>2.43</v>
      </c>
      <c r="K69" s="15">
        <v>24.79</v>
      </c>
      <c r="L69" s="16">
        <v>18.07</v>
      </c>
      <c r="M69" s="17">
        <f>=I69*8.8</f>
        <v>114.4</v>
      </c>
      <c r="N69" s="17">
        <f>=M69-L69-K69-J69*8.8</f>
        <v>50.156</v>
      </c>
      <c r="O69" s="18">
        <f>=N69/M69</f>
        <v>0.438426573426574</v>
      </c>
      <c r="P69" s="10" t="s">
        <v>50</v>
      </c>
      <c r="Q69" s="20" t="s"/>
    </row>
    <row r="70" spans="1:33" s="221" ht="28.5" customHeight="true">
      <c r="A70" s="35">
        <v>45215</v>
      </c>
      <c r="B70" s="36">
        <v>112378423</v>
      </c>
      <c r="C70" s="37" t="s">
        <v>243</v>
      </c>
      <c r="D70" s="36" t="s">
        <v>282</v>
      </c>
      <c r="E70" s="36" t="s">
        <v>283</v>
      </c>
      <c r="F70" s="36" t="s">
        <v>284</v>
      </c>
      <c r="G70" s="36">
        <v>1</v>
      </c>
      <c r="H70" s="36" t="s">
        <v>245</v>
      </c>
      <c r="I70" s="36">
        <v>0</v>
      </c>
      <c r="J70" s="38">
        <v>0</v>
      </c>
      <c r="K70" s="38">
        <v>0</v>
      </c>
      <c r="L70" s="39" t="s"/>
      <c r="M70" s="40">
        <f>=I70*8.8</f>
        <v>0</v>
      </c>
      <c r="N70" s="40">
        <f>=M70-L70-K70-J70*8.8</f>
        <v>0</v>
      </c>
      <c r="O70" s="41" t="e">
        <f>=N70/M70</f>
        <v>#DIV/0!</v>
      </c>
      <c r="P70" s="42" t="s">
        <v>269</v>
      </c>
      <c r="Q70" s="43" t="s"/>
      <c r="R70" s="43" t="s"/>
      <c r="S70" s="43" t="s"/>
      <c r="T70" s="43" t="s"/>
      <c r="U70" s="43" t="s"/>
      <c r="V70" s="43" t="s"/>
      <c r="W70" s="43" t="s"/>
      <c r="X70" s="43" t="s"/>
      <c r="Y70" s="43" t="s"/>
      <c r="Z70" s="43" t="s"/>
      <c r="AA70" s="43" t="s"/>
      <c r="AB70" s="43" t="s"/>
      <c r="AC70" s="43" t="s"/>
      <c r="AD70" s="43" t="s"/>
      <c r="AE70" s="43" t="s"/>
      <c r="AF70" s="43" t="s"/>
      <c r="AG70" s="43" t="s"/>
    </row>
    <row r="71" spans="1:16">
      <c r="A71" s="9">
        <v>45215</v>
      </c>
      <c r="B71" s="10">
        <v>112355673</v>
      </c>
      <c r="C71" s="11" t="s">
        <v>285</v>
      </c>
      <c r="D71" s="10" t="s">
        <v>286</v>
      </c>
      <c r="E71" s="10" t="s">
        <v>283</v>
      </c>
      <c r="F71" s="10" t="s">
        <v>48</v>
      </c>
      <c r="G71" s="10">
        <v>1</v>
      </c>
      <c r="H71" s="10" t="s">
        <v>287</v>
      </c>
      <c r="I71" s="10">
        <v>50.45</v>
      </c>
      <c r="J71" s="15">
        <v>10.13</v>
      </c>
      <c r="K71" s="15">
        <v>0</v>
      </c>
      <c r="L71" s="16">
        <v>0</v>
      </c>
      <c r="M71" s="17">
        <f>=I71*8.8</f>
        <v>443.96</v>
      </c>
      <c r="N71" s="17">
        <f>=M71-L71-K71-J71*8.8</f>
        <v>354.816</v>
      </c>
      <c r="O71" s="18">
        <f>=N71/M71</f>
        <v>0.799207135777998</v>
      </c>
      <c r="P71" s="10" t="s">
        <v>50</v>
      </c>
    </row>
    <row r="72" spans="1:17">
      <c r="A72" s="9">
        <v>45215</v>
      </c>
      <c r="B72" s="10">
        <v>112346898</v>
      </c>
      <c r="C72" s="11" t="s">
        <v>288</v>
      </c>
      <c r="D72" s="10" t="s">
        <v>289</v>
      </c>
      <c r="E72" s="13" t="s">
        <v>290</v>
      </c>
      <c r="F72" s="10" t="s"/>
      <c r="G72" s="10">
        <v>1</v>
      </c>
      <c r="H72" s="10" t="s">
        <v>291</v>
      </c>
      <c r="I72" s="10">
        <v>15.85</v>
      </c>
      <c r="J72" s="15">
        <v>3.67</v>
      </c>
      <c r="K72" s="15">
        <v>28.41</v>
      </c>
      <c r="L72" s="16">
        <v>12</v>
      </c>
      <c r="M72" s="17">
        <f>=I72*8.8</f>
        <v>139.48</v>
      </c>
      <c r="N72" s="17">
        <f>=M72-L72-K72-J72*8.8</f>
        <v>66.774</v>
      </c>
      <c r="O72" s="18">
        <f>=N72/M72</f>
        <v>0.478735302552337</v>
      </c>
      <c r="P72" s="10" t="s">
        <v>70</v>
      </c>
      <c r="Q72" s="20" t="s"/>
    </row>
    <row r="73" spans="1:16">
      <c r="A73" s="9">
        <v>45215</v>
      </c>
      <c r="B73" s="10">
        <v>112344545</v>
      </c>
      <c r="C73" s="11" t="s">
        <v>292</v>
      </c>
      <c r="D73" s="10" t="s">
        <v>293</v>
      </c>
      <c r="E73" s="13" t="s">
        <v>294</v>
      </c>
      <c r="F73" s="10" t="s">
        <v>48</v>
      </c>
      <c r="G73" s="10">
        <v>1</v>
      </c>
      <c r="H73" s="10" t="s">
        <v>295</v>
      </c>
      <c r="I73" s="10">
        <v>24.49</v>
      </c>
      <c r="J73" s="15">
        <v>5.83</v>
      </c>
      <c r="K73" s="15">
        <v>31.43</v>
      </c>
      <c r="L73" s="16">
        <v>40</v>
      </c>
      <c r="M73" s="17">
        <f>=I73*8.8</f>
        <v>215.512</v>
      </c>
      <c r="N73" s="17">
        <f>=M73-L73-K73-J73*8.8</f>
        <v>92.778</v>
      </c>
      <c r="O73" s="18">
        <f>=N73/M73</f>
        <v>0.430500389769479</v>
      </c>
      <c r="P73" s="10" t="s">
        <v>136</v>
      </c>
    </row>
    <row r="74" spans="1:16">
      <c r="A74" s="9">
        <v>45215</v>
      </c>
      <c r="B74" s="10">
        <v>112341161</v>
      </c>
      <c r="C74" s="11" t="s">
        <v>296</v>
      </c>
      <c r="D74" s="10" t="s">
        <v>297</v>
      </c>
      <c r="E74" s="13" t="s">
        <v>298</v>
      </c>
      <c r="F74" s="26" t="s">
        <v>134</v>
      </c>
      <c r="G74" s="10">
        <v>1</v>
      </c>
      <c r="H74" s="10" t="s">
        <v>299</v>
      </c>
      <c r="I74" s="10">
        <v>16.88</v>
      </c>
      <c r="J74" s="15">
        <v>4.05</v>
      </c>
      <c r="K74" s="15">
        <v>88.58</v>
      </c>
      <c r="L74" s="16">
        <v>51.73</v>
      </c>
      <c r="M74" s="17">
        <f>=I74*8.8</f>
        <v>148.544</v>
      </c>
      <c r="N74" s="17">
        <f>=M74-L74-K74-J74*8.8</f>
        <v>-27.406</v>
      </c>
      <c r="O74" s="18">
        <f>=N74/M74</f>
        <v>-0.18449752261956</v>
      </c>
      <c r="P74" s="10" t="s">
        <v>300</v>
      </c>
    </row>
    <row r="75" spans="1:16">
      <c r="A75" s="9">
        <v>45215</v>
      </c>
      <c r="B75" s="10">
        <v>112338958</v>
      </c>
      <c r="C75" s="11" t="s">
        <v>243</v>
      </c>
      <c r="D75" s="10" t="s">
        <v>301</v>
      </c>
      <c r="E75" s="10" t="s">
        <v>283</v>
      </c>
      <c r="F75" s="10" t="s"/>
      <c r="G75" s="10">
        <v>1</v>
      </c>
      <c r="H75" s="10" t="s">
        <v>245</v>
      </c>
      <c r="I75" s="10">
        <v>19.49</v>
      </c>
      <c r="J75" s="15">
        <v>4.57</v>
      </c>
      <c r="K75" s="15">
        <v>0</v>
      </c>
      <c r="L75" s="16">
        <v>0</v>
      </c>
      <c r="M75" s="17">
        <f>=I75*8.8</f>
        <v>171.512</v>
      </c>
      <c r="N75" s="17">
        <f>=M75-L75-K75-J75*8.8</f>
        <v>131.296</v>
      </c>
      <c r="O75" s="18">
        <f>=N75/M75</f>
        <v>0.765520779887122</v>
      </c>
      <c r="P75" s="10" t="s">
        <v>22</v>
      </c>
    </row>
    <row r="76" spans="1:16">
      <c r="A76" s="9" t="s"/>
      <c r="B76" s="10" t="s"/>
      <c r="C76" s="11" t="s"/>
      <c r="D76" s="10" t="s"/>
      <c r="E76" s="44" t="s"/>
      <c r="F76" s="10" t="s"/>
      <c r="G76" s="10" t="s"/>
      <c r="H76" s="10" t="s"/>
      <c r="I76" s="10" t="s"/>
      <c r="J76" s="17" t="s"/>
      <c r="K76" s="15" t="s"/>
      <c r="L76" s="16" t="s"/>
      <c r="M76" s="17" t="s"/>
      <c r="N76" s="17" t="s"/>
      <c r="O76" s="18" t="s"/>
      <c r="P76" s="10" t="s"/>
    </row>
    <row r="77" spans="1:16">
      <c r="A77" s="9">
        <v>45216</v>
      </c>
      <c r="B77" s="10">
        <v>112895610</v>
      </c>
      <c r="C77" s="11" t="s">
        <v>302</v>
      </c>
      <c r="D77" s="10" t="s">
        <v>303</v>
      </c>
      <c r="E77" s="13" t="s">
        <v>304</v>
      </c>
      <c r="F77" s="10" t="s"/>
      <c r="G77" s="10">
        <v>1</v>
      </c>
      <c r="H77" s="10" t="s">
        <v>305</v>
      </c>
      <c r="I77" s="10">
        <v>13.36</v>
      </c>
      <c r="J77" s="15">
        <v>3</v>
      </c>
      <c r="K77" s="15">
        <v>19.11</v>
      </c>
      <c r="L77" s="16">
        <v>11.8</v>
      </c>
      <c r="M77" s="17">
        <f>=I77*8.8</f>
        <v>117.568</v>
      </c>
      <c r="N77" s="17">
        <f>=M77-L77-K77-J77*8.8</f>
        <v>60.258</v>
      </c>
      <c r="O77" s="18">
        <f>=N77/M77</f>
        <v>0.512537425149701</v>
      </c>
      <c r="P77" s="10" t="s">
        <v>162</v>
      </c>
    </row>
    <row r="78" spans="1:17">
      <c r="A78" s="9">
        <v>45216</v>
      </c>
      <c r="B78" s="10">
        <v>112890103</v>
      </c>
      <c r="C78" s="11" t="s">
        <v>306</v>
      </c>
      <c r="D78" s="10" t="s">
        <v>307</v>
      </c>
      <c r="E78" s="13" t="s">
        <v>308</v>
      </c>
      <c r="F78" s="10" t="s"/>
      <c r="G78" s="10">
        <v>1</v>
      </c>
      <c r="H78" s="10" t="s">
        <v>309</v>
      </c>
      <c r="I78" s="10">
        <v>25.41</v>
      </c>
      <c r="J78" s="15">
        <v>5.92</v>
      </c>
      <c r="K78" s="15">
        <v>26</v>
      </c>
      <c r="L78" s="16">
        <v>13.2</v>
      </c>
      <c r="M78" s="17">
        <f>=I78*8.8</f>
        <v>223.608</v>
      </c>
      <c r="N78" s="17">
        <f>=M78-L78-K78-J78*8.8</f>
        <v>132.312</v>
      </c>
      <c r="O78" s="18">
        <f>=N78/M78</f>
        <v>0.591714071052914</v>
      </c>
      <c r="P78" s="10" t="s">
        <v>114</v>
      </c>
      <c r="Q78" s="25" t="s">
        <v>310</v>
      </c>
    </row>
    <row r="79" spans="1:16">
      <c r="A79" s="9">
        <v>45216</v>
      </c>
      <c r="B79" s="10">
        <v>112882129</v>
      </c>
      <c r="C79" s="11" t="s">
        <v>311</v>
      </c>
      <c r="D79" s="10" t="s">
        <v>312</v>
      </c>
      <c r="E79" s="13" t="s">
        <v>313</v>
      </c>
      <c r="F79" s="10" t="s"/>
      <c r="G79" s="10">
        <v>1</v>
      </c>
      <c r="H79" s="10" t="s">
        <v>314</v>
      </c>
      <c r="I79" s="10">
        <v>22.76</v>
      </c>
      <c r="J79" s="15">
        <v>5.42</v>
      </c>
      <c r="K79" s="15">
        <v>28.79</v>
      </c>
      <c r="L79" s="16">
        <v>24.04</v>
      </c>
      <c r="M79" s="17">
        <f>=I79*8.8</f>
        <v>200.288</v>
      </c>
      <c r="N79" s="17">
        <f>=M79-L79-K79-J79*8.8</f>
        <v>99.7620000000001</v>
      </c>
      <c r="O79" s="18">
        <f>=N79/M79</f>
        <v>0.498092746445119</v>
      </c>
      <c r="P79" s="10" t="s">
        <v>28</v>
      </c>
    </row>
    <row r="80" spans="1:16">
      <c r="A80" s="9">
        <v>45216</v>
      </c>
      <c r="B80" s="10">
        <v>112877879</v>
      </c>
      <c r="C80" s="11" t="s">
        <v>315</v>
      </c>
      <c r="D80" s="10" t="s">
        <v>316</v>
      </c>
      <c r="E80" s="13" t="s">
        <v>317</v>
      </c>
      <c r="F80" s="10" t="s">
        <v>68</v>
      </c>
      <c r="G80" s="10">
        <v>1</v>
      </c>
      <c r="H80" s="10" t="s">
        <v>318</v>
      </c>
      <c r="I80" s="10">
        <v>19.05</v>
      </c>
      <c r="J80" s="15">
        <v>4.35</v>
      </c>
      <c r="K80" s="15">
        <v>72.63</v>
      </c>
      <c r="L80" s="16">
        <v>59.25</v>
      </c>
      <c r="M80" s="17">
        <f>=I80*8.8</f>
        <v>167.64</v>
      </c>
      <c r="N80" s="17">
        <f>=M80-L80-K80-J80*8.8</f>
        <v>-2.51999999999998</v>
      </c>
      <c r="O80" s="18">
        <f>=N80/M80</f>
        <v>-0.015032211882605</v>
      </c>
      <c r="P80" s="10" t="s">
        <v>64</v>
      </c>
    </row>
    <row r="81" spans="1:16">
      <c r="A81" s="9">
        <v>45216</v>
      </c>
      <c r="B81" s="10">
        <v>112875259</v>
      </c>
      <c r="C81" s="11" t="s">
        <v>319</v>
      </c>
      <c r="D81" s="10" t="s">
        <v>320</v>
      </c>
      <c r="E81" s="13" t="s">
        <v>321</v>
      </c>
      <c r="F81" s="10" t="s">
        <v>48</v>
      </c>
      <c r="G81" s="10">
        <v>1</v>
      </c>
      <c r="H81" s="10" t="s">
        <v>322</v>
      </c>
      <c r="I81" s="10">
        <v>21</v>
      </c>
      <c r="J81" s="15">
        <v>3.78</v>
      </c>
      <c r="K81" s="15">
        <v>23.18</v>
      </c>
      <c r="L81" s="16">
        <v>7.87</v>
      </c>
      <c r="M81" s="17">
        <f>=I81*8.8</f>
        <v>184.8</v>
      </c>
      <c r="N81" s="17">
        <f>=M81-L81-K81-J81*8.8</f>
        <v>120.486</v>
      </c>
      <c r="O81" s="18">
        <f>=N81/M81</f>
        <v>0.651980519480519</v>
      </c>
      <c r="P81" s="10" t="s">
        <v>50</v>
      </c>
    </row>
    <row r="82" spans="1:16">
      <c r="A82" s="9">
        <v>45216</v>
      </c>
      <c r="B82" s="10">
        <v>112870017</v>
      </c>
      <c r="C82" s="11" t="s">
        <v>235</v>
      </c>
      <c r="D82" s="10" t="s">
        <v>323</v>
      </c>
      <c r="E82" s="13" t="s">
        <v>324</v>
      </c>
      <c r="F82" s="10" t="s">
        <v>57</v>
      </c>
      <c r="G82" s="10">
        <v>1</v>
      </c>
      <c r="H82" s="10" t="s">
        <v>238</v>
      </c>
      <c r="I82" s="10">
        <v>14.03</v>
      </c>
      <c r="J82" s="15">
        <v>3.27</v>
      </c>
      <c r="K82" s="15">
        <v>27.03</v>
      </c>
      <c r="L82" s="16">
        <v>36.3</v>
      </c>
      <c r="M82" s="17">
        <f>=I82*8.8</f>
        <v>123.464</v>
      </c>
      <c r="N82" s="17">
        <f>=M82-L82-K82-J82*8.8</f>
        <v>31.358</v>
      </c>
      <c r="O82" s="18">
        <f>=N82/M82</f>
        <v>0.253984967277911</v>
      </c>
      <c r="P82" s="10" t="s">
        <v>28</v>
      </c>
    </row>
    <row r="83" spans="1:17" ht="18" customHeight="true">
      <c r="A83" s="9">
        <v>45216</v>
      </c>
      <c r="B83" s="10">
        <v>112858287</v>
      </c>
      <c r="C83" s="11" t="s">
        <v>325</v>
      </c>
      <c r="D83" s="10" t="s">
        <v>326</v>
      </c>
      <c r="E83" s="45" t="s">
        <v>327</v>
      </c>
      <c r="F83" s="10" t="s">
        <v>328</v>
      </c>
      <c r="G83" s="10">
        <v>1</v>
      </c>
      <c r="H83" s="10" t="s">
        <v>329</v>
      </c>
      <c r="I83" s="10">
        <v>13</v>
      </c>
      <c r="J83" s="15">
        <v>3.08</v>
      </c>
      <c r="K83" s="15">
        <v>98.19</v>
      </c>
      <c r="L83" s="16">
        <v>92</v>
      </c>
      <c r="M83" s="17">
        <f>=I83*8.8</f>
        <v>114.4</v>
      </c>
      <c r="N83" s="17">
        <f>=M83-L83-K83-J83*8.8</f>
        <v>-102.894</v>
      </c>
      <c r="O83" s="18">
        <f>=N83/M83</f>
        <v>-0.899423076923077</v>
      </c>
      <c r="P83" s="10" t="s">
        <v>59</v>
      </c>
      <c r="Q83" s="20" t="s"/>
    </row>
    <row r="84" spans="1:17" ht="18.75" customHeight="true">
      <c r="A84" s="9">
        <v>45216</v>
      </c>
      <c r="B84" s="10">
        <v>112855002</v>
      </c>
      <c r="C84" s="11" t="s">
        <v>235</v>
      </c>
      <c r="D84" s="10" t="s">
        <v>330</v>
      </c>
      <c r="E84" s="13" t="s">
        <v>324</v>
      </c>
      <c r="F84" s="10" t="s"/>
      <c r="G84" s="10">
        <v>1</v>
      </c>
      <c r="H84" s="10" t="s">
        <v>238</v>
      </c>
      <c r="I84" s="10">
        <v>14.03</v>
      </c>
      <c r="J84" s="15">
        <v>3.27</v>
      </c>
      <c r="K84" s="15">
        <v>27.31</v>
      </c>
      <c r="L84" s="16">
        <v>36.3</v>
      </c>
      <c r="M84" s="17">
        <f>=I84*8.8</f>
        <v>123.464</v>
      </c>
      <c r="N84" s="17">
        <f>=M84-L84-K84-J84*8.8</f>
        <v>31.078</v>
      </c>
      <c r="O84" s="18">
        <f>=N84/M84</f>
        <v>0.251717099721376</v>
      </c>
      <c r="P84" s="10" t="s">
        <v>28</v>
      </c>
      <c r="Q84" s="20" t="s"/>
    </row>
    <row r="85" spans="1:17" ht="18.75" customHeight="true">
      <c r="A85" s="9">
        <v>45216</v>
      </c>
      <c r="B85" s="10">
        <v>112845407</v>
      </c>
      <c r="C85" s="11" t="s">
        <v>331</v>
      </c>
      <c r="D85" s="10" t="s">
        <v>332</v>
      </c>
      <c r="E85" s="13" t="s">
        <v>333</v>
      </c>
      <c r="F85" s="10" t="s">
        <v>48</v>
      </c>
      <c r="G85" s="10">
        <v>1</v>
      </c>
      <c r="H85" s="10" t="s">
        <v>334</v>
      </c>
      <c r="I85" s="10">
        <v>20.79</v>
      </c>
      <c r="J85" s="15">
        <v>4.8</v>
      </c>
      <c r="K85" s="15">
        <v>36.74</v>
      </c>
      <c r="L85" s="16">
        <v>55</v>
      </c>
      <c r="M85" s="17">
        <f>=I85*8.8</f>
        <v>182.952</v>
      </c>
      <c r="N85" s="17">
        <f>=M85-L85-K85-J85*8.8</f>
        <v>48.972</v>
      </c>
      <c r="O85" s="18">
        <f>=N85/M85</f>
        <v>0.267676767676768</v>
      </c>
      <c r="P85" s="10" t="s">
        <v>162</v>
      </c>
      <c r="Q85" s="20" t="s"/>
    </row>
    <row r="86" spans="1:16">
      <c r="A86" s="9">
        <v>45216</v>
      </c>
      <c r="B86" s="10">
        <v>112822382</v>
      </c>
      <c r="C86" s="11" t="s">
        <v>335</v>
      </c>
      <c r="D86" s="10" t="s">
        <v>336</v>
      </c>
      <c r="E86" s="11" t="s">
        <v>337</v>
      </c>
      <c r="F86" s="10" t="s"/>
      <c r="G86" s="10">
        <v>1</v>
      </c>
      <c r="H86" s="10" t="s">
        <v>338</v>
      </c>
      <c r="I86" s="10">
        <v>14.49</v>
      </c>
      <c r="J86" s="15">
        <v>3.4</v>
      </c>
      <c r="K86" s="15">
        <v>25.57</v>
      </c>
      <c r="L86" s="16">
        <v>49</v>
      </c>
      <c r="M86" s="17">
        <f>=I86*8.8</f>
        <v>127.512</v>
      </c>
      <c r="N86" s="17">
        <f>=M86-L86-K86-J86*8.8</f>
        <v>23.022</v>
      </c>
      <c r="O86" s="18">
        <f>=N86/M86</f>
        <v>0.180547713156409</v>
      </c>
      <c r="P86" s="10" t="s">
        <v>59</v>
      </c>
    </row>
    <row r="87" spans="1:16">
      <c r="A87" s="9">
        <v>45216</v>
      </c>
      <c r="B87" s="10">
        <v>112819201</v>
      </c>
      <c r="C87" s="11" t="s">
        <v>339</v>
      </c>
      <c r="D87" s="10" t="s">
        <v>340</v>
      </c>
      <c r="E87" s="13" t="s">
        <v>341</v>
      </c>
      <c r="F87" s="10" t="s"/>
      <c r="G87" s="10">
        <v>1</v>
      </c>
      <c r="H87" s="10" t="s">
        <v>342</v>
      </c>
      <c r="I87" s="10">
        <v>13</v>
      </c>
      <c r="J87" s="15">
        <v>3.07</v>
      </c>
      <c r="K87" s="15">
        <v>32.87</v>
      </c>
      <c r="L87" s="16">
        <v>12</v>
      </c>
      <c r="M87" s="17">
        <f>=I87*8.8</f>
        <v>114.4</v>
      </c>
      <c r="N87" s="17">
        <f>=M87-L87-K87-J87*8.8</f>
        <v>42.514</v>
      </c>
      <c r="O87" s="18">
        <f>=N87/M87</f>
        <v>0.371625874125874</v>
      </c>
      <c r="P87" s="31" t="s">
        <v>145</v>
      </c>
    </row>
    <row r="88" spans="1:17">
      <c r="A88" s="9">
        <v>45216</v>
      </c>
      <c r="B88" s="10">
        <v>112811512</v>
      </c>
      <c r="C88" s="11" t="s">
        <v>343</v>
      </c>
      <c r="D88" s="10" t="s">
        <v>344</v>
      </c>
      <c r="E88" s="10" t="s">
        <v>345</v>
      </c>
      <c r="F88" s="10" t="s"/>
      <c r="G88" s="10">
        <v>1</v>
      </c>
      <c r="H88" s="10" t="s">
        <v>346</v>
      </c>
      <c r="I88" s="10">
        <v>13.58</v>
      </c>
      <c r="J88" s="15">
        <v>3.24</v>
      </c>
      <c r="K88" s="15">
        <v>27.47</v>
      </c>
      <c r="L88" s="16">
        <v>0</v>
      </c>
      <c r="M88" s="17">
        <f>=I88*8.8</f>
        <v>119.504</v>
      </c>
      <c r="N88" s="17">
        <f>=M88-L88-K88-J88*8.8</f>
        <v>63.522</v>
      </c>
      <c r="O88" s="18">
        <f>=N88/M88</f>
        <v>0.531547061186237</v>
      </c>
      <c r="P88" s="10" t="s">
        <v>43</v>
      </c>
      <c r="Q88" s="20" t="s"/>
    </row>
    <row r="89" spans="1:16">
      <c r="A89" s="9">
        <v>45216</v>
      </c>
      <c r="B89" s="10">
        <v>112798433</v>
      </c>
      <c r="C89" s="11" t="s">
        <v>347</v>
      </c>
      <c r="D89" s="10">
        <v>0</v>
      </c>
      <c r="E89" s="10" t="s">
        <v>52</v>
      </c>
      <c r="F89" s="10" t="s">
        <v>48</v>
      </c>
      <c r="G89" s="10">
        <v>1</v>
      </c>
      <c r="H89" s="10" t="s">
        <v>348</v>
      </c>
      <c r="I89" s="10">
        <v>0</v>
      </c>
      <c r="J89" s="15">
        <v>0</v>
      </c>
      <c r="K89" s="15">
        <v>0</v>
      </c>
      <c r="L89" s="16">
        <v>0</v>
      </c>
      <c r="M89" s="17">
        <f>=I89*8.8</f>
        <v>0</v>
      </c>
      <c r="N89" s="17">
        <f>=M89-L89-K89-J89*8.8</f>
        <v>0</v>
      </c>
      <c r="O89" s="18" t="e">
        <f>=N89/M89</f>
        <v>#DIV/0!</v>
      </c>
      <c r="P89" s="31" t="s">
        <v>269</v>
      </c>
    </row>
    <row r="90" spans="1:16">
      <c r="A90" s="28">
        <v>45216</v>
      </c>
      <c r="B90" s="14">
        <v>112795383</v>
      </c>
      <c r="C90" s="29" t="s">
        <v>349</v>
      </c>
      <c r="D90" s="14" t="s">
        <v>350</v>
      </c>
      <c r="E90" s="30" t="s">
        <v>351</v>
      </c>
      <c r="F90" s="14" t="s"/>
      <c r="G90" s="14">
        <v>1</v>
      </c>
      <c r="H90" s="14" t="s">
        <v>352</v>
      </c>
      <c r="I90" s="14">
        <v>13.58</v>
      </c>
      <c r="J90" s="15">
        <v>3.2</v>
      </c>
      <c r="K90" s="15">
        <v>36.92</v>
      </c>
      <c r="L90" s="16">
        <v>22.95</v>
      </c>
      <c r="M90" s="17">
        <f>=I90*8.8</f>
        <v>119.504</v>
      </c>
      <c r="N90" s="17">
        <f>=M90-L90-K90-J90*8.8</f>
        <v>31.474</v>
      </c>
      <c r="O90" s="18">
        <f>=N90/M90</f>
        <v>0.263371937341009</v>
      </c>
      <c r="P90" s="14" t="s">
        <v>59</v>
      </c>
    </row>
    <row r="91" spans="1:16">
      <c r="A91" s="9">
        <v>45216</v>
      </c>
      <c r="B91" s="10">
        <v>112788098</v>
      </c>
      <c r="C91" s="11" t="s">
        <v>353</v>
      </c>
      <c r="D91" s="10" t="s">
        <v>354</v>
      </c>
      <c r="E91" s="13" t="s">
        <v>355</v>
      </c>
      <c r="F91" s="10" t="s">
        <v>68</v>
      </c>
      <c r="G91" s="10">
        <v>1</v>
      </c>
      <c r="H91" s="10" t="s">
        <v>356</v>
      </c>
      <c r="I91" s="10">
        <v>13</v>
      </c>
      <c r="J91" s="15">
        <v>2.81</v>
      </c>
      <c r="K91" s="15">
        <v>44.34</v>
      </c>
      <c r="L91" s="16">
        <v>18.96</v>
      </c>
      <c r="M91" s="17">
        <f>=I91*8.8</f>
        <v>114.4</v>
      </c>
      <c r="N91" s="17">
        <f>=M91-L91-K91-J91*8.8</f>
        <v>26.372</v>
      </c>
      <c r="O91" s="18">
        <f>=N91/M91</f>
        <v>0.230524475524475</v>
      </c>
      <c r="P91" s="10" t="s">
        <v>104</v>
      </c>
    </row>
    <row r="92" spans="1:16">
      <c r="A92" s="9">
        <v>45216</v>
      </c>
      <c r="B92" s="10">
        <v>112781771</v>
      </c>
      <c r="C92" s="11" t="s">
        <v>357</v>
      </c>
      <c r="D92" s="10" t="s">
        <v>358</v>
      </c>
      <c r="E92" s="13" t="s">
        <v>359</v>
      </c>
      <c r="F92" s="10" t="s"/>
      <c r="G92" s="10">
        <v>3</v>
      </c>
      <c r="H92" s="10" t="s">
        <v>360</v>
      </c>
      <c r="I92" s="10">
        <v>34.4</v>
      </c>
      <c r="J92" s="15">
        <v>7.84</v>
      </c>
      <c r="K92" s="15">
        <v>36.67</v>
      </c>
      <c r="L92" s="16">
        <v>21.5</v>
      </c>
      <c r="M92" s="17">
        <f>=I92*8.8</f>
        <v>302.72</v>
      </c>
      <c r="N92" s="17">
        <f>=M92-L92-K92-J92*8.8</f>
        <v>175.558</v>
      </c>
      <c r="O92" s="18">
        <f>=N92/M92</f>
        <v>0.579935253699789</v>
      </c>
      <c r="P92" s="10" t="s">
        <v>162</v>
      </c>
    </row>
    <row r="93" spans="1:16">
      <c r="A93" s="9">
        <v>45216</v>
      </c>
      <c r="B93" s="10">
        <v>112771279</v>
      </c>
      <c r="C93" s="11" t="s">
        <v>361</v>
      </c>
      <c r="D93" s="10" t="s">
        <v>362</v>
      </c>
      <c r="E93" s="13" t="s">
        <v>363</v>
      </c>
      <c r="F93" s="10" t="s"/>
      <c r="G93" s="10">
        <v>1</v>
      </c>
      <c r="H93" s="10" t="s">
        <v>364</v>
      </c>
      <c r="I93" s="10">
        <v>13</v>
      </c>
      <c r="J93" s="15">
        <v>3.14</v>
      </c>
      <c r="K93" s="15">
        <v>33.79</v>
      </c>
      <c r="L93" s="16">
        <v>17</v>
      </c>
      <c r="M93" s="17">
        <f>=I93*8.8</f>
        <v>114.4</v>
      </c>
      <c r="N93" s="17">
        <f>=M93-L93-K93-J93*8.8</f>
        <v>35.978</v>
      </c>
      <c r="O93" s="18">
        <f>=N93/M93</f>
        <v>0.314493006993007</v>
      </c>
      <c r="P93" s="10" t="s">
        <v>136</v>
      </c>
    </row>
    <row r="94" spans="1:16">
      <c r="A94" s="9">
        <v>45216</v>
      </c>
      <c r="B94" s="10">
        <v>112764417</v>
      </c>
      <c r="C94" s="11" t="s">
        <v>365</v>
      </c>
      <c r="D94" s="10" t="s">
        <v>366</v>
      </c>
      <c r="E94" s="13" t="s">
        <v>367</v>
      </c>
      <c r="F94" s="10" t="s"/>
      <c r="G94" s="10">
        <v>1</v>
      </c>
      <c r="H94" s="10" t="s">
        <v>368</v>
      </c>
      <c r="I94" s="10">
        <v>29.88</v>
      </c>
      <c r="J94" s="15">
        <v>6.96</v>
      </c>
      <c r="K94" s="15">
        <v>69.55</v>
      </c>
      <c r="L94" s="16">
        <v>53</v>
      </c>
      <c r="M94" s="17">
        <f>=I94*8.8</f>
        <v>262.944</v>
      </c>
      <c r="N94" s="17">
        <f>=M94-L94-K94-J94*8.8</f>
        <v>79.146</v>
      </c>
      <c r="O94" s="18">
        <f>=N94/M94</f>
        <v>0.300999452354874</v>
      </c>
      <c r="P94" s="10" t="s">
        <v>172</v>
      </c>
    </row>
    <row r="95" spans="1:16">
      <c r="A95" s="9" t="s"/>
      <c r="B95" s="10" t="s"/>
      <c r="C95" s="11" t="s"/>
      <c r="D95" s="10" t="s"/>
      <c r="E95" s="44" t="s"/>
      <c r="F95" s="10" t="s"/>
      <c r="G95" s="10" t="s"/>
      <c r="H95" s="10" t="s"/>
      <c r="I95" s="10" t="s"/>
      <c r="J95" s="17" t="s"/>
      <c r="K95" s="15" t="s"/>
      <c r="L95" s="16" t="s"/>
      <c r="M95" s="17" t="s"/>
      <c r="N95" s="17" t="s"/>
      <c r="O95" s="18" t="s"/>
      <c r="P95" s="10" t="s"/>
    </row>
    <row r="96" spans="1:16">
      <c r="A96" s="9">
        <v>45217</v>
      </c>
      <c r="B96" s="10">
        <v>113075212</v>
      </c>
      <c r="C96" s="11" t="s">
        <v>369</v>
      </c>
      <c r="D96" s="10" t="s">
        <v>370</v>
      </c>
      <c r="E96" s="13" t="s">
        <v>371</v>
      </c>
      <c r="F96" s="10" t="s"/>
      <c r="G96" s="10">
        <v>1</v>
      </c>
      <c r="H96" s="10" t="s">
        <v>372</v>
      </c>
      <c r="I96" s="10">
        <v>24.04</v>
      </c>
      <c r="J96" s="15">
        <v>5.68</v>
      </c>
      <c r="K96" s="15">
        <v>45.5</v>
      </c>
      <c r="L96" s="16">
        <v>65</v>
      </c>
      <c r="M96" s="17">
        <f>=I96*8.8</f>
        <v>211.552</v>
      </c>
      <c r="N96" s="17">
        <f>=M96-L96-K96-J96*8.8</f>
        <v>51.068</v>
      </c>
      <c r="O96" s="18">
        <f>=N96/M96</f>
        <v>0.241396914233853</v>
      </c>
      <c r="P96" s="10" t="s">
        <v>28</v>
      </c>
    </row>
    <row r="97" spans="1:17">
      <c r="A97" s="9">
        <v>45217</v>
      </c>
      <c r="B97" s="10">
        <v>113073132</v>
      </c>
      <c r="C97" s="11" t="s">
        <v>373</v>
      </c>
      <c r="D97" s="10" t="s">
        <v>374</v>
      </c>
      <c r="E97" s="13" t="s">
        <v>375</v>
      </c>
      <c r="F97" s="10" t="s">
        <v>48</v>
      </c>
      <c r="G97" s="10">
        <v>1</v>
      </c>
      <c r="H97" s="10" t="s">
        <v>376</v>
      </c>
      <c r="I97" s="10">
        <v>14.95</v>
      </c>
      <c r="J97" s="15">
        <v>3.6</v>
      </c>
      <c r="K97" s="15">
        <v>40.04</v>
      </c>
      <c r="L97" s="16">
        <v>19</v>
      </c>
      <c r="M97" s="17">
        <f>=I97*8.8</f>
        <v>131.56</v>
      </c>
      <c r="N97" s="17">
        <f>=M97-L97-K97-J97*8.8</f>
        <v>40.84</v>
      </c>
      <c r="O97" s="18">
        <f>=N97/M97</f>
        <v>0.31042870173305</v>
      </c>
      <c r="P97" s="10" t="s">
        <v>28</v>
      </c>
      <c r="Q97" s="25" t="s">
        <v>377</v>
      </c>
    </row>
    <row r="98" spans="1:16">
      <c r="A98" s="9">
        <v>45217</v>
      </c>
      <c r="B98" s="10">
        <v>113047458</v>
      </c>
      <c r="C98" s="11" t="s">
        <v>378</v>
      </c>
      <c r="D98" s="10" t="s">
        <v>379</v>
      </c>
      <c r="E98" s="13" t="s">
        <v>380</v>
      </c>
      <c r="F98" s="10" t="s"/>
      <c r="G98" s="10">
        <v>1</v>
      </c>
      <c r="H98" s="10" t="s">
        <v>381</v>
      </c>
      <c r="I98" s="10">
        <v>24.55</v>
      </c>
      <c r="J98" s="15">
        <v>4.66</v>
      </c>
      <c r="K98" s="15">
        <v>59.72</v>
      </c>
      <c r="L98" s="16">
        <v>62</v>
      </c>
      <c r="M98" s="17">
        <f>=I98*8.8</f>
        <v>216.04</v>
      </c>
      <c r="N98" s="17">
        <f>=M98-L98-K98-J98*8.8</f>
        <v>53.312</v>
      </c>
      <c r="O98" s="18">
        <f>=N98/M98</f>
        <v>0.246769116830217</v>
      </c>
      <c r="P98" s="10" t="s">
        <v>172</v>
      </c>
    </row>
    <row r="99" spans="1:16">
      <c r="A99" s="9">
        <v>45217</v>
      </c>
      <c r="B99" s="10">
        <v>113038471</v>
      </c>
      <c r="C99" s="11" t="s">
        <v>382</v>
      </c>
      <c r="D99" s="10">
        <v>0</v>
      </c>
      <c r="E99" s="10" t="s">
        <v>52</v>
      </c>
      <c r="F99" s="10" t="s">
        <v>48</v>
      </c>
      <c r="G99" s="10">
        <v>2</v>
      </c>
      <c r="H99" s="10" t="s">
        <v>383</v>
      </c>
      <c r="I99" s="10">
        <v>0</v>
      </c>
      <c r="J99" s="15">
        <v>0</v>
      </c>
      <c r="K99" s="15">
        <v>0</v>
      </c>
      <c r="L99" s="16">
        <v>0</v>
      </c>
      <c r="M99" s="17">
        <f>=I99*8.8</f>
        <v>0</v>
      </c>
      <c r="N99" s="17">
        <f>=M99-L99-K99-J99*8.8</f>
        <v>0</v>
      </c>
      <c r="O99" s="18" t="e">
        <f>=N99/M99</f>
        <v>#DIV/0!</v>
      </c>
      <c r="P99" s="10" t="s">
        <v>162</v>
      </c>
    </row>
    <row r="100" spans="1:16">
      <c r="A100" s="9">
        <v>45217</v>
      </c>
      <c r="B100" s="10">
        <v>113035592</v>
      </c>
      <c r="C100" s="11" t="s">
        <v>384</v>
      </c>
      <c r="D100" s="10" t="s">
        <v>385</v>
      </c>
      <c r="E100" s="13" t="s">
        <v>386</v>
      </c>
      <c r="F100" s="10" t="s"/>
      <c r="G100" s="10">
        <v>1</v>
      </c>
      <c r="H100" s="10" t="s">
        <v>387</v>
      </c>
      <c r="I100" s="10">
        <v>16.34</v>
      </c>
      <c r="J100" s="15">
        <v>3.85</v>
      </c>
      <c r="K100" s="15">
        <v>46.23</v>
      </c>
      <c r="L100" s="16">
        <v>24.96</v>
      </c>
      <c r="M100" s="17">
        <f>=I100*8.8</f>
        <v>143.792</v>
      </c>
      <c r="N100" s="17">
        <f>=M100-L100-K100-J100*8.8</f>
        <v>38.722</v>
      </c>
      <c r="O100" s="18">
        <f>=N100/M100</f>
        <v>0.269291754756871</v>
      </c>
      <c r="P100" s="10" t="s">
        <v>28</v>
      </c>
    </row>
    <row r="101" spans="1:16">
      <c r="A101" s="9">
        <v>45217</v>
      </c>
      <c r="B101" s="10">
        <v>113029152</v>
      </c>
      <c r="C101" s="11" t="s">
        <v>388</v>
      </c>
      <c r="D101" s="10" t="s">
        <v>389</v>
      </c>
      <c r="E101" s="13" t="s">
        <v>390</v>
      </c>
      <c r="F101" s="10" t="s"/>
      <c r="G101" s="10">
        <v>1</v>
      </c>
      <c r="H101" s="10" t="s">
        <v>391</v>
      </c>
      <c r="I101" s="10">
        <v>19.04</v>
      </c>
      <c r="J101" s="15">
        <v>4.35</v>
      </c>
      <c r="K101" s="15">
        <v>49.3</v>
      </c>
      <c r="L101" s="16">
        <v>50.13</v>
      </c>
      <c r="M101" s="17">
        <f>=I101*8.8</f>
        <v>167.552</v>
      </c>
      <c r="N101" s="17">
        <f>=M101-L101-K101-J101*8.8</f>
        <v>29.842</v>
      </c>
      <c r="O101" s="18">
        <f>=N101/M101</f>
        <v>0.17810590145149</v>
      </c>
      <c r="P101" s="10" t="s">
        <v>104</v>
      </c>
    </row>
    <row r="102" spans="1:16">
      <c r="A102" s="9">
        <v>45217</v>
      </c>
      <c r="B102" s="10">
        <v>113027479</v>
      </c>
      <c r="C102" s="11" t="s">
        <v>392</v>
      </c>
      <c r="D102" s="10" t="s">
        <v>393</v>
      </c>
      <c r="E102" s="13" t="s">
        <v>394</v>
      </c>
      <c r="F102" s="10" t="s"/>
      <c r="G102" s="10">
        <v>1</v>
      </c>
      <c r="H102" s="10" t="s">
        <v>395</v>
      </c>
      <c r="I102" s="10">
        <v>21.16</v>
      </c>
      <c r="J102" s="15">
        <v>4.04</v>
      </c>
      <c r="K102" s="15">
        <v>57.6</v>
      </c>
      <c r="L102" s="16">
        <v>38</v>
      </c>
      <c r="M102" s="17">
        <f>=I102*8.8</f>
        <v>186.208</v>
      </c>
      <c r="N102" s="17">
        <f>=M102-L102-K102-J102*8.8</f>
        <v>55.056</v>
      </c>
      <c r="O102" s="18">
        <f>=N102/M102</f>
        <v>0.295669358996391</v>
      </c>
      <c r="P102" s="10" t="s">
        <v>50</v>
      </c>
    </row>
    <row r="103" spans="1:16">
      <c r="A103" s="9">
        <v>45217</v>
      </c>
      <c r="B103" s="10">
        <v>113012898</v>
      </c>
      <c r="C103" s="11" t="s">
        <v>396</v>
      </c>
      <c r="D103" s="10" t="s">
        <v>397</v>
      </c>
      <c r="E103" s="13" t="s">
        <v>398</v>
      </c>
      <c r="F103" s="10" t="s"/>
      <c r="G103" s="10">
        <v>2</v>
      </c>
      <c r="H103" s="10" t="s">
        <v>399</v>
      </c>
      <c r="I103" s="10">
        <v>26.4</v>
      </c>
      <c r="J103" s="15">
        <v>6.09</v>
      </c>
      <c r="K103" s="15">
        <v>30.23</v>
      </c>
      <c r="L103" s="16">
        <v>30.8</v>
      </c>
      <c r="M103" s="17">
        <f>=I103*8.8</f>
        <v>232.32</v>
      </c>
      <c r="N103" s="17">
        <f>=M103-L103-K103-J103*8.8</f>
        <v>117.698</v>
      </c>
      <c r="O103" s="18">
        <f>=N103/M103</f>
        <v>0.506620179063361</v>
      </c>
      <c r="P103" s="10" t="s">
        <v>22</v>
      </c>
    </row>
    <row r="104" spans="1:17">
      <c r="A104" s="9">
        <v>45217</v>
      </c>
      <c r="B104" s="10">
        <v>113009350</v>
      </c>
      <c r="C104" s="11" t="s">
        <v>400</v>
      </c>
      <c r="D104" s="10" t="s">
        <v>401</v>
      </c>
      <c r="E104" s="13" t="s">
        <v>402</v>
      </c>
      <c r="F104" s="10" t="s"/>
      <c r="G104" s="10">
        <v>1</v>
      </c>
      <c r="H104" s="10" t="s">
        <v>403</v>
      </c>
      <c r="I104" s="10">
        <v>15</v>
      </c>
      <c r="J104" s="15">
        <v>3.6</v>
      </c>
      <c r="K104" s="15">
        <v>28.68</v>
      </c>
      <c r="L104" s="16">
        <v>9.42</v>
      </c>
      <c r="M104" s="17">
        <f>=I104*8.8</f>
        <v>132</v>
      </c>
      <c r="N104" s="17">
        <f>=M104-L104-K104-J104*8.8</f>
        <v>62.22</v>
      </c>
      <c r="O104" s="18">
        <f>=N104/M104</f>
        <v>0.471363636363636</v>
      </c>
      <c r="P104" s="10" t="s">
        <v>28</v>
      </c>
      <c r="Q104" s="20" t="s"/>
    </row>
    <row r="105" spans="1:16">
      <c r="A105" s="28">
        <v>45217</v>
      </c>
      <c r="B105" s="14">
        <v>113007756</v>
      </c>
      <c r="C105" s="29" t="s">
        <v>404</v>
      </c>
      <c r="D105" s="14" t="s">
        <v>405</v>
      </c>
      <c r="E105" s="30" t="s">
        <v>406</v>
      </c>
      <c r="F105" s="14" t="s"/>
      <c r="G105" s="14">
        <v>1</v>
      </c>
      <c r="H105" s="14" t="s">
        <v>407</v>
      </c>
      <c r="I105" s="14">
        <v>18.58</v>
      </c>
      <c r="J105" s="15">
        <v>4.37</v>
      </c>
      <c r="K105" s="15">
        <v>71.36</v>
      </c>
      <c r="L105" s="16">
        <v>41.99</v>
      </c>
      <c r="M105" s="17">
        <f>=I105*8.8</f>
        <v>163.504</v>
      </c>
      <c r="N105" s="17">
        <f>=M105-L105-K105-J105*8.8</f>
        <v>11.698</v>
      </c>
      <c r="O105" s="18">
        <f>=N105/M105</f>
        <v>0.071545650259321</v>
      </c>
      <c r="P105" s="14" t="s">
        <v>28</v>
      </c>
    </row>
    <row r="106" spans="1:16">
      <c r="A106" s="9">
        <v>45217</v>
      </c>
      <c r="B106" s="10">
        <v>113003909</v>
      </c>
      <c r="C106" s="11" t="s">
        <v>408</v>
      </c>
      <c r="D106" s="10" t="s">
        <v>409</v>
      </c>
      <c r="E106" s="13" t="s">
        <v>410</v>
      </c>
      <c r="F106" s="10" t="s">
        <v>68</v>
      </c>
      <c r="G106" s="10">
        <v>1</v>
      </c>
      <c r="H106" s="10" t="s">
        <v>411</v>
      </c>
      <c r="I106" s="10">
        <v>24.49</v>
      </c>
      <c r="J106" s="15">
        <v>5.56</v>
      </c>
      <c r="K106" s="15">
        <v>20.18</v>
      </c>
      <c r="L106" s="16">
        <v>82</v>
      </c>
      <c r="M106" s="17">
        <f>=I106*8.8</f>
        <v>215.512</v>
      </c>
      <c r="N106" s="17">
        <f>=M106-L106-K106-J106*8.8</f>
        <v>64.404</v>
      </c>
      <c r="O106" s="18">
        <f>=N106/M106</f>
        <v>0.298841827833253</v>
      </c>
      <c r="P106" s="10" t="s">
        <v>162</v>
      </c>
    </row>
    <row r="107" spans="1:16">
      <c r="A107" s="9">
        <v>45217</v>
      </c>
      <c r="B107" s="10">
        <v>112995826</v>
      </c>
      <c r="C107" s="11" t="s">
        <v>412</v>
      </c>
      <c r="D107" s="10" t="s">
        <v>413</v>
      </c>
      <c r="E107" s="13" t="s">
        <v>414</v>
      </c>
      <c r="F107" s="10" t="s">
        <v>57</v>
      </c>
      <c r="G107" s="10">
        <v>1</v>
      </c>
      <c r="H107" s="10" t="s">
        <v>415</v>
      </c>
      <c r="I107" s="10">
        <v>15.45</v>
      </c>
      <c r="J107" s="15">
        <v>3.67</v>
      </c>
      <c r="K107" s="15">
        <v>23.81</v>
      </c>
      <c r="L107" s="16">
        <v>20</v>
      </c>
      <c r="M107" s="17">
        <f>=I107*8.8</f>
        <v>135.96</v>
      </c>
      <c r="N107" s="17">
        <f>=M107-L107-K107-J107*8.8</f>
        <v>59.854</v>
      </c>
      <c r="O107" s="18">
        <f>=N107/M107</f>
        <v>0.440232421300382</v>
      </c>
      <c r="P107" s="10" t="s">
        <v>22</v>
      </c>
    </row>
    <row r="108" spans="1:16">
      <c r="A108" s="9">
        <v>45217</v>
      </c>
      <c r="B108" s="10">
        <v>112990646</v>
      </c>
      <c r="C108" s="11" t="s">
        <v>416</v>
      </c>
      <c r="D108" s="10" t="s">
        <v>417</v>
      </c>
      <c r="E108" s="13" t="s">
        <v>418</v>
      </c>
      <c r="F108" s="10" t="s"/>
      <c r="G108" s="10">
        <v>1</v>
      </c>
      <c r="H108" s="10" t="s">
        <v>419</v>
      </c>
      <c r="I108" s="10">
        <v>13.59</v>
      </c>
      <c r="J108" s="15">
        <v>3.2</v>
      </c>
      <c r="K108" s="15">
        <v>26.98</v>
      </c>
      <c r="L108" s="16">
        <v>14.9</v>
      </c>
      <c r="M108" s="17">
        <f>=I108*8.8</f>
        <v>119.592</v>
      </c>
      <c r="N108" s="17">
        <f>=M108-L108-K108-J108*8.8</f>
        <v>49.552</v>
      </c>
      <c r="O108" s="18">
        <f>=N108/M108</f>
        <v>0.414342096461302</v>
      </c>
      <c r="P108" s="10" t="s">
        <v>28</v>
      </c>
    </row>
    <row r="109" spans="1:16">
      <c r="A109" s="9">
        <v>45217</v>
      </c>
      <c r="B109" s="10">
        <v>112983464</v>
      </c>
      <c r="C109" s="11" t="s">
        <v>420</v>
      </c>
      <c r="D109" s="10" t="s">
        <v>421</v>
      </c>
      <c r="E109" s="13" t="s">
        <v>422</v>
      </c>
      <c r="F109" s="10" t="s"/>
      <c r="G109" s="10">
        <v>5</v>
      </c>
      <c r="H109" s="10" t="s">
        <v>423</v>
      </c>
      <c r="I109" s="10">
        <v>54.6</v>
      </c>
      <c r="J109" s="15">
        <v>10.25</v>
      </c>
      <c r="K109" s="15">
        <v>200.78</v>
      </c>
      <c r="L109" s="16">
        <v>132</v>
      </c>
      <c r="M109" s="17">
        <f>=I109*8.8</f>
        <v>480.48</v>
      </c>
      <c r="N109" s="17">
        <f>=M109-L109-K109-J109*8.8</f>
        <v>57.5000000000001</v>
      </c>
      <c r="O109" s="18">
        <f>=N109/M109</f>
        <v>0.119671994671995</v>
      </c>
      <c r="P109" s="10" t="s">
        <v>50</v>
      </c>
    </row>
    <row r="110" spans="1:16">
      <c r="A110" s="9">
        <v>45217</v>
      </c>
      <c r="B110" s="10">
        <v>112977585</v>
      </c>
      <c r="C110" s="11" t="s">
        <v>424</v>
      </c>
      <c r="D110" s="10">
        <v>0</v>
      </c>
      <c r="E110" s="10" t="s">
        <v>52</v>
      </c>
      <c r="F110" s="10" t="s">
        <v>48</v>
      </c>
      <c r="G110" s="10">
        <v>1</v>
      </c>
      <c r="H110" s="10" t="s">
        <v>425</v>
      </c>
      <c r="I110" s="10">
        <v>0</v>
      </c>
      <c r="J110" s="15">
        <v>0</v>
      </c>
      <c r="K110" s="15">
        <v>0</v>
      </c>
      <c r="L110" s="16">
        <v>0</v>
      </c>
      <c r="M110" s="17">
        <f>=I110*8.8</f>
        <v>0</v>
      </c>
      <c r="N110" s="17">
        <f>=M110-L110-K110-J110*8.8</f>
        <v>0</v>
      </c>
      <c r="O110" s="18" t="e">
        <f>=N110/M110</f>
        <v>#DIV/0!</v>
      </c>
      <c r="P110" s="10" t="s">
        <v>64</v>
      </c>
    </row>
    <row r="111" spans="1:16">
      <c r="A111" s="9">
        <v>45217</v>
      </c>
      <c r="B111" s="10">
        <v>112969081</v>
      </c>
      <c r="C111" s="11" t="s">
        <v>426</v>
      </c>
      <c r="D111" s="10" t="s">
        <v>427</v>
      </c>
      <c r="E111" s="13" t="s">
        <v>428</v>
      </c>
      <c r="F111" s="10" t="s">
        <v>32</v>
      </c>
      <c r="G111" s="10">
        <v>2</v>
      </c>
      <c r="H111" s="10" t="s">
        <v>429</v>
      </c>
      <c r="I111" s="10">
        <v>49.1</v>
      </c>
      <c r="J111" s="15">
        <v>11.13</v>
      </c>
      <c r="K111" s="15">
        <v>237.9</v>
      </c>
      <c r="L111" s="16">
        <v>126</v>
      </c>
      <c r="M111" s="17">
        <f>=I111*8.8</f>
        <v>432.08</v>
      </c>
      <c r="N111" s="17">
        <f>=M111-L111-K111-J111*8.8</f>
        <v>-29.764</v>
      </c>
      <c r="O111" s="18">
        <f>=N111/M111</f>
        <v>-0.068885391594149</v>
      </c>
      <c r="P111" s="10" t="s">
        <v>104</v>
      </c>
    </row>
    <row r="112" spans="1:16">
      <c r="A112" s="9">
        <v>45217</v>
      </c>
      <c r="B112" s="10">
        <v>112967391</v>
      </c>
      <c r="C112" s="11" t="s">
        <v>430</v>
      </c>
      <c r="D112" s="10" t="s">
        <v>431</v>
      </c>
      <c r="E112" s="13" t="s">
        <v>432</v>
      </c>
      <c r="F112" s="10" t="s"/>
      <c r="G112" s="10">
        <v>2</v>
      </c>
      <c r="H112" s="10" t="s">
        <v>433</v>
      </c>
      <c r="I112" s="10">
        <v>28.2</v>
      </c>
      <c r="J112" s="15">
        <v>6.6</v>
      </c>
      <c r="K112" s="15">
        <v>46.39</v>
      </c>
      <c r="L112" s="16">
        <v>66.3</v>
      </c>
      <c r="M112" s="17">
        <f>=I112*8.8</f>
        <v>248.16</v>
      </c>
      <c r="N112" s="17">
        <f>=M112-L112-K112-J112*8.8</f>
        <v>77.39</v>
      </c>
      <c r="O112" s="18">
        <f>=N112/M112</f>
        <v>0.311855254674404</v>
      </c>
      <c r="P112" s="10" t="s">
        <v>28</v>
      </c>
    </row>
    <row r="113" spans="1:16">
      <c r="A113" s="9">
        <v>45217</v>
      </c>
      <c r="B113" s="10">
        <v>112958642</v>
      </c>
      <c r="C113" s="11" t="s">
        <v>434</v>
      </c>
      <c r="D113" s="10" t="s">
        <v>435</v>
      </c>
      <c r="E113" s="13" t="s">
        <v>436</v>
      </c>
      <c r="F113" s="10" t="s"/>
      <c r="G113" s="10">
        <v>1</v>
      </c>
      <c r="H113" s="10" t="s">
        <v>437</v>
      </c>
      <c r="I113" s="10">
        <v>18.13</v>
      </c>
      <c r="J113" s="15">
        <v>4.26</v>
      </c>
      <c r="K113" s="15">
        <v>24.61</v>
      </c>
      <c r="L113" s="16">
        <v>53</v>
      </c>
      <c r="M113" s="17">
        <f>=I113*8.8</f>
        <v>159.544</v>
      </c>
      <c r="N113" s="17">
        <f>=M113-L113-K113-J113*8.8</f>
        <v>44.446</v>
      </c>
      <c r="O113" s="18">
        <f>=N113/M113</f>
        <v>0.278581457152886</v>
      </c>
      <c r="P113" s="10" t="s">
        <v>28</v>
      </c>
    </row>
    <row r="114" spans="1:17">
      <c r="A114" s="9">
        <v>45217</v>
      </c>
      <c r="B114" s="10">
        <v>112947251</v>
      </c>
      <c r="C114" s="11" t="s">
        <v>438</v>
      </c>
      <c r="D114" s="10" t="s">
        <v>439</v>
      </c>
      <c r="E114" s="13" t="s">
        <v>440</v>
      </c>
      <c r="F114" s="10" t="s"/>
      <c r="G114" s="10">
        <v>2</v>
      </c>
      <c r="H114" s="10" t="s">
        <v>441</v>
      </c>
      <c r="I114" s="10">
        <v>32.74</v>
      </c>
      <c r="J114" s="15">
        <v>7.83</v>
      </c>
      <c r="K114" s="15">
        <v>96.2</v>
      </c>
      <c r="L114" s="16">
        <v>42</v>
      </c>
      <c r="M114" s="17">
        <f>=I114*8.8</f>
        <v>288.112</v>
      </c>
      <c r="N114" s="17">
        <f>=M114-L114-K114-J114*8.8</f>
        <v>81.008</v>
      </c>
      <c r="O114" s="18">
        <f>=N114/M114</f>
        <v>0.281168434497695</v>
      </c>
      <c r="P114" s="10" t="s">
        <v>300</v>
      </c>
      <c r="Q114" s="20" t="s"/>
    </row>
    <row r="115" spans="1:16">
      <c r="A115" s="9">
        <v>45217</v>
      </c>
      <c r="B115" s="10">
        <v>112944689</v>
      </c>
      <c r="C115" s="11" t="s">
        <v>442</v>
      </c>
      <c r="D115" s="10" t="s">
        <v>443</v>
      </c>
      <c r="E115" s="13" t="s">
        <v>444</v>
      </c>
      <c r="F115" s="10" t="s"/>
      <c r="G115" s="10">
        <v>1</v>
      </c>
      <c r="H115" s="10" t="s">
        <v>445</v>
      </c>
      <c r="I115" s="10">
        <v>17.67</v>
      </c>
      <c r="J115" s="15">
        <v>4.12</v>
      </c>
      <c r="K115" s="15">
        <v>37.45</v>
      </c>
      <c r="L115" s="16">
        <v>26</v>
      </c>
      <c r="M115" s="17">
        <f>=I115*8.8</f>
        <v>155.496</v>
      </c>
      <c r="N115" s="17">
        <f>=M115-L115-K115-J115*8.8</f>
        <v>55.79</v>
      </c>
      <c r="O115" s="18">
        <f>=N115/M115</f>
        <v>0.358787364305191</v>
      </c>
      <c r="P115" s="31" t="s">
        <v>145</v>
      </c>
    </row>
    <row r="116" spans="1:16">
      <c r="A116" s="9">
        <v>45217</v>
      </c>
      <c r="B116" s="10">
        <v>112938949</v>
      </c>
      <c r="C116" s="11" t="s">
        <v>446</v>
      </c>
      <c r="D116" s="10" t="s">
        <v>447</v>
      </c>
      <c r="E116" s="13" t="s">
        <v>448</v>
      </c>
      <c r="F116" s="10" t="s"/>
      <c r="G116" s="10">
        <v>1</v>
      </c>
      <c r="H116" s="10" t="s">
        <v>449</v>
      </c>
      <c r="I116" s="10">
        <v>15.37</v>
      </c>
      <c r="J116" s="15">
        <v>3.52</v>
      </c>
      <c r="K116" s="15">
        <v>29.05</v>
      </c>
      <c r="L116" s="16">
        <v>44</v>
      </c>
      <c r="M116" s="17">
        <f>=I116*8.8</f>
        <v>135.256</v>
      </c>
      <c r="N116" s="17">
        <f>=M116-L116-K116-J116*8.8</f>
        <v>31.23</v>
      </c>
      <c r="O116" s="18">
        <f>=N116/M116</f>
        <v>0.230895487076359</v>
      </c>
      <c r="P116" s="10" t="s">
        <v>22</v>
      </c>
    </row>
    <row r="117" spans="1:33" s="224">
      <c r="A117" s="46">
        <v>45217</v>
      </c>
      <c r="B117" s="47">
        <v>112937266</v>
      </c>
      <c r="C117" s="48" t="s">
        <v>450</v>
      </c>
      <c r="D117" s="47" t="s">
        <v>451</v>
      </c>
      <c r="E117" s="49" t="s">
        <v>452</v>
      </c>
      <c r="F117" s="47" t="s">
        <v>453</v>
      </c>
      <c r="G117" s="47">
        <v>1</v>
      </c>
      <c r="H117" s="47" t="s">
        <v>454</v>
      </c>
      <c r="I117" s="47">
        <v>22.22</v>
      </c>
      <c r="J117" s="15">
        <v>5.4</v>
      </c>
      <c r="K117" s="15">
        <v>50.14</v>
      </c>
      <c r="L117" s="16">
        <v>53.39</v>
      </c>
      <c r="M117" s="17">
        <f>=I117*8.8</f>
        <v>195.536</v>
      </c>
      <c r="N117" s="17">
        <f>=M117-L117-K117-J117*8.8</f>
        <v>44.486</v>
      </c>
      <c r="O117" s="18">
        <f>=N117/M117</f>
        <v>0.227507978070534</v>
      </c>
      <c r="P117" s="47" t="s">
        <v>136</v>
      </c>
      <c r="Q117" s="50" t="s"/>
      <c r="R117" s="50" t="s"/>
      <c r="S117" s="50" t="s"/>
      <c r="T117" s="50" t="s"/>
      <c r="U117" s="50" t="s"/>
      <c r="V117" s="50" t="s"/>
      <c r="W117" s="50" t="s"/>
      <c r="X117" s="50" t="s"/>
      <c r="Y117" s="50" t="s"/>
      <c r="Z117" s="50" t="s"/>
      <c r="AA117" s="50" t="s"/>
      <c r="AB117" s="50" t="s"/>
      <c r="AC117" s="50" t="s"/>
      <c r="AD117" s="50" t="s"/>
      <c r="AE117" s="50" t="s"/>
      <c r="AF117" s="50" t="s"/>
      <c r="AG117" s="50" t="s"/>
    </row>
    <row r="118" spans="1:17">
      <c r="A118" s="9">
        <v>45217</v>
      </c>
      <c r="B118" s="10">
        <v>112919492</v>
      </c>
      <c r="C118" s="11" t="s">
        <v>343</v>
      </c>
      <c r="D118" s="10" t="s">
        <v>455</v>
      </c>
      <c r="E118" s="13" t="s">
        <v>456</v>
      </c>
      <c r="F118" s="10" t="s">
        <v>68</v>
      </c>
      <c r="G118" s="10">
        <v>1</v>
      </c>
      <c r="H118" s="10" t="s">
        <v>346</v>
      </c>
      <c r="I118" s="10">
        <v>13.58</v>
      </c>
      <c r="J118" s="15">
        <v>3.24</v>
      </c>
      <c r="K118" s="15">
        <v>26.57</v>
      </c>
      <c r="L118" s="16">
        <v>66</v>
      </c>
      <c r="M118" s="17">
        <f>=I118*8.8</f>
        <v>119.504</v>
      </c>
      <c r="N118" s="17">
        <f>=M118-L118-K118-J118*8.8</f>
        <v>-1.578</v>
      </c>
      <c r="O118" s="18">
        <f>=N118/M118</f>
        <v>-0.013204578926228</v>
      </c>
      <c r="P118" s="10" t="s">
        <v>43</v>
      </c>
      <c r="Q118" s="25" t="s">
        <v>167</v>
      </c>
    </row>
    <row r="119" spans="1:16">
      <c r="A119" s="9">
        <v>45217</v>
      </c>
      <c r="B119" s="10">
        <v>112760613</v>
      </c>
      <c r="C119" s="11" t="s">
        <v>457</v>
      </c>
      <c r="D119" s="10" t="s">
        <v>458</v>
      </c>
      <c r="E119" s="13" t="s">
        <v>459</v>
      </c>
      <c r="F119" s="10" t="s"/>
      <c r="G119" s="10">
        <v>1</v>
      </c>
      <c r="H119" s="10" t="s">
        <v>460</v>
      </c>
      <c r="I119" s="10">
        <v>19.88</v>
      </c>
      <c r="J119" s="15">
        <v>4.49</v>
      </c>
      <c r="K119" s="15">
        <v>31.78</v>
      </c>
      <c r="L119" s="16">
        <v>16.1</v>
      </c>
      <c r="M119" s="17">
        <f>=I119*8.8</f>
        <v>174.944</v>
      </c>
      <c r="N119" s="17">
        <f>=M119-L119-K119-J119*8.8</f>
        <v>87.552</v>
      </c>
      <c r="O119" s="18">
        <f>=N119/M119</f>
        <v>0.500457289189684</v>
      </c>
      <c r="P119" s="10" t="s">
        <v>162</v>
      </c>
    </row>
    <row r="120" spans="1:16">
      <c r="A120" s="9">
        <v>45217</v>
      </c>
      <c r="B120" s="10">
        <v>112759659</v>
      </c>
      <c r="C120" s="11" t="s">
        <v>461</v>
      </c>
      <c r="D120" s="10" t="s">
        <v>462</v>
      </c>
      <c r="E120" s="13" t="s">
        <v>463</v>
      </c>
      <c r="F120" s="10" t="s"/>
      <c r="G120" s="10">
        <v>1</v>
      </c>
      <c r="H120" s="10" t="s">
        <v>464</v>
      </c>
      <c r="I120" s="10">
        <v>16.44</v>
      </c>
      <c r="J120" s="15">
        <v>3.21</v>
      </c>
      <c r="K120" s="15">
        <v>35.23</v>
      </c>
      <c r="L120" s="16">
        <v>13.13</v>
      </c>
      <c r="M120" s="17">
        <f>=I120*8.8</f>
        <v>144.672</v>
      </c>
      <c r="N120" s="17">
        <f>=M120-L120-K120-J120*8.8</f>
        <v>68.064</v>
      </c>
      <c r="O120" s="18">
        <f>=N120/M120</f>
        <v>0.470471134704712</v>
      </c>
      <c r="P120" s="10" t="s">
        <v>50</v>
      </c>
    </row>
    <row r="121" spans="1:16">
      <c r="A121" s="9">
        <v>45217</v>
      </c>
      <c r="B121" s="10">
        <v>112750969</v>
      </c>
      <c r="C121" s="11" t="s">
        <v>465</v>
      </c>
      <c r="D121" s="10" t="s">
        <v>466</v>
      </c>
      <c r="E121" s="13" t="s">
        <v>467</v>
      </c>
      <c r="F121" s="10" t="s"/>
      <c r="G121" s="10">
        <v>2</v>
      </c>
      <c r="H121" s="10" t="s">
        <v>468</v>
      </c>
      <c r="I121" s="10">
        <v>63.92</v>
      </c>
      <c r="J121" s="15">
        <v>15.13</v>
      </c>
      <c r="K121" s="15">
        <v>66.91</v>
      </c>
      <c r="L121" s="16">
        <v>156.76</v>
      </c>
      <c r="M121" s="17">
        <f>=I121*8.8</f>
        <v>562.496</v>
      </c>
      <c r="N121" s="17">
        <f>=M121-L121-K121-J121*8.8</f>
        <v>205.682</v>
      </c>
      <c r="O121" s="18">
        <f>=N121/M121</f>
        <v>0.365659489134145</v>
      </c>
      <c r="P121" s="10" t="s">
        <v>109</v>
      </c>
    </row>
    <row r="122" spans="1:16">
      <c r="A122" s="9">
        <v>45217</v>
      </c>
      <c r="B122" s="10">
        <v>112737778</v>
      </c>
      <c r="C122" s="11" t="s">
        <v>469</v>
      </c>
      <c r="D122" s="10" t="s">
        <v>470</v>
      </c>
      <c r="E122" s="13" t="s">
        <v>471</v>
      </c>
      <c r="F122" s="10" t="s">
        <v>68</v>
      </c>
      <c r="G122" s="10">
        <v>1</v>
      </c>
      <c r="H122" s="10" t="s">
        <v>472</v>
      </c>
      <c r="I122" s="10">
        <v>14.04</v>
      </c>
      <c r="J122" s="15">
        <v>3.15</v>
      </c>
      <c r="K122" s="15">
        <v>27.53</v>
      </c>
      <c r="L122" s="16">
        <v>41.65</v>
      </c>
      <c r="M122" s="17">
        <f>=I122*8.8</f>
        <v>123.552</v>
      </c>
      <c r="N122" s="17">
        <f>=M122-L122-K122-J122*8.8</f>
        <v>26.652</v>
      </c>
      <c r="O122" s="18">
        <f>=N122/M122</f>
        <v>0.215714840714841</v>
      </c>
      <c r="P122" s="10" t="s">
        <v>104</v>
      </c>
    </row>
    <row r="123" spans="1:16">
      <c r="A123" s="9">
        <v>45217</v>
      </c>
      <c r="B123" s="10">
        <v>112730020</v>
      </c>
      <c r="C123" s="11" t="s">
        <v>331</v>
      </c>
      <c r="D123" s="10" t="s">
        <v>473</v>
      </c>
      <c r="E123" s="13" t="s">
        <v>474</v>
      </c>
      <c r="F123" s="10" t="s"/>
      <c r="G123" s="10">
        <v>1</v>
      </c>
      <c r="H123" s="10" t="s">
        <v>334</v>
      </c>
      <c r="I123" s="10">
        <v>20.79</v>
      </c>
      <c r="J123" s="15">
        <v>5.04</v>
      </c>
      <c r="K123" s="15">
        <v>47.84</v>
      </c>
      <c r="L123" s="16">
        <v>55</v>
      </c>
      <c r="M123" s="17">
        <f>=I123*8.8</f>
        <v>182.952</v>
      </c>
      <c r="N123" s="17">
        <f>=M123-L123-K123-J123*8.8</f>
        <v>35.76</v>
      </c>
      <c r="O123" s="18">
        <f>=N123/M123</f>
        <v>0.195461104552014</v>
      </c>
      <c r="P123" s="10" t="s">
        <v>43</v>
      </c>
    </row>
    <row r="124" spans="10:14">
      <c r="J124" s="17" t="s"/>
      <c r="M124" s="17" t="s"/>
      <c r="N124" s="33" t="s"/>
    </row>
    <row r="125" spans="1:16">
      <c r="A125" s="9">
        <v>45217.9318055556</v>
      </c>
      <c r="B125" s="10">
        <v>113108547</v>
      </c>
      <c r="C125" s="11" t="s">
        <v>475</v>
      </c>
      <c r="D125" s="10" t="s">
        <v>476</v>
      </c>
      <c r="E125" s="13" t="s">
        <v>477</v>
      </c>
      <c r="F125" s="10" t="s"/>
      <c r="G125" s="10">
        <v>1</v>
      </c>
      <c r="H125" s="10" t="s">
        <v>478</v>
      </c>
      <c r="I125" s="10">
        <v>22.87</v>
      </c>
      <c r="J125" s="15">
        <v>5.26</v>
      </c>
      <c r="K125" s="15">
        <v>38.62</v>
      </c>
      <c r="L125" s="16">
        <v>65</v>
      </c>
      <c r="M125" s="17">
        <f>=I125*8.8</f>
        <v>201.256</v>
      </c>
      <c r="N125" s="17">
        <f>=M125-L125-K125-J125*8.8</f>
        <v>51.348</v>
      </c>
      <c r="O125" s="18">
        <f>=N125/M125</f>
        <v>0.255137735024049</v>
      </c>
      <c r="P125" s="10" t="s">
        <v>104</v>
      </c>
    </row>
    <row r="126" spans="1:16">
      <c r="A126" s="9">
        <v>45217.9819791667</v>
      </c>
      <c r="B126" s="10">
        <v>113115363</v>
      </c>
      <c r="C126" s="11" t="s">
        <v>479</v>
      </c>
      <c r="D126" s="10" t="s">
        <v>480</v>
      </c>
      <c r="E126" s="13" t="s">
        <v>481</v>
      </c>
      <c r="F126" s="10" t="s"/>
      <c r="G126" s="10">
        <v>1</v>
      </c>
      <c r="H126" s="10" t="s">
        <v>482</v>
      </c>
      <c r="I126" s="10">
        <v>16.5</v>
      </c>
      <c r="J126" s="15">
        <v>3.86</v>
      </c>
      <c r="K126" s="15">
        <v>40.82</v>
      </c>
      <c r="L126" s="16">
        <v>24.85</v>
      </c>
      <c r="M126" s="17">
        <f>=I126*8.8</f>
        <v>145.2</v>
      </c>
      <c r="N126" s="17">
        <f>=M126-L126-K126-J126*8.8</f>
        <v>45.562</v>
      </c>
      <c r="O126" s="18">
        <f>=N126/M126</f>
        <v>0.313787878787879</v>
      </c>
      <c r="P126" s="10" t="s">
        <v>59</v>
      </c>
    </row>
    <row r="127" spans="1:17">
      <c r="A127" s="9">
        <v>45217.9862731481</v>
      </c>
      <c r="B127" s="10">
        <v>113116421</v>
      </c>
      <c r="C127" s="11" t="s">
        <v>483</v>
      </c>
      <c r="D127" s="10" t="s">
        <v>484</v>
      </c>
      <c r="E127" s="11" t="s">
        <v>485</v>
      </c>
      <c r="F127" s="10" t="s">
        <v>68</v>
      </c>
      <c r="G127" s="10">
        <v>1</v>
      </c>
      <c r="H127" s="10" t="s">
        <v>486</v>
      </c>
      <c r="I127" s="10">
        <v>13.59</v>
      </c>
      <c r="J127" s="15">
        <v>3.08</v>
      </c>
      <c r="K127" s="15">
        <v>29.19</v>
      </c>
      <c r="L127" s="16">
        <v>32.8</v>
      </c>
      <c r="M127" s="17">
        <f>=I127*8.8</f>
        <v>119.592</v>
      </c>
      <c r="N127" s="17">
        <f>=M127-L127-K127-J127*8.8</f>
        <v>30.498</v>
      </c>
      <c r="O127" s="18">
        <f>=N127/M127</f>
        <v>0.255017057997191</v>
      </c>
      <c r="P127" s="10" t="s">
        <v>487</v>
      </c>
      <c r="Q127" s="20" t="s"/>
    </row>
    <row r="128" spans="1:17">
      <c r="A128" s="9">
        <v>45217.9954050926</v>
      </c>
      <c r="B128" s="10">
        <v>113118771</v>
      </c>
      <c r="C128" s="11" t="s">
        <v>488</v>
      </c>
      <c r="D128" s="10" t="s">
        <v>489</v>
      </c>
      <c r="E128" s="51" t="s">
        <v>490</v>
      </c>
      <c r="F128" s="10" t="s"/>
      <c r="G128" s="10">
        <v>1</v>
      </c>
      <c r="H128" s="10" t="s">
        <v>491</v>
      </c>
      <c r="I128" s="10">
        <v>14.04</v>
      </c>
      <c r="J128" s="15">
        <v>3.13</v>
      </c>
      <c r="K128" s="15">
        <v>28.72</v>
      </c>
      <c r="L128" s="16">
        <v>9.2</v>
      </c>
      <c r="M128" s="17">
        <f>=I128*8.8</f>
        <v>123.552</v>
      </c>
      <c r="N128" s="17">
        <f>=M128-L128-K128-J128*8.8</f>
        <v>58.088</v>
      </c>
      <c r="O128" s="18">
        <f>=N128/M128</f>
        <v>0.47015022015022</v>
      </c>
      <c r="P128" s="10" t="s">
        <v>104</v>
      </c>
      <c r="Q128" s="25" t="s">
        <v>492</v>
      </c>
    </row>
    <row r="129" spans="1:16">
      <c r="A129" s="9">
        <v>45217.9974074074</v>
      </c>
      <c r="B129" s="10">
        <v>113119088</v>
      </c>
      <c r="C129" s="11" t="s">
        <v>493</v>
      </c>
      <c r="D129" s="10">
        <v>0</v>
      </c>
      <c r="E129" s="10" t="s">
        <v>52</v>
      </c>
      <c r="F129" s="10" t="s">
        <v>48</v>
      </c>
      <c r="G129" s="10">
        <v>1</v>
      </c>
      <c r="H129" s="10" t="s">
        <v>494</v>
      </c>
      <c r="I129" s="10">
        <v>0</v>
      </c>
      <c r="J129" s="15">
        <v>0</v>
      </c>
      <c r="K129" s="15">
        <v>0</v>
      </c>
      <c r="L129" s="16">
        <v>0</v>
      </c>
      <c r="M129" s="17">
        <f>=I129*8.8</f>
        <v>0</v>
      </c>
      <c r="N129" s="17">
        <f>=M129-L129-K129-J129*8.8</f>
        <v>0</v>
      </c>
      <c r="O129" s="18" t="e">
        <f>=N129/M129</f>
        <v>#DIV/0!</v>
      </c>
      <c r="P129" s="10" t="s">
        <v>162</v>
      </c>
    </row>
    <row r="130" spans="1:16">
      <c r="A130" s="9">
        <v>45218.010474537</v>
      </c>
      <c r="B130" s="10">
        <v>113122056</v>
      </c>
      <c r="C130" s="11" t="s">
        <v>495</v>
      </c>
      <c r="D130" s="10" t="s">
        <v>496</v>
      </c>
      <c r="E130" s="13" t="s">
        <v>497</v>
      </c>
      <c r="F130" s="10" t="s">
        <v>498</v>
      </c>
      <c r="G130" s="10">
        <v>1</v>
      </c>
      <c r="H130" s="10" t="s">
        <v>499</v>
      </c>
      <c r="I130" s="10">
        <v>13</v>
      </c>
      <c r="J130" s="15">
        <v>2.97</v>
      </c>
      <c r="K130" s="15">
        <v>33.3</v>
      </c>
      <c r="L130" s="16">
        <v>42</v>
      </c>
      <c r="M130" s="17">
        <f>=I130*8.8</f>
        <v>114.4</v>
      </c>
      <c r="N130" s="17">
        <f>=M130-L130-K130-J130*8.8</f>
        <v>12.964</v>
      </c>
      <c r="O130" s="18">
        <f>=N130/M130</f>
        <v>0.113321678321678</v>
      </c>
      <c r="P130" s="10" t="s">
        <v>136</v>
      </c>
    </row>
    <row r="131" spans="1:16">
      <c r="A131" s="9">
        <v>45218.0702546296</v>
      </c>
      <c r="B131" s="10">
        <v>113133913</v>
      </c>
      <c r="C131" s="11" t="s">
        <v>500</v>
      </c>
      <c r="D131" s="10" t="s">
        <v>501</v>
      </c>
      <c r="E131" s="13" t="s">
        <v>502</v>
      </c>
      <c r="F131" s="10" t="s"/>
      <c r="G131" s="10">
        <v>1</v>
      </c>
      <c r="H131" s="10" t="s">
        <v>503</v>
      </c>
      <c r="I131" s="10">
        <v>19.37</v>
      </c>
      <c r="J131" s="15">
        <v>4.64</v>
      </c>
      <c r="K131" s="15">
        <v>72.79</v>
      </c>
      <c r="L131" s="16">
        <v>11.98</v>
      </c>
      <c r="M131" s="17">
        <f>=I131*8.8</f>
        <v>170.456</v>
      </c>
      <c r="N131" s="17">
        <f>=M131-L131-K131-J131*8.8</f>
        <v>44.854</v>
      </c>
      <c r="O131" s="18">
        <f>=N131/M131</f>
        <v>0.263141221194913</v>
      </c>
      <c r="P131" s="10" t="s">
        <v>28</v>
      </c>
    </row>
    <row r="132" spans="1:16">
      <c r="A132" s="9">
        <v>45218.1008796296</v>
      </c>
      <c r="B132" s="10">
        <v>113140144</v>
      </c>
      <c r="C132" s="11" t="s">
        <v>504</v>
      </c>
      <c r="D132" s="10" t="s">
        <v>505</v>
      </c>
      <c r="E132" s="13" t="s">
        <v>506</v>
      </c>
      <c r="F132" s="10" t="s">
        <v>68</v>
      </c>
      <c r="G132" s="10">
        <v>1</v>
      </c>
      <c r="H132" s="10" t="s">
        <v>507</v>
      </c>
      <c r="I132" s="10">
        <v>18.13</v>
      </c>
      <c r="J132" s="15">
        <v>4.26</v>
      </c>
      <c r="K132" s="15">
        <v>37.04</v>
      </c>
      <c r="L132" s="16">
        <v>66</v>
      </c>
      <c r="M132" s="17">
        <f>=I132*8.8</f>
        <v>159.544</v>
      </c>
      <c r="N132" s="17">
        <f>=M132-L132-K132-J132*8.8</f>
        <v>19.016</v>
      </c>
      <c r="O132" s="18">
        <f>=N132/M132</f>
        <v>0.119189690618262</v>
      </c>
      <c r="P132" s="10" t="s">
        <v>59</v>
      </c>
    </row>
    <row r="133" spans="1:16">
      <c r="A133" s="9">
        <v>45218.1449884259</v>
      </c>
      <c r="B133" s="10">
        <v>113150643</v>
      </c>
      <c r="C133" s="11" t="s">
        <v>508</v>
      </c>
      <c r="D133" s="10" t="s">
        <v>509</v>
      </c>
      <c r="E133" s="13" t="s">
        <v>510</v>
      </c>
      <c r="F133" s="10" t="s">
        <v>32</v>
      </c>
      <c r="G133" s="10">
        <v>1</v>
      </c>
      <c r="H133" s="10" t="s">
        <v>511</v>
      </c>
      <c r="I133" s="10">
        <v>25.85</v>
      </c>
      <c r="J133" s="15">
        <v>4.98</v>
      </c>
      <c r="K133" s="15">
        <v>22.55</v>
      </c>
      <c r="L133" s="16">
        <v>107.8</v>
      </c>
      <c r="M133" s="17">
        <f>=I133*8.8</f>
        <v>227.48</v>
      </c>
      <c r="N133" s="17">
        <f>=M133-L133-K133-J133*8.8</f>
        <v>53.306</v>
      </c>
      <c r="O133" s="18">
        <f>=N133/M133</f>
        <v>0.234332688588008</v>
      </c>
      <c r="P133" s="10" t="s">
        <v>50</v>
      </c>
    </row>
    <row r="134" spans="1:16">
      <c r="A134" s="9">
        <v>45218.1488541667</v>
      </c>
      <c r="B134" s="10">
        <v>113150445</v>
      </c>
      <c r="C134" s="11" t="s">
        <v>512</v>
      </c>
      <c r="D134" s="10" t="s">
        <v>513</v>
      </c>
      <c r="E134" s="13" t="s">
        <v>514</v>
      </c>
      <c r="F134" s="10" t="s"/>
      <c r="G134" s="10">
        <v>1</v>
      </c>
      <c r="H134" s="10" t="s">
        <v>515</v>
      </c>
      <c r="I134" s="10">
        <v>33.45</v>
      </c>
      <c r="J134" s="15">
        <v>7.9</v>
      </c>
      <c r="K134" s="15">
        <v>55.53</v>
      </c>
      <c r="L134" s="16">
        <v>61.05</v>
      </c>
      <c r="M134" s="17">
        <f>=I134*8.8</f>
        <v>294.36</v>
      </c>
      <c r="N134" s="17">
        <f>=M134-L134-K134-J134*8.8</f>
        <v>108.26</v>
      </c>
      <c r="O134" s="18">
        <f>=N134/M134</f>
        <v>0.367780948498437</v>
      </c>
      <c r="P134" s="10" t="s">
        <v>114</v>
      </c>
    </row>
    <row r="135" spans="1:16">
      <c r="A135" s="9">
        <v>45218.2577893518</v>
      </c>
      <c r="B135" s="10">
        <v>113175556</v>
      </c>
      <c r="C135" s="11" t="s">
        <v>516</v>
      </c>
      <c r="D135" s="10" t="s">
        <v>517</v>
      </c>
      <c r="E135" s="13" t="s">
        <v>518</v>
      </c>
      <c r="F135" s="10" t="s">
        <v>68</v>
      </c>
      <c r="G135" s="10">
        <v>1</v>
      </c>
      <c r="H135" s="10" t="s">
        <v>519</v>
      </c>
      <c r="I135" s="10">
        <v>18.58</v>
      </c>
      <c r="J135" s="15">
        <v>4.37</v>
      </c>
      <c r="K135" s="15">
        <v>29.78</v>
      </c>
      <c r="L135" s="16">
        <v>59.1</v>
      </c>
      <c r="M135" s="17">
        <f>=I135*8.8</f>
        <v>163.504</v>
      </c>
      <c r="N135" s="17">
        <f>=M135-L135-K135-J135*8.8</f>
        <v>36.168</v>
      </c>
      <c r="O135" s="18">
        <f>=N135/M135</f>
        <v>0.221205597416577</v>
      </c>
      <c r="P135" s="10" t="s">
        <v>28</v>
      </c>
    </row>
    <row r="136" spans="1:16">
      <c r="A136" s="9">
        <v>45218.2669328704</v>
      </c>
      <c r="B136" s="10">
        <v>113177714</v>
      </c>
      <c r="C136" s="11" t="s">
        <v>520</v>
      </c>
      <c r="D136" s="31" t="s">
        <v>521</v>
      </c>
      <c r="E136" s="13" t="s">
        <v>522</v>
      </c>
      <c r="F136" s="10" t="s">
        <v>48</v>
      </c>
      <c r="G136" s="10">
        <v>1</v>
      </c>
      <c r="H136" s="10" t="s">
        <v>523</v>
      </c>
      <c r="I136" s="10">
        <v>21.88</v>
      </c>
      <c r="J136" s="15">
        <v>4.96</v>
      </c>
      <c r="K136" s="15">
        <v>61.37</v>
      </c>
      <c r="L136" s="16">
        <v>41</v>
      </c>
      <c r="M136" s="17">
        <f>=I136*8.8</f>
        <v>192.544</v>
      </c>
      <c r="N136" s="17">
        <f>=M136-L136-K136-J136*8.8</f>
        <v>46.526</v>
      </c>
      <c r="O136" s="18">
        <f>=N136/M136</f>
        <v>0.241638274887818</v>
      </c>
      <c r="P136" s="10" t="s">
        <v>104</v>
      </c>
    </row>
    <row r="137" spans="1:16">
      <c r="A137" s="9">
        <v>45218.3234259259</v>
      </c>
      <c r="B137" s="10">
        <v>113189858</v>
      </c>
      <c r="C137" s="11" t="s">
        <v>524</v>
      </c>
      <c r="D137" s="10" t="s">
        <v>525</v>
      </c>
      <c r="E137" s="13" t="s">
        <v>526</v>
      </c>
      <c r="F137" s="10" t="s"/>
      <c r="G137" s="10">
        <v>1</v>
      </c>
      <c r="H137" s="10" t="s">
        <v>527</v>
      </c>
      <c r="I137" s="10">
        <v>45.7</v>
      </c>
      <c r="J137" s="15">
        <v>10.9</v>
      </c>
      <c r="K137" s="15">
        <v>81.33</v>
      </c>
      <c r="L137" s="16">
        <v>77</v>
      </c>
      <c r="M137" s="17">
        <f>=I137*8.8</f>
        <v>402.16</v>
      </c>
      <c r="N137" s="17">
        <f>=M137-L137-K137-J137*8.8</f>
        <v>147.91</v>
      </c>
      <c r="O137" s="18">
        <f>=N137/M137</f>
        <v>0.367788939725483</v>
      </c>
      <c r="P137" s="10" t="s">
        <v>43</v>
      </c>
    </row>
    <row r="138" spans="1:16">
      <c r="A138" s="9">
        <v>45218.32875</v>
      </c>
      <c r="B138" s="10">
        <v>113191106</v>
      </c>
      <c r="C138" s="11" t="s">
        <v>528</v>
      </c>
      <c r="D138" s="10" t="s">
        <v>529</v>
      </c>
      <c r="E138" s="13" t="s">
        <v>530</v>
      </c>
      <c r="F138" s="10" t="s"/>
      <c r="G138" s="10">
        <v>1</v>
      </c>
      <c r="H138" s="10" t="s">
        <v>531</v>
      </c>
      <c r="I138" s="10">
        <v>31.31</v>
      </c>
      <c r="J138" s="15">
        <v>6.09</v>
      </c>
      <c r="K138" s="15">
        <v>27.55</v>
      </c>
      <c r="L138" s="16">
        <v>93</v>
      </c>
      <c r="M138" s="17">
        <f>=I138*8.8</f>
        <v>275.528</v>
      </c>
      <c r="N138" s="17">
        <f>=M138-L138-K138-J138*8.8</f>
        <v>101.386</v>
      </c>
      <c r="O138" s="18">
        <f>=N138/M138</f>
        <v>0.367969861502279</v>
      </c>
      <c r="P138" s="10" t="s">
        <v>50</v>
      </c>
    </row>
    <row r="139" spans="1:16">
      <c r="A139" s="9">
        <v>45218.3497800926</v>
      </c>
      <c r="B139" s="10">
        <v>113195839</v>
      </c>
      <c r="C139" s="11" t="s">
        <v>532</v>
      </c>
      <c r="D139" s="10" t="s">
        <v>533</v>
      </c>
      <c r="E139" s="13" t="s">
        <v>534</v>
      </c>
      <c r="F139" s="10" t="s"/>
      <c r="G139" s="10">
        <v>1</v>
      </c>
      <c r="H139" s="10" t="s">
        <v>535</v>
      </c>
      <c r="I139" s="10">
        <v>20.3</v>
      </c>
      <c r="J139" s="15">
        <v>4.64</v>
      </c>
      <c r="K139" s="15">
        <v>35.21</v>
      </c>
      <c r="L139" s="16">
        <v>33</v>
      </c>
      <c r="M139" s="17">
        <f>=I139*8.8</f>
        <v>178.64</v>
      </c>
      <c r="N139" s="17">
        <f>=M139-L139-K139-J139*8.8</f>
        <v>69.598</v>
      </c>
      <c r="O139" s="18">
        <f>=N139/M139</f>
        <v>0.389599193909539</v>
      </c>
      <c r="P139" s="10" t="s">
        <v>104</v>
      </c>
    </row>
    <row r="140" spans="1:16">
      <c r="A140" s="9">
        <v>45218.3545486111</v>
      </c>
      <c r="B140" s="10">
        <v>113196920</v>
      </c>
      <c r="C140" s="11" t="s">
        <v>536</v>
      </c>
      <c r="D140" s="10" t="s">
        <v>537</v>
      </c>
      <c r="E140" s="13" t="s">
        <v>538</v>
      </c>
      <c r="F140" s="10" t="s"/>
      <c r="G140" s="10">
        <v>1</v>
      </c>
      <c r="H140" s="10" t="s">
        <v>539</v>
      </c>
      <c r="I140" s="10">
        <v>27.42</v>
      </c>
      <c r="J140" s="15">
        <v>6.37</v>
      </c>
      <c r="K140" s="15">
        <v>43.65</v>
      </c>
      <c r="L140" s="16">
        <v>63</v>
      </c>
      <c r="M140" s="17">
        <f>=I140*8.8</f>
        <v>241.296</v>
      </c>
      <c r="N140" s="17">
        <f>=M140-L140-K140-J140*8.8</f>
        <v>78.59</v>
      </c>
      <c r="O140" s="18">
        <f>=N140/M140</f>
        <v>0.325699555732378</v>
      </c>
      <c r="P140" s="10" t="s">
        <v>145</v>
      </c>
    </row>
    <row r="141" spans="1:16">
      <c r="A141" s="9">
        <v>45218.3884953704</v>
      </c>
      <c r="B141" s="10">
        <v>113202554</v>
      </c>
      <c r="C141" s="11" t="s">
        <v>540</v>
      </c>
      <c r="D141" s="10" t="s">
        <v>541</v>
      </c>
      <c r="E141" s="13" t="s">
        <v>542</v>
      </c>
      <c r="F141" s="10" t="s">
        <v>68</v>
      </c>
      <c r="G141" s="10">
        <v>1</v>
      </c>
      <c r="H141" s="10" t="s">
        <v>543</v>
      </c>
      <c r="I141" s="10">
        <v>16.31</v>
      </c>
      <c r="J141" s="15">
        <v>3.82</v>
      </c>
      <c r="K141" s="15">
        <v>30.6</v>
      </c>
      <c r="L141" s="16">
        <v>61.8</v>
      </c>
      <c r="M141" s="17">
        <f>=I141*8.8</f>
        <v>143.528</v>
      </c>
      <c r="N141" s="17">
        <f>=M141-L141-K141-J141*8.8</f>
        <v>17.512</v>
      </c>
      <c r="O141" s="18">
        <f>=N141/M141</f>
        <v>0.122011036174126</v>
      </c>
      <c r="P141" s="10" t="s">
        <v>109</v>
      </c>
    </row>
    <row r="142" spans="1:16">
      <c r="A142" s="9">
        <v>45218.5427893519</v>
      </c>
      <c r="B142" s="10">
        <v>113242905</v>
      </c>
      <c r="C142" s="11" t="s">
        <v>544</v>
      </c>
      <c r="D142" s="10" t="s">
        <v>545</v>
      </c>
      <c r="E142" s="13" t="s">
        <v>546</v>
      </c>
      <c r="F142" s="10" t="s">
        <v>57</v>
      </c>
      <c r="G142" s="10">
        <v>1</v>
      </c>
      <c r="H142" s="10" t="s">
        <v>547</v>
      </c>
      <c r="I142" s="10">
        <v>13.2</v>
      </c>
      <c r="J142" s="15">
        <v>3.08</v>
      </c>
      <c r="K142" s="15">
        <v>21.75</v>
      </c>
      <c r="L142" s="16">
        <v>39</v>
      </c>
      <c r="M142" s="17">
        <f>=I142*8.8</f>
        <v>116.16</v>
      </c>
      <c r="N142" s="17">
        <f>=M142-L142-K142-J142*8.8</f>
        <v>28.306</v>
      </c>
      <c r="O142" s="18">
        <f>=N142/M142</f>
        <v>0.243681129476584</v>
      </c>
      <c r="P142" s="10" t="s">
        <v>28</v>
      </c>
    </row>
    <row r="143" spans="1:16">
      <c r="A143" s="9">
        <v>45218.6211921296</v>
      </c>
      <c r="B143" s="10">
        <v>113255386</v>
      </c>
      <c r="C143" s="11" t="s">
        <v>548</v>
      </c>
      <c r="D143" s="10" t="s">
        <v>549</v>
      </c>
      <c r="E143" s="13" t="s">
        <v>550</v>
      </c>
      <c r="F143" s="10" t="s"/>
      <c r="G143" s="10">
        <v>1</v>
      </c>
      <c r="H143" s="10" t="s">
        <v>551</v>
      </c>
      <c r="I143" s="10">
        <v>27.67</v>
      </c>
      <c r="J143" s="15">
        <v>6.37</v>
      </c>
      <c r="K143" s="34">
        <v>69.1</v>
      </c>
      <c r="L143" s="16">
        <v>52</v>
      </c>
      <c r="M143" s="17">
        <f>=I143*8.8</f>
        <v>243.496</v>
      </c>
      <c r="N143" s="17">
        <f>=M143-L143-K143-J143*8.8</f>
        <v>66.34</v>
      </c>
      <c r="O143" s="18">
        <f>=N143/M143</f>
        <v>0.272448007359464</v>
      </c>
      <c r="P143" s="10" t="s">
        <v>145</v>
      </c>
    </row>
    <row r="144" spans="1:16">
      <c r="A144" s="9">
        <v>45218.9142592593</v>
      </c>
      <c r="B144" s="10">
        <v>113287626</v>
      </c>
      <c r="C144" s="11" t="s">
        <v>552</v>
      </c>
      <c r="D144" s="10" t="s">
        <v>553</v>
      </c>
      <c r="E144" s="13" t="s">
        <v>554</v>
      </c>
      <c r="F144" s="10" t="s"/>
      <c r="G144" s="10">
        <v>1</v>
      </c>
      <c r="H144" s="10" t="s">
        <v>555</v>
      </c>
      <c r="I144" s="10">
        <v>51.68</v>
      </c>
      <c r="J144" s="15">
        <v>11.89</v>
      </c>
      <c r="K144" s="15">
        <v>100.49</v>
      </c>
      <c r="L144" s="16">
        <v>68</v>
      </c>
      <c r="M144" s="17">
        <f>=I144*8.8</f>
        <v>454.784</v>
      </c>
      <c r="N144" s="17">
        <f>=M144-L144-K144-J144*8.8</f>
        <v>181.662</v>
      </c>
      <c r="O144" s="18">
        <f>=N144/M144</f>
        <v>0.399446770334928</v>
      </c>
      <c r="P144" s="10" t="s">
        <v>104</v>
      </c>
    </row>
    <row r="145" spans="1:16">
      <c r="A145" s="28">
        <v>45219.0035648148</v>
      </c>
      <c r="B145" s="14">
        <v>113304108</v>
      </c>
      <c r="C145" s="29" t="s">
        <v>420</v>
      </c>
      <c r="D145" s="14" t="s">
        <v>556</v>
      </c>
      <c r="E145" s="30" t="s">
        <v>557</v>
      </c>
      <c r="F145" s="14" t="s">
        <v>68</v>
      </c>
      <c r="G145" s="14">
        <v>1</v>
      </c>
      <c r="H145" s="14" t="s">
        <v>423</v>
      </c>
      <c r="I145" s="14">
        <v>13</v>
      </c>
      <c r="J145" s="15">
        <v>2.88</v>
      </c>
      <c r="K145" s="15">
        <v>56.13</v>
      </c>
      <c r="L145" s="16">
        <v>38</v>
      </c>
      <c r="M145" s="17">
        <f>=I145*8.8</f>
        <v>114.4</v>
      </c>
      <c r="N145" s="17">
        <f>=M145-L145-K145-J145*8.8</f>
        <v>-5.074</v>
      </c>
      <c r="O145" s="18">
        <f>=N145/M145</f>
        <v>-0.044353146853147</v>
      </c>
      <c r="P145" s="14" t="s">
        <v>104</v>
      </c>
    </row>
    <row r="146" spans="1:16">
      <c r="A146" s="9">
        <v>45219.0314930556</v>
      </c>
      <c r="B146" s="10">
        <v>113310433</v>
      </c>
      <c r="C146" s="11" t="s">
        <v>558</v>
      </c>
      <c r="D146" s="10" t="s">
        <v>559</v>
      </c>
      <c r="E146" s="13" t="s">
        <v>560</v>
      </c>
      <c r="F146" s="14" t="s"/>
      <c r="G146" s="10">
        <v>2</v>
      </c>
      <c r="H146" s="10" t="s">
        <v>561</v>
      </c>
      <c r="I146" s="10">
        <v>28.22</v>
      </c>
      <c r="J146" s="15">
        <v>6.37</v>
      </c>
      <c r="K146" s="15">
        <v>48.18</v>
      </c>
      <c r="L146" s="16">
        <v>39.6</v>
      </c>
      <c r="M146" s="17">
        <f>=I146*8.8</f>
        <v>248.336</v>
      </c>
      <c r="N146" s="17">
        <f>=M146-L146-K146-J146*8.8</f>
        <v>104.5</v>
      </c>
      <c r="O146" s="18">
        <f>=N146/M146</f>
        <v>0.420800850460666</v>
      </c>
      <c r="P146" s="10" t="s">
        <v>104</v>
      </c>
    </row>
    <row r="147" spans="1:16">
      <c r="A147" s="9">
        <v>45219.03875</v>
      </c>
      <c r="B147" s="10">
        <v>113311901</v>
      </c>
      <c r="C147" s="11" t="s">
        <v>562</v>
      </c>
      <c r="D147" s="10" t="s">
        <v>563</v>
      </c>
      <c r="E147" s="13" t="s">
        <v>564</v>
      </c>
      <c r="F147" s="14" t="s">
        <v>48</v>
      </c>
      <c r="G147" s="10">
        <v>1</v>
      </c>
      <c r="H147" s="10" t="s">
        <v>565</v>
      </c>
      <c r="I147" s="10">
        <v>21.31</v>
      </c>
      <c r="J147" s="15">
        <v>4.04</v>
      </c>
      <c r="K147" s="15">
        <v>27.91</v>
      </c>
      <c r="L147" s="16">
        <v>86</v>
      </c>
      <c r="M147" s="17">
        <f>=I147*8.8</f>
        <v>187.528</v>
      </c>
      <c r="N147" s="17">
        <f>=M147-L147-K147-J147*8.8</f>
        <v>38.066</v>
      </c>
      <c r="O147" s="18">
        <f>=N147/M147</f>
        <v>0.202988353739175</v>
      </c>
      <c r="P147" s="10" t="s">
        <v>50</v>
      </c>
    </row>
    <row r="148" spans="1:16">
      <c r="A148" s="9">
        <v>45219.0728703704</v>
      </c>
      <c r="B148" s="10">
        <v>113319864</v>
      </c>
      <c r="C148" s="11" t="s">
        <v>516</v>
      </c>
      <c r="D148" s="10" t="s">
        <v>566</v>
      </c>
      <c r="E148" s="13" t="s">
        <v>518</v>
      </c>
      <c r="F148" s="14" t="s"/>
      <c r="G148" s="10">
        <v>1</v>
      </c>
      <c r="H148" s="10" t="s">
        <v>519</v>
      </c>
      <c r="I148" s="10">
        <v>18.58</v>
      </c>
      <c r="J148" s="15">
        <v>4.27</v>
      </c>
      <c r="K148" s="15">
        <v>31.46</v>
      </c>
      <c r="L148" s="16">
        <v>59.1</v>
      </c>
      <c r="M148" s="17">
        <f>=I148*8.8</f>
        <v>163.504</v>
      </c>
      <c r="N148" s="17">
        <f>=M148-L148-K148-J148*8.8</f>
        <v>35.368</v>
      </c>
      <c r="O148" s="18">
        <f>=N148/M148</f>
        <v>0.216312750758391</v>
      </c>
      <c r="P148" s="10" t="s">
        <v>145</v>
      </c>
    </row>
    <row r="149" spans="1:16">
      <c r="A149" s="9">
        <v>45219.1296875</v>
      </c>
      <c r="B149" s="10">
        <v>113332113</v>
      </c>
      <c r="C149" s="11" t="s">
        <v>567</v>
      </c>
      <c r="D149" s="10" t="s">
        <v>568</v>
      </c>
      <c r="E149" s="13" t="s">
        <v>569</v>
      </c>
      <c r="F149" s="14" t="s"/>
      <c r="G149" s="10">
        <v>1</v>
      </c>
      <c r="H149" s="10" t="s">
        <v>570</v>
      </c>
      <c r="I149" s="10">
        <v>15.85</v>
      </c>
      <c r="J149" s="15">
        <v>3.75</v>
      </c>
      <c r="K149" s="15">
        <v>30.31</v>
      </c>
      <c r="L149" s="16">
        <v>29</v>
      </c>
      <c r="M149" s="17">
        <f>=I149*8.8</f>
        <v>139.48</v>
      </c>
      <c r="N149" s="17">
        <f>=M149-L149-K149-J149*8.8</f>
        <v>47.17</v>
      </c>
      <c r="O149" s="18">
        <f>=N149/M149</f>
        <v>0.338184685976484</v>
      </c>
      <c r="P149" s="10" t="s">
        <v>43</v>
      </c>
    </row>
    <row r="150" spans="1:16">
      <c r="A150" s="9">
        <v>45219.1478356482</v>
      </c>
      <c r="B150" s="10">
        <v>113335177</v>
      </c>
      <c r="C150" s="11" t="s">
        <v>571</v>
      </c>
      <c r="D150" s="10" t="s">
        <v>572</v>
      </c>
      <c r="E150" s="13" t="s">
        <v>573</v>
      </c>
      <c r="F150" s="14" t="s">
        <v>68</v>
      </c>
      <c r="G150" s="10">
        <v>1</v>
      </c>
      <c r="H150" s="10" t="s">
        <v>433</v>
      </c>
      <c r="I150" s="10">
        <v>13</v>
      </c>
      <c r="J150" s="15">
        <v>3.08</v>
      </c>
      <c r="K150" s="15">
        <v>33.41</v>
      </c>
      <c r="L150" s="16">
        <v>36.4</v>
      </c>
      <c r="M150" s="17">
        <f>=I150*8.8</f>
        <v>114.4</v>
      </c>
      <c r="N150" s="17">
        <f>=M150-L150-K150-J150*8.8</f>
        <v>17.486</v>
      </c>
      <c r="O150" s="18">
        <f>=N150/M150</f>
        <v>0.15284965034965</v>
      </c>
      <c r="P150" s="10" t="s">
        <v>28</v>
      </c>
    </row>
    <row r="151" spans="1:17">
      <c r="A151" s="9">
        <v>45219.1501388889</v>
      </c>
      <c r="B151" s="10">
        <v>113337013</v>
      </c>
      <c r="C151" s="11" t="s">
        <v>574</v>
      </c>
      <c r="D151" s="10" t="s">
        <v>575</v>
      </c>
      <c r="E151" s="13" t="s">
        <v>576</v>
      </c>
      <c r="F151" s="14" t="s"/>
      <c r="G151" s="10">
        <v>1</v>
      </c>
      <c r="H151" s="10" t="s">
        <v>577</v>
      </c>
      <c r="I151" s="10">
        <v>25.4</v>
      </c>
      <c r="J151" s="15">
        <v>6.05</v>
      </c>
      <c r="K151" s="15">
        <v>27.75</v>
      </c>
      <c r="L151" s="16">
        <v>93</v>
      </c>
      <c r="M151" s="17">
        <f>=I151*8.8</f>
        <v>223.52</v>
      </c>
      <c r="N151" s="17">
        <f>=M151-L151-K151-J151*8.8</f>
        <v>49.53</v>
      </c>
      <c r="O151" s="18">
        <f>=N151/M151</f>
        <v>0.221590909090909</v>
      </c>
      <c r="P151" s="10" t="s">
        <v>28</v>
      </c>
      <c r="Q151" s="20" t="s"/>
    </row>
    <row r="152" spans="1:16">
      <c r="A152" s="9" t="s"/>
      <c r="B152" s="10" t="s"/>
      <c r="C152" s="11" t="s"/>
      <c r="D152" s="52" t="s"/>
      <c r="E152" s="53" t="s"/>
      <c r="F152" s="10" t="s"/>
      <c r="G152" s="10" t="s"/>
      <c r="H152" s="10" t="s"/>
      <c r="I152" s="10" t="s"/>
      <c r="J152" s="17" t="s"/>
      <c r="K152" s="15" t="s"/>
      <c r="L152" s="16" t="s"/>
      <c r="M152" s="17" t="s"/>
      <c r="N152" s="17" t="s"/>
      <c r="O152" s="18" t="s"/>
      <c r="P152" s="10" t="s"/>
    </row>
    <row r="153" spans="1:16">
      <c r="A153" s="9">
        <v>45218.1736689815</v>
      </c>
      <c r="B153" s="10">
        <v>113156710</v>
      </c>
      <c r="C153" s="11" t="s">
        <v>578</v>
      </c>
      <c r="D153" s="10" t="s">
        <v>579</v>
      </c>
      <c r="E153" s="13" t="s">
        <v>580</v>
      </c>
      <c r="F153" s="10" t="s">
        <v>453</v>
      </c>
      <c r="G153" s="10">
        <v>1</v>
      </c>
      <c r="H153" s="10" t="s">
        <v>581</v>
      </c>
      <c r="I153" s="10">
        <v>14.77</v>
      </c>
      <c r="J153" s="15">
        <v>3.54</v>
      </c>
      <c r="K153" s="15">
        <v>76.1</v>
      </c>
      <c r="L153" s="16">
        <v>23.38</v>
      </c>
      <c r="M153" s="17">
        <f>=I153*8.8</f>
        <v>129.976</v>
      </c>
      <c r="N153" s="17">
        <f>=M153-L153-K153-J153*8.8</f>
        <v>-0.655999999999995</v>
      </c>
      <c r="O153" s="18">
        <f>=N153/M153</f>
        <v>-0.005047085615806</v>
      </c>
      <c r="P153" s="10" t="s">
        <v>109</v>
      </c>
    </row>
    <row r="154" spans="1:16">
      <c r="A154" s="9">
        <v>45219.2092476852</v>
      </c>
      <c r="B154" s="10">
        <v>113349753</v>
      </c>
      <c r="C154" s="11" t="s">
        <v>582</v>
      </c>
      <c r="D154" s="10" t="s">
        <v>583</v>
      </c>
      <c r="E154" s="13" t="s">
        <v>584</v>
      </c>
      <c r="F154" s="10" t="s">
        <v>134</v>
      </c>
      <c r="G154" s="10">
        <v>1</v>
      </c>
      <c r="H154" s="10" t="s">
        <v>585</v>
      </c>
      <c r="I154" s="10">
        <v>23.58</v>
      </c>
      <c r="J154" s="15">
        <v>5.7</v>
      </c>
      <c r="K154" s="15">
        <v>107.43</v>
      </c>
      <c r="L154" s="16">
        <v>57.8</v>
      </c>
      <c r="M154" s="17">
        <f>=I154*8.8</f>
        <v>207.504</v>
      </c>
      <c r="N154" s="17">
        <f>=M154-L154-K154-J154*8.8</f>
        <v>-7.886</v>
      </c>
      <c r="O154" s="18">
        <f>=N154/M154</f>
        <v>-0.038004086668209</v>
      </c>
      <c r="P154" s="10" t="s">
        <v>136</v>
      </c>
    </row>
    <row r="155" spans="1:16">
      <c r="A155" s="9">
        <v>45219.2326851852</v>
      </c>
      <c r="B155" s="10">
        <v>113355760</v>
      </c>
      <c r="C155" s="11" t="s">
        <v>586</v>
      </c>
      <c r="D155" s="10" t="s">
        <v>587</v>
      </c>
      <c r="E155" s="13" t="s">
        <v>588</v>
      </c>
      <c r="F155" s="10" t="s"/>
      <c r="G155" s="10">
        <v>1</v>
      </c>
      <c r="H155" s="10" t="s">
        <v>589</v>
      </c>
      <c r="I155" s="10">
        <v>22.99</v>
      </c>
      <c r="J155" s="15">
        <v>5.39</v>
      </c>
      <c r="K155" s="15">
        <v>26.85</v>
      </c>
      <c r="L155" s="16">
        <v>37.36</v>
      </c>
      <c r="M155" s="17">
        <f>=I155*8.8</f>
        <v>202.312</v>
      </c>
      <c r="N155" s="17">
        <f>=M155-L155-K155-J155*8.8</f>
        <v>90.67</v>
      </c>
      <c r="O155" s="18">
        <f>=N155/M155</f>
        <v>0.448169164458856</v>
      </c>
      <c r="P155" s="10" t="s">
        <v>590</v>
      </c>
    </row>
    <row r="156" spans="1:16">
      <c r="A156" s="9">
        <v>45219.2742708333</v>
      </c>
      <c r="B156" s="10">
        <v>113366482</v>
      </c>
      <c r="C156" s="11" t="s">
        <v>591</v>
      </c>
      <c r="D156" s="10" t="s">
        <v>592</v>
      </c>
      <c r="E156" s="13" t="s">
        <v>593</v>
      </c>
      <c r="F156" s="10" t="s">
        <v>594</v>
      </c>
      <c r="G156" s="10">
        <v>1</v>
      </c>
      <c r="H156" s="10" t="s">
        <v>595</v>
      </c>
      <c r="I156" s="10">
        <v>13.2</v>
      </c>
      <c r="J156" s="15">
        <v>3.08</v>
      </c>
      <c r="K156" s="15">
        <v>45.51</v>
      </c>
      <c r="L156" s="16">
        <v>88</v>
      </c>
      <c r="M156" s="17">
        <f>=I156*8.8</f>
        <v>116.16</v>
      </c>
      <c r="N156" s="17">
        <f>=M156-L156-K156-J156*8.8</f>
        <v>-44.454</v>
      </c>
      <c r="O156" s="18">
        <f>=N156/M156</f>
        <v>-0.382696280991736</v>
      </c>
      <c r="P156" s="10" t="s">
        <v>28</v>
      </c>
    </row>
    <row r="157" spans="1:16">
      <c r="A157" s="9">
        <v>45219.3190856482</v>
      </c>
      <c r="B157" s="10">
        <v>113376472</v>
      </c>
      <c r="C157" s="11" t="s">
        <v>596</v>
      </c>
      <c r="D157" s="10" t="s">
        <v>597</v>
      </c>
      <c r="E157" s="13" t="s">
        <v>598</v>
      </c>
      <c r="F157" s="10" t="s">
        <v>134</v>
      </c>
      <c r="G157" s="10">
        <v>1</v>
      </c>
      <c r="H157" s="10" t="s">
        <v>599</v>
      </c>
      <c r="I157" s="10">
        <v>13</v>
      </c>
      <c r="J157" s="15">
        <v>2.95</v>
      </c>
      <c r="K157" s="15">
        <v>25.02</v>
      </c>
      <c r="L157" s="16">
        <v>58</v>
      </c>
      <c r="M157" s="17">
        <f>=I157*8.8</f>
        <v>114.4</v>
      </c>
      <c r="N157" s="17">
        <f>=M157-L157-K157-J157*8.8</f>
        <v>5.42</v>
      </c>
      <c r="O157" s="18">
        <f>=N157/M157</f>
        <v>0.047377622377622</v>
      </c>
      <c r="P157" s="10" t="s">
        <v>487</v>
      </c>
    </row>
    <row r="158" spans="1:16">
      <c r="A158" s="9">
        <v>45219.3707060185</v>
      </c>
      <c r="B158" s="10">
        <v>113385779</v>
      </c>
      <c r="C158" s="11" t="s">
        <v>600</v>
      </c>
      <c r="D158" s="10" t="s">
        <v>601</v>
      </c>
      <c r="E158" s="13" t="s">
        <v>602</v>
      </c>
      <c r="F158" s="10" t="s"/>
      <c r="G158" s="10">
        <v>1</v>
      </c>
      <c r="H158" s="10" t="s">
        <v>603</v>
      </c>
      <c r="I158" s="10">
        <v>19.49</v>
      </c>
      <c r="J158" s="15">
        <v>4.36</v>
      </c>
      <c r="K158" s="15">
        <v>35.94</v>
      </c>
      <c r="L158" s="16">
        <v>18.45</v>
      </c>
      <c r="M158" s="17">
        <f>=I158*8.8</f>
        <v>171.512</v>
      </c>
      <c r="N158" s="17">
        <f>=M158-L158-K158-J158*8.8</f>
        <v>78.754</v>
      </c>
      <c r="O158" s="18">
        <f>=N158/M158</f>
        <v>0.459174868230794</v>
      </c>
      <c r="P158" s="10" t="s">
        <v>28</v>
      </c>
    </row>
    <row r="159" spans="1:16">
      <c r="A159" s="9">
        <v>45219.4166550926</v>
      </c>
      <c r="B159" s="10">
        <v>113397377</v>
      </c>
      <c r="C159" s="11" t="s">
        <v>604</v>
      </c>
      <c r="D159" s="10" t="s">
        <v>605</v>
      </c>
      <c r="E159" s="13" t="s">
        <v>606</v>
      </c>
      <c r="F159" s="10" t="s">
        <v>68</v>
      </c>
      <c r="G159" s="10">
        <v>1</v>
      </c>
      <c r="H159" s="10" t="s">
        <v>607</v>
      </c>
      <c r="I159" s="10">
        <v>14.43</v>
      </c>
      <c r="J159" s="15">
        <v>3.39</v>
      </c>
      <c r="K159" s="15">
        <v>31.56</v>
      </c>
      <c r="L159" s="16">
        <v>29</v>
      </c>
      <c r="M159" s="17">
        <f>=I159*8.8</f>
        <v>126.984</v>
      </c>
      <c r="N159" s="17">
        <f>=M159-L159-K159-J159*8.8</f>
        <v>36.592</v>
      </c>
      <c r="O159" s="18">
        <f>=N159/M159</f>
        <v>0.288162288162288</v>
      </c>
      <c r="P159" s="10" t="s">
        <v>608</v>
      </c>
    </row>
    <row r="160" spans="1:16">
      <c r="A160" s="28">
        <v>45219.4446643519</v>
      </c>
      <c r="B160" s="14">
        <v>113403205</v>
      </c>
      <c r="C160" s="29" t="s">
        <v>609</v>
      </c>
      <c r="D160" s="14" t="s">
        <v>610</v>
      </c>
      <c r="E160" s="30" t="s">
        <v>611</v>
      </c>
      <c r="F160" s="14" t="s">
        <v>612</v>
      </c>
      <c r="G160" s="14">
        <v>1</v>
      </c>
      <c r="H160" s="14" t="s">
        <v>613</v>
      </c>
      <c r="I160" s="14">
        <v>13</v>
      </c>
      <c r="J160" s="15">
        <v>3.07</v>
      </c>
      <c r="K160" s="15">
        <v>29.3</v>
      </c>
      <c r="L160" s="16">
        <v>7.7</v>
      </c>
      <c r="M160" s="17">
        <f>=I160*8.8</f>
        <v>114.4</v>
      </c>
      <c r="N160" s="17">
        <f>=M160-L160-K160-J160*8.8</f>
        <v>50.384</v>
      </c>
      <c r="O160" s="18">
        <f>=N160/M160</f>
        <v>0.44041958041958</v>
      </c>
      <c r="P160" s="14" t="s">
        <v>28</v>
      </c>
    </row>
    <row r="161" spans="1:16">
      <c r="A161" s="9">
        <v>45219.4827199074</v>
      </c>
      <c r="B161" s="10">
        <v>113416694</v>
      </c>
      <c r="C161" s="11" t="s">
        <v>614</v>
      </c>
      <c r="D161" s="10">
        <v>0</v>
      </c>
      <c r="E161" s="13" t="s">
        <v>615</v>
      </c>
      <c r="F161" s="10" t="s">
        <v>48</v>
      </c>
      <c r="G161" s="10">
        <v>1</v>
      </c>
      <c r="H161" s="10" t="s">
        <v>616</v>
      </c>
      <c r="I161" s="10">
        <v>0</v>
      </c>
      <c r="J161" s="15">
        <v>0</v>
      </c>
      <c r="K161" s="15">
        <v>0</v>
      </c>
      <c r="L161" s="16">
        <v>0</v>
      </c>
      <c r="M161" s="17">
        <f>=I161*8.8</f>
        <v>0</v>
      </c>
      <c r="N161" s="17">
        <f>=M161-L161-K161-J161*8.8</f>
        <v>0</v>
      </c>
      <c r="O161" s="18" t="e">
        <f>=N161/M161</f>
        <v>#DIV/0!</v>
      </c>
      <c r="P161" s="10" t="s">
        <v>50</v>
      </c>
    </row>
    <row r="162" spans="1:17">
      <c r="A162" s="9">
        <v>45219.5526967593</v>
      </c>
      <c r="B162" s="10">
        <v>113434539</v>
      </c>
      <c r="C162" s="11" t="s">
        <v>617</v>
      </c>
      <c r="D162" s="10" t="s">
        <v>618</v>
      </c>
      <c r="E162" s="13" t="s">
        <v>619</v>
      </c>
      <c r="F162" s="10" t="s"/>
      <c r="G162" s="10">
        <v>1</v>
      </c>
      <c r="H162" s="10" t="s">
        <v>620</v>
      </c>
      <c r="I162" s="10">
        <v>28.02</v>
      </c>
      <c r="J162" s="15">
        <v>6.7</v>
      </c>
      <c r="K162" s="15">
        <v>57.64</v>
      </c>
      <c r="L162" s="16">
        <v>64</v>
      </c>
      <c r="M162" s="17">
        <f>=I162*8.8</f>
        <v>246.576</v>
      </c>
      <c r="N162" s="17">
        <f>=M162-L162-K162-J162*8.8</f>
        <v>65.976</v>
      </c>
      <c r="O162" s="18">
        <f>=N162/M162</f>
        <v>0.267568619817014</v>
      </c>
      <c r="P162" s="10" t="s">
        <v>43</v>
      </c>
      <c r="Q162" s="20" t="s"/>
    </row>
    <row r="163" spans="1:16">
      <c r="A163" s="9">
        <v>45219.5568518519</v>
      </c>
      <c r="B163" s="10">
        <v>113435470</v>
      </c>
      <c r="C163" s="11" t="s">
        <v>621</v>
      </c>
      <c r="D163" s="10" t="s">
        <v>622</v>
      </c>
      <c r="E163" s="13" t="s">
        <v>623</v>
      </c>
      <c r="F163" s="10" t="s"/>
      <c r="G163" s="10">
        <v>2</v>
      </c>
      <c r="H163" s="10" t="s">
        <v>624</v>
      </c>
      <c r="I163" s="10">
        <v>24.56</v>
      </c>
      <c r="J163" s="15">
        <v>5.82</v>
      </c>
      <c r="K163" s="15">
        <v>43.92</v>
      </c>
      <c r="L163" s="16">
        <v>14</v>
      </c>
      <c r="M163" s="17">
        <f>=I163*8.8</f>
        <v>216.128</v>
      </c>
      <c r="N163" s="17">
        <f>=M163-L163-K163-J163*8.8</f>
        <v>106.992</v>
      </c>
      <c r="O163" s="18">
        <f>=N163/M163</f>
        <v>0.495039976310335</v>
      </c>
      <c r="P163" s="10" t="s">
        <v>59</v>
      </c>
    </row>
    <row r="164" spans="1:16">
      <c r="A164" s="9">
        <v>45219.5677893519</v>
      </c>
      <c r="B164" s="10">
        <v>113437445</v>
      </c>
      <c r="C164" s="11" t="s">
        <v>625</v>
      </c>
      <c r="D164" s="10" t="s">
        <v>626</v>
      </c>
      <c r="E164" s="13" t="s">
        <v>627</v>
      </c>
      <c r="F164" s="10" t="s"/>
      <c r="G164" s="10">
        <v>2</v>
      </c>
      <c r="H164" s="10" t="s">
        <v>628</v>
      </c>
      <c r="I164" s="10">
        <v>39.1</v>
      </c>
      <c r="J164" s="15">
        <v>9.41</v>
      </c>
      <c r="K164" s="15">
        <v>139.62</v>
      </c>
      <c r="L164" s="16">
        <v>82</v>
      </c>
      <c r="M164" s="17">
        <f>=I164*8.8</f>
        <v>344.08</v>
      </c>
      <c r="N164" s="17">
        <f>=M164-L164-K164-J164*8.8</f>
        <v>39.652</v>
      </c>
      <c r="O164" s="18">
        <f>=N164/M164</f>
        <v>0.11524064171123</v>
      </c>
      <c r="P164" s="10" t="s">
        <v>28</v>
      </c>
    </row>
    <row r="165" spans="1:16">
      <c r="A165" s="9">
        <v>45219.5709606481</v>
      </c>
      <c r="B165" s="10">
        <v>113438212</v>
      </c>
      <c r="C165" s="11" t="s">
        <v>629</v>
      </c>
      <c r="D165" s="10" t="s">
        <v>630</v>
      </c>
      <c r="E165" s="13" t="s">
        <v>631</v>
      </c>
      <c r="F165" s="10" t="s"/>
      <c r="G165" s="10">
        <v>1</v>
      </c>
      <c r="H165" s="10" t="s">
        <v>632</v>
      </c>
      <c r="I165" s="10">
        <v>40.74</v>
      </c>
      <c r="J165" s="15">
        <v>9.79</v>
      </c>
      <c r="K165" s="15">
        <v>55.29</v>
      </c>
      <c r="L165" s="16">
        <v>93.1</v>
      </c>
      <c r="M165" s="17">
        <f>=I165*8.8</f>
        <v>358.512</v>
      </c>
      <c r="N165" s="17">
        <f>=M165-L165-K165-J165*8.8</f>
        <v>123.97</v>
      </c>
      <c r="O165" s="18">
        <f>=N165/M165</f>
        <v>0.345790378006873</v>
      </c>
      <c r="P165" s="10" t="s">
        <v>28</v>
      </c>
    </row>
    <row r="166" spans="1:16">
      <c r="A166" s="9">
        <v>45219.6053125</v>
      </c>
      <c r="B166" s="10">
        <v>113443240</v>
      </c>
      <c r="C166" s="11" t="s">
        <v>633</v>
      </c>
      <c r="D166" s="10" t="s">
        <v>634</v>
      </c>
      <c r="E166" s="13" t="s">
        <v>635</v>
      </c>
      <c r="F166" s="10" t="s"/>
      <c r="G166" s="10">
        <v>1</v>
      </c>
      <c r="H166" s="10" t="s">
        <v>342</v>
      </c>
      <c r="I166" s="10">
        <v>18.58</v>
      </c>
      <c r="J166" s="15">
        <v>4.08</v>
      </c>
      <c r="K166" s="15">
        <v>34.06</v>
      </c>
      <c r="L166" s="16">
        <v>16</v>
      </c>
      <c r="M166" s="17">
        <f>=I166*8.8</f>
        <v>163.504</v>
      </c>
      <c r="N166" s="17">
        <f>=M166-L166-K166-J166*8.8</f>
        <v>77.54</v>
      </c>
      <c r="O166" s="18">
        <f>=N166/M166</f>
        <v>0.474239162344652</v>
      </c>
      <c r="P166" s="10" t="s">
        <v>636</v>
      </c>
    </row>
    <row r="167" spans="1:16">
      <c r="A167" s="9" t="s"/>
      <c r="B167" s="10" t="s"/>
      <c r="C167" s="11" t="s"/>
      <c r="D167" s="10" t="s"/>
      <c r="E167" s="53" t="s"/>
      <c r="F167" s="10" t="s"/>
      <c r="G167" s="10" t="s"/>
      <c r="H167" s="10" t="s"/>
      <c r="I167" s="10" t="s"/>
      <c r="J167" s="17" t="s"/>
      <c r="K167" s="15" t="s"/>
      <c r="L167" s="16" t="s"/>
      <c r="M167" s="17" t="s"/>
      <c r="N167" s="17" t="s"/>
      <c r="O167" s="18" t="s"/>
      <c r="P167" s="10" t="s"/>
    </row>
    <row r="168" spans="1:16">
      <c r="A168" s="9">
        <v>45219.8533101852</v>
      </c>
      <c r="B168" s="10">
        <v>113478420</v>
      </c>
      <c r="C168" s="11" t="s">
        <v>637</v>
      </c>
      <c r="D168" s="31" t="s">
        <v>638</v>
      </c>
      <c r="E168" s="13" t="s">
        <v>639</v>
      </c>
      <c r="F168" s="10" t="s"/>
      <c r="G168" s="10">
        <v>1</v>
      </c>
      <c r="H168" s="10" t="s">
        <v>640</v>
      </c>
      <c r="I168" s="10">
        <v>14.71</v>
      </c>
      <c r="J168" s="15">
        <v>3.54</v>
      </c>
      <c r="K168" s="34">
        <v>57</v>
      </c>
      <c r="L168" s="16">
        <v>7</v>
      </c>
      <c r="M168" s="17">
        <f>=I168*8.8</f>
        <v>129.448</v>
      </c>
      <c r="N168" s="17">
        <f>=M168-L168-K168-J168*8.8</f>
        <v>34.296</v>
      </c>
      <c r="O168" s="18">
        <f>=N168/M168</f>
        <v>0.264940362153143</v>
      </c>
      <c r="P168" s="10" t="s">
        <v>136</v>
      </c>
    </row>
    <row r="169" spans="1:16">
      <c r="A169" s="9">
        <v>45219.9051157407</v>
      </c>
      <c r="B169" s="10">
        <v>113484795</v>
      </c>
      <c r="C169" s="11" t="s">
        <v>641</v>
      </c>
      <c r="D169" s="10" t="s">
        <v>642</v>
      </c>
      <c r="E169" s="13" t="s">
        <v>643</v>
      </c>
      <c r="F169" s="10" t="s">
        <v>134</v>
      </c>
      <c r="G169" s="10">
        <v>1</v>
      </c>
      <c r="H169" s="10" t="s">
        <v>644</v>
      </c>
      <c r="I169" s="10">
        <v>20.4</v>
      </c>
      <c r="J169" s="15">
        <v>4.89</v>
      </c>
      <c r="K169" s="15">
        <v>56.78</v>
      </c>
      <c r="L169" s="16">
        <v>73.7</v>
      </c>
      <c r="M169" s="17">
        <f>=I169*8.8</f>
        <v>179.52</v>
      </c>
      <c r="N169" s="17">
        <f>=M169-L169-K169-J169*8.8</f>
        <v>6.008</v>
      </c>
      <c r="O169" s="18">
        <f>=N169/M169</f>
        <v>0.033467023172906</v>
      </c>
      <c r="P169" s="10" t="s">
        <v>59</v>
      </c>
    </row>
    <row r="170" spans="1:16">
      <c r="A170" s="9">
        <v>45219.9394907407</v>
      </c>
      <c r="B170" s="10">
        <v>113490075</v>
      </c>
      <c r="C170" s="11" t="s">
        <v>645</v>
      </c>
      <c r="D170" s="10" t="s">
        <v>646</v>
      </c>
      <c r="E170" s="13" t="s">
        <v>647</v>
      </c>
      <c r="F170" s="10" t="s">
        <v>57</v>
      </c>
      <c r="G170" s="10">
        <v>1</v>
      </c>
      <c r="H170" s="10" t="s">
        <v>648</v>
      </c>
      <c r="I170" s="10">
        <v>22.22</v>
      </c>
      <c r="J170" s="15">
        <v>5.27</v>
      </c>
      <c r="K170" s="15">
        <v>47.42</v>
      </c>
      <c r="L170" s="16">
        <v>58.87</v>
      </c>
      <c r="M170" s="17">
        <f>=I170*8.8</f>
        <v>195.536</v>
      </c>
      <c r="N170" s="17">
        <f>=M170-L170-K170-J170*8.8</f>
        <v>42.87</v>
      </c>
      <c r="O170" s="18">
        <f>=N170/M170</f>
        <v>0.219243515260617</v>
      </c>
      <c r="P170" s="10" t="s">
        <v>43</v>
      </c>
    </row>
    <row r="171" spans="1:16">
      <c r="A171" s="9">
        <v>45220.0181365741</v>
      </c>
      <c r="B171" s="10">
        <v>113507946</v>
      </c>
      <c r="C171" s="11" t="s">
        <v>649</v>
      </c>
      <c r="D171" s="10" t="s">
        <v>650</v>
      </c>
      <c r="E171" s="13" t="s">
        <v>651</v>
      </c>
      <c r="F171" s="10" t="s">
        <v>57</v>
      </c>
      <c r="G171" s="10">
        <v>1</v>
      </c>
      <c r="H171" s="10" t="s">
        <v>652</v>
      </c>
      <c r="I171" s="10">
        <v>13</v>
      </c>
      <c r="J171" s="15">
        <v>2.89</v>
      </c>
      <c r="K171" s="15">
        <v>29.42</v>
      </c>
      <c r="L171" s="16">
        <v>22</v>
      </c>
      <c r="M171" s="17">
        <f>=I171*8.8</f>
        <v>114.4</v>
      </c>
      <c r="N171" s="17">
        <f>=M171-L171-K171-J171*8.8</f>
        <v>37.548</v>
      </c>
      <c r="O171" s="18">
        <f>=N171/M171</f>
        <v>0.328216783216783</v>
      </c>
      <c r="P171" s="10" t="s">
        <v>104</v>
      </c>
    </row>
    <row r="172" spans="1:16">
      <c r="A172" s="9">
        <v>45220.0295949074</v>
      </c>
      <c r="B172" s="10">
        <v>113511039</v>
      </c>
      <c r="C172" s="11" t="s">
        <v>653</v>
      </c>
      <c r="D172" s="10" t="s">
        <v>654</v>
      </c>
      <c r="E172" s="54" t="s">
        <v>655</v>
      </c>
      <c r="F172" s="10" t="s"/>
      <c r="G172" s="10">
        <v>1</v>
      </c>
      <c r="H172" s="10" t="s">
        <v>656</v>
      </c>
      <c r="I172" s="10">
        <v>42.45</v>
      </c>
      <c r="J172" s="15">
        <v>10.19</v>
      </c>
      <c r="K172" s="15">
        <v>77.31</v>
      </c>
      <c r="L172" s="16">
        <v>64</v>
      </c>
      <c r="M172" s="17">
        <f>=I172*8.8</f>
        <v>373.56</v>
      </c>
      <c r="N172" s="17">
        <f>=M172-L172-K172-J172*8.8</f>
        <v>142.578</v>
      </c>
      <c r="O172" s="18">
        <f>=N172/M172</f>
        <v>0.38167362672663</v>
      </c>
      <c r="P172" s="10" t="s">
        <v>145</v>
      </c>
    </row>
    <row r="173" spans="1:33" s="224">
      <c r="A173" s="46">
        <v>45220.1368402778</v>
      </c>
      <c r="B173" s="47">
        <v>113536330</v>
      </c>
      <c r="C173" s="48" t="s">
        <v>657</v>
      </c>
      <c r="D173" s="47" t="s">
        <v>658</v>
      </c>
      <c r="E173" s="49" t="s">
        <v>659</v>
      </c>
      <c r="F173" s="47" t="s">
        <v>57</v>
      </c>
      <c r="G173" s="47">
        <v>1</v>
      </c>
      <c r="H173" s="47" t="s">
        <v>660</v>
      </c>
      <c r="I173" s="47">
        <v>13</v>
      </c>
      <c r="J173" s="15">
        <v>3.07</v>
      </c>
      <c r="K173" s="15">
        <v>28.65</v>
      </c>
      <c r="L173" s="16">
        <v>18.6</v>
      </c>
      <c r="M173" s="17">
        <f>=I173*8.8</f>
        <v>114.4</v>
      </c>
      <c r="N173" s="17">
        <f>=M173-L173-K173-J173*8.8</f>
        <v>40.134</v>
      </c>
      <c r="O173" s="18">
        <f>=N173/M173</f>
        <v>0.350821678321678</v>
      </c>
      <c r="P173" s="47" t="s">
        <v>28</v>
      </c>
      <c r="Q173" s="50" t="s"/>
      <c r="R173" s="50" t="s"/>
      <c r="S173" s="50" t="s"/>
      <c r="T173" s="50" t="s"/>
      <c r="U173" s="50" t="s"/>
      <c r="V173" s="50" t="s"/>
      <c r="W173" s="50" t="s"/>
      <c r="X173" s="50" t="s"/>
      <c r="Y173" s="50" t="s"/>
      <c r="Z173" s="50" t="s"/>
      <c r="AA173" s="50" t="s"/>
      <c r="AB173" s="50" t="s"/>
      <c r="AC173" s="50" t="s"/>
      <c r="AD173" s="50" t="s"/>
      <c r="AE173" s="50" t="s"/>
      <c r="AF173" s="50" t="s"/>
      <c r="AG173" s="50" t="s"/>
    </row>
    <row r="174" spans="1:16">
      <c r="A174" s="28">
        <v>45220.1593981482</v>
      </c>
      <c r="B174" s="14">
        <v>113541481</v>
      </c>
      <c r="C174" s="29" t="s">
        <v>661</v>
      </c>
      <c r="D174" s="14" t="s">
        <v>662</v>
      </c>
      <c r="E174" s="30" t="s">
        <v>663</v>
      </c>
      <c r="F174" s="14" t="s">
        <v>328</v>
      </c>
      <c r="G174" s="14">
        <v>1</v>
      </c>
      <c r="H174" s="14" t="s">
        <v>664</v>
      </c>
      <c r="I174" s="14">
        <v>15.47</v>
      </c>
      <c r="J174" s="15">
        <v>2.9</v>
      </c>
      <c r="K174" s="15">
        <v>124.98</v>
      </c>
      <c r="L174" s="16">
        <v>43</v>
      </c>
      <c r="M174" s="17">
        <f>=I174*8.8</f>
        <v>136.136</v>
      </c>
      <c r="N174" s="17">
        <f>=M174-L174-K174-J174*8.8</f>
        <v>-57.364</v>
      </c>
      <c r="O174" s="18">
        <f>=N174/M174</f>
        <v>-0.421372744902156</v>
      </c>
      <c r="P174" s="14" t="s">
        <v>665</v>
      </c>
    </row>
    <row r="175" spans="1:16">
      <c r="A175" s="9">
        <v>45220.1715509259</v>
      </c>
      <c r="B175" s="10">
        <v>113544214</v>
      </c>
      <c r="C175" s="11" t="s">
        <v>666</v>
      </c>
      <c r="D175" s="10" t="s">
        <v>667</v>
      </c>
      <c r="E175" s="13" t="s">
        <v>668</v>
      </c>
      <c r="F175" s="10" t="s">
        <v>453</v>
      </c>
      <c r="G175" s="10">
        <v>1</v>
      </c>
      <c r="H175" s="10" t="s">
        <v>669</v>
      </c>
      <c r="I175" s="10">
        <v>13</v>
      </c>
      <c r="J175" s="15">
        <v>2.98</v>
      </c>
      <c r="K175" s="15">
        <v>43.82</v>
      </c>
      <c r="L175" s="16">
        <v>45</v>
      </c>
      <c r="M175" s="17">
        <f>=I175*8.8</f>
        <v>114.4</v>
      </c>
      <c r="N175" s="17">
        <f>=M175-L175-K175-J175*8.8</f>
        <v>-0.643999999999995</v>
      </c>
      <c r="O175" s="18">
        <f>=N175/M175</f>
        <v>-0.005629370629371</v>
      </c>
      <c r="P175" s="10" t="s">
        <v>670</v>
      </c>
    </row>
    <row r="176" spans="1:16">
      <c r="A176" s="9">
        <v>45220.2439236111</v>
      </c>
      <c r="B176" s="10">
        <v>113559035</v>
      </c>
      <c r="C176" s="11" t="s">
        <v>671</v>
      </c>
      <c r="D176" s="10" t="s">
        <v>672</v>
      </c>
      <c r="E176" s="13" t="s">
        <v>673</v>
      </c>
      <c r="F176" s="10" t="s"/>
      <c r="G176" s="10">
        <v>1</v>
      </c>
      <c r="H176" s="10" t="s">
        <v>674</v>
      </c>
      <c r="I176" s="10">
        <v>29.97</v>
      </c>
      <c r="J176" s="15">
        <v>5.82</v>
      </c>
      <c r="K176" s="15">
        <v>138.45</v>
      </c>
      <c r="L176" s="16">
        <v>57</v>
      </c>
      <c r="M176" s="17">
        <f>=I176*8.8</f>
        <v>263.736</v>
      </c>
      <c r="N176" s="17">
        <f>=M176-L176-K176-J176*8.8</f>
        <v>17.07</v>
      </c>
      <c r="O176" s="18">
        <f>=N176/M176</f>
        <v>0.064723814723815</v>
      </c>
      <c r="P176" s="10" t="s">
        <v>50</v>
      </c>
    </row>
    <row r="177" spans="1:16">
      <c r="A177" s="9">
        <v>45220.2638425926</v>
      </c>
      <c r="B177" s="10">
        <v>113562972</v>
      </c>
      <c r="C177" s="11" t="s">
        <v>675</v>
      </c>
      <c r="D177" s="10" t="s">
        <v>676</v>
      </c>
      <c r="E177" s="13" t="s">
        <v>677</v>
      </c>
      <c r="F177" s="10" t="s"/>
      <c r="G177" s="10">
        <v>10</v>
      </c>
      <c r="H177" s="10" t="s">
        <v>678</v>
      </c>
      <c r="I177" s="10">
        <v>106.6</v>
      </c>
      <c r="J177" s="15">
        <v>25.38</v>
      </c>
      <c r="K177" s="15">
        <v>87.6</v>
      </c>
      <c r="L177" s="16">
        <v>18.9</v>
      </c>
      <c r="M177" s="17">
        <f>=I177*8.8</f>
        <v>938.08</v>
      </c>
      <c r="N177" s="17">
        <f>=M177-L177-K177-J177*8.8</f>
        <v>608.236</v>
      </c>
      <c r="O177" s="18">
        <f>=N177/M177</f>
        <v>0.648383933140031</v>
      </c>
      <c r="P177" s="10" t="s">
        <v>300</v>
      </c>
    </row>
    <row r="178" spans="1:16">
      <c r="A178" s="9">
        <v>45220.2749305556</v>
      </c>
      <c r="B178" s="10">
        <v>113565491</v>
      </c>
      <c r="C178" s="11" t="s">
        <v>679</v>
      </c>
      <c r="D178" s="10" t="s">
        <v>680</v>
      </c>
      <c r="E178" s="13" t="s">
        <v>681</v>
      </c>
      <c r="F178" s="10" t="s">
        <v>57</v>
      </c>
      <c r="G178" s="10">
        <v>1</v>
      </c>
      <c r="H178" s="10" t="s">
        <v>682</v>
      </c>
      <c r="I178" s="10">
        <v>13</v>
      </c>
      <c r="J178" s="15">
        <v>2.89</v>
      </c>
      <c r="K178" s="15">
        <v>41.69</v>
      </c>
      <c r="L178" s="16">
        <v>22.25</v>
      </c>
      <c r="M178" s="17">
        <f>=I178*8.8</f>
        <v>114.4</v>
      </c>
      <c r="N178" s="17">
        <f>=M178-L178-K178-J178*8.8</f>
        <v>25.028</v>
      </c>
      <c r="O178" s="18">
        <f>=N178/M178</f>
        <v>0.218776223776224</v>
      </c>
      <c r="P178" s="10" t="s">
        <v>104</v>
      </c>
    </row>
    <row r="179" spans="1:16">
      <c r="A179" s="9">
        <v>45220.2857291667</v>
      </c>
      <c r="B179" s="10">
        <v>113567426</v>
      </c>
      <c r="C179" s="11" t="s">
        <v>683</v>
      </c>
      <c r="D179" s="10" t="s">
        <v>684</v>
      </c>
      <c r="E179" s="13" t="s">
        <v>685</v>
      </c>
      <c r="F179" s="10" t="s">
        <v>453</v>
      </c>
      <c r="G179" s="10">
        <v>1</v>
      </c>
      <c r="H179" s="10" t="s">
        <v>686</v>
      </c>
      <c r="I179" s="10">
        <v>13</v>
      </c>
      <c r="J179" s="15">
        <v>3.09</v>
      </c>
      <c r="K179" s="15">
        <v>30.8</v>
      </c>
      <c r="L179" s="16">
        <v>41</v>
      </c>
      <c r="M179" s="17">
        <f>=I179*8.8</f>
        <v>114.4</v>
      </c>
      <c r="N179" s="17">
        <f>=M179-L179-K179-J179*8.8</f>
        <v>15.408</v>
      </c>
      <c r="O179" s="18">
        <f>=N179/M179</f>
        <v>0.134685314685315</v>
      </c>
      <c r="P179" s="10" t="s">
        <v>145</v>
      </c>
    </row>
    <row r="180" spans="1:16">
      <c r="A180" s="9">
        <v>45220.4340625</v>
      </c>
      <c r="B180" s="10">
        <v>113598587</v>
      </c>
      <c r="C180" s="11" t="s">
        <v>687</v>
      </c>
      <c r="D180" s="10" t="s">
        <v>688</v>
      </c>
      <c r="E180" s="13" t="s">
        <v>689</v>
      </c>
      <c r="F180" s="10" t="s"/>
      <c r="G180" s="10">
        <v>1</v>
      </c>
      <c r="H180" s="10" t="s">
        <v>690</v>
      </c>
      <c r="I180" s="10">
        <v>13</v>
      </c>
      <c r="J180" s="15">
        <v>3.08</v>
      </c>
      <c r="K180" s="15">
        <v>34.79</v>
      </c>
      <c r="L180" s="16">
        <v>15</v>
      </c>
      <c r="M180" s="17">
        <f>=I180*8.8</f>
        <v>114.4</v>
      </c>
      <c r="N180" s="17">
        <f>=M180-L180-K180-J180*8.8</f>
        <v>37.506</v>
      </c>
      <c r="O180" s="18">
        <f>=N180/M180</f>
        <v>0.32784965034965</v>
      </c>
      <c r="P180" s="10" t="s">
        <v>28</v>
      </c>
    </row>
    <row r="181" spans="1:16">
      <c r="A181" s="9">
        <v>45220.4983333333</v>
      </c>
      <c r="B181" s="10">
        <v>113612287</v>
      </c>
      <c r="C181" s="11" t="s">
        <v>691</v>
      </c>
      <c r="D181" s="10" t="s">
        <v>692</v>
      </c>
      <c r="E181" s="13" t="s">
        <v>693</v>
      </c>
      <c r="F181" s="10" t="s">
        <v>57</v>
      </c>
      <c r="G181" s="10">
        <v>1</v>
      </c>
      <c r="H181" s="10" t="s">
        <v>694</v>
      </c>
      <c r="I181" s="10">
        <v>13</v>
      </c>
      <c r="J181" s="15">
        <v>3.1</v>
      </c>
      <c r="K181" s="15">
        <v>25.32</v>
      </c>
      <c r="L181" s="16">
        <v>25</v>
      </c>
      <c r="M181" s="17">
        <f>=I181*8.8</f>
        <v>114.4</v>
      </c>
      <c r="N181" s="17">
        <f>=M181-L181-K181-J181*8.8</f>
        <v>36.8</v>
      </c>
      <c r="O181" s="18">
        <f>=N181/M181</f>
        <v>0.321678321678322</v>
      </c>
      <c r="P181" s="10" t="s">
        <v>22</v>
      </c>
    </row>
    <row r="182" spans="1:16">
      <c r="A182" s="9">
        <v>45220.5441319444</v>
      </c>
      <c r="B182" s="10">
        <v>113621159</v>
      </c>
      <c r="C182" s="11" t="s">
        <v>695</v>
      </c>
      <c r="D182" s="10" t="s">
        <v>696</v>
      </c>
      <c r="E182" s="13" t="s">
        <v>697</v>
      </c>
      <c r="F182" s="10" t="s"/>
      <c r="G182" s="10">
        <v>1</v>
      </c>
      <c r="H182" s="10" t="s">
        <v>698</v>
      </c>
      <c r="I182" s="10">
        <v>16.51</v>
      </c>
      <c r="J182" s="15">
        <v>3.85</v>
      </c>
      <c r="K182" s="15">
        <v>48.44</v>
      </c>
      <c r="L182" s="16">
        <v>11.13</v>
      </c>
      <c r="M182" s="17">
        <f>=I182*8.8</f>
        <v>145.288</v>
      </c>
      <c r="N182" s="17">
        <f>=M182-L182-K182-J182*8.8</f>
        <v>51.838</v>
      </c>
      <c r="O182" s="18">
        <f>=N182/M182</f>
        <v>0.356794780023127</v>
      </c>
      <c r="P182" s="10" t="s">
        <v>136</v>
      </c>
    </row>
    <row r="183" spans="1:16">
      <c r="A183" s="9" t="s"/>
      <c r="B183" s="10" t="s"/>
      <c r="C183" s="11" t="s"/>
      <c r="D183" s="10" t="s"/>
      <c r="E183" s="53" t="s"/>
      <c r="F183" s="10" t="s"/>
      <c r="G183" s="10" t="s"/>
      <c r="H183" s="10" t="s"/>
      <c r="I183" s="10" t="s"/>
      <c r="J183" s="17" t="s"/>
      <c r="K183" s="15" t="s"/>
      <c r="L183" s="16" t="s"/>
      <c r="M183" s="17" t="s"/>
      <c r="N183" s="17" t="s"/>
      <c r="O183" s="18" t="s"/>
      <c r="P183" s="10" t="s"/>
    </row>
    <row r="184" spans="1:16">
      <c r="A184" s="9">
        <v>45220.8712152778</v>
      </c>
      <c r="B184" s="10">
        <v>113668977</v>
      </c>
      <c r="C184" s="11" t="s">
        <v>699</v>
      </c>
      <c r="D184" s="10" t="s">
        <v>700</v>
      </c>
      <c r="E184" s="13" t="s">
        <v>701</v>
      </c>
      <c r="F184" s="10" t="s"/>
      <c r="G184" s="10">
        <v>1</v>
      </c>
      <c r="H184" s="10" t="s">
        <v>702</v>
      </c>
      <c r="I184" s="10">
        <v>76.35</v>
      </c>
      <c r="J184" s="15">
        <v>17.9</v>
      </c>
      <c r="K184" s="15">
        <v>210.39</v>
      </c>
      <c r="L184" s="16">
        <v>270.5</v>
      </c>
      <c r="M184" s="17">
        <f>=I184*8.8</f>
        <v>671.88</v>
      </c>
      <c r="N184" s="17">
        <f>=M184-L184-K184-J184*8.8</f>
        <v>33.47</v>
      </c>
      <c r="O184" s="18">
        <f>=N184/M184</f>
        <v>0.049815443233911</v>
      </c>
      <c r="P184" s="10" t="s">
        <v>104</v>
      </c>
    </row>
    <row r="185" spans="1:16">
      <c r="A185" s="9">
        <v>45220.970474537</v>
      </c>
      <c r="B185" s="10">
        <v>113686485</v>
      </c>
      <c r="C185" s="11" t="s">
        <v>703</v>
      </c>
      <c r="D185" s="10" t="s">
        <v>704</v>
      </c>
      <c r="E185" s="11" t="s">
        <v>705</v>
      </c>
      <c r="F185" s="10" t="s">
        <v>57</v>
      </c>
      <c r="G185" s="10">
        <v>1</v>
      </c>
      <c r="H185" s="10" t="s">
        <v>706</v>
      </c>
      <c r="I185" s="10">
        <v>13</v>
      </c>
      <c r="J185" s="15">
        <v>3.1</v>
      </c>
      <c r="K185" s="15">
        <v>25.53</v>
      </c>
      <c r="L185" s="16">
        <v>12.5</v>
      </c>
      <c r="M185" s="17">
        <f>=I185*8.8</f>
        <v>114.4</v>
      </c>
      <c r="N185" s="17">
        <f>=M185-L185-K185-J185*8.8</f>
        <v>49.09</v>
      </c>
      <c r="O185" s="18">
        <f>=N185/M185</f>
        <v>0.429108391608392</v>
      </c>
      <c r="P185" s="10" t="s">
        <v>300</v>
      </c>
    </row>
    <row r="186" spans="1:16">
      <c r="A186" s="9">
        <v>45221.0023263889</v>
      </c>
      <c r="B186" s="10">
        <v>113693559</v>
      </c>
      <c r="C186" s="11" t="s">
        <v>707</v>
      </c>
      <c r="D186" s="31" t="s">
        <v>708</v>
      </c>
      <c r="E186" s="13" t="s">
        <v>709</v>
      </c>
      <c r="F186" s="10" t="s">
        <v>710</v>
      </c>
      <c r="G186" s="10">
        <v>2</v>
      </c>
      <c r="H186" s="10" t="s">
        <v>711</v>
      </c>
      <c r="I186" s="10">
        <v>41.86</v>
      </c>
      <c r="J186" s="15">
        <v>9.97</v>
      </c>
      <c r="K186" s="15">
        <v>100.37</v>
      </c>
      <c r="L186" s="16">
        <v>74.12</v>
      </c>
      <c r="M186" s="17">
        <f>=I186*8.8</f>
        <v>368.368</v>
      </c>
      <c r="N186" s="17">
        <f>=M186-L186-K186-J186*8.8</f>
        <v>106.142</v>
      </c>
      <c r="O186" s="18">
        <f>=N186/M186</f>
        <v>0.288141206619468</v>
      </c>
      <c r="P186" s="10" t="s">
        <v>59</v>
      </c>
    </row>
    <row r="187" spans="1:16">
      <c r="A187" s="9">
        <v>45221.0712615741</v>
      </c>
      <c r="B187" s="10">
        <v>113712681</v>
      </c>
      <c r="C187" s="11" t="s">
        <v>712</v>
      </c>
      <c r="D187" s="10" t="s">
        <v>713</v>
      </c>
      <c r="E187" s="13" t="s">
        <v>714</v>
      </c>
      <c r="F187" s="10" t="s">
        <v>68</v>
      </c>
      <c r="G187" s="10">
        <v>1</v>
      </c>
      <c r="H187" s="10" t="s">
        <v>715</v>
      </c>
      <c r="I187" s="10">
        <v>13</v>
      </c>
      <c r="J187" s="15">
        <v>2.48</v>
      </c>
      <c r="K187" s="15">
        <v>39.42</v>
      </c>
      <c r="L187" s="16">
        <v>43</v>
      </c>
      <c r="M187" s="17">
        <f>=I187*8.8</f>
        <v>114.4</v>
      </c>
      <c r="N187" s="17">
        <f>=M187-L187-K187-J187*8.8</f>
        <v>10.156</v>
      </c>
      <c r="O187" s="18">
        <f>=N187/M187</f>
        <v>0.088776223776224</v>
      </c>
      <c r="P187" s="10" t="s">
        <v>50</v>
      </c>
    </row>
    <row r="188" spans="1:17">
      <c r="A188" s="9">
        <v>45221.0852893519</v>
      </c>
      <c r="B188" s="10">
        <v>113716258</v>
      </c>
      <c r="C188" s="11" t="s">
        <v>426</v>
      </c>
      <c r="D188" s="10" t="s">
        <v>716</v>
      </c>
      <c r="E188" s="13" t="s">
        <v>717</v>
      </c>
      <c r="F188" s="10" t="s"/>
      <c r="G188" s="10">
        <v>18</v>
      </c>
      <c r="H188" s="10" t="s">
        <v>429</v>
      </c>
      <c r="I188" s="10">
        <v>421.1</v>
      </c>
      <c r="J188" s="15">
        <v>75.75</v>
      </c>
      <c r="K188" s="15">
        <v>2047.62</v>
      </c>
      <c r="L188" s="16">
        <v>909</v>
      </c>
      <c r="M188" s="17">
        <f>=I188*8.8</f>
        <v>3705.68</v>
      </c>
      <c r="N188" s="17">
        <f>=M188-L188-K188-J188*8.8</f>
        <v>82.4600000000004</v>
      </c>
      <c r="O188" s="18">
        <f>=N188/M188</f>
        <v>0.022252326158762</v>
      </c>
      <c r="P188" s="10" t="s">
        <v>50</v>
      </c>
      <c r="Q188" s="55" t="s">
        <v>718</v>
      </c>
    </row>
    <row r="189" spans="1:17">
      <c r="A189" s="9">
        <v>45221.1523032407</v>
      </c>
      <c r="B189" s="10">
        <v>113730797</v>
      </c>
      <c r="C189" s="11" t="s">
        <v>719</v>
      </c>
      <c r="D189" s="10" t="s">
        <v>720</v>
      </c>
      <c r="E189" s="13" t="s">
        <v>721</v>
      </c>
      <c r="F189" s="10" t="s"/>
      <c r="G189" s="10">
        <v>1</v>
      </c>
      <c r="H189" s="10" t="s">
        <v>722</v>
      </c>
      <c r="I189" s="10">
        <v>15.85</v>
      </c>
      <c r="J189" s="15">
        <v>3.62</v>
      </c>
      <c r="K189" s="15">
        <v>37.02</v>
      </c>
      <c r="L189" s="16">
        <v>24.11</v>
      </c>
      <c r="M189" s="17">
        <f>=I189*8.8</f>
        <v>139.48</v>
      </c>
      <c r="N189" s="17">
        <f>=M189-L189-K189-J189*8.8</f>
        <v>46.494</v>
      </c>
      <c r="O189" s="18">
        <f>=N189/M189</f>
        <v>0.33333811299111</v>
      </c>
      <c r="P189" s="10" t="s">
        <v>300</v>
      </c>
      <c r="Q189" s="20" t="s"/>
    </row>
    <row r="190" spans="1:16">
      <c r="A190" s="9">
        <v>45221.1761226852</v>
      </c>
      <c r="B190" s="10">
        <v>113735789</v>
      </c>
      <c r="C190" s="11" t="s">
        <v>723</v>
      </c>
      <c r="D190" s="10" t="s">
        <v>724</v>
      </c>
      <c r="E190" s="13" t="s">
        <v>725</v>
      </c>
      <c r="F190" s="10" t="s">
        <v>57</v>
      </c>
      <c r="G190" s="10">
        <v>1</v>
      </c>
      <c r="H190" s="10" t="s">
        <v>726</v>
      </c>
      <c r="I190" s="10">
        <v>13.43</v>
      </c>
      <c r="J190" s="15">
        <v>3.15</v>
      </c>
      <c r="K190" s="15">
        <v>33.36</v>
      </c>
      <c r="L190" s="16">
        <v>42</v>
      </c>
      <c r="M190" s="17">
        <f>=I190*8.8</f>
        <v>118.184</v>
      </c>
      <c r="N190" s="17">
        <f>=M190-L190-K190-J190*8.8</f>
        <v>15.104</v>
      </c>
      <c r="O190" s="18">
        <f>=N190/M190</f>
        <v>0.127800717525215</v>
      </c>
      <c r="P190" s="10" t="s">
        <v>59</v>
      </c>
    </row>
    <row r="191" spans="1:16">
      <c r="A191" s="9">
        <v>45221.2162152778</v>
      </c>
      <c r="B191" s="10">
        <v>113745920</v>
      </c>
      <c r="C191" s="11" t="s">
        <v>727</v>
      </c>
      <c r="D191" s="10" t="s">
        <v>728</v>
      </c>
      <c r="E191" s="13" t="s">
        <v>729</v>
      </c>
      <c r="F191" s="10" t="s">
        <v>730</v>
      </c>
      <c r="G191" s="10">
        <v>1</v>
      </c>
      <c r="H191" s="10" t="s">
        <v>731</v>
      </c>
      <c r="I191" s="10">
        <v>13.95</v>
      </c>
      <c r="J191" s="15">
        <v>3.25</v>
      </c>
      <c r="K191" s="15">
        <v>29.35</v>
      </c>
      <c r="L191" s="16">
        <v>18</v>
      </c>
      <c r="M191" s="17">
        <f>=I191*8.8</f>
        <v>122.76</v>
      </c>
      <c r="N191" s="17">
        <f>=M191-L191-K191-J191*8.8</f>
        <v>46.81</v>
      </c>
      <c r="O191" s="18">
        <f>=N191/M191</f>
        <v>0.381313131313131</v>
      </c>
      <c r="P191" s="10" t="s">
        <v>43</v>
      </c>
    </row>
    <row r="192" spans="1:33" s="221">
      <c r="A192" s="35">
        <v>45221.2267824074</v>
      </c>
      <c r="B192" s="36">
        <v>113749446</v>
      </c>
      <c r="C192" s="37" t="s">
        <v>243</v>
      </c>
      <c r="D192" s="36" t="s">
        <v>732</v>
      </c>
      <c r="E192" s="56" t="s">
        <v>733</v>
      </c>
      <c r="F192" s="36" t="s">
        <v>734</v>
      </c>
      <c r="G192" s="36">
        <v>1</v>
      </c>
      <c r="H192" s="36" t="s">
        <v>245</v>
      </c>
      <c r="I192" s="36">
        <v>44.49</v>
      </c>
      <c r="J192" s="38">
        <v>10.98</v>
      </c>
      <c r="K192" s="57">
        <v>94.28</v>
      </c>
      <c r="L192" s="39">
        <v>150</v>
      </c>
      <c r="M192" s="40">
        <f>=I192*8.8</f>
        <v>391.512</v>
      </c>
      <c r="N192" s="40">
        <f>=M192-L192-K192-J192*8.8</f>
        <v>50.608</v>
      </c>
      <c r="O192" s="41">
        <f>=N192/M192</f>
        <v>0.129262960011443</v>
      </c>
      <c r="P192" s="36" t="s">
        <v>136</v>
      </c>
      <c r="Q192" s="43" t="s"/>
      <c r="R192" s="43" t="s"/>
      <c r="S192" s="43" t="s"/>
      <c r="T192" s="43" t="s"/>
      <c r="U192" s="43" t="s"/>
      <c r="V192" s="43" t="s"/>
      <c r="W192" s="43" t="s"/>
      <c r="X192" s="43" t="s"/>
      <c r="Y192" s="43" t="s"/>
      <c r="Z192" s="43" t="s"/>
      <c r="AA192" s="43" t="s"/>
      <c r="AB192" s="43" t="s"/>
      <c r="AC192" s="43" t="s"/>
      <c r="AD192" s="43" t="s"/>
      <c r="AE192" s="43" t="s"/>
      <c r="AF192" s="43" t="s"/>
      <c r="AG192" s="43" t="s"/>
    </row>
    <row r="193" spans="1:16">
      <c r="A193" s="9">
        <v>45221.2839699074</v>
      </c>
      <c r="B193" s="10">
        <v>113765773</v>
      </c>
      <c r="C193" s="11" t="s">
        <v>735</v>
      </c>
      <c r="D193" s="10" t="s">
        <v>736</v>
      </c>
      <c r="E193" s="13" t="s">
        <v>737</v>
      </c>
      <c r="F193" s="10" t="s"/>
      <c r="G193" s="10">
        <v>1</v>
      </c>
      <c r="H193" s="10" t="s">
        <v>738</v>
      </c>
      <c r="I193" s="10">
        <v>13.16</v>
      </c>
      <c r="J193" s="15">
        <v>3.08</v>
      </c>
      <c r="K193" s="15">
        <v>26.17</v>
      </c>
      <c r="L193" s="16">
        <v>25</v>
      </c>
      <c r="M193" s="17">
        <f>=I193*8.8</f>
        <v>115.808</v>
      </c>
      <c r="N193" s="17">
        <f>=M193-L193-K193-J193*8.8</f>
        <v>37.534</v>
      </c>
      <c r="O193" s="18">
        <f>=N193/M193</f>
        <v>0.324105415860735</v>
      </c>
      <c r="P193" s="10" t="s">
        <v>59</v>
      </c>
    </row>
    <row r="194" spans="1:16">
      <c r="A194" s="9">
        <v>45221.3378703704</v>
      </c>
      <c r="B194" s="10">
        <v>113778718</v>
      </c>
      <c r="C194" s="11" t="s">
        <v>396</v>
      </c>
      <c r="D194" s="10" t="s">
        <v>739</v>
      </c>
      <c r="E194" s="13" t="s">
        <v>740</v>
      </c>
      <c r="F194" s="10" t="s"/>
      <c r="G194" s="10">
        <v>1</v>
      </c>
      <c r="H194" s="10" t="s">
        <v>741</v>
      </c>
      <c r="I194" s="10">
        <v>14.5</v>
      </c>
      <c r="J194" s="15">
        <v>3.32</v>
      </c>
      <c r="K194" s="15">
        <v>26.34</v>
      </c>
      <c r="L194" s="16">
        <v>17.9</v>
      </c>
      <c r="M194" s="17">
        <f>=I194*8.8</f>
        <v>127.6</v>
      </c>
      <c r="N194" s="17">
        <f>=M194-L194-K194-J194*8.8</f>
        <v>54.144</v>
      </c>
      <c r="O194" s="18">
        <f>=N194/M194</f>
        <v>0.424326018808778</v>
      </c>
      <c r="P194" s="10" t="s">
        <v>145</v>
      </c>
    </row>
    <row r="195" spans="1:16">
      <c r="A195" s="9">
        <v>45221.4499189815</v>
      </c>
      <c r="B195" s="10">
        <v>113803656</v>
      </c>
      <c r="C195" s="11" t="s">
        <v>243</v>
      </c>
      <c r="D195" s="31" t="s">
        <v>742</v>
      </c>
      <c r="E195" s="54" t="s">
        <v>733</v>
      </c>
      <c r="F195" s="10" t="s"/>
      <c r="G195" s="10">
        <v>1</v>
      </c>
      <c r="H195" s="10" t="s">
        <v>245</v>
      </c>
      <c r="I195" s="10">
        <v>44.49</v>
      </c>
      <c r="J195" s="15">
        <v>10.98</v>
      </c>
      <c r="K195" s="15">
        <v>117.82</v>
      </c>
      <c r="L195" s="16">
        <v>150</v>
      </c>
      <c r="M195" s="17">
        <f>=I195*8.8</f>
        <v>391.512</v>
      </c>
      <c r="N195" s="17">
        <f>=M195-L195-K195-J195*8.8</f>
        <v>27.0680000000001</v>
      </c>
      <c r="O195" s="18">
        <f>=N195/M195</f>
        <v>0.0691370890292</v>
      </c>
      <c r="P195" s="10" t="s">
        <v>172</v>
      </c>
    </row>
    <row r="196" spans="1:16">
      <c r="A196" s="9">
        <v>45221.4828587963</v>
      </c>
      <c r="B196" s="10">
        <v>113811979</v>
      </c>
      <c r="C196" s="11" t="s">
        <v>743</v>
      </c>
      <c r="D196" s="10" t="s">
        <v>744</v>
      </c>
      <c r="E196" s="13" t="s">
        <v>745</v>
      </c>
      <c r="F196" s="10" t="s"/>
      <c r="G196" s="10">
        <v>1</v>
      </c>
      <c r="H196" s="10" t="s">
        <v>746</v>
      </c>
      <c r="I196" s="10">
        <v>26.59</v>
      </c>
      <c r="J196" s="15">
        <v>6.28</v>
      </c>
      <c r="K196" s="15">
        <v>82.08</v>
      </c>
      <c r="L196" s="16">
        <v>64</v>
      </c>
      <c r="M196" s="17">
        <f>=I196*8.8</f>
        <v>233.992</v>
      </c>
      <c r="N196" s="17">
        <f>=M196-L196-K196-J196*8.8</f>
        <v>32.648</v>
      </c>
      <c r="O196" s="18">
        <f>=N196/M196</f>
        <v>0.139526137645732</v>
      </c>
      <c r="P196" s="10" t="s">
        <v>43</v>
      </c>
    </row>
    <row r="197" spans="1:16">
      <c r="A197" s="9">
        <v>45221.9902893519</v>
      </c>
      <c r="B197" s="10">
        <v>113885949</v>
      </c>
      <c r="C197" s="11" t="s">
        <v>747</v>
      </c>
      <c r="D197" s="10" t="s">
        <v>748</v>
      </c>
      <c r="E197" s="13" t="s">
        <v>749</v>
      </c>
      <c r="F197" s="10" t="s">
        <v>594</v>
      </c>
      <c r="G197" s="10">
        <v>1</v>
      </c>
      <c r="H197" s="10" t="s">
        <v>750</v>
      </c>
      <c r="I197" s="10">
        <v>24.94</v>
      </c>
      <c r="J197" s="15">
        <v>5.88</v>
      </c>
      <c r="K197" s="15">
        <v>131.88</v>
      </c>
      <c r="L197" s="16">
        <v>56</v>
      </c>
      <c r="M197" s="17">
        <f>=I197*8.8</f>
        <v>219.472</v>
      </c>
      <c r="N197" s="17">
        <f>=M197-L197-K197-J197*8.8</f>
        <v>-20.152</v>
      </c>
      <c r="O197" s="18">
        <f>=N197/M197</f>
        <v>-0.091820368885325</v>
      </c>
      <c r="P197" s="10" t="s">
        <v>43</v>
      </c>
    </row>
    <row r="198" spans="1:16">
      <c r="A198" s="9">
        <v>45222.0116898148</v>
      </c>
      <c r="B198" s="10">
        <v>113890532</v>
      </c>
      <c r="C198" s="11" t="s">
        <v>751</v>
      </c>
      <c r="D198" s="10" t="s">
        <v>752</v>
      </c>
      <c r="E198" s="13" t="s">
        <v>753</v>
      </c>
      <c r="F198" s="10" t="s"/>
      <c r="G198" s="10">
        <v>1</v>
      </c>
      <c r="H198" s="10" t="s">
        <v>754</v>
      </c>
      <c r="I198" s="10">
        <v>26.76</v>
      </c>
      <c r="J198" s="15">
        <v>6.43</v>
      </c>
      <c r="K198" s="15">
        <v>40.71</v>
      </c>
      <c r="L198" s="16">
        <v>51</v>
      </c>
      <c r="M198" s="17">
        <f>=I198*8.8</f>
        <v>235.488</v>
      </c>
      <c r="N198" s="17">
        <f>=M198-L198-K198-J198*8.8</f>
        <v>87.194</v>
      </c>
      <c r="O198" s="18">
        <f>=N198/M198</f>
        <v>0.370269398016035</v>
      </c>
      <c r="P198" s="10" t="s">
        <v>300</v>
      </c>
    </row>
    <row r="199" spans="1:17">
      <c r="A199" s="9">
        <v>45222.1034722222</v>
      </c>
      <c r="B199" s="10">
        <v>113913352</v>
      </c>
      <c r="C199" s="11" t="s">
        <v>755</v>
      </c>
      <c r="D199" s="10" t="s">
        <v>756</v>
      </c>
      <c r="E199" s="13" t="s">
        <v>757</v>
      </c>
      <c r="F199" s="10" t="s">
        <v>48</v>
      </c>
      <c r="G199" s="10">
        <v>1</v>
      </c>
      <c r="H199" s="10" t="s">
        <v>758</v>
      </c>
      <c r="I199" s="10">
        <v>15.4</v>
      </c>
      <c r="J199" s="15">
        <v>2.95</v>
      </c>
      <c r="K199" s="15">
        <v>44.12</v>
      </c>
      <c r="L199" s="16">
        <v>16.7</v>
      </c>
      <c r="M199" s="17">
        <f>=I199*8.8</f>
        <v>135.52</v>
      </c>
      <c r="N199" s="17">
        <f>=M199-L199-K199-J199*8.8</f>
        <v>48.74</v>
      </c>
      <c r="O199" s="18">
        <f>=N199/M199</f>
        <v>0.359651711924439</v>
      </c>
      <c r="P199" s="10" t="s">
        <v>50</v>
      </c>
      <c r="Q199" s="20" t="s"/>
    </row>
    <row r="200" spans="1:17">
      <c r="A200" s="21">
        <v>45222.107349537</v>
      </c>
      <c r="B200" s="12">
        <v>113914318</v>
      </c>
      <c r="C200" s="22" t="s">
        <v>759</v>
      </c>
      <c r="D200" s="12" t="s">
        <v>760</v>
      </c>
      <c r="E200" s="19" t="s">
        <v>761</v>
      </c>
      <c r="F200" s="12" t="s">
        <v>48</v>
      </c>
      <c r="G200" s="12">
        <v>1</v>
      </c>
      <c r="H200" s="12" t="s">
        <v>762</v>
      </c>
      <c r="I200" s="12">
        <v>27.67</v>
      </c>
      <c r="J200" s="15">
        <v>5.36</v>
      </c>
      <c r="K200" s="15">
        <v>59.25</v>
      </c>
      <c r="L200" s="16">
        <v>34.5</v>
      </c>
      <c r="M200" s="17">
        <f>=I200*8.8</f>
        <v>243.496</v>
      </c>
      <c r="N200" s="17">
        <f>=M200-L200-K200-J200*8.8</f>
        <v>102.578</v>
      </c>
      <c r="O200" s="18">
        <f>=N200/M200</f>
        <v>0.421271807339751</v>
      </c>
      <c r="P200" s="12" t="s">
        <v>50</v>
      </c>
      <c r="Q200" s="58" t="s"/>
    </row>
    <row r="201" spans="1:17">
      <c r="A201" s="21">
        <v>45222.1229050926</v>
      </c>
      <c r="B201" s="12">
        <v>113918277</v>
      </c>
      <c r="C201" s="22" t="s">
        <v>763</v>
      </c>
      <c r="D201" s="12" t="s">
        <v>764</v>
      </c>
      <c r="E201" s="19" t="s">
        <v>765</v>
      </c>
      <c r="G201" s="12">
        <v>1</v>
      </c>
      <c r="H201" s="12" t="s">
        <v>766</v>
      </c>
      <c r="I201" s="12">
        <v>13</v>
      </c>
      <c r="J201" s="15">
        <v>3.08</v>
      </c>
      <c r="K201" s="15">
        <v>25.77</v>
      </c>
      <c r="L201" s="16">
        <v>15</v>
      </c>
      <c r="M201" s="17">
        <f>=I201*8.8</f>
        <v>114.4</v>
      </c>
      <c r="N201" s="17">
        <f>=M201-L201-K201-J201*8.8</f>
        <v>46.526</v>
      </c>
      <c r="O201" s="18">
        <f>=N201/M201</f>
        <v>0.406695804195804</v>
      </c>
      <c r="P201" s="12" t="s">
        <v>28</v>
      </c>
      <c r="Q201" s="58" t="s"/>
    </row>
    <row r="202" spans="1:17">
      <c r="A202" s="21">
        <v>45222.1628703704</v>
      </c>
      <c r="B202" s="12">
        <v>113928277</v>
      </c>
      <c r="C202" s="22" t="s">
        <v>767</v>
      </c>
      <c r="D202" s="12" t="s">
        <v>768</v>
      </c>
      <c r="E202" s="19" t="s">
        <v>769</v>
      </c>
      <c r="F202" s="12" t="s">
        <v>48</v>
      </c>
      <c r="G202" s="12">
        <v>1</v>
      </c>
      <c r="H202" s="12" t="s">
        <v>770</v>
      </c>
      <c r="I202" s="12">
        <v>22.26</v>
      </c>
      <c r="J202" s="15">
        <v>5.22</v>
      </c>
      <c r="K202" s="15">
        <v>32.95</v>
      </c>
      <c r="L202" s="16">
        <v>14</v>
      </c>
      <c r="M202" s="17">
        <f>=I202*8.8</f>
        <v>195.888</v>
      </c>
      <c r="N202" s="17">
        <f>=M202-L202-K202-J202*8.8</f>
        <v>103.002</v>
      </c>
      <c r="O202" s="18">
        <f>=N202/M202</f>
        <v>0.525820877235972</v>
      </c>
      <c r="P202" s="12" t="s">
        <v>83</v>
      </c>
      <c r="Q202" s="58" t="s"/>
    </row>
    <row r="203" spans="1:17">
      <c r="A203" s="21">
        <v>45222.167025463</v>
      </c>
      <c r="B203" s="12">
        <v>113928415</v>
      </c>
      <c r="C203" s="22" t="s">
        <v>771</v>
      </c>
      <c r="D203" s="12" t="s">
        <v>772</v>
      </c>
      <c r="E203" s="19" t="s">
        <v>773</v>
      </c>
      <c r="F203" s="12" t="s"/>
      <c r="G203" s="12">
        <v>1</v>
      </c>
      <c r="H203" s="12" t="s">
        <v>774</v>
      </c>
      <c r="I203" s="12">
        <v>19.3</v>
      </c>
      <c r="J203" s="15">
        <v>4.62</v>
      </c>
      <c r="K203" s="15">
        <v>51.7</v>
      </c>
      <c r="L203" s="16">
        <v>28</v>
      </c>
      <c r="M203" s="17">
        <f>=I203*8.8</f>
        <v>169.84</v>
      </c>
      <c r="N203" s="17">
        <f>=M203-L203-K203-J203*8.8</f>
        <v>49.484</v>
      </c>
      <c r="O203" s="18">
        <f>=N203/M203</f>
        <v>0.29135657089025</v>
      </c>
      <c r="P203" s="12" t="s">
        <v>300</v>
      </c>
      <c r="Q203" s="58" t="s"/>
    </row>
    <row r="204" spans="1:17">
      <c r="A204" s="21">
        <v>45222.1956365741</v>
      </c>
      <c r="B204" s="12">
        <v>113936104</v>
      </c>
      <c r="C204" s="22" t="s">
        <v>206</v>
      </c>
      <c r="D204" s="12" t="s">
        <v>775</v>
      </c>
      <c r="E204" s="19" t="s">
        <v>776</v>
      </c>
      <c r="F204" s="12" t="s"/>
      <c r="G204" s="12">
        <v>1</v>
      </c>
      <c r="H204" s="12" t="s">
        <v>209</v>
      </c>
      <c r="I204" s="12">
        <v>23.13</v>
      </c>
      <c r="J204" s="15">
        <v>4.4</v>
      </c>
      <c r="K204" s="15">
        <v>61.73</v>
      </c>
      <c r="L204" s="16">
        <v>50</v>
      </c>
      <c r="M204" s="17">
        <f>=I204*8.8</f>
        <v>203.544</v>
      </c>
      <c r="N204" s="17">
        <f>=M204-L204-K204-J204*8.8</f>
        <v>53.094</v>
      </c>
      <c r="O204" s="18">
        <f>=N204/M204</f>
        <v>0.260847777384742</v>
      </c>
      <c r="P204" s="12" t="s">
        <v>50</v>
      </c>
      <c r="Q204" s="58" t="s"/>
    </row>
    <row r="205" spans="1:17">
      <c r="A205" s="21">
        <v>45222.4273726852</v>
      </c>
      <c r="B205" s="12">
        <v>113999543</v>
      </c>
      <c r="C205" s="22" t="s">
        <v>777</v>
      </c>
      <c r="D205" s="12" t="s">
        <v>778</v>
      </c>
      <c r="E205" s="19" t="s">
        <v>779</v>
      </c>
      <c r="F205" s="12" t="s"/>
      <c r="G205" s="12">
        <v>4</v>
      </c>
      <c r="H205" s="12" t="s">
        <v>780</v>
      </c>
      <c r="I205" s="12">
        <v>70.04</v>
      </c>
      <c r="J205" s="15">
        <v>13.41</v>
      </c>
      <c r="K205" s="15">
        <v>291.68</v>
      </c>
      <c r="L205" s="16">
        <v>156.96</v>
      </c>
      <c r="M205" s="17">
        <f>=I205*8.8</f>
        <v>616.352</v>
      </c>
      <c r="N205" s="17">
        <f>=M205-L205-K205-J205*8.8</f>
        <v>49.704</v>
      </c>
      <c r="O205" s="18">
        <f>=N205/M205</f>
        <v>0.08064223041379</v>
      </c>
      <c r="P205" s="12" t="s">
        <v>50</v>
      </c>
      <c r="Q205" s="58" t="s"/>
    </row>
    <row r="206" spans="1:17">
      <c r="A206" s="21">
        <v>45222.4524305556</v>
      </c>
      <c r="B206" s="12">
        <v>114006555</v>
      </c>
      <c r="C206" s="22" t="s">
        <v>781</v>
      </c>
      <c r="D206" s="12" t="s">
        <v>782</v>
      </c>
      <c r="E206" s="22" t="s">
        <v>783</v>
      </c>
      <c r="F206" s="12" t="s">
        <v>48</v>
      </c>
      <c r="G206" s="12">
        <v>1</v>
      </c>
      <c r="H206" s="12" t="s">
        <v>784</v>
      </c>
      <c r="I206" s="12">
        <v>28.58</v>
      </c>
      <c r="J206" s="15">
        <v>6.5</v>
      </c>
      <c r="K206" s="15">
        <v>54.94</v>
      </c>
      <c r="L206" s="16">
        <v>48</v>
      </c>
      <c r="M206" s="17">
        <f>=I206*8.8</f>
        <v>251.504</v>
      </c>
      <c r="N206" s="17">
        <f>=M206-L206-K206-J206*8.8</f>
        <v>91.364</v>
      </c>
      <c r="O206" s="18">
        <f>=N206/M206</f>
        <v>0.36327056428526</v>
      </c>
      <c r="P206" s="12" t="s">
        <v>104</v>
      </c>
      <c r="Q206" s="58" t="s"/>
    </row>
    <row r="207" spans="1:17">
      <c r="A207" s="21">
        <v>45222.4612962963</v>
      </c>
      <c r="B207" s="12">
        <v>114008830</v>
      </c>
      <c r="C207" s="22" t="s">
        <v>785</v>
      </c>
      <c r="D207" s="12" t="s">
        <v>786</v>
      </c>
      <c r="E207" s="12" t="s">
        <v>787</v>
      </c>
      <c r="F207" s="12" t="s"/>
      <c r="G207" s="12">
        <v>2</v>
      </c>
      <c r="H207" s="12" t="s">
        <v>788</v>
      </c>
      <c r="I207" s="12">
        <v>37.38</v>
      </c>
      <c r="J207" s="15">
        <v>8.78</v>
      </c>
      <c r="K207" s="15">
        <v>48.72</v>
      </c>
      <c r="L207" s="16">
        <v>44</v>
      </c>
      <c r="M207" s="17">
        <f>=I207*8.8</f>
        <v>328.944</v>
      </c>
      <c r="N207" s="17">
        <f>=M207-L207-K207-J207*8.8</f>
        <v>158.96</v>
      </c>
      <c r="O207" s="18">
        <f>=N207/M207</f>
        <v>0.483243348411888</v>
      </c>
      <c r="P207" s="12" t="s">
        <v>590</v>
      </c>
      <c r="Q207" s="58" t="s"/>
    </row>
    <row r="208" spans="1:17">
      <c r="A208" s="21">
        <v>45222.4797222222</v>
      </c>
      <c r="B208" s="12">
        <v>114013514</v>
      </c>
      <c r="C208" s="22" t="s">
        <v>789</v>
      </c>
      <c r="D208" s="12" t="s">
        <v>790</v>
      </c>
      <c r="E208" s="19" t="s">
        <v>791</v>
      </c>
      <c r="F208" s="12" t="s"/>
      <c r="G208" s="12">
        <v>1</v>
      </c>
      <c r="H208" s="12" t="s">
        <v>792</v>
      </c>
      <c r="I208" s="12">
        <v>20.86</v>
      </c>
      <c r="J208" s="15">
        <v>4.89</v>
      </c>
      <c r="K208" s="15">
        <v>58.47</v>
      </c>
      <c r="L208" s="16">
        <v>20</v>
      </c>
      <c r="M208" s="17">
        <f>=I208*8.8</f>
        <v>183.568</v>
      </c>
      <c r="N208" s="17">
        <f>=M208-L208-K208-J208*8.8</f>
        <v>62.066</v>
      </c>
      <c r="O208" s="18">
        <f>=N208/M208</f>
        <v>0.338109038612394</v>
      </c>
      <c r="P208" s="12" t="s">
        <v>59</v>
      </c>
      <c r="Q208" s="58" t="s"/>
    </row>
    <row r="209" spans="1:17">
      <c r="A209" s="21">
        <v>45222.5367939815</v>
      </c>
      <c r="B209" s="12">
        <v>114026620</v>
      </c>
      <c r="C209" s="22" t="s">
        <v>793</v>
      </c>
      <c r="D209" s="12" t="s">
        <v>794</v>
      </c>
      <c r="E209" s="22" t="s">
        <v>795</v>
      </c>
      <c r="F209" s="12" t="s"/>
      <c r="G209" s="12">
        <v>1</v>
      </c>
      <c r="H209" s="12" t="s">
        <v>796</v>
      </c>
      <c r="I209" s="12">
        <v>44.19</v>
      </c>
      <c r="J209" s="15">
        <v>8.56</v>
      </c>
      <c r="K209" s="15">
        <v>48.5</v>
      </c>
      <c r="L209" s="16">
        <v>99</v>
      </c>
      <c r="M209" s="17">
        <f>=I209*8.8</f>
        <v>388.872</v>
      </c>
      <c r="N209" s="17">
        <f>=M209-L209-K209-J209*8.8</f>
        <v>166.044</v>
      </c>
      <c r="O209" s="18">
        <f>=N209/M209</f>
        <v>0.426988829229155</v>
      </c>
      <c r="P209" s="12" t="s">
        <v>50</v>
      </c>
      <c r="Q209" s="58" t="s"/>
    </row>
    <row r="210" spans="1:17">
      <c r="A210" s="21">
        <v>45222.5469560185</v>
      </c>
      <c r="B210" s="12">
        <v>114029393</v>
      </c>
      <c r="C210" s="22" t="s">
        <v>797</v>
      </c>
      <c r="D210" s="12" t="s">
        <v>798</v>
      </c>
      <c r="E210" s="19" t="s">
        <v>799</v>
      </c>
      <c r="F210" s="12" t="s"/>
      <c r="G210" s="12">
        <v>1</v>
      </c>
      <c r="H210" s="12" t="s">
        <v>800</v>
      </c>
      <c r="I210" s="12">
        <v>52.67</v>
      </c>
      <c r="J210" s="15">
        <v>10.33</v>
      </c>
      <c r="K210" s="15">
        <v>48.64</v>
      </c>
      <c r="L210" s="16">
        <v>109.5</v>
      </c>
      <c r="M210" s="17">
        <f>=I210*8.8</f>
        <v>463.496</v>
      </c>
      <c r="N210" s="17">
        <f>=M210-L210-K210-J210*8.8</f>
        <v>214.452</v>
      </c>
      <c r="O210" s="18">
        <f>=N210/M210</f>
        <v>0.462683604605002</v>
      </c>
      <c r="P210" s="12" t="s">
        <v>50</v>
      </c>
      <c r="Q210" s="58" t="s"/>
    </row>
    <row r="211" spans="1:17">
      <c r="A211" s="21" t="s"/>
      <c r="B211" s="12" t="s"/>
      <c r="C211" s="22" t="s"/>
      <c r="D211" s="12" t="s"/>
      <c r="E211" s="59" t="s"/>
      <c r="F211" s="12" t="s"/>
      <c r="G211" s="12" t="s"/>
      <c r="H211" s="12" t="s"/>
      <c r="I211" s="12" t="s"/>
      <c r="J211" s="17" t="s"/>
      <c r="K211" s="15" t="s"/>
      <c r="L211" s="16" t="s"/>
      <c r="M211" s="17" t="s"/>
      <c r="N211" s="17" t="s"/>
      <c r="O211" s="18" t="s"/>
      <c r="P211" s="12" t="s"/>
      <c r="Q211" s="58" t="s"/>
    </row>
    <row r="212" spans="1:17">
      <c r="A212" s="21">
        <v>45222.8669212963</v>
      </c>
      <c r="B212" s="12">
        <v>114076170</v>
      </c>
      <c r="C212" s="22" t="s">
        <v>801</v>
      </c>
      <c r="D212" s="12" t="s">
        <v>802</v>
      </c>
      <c r="E212" s="19" t="s">
        <v>803</v>
      </c>
      <c r="F212" s="12" t="s"/>
      <c r="G212" s="12">
        <v>1</v>
      </c>
      <c r="H212" s="12" t="s">
        <v>804</v>
      </c>
      <c r="I212" s="12">
        <v>23.59</v>
      </c>
      <c r="J212" s="15">
        <v>5.67</v>
      </c>
      <c r="K212" s="15">
        <v>43.86</v>
      </c>
      <c r="L212" s="16">
        <v>41</v>
      </c>
      <c r="M212" s="17">
        <f>=I212*8.8</f>
        <v>207.592</v>
      </c>
      <c r="N212" s="17">
        <f>=M212-L212-K212-J212*8.8</f>
        <v>72.836</v>
      </c>
      <c r="O212" s="18">
        <f>=N212/M212</f>
        <v>0.35086130486724</v>
      </c>
      <c r="P212" s="12" t="s">
        <v>83</v>
      </c>
      <c r="Q212" s="58" t="s"/>
    </row>
    <row r="213" spans="1:17">
      <c r="A213" s="21">
        <v>45222.9175810185</v>
      </c>
      <c r="B213" s="12">
        <v>114082974</v>
      </c>
      <c r="C213" s="22" t="s">
        <v>805</v>
      </c>
      <c r="D213" s="12" t="s">
        <v>806</v>
      </c>
      <c r="E213" s="19" t="s">
        <v>807</v>
      </c>
      <c r="F213" s="12" t="s"/>
      <c r="G213" s="12">
        <v>2</v>
      </c>
      <c r="H213" s="12" t="s">
        <v>808</v>
      </c>
      <c r="I213" s="12">
        <v>32.32</v>
      </c>
      <c r="J213" s="15">
        <v>7.74</v>
      </c>
      <c r="K213" s="15">
        <v>45.66</v>
      </c>
      <c r="L213" s="16">
        <v>37</v>
      </c>
      <c r="M213" s="17">
        <f>=I213*8.8</f>
        <v>284.416</v>
      </c>
      <c r="N213" s="17">
        <f>=M213-L213-K213-J213*8.8</f>
        <v>133.644</v>
      </c>
      <c r="O213" s="18">
        <f>=N213/M213</f>
        <v>0.469889176417642</v>
      </c>
      <c r="P213" s="12" t="s">
        <v>300</v>
      </c>
      <c r="Q213" s="58" t="s"/>
    </row>
    <row r="214" spans="1:17">
      <c r="A214" s="21">
        <v>45222.9480787037</v>
      </c>
      <c r="B214" s="12">
        <v>114087302</v>
      </c>
      <c r="C214" s="22" t="s">
        <v>809</v>
      </c>
      <c r="D214" s="12" t="s">
        <v>810</v>
      </c>
      <c r="E214" s="19" t="s">
        <v>811</v>
      </c>
      <c r="F214" s="12" t="s"/>
      <c r="G214" s="12">
        <v>1</v>
      </c>
      <c r="H214" s="12" t="s">
        <v>812</v>
      </c>
      <c r="I214" s="12">
        <v>27.67</v>
      </c>
      <c r="J214" s="15">
        <v>6.35</v>
      </c>
      <c r="K214" s="15">
        <v>70.26</v>
      </c>
      <c r="L214" s="16">
        <v>20</v>
      </c>
      <c r="M214" s="17">
        <f>=I214*8.8</f>
        <v>243.496</v>
      </c>
      <c r="N214" s="17">
        <f>=M214-L214-K214-J214*8.8</f>
        <v>97.3560000000001</v>
      </c>
      <c r="O214" s="18">
        <f>=N214/M214</f>
        <v>0.399825869829484</v>
      </c>
      <c r="P214" s="12" t="s">
        <v>162</v>
      </c>
      <c r="Q214" s="58" t="s"/>
    </row>
    <row r="215" spans="1:17">
      <c r="A215" s="21">
        <v>45222.9734143519</v>
      </c>
      <c r="B215" s="12">
        <v>114092826</v>
      </c>
      <c r="C215" s="22" t="s">
        <v>813</v>
      </c>
      <c r="D215" s="12" t="s">
        <v>814</v>
      </c>
      <c r="E215" s="19" t="s">
        <v>815</v>
      </c>
      <c r="F215" s="12" t="s">
        <v>57</v>
      </c>
      <c r="G215" s="12">
        <v>1</v>
      </c>
      <c r="H215" s="12" t="s">
        <v>816</v>
      </c>
      <c r="I215" s="12">
        <v>13</v>
      </c>
      <c r="J215" s="15">
        <v>2.9</v>
      </c>
      <c r="K215" s="15">
        <v>25.23</v>
      </c>
      <c r="L215" s="16">
        <v>12.5</v>
      </c>
      <c r="M215" s="17">
        <f>=I215*8.8</f>
        <v>114.4</v>
      </c>
      <c r="N215" s="17">
        <f>=M215-L215-K215-J215*8.8</f>
        <v>51.15</v>
      </c>
      <c r="O215" s="18">
        <f>=N215/M215</f>
        <v>0.447115384615385</v>
      </c>
      <c r="P215" s="12" t="s">
        <v>104</v>
      </c>
      <c r="Q215" s="58" t="s"/>
    </row>
    <row r="216" spans="1:33" s="221">
      <c r="A216" s="60">
        <v>45223.060625</v>
      </c>
      <c r="B216" s="61">
        <v>114111252</v>
      </c>
      <c r="C216" s="62" t="s">
        <v>243</v>
      </c>
      <c r="D216" s="61" t="s">
        <v>817</v>
      </c>
      <c r="E216" s="63" t="s">
        <v>818</v>
      </c>
      <c r="F216" s="61" t="s">
        <v>284</v>
      </c>
      <c r="G216" s="61">
        <v>1</v>
      </c>
      <c r="H216" s="61" t="s">
        <v>245</v>
      </c>
      <c r="I216" s="61">
        <v>44.49</v>
      </c>
      <c r="J216" s="38">
        <v>10.98</v>
      </c>
      <c r="K216" s="57">
        <v>117.38</v>
      </c>
      <c r="L216" s="39">
        <v>150</v>
      </c>
      <c r="M216" s="40">
        <f>=I216*8.8</f>
        <v>391.512</v>
      </c>
      <c r="N216" s="40">
        <f>=M216-L216-K216-J216*8.8</f>
        <v>27.5080000000001</v>
      </c>
      <c r="O216" s="41">
        <f>=N216/M216</f>
        <v>0.070260937084943</v>
      </c>
      <c r="P216" s="61" t="s">
        <v>172</v>
      </c>
      <c r="Q216" s="64" t="s"/>
      <c r="R216" s="43" t="s"/>
      <c r="S216" s="43" t="s"/>
      <c r="T216" s="43" t="s"/>
      <c r="U216" s="43" t="s"/>
      <c r="V216" s="43" t="s"/>
      <c r="W216" s="43" t="s"/>
      <c r="X216" s="43" t="s"/>
      <c r="Y216" s="43" t="s"/>
      <c r="Z216" s="43" t="s"/>
      <c r="AA216" s="43" t="s"/>
      <c r="AB216" s="43" t="s"/>
      <c r="AC216" s="43" t="s"/>
      <c r="AD216" s="43" t="s"/>
      <c r="AE216" s="43" t="s"/>
      <c r="AF216" s="43" t="s"/>
      <c r="AG216" s="43" t="s"/>
    </row>
    <row r="217" spans="1:17">
      <c r="A217" s="21">
        <v>45223.0801967593</v>
      </c>
      <c r="B217" s="12">
        <v>114115548</v>
      </c>
      <c r="C217" s="22" t="s">
        <v>819</v>
      </c>
      <c r="D217" s="12" t="s">
        <v>820</v>
      </c>
      <c r="E217" s="19" t="s">
        <v>821</v>
      </c>
      <c r="F217" s="12" t="s"/>
      <c r="G217" s="12">
        <v>1</v>
      </c>
      <c r="H217" s="12" t="s">
        <v>822</v>
      </c>
      <c r="I217" s="12">
        <v>25.4</v>
      </c>
      <c r="J217" s="15">
        <v>4.87</v>
      </c>
      <c r="K217" s="15">
        <v>58.88</v>
      </c>
      <c r="L217" s="16">
        <v>55</v>
      </c>
      <c r="M217" s="17">
        <f>=I217*8.8</f>
        <v>223.52</v>
      </c>
      <c r="N217" s="17">
        <f>=M217-L217-K217-J217*8.8</f>
        <v>66.784</v>
      </c>
      <c r="O217" s="18">
        <f>=N217/M217</f>
        <v>0.298783106657122</v>
      </c>
      <c r="P217" s="12" t="s">
        <v>50</v>
      </c>
      <c r="Q217" s="58" t="s"/>
    </row>
    <row r="218" spans="1:17">
      <c r="A218" s="21">
        <v>45223.1098726852</v>
      </c>
      <c r="B218" s="12">
        <v>114122425</v>
      </c>
      <c r="C218" s="22" t="s">
        <v>823</v>
      </c>
      <c r="D218" s="12" t="s">
        <v>824</v>
      </c>
      <c r="E218" s="19" t="s">
        <v>825</v>
      </c>
      <c r="F218" s="12" t="s"/>
      <c r="G218" s="12">
        <v>1</v>
      </c>
      <c r="H218" s="12" t="s">
        <v>826</v>
      </c>
      <c r="I218" s="12">
        <v>16.64</v>
      </c>
      <c r="J218" s="15">
        <v>3.77</v>
      </c>
      <c r="K218" s="15">
        <v>41.76</v>
      </c>
      <c r="L218" s="16">
        <v>58.5</v>
      </c>
      <c r="M218" s="17">
        <f>=I218*8.8</f>
        <v>146.432</v>
      </c>
      <c r="N218" s="17">
        <f>=M218-L218-K218-J218*8.8</f>
        <v>12.996</v>
      </c>
      <c r="O218" s="18">
        <f>=N218/M218</f>
        <v>0.088751092657343</v>
      </c>
      <c r="P218" s="12" t="s">
        <v>145</v>
      </c>
      <c r="Q218" s="58" t="s"/>
    </row>
    <row r="219" spans="1:17">
      <c r="A219" s="21">
        <v>45223.1827662037</v>
      </c>
      <c r="B219" s="10">
        <v>114138802</v>
      </c>
      <c r="C219" s="22" t="s">
        <v>827</v>
      </c>
      <c r="D219" s="10" t="s">
        <v>828</v>
      </c>
      <c r="E219" s="19" t="s">
        <v>829</v>
      </c>
      <c r="F219" s="12" t="s"/>
      <c r="G219" s="12">
        <v>1</v>
      </c>
      <c r="H219" s="12" t="s">
        <v>830</v>
      </c>
      <c r="I219" s="12">
        <v>15</v>
      </c>
      <c r="J219" s="15">
        <v>3.6</v>
      </c>
      <c r="K219" s="15">
        <v>21.34</v>
      </c>
      <c r="L219" s="16">
        <v>4.51</v>
      </c>
      <c r="M219" s="17">
        <f>=I219*8.8</f>
        <v>132</v>
      </c>
      <c r="N219" s="17">
        <f>=M219-L219-K219-J219*8.8</f>
        <v>74.47</v>
      </c>
      <c r="O219" s="18">
        <f>=N219/M219</f>
        <v>0.564166666666667</v>
      </c>
      <c r="P219" s="12" t="s">
        <v>59</v>
      </c>
      <c r="Q219" s="58" t="s"/>
    </row>
    <row r="220" spans="1:17">
      <c r="A220" s="21">
        <v>45223.2451736111</v>
      </c>
      <c r="B220" s="10">
        <v>114153923</v>
      </c>
      <c r="C220" s="22" t="s">
        <v>831</v>
      </c>
      <c r="D220" s="10" t="s">
        <v>832</v>
      </c>
      <c r="E220" s="19" t="s">
        <v>833</v>
      </c>
      <c r="F220" s="12" t="s">
        <v>57</v>
      </c>
      <c r="G220" s="12">
        <v>1</v>
      </c>
      <c r="H220" s="12" t="s">
        <v>834</v>
      </c>
      <c r="I220" s="12">
        <v>13.2</v>
      </c>
      <c r="J220" s="15">
        <v>3.14</v>
      </c>
      <c r="K220" s="15">
        <v>27.41</v>
      </c>
      <c r="L220" s="16">
        <v>22.72</v>
      </c>
      <c r="M220" s="17">
        <f>=I220*8.8</f>
        <v>116.16</v>
      </c>
      <c r="N220" s="17">
        <f>=M220-L220-K220-J220*8.8</f>
        <v>38.398</v>
      </c>
      <c r="O220" s="18">
        <f>=N220/M220</f>
        <v>0.33056129476584</v>
      </c>
      <c r="P220" s="12" t="s">
        <v>300</v>
      </c>
      <c r="Q220" s="58" t="s"/>
    </row>
    <row r="221" spans="1:17">
      <c r="A221" s="21">
        <v>45223.2790509259</v>
      </c>
      <c r="B221" s="12">
        <v>114162273</v>
      </c>
      <c r="C221" s="22" t="s">
        <v>835</v>
      </c>
      <c r="D221" s="12" t="s">
        <v>836</v>
      </c>
      <c r="E221" s="19" t="s">
        <v>837</v>
      </c>
      <c r="F221" s="12" t="s">
        <v>134</v>
      </c>
      <c r="G221" s="12">
        <v>1</v>
      </c>
      <c r="H221" s="12" t="s">
        <v>838</v>
      </c>
      <c r="I221" s="12">
        <v>13</v>
      </c>
      <c r="J221" s="15">
        <v>3.07</v>
      </c>
      <c r="K221" s="15">
        <v>19.71</v>
      </c>
      <c r="L221" s="16">
        <v>58</v>
      </c>
      <c r="M221" s="17">
        <f>=I221*8.8</f>
        <v>114.4</v>
      </c>
      <c r="N221" s="17">
        <f>=M221-L221-K221-J221*8.8</f>
        <v>9.674</v>
      </c>
      <c r="O221" s="18">
        <f>=N221/M221</f>
        <v>0.084562937062937</v>
      </c>
      <c r="P221" s="12" t="s">
        <v>59</v>
      </c>
      <c r="Q221" s="58" t="s"/>
    </row>
    <row r="222" spans="1:17">
      <c r="A222" s="21">
        <v>45223.310162037</v>
      </c>
      <c r="B222" s="12">
        <v>114170423</v>
      </c>
      <c r="C222" s="22" t="s">
        <v>839</v>
      </c>
      <c r="D222" s="12" t="s">
        <v>840</v>
      </c>
      <c r="E222" s="19" t="s">
        <v>841</v>
      </c>
      <c r="F222" s="12" t="s"/>
      <c r="G222" s="12">
        <v>1</v>
      </c>
      <c r="H222" s="12" t="s">
        <v>491</v>
      </c>
      <c r="I222" s="12">
        <v>13</v>
      </c>
      <c r="J222" s="15">
        <v>2.9</v>
      </c>
      <c r="K222" s="15">
        <v>26.28</v>
      </c>
      <c r="L222" s="16">
        <v>4.84</v>
      </c>
      <c r="M222" s="17">
        <f>=I222*8.8</f>
        <v>114.4</v>
      </c>
      <c r="N222" s="17">
        <f>=M222-L222-K222-J222*8.8</f>
        <v>57.76</v>
      </c>
      <c r="O222" s="18">
        <f>=N222/M222</f>
        <v>0.504895104895105</v>
      </c>
      <c r="P222" s="12" t="s">
        <v>104</v>
      </c>
      <c r="Q222" s="58" t="s">
        <v>842</v>
      </c>
    </row>
    <row r="223" spans="1:17">
      <c r="A223" s="21">
        <v>45223.346412037</v>
      </c>
      <c r="B223" s="12">
        <v>114178560</v>
      </c>
      <c r="C223" s="22" t="s">
        <v>843</v>
      </c>
      <c r="D223" s="12" t="s">
        <v>844</v>
      </c>
      <c r="E223" s="19" t="s">
        <v>845</v>
      </c>
      <c r="F223" s="12" t="s">
        <v>453</v>
      </c>
      <c r="G223" s="12">
        <v>1</v>
      </c>
      <c r="H223" s="12" t="s">
        <v>846</v>
      </c>
      <c r="I223" s="12">
        <v>23.13</v>
      </c>
      <c r="J223" s="15">
        <v>5.29</v>
      </c>
      <c r="K223" s="15">
        <v>27.29</v>
      </c>
      <c r="L223" s="16">
        <v>80</v>
      </c>
      <c r="M223" s="17">
        <f>=I223*8.8</f>
        <v>203.544</v>
      </c>
      <c r="N223" s="17">
        <f>=M223-L223-K223-J223*8.8</f>
        <v>49.702</v>
      </c>
      <c r="O223" s="18">
        <f>=N223/M223</f>
        <v>0.244183075895138</v>
      </c>
      <c r="P223" s="12" t="s">
        <v>70</v>
      </c>
      <c r="Q223" s="58" t="s"/>
    </row>
    <row r="224" spans="1:17">
      <c r="A224" s="21">
        <v>45223.3630902778</v>
      </c>
      <c r="B224" s="12">
        <v>114183419</v>
      </c>
      <c r="C224" s="22" t="s">
        <v>847</v>
      </c>
      <c r="D224" s="12" t="s">
        <v>848</v>
      </c>
      <c r="E224" s="19" t="s">
        <v>849</v>
      </c>
      <c r="F224" s="12" t="s"/>
      <c r="G224" s="12">
        <v>1</v>
      </c>
      <c r="H224" s="12" t="s">
        <v>850</v>
      </c>
      <c r="I224" s="12">
        <v>15.85</v>
      </c>
      <c r="J224" s="15">
        <v>3.69</v>
      </c>
      <c r="K224" s="15">
        <v>73.24</v>
      </c>
      <c r="L224" s="16">
        <v>17.5</v>
      </c>
      <c r="M224" s="17">
        <f>=I224*8.8</f>
        <v>139.48</v>
      </c>
      <c r="N224" s="17">
        <f>=M224-L224-K224-J224*8.8</f>
        <v>16.268</v>
      </c>
      <c r="O224" s="18">
        <f>=N224/M224</f>
        <v>0.116633209062231</v>
      </c>
      <c r="P224" s="12" t="s">
        <v>136</v>
      </c>
      <c r="Q224" s="58" t="s"/>
    </row>
    <row r="225" spans="1:17">
      <c r="A225" s="21">
        <v>45223.4488541667</v>
      </c>
      <c r="B225" s="12">
        <v>114206891</v>
      </c>
      <c r="C225" s="22" t="s">
        <v>851</v>
      </c>
      <c r="D225" s="12">
        <v>0</v>
      </c>
      <c r="E225" s="12" t="s">
        <v>52</v>
      </c>
      <c r="F225" s="12" t="s"/>
      <c r="G225" s="12">
        <v>1</v>
      </c>
      <c r="H225" s="12" t="s">
        <v>852</v>
      </c>
      <c r="I225" s="12">
        <v>0</v>
      </c>
      <c r="J225" s="15">
        <v>0</v>
      </c>
      <c r="K225" s="15">
        <v>0</v>
      </c>
      <c r="L225" s="16">
        <v>0</v>
      </c>
      <c r="M225" s="17">
        <f>=I225*8.8</f>
        <v>0</v>
      </c>
      <c r="N225" s="17">
        <f>=M225-L225-K225-J225*8.8</f>
        <v>0</v>
      </c>
      <c r="O225" s="18" t="e">
        <f>=N225/M225</f>
        <v>#DIV/0!</v>
      </c>
      <c r="P225" s="12" t="s">
        <v>59</v>
      </c>
      <c r="Q225" s="58" t="s"/>
    </row>
    <row r="226" spans="1:17">
      <c r="A226" s="21">
        <v>45223.4666898148</v>
      </c>
      <c r="B226" s="12">
        <v>114213129</v>
      </c>
      <c r="C226" s="22" t="s">
        <v>853</v>
      </c>
      <c r="D226" s="12" t="s">
        <v>854</v>
      </c>
      <c r="E226" s="19" t="s">
        <v>855</v>
      </c>
      <c r="F226" s="12" t="s">
        <v>48</v>
      </c>
      <c r="G226" s="12">
        <v>1</v>
      </c>
      <c r="H226" s="12" t="s">
        <v>856</v>
      </c>
      <c r="I226" s="12">
        <v>13.2</v>
      </c>
      <c r="J226" s="15">
        <v>3.15</v>
      </c>
      <c r="K226" s="15">
        <v>32.3</v>
      </c>
      <c r="L226" s="16">
        <v>27.8</v>
      </c>
      <c r="M226" s="17">
        <f>=I226*8.8</f>
        <v>116.16</v>
      </c>
      <c r="N226" s="17">
        <f>=M226-L226-K226-J226*8.8</f>
        <v>28.34</v>
      </c>
      <c r="O226" s="18">
        <f>=N226/M226</f>
        <v>0.243973829201102</v>
      </c>
      <c r="P226" s="12" t="s">
        <v>300</v>
      </c>
      <c r="Q226" s="58" t="s"/>
    </row>
    <row r="227" spans="1:17">
      <c r="A227" s="21">
        <v>45223.5119791667</v>
      </c>
      <c r="B227" s="12">
        <v>114224803</v>
      </c>
      <c r="C227" s="22" t="s">
        <v>214</v>
      </c>
      <c r="D227" s="12" t="s">
        <v>857</v>
      </c>
      <c r="E227" s="19" t="s">
        <v>858</v>
      </c>
      <c r="F227" s="12" t="s"/>
      <c r="G227" s="12">
        <v>1</v>
      </c>
      <c r="H227" s="12" t="s">
        <v>217</v>
      </c>
      <c r="I227" s="12">
        <v>18</v>
      </c>
      <c r="J227" s="15">
        <v>3.77</v>
      </c>
      <c r="K227" s="15">
        <v>26.34</v>
      </c>
      <c r="L227" s="16">
        <v>19.9</v>
      </c>
      <c r="M227" s="17">
        <f>=I227*8.8</f>
        <v>158.4</v>
      </c>
      <c r="N227" s="17">
        <f>=M227-L227-K227-J227*8.8</f>
        <v>78.984</v>
      </c>
      <c r="O227" s="18">
        <f>=N227/M227</f>
        <v>0.498636363636364</v>
      </c>
      <c r="P227" s="12" t="s">
        <v>608</v>
      </c>
      <c r="Q227" s="58" t="s"/>
    </row>
    <row r="228" spans="1:17">
      <c r="A228" s="21">
        <v>45223.5220486111</v>
      </c>
      <c r="B228" s="12">
        <v>114228272</v>
      </c>
      <c r="C228" s="22" t="s">
        <v>859</v>
      </c>
      <c r="D228" s="12" t="s">
        <v>860</v>
      </c>
      <c r="E228" s="19" t="s">
        <v>861</v>
      </c>
      <c r="F228" s="12" t="s"/>
      <c r="G228" s="12">
        <v>2</v>
      </c>
      <c r="H228" s="12" t="s">
        <v>862</v>
      </c>
      <c r="I228" s="12">
        <v>36.38</v>
      </c>
      <c r="J228" s="15">
        <v>8.7</v>
      </c>
      <c r="K228" s="15">
        <v>51.04</v>
      </c>
      <c r="L228" s="16">
        <v>44</v>
      </c>
      <c r="M228" s="17">
        <f>=I228*8.8</f>
        <v>320.144</v>
      </c>
      <c r="N228" s="17">
        <f>=M228-L228-K228-J228*8.8</f>
        <v>148.544</v>
      </c>
      <c r="O228" s="18">
        <f>=N228/M228</f>
        <v>0.463991203958219</v>
      </c>
      <c r="P228" s="12" t="s">
        <v>300</v>
      </c>
      <c r="Q228" s="58" t="s"/>
    </row>
    <row r="229" spans="1:17">
      <c r="A229" s="21">
        <v>45223.5401041667</v>
      </c>
      <c r="B229" s="12">
        <v>114233079</v>
      </c>
      <c r="C229" s="22" t="s">
        <v>617</v>
      </c>
      <c r="D229" s="12" t="s">
        <v>863</v>
      </c>
      <c r="E229" s="19" t="s">
        <v>864</v>
      </c>
      <c r="F229" s="12" t="s"/>
      <c r="G229" s="12">
        <v>1</v>
      </c>
      <c r="H229" s="12" t="s">
        <v>620</v>
      </c>
      <c r="I229" s="12">
        <v>28.02</v>
      </c>
      <c r="J229" s="15">
        <v>6.57</v>
      </c>
      <c r="K229" s="15">
        <v>60.11</v>
      </c>
      <c r="L229" s="16">
        <v>73</v>
      </c>
      <c r="M229" s="17">
        <f>=I229*8.8</f>
        <v>246.576</v>
      </c>
      <c r="N229" s="17">
        <f>=M229-L229-K229-J229*8.8</f>
        <v>55.65</v>
      </c>
      <c r="O229" s="18">
        <f>=N229/M229</f>
        <v>0.225691064823827</v>
      </c>
      <c r="P229" s="12" t="s">
        <v>172</v>
      </c>
      <c r="Q229" s="58" t="s"/>
    </row>
    <row r="230" spans="1:17">
      <c r="A230" s="21">
        <v>45223.6313657407</v>
      </c>
      <c r="B230" s="12">
        <v>114248744</v>
      </c>
      <c r="C230" s="22" t="s">
        <v>865</v>
      </c>
      <c r="D230" s="12" t="s">
        <v>866</v>
      </c>
      <c r="E230" s="19" t="s">
        <v>867</v>
      </c>
      <c r="F230" s="12" t="s">
        <v>57</v>
      </c>
      <c r="G230" s="12">
        <v>1</v>
      </c>
      <c r="H230" s="12" t="s">
        <v>868</v>
      </c>
      <c r="I230" s="12">
        <v>13</v>
      </c>
      <c r="J230" s="15">
        <v>2.62</v>
      </c>
      <c r="K230" s="15">
        <v>20.47</v>
      </c>
      <c r="L230" s="16">
        <v>21</v>
      </c>
      <c r="M230" s="17">
        <f>=I230*8.8</f>
        <v>114.4</v>
      </c>
      <c r="N230" s="17">
        <f>=M230-L230-K230-J230*8.8</f>
        <v>49.874</v>
      </c>
      <c r="O230" s="18">
        <f>=N230/M230</f>
        <v>0.435961538461538</v>
      </c>
      <c r="P230" s="12" t="s">
        <v>269</v>
      </c>
      <c r="Q230" s="58" t="s"/>
    </row>
    <row r="231" spans="1:17">
      <c r="A231" s="21" t="s"/>
      <c r="B231" s="12" t="s"/>
      <c r="C231" s="22" t="s"/>
      <c r="D231" s="12" t="s"/>
      <c r="E231" s="59" t="s"/>
      <c r="F231" s="12" t="s"/>
      <c r="G231" s="12" t="s"/>
      <c r="H231" s="12" t="s"/>
      <c r="I231" s="12" t="s"/>
      <c r="J231" s="17" t="s"/>
      <c r="K231" s="15" t="s"/>
      <c r="L231" s="16" t="s"/>
      <c r="M231" s="17" t="s"/>
      <c r="N231" s="17" t="s"/>
      <c r="O231" s="18" t="s"/>
      <c r="P231" s="12" t="s"/>
      <c r="Q231" s="58" t="s"/>
    </row>
    <row r="232" spans="1:17">
      <c r="A232" s="21">
        <v>45223.8908912037</v>
      </c>
      <c r="B232" s="12">
        <v>114275400</v>
      </c>
      <c r="C232" s="22" t="s">
        <v>869</v>
      </c>
      <c r="D232" s="12" t="s">
        <v>870</v>
      </c>
      <c r="E232" s="19" t="s">
        <v>871</v>
      </c>
      <c r="F232" s="12" t="s">
        <v>32</v>
      </c>
      <c r="G232" s="12">
        <v>1</v>
      </c>
      <c r="H232" s="12" t="s">
        <v>872</v>
      </c>
      <c r="I232" s="12">
        <v>22.07</v>
      </c>
      <c r="J232" s="15">
        <v>5.3</v>
      </c>
      <c r="K232" s="15">
        <v>33.45</v>
      </c>
      <c r="L232" s="16">
        <v>102</v>
      </c>
      <c r="M232" s="17">
        <f>=I232*8.8</f>
        <v>194.216</v>
      </c>
      <c r="N232" s="17">
        <f>=M232-L232-K232-J232*8.8</f>
        <v>12.126</v>
      </c>
      <c r="O232" s="18">
        <f>=N232/M232</f>
        <v>0.062435638670346</v>
      </c>
      <c r="P232" s="12" t="s">
        <v>300</v>
      </c>
      <c r="Q232" s="58" t="s"/>
    </row>
    <row r="233" spans="1:17">
      <c r="A233" s="21">
        <v>45224.0125231482</v>
      </c>
      <c r="B233" s="12">
        <v>114297871</v>
      </c>
      <c r="C233" s="22" t="s">
        <v>785</v>
      </c>
      <c r="D233" s="65" t="s">
        <v>873</v>
      </c>
      <c r="E233" s="12" t="s">
        <v>787</v>
      </c>
      <c r="F233" s="12" t="s"/>
      <c r="G233" s="12">
        <v>1</v>
      </c>
      <c r="H233" s="12" t="s">
        <v>788</v>
      </c>
      <c r="I233" s="12">
        <v>19.99</v>
      </c>
      <c r="J233" s="15">
        <v>4.2</v>
      </c>
      <c r="K233" s="34">
        <v>28.7</v>
      </c>
      <c r="L233" s="16">
        <v>22</v>
      </c>
      <c r="M233" s="17">
        <f>=I233*8.8</f>
        <v>175.912</v>
      </c>
      <c r="N233" s="17">
        <f>=M233-L233-K233-J233*8.8</f>
        <v>88.252</v>
      </c>
      <c r="O233" s="18">
        <f>=N233/M233</f>
        <v>0.501682659511574</v>
      </c>
      <c r="P233" s="12" t="s">
        <v>104</v>
      </c>
      <c r="Q233" s="58" t="s"/>
    </row>
    <row r="234" spans="1:17">
      <c r="A234" s="21">
        <v>45224.0267592593</v>
      </c>
      <c r="B234" s="12">
        <v>114302993</v>
      </c>
      <c r="C234" s="22" t="s">
        <v>874</v>
      </c>
      <c r="D234" s="12" t="s">
        <v>875</v>
      </c>
      <c r="E234" s="19" t="s">
        <v>876</v>
      </c>
      <c r="F234" s="12" t="s"/>
      <c r="G234" s="12">
        <v>1</v>
      </c>
      <c r="H234" s="12" t="s">
        <v>877</v>
      </c>
      <c r="I234" s="12">
        <v>13</v>
      </c>
      <c r="J234" s="15">
        <v>2.9</v>
      </c>
      <c r="K234" s="15">
        <v>23.49</v>
      </c>
      <c r="L234" s="16">
        <v>29</v>
      </c>
      <c r="M234" s="17">
        <f>=I234*8.8</f>
        <v>114.4</v>
      </c>
      <c r="N234" s="17">
        <f>=M234-L234-K234-J234*8.8</f>
        <v>36.39</v>
      </c>
      <c r="O234" s="18">
        <f>=N234/M234</f>
        <v>0.318094405594406</v>
      </c>
      <c r="P234" s="12" t="s">
        <v>104</v>
      </c>
      <c r="Q234" s="58" t="s"/>
    </row>
    <row r="235" spans="1:17">
      <c r="A235" s="21">
        <v>45224.0645138889</v>
      </c>
      <c r="B235" s="12">
        <v>114311352</v>
      </c>
      <c r="C235" s="22" t="s">
        <v>878</v>
      </c>
      <c r="D235" s="12">
        <v>0</v>
      </c>
      <c r="E235" s="19" t="s">
        <v>52</v>
      </c>
      <c r="F235" s="12" t="s"/>
      <c r="G235" s="12">
        <v>1</v>
      </c>
      <c r="H235" s="12" t="s">
        <v>879</v>
      </c>
      <c r="I235" s="12">
        <v>0</v>
      </c>
      <c r="J235" s="15">
        <v>0</v>
      </c>
      <c r="K235" s="15">
        <v>0</v>
      </c>
      <c r="L235" s="16">
        <v>0</v>
      </c>
      <c r="M235" s="17">
        <f>=I235*8.8</f>
        <v>0</v>
      </c>
      <c r="N235" s="17">
        <f>=M235-L235-K235-J235*8.8</f>
        <v>0</v>
      </c>
      <c r="O235" s="18" t="e">
        <f>=N235/M235</f>
        <v>#DIV/0!</v>
      </c>
      <c r="P235" s="12" t="s">
        <v>608</v>
      </c>
      <c r="Q235" s="58" t="s"/>
    </row>
    <row r="236" spans="1:17">
      <c r="A236" s="21">
        <v>45224.1202083333</v>
      </c>
      <c r="B236" s="12">
        <v>114323753</v>
      </c>
      <c r="C236" s="22" t="s">
        <v>396</v>
      </c>
      <c r="D236" s="12" t="s">
        <v>880</v>
      </c>
      <c r="E236" s="19" t="s">
        <v>881</v>
      </c>
      <c r="F236" s="12" t="s"/>
      <c r="G236" s="12">
        <v>1</v>
      </c>
      <c r="H236" s="12" t="s">
        <v>882</v>
      </c>
      <c r="I236" s="12">
        <v>14.5</v>
      </c>
      <c r="J236" s="15">
        <v>3.46</v>
      </c>
      <c r="K236" s="15">
        <v>26.68</v>
      </c>
      <c r="L236" s="16">
        <v>17.9</v>
      </c>
      <c r="M236" s="17">
        <f>=I236*8.8</f>
        <v>127.6</v>
      </c>
      <c r="N236" s="17">
        <f>=M236-L236-K236-J236*8.8</f>
        <v>52.572</v>
      </c>
      <c r="O236" s="18">
        <f>=N236/M236</f>
        <v>0.412006269592477</v>
      </c>
      <c r="P236" s="12" t="s">
        <v>300</v>
      </c>
      <c r="Q236" s="58" t="s"/>
    </row>
    <row r="237" spans="1:17">
      <c r="A237" s="21">
        <v>45224.1246412037</v>
      </c>
      <c r="B237" s="12">
        <v>114324623</v>
      </c>
      <c r="C237" s="22" t="s">
        <v>883</v>
      </c>
      <c r="D237" s="12" t="s">
        <v>884</v>
      </c>
      <c r="E237" s="19" t="s">
        <v>885</v>
      </c>
      <c r="F237" s="12" t="s"/>
      <c r="G237" s="12">
        <v>2</v>
      </c>
      <c r="H237" s="12" t="s">
        <v>886</v>
      </c>
      <c r="I237" s="12">
        <v>23.66</v>
      </c>
      <c r="J237" s="15">
        <v>5.62</v>
      </c>
      <c r="K237" s="15">
        <v>55.53</v>
      </c>
      <c r="L237" s="16">
        <v>63</v>
      </c>
      <c r="M237" s="17">
        <f>=I237*8.8</f>
        <v>208.208</v>
      </c>
      <c r="N237" s="17">
        <f>=M237-L237-K237-J237*8.8</f>
        <v>40.222</v>
      </c>
      <c r="O237" s="18">
        <f>=N237/M237</f>
        <v>0.193181818181818</v>
      </c>
      <c r="P237" s="12" t="s">
        <v>300</v>
      </c>
      <c r="Q237" s="58" t="s"/>
    </row>
    <row r="238" spans="1:17">
      <c r="A238" s="21">
        <v>45224.1378009259</v>
      </c>
      <c r="B238" s="12">
        <v>114328116</v>
      </c>
      <c r="C238" s="22" t="s">
        <v>887</v>
      </c>
      <c r="D238" s="12" t="s">
        <v>888</v>
      </c>
      <c r="E238" s="19" t="s">
        <v>889</v>
      </c>
      <c r="F238" s="12" t="s"/>
      <c r="G238" s="12">
        <v>1</v>
      </c>
      <c r="H238" s="12" t="s">
        <v>890</v>
      </c>
      <c r="I238" s="12">
        <v>28.02</v>
      </c>
      <c r="J238" s="15">
        <v>6.77</v>
      </c>
      <c r="K238" s="15">
        <v>58</v>
      </c>
      <c r="L238" s="16">
        <v>73</v>
      </c>
      <c r="M238" s="17">
        <f>=I238*8.8</f>
        <v>246.576</v>
      </c>
      <c r="N238" s="17">
        <f>=M238-L238-K238-J238*8.8</f>
        <v>56</v>
      </c>
      <c r="O238" s="18">
        <f>=N238/M238</f>
        <v>0.227110505483097</v>
      </c>
      <c r="P238" s="12" t="s">
        <v>300</v>
      </c>
      <c r="Q238" s="58" t="s"/>
    </row>
    <row r="239" spans="1:17">
      <c r="A239" s="21">
        <v>45224.1396990741</v>
      </c>
      <c r="B239" s="12">
        <v>114328239</v>
      </c>
      <c r="C239" s="22" t="s">
        <v>891</v>
      </c>
      <c r="D239" s="12" t="s">
        <v>892</v>
      </c>
      <c r="E239" s="19" t="s">
        <v>893</v>
      </c>
      <c r="F239" s="12" t="s"/>
      <c r="G239" s="12">
        <v>1</v>
      </c>
      <c r="H239" s="12" t="s">
        <v>894</v>
      </c>
      <c r="I239" s="12">
        <v>21.76</v>
      </c>
      <c r="J239" s="15">
        <v>5.22</v>
      </c>
      <c r="K239" s="15">
        <v>51.89</v>
      </c>
      <c r="L239" s="16">
        <v>59</v>
      </c>
      <c r="M239" s="17">
        <f>=I239*8.8</f>
        <v>191.488</v>
      </c>
      <c r="N239" s="17">
        <f>=M239-L239-K239-J239*8.8</f>
        <v>34.662</v>
      </c>
      <c r="O239" s="18">
        <f>=N239/M239</f>
        <v>0.181013953877005</v>
      </c>
      <c r="P239" s="12" t="s">
        <v>300</v>
      </c>
      <c r="Q239" s="58" t="s"/>
    </row>
    <row r="240" spans="1:17">
      <c r="A240" s="21">
        <v>45224.2056944444</v>
      </c>
      <c r="B240" s="12">
        <v>114343770</v>
      </c>
      <c r="C240" s="22" t="s">
        <v>895</v>
      </c>
      <c r="D240" s="12" t="s">
        <v>896</v>
      </c>
      <c r="E240" s="19" t="s">
        <v>897</v>
      </c>
      <c r="F240" s="12" t="s"/>
      <c r="G240" s="12">
        <v>1</v>
      </c>
      <c r="H240" s="12" t="s">
        <v>898</v>
      </c>
      <c r="I240" s="12">
        <v>15.4</v>
      </c>
      <c r="J240" s="15">
        <v>3.47</v>
      </c>
      <c r="K240" s="15">
        <v>23.7</v>
      </c>
      <c r="L240" s="16">
        <v>13</v>
      </c>
      <c r="M240" s="17">
        <f>=I240*8.8</f>
        <v>135.52</v>
      </c>
      <c r="N240" s="17">
        <f>=M240-L240-K240-J240*8.8</f>
        <v>68.284</v>
      </c>
      <c r="O240" s="18">
        <f>=N240/M240</f>
        <v>0.503866587957497</v>
      </c>
      <c r="P240" s="12" t="s">
        <v>145</v>
      </c>
      <c r="Q240" s="58" t="s">
        <v>167</v>
      </c>
    </row>
    <row r="241" spans="1:17">
      <c r="A241" s="21">
        <v>45224.2775462963</v>
      </c>
      <c r="B241" s="12">
        <v>114363231</v>
      </c>
      <c r="C241" s="22" t="s">
        <v>899</v>
      </c>
      <c r="D241" s="12" t="s">
        <v>900</v>
      </c>
      <c r="E241" s="19" t="s">
        <v>901</v>
      </c>
      <c r="F241" s="12" t="s"/>
      <c r="G241" s="12">
        <v>1</v>
      </c>
      <c r="H241" s="12" t="s">
        <v>902</v>
      </c>
      <c r="I241" s="12">
        <v>17.43</v>
      </c>
      <c r="J241" s="15">
        <v>3.32</v>
      </c>
      <c r="K241" s="15">
        <v>114.97</v>
      </c>
      <c r="L241" s="16">
        <v>40.5</v>
      </c>
      <c r="M241" s="17">
        <f>=I241*8.8</f>
        <v>153.384</v>
      </c>
      <c r="N241" s="17">
        <f>=M241-L241-K241-J241*8.8</f>
        <v>-31.302</v>
      </c>
      <c r="O241" s="18">
        <f>=N241/M241</f>
        <v>-0.20407604443749</v>
      </c>
      <c r="P241" s="12" t="s">
        <v>903</v>
      </c>
      <c r="Q241" s="58" t="s">
        <v>140</v>
      </c>
    </row>
    <row r="242" spans="1:17">
      <c r="A242" s="21">
        <v>45224.31375</v>
      </c>
      <c r="B242" s="12">
        <v>114372054</v>
      </c>
      <c r="C242" s="22" t="s">
        <v>904</v>
      </c>
      <c r="D242" s="12" t="s">
        <v>905</v>
      </c>
      <c r="E242" s="19" t="s">
        <v>906</v>
      </c>
      <c r="F242" s="12" t="s"/>
      <c r="G242" s="12">
        <v>1</v>
      </c>
      <c r="H242" s="12" t="s">
        <v>907</v>
      </c>
      <c r="I242" s="12">
        <v>27.22</v>
      </c>
      <c r="J242" s="15">
        <v>6.41</v>
      </c>
      <c r="K242" s="15">
        <v>49.42</v>
      </c>
      <c r="L242" s="16">
        <v>39.2</v>
      </c>
      <c r="M242" s="17">
        <f>=I242*8.8</f>
        <v>239.536</v>
      </c>
      <c r="N242" s="17">
        <f>=M242-L242-K242-J242*8.8</f>
        <v>94.508</v>
      </c>
      <c r="O242" s="18">
        <f>=N242/M242</f>
        <v>0.394546122503507</v>
      </c>
      <c r="P242" s="12" t="s">
        <v>22</v>
      </c>
      <c r="Q242" s="58" t="s"/>
    </row>
    <row r="243" spans="1:17">
      <c r="A243" s="21">
        <v>45224.3427546296</v>
      </c>
      <c r="B243" s="12">
        <v>114379051</v>
      </c>
      <c r="C243" s="22" t="s">
        <v>908</v>
      </c>
      <c r="D243" s="12" t="s">
        <v>909</v>
      </c>
      <c r="E243" s="19" t="s">
        <v>910</v>
      </c>
      <c r="F243" s="12" t="s">
        <v>134</v>
      </c>
      <c r="G243" s="12">
        <v>1</v>
      </c>
      <c r="H243" s="12" t="s">
        <v>911</v>
      </c>
      <c r="I243" s="12">
        <v>14.95</v>
      </c>
      <c r="J243" s="15">
        <v>3.54</v>
      </c>
      <c r="K243" s="15">
        <v>82.76</v>
      </c>
      <c r="L243" s="16">
        <v>42</v>
      </c>
      <c r="M243" s="17">
        <f>=I243*8.8</f>
        <v>131.56</v>
      </c>
      <c r="N243" s="17">
        <f>=M243-L243-K243-J243*8.8</f>
        <v>-24.352</v>
      </c>
      <c r="O243" s="18">
        <f>=N243/M243</f>
        <v>-0.185101854667072</v>
      </c>
      <c r="P243" s="12" t="s">
        <v>145</v>
      </c>
      <c r="Q243" s="58" t="s"/>
    </row>
    <row r="244" spans="1:17">
      <c r="A244" s="21">
        <v>45224.368599537</v>
      </c>
      <c r="B244" s="12">
        <v>114385424</v>
      </c>
      <c r="C244" s="22" t="s">
        <v>823</v>
      </c>
      <c r="D244" s="12" t="s">
        <v>912</v>
      </c>
      <c r="E244" s="19" t="s">
        <v>913</v>
      </c>
      <c r="F244" s="12" t="s">
        <v>453</v>
      </c>
      <c r="G244" s="12">
        <v>1</v>
      </c>
      <c r="H244" s="12" t="s">
        <v>826</v>
      </c>
      <c r="I244" s="12">
        <v>16.64</v>
      </c>
      <c r="J244" s="15">
        <v>3.76</v>
      </c>
      <c r="K244" s="15">
        <v>42.92</v>
      </c>
      <c r="L244" s="16">
        <v>65</v>
      </c>
      <c r="M244" s="17">
        <f>=I244*8.8</f>
        <v>146.432</v>
      </c>
      <c r="N244" s="17">
        <f>=M244-L244-K244-J244*8.8</f>
        <v>5.42400000000001</v>
      </c>
      <c r="O244" s="18">
        <f>=N244/M244</f>
        <v>0.037041083916084</v>
      </c>
      <c r="P244" s="12" t="s">
        <v>104</v>
      </c>
      <c r="Q244" s="58" t="s"/>
    </row>
    <row r="245" spans="1:17">
      <c r="A245" s="21">
        <v>45224.3798263889</v>
      </c>
      <c r="B245" s="12">
        <v>114387930</v>
      </c>
      <c r="C245" s="22" t="s">
        <v>914</v>
      </c>
      <c r="D245" s="12">
        <v>0</v>
      </c>
      <c r="E245" s="12" t="s">
        <v>52</v>
      </c>
      <c r="F245" s="12" t="s">
        <v>48</v>
      </c>
      <c r="G245" s="12">
        <v>1</v>
      </c>
      <c r="H245" s="12" t="s">
        <v>915</v>
      </c>
      <c r="I245" s="12">
        <v>0</v>
      </c>
      <c r="J245" s="15">
        <v>0</v>
      </c>
      <c r="K245" s="15">
        <v>0</v>
      </c>
      <c r="L245" s="16">
        <v>0</v>
      </c>
      <c r="M245" s="17">
        <f>=I245*8.8</f>
        <v>0</v>
      </c>
      <c r="N245" s="17">
        <f>=M245-L245-K245-J245*8.8</f>
        <v>0</v>
      </c>
      <c r="O245" s="18" t="e">
        <f>=N245/M245</f>
        <v>#DIV/0!</v>
      </c>
      <c r="P245" s="12" t="s">
        <v>50</v>
      </c>
      <c r="Q245" s="58" t="s"/>
    </row>
    <row r="246" spans="1:17">
      <c r="A246" s="21">
        <v>45224.4106018519</v>
      </c>
      <c r="B246" s="12">
        <v>114395834</v>
      </c>
      <c r="C246" s="22" t="s">
        <v>916</v>
      </c>
      <c r="D246" s="12" t="s">
        <v>917</v>
      </c>
      <c r="E246" s="12" t="s">
        <v>283</v>
      </c>
      <c r="F246" s="12" t="s">
        <v>48</v>
      </c>
      <c r="G246" s="12">
        <v>1</v>
      </c>
      <c r="H246" s="12" t="s">
        <v>918</v>
      </c>
      <c r="I246" s="12">
        <v>16.07</v>
      </c>
      <c r="J246" s="15">
        <v>3.82</v>
      </c>
      <c r="K246" s="15">
        <v>0</v>
      </c>
      <c r="L246" s="16">
        <v>0</v>
      </c>
      <c r="M246" s="17">
        <f>=I246*8.8</f>
        <v>141.416</v>
      </c>
      <c r="N246" s="17">
        <f>=M246-L246-K246-J246*8.8</f>
        <v>107.8</v>
      </c>
      <c r="O246" s="18">
        <f>=N246/M246</f>
        <v>0.762289981331674</v>
      </c>
      <c r="P246" s="12" t="s">
        <v>28</v>
      </c>
      <c r="Q246" s="58" t="s"/>
    </row>
    <row r="247" spans="1:17">
      <c r="A247" s="21">
        <v>45224.4505092593</v>
      </c>
      <c r="B247" s="12">
        <v>114406951</v>
      </c>
      <c r="C247" s="22" t="s">
        <v>919</v>
      </c>
      <c r="D247" s="12" t="s">
        <v>920</v>
      </c>
      <c r="E247" s="19" t="s">
        <v>921</v>
      </c>
      <c r="F247" s="12" t="s"/>
      <c r="G247" s="12">
        <v>1</v>
      </c>
      <c r="H247" s="12" t="s">
        <v>922</v>
      </c>
      <c r="I247" s="12">
        <v>13</v>
      </c>
      <c r="J247" s="15">
        <v>3.09</v>
      </c>
      <c r="K247" s="15">
        <v>24.14</v>
      </c>
      <c r="L247" s="16">
        <v>20.26</v>
      </c>
      <c r="M247" s="17">
        <f>=I247*8.8</f>
        <v>114.4</v>
      </c>
      <c r="N247" s="17">
        <f>=M247-L247-K247-J247*8.8</f>
        <v>42.808</v>
      </c>
      <c r="O247" s="18">
        <f>=N247/M247</f>
        <v>0.374195804195804</v>
      </c>
      <c r="P247" s="12" t="s">
        <v>300</v>
      </c>
      <c r="Q247" s="58" t="s"/>
    </row>
    <row r="248" spans="1:17">
      <c r="A248" s="21">
        <v>45224.5180902778</v>
      </c>
      <c r="B248" s="10">
        <v>114425712</v>
      </c>
      <c r="C248" s="22" t="s">
        <v>923</v>
      </c>
      <c r="D248" s="10" t="s">
        <v>924</v>
      </c>
      <c r="E248" s="19" t="s">
        <v>925</v>
      </c>
      <c r="F248" s="12" t="s">
        <v>68</v>
      </c>
      <c r="G248" s="12">
        <v>1</v>
      </c>
      <c r="H248" s="12" t="s">
        <v>926</v>
      </c>
      <c r="I248" s="12">
        <v>18.13</v>
      </c>
      <c r="J248" s="15">
        <v>3.56</v>
      </c>
      <c r="K248" s="15">
        <v>40.96</v>
      </c>
      <c r="L248" s="16">
        <v>53.5</v>
      </c>
      <c r="M248" s="17">
        <f>=I248*8.8</f>
        <v>159.544</v>
      </c>
      <c r="N248" s="17">
        <f>=M248-L248-K248-J248*8.8</f>
        <v>33.756</v>
      </c>
      <c r="O248" s="18">
        <f>=N248/M248</f>
        <v>0.211577997292283</v>
      </c>
      <c r="P248" s="12" t="s">
        <v>50</v>
      </c>
      <c r="Q248" s="58" t="s"/>
    </row>
    <row r="249" spans="1:17">
      <c r="A249" s="21" t="s"/>
      <c r="B249" s="66" t="s"/>
      <c r="C249" s="22" t="s"/>
      <c r="D249" s="66" t="s"/>
      <c r="E249" s="59" t="s"/>
      <c r="F249" s="12" t="s"/>
      <c r="G249" s="12" t="s"/>
      <c r="H249" s="12" t="s"/>
      <c r="I249" s="12" t="s"/>
      <c r="J249" s="17" t="s"/>
      <c r="K249" s="24" t="s"/>
      <c r="L249" s="16" t="s"/>
      <c r="M249" s="17" t="s"/>
      <c r="N249" s="17" t="s"/>
      <c r="O249" s="18" t="s"/>
      <c r="P249" s="12" t="s"/>
      <c r="Q249" s="58" t="s"/>
    </row>
    <row r="250" spans="1:17">
      <c r="A250" s="21">
        <v>45224.7450231482</v>
      </c>
      <c r="B250" s="12">
        <v>114467778</v>
      </c>
      <c r="C250" s="22" t="s">
        <v>927</v>
      </c>
      <c r="D250" s="12" t="s">
        <v>928</v>
      </c>
      <c r="E250" s="12" t="s">
        <v>256</v>
      </c>
      <c r="F250" s="12" t="s"/>
      <c r="G250" s="12">
        <v>1</v>
      </c>
      <c r="H250" s="12" t="s">
        <v>929</v>
      </c>
      <c r="I250" s="12">
        <v>13</v>
      </c>
      <c r="J250" s="15">
        <v>2.82</v>
      </c>
      <c r="K250" s="34">
        <v>57</v>
      </c>
      <c r="L250" s="16">
        <v>20</v>
      </c>
      <c r="M250" s="17">
        <f>=I250*8.8</f>
        <v>114.4</v>
      </c>
      <c r="N250" s="17">
        <f>=M250-L250-K250-J250*8.8</f>
        <v>12.584</v>
      </c>
      <c r="O250" s="18">
        <f>=N250/M250</f>
        <v>0.11</v>
      </c>
      <c r="P250" s="12" t="s">
        <v>636</v>
      </c>
      <c r="Q250" s="58" t="s">
        <v>377</v>
      </c>
    </row>
    <row r="251" spans="1:17">
      <c r="A251" s="21">
        <v>45224.8735763889</v>
      </c>
      <c r="B251" s="12">
        <v>114481887</v>
      </c>
      <c r="C251" s="22" t="s">
        <v>930</v>
      </c>
      <c r="D251" s="12" t="s">
        <v>931</v>
      </c>
      <c r="E251" s="19" t="s">
        <v>932</v>
      </c>
      <c r="F251" s="12" t="s"/>
      <c r="G251" s="12">
        <v>1</v>
      </c>
      <c r="H251" s="12" t="s">
        <v>933</v>
      </c>
      <c r="I251" s="12">
        <v>25.54</v>
      </c>
      <c r="J251" s="15">
        <v>6.07</v>
      </c>
      <c r="K251" s="15">
        <v>73.92</v>
      </c>
      <c r="L251" s="16">
        <v>64</v>
      </c>
      <c r="M251" s="17">
        <f>=I251*8.8</f>
        <v>224.752</v>
      </c>
      <c r="N251" s="17">
        <f>=M251-L251-K251-J251*8.8</f>
        <v>33.416</v>
      </c>
      <c r="O251" s="18">
        <f>=N251/M251</f>
        <v>0.14867943333096</v>
      </c>
      <c r="P251" s="12" t="s">
        <v>43</v>
      </c>
      <c r="Q251" s="58" t="s"/>
    </row>
    <row r="252" spans="1:17">
      <c r="A252" s="21">
        <v>45225.1592592593</v>
      </c>
      <c r="B252" s="12">
        <v>114545303</v>
      </c>
      <c r="C252" s="22" t="s">
        <v>292</v>
      </c>
      <c r="D252" s="12" t="s">
        <v>934</v>
      </c>
      <c r="E252" s="19" t="s">
        <v>935</v>
      </c>
      <c r="F252" s="12" t="s"/>
      <c r="G252" s="12">
        <v>1</v>
      </c>
      <c r="H252" s="12" t="s">
        <v>295</v>
      </c>
      <c r="I252" s="12">
        <v>24.49</v>
      </c>
      <c r="J252" s="15">
        <v>5.87</v>
      </c>
      <c r="K252" s="15">
        <v>29.42</v>
      </c>
      <c r="L252" s="16">
        <v>40</v>
      </c>
      <c r="M252" s="17">
        <f>=I252*8.8</f>
        <v>215.512</v>
      </c>
      <c r="N252" s="17">
        <f>=M252-L252-K252-J252*8.8</f>
        <v>94.436</v>
      </c>
      <c r="O252" s="18">
        <f>=N252/M252</f>
        <v>0.438193696870708</v>
      </c>
      <c r="P252" s="12" t="s">
        <v>43</v>
      </c>
      <c r="Q252" s="58" t="s"/>
    </row>
    <row r="253" spans="1:17">
      <c r="A253" s="21">
        <v>45225.195474537</v>
      </c>
      <c r="B253" s="12">
        <v>114552780</v>
      </c>
      <c r="C253" s="22" t="s">
        <v>936</v>
      </c>
      <c r="D253" s="12" t="s">
        <v>937</v>
      </c>
      <c r="E253" s="19" t="s">
        <v>938</v>
      </c>
      <c r="F253" s="12" t="s"/>
      <c r="G253" s="12">
        <v>1</v>
      </c>
      <c r="H253" s="12" t="s">
        <v>939</v>
      </c>
      <c r="I253" s="12">
        <v>21.77</v>
      </c>
      <c r="J253" s="15">
        <v>4.97</v>
      </c>
      <c r="K253" s="15">
        <v>75.17</v>
      </c>
      <c r="L253" s="16">
        <v>65</v>
      </c>
      <c r="M253" s="17">
        <f>=I253*8.8</f>
        <v>191.576</v>
      </c>
      <c r="N253" s="17">
        <f>=M253-L253-K253-J253*8.8</f>
        <v>7.67000000000002</v>
      </c>
      <c r="O253" s="18">
        <f>=N253/M253</f>
        <v>0.040036330229256</v>
      </c>
      <c r="P253" s="12" t="s">
        <v>104</v>
      </c>
      <c r="Q253" s="58" t="s"/>
    </row>
    <row r="254" spans="1:17">
      <c r="A254" s="21">
        <v>45225.214212963</v>
      </c>
      <c r="B254" s="12">
        <v>114555288</v>
      </c>
      <c r="C254" s="22" t="s">
        <v>940</v>
      </c>
      <c r="D254" s="12" t="s">
        <v>941</v>
      </c>
      <c r="E254" s="19" t="s">
        <v>942</v>
      </c>
      <c r="F254" s="12" t="s"/>
      <c r="G254" s="12">
        <v>1</v>
      </c>
      <c r="H254" s="12" t="s">
        <v>943</v>
      </c>
      <c r="I254" s="12">
        <v>13</v>
      </c>
      <c r="J254" s="15">
        <v>2.45</v>
      </c>
      <c r="K254" s="15">
        <v>40.88</v>
      </c>
      <c r="L254" s="16">
        <v>13.12</v>
      </c>
      <c r="M254" s="17">
        <f>=I254*8.8</f>
        <v>114.4</v>
      </c>
      <c r="N254" s="17">
        <f>=M254-L254-K254-J254*8.8</f>
        <v>38.84</v>
      </c>
      <c r="O254" s="18">
        <f>=N254/M254</f>
        <v>0.339510489510489</v>
      </c>
      <c r="P254" s="12" t="s">
        <v>50</v>
      </c>
      <c r="Q254" s="58" t="s"/>
    </row>
    <row r="255" spans="1:17">
      <c r="A255" s="21">
        <v>45225.226087963</v>
      </c>
      <c r="B255" s="12">
        <v>114557646</v>
      </c>
      <c r="C255" s="22" t="s">
        <v>944</v>
      </c>
      <c r="D255" s="12" t="s">
        <v>945</v>
      </c>
      <c r="E255" s="19" t="s">
        <v>946</v>
      </c>
      <c r="F255" s="12" t="s"/>
      <c r="G255" s="12">
        <v>1</v>
      </c>
      <c r="H255" s="12" t="s">
        <v>947</v>
      </c>
      <c r="I255" s="12">
        <v>13.58</v>
      </c>
      <c r="J255" s="15">
        <v>3.06</v>
      </c>
      <c r="K255" s="34">
        <v>35</v>
      </c>
      <c r="L255" s="16">
        <v>12.8</v>
      </c>
      <c r="M255" s="17">
        <f>=I255*8.8</f>
        <v>119.504</v>
      </c>
      <c r="N255" s="17">
        <f>=M255-L255-K255-J255*8.8</f>
        <v>44.776</v>
      </c>
      <c r="O255" s="18">
        <f>=N255/M255</f>
        <v>0.374682019011916</v>
      </c>
      <c r="P255" s="12" t="s">
        <v>104</v>
      </c>
      <c r="Q255" s="58" t="s"/>
    </row>
    <row r="256" spans="1:17">
      <c r="A256" s="21">
        <v>45225.2267939815</v>
      </c>
      <c r="B256" s="12">
        <v>114557810</v>
      </c>
      <c r="C256" s="22" t="s">
        <v>948</v>
      </c>
      <c r="D256" s="12" t="s">
        <v>949</v>
      </c>
      <c r="E256" s="19" t="s">
        <v>950</v>
      </c>
      <c r="F256" s="12" t="s"/>
      <c r="G256" s="12">
        <v>1</v>
      </c>
      <c r="H256" s="12" t="s">
        <v>951</v>
      </c>
      <c r="I256" s="12">
        <v>27.56</v>
      </c>
      <c r="J256" s="15">
        <v>6.56</v>
      </c>
      <c r="K256" s="15">
        <v>31.2</v>
      </c>
      <c r="L256" s="16">
        <v>87.75</v>
      </c>
      <c r="M256" s="17">
        <f>=I256*8.8</f>
        <v>242.528</v>
      </c>
      <c r="N256" s="17">
        <f>=M256-L256-K256-J256*8.8</f>
        <v>65.85</v>
      </c>
      <c r="O256" s="18">
        <f>=N256/M256</f>
        <v>0.271515041562211</v>
      </c>
      <c r="P256" s="12" t="s">
        <v>172</v>
      </c>
      <c r="Q256" s="58" t="s"/>
    </row>
    <row r="257" spans="1:17">
      <c r="A257" s="21">
        <v>45225.3821759259</v>
      </c>
      <c r="B257" s="12">
        <v>114594440</v>
      </c>
      <c r="C257" s="22" t="s">
        <v>952</v>
      </c>
      <c r="D257" s="12" t="s">
        <v>953</v>
      </c>
      <c r="E257" s="19" t="s">
        <v>954</v>
      </c>
      <c r="F257" s="12" t="s"/>
      <c r="G257" s="12">
        <v>2</v>
      </c>
      <c r="H257" s="12" t="s">
        <v>955</v>
      </c>
      <c r="I257" s="12">
        <v>40.92</v>
      </c>
      <c r="J257" s="15">
        <v>9.95</v>
      </c>
      <c r="K257" s="15">
        <v>93.94</v>
      </c>
      <c r="L257" s="16">
        <v>68.6</v>
      </c>
      <c r="M257" s="17">
        <f>=I257*8.8</f>
        <v>360.096</v>
      </c>
      <c r="N257" s="17">
        <f>=M257-L257-K257-J257*8.8</f>
        <v>109.996</v>
      </c>
      <c r="O257" s="18">
        <f>=N257/M257</f>
        <v>0.305462987647739</v>
      </c>
      <c r="P257" s="12" t="s">
        <v>43</v>
      </c>
      <c r="Q257" s="58" t="s"/>
    </row>
    <row r="258" spans="1:17">
      <c r="A258" s="21">
        <v>45225.4173032407</v>
      </c>
      <c r="B258" s="12">
        <v>114602827</v>
      </c>
      <c r="C258" s="22" t="s">
        <v>956</v>
      </c>
      <c r="D258" s="12" t="s">
        <v>957</v>
      </c>
      <c r="E258" s="19" t="s">
        <v>958</v>
      </c>
      <c r="F258" s="12" t="s"/>
      <c r="G258" s="12">
        <v>1</v>
      </c>
      <c r="H258" s="12" t="s">
        <v>959</v>
      </c>
      <c r="I258" s="12">
        <v>25.6</v>
      </c>
      <c r="J258" s="15">
        <v>6.08</v>
      </c>
      <c r="K258" s="15">
        <v>86.19</v>
      </c>
      <c r="L258" s="16">
        <v>53.06</v>
      </c>
      <c r="M258" s="17">
        <f>=I258*8.8</f>
        <v>225.28</v>
      </c>
      <c r="N258" s="17">
        <f>=M258-L258-K258-J258*8.8</f>
        <v>32.526</v>
      </c>
      <c r="O258" s="18">
        <f>=N258/M258</f>
        <v>0.144380326704546</v>
      </c>
      <c r="P258" s="12" t="s">
        <v>43</v>
      </c>
      <c r="Q258" s="58" t="s"/>
    </row>
    <row r="259" spans="1:17">
      <c r="A259" s="21">
        <v>45225.4200925926</v>
      </c>
      <c r="B259" s="12">
        <v>114604123</v>
      </c>
      <c r="C259" s="22" t="s">
        <v>39</v>
      </c>
      <c r="D259" s="12" t="s">
        <v>960</v>
      </c>
      <c r="E259" s="19" t="s">
        <v>961</v>
      </c>
      <c r="F259" s="12" t="s"/>
      <c r="G259" s="12">
        <v>3</v>
      </c>
      <c r="H259" s="12" t="s">
        <v>962</v>
      </c>
      <c r="I259" s="12">
        <v>41.03</v>
      </c>
      <c r="J259" s="15">
        <v>9.74</v>
      </c>
      <c r="K259" s="15">
        <v>100.07</v>
      </c>
      <c r="L259" s="16">
        <v>94.14</v>
      </c>
      <c r="M259" s="17">
        <f>=I259*8.8</f>
        <v>361.064</v>
      </c>
      <c r="N259" s="17">
        <f>=M259-L259-K259-J259*8.8</f>
        <v>81.142</v>
      </c>
      <c r="O259" s="18">
        <f>=N259/M259</f>
        <v>0.224730241729998</v>
      </c>
      <c r="P259" s="12" t="s">
        <v>43</v>
      </c>
      <c r="Q259" s="58" t="s"/>
    </row>
    <row r="260" spans="1:17">
      <c r="A260" s="21">
        <v>45225.4275</v>
      </c>
      <c r="B260" s="12">
        <v>114605365</v>
      </c>
      <c r="C260" s="22" t="s">
        <v>963</v>
      </c>
      <c r="D260" s="12" t="s">
        <v>964</v>
      </c>
      <c r="E260" s="19" t="s">
        <v>965</v>
      </c>
      <c r="F260" s="12" t="s"/>
      <c r="G260" s="12">
        <v>1</v>
      </c>
      <c r="H260" s="12" t="s">
        <v>966</v>
      </c>
      <c r="I260" s="12">
        <v>16.76</v>
      </c>
      <c r="J260" s="15">
        <v>4.01</v>
      </c>
      <c r="K260" s="15">
        <v>37.47</v>
      </c>
      <c r="L260" s="16">
        <v>43.7</v>
      </c>
      <c r="M260" s="17">
        <f>=I260*8.8</f>
        <v>147.488</v>
      </c>
      <c r="N260" s="17">
        <f>=M260-L260-K260-J260*8.8</f>
        <v>31.03</v>
      </c>
      <c r="O260" s="18">
        <f>=N260/M260</f>
        <v>0.210389997830332</v>
      </c>
      <c r="P260" s="12" t="s">
        <v>136</v>
      </c>
      <c r="Q260" s="58" t="s"/>
    </row>
    <row r="261" spans="1:17">
      <c r="A261" s="21">
        <v>45225.4963657407</v>
      </c>
      <c r="B261" s="12">
        <v>114626348</v>
      </c>
      <c r="C261" s="22" t="s">
        <v>967</v>
      </c>
      <c r="D261" s="12" t="s">
        <v>968</v>
      </c>
      <c r="E261" s="19" t="s">
        <v>969</v>
      </c>
      <c r="F261" s="12" t="s">
        <v>68</v>
      </c>
      <c r="G261" s="12">
        <v>1</v>
      </c>
      <c r="H261" s="12" t="s">
        <v>970</v>
      </c>
      <c r="I261" s="12">
        <v>13</v>
      </c>
      <c r="J261" s="15">
        <v>2.96</v>
      </c>
      <c r="K261" s="15">
        <v>27.75</v>
      </c>
      <c r="L261" s="16">
        <v>40.15</v>
      </c>
      <c r="M261" s="17">
        <f>=I261*8.8</f>
        <v>114.4</v>
      </c>
      <c r="N261" s="17">
        <f>=M261-L261-K261-J261*8.8</f>
        <v>20.452</v>
      </c>
      <c r="O261" s="18">
        <f>=N261/M261</f>
        <v>0.178776223776224</v>
      </c>
      <c r="P261" s="12" t="s">
        <v>28</v>
      </c>
      <c r="Q261" s="58" t="s"/>
    </row>
    <row r="262" spans="1:33">
      <c r="A262" s="21">
        <v>45211</v>
      </c>
      <c r="B262" s="12">
        <v>112088287</v>
      </c>
      <c r="C262" s="22" t="s">
        <v>65</v>
      </c>
      <c r="D262" s="65" t="s">
        <v>971</v>
      </c>
      <c r="E262" s="19" t="s">
        <v>972</v>
      </c>
      <c r="F262" s="10" t="s">
        <v>973</v>
      </c>
      <c r="G262" s="12">
        <v>1</v>
      </c>
      <c r="H262" s="12" t="s">
        <v>69</v>
      </c>
      <c r="I262" s="12">
        <v>0</v>
      </c>
      <c r="J262" s="15">
        <v>0</v>
      </c>
      <c r="K262" s="15">
        <v>26.9</v>
      </c>
      <c r="L262" s="16">
        <v>10</v>
      </c>
      <c r="M262" s="17">
        <f>=I262*8.8</f>
        <v>0</v>
      </c>
      <c r="N262" s="17">
        <f>=M262-L262-K262-J262*8.8</f>
        <v>-36.9</v>
      </c>
      <c r="O262" s="18" t="e">
        <f>=N262/M262</f>
        <v>#DIV/0!</v>
      </c>
      <c r="P262" s="12" t="s">
        <v>70</v>
      </c>
      <c r="Q262" s="58" t="s">
        <v>974</v>
      </c>
      <c r="R262" s="67" t="s"/>
      <c r="S262" s="67" t="s"/>
      <c r="T262" s="67" t="s"/>
      <c r="U262" s="67" t="s"/>
      <c r="V262" s="67" t="s"/>
      <c r="W262" s="67" t="s"/>
      <c r="X262" s="67" t="s"/>
      <c r="Y262" s="67" t="s"/>
      <c r="Z262" s="67" t="s"/>
      <c r="AA262" s="67" t="s"/>
      <c r="AB262" s="67" t="s"/>
      <c r="AC262" s="67" t="s"/>
      <c r="AD262" s="67" t="s"/>
      <c r="AE262" s="67" t="s"/>
      <c r="AF262" s="67" t="s"/>
      <c r="AG262" s="67" t="s"/>
    </row>
    <row r="263" spans="1:17">
      <c r="A263" s="21" t="s"/>
      <c r="B263" s="66" t="s"/>
      <c r="C263" s="22" t="s"/>
      <c r="D263" s="66" t="s"/>
      <c r="E263" s="59" t="s"/>
      <c r="F263" s="12" t="s"/>
      <c r="G263" s="12" t="s"/>
      <c r="H263" s="12" t="s"/>
      <c r="I263" s="12" t="s"/>
      <c r="J263" s="17" t="s"/>
      <c r="K263" s="24" t="s"/>
      <c r="L263" s="16" t="s"/>
      <c r="M263" s="17" t="s"/>
      <c r="N263" s="17" t="s"/>
      <c r="O263" s="18" t="s"/>
      <c r="P263" s="12" t="s"/>
      <c r="Q263" s="58" t="s"/>
    </row>
    <row r="264" spans="1:17">
      <c r="A264" s="21">
        <v>45210.8873148148</v>
      </c>
      <c r="B264" s="12">
        <v>111771512</v>
      </c>
      <c r="C264" s="22" t="s">
        <v>975</v>
      </c>
      <c r="D264" s="65" t="s">
        <v>976</v>
      </c>
      <c r="E264" s="19" t="s">
        <v>977</v>
      </c>
      <c r="F264" s="12" t="s"/>
      <c r="G264" s="12">
        <v>1</v>
      </c>
      <c r="H264" s="12" t="s">
        <v>978</v>
      </c>
      <c r="I264" s="12">
        <v>13</v>
      </c>
      <c r="J264" s="15">
        <v>2.57</v>
      </c>
      <c r="K264" s="15">
        <v>34.63</v>
      </c>
      <c r="L264" s="16">
        <v>13</v>
      </c>
      <c r="M264" s="17">
        <f>=I264*8.8</f>
        <v>114.4</v>
      </c>
      <c r="N264" s="17">
        <f>=M264-L264-K264-J264*8.8</f>
        <v>44.154</v>
      </c>
      <c r="O264" s="18">
        <f>=N264/M264</f>
        <v>0.385961538461539</v>
      </c>
      <c r="P264" s="12" t="s">
        <v>50</v>
      </c>
      <c r="Q264" s="58" t="s"/>
    </row>
    <row r="265" spans="1:17">
      <c r="A265" s="21">
        <v>45225.8512037037</v>
      </c>
      <c r="B265" s="12">
        <v>114689067</v>
      </c>
      <c r="C265" s="22" t="s">
        <v>785</v>
      </c>
      <c r="D265" s="12" t="s">
        <v>979</v>
      </c>
      <c r="E265" s="12" t="s">
        <v>787</v>
      </c>
      <c r="F265" s="12" t="s"/>
      <c r="G265" s="12">
        <v>2</v>
      </c>
      <c r="H265" s="12" t="s">
        <v>788</v>
      </c>
      <c r="I265" s="12">
        <v>37.38</v>
      </c>
      <c r="J265" s="15">
        <v>7.87</v>
      </c>
      <c r="K265" s="34">
        <v>38.54</v>
      </c>
      <c r="L265" s="16">
        <v>44</v>
      </c>
      <c r="M265" s="17">
        <f>=I265*8.8</f>
        <v>328.944</v>
      </c>
      <c r="N265" s="17">
        <f>=M265-L265-K265-J265*8.8</f>
        <v>177.148</v>
      </c>
      <c r="O265" s="18">
        <f>=N265/M265</f>
        <v>0.53853543460285</v>
      </c>
      <c r="P265" s="12" t="s">
        <v>104</v>
      </c>
      <c r="Q265" s="58" t="s"/>
    </row>
    <row r="266" spans="1:17">
      <c r="A266" s="21">
        <v>45226.0542939815</v>
      </c>
      <c r="B266" s="12">
        <v>114729170</v>
      </c>
      <c r="C266" s="22" t="s">
        <v>980</v>
      </c>
      <c r="D266" s="12" t="s">
        <v>981</v>
      </c>
      <c r="E266" s="19" t="s">
        <v>982</v>
      </c>
      <c r="F266" s="12" t="s">
        <v>68</v>
      </c>
      <c r="G266" s="12">
        <v>1</v>
      </c>
      <c r="H266" s="12" t="s">
        <v>983</v>
      </c>
      <c r="I266" s="12">
        <v>24.04</v>
      </c>
      <c r="J266" s="15">
        <v>5.68</v>
      </c>
      <c r="K266" s="15">
        <v>71.41</v>
      </c>
      <c r="L266" s="16">
        <v>76</v>
      </c>
      <c r="M266" s="17">
        <f>=I266*8.8</f>
        <v>211.552</v>
      </c>
      <c r="N266" s="17">
        <f>=M266-L266-K266-J266*8.8</f>
        <v>14.158</v>
      </c>
      <c r="O266" s="18">
        <f>=N266/M266</f>
        <v>0.066924444108304</v>
      </c>
      <c r="P266" s="12" t="s">
        <v>43</v>
      </c>
      <c r="Q266" s="58" t="s">
        <v>984</v>
      </c>
    </row>
    <row r="267" spans="1:17">
      <c r="A267" s="21">
        <v>45226.0777662037</v>
      </c>
      <c r="B267" s="12">
        <v>114732911</v>
      </c>
      <c r="C267" s="22" t="s">
        <v>985</v>
      </c>
      <c r="D267" s="12" t="s">
        <v>986</v>
      </c>
      <c r="E267" s="19" t="s">
        <v>987</v>
      </c>
      <c r="F267" s="12" t="s"/>
      <c r="G267" s="12">
        <v>2</v>
      </c>
      <c r="H267" s="12" t="s">
        <v>988</v>
      </c>
      <c r="I267" s="12">
        <v>23.4</v>
      </c>
      <c r="J267" s="15">
        <v>5.59</v>
      </c>
      <c r="K267" s="15">
        <v>58.04</v>
      </c>
      <c r="L267" s="16">
        <v>31.7</v>
      </c>
      <c r="M267" s="17">
        <f>=I267*8.8</f>
        <v>205.92</v>
      </c>
      <c r="N267" s="17">
        <f>=M267-L267-K267-J267*8.8</f>
        <v>66.988</v>
      </c>
      <c r="O267" s="18">
        <f>=N267/M267</f>
        <v>0.3253108003108</v>
      </c>
      <c r="P267" s="12" t="s">
        <v>136</v>
      </c>
      <c r="Q267" s="58" t="s">
        <v>989</v>
      </c>
    </row>
    <row r="268" spans="1:17">
      <c r="A268" s="21">
        <v>45226.1757523148</v>
      </c>
      <c r="B268" s="12">
        <v>114756907</v>
      </c>
      <c r="C268" s="22" t="s">
        <v>990</v>
      </c>
      <c r="D268" s="12" t="s">
        <v>991</v>
      </c>
      <c r="E268" s="19" t="s">
        <v>992</v>
      </c>
      <c r="F268" s="12" t="s"/>
      <c r="G268" s="12">
        <v>2</v>
      </c>
      <c r="H268" s="12" t="s">
        <v>993</v>
      </c>
      <c r="I268" s="12">
        <v>27.4</v>
      </c>
      <c r="J268" s="15">
        <v>6.5</v>
      </c>
      <c r="K268" s="15">
        <v>36.86</v>
      </c>
      <c r="L268" s="16">
        <v>62</v>
      </c>
      <c r="M268" s="17">
        <f>=I268*8.8</f>
        <v>241.12</v>
      </c>
      <c r="N268" s="17">
        <f>=M268-L268-K268-J268*8.8</f>
        <v>85.06</v>
      </c>
      <c r="O268" s="18">
        <f>=N268/M268</f>
        <v>0.352770404777704</v>
      </c>
      <c r="P268" s="12" t="s">
        <v>43</v>
      </c>
      <c r="Q268" s="58" t="s"/>
    </row>
    <row r="269" spans="1:17">
      <c r="A269" s="21">
        <v>45226.2946412037</v>
      </c>
      <c r="B269" s="12">
        <v>114781591</v>
      </c>
      <c r="C269" s="22" t="s">
        <v>994</v>
      </c>
      <c r="D269" s="12" t="s">
        <v>995</v>
      </c>
      <c r="E269" s="19" t="s">
        <v>996</v>
      </c>
      <c r="F269" s="12" t="s">
        <v>68</v>
      </c>
      <c r="G269" s="12">
        <v>1</v>
      </c>
      <c r="H269" s="12" t="s">
        <v>997</v>
      </c>
      <c r="I269" s="12">
        <v>13</v>
      </c>
      <c r="J269" s="15">
        <v>3.1</v>
      </c>
      <c r="K269" s="15">
        <v>35.47</v>
      </c>
      <c r="L269" s="16">
        <v>25</v>
      </c>
      <c r="M269" s="17">
        <f>=I269*8.8</f>
        <v>114.4</v>
      </c>
      <c r="N269" s="17">
        <f>=M269-L269-K269-J269*8.8</f>
        <v>26.65</v>
      </c>
      <c r="O269" s="18">
        <f>=N269/M269</f>
        <v>0.232954545454545</v>
      </c>
      <c r="P269" s="12" t="s">
        <v>22</v>
      </c>
      <c r="Q269" s="58" t="s"/>
    </row>
    <row r="270" spans="1:17">
      <c r="A270" s="21">
        <v>45226.3046064815</v>
      </c>
      <c r="B270" s="12">
        <v>114783583</v>
      </c>
      <c r="C270" s="22" t="s">
        <v>998</v>
      </c>
      <c r="D270" s="12" t="s">
        <v>999</v>
      </c>
      <c r="E270" s="19" t="s">
        <v>1000</v>
      </c>
      <c r="F270" s="12" t="s"/>
      <c r="G270" s="12">
        <v>1</v>
      </c>
      <c r="H270" s="12" t="s">
        <v>1001</v>
      </c>
      <c r="I270" s="12">
        <v>80.95</v>
      </c>
      <c r="J270" s="15">
        <v>20.03</v>
      </c>
      <c r="K270" s="15">
        <v>123.82</v>
      </c>
      <c r="L270" s="16">
        <v>154</v>
      </c>
      <c r="M270" s="17">
        <f>=I270*8.8</f>
        <v>712.36</v>
      </c>
      <c r="N270" s="17">
        <f>=M270-L270-K270-J270*8.8</f>
        <v>258.276</v>
      </c>
      <c r="O270" s="18">
        <f>=N270/M270</f>
        <v>0.36256387219945</v>
      </c>
      <c r="P270" s="12" t="s">
        <v>22</v>
      </c>
      <c r="Q270" s="58" t="s"/>
    </row>
    <row r="271" spans="1:17">
      <c r="A271" s="21">
        <v>45226.3435532407</v>
      </c>
      <c r="B271" s="12">
        <v>114791047</v>
      </c>
      <c r="C271" s="22" t="s">
        <v>214</v>
      </c>
      <c r="D271" s="12" t="s">
        <v>1002</v>
      </c>
      <c r="E271" s="19" t="s">
        <v>1003</v>
      </c>
      <c r="F271" s="12" t="s"/>
      <c r="G271" s="12">
        <v>1</v>
      </c>
      <c r="H271" s="12" t="s">
        <v>217</v>
      </c>
      <c r="I271" s="12">
        <v>18</v>
      </c>
      <c r="J271" s="15">
        <v>4.34</v>
      </c>
      <c r="K271" s="15">
        <v>29.57</v>
      </c>
      <c r="L271" s="16">
        <v>19.9</v>
      </c>
      <c r="M271" s="17">
        <f>=I271*8.8</f>
        <v>158.4</v>
      </c>
      <c r="N271" s="17">
        <f>=M271-L271-K271-J271*8.8</f>
        <v>70.738</v>
      </c>
      <c r="O271" s="18">
        <f>=N271/M271</f>
        <v>0.446578282828283</v>
      </c>
      <c r="P271" s="12" t="s">
        <v>300</v>
      </c>
      <c r="Q271" s="58" t="s"/>
    </row>
    <row r="272" spans="1:17">
      <c r="A272" s="21">
        <v>45226.3552083333</v>
      </c>
      <c r="B272" s="12">
        <v>114795007</v>
      </c>
      <c r="C272" s="22" t="s">
        <v>1004</v>
      </c>
      <c r="D272" s="12" t="s">
        <v>1005</v>
      </c>
      <c r="E272" s="19" t="s">
        <v>1006</v>
      </c>
      <c r="F272" s="12" t="s"/>
      <c r="G272" s="12">
        <v>1</v>
      </c>
      <c r="H272" s="12" t="s">
        <v>1007</v>
      </c>
      <c r="I272" s="12">
        <v>17.23</v>
      </c>
      <c r="J272" s="15">
        <v>4.08</v>
      </c>
      <c r="K272" s="15">
        <v>33.81</v>
      </c>
      <c r="L272" s="16">
        <v>31</v>
      </c>
      <c r="M272" s="17">
        <f>=I272*8.8</f>
        <v>151.624</v>
      </c>
      <c r="N272" s="17">
        <f>=M272-L272-K272-J272*8.8</f>
        <v>50.91</v>
      </c>
      <c r="O272" s="18">
        <f>=N272/M272</f>
        <v>0.335764786577323</v>
      </c>
      <c r="P272" s="12" t="s">
        <v>59</v>
      </c>
      <c r="Q272" s="58" t="s"/>
    </row>
    <row r="273" spans="1:17">
      <c r="A273" s="21">
        <v>45226.3638773148</v>
      </c>
      <c r="B273" s="12">
        <v>114796440</v>
      </c>
      <c r="C273" s="22" t="s">
        <v>1008</v>
      </c>
      <c r="D273" s="12" t="s">
        <v>1009</v>
      </c>
      <c r="E273" s="19" t="s">
        <v>1010</v>
      </c>
      <c r="F273" s="12" t="s"/>
      <c r="G273" s="12">
        <v>2</v>
      </c>
      <c r="H273" s="12" t="s">
        <v>1011</v>
      </c>
      <c r="I273" s="12">
        <v>37.18</v>
      </c>
      <c r="J273" s="15">
        <v>8.92</v>
      </c>
      <c r="K273" s="15">
        <v>83.81</v>
      </c>
      <c r="L273" s="16">
        <v>72.5</v>
      </c>
      <c r="M273" s="17">
        <f>=I273*8.8</f>
        <v>327.184</v>
      </c>
      <c r="N273" s="17">
        <f>=M273-L273-K273-J273*8.8</f>
        <v>92.378</v>
      </c>
      <c r="O273" s="18">
        <f>=N273/M273</f>
        <v>0.282342657342657</v>
      </c>
      <c r="P273" s="12" t="s">
        <v>300</v>
      </c>
      <c r="Q273" s="58" t="s"/>
    </row>
    <row r="274" spans="1:17">
      <c r="A274" s="21">
        <v>45226.3910300926</v>
      </c>
      <c r="B274" s="12">
        <v>114803461</v>
      </c>
      <c r="C274" s="22" t="s">
        <v>426</v>
      </c>
      <c r="D274" s="12" t="s">
        <v>1012</v>
      </c>
      <c r="E274" s="19" t="s">
        <v>1013</v>
      </c>
      <c r="F274" s="12" t="s"/>
      <c r="G274" s="12">
        <v>1</v>
      </c>
      <c r="H274" s="12" t="s">
        <v>429</v>
      </c>
      <c r="I274" s="12">
        <v>25.85</v>
      </c>
      <c r="J274" s="15">
        <v>6.23</v>
      </c>
      <c r="K274" s="15">
        <v>103.09</v>
      </c>
      <c r="L274" s="16">
        <v>65</v>
      </c>
      <c r="M274" s="17">
        <f>=I274*8.8</f>
        <v>227.48</v>
      </c>
      <c r="N274" s="17">
        <f>=M274-L274-K274-J274*8.8</f>
        <v>4.56600000000001</v>
      </c>
      <c r="O274" s="18">
        <f>=N274/M274</f>
        <v>0.020072094250044</v>
      </c>
      <c r="P274" s="12" t="s">
        <v>300</v>
      </c>
      <c r="Q274" s="58" t="s"/>
    </row>
    <row r="275" spans="1:17">
      <c r="A275" s="21">
        <v>45226.4049189815</v>
      </c>
      <c r="B275" s="12">
        <v>114806060</v>
      </c>
      <c r="C275" s="22" t="s">
        <v>1014</v>
      </c>
      <c r="D275" s="12" t="s">
        <v>1015</v>
      </c>
      <c r="E275" s="19" t="s">
        <v>1016</v>
      </c>
      <c r="F275" s="12" t="s"/>
      <c r="G275" s="12">
        <v>1</v>
      </c>
      <c r="H275" s="12" t="s">
        <v>1017</v>
      </c>
      <c r="I275" s="12">
        <v>43.13</v>
      </c>
      <c r="J275" s="15">
        <v>10.36</v>
      </c>
      <c r="K275" s="15">
        <v>40.77</v>
      </c>
      <c r="L275" s="16">
        <v>163</v>
      </c>
      <c r="M275" s="17">
        <f>=I275*8.8</f>
        <v>379.544</v>
      </c>
      <c r="N275" s="17">
        <f>=M275-L275-K275-J275*8.8</f>
        <v>84.606</v>
      </c>
      <c r="O275" s="18">
        <f>=N275/M275</f>
        <v>0.222914866260565</v>
      </c>
      <c r="P275" s="12" t="s">
        <v>59</v>
      </c>
      <c r="Q275" s="58" t="s"/>
    </row>
    <row r="276" spans="1:17">
      <c r="A276" s="21">
        <v>45226.5157291667</v>
      </c>
      <c r="B276" s="12">
        <v>114834901</v>
      </c>
      <c r="C276" s="22" t="s">
        <v>1018</v>
      </c>
      <c r="D276" s="12" t="s">
        <v>1019</v>
      </c>
      <c r="E276" s="19" t="s">
        <v>1020</v>
      </c>
      <c r="F276" s="12" t="s"/>
      <c r="G276" s="12">
        <v>1</v>
      </c>
      <c r="H276" s="12" t="s">
        <v>1021</v>
      </c>
      <c r="I276" s="12">
        <v>15.4</v>
      </c>
      <c r="J276" s="15">
        <v>3.45</v>
      </c>
      <c r="K276" s="15">
        <v>45.18</v>
      </c>
      <c r="L276" s="16">
        <v>44</v>
      </c>
      <c r="M276" s="17">
        <f>=I276*8.8</f>
        <v>135.52</v>
      </c>
      <c r="N276" s="17">
        <f>=M276-L276-K276-J276*8.8</f>
        <v>15.98</v>
      </c>
      <c r="O276" s="18">
        <f>=N276/M276</f>
        <v>0.117916174734357</v>
      </c>
      <c r="P276" s="12" t="s">
        <v>104</v>
      </c>
      <c r="Q276" s="58" t="s"/>
    </row>
    <row r="277" spans="1:17">
      <c r="A277" s="21">
        <v>45226.6299189815</v>
      </c>
      <c r="B277" s="12">
        <v>114854429</v>
      </c>
      <c r="C277" s="22" t="s">
        <v>1022</v>
      </c>
      <c r="D277" s="12" t="s">
        <v>1023</v>
      </c>
      <c r="E277" s="19" t="s">
        <v>1024</v>
      </c>
      <c r="F277" s="12" t="s"/>
      <c r="G277" s="12">
        <v>1</v>
      </c>
      <c r="H277" s="12" t="s">
        <v>613</v>
      </c>
      <c r="I277" s="12">
        <v>13.2</v>
      </c>
      <c r="J277" s="15">
        <v>3.15</v>
      </c>
      <c r="K277" s="15">
        <v>36.58</v>
      </c>
      <c r="L277" s="16">
        <v>7.7</v>
      </c>
      <c r="M277" s="17">
        <f>=I277*8.8</f>
        <v>116.16</v>
      </c>
      <c r="N277" s="17">
        <f>=M277-L277-K277-J277*8.8</f>
        <v>44.16</v>
      </c>
      <c r="O277" s="18">
        <f>=N277/M277</f>
        <v>0.380165289256198</v>
      </c>
      <c r="P277" s="12" t="s">
        <v>43</v>
      </c>
      <c r="Q277" s="58" t="s"/>
    </row>
    <row r="278" spans="1:17">
      <c r="A278" s="21" t="s"/>
      <c r="B278" s="12" t="s"/>
      <c r="C278" s="22" t="s"/>
      <c r="D278" s="12" t="s"/>
      <c r="E278" s="59" t="s"/>
      <c r="F278" s="12" t="s"/>
      <c r="G278" s="12" t="s"/>
      <c r="H278" s="12" t="s"/>
      <c r="I278" s="12" t="s"/>
      <c r="J278" s="17" t="s"/>
      <c r="K278" s="15" t="s"/>
      <c r="L278" s="16" t="s"/>
      <c r="M278" s="17" t="s"/>
      <c r="N278" s="17" t="s"/>
      <c r="O278" s="18" t="s"/>
      <c r="P278" s="12" t="s"/>
      <c r="Q278" s="58" t="s"/>
    </row>
    <row r="279" spans="1:17">
      <c r="A279" s="21">
        <v>45226.9167824074</v>
      </c>
      <c r="B279" s="12">
        <v>114889499</v>
      </c>
      <c r="C279" s="22" t="s">
        <v>1025</v>
      </c>
      <c r="D279" s="12" t="s">
        <v>1026</v>
      </c>
      <c r="E279" s="19" t="s">
        <v>1027</v>
      </c>
      <c r="F279" s="12" t="s"/>
      <c r="G279" s="12">
        <v>1</v>
      </c>
      <c r="H279" s="12" t="s">
        <v>1028</v>
      </c>
      <c r="I279" s="12">
        <v>21.31</v>
      </c>
      <c r="J279" s="15">
        <v>5.06</v>
      </c>
      <c r="K279" s="15">
        <v>76.65</v>
      </c>
      <c r="L279" s="16">
        <v>53</v>
      </c>
      <c r="M279" s="17">
        <f>=I279*8.8</f>
        <v>187.528</v>
      </c>
      <c r="N279" s="17">
        <f>=M279-L279-K279-J279*8.8</f>
        <v>13.35</v>
      </c>
      <c r="O279" s="18">
        <f>=N279/M279</f>
        <v>0.071189369054221</v>
      </c>
      <c r="P279" s="12" t="s">
        <v>136</v>
      </c>
      <c r="Q279" s="58" t="s"/>
    </row>
    <row r="280" spans="1:17">
      <c r="A280" s="21">
        <v>45226.9776736111</v>
      </c>
      <c r="B280" s="12">
        <v>114903190</v>
      </c>
      <c r="C280" s="22" t="s">
        <v>1029</v>
      </c>
      <c r="D280" s="12" t="s">
        <v>1030</v>
      </c>
      <c r="E280" s="19" t="s">
        <v>1031</v>
      </c>
      <c r="F280" s="12" t="s"/>
      <c r="G280" s="12">
        <v>1</v>
      </c>
      <c r="H280" s="12" t="s">
        <v>1032</v>
      </c>
      <c r="I280" s="12">
        <v>15.85</v>
      </c>
      <c r="J280" s="15">
        <v>3.75</v>
      </c>
      <c r="K280" s="15">
        <v>45.81</v>
      </c>
      <c r="L280" s="16">
        <v>35.2</v>
      </c>
      <c r="M280" s="17">
        <f>=I280*8.8</f>
        <v>139.48</v>
      </c>
      <c r="N280" s="17">
        <f>=M280-L280-K280-J280*8.8</f>
        <v>25.47</v>
      </c>
      <c r="O280" s="18">
        <f>=N280/M280</f>
        <v>0.182606825351305</v>
      </c>
      <c r="P280" s="12" t="s">
        <v>43</v>
      </c>
      <c r="Q280" s="58" t="s"/>
    </row>
    <row r="281" spans="1:17">
      <c r="A281" s="21">
        <v>45226.9962731482</v>
      </c>
      <c r="B281" s="68">
        <v>114908820</v>
      </c>
      <c r="C281" s="22" t="s">
        <v>1033</v>
      </c>
      <c r="D281" s="68" t="s">
        <v>1034</v>
      </c>
      <c r="E281" s="19" t="s">
        <v>1035</v>
      </c>
      <c r="F281" s="12" t="s"/>
      <c r="G281" s="12">
        <v>1</v>
      </c>
      <c r="H281" s="12" t="s">
        <v>1036</v>
      </c>
      <c r="I281" s="12">
        <v>28.22</v>
      </c>
      <c r="J281" s="15">
        <v>5.34</v>
      </c>
      <c r="K281" s="15">
        <v>104.48</v>
      </c>
      <c r="L281" s="16">
        <v>62</v>
      </c>
      <c r="M281" s="17">
        <f>=I281*8.8</f>
        <v>248.336</v>
      </c>
      <c r="N281" s="17">
        <f>=M281-L281-K281-J281*8.8</f>
        <v>34.864</v>
      </c>
      <c r="O281" s="18">
        <f>=N281/M281</f>
        <v>0.140390438760389</v>
      </c>
      <c r="P281" s="12" t="s">
        <v>665</v>
      </c>
      <c r="Q281" s="58" t="s"/>
    </row>
    <row r="282" spans="1:17">
      <c r="A282" s="21">
        <v>45226.9962731482</v>
      </c>
      <c r="B282" s="69" t="s"/>
      <c r="C282" s="22" t="s">
        <v>1037</v>
      </c>
      <c r="D282" s="69" t="s"/>
      <c r="E282" s="19" t="s">
        <v>1035</v>
      </c>
      <c r="F282" s="12" t="s"/>
      <c r="G282" s="12">
        <v>1</v>
      </c>
      <c r="H282" s="12" t="s">
        <v>1038</v>
      </c>
      <c r="I282" s="12">
        <v>0</v>
      </c>
      <c r="J282" s="15">
        <v>0</v>
      </c>
      <c r="K282" s="15">
        <v>0</v>
      </c>
      <c r="L282" s="16">
        <v>0</v>
      </c>
      <c r="M282" s="17">
        <f>=I282*8.8</f>
        <v>0</v>
      </c>
      <c r="N282" s="17">
        <f>=M282-L282-K282-J282*8.8</f>
        <v>0</v>
      </c>
      <c r="O282" s="18" t="e">
        <f>=N282/M282</f>
        <v>#DIV/0!</v>
      </c>
      <c r="P282" s="12" t="s">
        <v>665</v>
      </c>
      <c r="Q282" s="58" t="s"/>
    </row>
    <row r="283" spans="1:17">
      <c r="A283" s="21">
        <v>45227.0696527778</v>
      </c>
      <c r="B283" s="12">
        <v>114924272</v>
      </c>
      <c r="C283" s="22" t="s">
        <v>1039</v>
      </c>
      <c r="D283" s="12" t="s">
        <v>1040</v>
      </c>
      <c r="E283" s="19" t="s">
        <v>1041</v>
      </c>
      <c r="F283" s="12" t="s"/>
      <c r="G283" s="12">
        <v>2</v>
      </c>
      <c r="H283" s="12" t="s">
        <v>1042</v>
      </c>
      <c r="I283" s="12">
        <v>27.4</v>
      </c>
      <c r="J283" s="15">
        <v>6.5</v>
      </c>
      <c r="K283" s="15">
        <v>42.74</v>
      </c>
      <c r="L283" s="16">
        <v>19.2</v>
      </c>
      <c r="M283" s="17">
        <f>=I283*8.8</f>
        <v>241.12</v>
      </c>
      <c r="N283" s="17">
        <f>=M283-L283-K283-J283*8.8</f>
        <v>121.98</v>
      </c>
      <c r="O283" s="18">
        <f>=N283/M283</f>
        <v>0.505889183808892</v>
      </c>
      <c r="P283" s="12" t="s">
        <v>43</v>
      </c>
      <c r="Q283" s="58" t="s"/>
    </row>
    <row r="284" spans="1:17">
      <c r="A284" s="21">
        <v>45227.1435069444</v>
      </c>
      <c r="B284" s="12">
        <v>114938483</v>
      </c>
      <c r="C284" s="22" t="s">
        <v>1043</v>
      </c>
      <c r="D284" s="12" t="s">
        <v>1044</v>
      </c>
      <c r="E284" s="19" t="s">
        <v>1045</v>
      </c>
      <c r="F284" s="12" t="s"/>
      <c r="G284" s="12">
        <v>2</v>
      </c>
      <c r="H284" s="12" t="s">
        <v>1046</v>
      </c>
      <c r="I284" s="12">
        <v>30.02</v>
      </c>
      <c r="J284" s="15">
        <v>7.1</v>
      </c>
      <c r="K284" s="15">
        <v>28.72</v>
      </c>
      <c r="L284" s="16">
        <v>94.89</v>
      </c>
      <c r="M284" s="17">
        <f>=I284*8.8</f>
        <v>264.176</v>
      </c>
      <c r="N284" s="17">
        <f>=M284-L284-K284-J284*8.8</f>
        <v>78.0860000000001</v>
      </c>
      <c r="O284" s="18">
        <f>=N284/M284</f>
        <v>0.295583247531949</v>
      </c>
      <c r="P284" s="12" t="s">
        <v>43</v>
      </c>
      <c r="Q284" s="58" t="s"/>
    </row>
    <row r="285" spans="1:17">
      <c r="A285" s="21">
        <v>45227.1607407407</v>
      </c>
      <c r="B285" s="12">
        <v>114941988</v>
      </c>
      <c r="C285" s="22" t="s">
        <v>1047</v>
      </c>
      <c r="D285" s="12" t="s">
        <v>1048</v>
      </c>
      <c r="E285" s="19" t="s">
        <v>1049</v>
      </c>
      <c r="F285" s="12" t="s">
        <v>32</v>
      </c>
      <c r="G285" s="12">
        <v>1</v>
      </c>
      <c r="H285" s="12" t="s">
        <v>1050</v>
      </c>
      <c r="I285" s="12">
        <v>23.59</v>
      </c>
      <c r="J285" s="15">
        <v>5.27</v>
      </c>
      <c r="K285" s="15">
        <v>90.01</v>
      </c>
      <c r="L285" s="16">
        <v>114.5</v>
      </c>
      <c r="M285" s="17">
        <f>=I285*8.8</f>
        <v>207.592</v>
      </c>
      <c r="N285" s="17">
        <f>=M285-L285-K285-J285*8.8</f>
        <v>-43.294</v>
      </c>
      <c r="O285" s="18">
        <f>=N285/M285</f>
        <v>-0.208553316120082</v>
      </c>
      <c r="P285" s="12" t="s">
        <v>104</v>
      </c>
      <c r="Q285" s="58" t="s"/>
    </row>
    <row r="286" spans="1:17">
      <c r="A286" s="21">
        <v>45227.1871412037</v>
      </c>
      <c r="B286" s="10">
        <v>114946947</v>
      </c>
      <c r="C286" s="22" t="s">
        <v>1051</v>
      </c>
      <c r="D286" s="10" t="s">
        <v>1052</v>
      </c>
      <c r="E286" s="19" t="s">
        <v>1053</v>
      </c>
      <c r="F286" s="12" t="s"/>
      <c r="G286" s="12">
        <v>1</v>
      </c>
      <c r="H286" s="12" t="s">
        <v>1054</v>
      </c>
      <c r="I286" s="12">
        <v>19.95</v>
      </c>
      <c r="J286" s="15">
        <v>4.87</v>
      </c>
      <c r="K286" s="15">
        <v>51.18</v>
      </c>
      <c r="L286" s="16">
        <v>63.04</v>
      </c>
      <c r="M286" s="17">
        <f>=I286*8.8</f>
        <v>175.56</v>
      </c>
      <c r="N286" s="17">
        <f>=M286-L286-K286-J286*8.8</f>
        <v>18.484</v>
      </c>
      <c r="O286" s="18">
        <f>=N286/M286</f>
        <v>0.105285942128047</v>
      </c>
      <c r="P286" s="12" t="s">
        <v>43</v>
      </c>
      <c r="Q286" s="58" t="s">
        <v>1055</v>
      </c>
    </row>
    <row r="287" spans="1:17">
      <c r="A287" s="21">
        <v>45227.1950810185</v>
      </c>
      <c r="B287" s="10">
        <v>114948463</v>
      </c>
      <c r="C287" s="22" t="s">
        <v>1056</v>
      </c>
      <c r="D287" s="10" t="s">
        <v>1057</v>
      </c>
      <c r="E287" s="19" t="s">
        <v>1058</v>
      </c>
      <c r="F287" s="12" t="s"/>
      <c r="G287" s="12">
        <v>1</v>
      </c>
      <c r="H287" s="12" t="s">
        <v>1059</v>
      </c>
      <c r="I287" s="12">
        <v>16.31</v>
      </c>
      <c r="J287" s="15">
        <v>3.84</v>
      </c>
      <c r="K287" s="15">
        <v>27.6</v>
      </c>
      <c r="L287" s="16">
        <v>21</v>
      </c>
      <c r="M287" s="17">
        <f>=I287*8.8</f>
        <v>143.528</v>
      </c>
      <c r="N287" s="17">
        <f>=M287-L287-K287-J287*8.8</f>
        <v>61.136</v>
      </c>
      <c r="O287" s="18">
        <f>=N287/M287</f>
        <v>0.425951730672761</v>
      </c>
      <c r="P287" s="12" t="s">
        <v>83</v>
      </c>
      <c r="Q287" s="58" t="s"/>
    </row>
    <row r="288" spans="1:17">
      <c r="A288" s="21">
        <v>45227.2455324074</v>
      </c>
      <c r="B288" s="12">
        <v>114965007</v>
      </c>
      <c r="C288" s="22" t="s">
        <v>382</v>
      </c>
      <c r="D288" s="12">
        <v>0</v>
      </c>
      <c r="E288" s="12" t="s">
        <v>52</v>
      </c>
      <c r="F288" s="12" t="s">
        <v>48</v>
      </c>
      <c r="G288" s="12">
        <v>1</v>
      </c>
      <c r="H288" s="12" t="s">
        <v>1060</v>
      </c>
      <c r="I288" s="12">
        <v>0</v>
      </c>
      <c r="J288" s="15">
        <v>0</v>
      </c>
      <c r="K288" s="15">
        <v>0</v>
      </c>
      <c r="L288" s="16">
        <v>0</v>
      </c>
      <c r="M288" s="17">
        <f>=I288*8.8</f>
        <v>0</v>
      </c>
      <c r="N288" s="17">
        <f>=M288-L288-K288-J288*8.8</f>
        <v>0</v>
      </c>
      <c r="O288" s="18" t="e">
        <f>=N288/M288</f>
        <v>#DIV/0!</v>
      </c>
      <c r="P288" s="12" t="s">
        <v>114</v>
      </c>
      <c r="Q288" s="58" t="s"/>
    </row>
    <row r="289" spans="1:17">
      <c r="A289" s="21">
        <v>45227.2468287037</v>
      </c>
      <c r="B289" s="12">
        <v>114965738</v>
      </c>
      <c r="C289" s="22" t="s">
        <v>1061</v>
      </c>
      <c r="D289" s="12" t="s">
        <v>1062</v>
      </c>
      <c r="E289" s="19" t="s">
        <v>1063</v>
      </c>
      <c r="F289" s="12" t="s"/>
      <c r="G289" s="12">
        <v>2</v>
      </c>
      <c r="H289" s="12" t="s">
        <v>1064</v>
      </c>
      <c r="I289" s="12">
        <v>33.66</v>
      </c>
      <c r="J289" s="15">
        <v>7.91</v>
      </c>
      <c r="K289" s="15">
        <v>158.45</v>
      </c>
      <c r="L289" s="16">
        <v>36</v>
      </c>
      <c r="M289" s="17">
        <f>=I289*8.8</f>
        <v>296.208</v>
      </c>
      <c r="N289" s="17">
        <f>=M289-L289-K289-J289*8.8</f>
        <v>32.15</v>
      </c>
      <c r="O289" s="18">
        <f>=N289/M289</f>
        <v>0.108538594501161</v>
      </c>
      <c r="P289" s="12" t="s">
        <v>43</v>
      </c>
      <c r="Q289" s="58" t="s"/>
    </row>
    <row r="290" spans="1:17">
      <c r="A290" s="21">
        <v>45227.2505208333</v>
      </c>
      <c r="B290" s="12">
        <v>114966726</v>
      </c>
      <c r="C290" s="22" t="s">
        <v>1065</v>
      </c>
      <c r="D290" s="12" t="s">
        <v>1066</v>
      </c>
      <c r="E290" s="19" t="s">
        <v>1067</v>
      </c>
      <c r="F290" s="12" t="s"/>
      <c r="G290" s="12">
        <v>3</v>
      </c>
      <c r="H290" s="12" t="s">
        <v>1068</v>
      </c>
      <c r="I290" s="12">
        <v>37.85</v>
      </c>
      <c r="J290" s="15">
        <v>8.84</v>
      </c>
      <c r="K290" s="15">
        <v>71.83</v>
      </c>
      <c r="L290" s="16">
        <v>57</v>
      </c>
      <c r="M290" s="17">
        <f>=I290*8.8</f>
        <v>333.08</v>
      </c>
      <c r="N290" s="17">
        <f>=M290-L290-K290-J290*8.8</f>
        <v>126.458</v>
      </c>
      <c r="O290" s="18">
        <f>=N290/M290</f>
        <v>0.379662543533085</v>
      </c>
      <c r="P290" s="12" t="s">
        <v>43</v>
      </c>
      <c r="Q290" s="58" t="s">
        <v>1069</v>
      </c>
    </row>
    <row r="291" spans="1:17">
      <c r="A291" s="21">
        <v>45227.2747106481</v>
      </c>
      <c r="B291" s="12">
        <v>114972352</v>
      </c>
      <c r="C291" s="22" t="s">
        <v>1070</v>
      </c>
      <c r="D291" s="12" t="s">
        <v>1071</v>
      </c>
      <c r="E291" s="19" t="s">
        <v>1072</v>
      </c>
      <c r="F291" s="12" t="s">
        <v>68</v>
      </c>
      <c r="G291" s="12">
        <v>1</v>
      </c>
      <c r="H291" s="12" t="s">
        <v>1073</v>
      </c>
      <c r="I291" s="12">
        <v>15.85</v>
      </c>
      <c r="J291" s="15">
        <v>3.75</v>
      </c>
      <c r="K291" s="15">
        <v>49.51</v>
      </c>
      <c r="L291" s="16">
        <v>60</v>
      </c>
      <c r="M291" s="17">
        <f>=I291*8.8</f>
        <v>139.48</v>
      </c>
      <c r="N291" s="17">
        <f>=M291-L291-K291-J291*8.8</f>
        <v>-3.02999999999998</v>
      </c>
      <c r="O291" s="18">
        <f>=N291/M291</f>
        <v>-0.021723544594207</v>
      </c>
      <c r="P291" s="12" t="s">
        <v>43</v>
      </c>
      <c r="Q291" s="58" t="s"/>
    </row>
    <row r="292" spans="1:17">
      <c r="A292" s="21">
        <v>45227.3391898148</v>
      </c>
      <c r="B292" s="12">
        <v>114984564</v>
      </c>
      <c r="C292" s="22" t="s">
        <v>1074</v>
      </c>
      <c r="D292" s="12" t="s">
        <v>1075</v>
      </c>
      <c r="E292" s="19" t="s">
        <v>1076</v>
      </c>
      <c r="F292" s="12" t="s"/>
      <c r="G292" s="12">
        <v>1</v>
      </c>
      <c r="H292" s="12" t="s">
        <v>1077</v>
      </c>
      <c r="I292" s="12">
        <v>241.49</v>
      </c>
      <c r="J292" s="15">
        <v>58.23</v>
      </c>
      <c r="K292" s="15">
        <v>144.91</v>
      </c>
      <c r="L292" s="16">
        <v>507</v>
      </c>
      <c r="M292" s="17">
        <f>=I292*8.8</f>
        <v>2125.112</v>
      </c>
      <c r="N292" s="17">
        <f>=M292-L292-K292-J292*8.8</f>
        <v>960.778</v>
      </c>
      <c r="O292" s="18">
        <f>=N292/M292</f>
        <v>0.452106994831331</v>
      </c>
      <c r="P292" s="12" t="s">
        <v>59</v>
      </c>
      <c r="Q292" s="58" t="s"/>
    </row>
    <row r="293" spans="1:17">
      <c r="A293" s="21">
        <v>45227.4513194444</v>
      </c>
      <c r="B293" s="12">
        <v>115006139</v>
      </c>
      <c r="C293" s="22" t="s">
        <v>1078</v>
      </c>
      <c r="D293" s="12" t="s">
        <v>1079</v>
      </c>
      <c r="E293" s="19" t="s">
        <v>1080</v>
      </c>
      <c r="F293" s="12" t="s">
        <v>32</v>
      </c>
      <c r="G293" s="12">
        <v>1</v>
      </c>
      <c r="H293" s="12" t="s">
        <v>1081</v>
      </c>
      <c r="I293" s="12">
        <v>23.13</v>
      </c>
      <c r="J293" s="15">
        <v>5.35</v>
      </c>
      <c r="K293" s="15">
        <v>35.47</v>
      </c>
      <c r="L293" s="16">
        <v>105.4</v>
      </c>
      <c r="M293" s="17">
        <f>=I293*8.8</f>
        <v>203.544</v>
      </c>
      <c r="N293" s="17">
        <f>=M293-L293-K293-J293*8.8</f>
        <v>15.594</v>
      </c>
      <c r="O293" s="18">
        <f>=N293/M293</f>
        <v>0.076612427779743</v>
      </c>
      <c r="P293" s="12" t="s">
        <v>145</v>
      </c>
      <c r="Q293" s="58" t="s"/>
    </row>
    <row r="294" spans="1:17">
      <c r="A294" s="21">
        <v>45227.465787037</v>
      </c>
      <c r="B294" s="12">
        <v>115010277</v>
      </c>
      <c r="C294" s="22" t="s">
        <v>1082</v>
      </c>
      <c r="D294" s="12" t="s">
        <v>1083</v>
      </c>
      <c r="E294" s="19" t="s">
        <v>1084</v>
      </c>
      <c r="F294" s="12" t="s"/>
      <c r="G294" s="12">
        <v>1</v>
      </c>
      <c r="H294" s="12" t="s">
        <v>1085</v>
      </c>
      <c r="I294" s="12">
        <v>16.33</v>
      </c>
      <c r="J294" s="15">
        <v>3.85</v>
      </c>
      <c r="K294" s="15">
        <v>44.41</v>
      </c>
      <c r="L294" s="16">
        <v>25</v>
      </c>
      <c r="M294" s="17">
        <f>=I294*8.8</f>
        <v>143.704</v>
      </c>
      <c r="N294" s="17">
        <f>=M294-L294-K294-J294*8.8</f>
        <v>40.414</v>
      </c>
      <c r="O294" s="18">
        <f>=N294/M294</f>
        <v>0.281230863441519</v>
      </c>
      <c r="P294" s="12" t="s">
        <v>43</v>
      </c>
      <c r="Q294" s="58" t="s"/>
    </row>
    <row r="295" spans="1:17">
      <c r="A295" s="21">
        <v>45227.5145023148</v>
      </c>
      <c r="B295" s="12">
        <v>115020493</v>
      </c>
      <c r="C295" s="22" t="s">
        <v>1086</v>
      </c>
      <c r="D295" s="12" t="s">
        <v>1087</v>
      </c>
      <c r="E295" s="19" t="s">
        <v>1088</v>
      </c>
      <c r="F295" s="12" t="s">
        <v>68</v>
      </c>
      <c r="G295" s="12">
        <v>1</v>
      </c>
      <c r="H295" s="12" t="s">
        <v>1089</v>
      </c>
      <c r="I295" s="12">
        <v>32.67</v>
      </c>
      <c r="J295" s="15">
        <v>7.9</v>
      </c>
      <c r="K295" s="15">
        <v>75.31</v>
      </c>
      <c r="L295" s="16">
        <v>73.39</v>
      </c>
      <c r="M295" s="17">
        <f>=I295*8.8</f>
        <v>287.496</v>
      </c>
      <c r="N295" s="17">
        <f>=M295-L295-K295-J295*8.8</f>
        <v>69.276</v>
      </c>
      <c r="O295" s="18">
        <f>=N295/M295</f>
        <v>0.240963352533601</v>
      </c>
      <c r="P295" s="12" t="s">
        <v>43</v>
      </c>
      <c r="Q295" s="58" t="s"/>
    </row>
    <row r="296" spans="1:17">
      <c r="A296" s="21" t="s"/>
      <c r="B296" s="12" t="s"/>
      <c r="C296" s="22" t="s"/>
      <c r="D296" s="12" t="s"/>
      <c r="E296" s="59" t="s"/>
      <c r="F296" s="12" t="s"/>
      <c r="G296" s="12" t="s"/>
      <c r="H296" s="12" t="s"/>
      <c r="I296" s="12" t="s"/>
      <c r="J296" s="17" t="s"/>
      <c r="K296" s="15" t="s"/>
      <c r="L296" s="16" t="s"/>
      <c r="M296" s="17" t="s"/>
      <c r="N296" s="17" t="s"/>
      <c r="O296" s="18" t="s"/>
      <c r="P296" s="12" t="s"/>
      <c r="Q296" s="58" t="s"/>
    </row>
    <row r="297" spans="1:17">
      <c r="A297" s="21">
        <v>45227.8883101852</v>
      </c>
      <c r="B297" s="12">
        <v>115064409</v>
      </c>
      <c r="C297" s="22" t="s">
        <v>1090</v>
      </c>
      <c r="D297" s="12" t="s">
        <v>1091</v>
      </c>
      <c r="E297" s="19" t="s">
        <v>1092</v>
      </c>
      <c r="F297" s="12" t="s">
        <v>68</v>
      </c>
      <c r="G297" s="12">
        <v>1</v>
      </c>
      <c r="H297" s="12" t="s">
        <v>1093</v>
      </c>
      <c r="I297" s="12">
        <v>25.4</v>
      </c>
      <c r="J297" s="15">
        <v>5.89</v>
      </c>
      <c r="K297" s="15">
        <v>42.6</v>
      </c>
      <c r="L297" s="16">
        <v>64.9</v>
      </c>
      <c r="M297" s="17">
        <f>=I297*8.8</f>
        <v>223.52</v>
      </c>
      <c r="N297" s="17">
        <f>=M297-L297-K297-J297*8.8</f>
        <v>64.188</v>
      </c>
      <c r="O297" s="18">
        <f>=N297/M297</f>
        <v>0.287168933428776</v>
      </c>
      <c r="P297" s="12" t="s">
        <v>104</v>
      </c>
      <c r="Q297" s="58" t="s"/>
    </row>
    <row r="298" spans="1:17">
      <c r="A298" s="21">
        <v>45227.9127083333</v>
      </c>
      <c r="B298" s="12">
        <v>115067039</v>
      </c>
      <c r="C298" s="22" t="s">
        <v>1094</v>
      </c>
      <c r="D298" s="12" t="s">
        <v>1095</v>
      </c>
      <c r="E298" s="19" t="s">
        <v>1096</v>
      </c>
      <c r="F298" s="12" t="s"/>
      <c r="G298" s="12">
        <v>1</v>
      </c>
      <c r="H298" s="12" t="s">
        <v>1097</v>
      </c>
      <c r="I298" s="12">
        <v>13</v>
      </c>
      <c r="J298" s="15">
        <v>2.61</v>
      </c>
      <c r="K298" s="15">
        <v>30.28</v>
      </c>
      <c r="L298" s="16">
        <v>12.6</v>
      </c>
      <c r="M298" s="17">
        <f>=I298*8.8</f>
        <v>114.4</v>
      </c>
      <c r="N298" s="17">
        <f>=M298-L298-K298-J298*8.8</f>
        <v>48.552</v>
      </c>
      <c r="O298" s="18">
        <f>=N298/M298</f>
        <v>0.424405594405594</v>
      </c>
      <c r="P298" s="12" t="s">
        <v>22</v>
      </c>
      <c r="Q298" s="58" t="s"/>
    </row>
    <row r="299" spans="1:17">
      <c r="A299" s="21">
        <v>45227.9422337963</v>
      </c>
      <c r="B299" s="12">
        <v>115071169</v>
      </c>
      <c r="C299" s="22" t="s">
        <v>1098</v>
      </c>
      <c r="D299" s="12" t="s">
        <v>1099</v>
      </c>
      <c r="E299" s="19" t="s">
        <v>1100</v>
      </c>
      <c r="F299" s="12" t="s"/>
      <c r="G299" s="12">
        <v>2</v>
      </c>
      <c r="H299" s="12" t="s">
        <v>1101</v>
      </c>
      <c r="I299" s="12">
        <v>23.4</v>
      </c>
      <c r="J299" s="15">
        <v>5.5</v>
      </c>
      <c r="K299" s="15">
        <v>35.53</v>
      </c>
      <c r="L299" s="16">
        <v>48.8</v>
      </c>
      <c r="M299" s="17">
        <f>=I299*8.8</f>
        <v>205.92</v>
      </c>
      <c r="N299" s="17">
        <f>=M299-L299-K299-J299*8.8</f>
        <v>73.19</v>
      </c>
      <c r="O299" s="18">
        <f>=N299/M299</f>
        <v>0.355429292929293</v>
      </c>
      <c r="P299" s="12" t="s">
        <v>670</v>
      </c>
      <c r="Q299" s="58" t="s"/>
    </row>
    <row r="300" spans="1:17">
      <c r="A300" s="21">
        <v>45227.9782175926</v>
      </c>
      <c r="B300" s="12">
        <v>115078284</v>
      </c>
      <c r="C300" s="22" t="s">
        <v>1102</v>
      </c>
      <c r="D300" s="12">
        <v>0</v>
      </c>
      <c r="E300" s="19" t="s">
        <v>52</v>
      </c>
      <c r="F300" s="12" t="s">
        <v>1103</v>
      </c>
      <c r="G300" s="12">
        <v>1</v>
      </c>
      <c r="H300" s="12" t="s">
        <v>1104</v>
      </c>
      <c r="I300" s="12">
        <v>0</v>
      </c>
      <c r="J300" s="15">
        <v>0</v>
      </c>
      <c r="K300" s="15">
        <v>0</v>
      </c>
      <c r="L300" s="16">
        <v>0</v>
      </c>
      <c r="M300" s="17">
        <f>=I300*8.8</f>
        <v>0</v>
      </c>
      <c r="N300" s="17">
        <f>=M300-L300-K300-J300*8.8</f>
        <v>0</v>
      </c>
      <c r="O300" s="18" t="e">
        <f>=N300/M300</f>
        <v>#DIV/0!</v>
      </c>
      <c r="P300" s="12" t="s">
        <v>104</v>
      </c>
      <c r="Q300" s="58" t="s"/>
    </row>
    <row r="301" spans="1:17">
      <c r="A301" s="21">
        <v>45228.0040856482</v>
      </c>
      <c r="B301" s="12">
        <v>115083337</v>
      </c>
      <c r="C301" s="22" t="s">
        <v>1105</v>
      </c>
      <c r="D301" s="12" t="s">
        <v>1106</v>
      </c>
      <c r="E301" s="19" t="s">
        <v>1107</v>
      </c>
      <c r="F301" s="12" t="s">
        <v>68</v>
      </c>
      <c r="G301" s="12">
        <v>1</v>
      </c>
      <c r="H301" s="12" t="s">
        <v>1108</v>
      </c>
      <c r="I301" s="12">
        <v>15.53</v>
      </c>
      <c r="J301" s="15">
        <v>3.64</v>
      </c>
      <c r="K301" s="15">
        <v>31.17</v>
      </c>
      <c r="L301" s="16">
        <v>43</v>
      </c>
      <c r="M301" s="17">
        <f>=I301*8.8</f>
        <v>136.664</v>
      </c>
      <c r="N301" s="17">
        <f>=M301-L301-K301-J301*8.8</f>
        <v>30.462</v>
      </c>
      <c r="O301" s="18">
        <f>=N301/M301</f>
        <v>0.222897032137212</v>
      </c>
      <c r="P301" s="12" t="s">
        <v>43</v>
      </c>
      <c r="Q301" s="58" t="s"/>
    </row>
    <row r="302" spans="1:17">
      <c r="A302" s="21">
        <v>45228.0103240741</v>
      </c>
      <c r="B302" s="12">
        <v>115084442</v>
      </c>
      <c r="C302" s="22" t="s">
        <v>1109</v>
      </c>
      <c r="D302" s="12" t="s">
        <v>1110</v>
      </c>
      <c r="E302" s="22" t="s">
        <v>1111</v>
      </c>
      <c r="F302" s="12" t="s"/>
      <c r="G302" s="12">
        <v>1</v>
      </c>
      <c r="H302" s="12" t="s">
        <v>1112</v>
      </c>
      <c r="I302" s="12">
        <v>18.13</v>
      </c>
      <c r="J302" s="15">
        <v>4.29</v>
      </c>
      <c r="K302" s="15">
        <v>36.44</v>
      </c>
      <c r="L302" s="16">
        <v>22.54</v>
      </c>
      <c r="M302" s="17">
        <f>=I302*8.8</f>
        <v>159.544</v>
      </c>
      <c r="N302" s="17">
        <f>=M302-L302-K302-J302*8.8</f>
        <v>62.812</v>
      </c>
      <c r="O302" s="18">
        <f>=N302/M302</f>
        <v>0.393697036554179</v>
      </c>
      <c r="P302" s="12" t="s">
        <v>22</v>
      </c>
      <c r="Q302" s="58" t="s"/>
    </row>
    <row r="303" spans="1:17">
      <c r="A303" s="21">
        <v>45228.0389351852</v>
      </c>
      <c r="B303" s="12">
        <v>115089474</v>
      </c>
      <c r="C303" s="22" t="s">
        <v>1113</v>
      </c>
      <c r="D303" s="12" t="s">
        <v>1114</v>
      </c>
      <c r="E303" s="19" t="s">
        <v>1115</v>
      </c>
      <c r="F303" s="12" t="s">
        <v>48</v>
      </c>
      <c r="G303" s="12">
        <v>1</v>
      </c>
      <c r="H303" s="12" t="s">
        <v>1116</v>
      </c>
      <c r="I303" s="12">
        <v>28.05</v>
      </c>
      <c r="J303" s="15">
        <v>6.69</v>
      </c>
      <c r="K303" s="15">
        <v>48.81</v>
      </c>
      <c r="L303" s="16">
        <v>45.05</v>
      </c>
      <c r="M303" s="17">
        <f>=I303*8.8</f>
        <v>246.84</v>
      </c>
      <c r="N303" s="17">
        <f>=M303-L303-K303-J303*8.8</f>
        <v>94.108</v>
      </c>
      <c r="O303" s="18">
        <f>=N303/M303</f>
        <v>0.381251012801815</v>
      </c>
      <c r="P303" s="12" t="s">
        <v>43</v>
      </c>
      <c r="Q303" s="58" t="s"/>
    </row>
    <row r="304" spans="1:17">
      <c r="A304" s="21">
        <v>45228.0772569444</v>
      </c>
      <c r="B304" s="12">
        <v>115096550</v>
      </c>
      <c r="C304" s="22" t="s">
        <v>1117</v>
      </c>
      <c r="D304" s="12" t="s">
        <v>1118</v>
      </c>
      <c r="E304" s="19" t="s">
        <v>1119</v>
      </c>
      <c r="F304" s="12" t="s"/>
      <c r="G304" s="12">
        <v>1</v>
      </c>
      <c r="H304" s="12" t="s">
        <v>1120</v>
      </c>
      <c r="I304" s="12">
        <v>15.4</v>
      </c>
      <c r="J304" s="15">
        <v>3.64</v>
      </c>
      <c r="K304" s="15">
        <v>39.53</v>
      </c>
      <c r="L304" s="16">
        <v>28</v>
      </c>
      <c r="M304" s="17">
        <f>=I304*8.8</f>
        <v>135.52</v>
      </c>
      <c r="N304" s="17">
        <f>=M304-L304-K304-J304*8.8</f>
        <v>35.958</v>
      </c>
      <c r="O304" s="18">
        <f>=N304/M304</f>
        <v>0.265333530106257</v>
      </c>
      <c r="P304" s="12" t="s">
        <v>43</v>
      </c>
      <c r="Q304" s="58" t="s"/>
    </row>
    <row r="305" spans="1:17">
      <c r="A305" s="21">
        <v>45228.1049768519</v>
      </c>
      <c r="B305" s="12">
        <v>115101828</v>
      </c>
      <c r="C305" s="22" t="s">
        <v>1121</v>
      </c>
      <c r="D305" s="12" t="s">
        <v>1122</v>
      </c>
      <c r="E305" s="19" t="s">
        <v>1123</v>
      </c>
      <c r="F305" s="12" t="s"/>
      <c r="G305" s="12">
        <v>1</v>
      </c>
      <c r="H305" s="12" t="s">
        <v>1124</v>
      </c>
      <c r="I305" s="12">
        <v>24.04</v>
      </c>
      <c r="J305" s="15">
        <v>5.67</v>
      </c>
      <c r="K305" s="15">
        <v>61.01</v>
      </c>
      <c r="L305" s="16">
        <v>21</v>
      </c>
      <c r="M305" s="17">
        <f>=I305*8.8</f>
        <v>211.552</v>
      </c>
      <c r="N305" s="17">
        <f>=M305-L305-K305-J305*8.8</f>
        <v>79.646</v>
      </c>
      <c r="O305" s="18">
        <f>=N305/M305</f>
        <v>0.376484268643171</v>
      </c>
      <c r="P305" s="12" t="s">
        <v>43</v>
      </c>
      <c r="Q305" s="58" t="s"/>
    </row>
    <row r="306" spans="1:17">
      <c r="A306" s="21">
        <v>45228.1974189815</v>
      </c>
      <c r="B306" s="12">
        <v>115118815</v>
      </c>
      <c r="C306" s="22" t="s">
        <v>1125</v>
      </c>
      <c r="D306" s="12" t="s">
        <v>1126</v>
      </c>
      <c r="E306" s="19" t="s">
        <v>1127</v>
      </c>
      <c r="F306" s="12" t="s"/>
      <c r="G306" s="12">
        <v>1</v>
      </c>
      <c r="H306" s="12" t="s">
        <v>1128</v>
      </c>
      <c r="I306" s="12">
        <v>25.4</v>
      </c>
      <c r="J306" s="15">
        <v>6.07</v>
      </c>
      <c r="K306" s="15">
        <v>83.4</v>
      </c>
      <c r="L306" s="16">
        <v>37</v>
      </c>
      <c r="M306" s="17">
        <f>=I306*8.8</f>
        <v>223.52</v>
      </c>
      <c r="N306" s="17">
        <f>=M306-L306-K306-J306*8.8</f>
        <v>49.704</v>
      </c>
      <c r="O306" s="18">
        <f>=N306/M306</f>
        <v>0.222369362920544</v>
      </c>
      <c r="P306" s="12" t="s">
        <v>43</v>
      </c>
      <c r="Q306" s="58" t="s"/>
    </row>
    <row r="307" spans="1:17">
      <c r="A307" s="21">
        <v>45228.2271875</v>
      </c>
      <c r="B307" s="12">
        <v>115125738</v>
      </c>
      <c r="C307" s="22" t="s">
        <v>1129</v>
      </c>
      <c r="D307" s="12" t="s">
        <v>1130</v>
      </c>
      <c r="E307" s="19" t="s">
        <v>1131</v>
      </c>
      <c r="F307" s="12" t="s">
        <v>32</v>
      </c>
      <c r="G307" s="12">
        <v>1</v>
      </c>
      <c r="H307" s="12" t="s">
        <v>1132</v>
      </c>
      <c r="I307" s="12">
        <v>17.67</v>
      </c>
      <c r="J307" s="15">
        <v>4.21</v>
      </c>
      <c r="K307" s="15">
        <v>28.66</v>
      </c>
      <c r="L307" s="16">
        <v>100</v>
      </c>
      <c r="M307" s="17">
        <f>=I307*8.8</f>
        <v>155.496</v>
      </c>
      <c r="N307" s="17">
        <f>=M307-L307-K307-J307*8.8</f>
        <v>-10.212</v>
      </c>
      <c r="O307" s="18">
        <f>=N307/M307</f>
        <v>-0.065673715079487</v>
      </c>
      <c r="P307" s="12" t="s">
        <v>59</v>
      </c>
      <c r="Q307" s="58" t="s"/>
    </row>
    <row r="308" spans="1:17">
      <c r="A308" s="21">
        <v>45228.2406597222</v>
      </c>
      <c r="B308" s="12">
        <v>115128630</v>
      </c>
      <c r="C308" s="22" t="s">
        <v>1133</v>
      </c>
      <c r="D308" s="12" t="s">
        <v>1134</v>
      </c>
      <c r="E308" s="22" t="s">
        <v>1135</v>
      </c>
      <c r="F308" s="12" t="s"/>
      <c r="G308" s="12">
        <v>1</v>
      </c>
      <c r="H308" s="12" t="s">
        <v>1136</v>
      </c>
      <c r="I308" s="12">
        <v>15.85</v>
      </c>
      <c r="J308" s="15">
        <v>3.69</v>
      </c>
      <c r="K308" s="15">
        <v>22.03</v>
      </c>
      <c r="L308" s="16">
        <v>32</v>
      </c>
      <c r="M308" s="17">
        <f>=I308*8.8</f>
        <v>139.48</v>
      </c>
      <c r="N308" s="17">
        <f>=M308-L308-K308-J308*8.8</f>
        <v>52.978</v>
      </c>
      <c r="O308" s="18">
        <f>=N308/M308</f>
        <v>0.37982506452538</v>
      </c>
      <c r="P308" s="12" t="s">
        <v>22</v>
      </c>
      <c r="Q308" s="58" t="s"/>
    </row>
    <row r="309" spans="1:17">
      <c r="A309" s="21">
        <v>45228.2865625</v>
      </c>
      <c r="B309" s="12">
        <v>115137291</v>
      </c>
      <c r="C309" s="22" t="s">
        <v>1137</v>
      </c>
      <c r="D309" s="12" t="s">
        <v>1138</v>
      </c>
      <c r="E309" s="19" t="s">
        <v>1139</v>
      </c>
      <c r="F309" s="12" t="s"/>
      <c r="G309" s="12">
        <v>1</v>
      </c>
      <c r="H309" s="12" t="s">
        <v>1140</v>
      </c>
      <c r="I309" s="12">
        <v>15.05</v>
      </c>
      <c r="J309" s="15">
        <v>3.54</v>
      </c>
      <c r="K309" s="15">
        <v>39.88</v>
      </c>
      <c r="L309" s="16">
        <v>11.38</v>
      </c>
      <c r="M309" s="17">
        <f>=I309*8.8</f>
        <v>132.44</v>
      </c>
      <c r="N309" s="17">
        <f>=M309-L309-K309-J309*8.8</f>
        <v>50.028</v>
      </c>
      <c r="O309" s="18">
        <f>=N309/M309</f>
        <v>0.377740863787376</v>
      </c>
      <c r="P309" s="12" t="s">
        <v>43</v>
      </c>
      <c r="Q309" s="58" t="s"/>
    </row>
    <row r="310" spans="1:17">
      <c r="A310" s="21">
        <v>45228.3115393519</v>
      </c>
      <c r="B310" s="12">
        <v>115142114</v>
      </c>
      <c r="C310" s="22" t="s">
        <v>1141</v>
      </c>
      <c r="D310" s="12" t="s">
        <v>1142</v>
      </c>
      <c r="E310" s="19" t="s">
        <v>1143</v>
      </c>
      <c r="F310" s="12" t="s"/>
      <c r="G310" s="12">
        <v>2</v>
      </c>
      <c r="H310" s="12" t="s">
        <v>1144</v>
      </c>
      <c r="I310" s="12">
        <v>40.92</v>
      </c>
      <c r="J310" s="15">
        <v>9.79</v>
      </c>
      <c r="K310" s="15">
        <v>56.34</v>
      </c>
      <c r="L310" s="16">
        <v>56</v>
      </c>
      <c r="M310" s="17">
        <f>=I310*8.8</f>
        <v>360.096</v>
      </c>
      <c r="N310" s="17">
        <f>=M310-L310-K310-J310*8.8</f>
        <v>161.604</v>
      </c>
      <c r="O310" s="18">
        <f>=N310/M310</f>
        <v>0.448780325246601</v>
      </c>
      <c r="P310" s="12" t="s">
        <v>136</v>
      </c>
      <c r="Q310" s="58" t="s"/>
    </row>
    <row r="311" spans="1:17">
      <c r="A311" s="21">
        <v>45228.3709953704</v>
      </c>
      <c r="B311" s="12">
        <v>115153059</v>
      </c>
      <c r="C311" s="22" t="s">
        <v>930</v>
      </c>
      <c r="D311" s="12" t="s">
        <v>1145</v>
      </c>
      <c r="E311" s="19" t="s">
        <v>1146</v>
      </c>
      <c r="F311" s="12" t="s"/>
      <c r="G311" s="12">
        <v>1</v>
      </c>
      <c r="H311" s="12" t="s">
        <v>933</v>
      </c>
      <c r="I311" s="12">
        <v>25.54</v>
      </c>
      <c r="J311" s="15">
        <v>6.07</v>
      </c>
      <c r="K311" s="15">
        <v>76.08</v>
      </c>
      <c r="L311" s="16">
        <v>64</v>
      </c>
      <c r="M311" s="17">
        <f>=I311*8.8</f>
        <v>224.752</v>
      </c>
      <c r="N311" s="17">
        <f>=M311-L311-K311-J311*8.8</f>
        <v>31.256</v>
      </c>
      <c r="O311" s="18">
        <f>=N311/M311</f>
        <v>0.139068840321777</v>
      </c>
      <c r="P311" s="12" t="s">
        <v>43</v>
      </c>
      <c r="Q311" s="58" t="s"/>
    </row>
    <row r="312" spans="1:17">
      <c r="A312" s="21">
        <v>45228.4217592593</v>
      </c>
      <c r="B312" s="12">
        <v>115162392</v>
      </c>
      <c r="C312" s="22" t="s">
        <v>1147</v>
      </c>
      <c r="D312" s="12" t="s">
        <v>1148</v>
      </c>
      <c r="E312" s="19" t="s">
        <v>1149</v>
      </c>
      <c r="F312" s="12" t="s">
        <v>453</v>
      </c>
      <c r="G312" s="12">
        <v>1</v>
      </c>
      <c r="H312" s="12" t="s">
        <v>1150</v>
      </c>
      <c r="I312" s="12">
        <v>23.58</v>
      </c>
      <c r="J312" s="15">
        <v>5.67</v>
      </c>
      <c r="K312" s="15">
        <v>33.38</v>
      </c>
      <c r="L312" s="16">
        <v>75</v>
      </c>
      <c r="M312" s="17">
        <f>=I312*8.8</f>
        <v>207.504</v>
      </c>
      <c r="N312" s="17">
        <f>=M312-L312-K312-J312*8.8</f>
        <v>49.228</v>
      </c>
      <c r="O312" s="18">
        <f>=N312/M312</f>
        <v>0.237238800215899</v>
      </c>
      <c r="P312" s="12" t="s">
        <v>43</v>
      </c>
      <c r="Q312" s="58" t="s"/>
    </row>
    <row r="313" spans="1:17">
      <c r="A313" s="21">
        <v>45228.442349537</v>
      </c>
      <c r="B313" s="12">
        <v>115166103</v>
      </c>
      <c r="C313" s="22" t="s">
        <v>1151</v>
      </c>
      <c r="D313" s="12" t="s">
        <v>1152</v>
      </c>
      <c r="E313" s="19" t="s">
        <v>1153</v>
      </c>
      <c r="F313" s="12" t="s"/>
      <c r="G313" s="12">
        <v>1</v>
      </c>
      <c r="H313" s="12" t="s">
        <v>1154</v>
      </c>
      <c r="I313" s="12">
        <v>13.87</v>
      </c>
      <c r="J313" s="15">
        <v>3.24</v>
      </c>
      <c r="K313" s="15">
        <v>64</v>
      </c>
      <c r="L313" s="16">
        <v>26.5</v>
      </c>
      <c r="M313" s="17">
        <f>=I313*8.8</f>
        <v>122.056</v>
      </c>
      <c r="N313" s="17">
        <f>=M313-L313-K313-J313*8.8</f>
        <v>3.04399999999999</v>
      </c>
      <c r="O313" s="18">
        <f>=N313/M313</f>
        <v>0.024939372091499</v>
      </c>
      <c r="P313" s="12" t="s">
        <v>172</v>
      </c>
      <c r="Q313" s="58" t="s"/>
    </row>
    <row r="314" spans="1:17">
      <c r="A314" s="21">
        <v>45228.4740740741</v>
      </c>
      <c r="B314" s="12">
        <v>115173648</v>
      </c>
      <c r="C314" s="22" t="s">
        <v>1155</v>
      </c>
      <c r="D314" s="12" t="s">
        <v>1156</v>
      </c>
      <c r="E314" s="19" t="s">
        <v>1157</v>
      </c>
      <c r="F314" s="12" t="s"/>
      <c r="G314" s="12">
        <v>1</v>
      </c>
      <c r="H314" s="12" t="s">
        <v>1158</v>
      </c>
      <c r="I314" s="12">
        <v>44.41</v>
      </c>
      <c r="J314" s="15">
        <v>10.53</v>
      </c>
      <c r="K314" s="15">
        <v>128.95</v>
      </c>
      <c r="L314" s="16">
        <v>29.28</v>
      </c>
      <c r="M314" s="17">
        <f>=I314*8.8</f>
        <v>390.808</v>
      </c>
      <c r="N314" s="17">
        <f>=M314-L314-K314-J314*8.8</f>
        <v>139.914</v>
      </c>
      <c r="O314" s="18">
        <f>=N314/M314</f>
        <v>0.358012118482733</v>
      </c>
      <c r="P314" s="12" t="s">
        <v>43</v>
      </c>
      <c r="Q314" s="58" t="s"/>
    </row>
    <row r="315" spans="1:17">
      <c r="A315" s="21">
        <v>45228.4994675926</v>
      </c>
      <c r="B315" s="12">
        <v>115178314</v>
      </c>
      <c r="C315" s="22" t="s">
        <v>288</v>
      </c>
      <c r="D315" s="12" t="s">
        <v>1159</v>
      </c>
      <c r="E315" s="19" t="s">
        <v>1160</v>
      </c>
      <c r="F315" s="12" t="s"/>
      <c r="G315" s="12">
        <v>1</v>
      </c>
      <c r="H315" s="12" t="s">
        <v>291</v>
      </c>
      <c r="I315" s="12">
        <v>15.85</v>
      </c>
      <c r="J315" s="15">
        <v>3.09</v>
      </c>
      <c r="K315" s="15">
        <v>28.72</v>
      </c>
      <c r="L315" s="16">
        <v>12</v>
      </c>
      <c r="M315" s="17">
        <f>=I315*8.8</f>
        <v>139.48</v>
      </c>
      <c r="N315" s="17">
        <f>=M315-L315-K315-J315*8.8</f>
        <v>71.568</v>
      </c>
      <c r="O315" s="18">
        <f>=N315/M315</f>
        <v>0.513105821623172</v>
      </c>
      <c r="P315" s="12" t="s">
        <v>50</v>
      </c>
      <c r="Q315" s="58" t="s"/>
    </row>
    <row r="316" spans="1:17">
      <c r="A316" s="21">
        <v>45228.5138078704</v>
      </c>
      <c r="B316" s="12">
        <v>115179489</v>
      </c>
      <c r="C316" s="22" t="s">
        <v>1161</v>
      </c>
      <c r="D316" s="12" t="s">
        <v>1162</v>
      </c>
      <c r="E316" s="19" t="s">
        <v>1163</v>
      </c>
      <c r="F316" s="12" t="s"/>
      <c r="G316" s="12">
        <v>1</v>
      </c>
      <c r="H316" s="12" t="s">
        <v>1164</v>
      </c>
      <c r="I316" s="12">
        <v>15</v>
      </c>
      <c r="J316" s="15">
        <v>3.54</v>
      </c>
      <c r="K316" s="15">
        <v>31.72</v>
      </c>
      <c r="L316" s="16">
        <v>7.9</v>
      </c>
      <c r="M316" s="17">
        <f>=I316*8.8</f>
        <v>132</v>
      </c>
      <c r="N316" s="17">
        <f>=M316-L316-K316-J316*8.8</f>
        <v>61.228</v>
      </c>
      <c r="O316" s="18">
        <f>=N316/M316</f>
        <v>0.463848484848485</v>
      </c>
      <c r="P316" s="12" t="s">
        <v>43</v>
      </c>
      <c r="Q316" s="58" t="s"/>
    </row>
    <row r="317" spans="1:17">
      <c r="A317" s="21">
        <v>45229.0197569444</v>
      </c>
      <c r="B317" s="12">
        <v>115244171</v>
      </c>
      <c r="C317" s="22" t="s">
        <v>1165</v>
      </c>
      <c r="D317" s="12" t="s">
        <v>1166</v>
      </c>
      <c r="E317" s="19" t="s">
        <v>1167</v>
      </c>
      <c r="F317" s="12" t="s"/>
      <c r="G317" s="12">
        <v>1</v>
      </c>
      <c r="H317" s="12" t="s">
        <v>1168</v>
      </c>
      <c r="I317" s="12">
        <v>13</v>
      </c>
      <c r="J317" s="15">
        <v>3.04</v>
      </c>
      <c r="K317" s="15">
        <v>26.49</v>
      </c>
      <c r="L317" s="16">
        <v>9</v>
      </c>
      <c r="M317" s="17">
        <f>=I317*8.8</f>
        <v>114.4</v>
      </c>
      <c r="N317" s="17">
        <f>=M317-L317-K317-J317*8.8</f>
        <v>52.158</v>
      </c>
      <c r="O317" s="18">
        <f>=N317/M317</f>
        <v>0.455926573426573</v>
      </c>
      <c r="P317" s="12" t="s">
        <v>43</v>
      </c>
      <c r="Q317" s="58" t="s"/>
    </row>
    <row r="318" spans="1:17">
      <c r="A318" s="21">
        <v>45229.0484837963</v>
      </c>
      <c r="B318" s="12">
        <v>115250619</v>
      </c>
      <c r="C318" s="22" t="s">
        <v>1169</v>
      </c>
      <c r="D318" s="12" t="s">
        <v>1170</v>
      </c>
      <c r="E318" s="19" t="s">
        <v>1171</v>
      </c>
      <c r="F318" s="12" t="s"/>
      <c r="G318" s="12">
        <v>1</v>
      </c>
      <c r="H318" s="12" t="s">
        <v>1172</v>
      </c>
      <c r="I318" s="12">
        <v>19.35</v>
      </c>
      <c r="J318" s="15">
        <v>4.59</v>
      </c>
      <c r="K318" s="15">
        <v>36.21</v>
      </c>
      <c r="L318" s="16">
        <v>40</v>
      </c>
      <c r="M318" s="17">
        <f>=I318*8.8</f>
        <v>170.28</v>
      </c>
      <c r="N318" s="17">
        <f>=M318-L318-K318-J318*8.8</f>
        <v>53.678</v>
      </c>
      <c r="O318" s="18">
        <f>=N318/M318</f>
        <v>0.315233732675593</v>
      </c>
      <c r="P318" s="12" t="s">
        <v>172</v>
      </c>
      <c r="Q318" s="58" t="s"/>
    </row>
    <row r="319" spans="1:17">
      <c r="A319" s="21">
        <v>45229.0911689815</v>
      </c>
      <c r="B319" s="12">
        <v>115258840</v>
      </c>
      <c r="C319" s="22" t="s">
        <v>1173</v>
      </c>
      <c r="D319" s="12" t="s">
        <v>1174</v>
      </c>
      <c r="E319" s="19" t="s">
        <v>1175</v>
      </c>
      <c r="F319" s="12" t="s">
        <v>134</v>
      </c>
      <c r="G319" s="12">
        <v>1</v>
      </c>
      <c r="H319" s="12" t="s">
        <v>1176</v>
      </c>
      <c r="I319" s="12">
        <v>13</v>
      </c>
      <c r="J319" s="15">
        <v>3.09</v>
      </c>
      <c r="K319" s="15">
        <v>41.87</v>
      </c>
      <c r="L319" s="16">
        <v>65</v>
      </c>
      <c r="M319" s="17">
        <f>=I319*8.8</f>
        <v>114.4</v>
      </c>
      <c r="N319" s="17">
        <f>=M319-L319-K319-J319*8.8</f>
        <v>-19.662</v>
      </c>
      <c r="O319" s="18">
        <f>=N319/M319</f>
        <v>-0.171870629370629</v>
      </c>
      <c r="P319" s="12" t="s">
        <v>145</v>
      </c>
      <c r="Q319" s="58" t="s"/>
    </row>
    <row r="320" spans="1:17">
      <c r="A320" s="21">
        <v>45229.1225</v>
      </c>
      <c r="B320" s="12">
        <v>115265773</v>
      </c>
      <c r="C320" s="22" t="s">
        <v>1177</v>
      </c>
      <c r="D320" s="12" t="s">
        <v>1178</v>
      </c>
      <c r="E320" s="19" t="s">
        <v>1179</v>
      </c>
      <c r="F320" s="12" t="s"/>
      <c r="G320" s="12">
        <v>1</v>
      </c>
      <c r="H320" s="12" t="s">
        <v>1180</v>
      </c>
      <c r="I320" s="12">
        <v>30.85</v>
      </c>
      <c r="J320" s="15">
        <v>7.16</v>
      </c>
      <c r="K320" s="15">
        <v>38.02</v>
      </c>
      <c r="L320" s="16">
        <v>22</v>
      </c>
      <c r="M320" s="17">
        <f>=I320*8.8</f>
        <v>271.48</v>
      </c>
      <c r="N320" s="17">
        <f>=M320-L320-K320-J320*8.8</f>
        <v>148.452</v>
      </c>
      <c r="O320" s="18">
        <f>=N320/M320</f>
        <v>0.546824812140857</v>
      </c>
      <c r="P320" s="12" t="s">
        <v>670</v>
      </c>
      <c r="Q320" s="58" t="s"/>
    </row>
    <row r="321" spans="1:17">
      <c r="A321" s="21">
        <v>45229.1272569444</v>
      </c>
      <c r="B321" s="12">
        <v>115266902</v>
      </c>
      <c r="C321" s="22" t="s">
        <v>1181</v>
      </c>
      <c r="D321" s="12" t="s">
        <v>1182</v>
      </c>
      <c r="E321" s="19" t="s">
        <v>1183</v>
      </c>
      <c r="F321" s="12" t="s">
        <v>68</v>
      </c>
      <c r="G321" s="12">
        <v>1</v>
      </c>
      <c r="H321" s="12" t="s">
        <v>1184</v>
      </c>
      <c r="I321" s="12">
        <v>13</v>
      </c>
      <c r="J321" s="15">
        <v>3.04</v>
      </c>
      <c r="K321" s="15">
        <v>26.49</v>
      </c>
      <c r="L321" s="16">
        <v>34</v>
      </c>
      <c r="M321" s="17">
        <f>=I321*8.8</f>
        <v>114.4</v>
      </c>
      <c r="N321" s="17">
        <f>=M321-L321-K321-J321*8.8</f>
        <v>27.158</v>
      </c>
      <c r="O321" s="18">
        <f>=N321/M321</f>
        <v>0.237395104895105</v>
      </c>
      <c r="P321" s="12" t="s">
        <v>43</v>
      </c>
      <c r="Q321" s="58" t="s"/>
    </row>
    <row r="322" spans="1:17">
      <c r="A322" s="21">
        <v>45229.1498263889</v>
      </c>
      <c r="B322" s="12">
        <v>115271159</v>
      </c>
      <c r="C322" s="22" t="s">
        <v>657</v>
      </c>
      <c r="D322" s="12" t="s">
        <v>1185</v>
      </c>
      <c r="E322" s="19" t="s">
        <v>1186</v>
      </c>
      <c r="F322" s="12" t="s"/>
      <c r="G322" s="12">
        <v>1</v>
      </c>
      <c r="H322" s="12" t="s">
        <v>660</v>
      </c>
      <c r="I322" s="12">
        <v>16</v>
      </c>
      <c r="J322" s="15">
        <v>3.82</v>
      </c>
      <c r="K322" s="15">
        <v>28.43</v>
      </c>
      <c r="L322" s="16">
        <v>18.6</v>
      </c>
      <c r="M322" s="17">
        <f>=I322*8.8</f>
        <v>140.8</v>
      </c>
      <c r="N322" s="17">
        <f>=M322-L322-K322-J322*8.8</f>
        <v>60.154</v>
      </c>
      <c r="O322" s="18">
        <f>=N322/M322</f>
        <v>0.427230113636364</v>
      </c>
      <c r="P322" s="12" t="s">
        <v>28</v>
      </c>
      <c r="Q322" s="58" t="s">
        <v>1187</v>
      </c>
    </row>
    <row r="323" spans="1:17">
      <c r="A323" s="21">
        <v>45229.1816319444</v>
      </c>
      <c r="B323" s="12">
        <v>115277616</v>
      </c>
      <c r="C323" s="22" t="s">
        <v>1188</v>
      </c>
      <c r="D323" s="12" t="s">
        <v>1189</v>
      </c>
      <c r="E323" s="19" t="s">
        <v>1190</v>
      </c>
      <c r="F323" s="12" t="s"/>
      <c r="G323" s="12">
        <v>1</v>
      </c>
      <c r="H323" s="12" t="s">
        <v>1191</v>
      </c>
      <c r="I323" s="12">
        <v>21.76</v>
      </c>
      <c r="J323" s="15">
        <v>4.74</v>
      </c>
      <c r="K323" s="15">
        <v>55.35</v>
      </c>
      <c r="L323" s="16">
        <v>55</v>
      </c>
      <c r="M323" s="17">
        <f>=I323*8.8</f>
        <v>191.488</v>
      </c>
      <c r="N323" s="17">
        <f>=M323-L323-K323-J323*8.8</f>
        <v>39.426</v>
      </c>
      <c r="O323" s="18">
        <f>=N323/M323</f>
        <v>0.205892797459893</v>
      </c>
      <c r="P323" s="12" t="s">
        <v>670</v>
      </c>
      <c r="Q323" s="58" t="s"/>
    </row>
    <row r="324" spans="1:17">
      <c r="A324" s="21">
        <v>45229.1950694444</v>
      </c>
      <c r="B324" s="12">
        <v>115280624</v>
      </c>
      <c r="C324" s="22" t="s">
        <v>839</v>
      </c>
      <c r="D324" s="12" t="s">
        <v>1192</v>
      </c>
      <c r="E324" s="19" t="s">
        <v>1193</v>
      </c>
      <c r="F324" s="12" t="s"/>
      <c r="G324" s="12">
        <v>1</v>
      </c>
      <c r="H324" s="12" t="s">
        <v>491</v>
      </c>
      <c r="I324" s="12">
        <v>13</v>
      </c>
      <c r="J324" s="15">
        <v>3.09</v>
      </c>
      <c r="K324" s="15">
        <v>28.42</v>
      </c>
      <c r="L324" s="16">
        <v>4.86</v>
      </c>
      <c r="M324" s="17">
        <f>=I324*8.8</f>
        <v>114.4</v>
      </c>
      <c r="N324" s="17">
        <f>=M324-L324-K324-J324*8.8</f>
        <v>53.928</v>
      </c>
      <c r="O324" s="18">
        <f>=N324/M324</f>
        <v>0.471398601398601</v>
      </c>
      <c r="P324" s="12" t="s">
        <v>145</v>
      </c>
      <c r="Q324" s="58" t="s">
        <v>1194</v>
      </c>
    </row>
    <row r="325" spans="1:17">
      <c r="A325" s="21">
        <v>45229.2412847222</v>
      </c>
      <c r="B325" s="12">
        <v>115294404</v>
      </c>
      <c r="C325" s="22" t="s">
        <v>1195</v>
      </c>
      <c r="D325" s="12" t="s">
        <v>1196</v>
      </c>
      <c r="E325" s="19" t="s">
        <v>1197</v>
      </c>
      <c r="F325" s="12" t="s"/>
      <c r="G325" s="12">
        <v>1</v>
      </c>
      <c r="H325" s="12" t="s">
        <v>1198</v>
      </c>
      <c r="I325" s="12">
        <v>15.85</v>
      </c>
      <c r="J325" s="15">
        <v>3.69</v>
      </c>
      <c r="K325" s="15">
        <v>49.48</v>
      </c>
      <c r="L325" s="16">
        <v>23.8</v>
      </c>
      <c r="M325" s="17">
        <f>=I325*8.8</f>
        <v>139.48</v>
      </c>
      <c r="N325" s="17">
        <f>=M325-L325-K325-J325*8.8</f>
        <v>33.728</v>
      </c>
      <c r="O325" s="18">
        <f>=N325/M325</f>
        <v>0.24181244622885</v>
      </c>
      <c r="P325" s="12" t="s">
        <v>114</v>
      </c>
      <c r="Q325" s="58" t="s"/>
    </row>
    <row r="326" spans="1:17">
      <c r="A326" s="21">
        <v>45229.2798611111</v>
      </c>
      <c r="B326" s="12">
        <v>115302059</v>
      </c>
      <c r="C326" s="22" t="s">
        <v>206</v>
      </c>
      <c r="D326" s="12" t="s">
        <v>1199</v>
      </c>
      <c r="E326" s="19" t="s">
        <v>1200</v>
      </c>
      <c r="F326" s="12" t="s"/>
      <c r="G326" s="12">
        <v>1</v>
      </c>
      <c r="H326" s="12" t="s">
        <v>209</v>
      </c>
      <c r="I326" s="12">
        <v>23.13</v>
      </c>
      <c r="J326" s="15">
        <v>5.48</v>
      </c>
      <c r="K326" s="15">
        <v>54.86</v>
      </c>
      <c r="L326" s="16">
        <v>50</v>
      </c>
      <c r="M326" s="17">
        <f>=I326*8.8</f>
        <v>203.544</v>
      </c>
      <c r="N326" s="17">
        <f>=M326-L326-K326-J326*8.8</f>
        <v>50.46</v>
      </c>
      <c r="O326" s="18">
        <f>=N326/M326</f>
        <v>0.247907086428487</v>
      </c>
      <c r="P326" s="12" t="s">
        <v>59</v>
      </c>
      <c r="Q326" s="58" t="s"/>
    </row>
    <row r="327" spans="1:17">
      <c r="A327" s="21">
        <v>45229.2829976852</v>
      </c>
      <c r="B327" s="12">
        <v>115302593</v>
      </c>
      <c r="C327" s="22" t="s">
        <v>1201</v>
      </c>
      <c r="D327" s="12" t="s">
        <v>1202</v>
      </c>
      <c r="E327" s="19" t="s">
        <v>1203</v>
      </c>
      <c r="F327" s="12" t="s">
        <v>328</v>
      </c>
      <c r="G327" s="12">
        <v>1</v>
      </c>
      <c r="H327" s="12" t="s">
        <v>1204</v>
      </c>
      <c r="I327" s="12">
        <v>20.74</v>
      </c>
      <c r="J327" s="15">
        <v>4.89</v>
      </c>
      <c r="K327" s="15">
        <v>26.83</v>
      </c>
      <c r="L327" s="16">
        <v>104.25</v>
      </c>
      <c r="M327" s="17">
        <f>=I327*8.8</f>
        <v>182.512</v>
      </c>
      <c r="N327" s="17">
        <f>=M327-L327-K327-J327*8.8</f>
        <v>8.4</v>
      </c>
      <c r="O327" s="18">
        <f>=N327/M327</f>
        <v>0.046024371000263</v>
      </c>
      <c r="P327" s="12" t="s">
        <v>172</v>
      </c>
      <c r="Q327" s="58" t="s"/>
    </row>
    <row r="328" spans="1:17">
      <c r="A328" s="21">
        <v>45229.3199421296</v>
      </c>
      <c r="B328" s="12">
        <v>115309133</v>
      </c>
      <c r="C328" s="22" t="s">
        <v>637</v>
      </c>
      <c r="D328" s="12" t="s">
        <v>1205</v>
      </c>
      <c r="E328" s="19" t="s">
        <v>1206</v>
      </c>
      <c r="F328" s="12" t="s"/>
      <c r="G328" s="12">
        <v>1</v>
      </c>
      <c r="H328" s="12" t="s">
        <v>640</v>
      </c>
      <c r="I328" s="12">
        <v>14.71</v>
      </c>
      <c r="J328" s="15">
        <v>3.54</v>
      </c>
      <c r="K328" s="34">
        <v>49.8</v>
      </c>
      <c r="L328" s="16">
        <v>7</v>
      </c>
      <c r="M328" s="17">
        <f>=I328*8.8</f>
        <v>129.448</v>
      </c>
      <c r="N328" s="17">
        <f>=M328-L328-K328-J328*8.8</f>
        <v>41.496</v>
      </c>
      <c r="O328" s="18">
        <f>=N328/M328</f>
        <v>0.320561151968358</v>
      </c>
      <c r="P328" s="12" t="s">
        <v>136</v>
      </c>
      <c r="Q328" s="58" t="s"/>
    </row>
    <row r="329" spans="1:17">
      <c r="A329" s="21">
        <v>45229.3610300926</v>
      </c>
      <c r="B329" s="12">
        <v>115318416</v>
      </c>
      <c r="C329" s="22" t="s">
        <v>1207</v>
      </c>
      <c r="D329" s="12" t="s">
        <v>1208</v>
      </c>
      <c r="E329" s="19" t="s">
        <v>1209</v>
      </c>
      <c r="F329" s="12" t="s"/>
      <c r="G329" s="12">
        <v>1</v>
      </c>
      <c r="H329" s="12" t="s">
        <v>1210</v>
      </c>
      <c r="I329" s="12">
        <v>15</v>
      </c>
      <c r="J329" s="15">
        <v>3.54</v>
      </c>
      <c r="K329" s="15">
        <v>30.72</v>
      </c>
      <c r="L329" s="16">
        <v>15.5</v>
      </c>
      <c r="M329" s="17">
        <f>=I329*8.8</f>
        <v>132</v>
      </c>
      <c r="N329" s="17">
        <f>=M329-L329-K329-J329*8.8</f>
        <v>54.628</v>
      </c>
      <c r="O329" s="18">
        <f>=N329/M329</f>
        <v>0.413848484848485</v>
      </c>
      <c r="P329" s="12" t="s">
        <v>136</v>
      </c>
      <c r="Q329" s="58" t="s"/>
    </row>
    <row r="330" spans="1:17">
      <c r="A330" s="21">
        <v>45229.4003125</v>
      </c>
      <c r="B330" s="12">
        <v>115326972</v>
      </c>
      <c r="C330" s="22" t="s">
        <v>1211</v>
      </c>
      <c r="D330" s="12" t="s">
        <v>1212</v>
      </c>
      <c r="E330" s="19" t="s">
        <v>1213</v>
      </c>
      <c r="F330" s="12" t="s"/>
      <c r="G330" s="12">
        <v>1</v>
      </c>
      <c r="H330" s="12" t="s">
        <v>1214</v>
      </c>
      <c r="I330" s="12">
        <v>19.56</v>
      </c>
      <c r="J330" s="15">
        <v>4.59</v>
      </c>
      <c r="K330" s="15">
        <v>36.6</v>
      </c>
      <c r="L330" s="16">
        <v>28</v>
      </c>
      <c r="M330" s="17">
        <f>=I330*8.8</f>
        <v>172.128</v>
      </c>
      <c r="N330" s="17">
        <f>=M330-L330-K330-J330*8.8</f>
        <v>67.136</v>
      </c>
      <c r="O330" s="18">
        <f>=N330/M330</f>
        <v>0.39003532255066</v>
      </c>
      <c r="P330" s="12" t="s">
        <v>28</v>
      </c>
      <c r="Q330" s="20" t="s">
        <v>1187</v>
      </c>
    </row>
    <row r="331" spans="1:17">
      <c r="A331" s="21">
        <v>45229.4271643519</v>
      </c>
      <c r="B331" s="12">
        <v>115332775</v>
      </c>
      <c r="C331" s="22" t="s">
        <v>1215</v>
      </c>
      <c r="D331" s="12">
        <v>0</v>
      </c>
      <c r="E331" s="12" t="s">
        <v>52</v>
      </c>
      <c r="F331" s="12" t="s">
        <v>1216</v>
      </c>
      <c r="G331" s="12">
        <v>1</v>
      </c>
      <c r="H331" s="12" t="s">
        <v>1217</v>
      </c>
      <c r="I331" s="12">
        <v>0</v>
      </c>
      <c r="J331" s="15">
        <v>0</v>
      </c>
      <c r="K331" s="15">
        <v>0</v>
      </c>
      <c r="L331" s="16">
        <v>0</v>
      </c>
      <c r="M331" s="17">
        <f>=I331*8.8</f>
        <v>0</v>
      </c>
      <c r="N331" s="17">
        <f>=M331-L331-K331-J331*8.8</f>
        <v>0</v>
      </c>
      <c r="O331" s="18" t="e">
        <f>=N331/M331</f>
        <v>#DIV/0!</v>
      </c>
      <c r="P331" s="12" t="s">
        <v>136</v>
      </c>
      <c r="Q331" s="58" t="s"/>
    </row>
    <row r="332" spans="1:17">
      <c r="A332" s="21">
        <v>45229.4418865741</v>
      </c>
      <c r="B332" s="12">
        <v>115335831</v>
      </c>
      <c r="C332" s="22" t="s">
        <v>1218</v>
      </c>
      <c r="D332" s="12" t="s">
        <v>1219</v>
      </c>
      <c r="E332" s="19" t="s">
        <v>1220</v>
      </c>
      <c r="F332" s="12" t="s">
        <v>48</v>
      </c>
      <c r="G332" s="12">
        <v>1</v>
      </c>
      <c r="H332" s="12" t="s">
        <v>1221</v>
      </c>
      <c r="I332" s="12">
        <v>23.33</v>
      </c>
      <c r="J332" s="15">
        <v>5.25</v>
      </c>
      <c r="K332" s="15">
        <v>65.29</v>
      </c>
      <c r="L332" s="16">
        <v>28</v>
      </c>
      <c r="M332" s="17">
        <f>=I332*8.8</f>
        <v>205.304</v>
      </c>
      <c r="N332" s="17">
        <f>=M332-L332-K332-J332*8.8</f>
        <v>65.814</v>
      </c>
      <c r="O332" s="18">
        <f>=N332/M332</f>
        <v>0.320568522775981</v>
      </c>
      <c r="P332" s="12" t="s">
        <v>300</v>
      </c>
      <c r="Q332" s="58" t="s"/>
    </row>
    <row r="333" spans="1:17">
      <c r="A333" s="21">
        <v>45229.4484259259</v>
      </c>
      <c r="B333" s="12">
        <v>115337751</v>
      </c>
      <c r="C333" s="22" t="s">
        <v>1222</v>
      </c>
      <c r="D333" s="12" t="s">
        <v>1223</v>
      </c>
      <c r="E333" s="19" t="s">
        <v>1224</v>
      </c>
      <c r="F333" s="12" t="s"/>
      <c r="G333" s="12">
        <v>1</v>
      </c>
      <c r="H333" s="12" t="s">
        <v>1225</v>
      </c>
      <c r="I333" s="12">
        <v>20.85</v>
      </c>
      <c r="J333" s="15">
        <v>4.82</v>
      </c>
      <c r="K333" s="15">
        <v>62.62</v>
      </c>
      <c r="L333" s="16">
        <v>23.6</v>
      </c>
      <c r="M333" s="17">
        <f>=I333*8.8</f>
        <v>183.48</v>
      </c>
      <c r="N333" s="17">
        <f>=M333-L333-K333-J333*8.8</f>
        <v>54.844</v>
      </c>
      <c r="O333" s="18">
        <f>=N333/M333</f>
        <v>0.29890996293874</v>
      </c>
      <c r="P333" s="12" t="s">
        <v>162</v>
      </c>
      <c r="Q333" s="58" t="s"/>
    </row>
    <row r="334" spans="1:17">
      <c r="A334" s="21">
        <v>45229.4810185185</v>
      </c>
      <c r="B334" s="12">
        <v>115345586</v>
      </c>
      <c r="C334" s="22" t="s">
        <v>1226</v>
      </c>
      <c r="D334" s="12" t="s">
        <v>1227</v>
      </c>
      <c r="E334" s="19" t="s">
        <v>1228</v>
      </c>
      <c r="F334" s="12" t="s"/>
      <c r="G334" s="12">
        <v>1</v>
      </c>
      <c r="H334" s="12" t="s">
        <v>1229</v>
      </c>
      <c r="I334" s="12">
        <v>32.22</v>
      </c>
      <c r="J334" s="15">
        <v>7.46</v>
      </c>
      <c r="K334" s="15">
        <v>92.69</v>
      </c>
      <c r="L334" s="16">
        <v>70.95</v>
      </c>
      <c r="M334" s="17">
        <f>=I334*8.8</f>
        <v>283.536</v>
      </c>
      <c r="N334" s="17">
        <f>=M334-L334-K334-J334*8.8</f>
        <v>54.248</v>
      </c>
      <c r="O334" s="18">
        <f>=N334/M334</f>
        <v>0.191326674566898</v>
      </c>
      <c r="P334" s="12" t="s">
        <v>70</v>
      </c>
      <c r="Q334" s="58" t="s"/>
    </row>
    <row r="335" spans="1:17">
      <c r="A335" s="21">
        <v>45229.5760763889</v>
      </c>
      <c r="B335" s="12">
        <v>115364138</v>
      </c>
      <c r="C335" s="22" t="s">
        <v>396</v>
      </c>
      <c r="D335" s="12" t="s">
        <v>1230</v>
      </c>
      <c r="E335" s="19" t="s">
        <v>1231</v>
      </c>
      <c r="F335" s="12" t="s"/>
      <c r="G335" s="12">
        <v>1</v>
      </c>
      <c r="H335" s="12" t="s">
        <v>882</v>
      </c>
      <c r="I335" s="12">
        <v>14.5</v>
      </c>
      <c r="J335" s="15">
        <v>3.46</v>
      </c>
      <c r="K335" s="15">
        <v>26.5</v>
      </c>
      <c r="L335" s="16">
        <v>17.9</v>
      </c>
      <c r="M335" s="17">
        <f>=I335*8.8</f>
        <v>127.6</v>
      </c>
      <c r="N335" s="17">
        <f>=M335-L335-K335-J335*8.8</f>
        <v>52.752</v>
      </c>
      <c r="O335" s="18">
        <f>=N335/M335</f>
        <v>0.413416927899687</v>
      </c>
      <c r="P335" s="12" t="s">
        <v>300</v>
      </c>
      <c r="Q335" s="58" t="s"/>
    </row>
    <row r="336" spans="1:17">
      <c r="A336" s="21">
        <v>45229.6873032407</v>
      </c>
      <c r="B336" s="12">
        <v>115377658</v>
      </c>
      <c r="C336" s="22" t="s">
        <v>1232</v>
      </c>
      <c r="D336" s="12" t="s">
        <v>1233</v>
      </c>
      <c r="E336" s="19" t="s">
        <v>1234</v>
      </c>
      <c r="F336" s="12" t="s"/>
      <c r="G336" s="12">
        <v>3</v>
      </c>
      <c r="H336" s="12" t="s">
        <v>1235</v>
      </c>
      <c r="I336" s="12">
        <v>39.8</v>
      </c>
      <c r="J336" s="15">
        <v>9.43</v>
      </c>
      <c r="K336" s="15">
        <v>82.57</v>
      </c>
      <c r="L336" s="16">
        <v>40.6</v>
      </c>
      <c r="M336" s="17">
        <f>=I336*8.8</f>
        <v>350.24</v>
      </c>
      <c r="N336" s="17">
        <f>=M336-L336-K336-J336*8.8</f>
        <v>144.086</v>
      </c>
      <c r="O336" s="18">
        <f>=N336/M336</f>
        <v>0.411392188213796</v>
      </c>
      <c r="P336" s="12" t="s">
        <v>43</v>
      </c>
      <c r="Q336" s="58" t="s"/>
    </row>
    <row r="337" spans="1:17">
      <c r="A337" s="21" t="s"/>
      <c r="B337" s="12" t="s"/>
      <c r="C337" s="22" t="s"/>
      <c r="D337" s="12" t="s"/>
      <c r="E337" s="59" t="s"/>
      <c r="F337" s="12" t="s"/>
      <c r="G337" s="12" t="s"/>
      <c r="H337" s="12" t="s"/>
      <c r="I337" s="12" t="s"/>
      <c r="J337" s="17" t="s"/>
      <c r="K337" s="15" t="s"/>
      <c r="L337" s="16" t="s"/>
      <c r="M337" s="17" t="s"/>
      <c r="N337" s="17" t="s"/>
      <c r="O337" s="18" t="s"/>
      <c r="P337" s="12" t="s"/>
      <c r="Q337" s="58" t="s"/>
    </row>
    <row r="338" spans="1:17">
      <c r="A338" s="21">
        <v>45229.907650463</v>
      </c>
      <c r="B338" s="12">
        <v>115404602</v>
      </c>
      <c r="C338" s="22" t="s">
        <v>1236</v>
      </c>
      <c r="D338" s="12" t="s">
        <v>1237</v>
      </c>
      <c r="E338" s="19" t="s">
        <v>1238</v>
      </c>
      <c r="F338" s="12" t="s">
        <v>57</v>
      </c>
      <c r="G338" s="12">
        <v>1</v>
      </c>
      <c r="H338" s="12" t="s">
        <v>1239</v>
      </c>
      <c r="I338" s="12">
        <v>13</v>
      </c>
      <c r="J338" s="15">
        <v>3</v>
      </c>
      <c r="K338" s="15">
        <v>24.07</v>
      </c>
      <c r="L338" s="16">
        <v>11.14</v>
      </c>
      <c r="M338" s="17">
        <f>=I338*8.8</f>
        <v>114.4</v>
      </c>
      <c r="N338" s="17">
        <f>=M338-L338-K338-J338*8.8</f>
        <v>52.79</v>
      </c>
      <c r="O338" s="18">
        <f>=N338/M338</f>
        <v>0.461451048951049</v>
      </c>
      <c r="P338" s="12" t="s">
        <v>590</v>
      </c>
      <c r="Q338" s="58" t="s"/>
    </row>
    <row r="339" spans="1:17">
      <c r="A339" s="21">
        <v>45230.0044791667</v>
      </c>
      <c r="B339" s="12">
        <v>115423099</v>
      </c>
      <c r="C339" s="22" t="s">
        <v>1240</v>
      </c>
      <c r="D339" s="12" t="s">
        <v>1241</v>
      </c>
      <c r="E339" s="19" t="s">
        <v>1242</v>
      </c>
      <c r="F339" s="12" t="s"/>
      <c r="G339" s="12">
        <v>1</v>
      </c>
      <c r="H339" s="12" t="s">
        <v>1243</v>
      </c>
      <c r="I339" s="12">
        <v>62.73</v>
      </c>
      <c r="J339" s="15">
        <v>15.18</v>
      </c>
      <c r="K339" s="15">
        <v>98.66</v>
      </c>
      <c r="L339" s="16">
        <v>189</v>
      </c>
      <c r="M339" s="17">
        <f>=I339*8.8</f>
        <v>552.024</v>
      </c>
      <c r="N339" s="17">
        <f>=M339-L339-K339-J339*8.8</f>
        <v>130.78</v>
      </c>
      <c r="O339" s="18">
        <f>=N339/M339</f>
        <v>0.23690998942075</v>
      </c>
      <c r="P339" s="12" t="s">
        <v>43</v>
      </c>
      <c r="Q339" s="58" t="s"/>
    </row>
    <row r="340" spans="1:17">
      <c r="A340" s="21">
        <v>45230.0355787037</v>
      </c>
      <c r="B340" s="12">
        <v>115428048</v>
      </c>
      <c r="C340" s="22" t="s">
        <v>1244</v>
      </c>
      <c r="D340" s="65" t="s">
        <v>1245</v>
      </c>
      <c r="E340" s="19" t="s">
        <v>1246</v>
      </c>
      <c r="F340" s="12" t="s">
        <v>32</v>
      </c>
      <c r="G340" s="12">
        <v>1</v>
      </c>
      <c r="H340" s="12" t="s">
        <v>1247</v>
      </c>
      <c r="I340" s="12">
        <v>14.82</v>
      </c>
      <c r="J340" s="15">
        <v>3.39</v>
      </c>
      <c r="K340" s="15">
        <v>77.18</v>
      </c>
      <c r="L340" s="16">
        <v>64</v>
      </c>
      <c r="M340" s="17">
        <f>=I340*8.8</f>
        <v>130.416</v>
      </c>
      <c r="N340" s="17">
        <f>=M340-L340-K340-J340*8.8</f>
        <v>-40.596</v>
      </c>
      <c r="O340" s="18">
        <f>=N340/M340</f>
        <v>-0.311280824438719</v>
      </c>
      <c r="P340" s="12" t="s">
        <v>145</v>
      </c>
      <c r="Q340" s="58" t="s"/>
    </row>
    <row r="341" spans="1:17">
      <c r="A341" s="21">
        <v>45230.1046296296</v>
      </c>
      <c r="B341" s="12">
        <v>115444041</v>
      </c>
      <c r="C341" s="22" t="s">
        <v>1248</v>
      </c>
      <c r="D341" s="12">
        <v>0</v>
      </c>
      <c r="E341" s="12" t="s">
        <v>52</v>
      </c>
      <c r="F341" s="12" t="s">
        <v>48</v>
      </c>
      <c r="G341" s="12">
        <v>1</v>
      </c>
      <c r="H341" s="12" t="s">
        <v>1249</v>
      </c>
      <c r="I341" s="12">
        <v>26.31</v>
      </c>
      <c r="J341" s="15">
        <v>6.28</v>
      </c>
      <c r="K341" s="15">
        <v>0</v>
      </c>
      <c r="L341" s="16">
        <v>0</v>
      </c>
      <c r="M341" s="17">
        <f>=I341*8.8</f>
        <v>231.528</v>
      </c>
      <c r="N341" s="17">
        <f>=M341-L341-K341-J341*8.8</f>
        <v>176.264</v>
      </c>
      <c r="O341" s="18">
        <f>=N341/M341</f>
        <v>0.761307487647282</v>
      </c>
      <c r="P341" s="12" t="s">
        <v>43</v>
      </c>
      <c r="Q341" s="58" t="s"/>
    </row>
    <row r="342" spans="1:17">
      <c r="A342" s="21">
        <v>45230.1178472222</v>
      </c>
      <c r="B342" s="12">
        <v>115446743</v>
      </c>
      <c r="C342" s="22" t="s">
        <v>785</v>
      </c>
      <c r="D342" s="12" t="s">
        <v>1250</v>
      </c>
      <c r="E342" s="12" t="s">
        <v>787</v>
      </c>
      <c r="F342" s="12" t="s"/>
      <c r="G342" s="12">
        <v>2</v>
      </c>
      <c r="H342" s="12" t="s">
        <v>788</v>
      </c>
      <c r="I342" s="12">
        <v>37.38</v>
      </c>
      <c r="J342" s="15">
        <v>7.86</v>
      </c>
      <c r="K342" s="34">
        <v>37.46</v>
      </c>
      <c r="L342" s="16">
        <v>44</v>
      </c>
      <c r="M342" s="17">
        <f>=I342*8.8</f>
        <v>328.944</v>
      </c>
      <c r="N342" s="17">
        <f>=M342-L342-K342-J342*8.8</f>
        <v>178.316</v>
      </c>
      <c r="O342" s="18">
        <f>=N342/M342</f>
        <v>0.542086190962595</v>
      </c>
      <c r="P342" s="12" t="s">
        <v>104</v>
      </c>
      <c r="Q342" s="58" t="s"/>
    </row>
    <row r="343" spans="1:17">
      <c r="A343" s="21">
        <v>45230.1969097222</v>
      </c>
      <c r="B343" s="12">
        <v>115462385</v>
      </c>
      <c r="C343" s="22" t="s">
        <v>1251</v>
      </c>
      <c r="D343" s="12" t="s">
        <v>1252</v>
      </c>
      <c r="E343" s="19" t="s">
        <v>1253</v>
      </c>
      <c r="F343" s="12" t="s"/>
      <c r="G343" s="12">
        <v>1</v>
      </c>
      <c r="H343" s="12" t="s">
        <v>1254</v>
      </c>
      <c r="I343" s="12">
        <v>20.69</v>
      </c>
      <c r="J343" s="15">
        <v>4.86</v>
      </c>
      <c r="K343" s="15">
        <v>51.88</v>
      </c>
      <c r="L343" s="16">
        <v>19.43</v>
      </c>
      <c r="M343" s="17">
        <f>=I343*8.8</f>
        <v>182.072</v>
      </c>
      <c r="N343" s="17">
        <f>=M343-L343-K343-J343*8.8</f>
        <v>67.994</v>
      </c>
      <c r="O343" s="18">
        <f>=N343/M343</f>
        <v>0.373445669844897</v>
      </c>
      <c r="P343" s="12" t="s">
        <v>43</v>
      </c>
      <c r="Q343" s="58" t="s"/>
    </row>
    <row r="344" spans="1:17">
      <c r="A344" s="21">
        <v>45230.3080671296</v>
      </c>
      <c r="B344" s="12">
        <v>115486436</v>
      </c>
      <c r="C344" s="22" t="s">
        <v>1255</v>
      </c>
      <c r="D344" s="12" t="s">
        <v>1256</v>
      </c>
      <c r="E344" s="19" t="s">
        <v>283</v>
      </c>
      <c r="F344" s="12" t="s">
        <v>1257</v>
      </c>
      <c r="G344" s="12">
        <v>1</v>
      </c>
      <c r="H344" s="12" t="s">
        <v>1258</v>
      </c>
      <c r="I344" s="12">
        <v>15.71</v>
      </c>
      <c r="J344" s="15">
        <v>3.69</v>
      </c>
      <c r="K344" s="15">
        <v>0</v>
      </c>
      <c r="L344" s="16">
        <v>0</v>
      </c>
      <c r="M344" s="17">
        <f>=I344*8.8</f>
        <v>138.248</v>
      </c>
      <c r="N344" s="17">
        <f>=M344-L344-K344-J344*8.8</f>
        <v>105.776</v>
      </c>
      <c r="O344" s="18">
        <f>=N344/M344</f>
        <v>0.765117759388924</v>
      </c>
      <c r="P344" s="12" t="s">
        <v>114</v>
      </c>
      <c r="Q344" s="58" t="s"/>
    </row>
    <row r="345" spans="1:17">
      <c r="A345" s="21">
        <v>45230.3155902778</v>
      </c>
      <c r="B345" s="12">
        <v>115487403</v>
      </c>
      <c r="C345" s="22" t="s">
        <v>1259</v>
      </c>
      <c r="D345" s="12" t="s">
        <v>1260</v>
      </c>
      <c r="E345" s="19" t="s">
        <v>1261</v>
      </c>
      <c r="F345" s="12" t="s"/>
      <c r="G345" s="12">
        <v>1</v>
      </c>
      <c r="H345" s="12" t="s">
        <v>1262</v>
      </c>
      <c r="I345" s="12">
        <v>42.67</v>
      </c>
      <c r="J345" s="15">
        <v>8.22</v>
      </c>
      <c r="K345" s="15">
        <v>70.87</v>
      </c>
      <c r="L345" s="16">
        <v>70</v>
      </c>
      <c r="M345" s="17">
        <f>=I345*8.8</f>
        <v>375.496</v>
      </c>
      <c r="N345" s="17">
        <f>=M345-L345-K345-J345*8.8</f>
        <v>162.29</v>
      </c>
      <c r="O345" s="18">
        <f>=N345/M345</f>
        <v>0.432201674585082</v>
      </c>
      <c r="P345" s="12" t="s">
        <v>1263</v>
      </c>
      <c r="Q345" s="58" t="s"/>
    </row>
    <row r="346" spans="1:17">
      <c r="A346" s="21">
        <v>45230.3482175926</v>
      </c>
      <c r="B346" s="12">
        <v>115494237</v>
      </c>
      <c r="C346" s="22" t="s">
        <v>617</v>
      </c>
      <c r="D346" s="12" t="s">
        <v>1264</v>
      </c>
      <c r="E346" s="19" t="s">
        <v>1265</v>
      </c>
      <c r="F346" s="12" t="s"/>
      <c r="G346" s="12">
        <v>1</v>
      </c>
      <c r="H346" s="12" t="s">
        <v>1266</v>
      </c>
      <c r="I346" s="12">
        <v>28.02</v>
      </c>
      <c r="J346" s="15">
        <v>6.7</v>
      </c>
      <c r="K346" s="15">
        <v>65.97</v>
      </c>
      <c r="L346" s="16">
        <v>73</v>
      </c>
      <c r="M346" s="17">
        <f>=I346*8.8</f>
        <v>246.576</v>
      </c>
      <c r="N346" s="17">
        <f>=M346-L346-K346-J346*8.8</f>
        <v>48.646</v>
      </c>
      <c r="O346" s="18">
        <f>=N346/M346</f>
        <v>0.197286029459477</v>
      </c>
      <c r="P346" s="12" t="s">
        <v>43</v>
      </c>
      <c r="Q346" s="58" t="s"/>
    </row>
    <row r="347" spans="1:17">
      <c r="A347" s="21">
        <v>45230.3522685185</v>
      </c>
      <c r="B347" s="12">
        <v>115494909</v>
      </c>
      <c r="C347" s="22" t="s">
        <v>426</v>
      </c>
      <c r="D347" s="12" t="s">
        <v>1267</v>
      </c>
      <c r="E347" s="19" t="s">
        <v>1268</v>
      </c>
      <c r="F347" s="12" t="s">
        <v>134</v>
      </c>
      <c r="G347" s="12">
        <v>1</v>
      </c>
      <c r="H347" s="12" t="s">
        <v>429</v>
      </c>
      <c r="I347" s="12">
        <v>25.85</v>
      </c>
      <c r="J347" s="15">
        <v>5.9</v>
      </c>
      <c r="K347" s="15">
        <v>114.86</v>
      </c>
      <c r="L347" s="16">
        <v>65</v>
      </c>
      <c r="M347" s="17">
        <f>=I347*8.8</f>
        <v>227.48</v>
      </c>
      <c r="N347" s="17">
        <f>=M347-L347-K347-J347*8.8</f>
        <v>-4.29999999999999</v>
      </c>
      <c r="O347" s="18">
        <f>=N347/M347</f>
        <v>-0.018902760682258</v>
      </c>
      <c r="P347" s="12" t="s">
        <v>104</v>
      </c>
      <c r="Q347" s="58" t="s"/>
    </row>
    <row r="348" spans="1:17">
      <c r="A348" s="21">
        <v>45230.3847800926</v>
      </c>
      <c r="B348" s="12">
        <v>115501342</v>
      </c>
      <c r="C348" s="22" t="s">
        <v>1269</v>
      </c>
      <c r="D348" s="12" t="s">
        <v>1270</v>
      </c>
      <c r="E348" s="19" t="s">
        <v>1271</v>
      </c>
      <c r="F348" s="12" t="s"/>
      <c r="G348" s="12">
        <v>1</v>
      </c>
      <c r="H348" s="12" t="s">
        <v>1272</v>
      </c>
      <c r="I348" s="12">
        <v>13</v>
      </c>
      <c r="J348" s="15">
        <v>3.1</v>
      </c>
      <c r="K348" s="15">
        <v>25.12</v>
      </c>
      <c r="L348" s="16">
        <v>6.6</v>
      </c>
      <c r="M348" s="17">
        <f>=I348*8.8</f>
        <v>114.4</v>
      </c>
      <c r="N348" s="17">
        <f>=M348-L348-K348-J348*8.8</f>
        <v>55.4</v>
      </c>
      <c r="O348" s="18">
        <f>=N348/M348</f>
        <v>0.484265734265734</v>
      </c>
      <c r="P348" s="12" t="s">
        <v>114</v>
      </c>
      <c r="Q348" s="58" t="s"/>
    </row>
    <row r="349" spans="1:17">
      <c r="A349" s="21">
        <v>45230.4330671296</v>
      </c>
      <c r="B349" s="12">
        <v>115510951</v>
      </c>
      <c r="C349" s="22" t="s">
        <v>1273</v>
      </c>
      <c r="D349" s="12" t="s">
        <v>1274</v>
      </c>
      <c r="E349" s="19" t="s">
        <v>1275</v>
      </c>
      <c r="F349" s="12" t="s"/>
      <c r="G349" s="12">
        <v>1</v>
      </c>
      <c r="H349" s="12" t="s">
        <v>1276</v>
      </c>
      <c r="I349" s="12">
        <v>24.85</v>
      </c>
      <c r="J349" s="15">
        <v>5.83</v>
      </c>
      <c r="K349" s="15">
        <v>29.21</v>
      </c>
      <c r="L349" s="16">
        <v>38</v>
      </c>
      <c r="M349" s="17">
        <f>=I349*8.8</f>
        <v>218.68</v>
      </c>
      <c r="N349" s="17">
        <f>=M349-L349-K349-J349*8.8</f>
        <v>100.166</v>
      </c>
      <c r="O349" s="18">
        <f>=N349/M349</f>
        <v>0.458048289738431</v>
      </c>
      <c r="P349" s="12" t="s">
        <v>114</v>
      </c>
      <c r="Q349" s="58" t="s"/>
    </row>
    <row r="350" spans="1:17">
      <c r="A350" s="21">
        <v>45230.4577777778</v>
      </c>
      <c r="B350" s="12">
        <v>115516358</v>
      </c>
      <c r="C350" s="22" t="s">
        <v>1277</v>
      </c>
      <c r="D350" s="12" t="s">
        <v>1278</v>
      </c>
      <c r="E350" s="19" t="s">
        <v>1279</v>
      </c>
      <c r="F350" s="12" t="s">
        <v>134</v>
      </c>
      <c r="G350" s="12">
        <v>1</v>
      </c>
      <c r="H350" s="12" t="s">
        <v>1280</v>
      </c>
      <c r="I350" s="12">
        <v>15.85</v>
      </c>
      <c r="J350" s="15">
        <v>3.75</v>
      </c>
      <c r="K350" s="15">
        <v>28.02</v>
      </c>
      <c r="L350" s="16">
        <v>55.5</v>
      </c>
      <c r="M350" s="17">
        <f>=I350*8.8</f>
        <v>139.48</v>
      </c>
      <c r="N350" s="17">
        <f>=M350-L350-K350-J350*8.8</f>
        <v>22.96</v>
      </c>
      <c r="O350" s="18">
        <f>=N350/M350</f>
        <v>0.16461141382277</v>
      </c>
      <c r="P350" s="12" t="s">
        <v>43</v>
      </c>
      <c r="Q350" s="58" t="s"/>
    </row>
    <row r="351" spans="1:17">
      <c r="A351" s="21">
        <v>45230.4801041667</v>
      </c>
      <c r="B351" s="12">
        <v>115520998</v>
      </c>
      <c r="C351" s="22" t="s">
        <v>1281</v>
      </c>
      <c r="D351" s="70" t="s">
        <v>1282</v>
      </c>
      <c r="E351" s="19" t="s">
        <v>1283</v>
      </c>
      <c r="F351" s="12" t="s"/>
      <c r="G351" s="12">
        <v>1</v>
      </c>
      <c r="H351" s="12" t="s">
        <v>1284</v>
      </c>
      <c r="I351" s="12">
        <v>14.49</v>
      </c>
      <c r="J351" s="15">
        <v>3.4</v>
      </c>
      <c r="K351" s="15">
        <v>43.23</v>
      </c>
      <c r="L351" s="16">
        <v>38</v>
      </c>
      <c r="M351" s="17">
        <f>=I351*8.8</f>
        <v>127.512</v>
      </c>
      <c r="N351" s="17">
        <f>=M351-L351-K351-J351*8.8</f>
        <v>16.362</v>
      </c>
      <c r="O351" s="18">
        <f>=N351/M351</f>
        <v>0.128317334839074</v>
      </c>
      <c r="P351" s="12" t="s">
        <v>109</v>
      </c>
      <c r="Q351" s="58" t="s"/>
    </row>
    <row r="352" spans="1:17">
      <c r="A352" s="21">
        <v>45230.4937268519</v>
      </c>
      <c r="B352" s="12">
        <v>115523615</v>
      </c>
      <c r="C352" s="22" t="s">
        <v>1285</v>
      </c>
      <c r="D352" s="12">
        <v>0</v>
      </c>
      <c r="E352" s="12" t="s">
        <v>52</v>
      </c>
      <c r="F352" s="12" t="s">
        <v>48</v>
      </c>
      <c r="G352" s="12">
        <v>1</v>
      </c>
      <c r="H352" s="12" t="s">
        <v>1286</v>
      </c>
      <c r="I352" s="12">
        <v>0</v>
      </c>
      <c r="J352" s="15">
        <v>0</v>
      </c>
      <c r="K352" s="15">
        <v>0</v>
      </c>
      <c r="L352" s="16">
        <v>0</v>
      </c>
      <c r="M352" s="17">
        <f>=I352*8.8</f>
        <v>0</v>
      </c>
      <c r="N352" s="17">
        <f>=M352-L352-K352-J352*8.8</f>
        <v>0</v>
      </c>
      <c r="O352" s="18" t="e">
        <f>=N352/M352</f>
        <v>#DIV/0!</v>
      </c>
      <c r="P352" s="12" t="s">
        <v>59</v>
      </c>
      <c r="Q352" s="58" t="s"/>
    </row>
    <row r="353" spans="1:17">
      <c r="A353" s="21">
        <v>45230.5868981481</v>
      </c>
      <c r="B353" s="12">
        <v>115543042</v>
      </c>
      <c r="C353" s="22" t="s">
        <v>1287</v>
      </c>
      <c r="D353" s="12" t="s">
        <v>1288</v>
      </c>
      <c r="E353" s="19" t="s">
        <v>1289</v>
      </c>
      <c r="F353" s="12" t="s">
        <v>498</v>
      </c>
      <c r="G353" s="12">
        <v>1</v>
      </c>
      <c r="H353" s="12" t="s">
        <v>1290</v>
      </c>
      <c r="I353" s="12">
        <v>17.03</v>
      </c>
      <c r="J353" s="15">
        <v>4.08</v>
      </c>
      <c r="K353" s="15">
        <v>28.85</v>
      </c>
      <c r="L353" s="16">
        <v>31</v>
      </c>
      <c r="M353" s="17">
        <f>=I353*8.8</f>
        <v>149.864</v>
      </c>
      <c r="N353" s="17">
        <f>=M353-L353-K353-J353*8.8</f>
        <v>54.11</v>
      </c>
      <c r="O353" s="18">
        <f>=N353/M353</f>
        <v>0.361060695030161</v>
      </c>
      <c r="P353" s="12" t="s">
        <v>59</v>
      </c>
      <c r="Q353" s="58" t="s"/>
    </row>
    <row r="354" spans="1:17">
      <c r="A354" s="21">
        <v>45230.6118171296</v>
      </c>
      <c r="B354" s="12">
        <v>115546751</v>
      </c>
      <c r="C354" s="22" t="s">
        <v>1291</v>
      </c>
      <c r="D354" s="12" t="s">
        <v>1292</v>
      </c>
      <c r="E354" s="19" t="s">
        <v>1293</v>
      </c>
      <c r="F354" s="12" t="s"/>
      <c r="G354" s="12">
        <v>1</v>
      </c>
      <c r="H354" s="12" t="s">
        <v>1294</v>
      </c>
      <c r="I354" s="12">
        <v>20.56</v>
      </c>
      <c r="J354" s="15">
        <v>4.77</v>
      </c>
      <c r="K354" s="15">
        <v>54.32</v>
      </c>
      <c r="L354" s="16">
        <v>24</v>
      </c>
      <c r="M354" s="17">
        <f>=I354*8.8</f>
        <v>180.928</v>
      </c>
      <c r="N354" s="17">
        <f>=M354-L354-K354-J354*8.8</f>
        <v>60.632</v>
      </c>
      <c r="O354" s="18">
        <f>=N354/M354</f>
        <v>0.33511673151751</v>
      </c>
      <c r="P354" s="12" t="s">
        <v>22</v>
      </c>
      <c r="Q354" s="58" t="s"/>
    </row>
    <row r="355" spans="1:17">
      <c r="A355" s="21" t="s"/>
      <c r="B355" s="12" t="s"/>
      <c r="C355" s="22" t="s"/>
      <c r="D355" s="12" t="s"/>
      <c r="E355" s="59" t="s"/>
      <c r="F355" s="12" t="s"/>
      <c r="G355" s="12" t="s"/>
      <c r="H355" s="12" t="s"/>
      <c r="I355" s="12" t="s"/>
      <c r="J355" s="71" t="s"/>
      <c r="K355" s="72" t="s"/>
      <c r="L355" s="73" t="s"/>
      <c r="M355" s="71" t="s"/>
      <c r="N355" s="71" t="s"/>
      <c r="O355" s="74" t="s"/>
      <c r="P355" s="12" t="s"/>
      <c r="Q355" s="58" t="s"/>
    </row>
    <row r="356" spans="1:17">
      <c r="A356" s="21">
        <v>45230.7880555556</v>
      </c>
      <c r="B356" s="12">
        <v>115563735</v>
      </c>
      <c r="C356" s="22" t="s">
        <v>1295</v>
      </c>
      <c r="D356" s="70" t="s">
        <v>1296</v>
      </c>
      <c r="E356" s="19" t="s">
        <v>1297</v>
      </c>
      <c r="F356" s="12" t="s"/>
      <c r="G356" s="12">
        <v>1</v>
      </c>
      <c r="H356" s="12" t="s">
        <v>1298</v>
      </c>
      <c r="I356" s="12">
        <v>19.84</v>
      </c>
      <c r="J356" s="15">
        <v>4.67</v>
      </c>
      <c r="K356" s="15">
        <v>62.84</v>
      </c>
      <c r="L356" s="16">
        <v>13.5</v>
      </c>
      <c r="M356" s="17">
        <f>=I356*8.8</f>
        <v>174.592</v>
      </c>
      <c r="N356" s="17">
        <f>=M356-L356-K356-J356*8.8</f>
        <v>57.156</v>
      </c>
      <c r="O356" s="18">
        <f>=N356/M356</f>
        <v>0.327368951612903</v>
      </c>
      <c r="P356" s="12" t="s">
        <v>43</v>
      </c>
      <c r="Q356" s="58" t="s"/>
    </row>
    <row r="357" spans="1:17">
      <c r="A357" s="21">
        <v>45230.9421643519</v>
      </c>
      <c r="B357" s="12">
        <v>115577811</v>
      </c>
      <c r="C357" s="22" t="s">
        <v>1299</v>
      </c>
      <c r="D357" s="12" t="s">
        <v>1300</v>
      </c>
      <c r="E357" s="19" t="s">
        <v>1301</v>
      </c>
      <c r="F357" s="12" t="s"/>
      <c r="G357" s="12">
        <v>1</v>
      </c>
      <c r="H357" s="12" t="s">
        <v>1302</v>
      </c>
      <c r="I357" s="12">
        <v>21.57</v>
      </c>
      <c r="J357" s="15">
        <v>5.08</v>
      </c>
      <c r="K357" s="15">
        <v>89.12</v>
      </c>
      <c r="L357" s="16">
        <v>34.4</v>
      </c>
      <c r="M357" s="17">
        <f>=I357*8.8</f>
        <v>189.816</v>
      </c>
      <c r="N357" s="17">
        <f>=M357-L357-K357-J357*8.8</f>
        <v>21.592</v>
      </c>
      <c r="O357" s="18">
        <f>=N357/M357</f>
        <v>0.113752265351709</v>
      </c>
      <c r="P357" s="12" t="s">
        <v>43</v>
      </c>
      <c r="Q357" s="58" t="s"/>
    </row>
    <row r="358" spans="1:17">
      <c r="A358" s="21">
        <v>45231.0003819444</v>
      </c>
      <c r="B358" s="12">
        <v>115585786</v>
      </c>
      <c r="C358" s="22" t="s">
        <v>1303</v>
      </c>
      <c r="D358" s="12" t="s">
        <v>1304</v>
      </c>
      <c r="E358" s="19" t="s">
        <v>1305</v>
      </c>
      <c r="F358" s="12" t="s">
        <v>68</v>
      </c>
      <c r="G358" s="12">
        <v>1</v>
      </c>
      <c r="H358" s="12" t="s">
        <v>1306</v>
      </c>
      <c r="I358" s="12">
        <v>21.76</v>
      </c>
      <c r="J358" s="15">
        <v>5.27</v>
      </c>
      <c r="K358" s="15">
        <v>39.24</v>
      </c>
      <c r="L358" s="16">
        <v>72.6</v>
      </c>
      <c r="M358" s="17">
        <f>=I358*8.8</f>
        <v>191.488</v>
      </c>
      <c r="N358" s="17">
        <f>=M358-L358-K358-J358*8.8</f>
        <v>33.272</v>
      </c>
      <c r="O358" s="18">
        <f>=N358/M358</f>
        <v>0.173755013368984</v>
      </c>
      <c r="P358" s="12" t="s">
        <v>43</v>
      </c>
      <c r="Q358" s="58" t="s"/>
    </row>
    <row r="359" spans="1:17">
      <c r="A359" s="21">
        <v>45231.0479513889</v>
      </c>
      <c r="B359" s="12">
        <v>115594585</v>
      </c>
      <c r="C359" s="22" t="s">
        <v>1307</v>
      </c>
      <c r="D359" s="12" t="s">
        <v>1308</v>
      </c>
      <c r="E359" s="19" t="s">
        <v>1309</v>
      </c>
      <c r="F359" s="12" t="s"/>
      <c r="G359" s="12">
        <v>1</v>
      </c>
      <c r="H359" s="12" t="s">
        <v>1310</v>
      </c>
      <c r="I359" s="12">
        <v>17.33</v>
      </c>
      <c r="J359" s="15">
        <v>4.06</v>
      </c>
      <c r="K359" s="15">
        <v>33.32</v>
      </c>
      <c r="L359" s="16">
        <v>20</v>
      </c>
      <c r="M359" s="17">
        <f>=I359*8.8</f>
        <v>152.504</v>
      </c>
      <c r="N359" s="17">
        <f>=M359-L359-K359-J359*8.8</f>
        <v>63.456</v>
      </c>
      <c r="O359" s="18">
        <f>=N359/M359</f>
        <v>0.416094004091696</v>
      </c>
      <c r="P359" s="12" t="s">
        <v>43</v>
      </c>
      <c r="Q359" s="58" t="s"/>
    </row>
    <row r="360" spans="1:17">
      <c r="A360" s="21">
        <v>45231.0622337963</v>
      </c>
      <c r="B360" s="12">
        <v>115597302</v>
      </c>
      <c r="C360" s="22" t="s">
        <v>1311</v>
      </c>
      <c r="D360" s="12" t="s">
        <v>1312</v>
      </c>
      <c r="E360" s="19" t="s">
        <v>1313</v>
      </c>
      <c r="F360" s="12" t="s">
        <v>57</v>
      </c>
      <c r="G360" s="12">
        <v>1</v>
      </c>
      <c r="H360" s="12" t="s">
        <v>1314</v>
      </c>
      <c r="I360" s="12">
        <v>13</v>
      </c>
      <c r="J360" s="15">
        <v>3.1</v>
      </c>
      <c r="K360" s="15">
        <v>28.78</v>
      </c>
      <c r="L360" s="16">
        <v>14.32</v>
      </c>
      <c r="M360" s="17">
        <f>=I360*8.8</f>
        <v>114.4</v>
      </c>
      <c r="N360" s="17">
        <f>=M360-L360-K360-J360*8.8</f>
        <v>44.02</v>
      </c>
      <c r="O360" s="18">
        <f>=N360/M360</f>
        <v>0.38479020979021</v>
      </c>
      <c r="P360" s="12" t="s">
        <v>22</v>
      </c>
      <c r="Q360" s="58" t="s"/>
    </row>
    <row r="361" spans="1:17">
      <c r="A361" s="21">
        <v>45231.1159722222</v>
      </c>
      <c r="B361" s="12">
        <v>115607722</v>
      </c>
      <c r="C361" s="22" t="s">
        <v>1315</v>
      </c>
      <c r="D361" s="12" t="s">
        <v>1316</v>
      </c>
      <c r="E361" s="19" t="s">
        <v>1317</v>
      </c>
      <c r="F361" s="12" t="s">
        <v>57</v>
      </c>
      <c r="G361" s="12">
        <v>1</v>
      </c>
      <c r="H361" s="12" t="s">
        <v>1318</v>
      </c>
      <c r="I361" s="12">
        <v>13</v>
      </c>
      <c r="J361" s="15">
        <v>3.1</v>
      </c>
      <c r="K361" s="15">
        <v>39.11</v>
      </c>
      <c r="L361" s="16">
        <v>13.6</v>
      </c>
      <c r="M361" s="17">
        <f>=I361*8.8</f>
        <v>114.4</v>
      </c>
      <c r="N361" s="17">
        <f>=M361-L361-K361-J361*8.8</f>
        <v>34.41</v>
      </c>
      <c r="O361" s="18">
        <f>=N361/M361</f>
        <v>0.300786713286713</v>
      </c>
      <c r="P361" s="12" t="s">
        <v>136</v>
      </c>
      <c r="Q361" s="58" t="s"/>
    </row>
    <row r="362" spans="1:17">
      <c r="A362" s="21">
        <v>45231.1159837963</v>
      </c>
      <c r="B362" s="12">
        <v>115607661</v>
      </c>
      <c r="C362" s="22" t="s">
        <v>1319</v>
      </c>
      <c r="D362" s="12" t="s">
        <v>1320</v>
      </c>
      <c r="E362" s="19" t="s">
        <v>1321</v>
      </c>
      <c r="F362" s="12" t="s"/>
      <c r="G362" s="12">
        <v>2</v>
      </c>
      <c r="H362" s="12" t="s">
        <v>1322</v>
      </c>
      <c r="I362" s="12">
        <v>58.2</v>
      </c>
      <c r="J362" s="15">
        <v>13.4</v>
      </c>
      <c r="K362" s="15">
        <v>121.93</v>
      </c>
      <c r="L362" s="16">
        <v>99.35</v>
      </c>
      <c r="M362" s="17">
        <f>=I362*8.8</f>
        <v>512.16</v>
      </c>
      <c r="N362" s="17">
        <f>=M362-L362-K362-J362*8.8</f>
        <v>172.96</v>
      </c>
      <c r="O362" s="18">
        <f>=N362/M362</f>
        <v>0.337706966572946</v>
      </c>
      <c r="P362" s="12" t="s">
        <v>22</v>
      </c>
      <c r="Q362" s="58" t="s"/>
    </row>
    <row r="363" spans="1:17">
      <c r="A363" s="21">
        <v>45231.1188541667</v>
      </c>
      <c r="B363" s="12">
        <v>115608056</v>
      </c>
      <c r="C363" s="22" t="s">
        <v>1323</v>
      </c>
      <c r="D363" s="12" t="s">
        <v>1324</v>
      </c>
      <c r="E363" s="19" t="s">
        <v>1325</v>
      </c>
      <c r="F363" s="12" t="s"/>
      <c r="G363" s="12">
        <v>1</v>
      </c>
      <c r="H363" s="12" t="s">
        <v>1326</v>
      </c>
      <c r="I363" s="12">
        <v>19.04</v>
      </c>
      <c r="J363" s="15">
        <v>4.38</v>
      </c>
      <c r="K363" s="15">
        <v>27.86</v>
      </c>
      <c r="L363" s="16">
        <v>3.75</v>
      </c>
      <c r="M363" s="17">
        <f>=I363*8.8</f>
        <v>167.552</v>
      </c>
      <c r="N363" s="17">
        <f>=M363-L363-K363-J363*8.8</f>
        <v>97.398</v>
      </c>
      <c r="O363" s="18">
        <f>=N363/M363</f>
        <v>0.58130013368984</v>
      </c>
      <c r="P363" s="12" t="s">
        <v>145</v>
      </c>
      <c r="Q363" s="58" t="s"/>
    </row>
    <row r="364" spans="1:17">
      <c r="A364" s="21">
        <v>45231.1191550926</v>
      </c>
      <c r="B364" s="12">
        <v>115608041</v>
      </c>
      <c r="C364" s="22" t="s">
        <v>831</v>
      </c>
      <c r="D364" s="12" t="s">
        <v>1327</v>
      </c>
      <c r="E364" s="19" t="s">
        <v>1328</v>
      </c>
      <c r="F364" s="12" t="s"/>
      <c r="G364" s="12">
        <v>1</v>
      </c>
      <c r="H364" s="12" t="s">
        <v>834</v>
      </c>
      <c r="I364" s="12">
        <v>16.2</v>
      </c>
      <c r="J364" s="15">
        <v>3.86</v>
      </c>
      <c r="K364" s="15">
        <v>27.1</v>
      </c>
      <c r="L364" s="16">
        <v>31.72</v>
      </c>
      <c r="M364" s="17">
        <f>=I364*8.8</f>
        <v>142.56</v>
      </c>
      <c r="N364" s="17">
        <f>=M364-L364-K364-J364*8.8</f>
        <v>49.772</v>
      </c>
      <c r="O364" s="18">
        <f>=N364/M364</f>
        <v>0.349130190796857</v>
      </c>
      <c r="P364" s="12" t="s">
        <v>22</v>
      </c>
      <c r="Q364" s="58" t="s"/>
    </row>
    <row r="365" spans="1:17">
      <c r="A365" s="21">
        <v>45231.1369328704</v>
      </c>
      <c r="B365" s="12">
        <v>115609820</v>
      </c>
      <c r="C365" s="22" t="s">
        <v>1329</v>
      </c>
      <c r="D365" s="12">
        <v>0</v>
      </c>
      <c r="E365" s="12" t="s">
        <v>52</v>
      </c>
      <c r="F365" s="12" t="s">
        <v>1330</v>
      </c>
      <c r="G365" s="12">
        <v>1</v>
      </c>
      <c r="H365" s="12" t="s">
        <v>1331</v>
      </c>
      <c r="I365" s="12">
        <v>25.15</v>
      </c>
      <c r="J365" s="15">
        <v>6.09</v>
      </c>
      <c r="K365" s="15">
        <v>0</v>
      </c>
      <c r="L365" s="16">
        <v>0</v>
      </c>
      <c r="M365" s="17">
        <f>=I365*8.8</f>
        <v>221.32</v>
      </c>
      <c r="N365" s="17">
        <f>=M365-L365-K365-J365*8.8</f>
        <v>167.728</v>
      </c>
      <c r="O365" s="18">
        <f>=N365/M365</f>
        <v>0.757852882703777</v>
      </c>
      <c r="P365" s="12" t="s">
        <v>43</v>
      </c>
      <c r="Q365" s="58" t="s"/>
    </row>
    <row r="366" spans="1:17">
      <c r="A366" s="21">
        <v>45231.157962963</v>
      </c>
      <c r="B366" s="12">
        <v>115612385</v>
      </c>
      <c r="C366" s="22" t="s">
        <v>1332</v>
      </c>
      <c r="D366" s="12">
        <v>0</v>
      </c>
      <c r="E366" s="12" t="s">
        <v>1333</v>
      </c>
      <c r="F366" s="12" t="s">
        <v>1334</v>
      </c>
      <c r="G366" s="12">
        <v>1</v>
      </c>
      <c r="H366" s="12" t="s">
        <v>1335</v>
      </c>
      <c r="I366" s="12">
        <v>52.67</v>
      </c>
      <c r="J366" s="15">
        <v>12</v>
      </c>
      <c r="K366" s="15">
        <v>0</v>
      </c>
      <c r="L366" s="16">
        <v>0</v>
      </c>
      <c r="M366" s="17">
        <f>=I366*8.8</f>
        <v>463.496</v>
      </c>
      <c r="N366" s="17">
        <f>=M366-L366-K366-J366*8.8</f>
        <v>357.896</v>
      </c>
      <c r="O366" s="18">
        <f>=N366/M366</f>
        <v>0.772166318587431</v>
      </c>
      <c r="P366" s="12" t="s">
        <v>104</v>
      </c>
      <c r="Q366" s="58" t="s"/>
    </row>
    <row r="367" spans="1:17">
      <c r="A367" s="21">
        <v>45231.1759027778</v>
      </c>
      <c r="B367" s="12">
        <v>115614217</v>
      </c>
      <c r="C367" s="22" t="s">
        <v>1336</v>
      </c>
      <c r="D367" s="12" t="s">
        <v>1337</v>
      </c>
      <c r="E367" s="19" t="s">
        <v>1338</v>
      </c>
      <c r="F367" s="12" t="s"/>
      <c r="G367" s="12">
        <v>1</v>
      </c>
      <c r="H367" s="12" t="s">
        <v>1339</v>
      </c>
      <c r="I367" s="12">
        <v>21.31</v>
      </c>
      <c r="J367" s="15">
        <v>5.12</v>
      </c>
      <c r="K367" s="15">
        <v>31.38</v>
      </c>
      <c r="L367" s="16">
        <v>45</v>
      </c>
      <c r="M367" s="17">
        <f>=I367*8.8</f>
        <v>187.528</v>
      </c>
      <c r="N367" s="17">
        <f>=M367-L367-K367-J367*8.8</f>
        <v>66.092</v>
      </c>
      <c r="O367" s="18">
        <f>=N367/M367</f>
        <v>0.352438035919969</v>
      </c>
      <c r="P367" s="12" t="s">
        <v>28</v>
      </c>
      <c r="Q367" s="58" t="s"/>
    </row>
    <row r="368" spans="1:17">
      <c r="A368" s="21">
        <v>45231.1809490741</v>
      </c>
      <c r="B368" s="12">
        <v>115614731</v>
      </c>
      <c r="C368" s="22" t="s">
        <v>1340</v>
      </c>
      <c r="D368" s="12" t="s">
        <v>1341</v>
      </c>
      <c r="E368" s="19" t="s">
        <v>1342</v>
      </c>
      <c r="F368" s="12" t="s"/>
      <c r="G368" s="12">
        <v>1</v>
      </c>
      <c r="H368" s="12" t="s">
        <v>1343</v>
      </c>
      <c r="I368" s="12">
        <v>13.2</v>
      </c>
      <c r="J368" s="15">
        <v>3.1</v>
      </c>
      <c r="K368" s="15">
        <v>50.53</v>
      </c>
      <c r="L368" s="16">
        <v>15</v>
      </c>
      <c r="M368" s="17">
        <f>=I368*8.8</f>
        <v>116.16</v>
      </c>
      <c r="N368" s="17">
        <f>=M368-L368-K368-J368*8.8</f>
        <v>23.35</v>
      </c>
      <c r="O368" s="18">
        <f>=N368/M368</f>
        <v>0.201015840220386</v>
      </c>
      <c r="P368" s="12" t="s">
        <v>172</v>
      </c>
      <c r="Q368" s="58" t="s"/>
    </row>
    <row r="369" spans="1:17">
      <c r="A369" s="21">
        <v>45231.2009837963</v>
      </c>
      <c r="B369" s="12">
        <v>115616907</v>
      </c>
      <c r="C369" s="22" t="s">
        <v>1344</v>
      </c>
      <c r="D369" s="12" t="s">
        <v>1345</v>
      </c>
      <c r="E369" s="19" t="s">
        <v>1346</v>
      </c>
      <c r="F369" s="12" t="s">
        <v>57</v>
      </c>
      <c r="G369" s="12">
        <v>1</v>
      </c>
      <c r="H369" s="12" t="s">
        <v>1347</v>
      </c>
      <c r="I369" s="12">
        <v>18.14</v>
      </c>
      <c r="J369" s="15">
        <v>4.26</v>
      </c>
      <c r="K369" s="15">
        <v>58.57</v>
      </c>
      <c r="L369" s="16">
        <v>34</v>
      </c>
      <c r="M369" s="17">
        <f>=I369*8.8</f>
        <v>159.632</v>
      </c>
      <c r="N369" s="17">
        <f>=M369-L369-K369-J369*8.8</f>
        <v>29.574</v>
      </c>
      <c r="O369" s="18">
        <f>=N369/M369</f>
        <v>0.185263606294477</v>
      </c>
      <c r="P369" s="12" t="s">
        <v>43</v>
      </c>
      <c r="Q369" s="58" t="s"/>
    </row>
    <row r="370" spans="1:16">
      <c r="A370" s="9">
        <v>45231.258125</v>
      </c>
      <c r="B370" s="10">
        <v>115623000</v>
      </c>
      <c r="C370" s="11" t="s">
        <v>1348</v>
      </c>
      <c r="D370" s="10" t="s">
        <v>1349</v>
      </c>
      <c r="E370" s="13" t="s">
        <v>1350</v>
      </c>
      <c r="F370" s="10" t="s">
        <v>68</v>
      </c>
      <c r="G370" s="10">
        <v>1</v>
      </c>
      <c r="H370" s="10" t="s">
        <v>1351</v>
      </c>
      <c r="I370" s="10">
        <v>15.33</v>
      </c>
      <c r="J370" s="15">
        <v>3.55</v>
      </c>
      <c r="K370" s="15">
        <v>52.85</v>
      </c>
      <c r="L370" s="16">
        <v>34</v>
      </c>
      <c r="M370" s="17">
        <f>=I370*8.8</f>
        <v>134.904</v>
      </c>
      <c r="N370" s="17">
        <f>=M370-L370-K370-J370*8.8</f>
        <v>16.814</v>
      </c>
      <c r="O370" s="18">
        <f>=N370/M370</f>
        <v>0.124636778746368</v>
      </c>
      <c r="P370" s="10" t="s">
        <v>172</v>
      </c>
    </row>
    <row r="371" spans="1:16">
      <c r="A371" s="9">
        <v>45231.2715625</v>
      </c>
      <c r="B371" s="10">
        <v>115624423</v>
      </c>
      <c r="C371" s="11" t="s">
        <v>1352</v>
      </c>
      <c r="D371" s="10" t="s">
        <v>1353</v>
      </c>
      <c r="E371" s="13" t="s">
        <v>1354</v>
      </c>
      <c r="F371" s="10" t="s">
        <v>57</v>
      </c>
      <c r="G371" s="10">
        <v>1</v>
      </c>
      <c r="H371" s="10" t="s">
        <v>1355</v>
      </c>
      <c r="I371" s="10">
        <v>13</v>
      </c>
      <c r="J371" s="15">
        <v>2.9</v>
      </c>
      <c r="K371" s="15">
        <v>30.18</v>
      </c>
      <c r="L371" s="16">
        <v>11.7</v>
      </c>
      <c r="M371" s="17">
        <f>=I371*8.8</f>
        <v>114.4</v>
      </c>
      <c r="N371" s="17">
        <f>=M371-L371-K371-J371*8.8</f>
        <v>47</v>
      </c>
      <c r="O371" s="18">
        <f>=N371/M371</f>
        <v>0.410839160839161</v>
      </c>
      <c r="P371" s="10" t="s">
        <v>104</v>
      </c>
    </row>
    <row r="372" spans="1:16">
      <c r="A372" s="9">
        <v>45231.2902662037</v>
      </c>
      <c r="B372" s="10">
        <v>115626306</v>
      </c>
      <c r="C372" s="11" t="s">
        <v>1356</v>
      </c>
      <c r="D372" s="10" t="s">
        <v>1357</v>
      </c>
      <c r="E372" s="13" t="s">
        <v>1358</v>
      </c>
      <c r="F372" s="10" t="s"/>
      <c r="G372" s="10">
        <v>1</v>
      </c>
      <c r="H372" s="10" t="s">
        <v>1359</v>
      </c>
      <c r="I372" s="10">
        <v>20</v>
      </c>
      <c r="J372" s="15">
        <v>4.5</v>
      </c>
      <c r="K372" s="15">
        <v>34.22</v>
      </c>
      <c r="L372" s="16">
        <v>22.5</v>
      </c>
      <c r="M372" s="17">
        <f>=I372*8.8</f>
        <v>176</v>
      </c>
      <c r="N372" s="17">
        <f>=M372-L372-K372-J372*8.8</f>
        <v>79.68</v>
      </c>
      <c r="O372" s="18">
        <f>=N372/M372</f>
        <v>0.452727272727273</v>
      </c>
      <c r="P372" s="10" t="s">
        <v>136</v>
      </c>
    </row>
    <row r="373" spans="1:16">
      <c r="A373" s="9">
        <v>45231.3427199074</v>
      </c>
      <c r="B373" s="10">
        <v>115631604</v>
      </c>
      <c r="C373" s="11" t="s">
        <v>1360</v>
      </c>
      <c r="D373" s="10" t="s">
        <v>1361</v>
      </c>
      <c r="E373" s="13" t="s">
        <v>1362</v>
      </c>
      <c r="F373" s="10" t="s"/>
      <c r="G373" s="10">
        <v>1</v>
      </c>
      <c r="H373" s="10" t="s">
        <v>1363</v>
      </c>
      <c r="I373" s="10">
        <v>15</v>
      </c>
      <c r="J373" s="15">
        <v>3.55</v>
      </c>
      <c r="K373" s="15">
        <v>35.28</v>
      </c>
      <c r="L373" s="16">
        <v>11.16</v>
      </c>
      <c r="M373" s="17">
        <f>=I373*8.8</f>
        <v>132</v>
      </c>
      <c r="N373" s="17">
        <f>=M373-L373-K373-J373*8.8</f>
        <v>54.32</v>
      </c>
      <c r="O373" s="18">
        <f>=N373/M373</f>
        <v>0.411515151515151</v>
      </c>
      <c r="P373" s="10" t="s">
        <v>43</v>
      </c>
    </row>
    <row r="374" spans="1:16">
      <c r="A374" s="9">
        <v>45231.4587268519</v>
      </c>
      <c r="B374" s="10">
        <v>115648861</v>
      </c>
      <c r="C374" s="11" t="s">
        <v>1364</v>
      </c>
      <c r="D374" s="10" t="s">
        <v>1365</v>
      </c>
      <c r="E374" s="13" t="s">
        <v>1366</v>
      </c>
      <c r="F374" s="10" t="s">
        <v>68</v>
      </c>
      <c r="G374" s="10">
        <v>1</v>
      </c>
      <c r="H374" s="10" t="s">
        <v>1367</v>
      </c>
      <c r="I374" s="10">
        <v>19.29</v>
      </c>
      <c r="J374" s="15">
        <v>4.67</v>
      </c>
      <c r="K374" s="15">
        <v>53.8</v>
      </c>
      <c r="L374" s="16">
        <v>38.28</v>
      </c>
      <c r="M374" s="17">
        <f>=I374*8.8</f>
        <v>169.752</v>
      </c>
      <c r="N374" s="17">
        <f>=M374-L374-K374-J374*8.8</f>
        <v>36.576</v>
      </c>
      <c r="O374" s="18">
        <f>=N374/M374</f>
        <v>0.215467269899618</v>
      </c>
      <c r="P374" s="10" t="s">
        <v>43</v>
      </c>
    </row>
    <row r="375" spans="1:16">
      <c r="A375" s="9">
        <v>45231.4661921296</v>
      </c>
      <c r="B375" s="10">
        <v>115651171</v>
      </c>
      <c r="C375" s="11" t="s">
        <v>1368</v>
      </c>
      <c r="D375" s="10" t="s">
        <v>1369</v>
      </c>
      <c r="E375" s="13" t="s">
        <v>1370</v>
      </c>
      <c r="F375" s="10" t="s"/>
      <c r="G375" s="10">
        <v>1</v>
      </c>
      <c r="H375" s="10" t="s">
        <v>1371</v>
      </c>
      <c r="I375" s="10">
        <v>18.25</v>
      </c>
      <c r="J375" s="15">
        <v>4.31</v>
      </c>
      <c r="K375" s="15">
        <v>26.57</v>
      </c>
      <c r="L375" s="16">
        <v>19.5</v>
      </c>
      <c r="M375" s="17">
        <f>=I375*8.8</f>
        <v>160.6</v>
      </c>
      <c r="N375" s="17">
        <f>=M375-L375-K375-J375*8.8</f>
        <v>76.602</v>
      </c>
      <c r="O375" s="18">
        <f>=N375/M375</f>
        <v>0.476973848069739</v>
      </c>
      <c r="P375" s="10" t="s">
        <v>172</v>
      </c>
    </row>
    <row r="376" spans="1:16">
      <c r="A376" s="21">
        <v>45231.4804513889</v>
      </c>
      <c r="B376" s="12">
        <v>115654877</v>
      </c>
      <c r="C376" s="22" t="s">
        <v>1372</v>
      </c>
      <c r="D376" s="12" t="s">
        <v>1373</v>
      </c>
      <c r="E376" s="19" t="s">
        <v>1374</v>
      </c>
      <c r="F376" s="12" t="s"/>
      <c r="G376" s="12">
        <v>1</v>
      </c>
      <c r="H376" s="12" t="s">
        <v>1375</v>
      </c>
      <c r="I376" s="12">
        <v>20.48</v>
      </c>
      <c r="J376" s="15">
        <v>4.87</v>
      </c>
      <c r="K376" s="15">
        <v>50.2</v>
      </c>
      <c r="L376" s="16">
        <v>25.45</v>
      </c>
      <c r="M376" s="17">
        <f>=I376*8.8</f>
        <v>180.224</v>
      </c>
      <c r="N376" s="17">
        <f>=M376-L376-K376-J376*8.8</f>
        <v>61.718</v>
      </c>
      <c r="O376" s="18">
        <f>=N376/M376</f>
        <v>0.342451615767046</v>
      </c>
      <c r="P376" s="12" t="s">
        <v>43</v>
      </c>
    </row>
    <row r="377" spans="1:16">
      <c r="A377" s="21">
        <v>45231.6117361111</v>
      </c>
      <c r="B377" s="12">
        <v>115676837</v>
      </c>
      <c r="C377" s="22" t="s">
        <v>1376</v>
      </c>
      <c r="D377" s="12">
        <v>0</v>
      </c>
      <c r="E377" s="12" t="s">
        <v>52</v>
      </c>
      <c r="F377" s="12" t="s">
        <v>1377</v>
      </c>
      <c r="G377" s="12">
        <v>1</v>
      </c>
      <c r="H377" s="12" t="s">
        <v>1378</v>
      </c>
      <c r="I377" s="12">
        <v>13</v>
      </c>
      <c r="J377" s="15">
        <v>3.12</v>
      </c>
      <c r="K377" s="15">
        <v>0</v>
      </c>
      <c r="L377" s="16">
        <v>0</v>
      </c>
      <c r="M377" s="17">
        <f>=I377*8.8</f>
        <v>114.4</v>
      </c>
      <c r="N377" s="17">
        <f>=M377-L377-K377-J377*8.8</f>
        <v>86.944</v>
      </c>
      <c r="O377" s="18">
        <f>=N377/M377</f>
        <v>0.76</v>
      </c>
      <c r="P377" s="12" t="s">
        <v>59</v>
      </c>
    </row>
    <row r="378" spans="1:16">
      <c r="A378" s="21">
        <v>45231.6977893519</v>
      </c>
      <c r="B378" s="12">
        <v>115685365</v>
      </c>
      <c r="C378" s="22" t="s">
        <v>1379</v>
      </c>
      <c r="D378" s="12" t="s">
        <v>1380</v>
      </c>
      <c r="E378" s="19" t="s">
        <v>1381</v>
      </c>
      <c r="F378" s="12" t="s"/>
      <c r="G378" s="12">
        <v>1</v>
      </c>
      <c r="H378" s="12" t="s">
        <v>1382</v>
      </c>
      <c r="I378" s="12">
        <v>16.55</v>
      </c>
      <c r="J378" s="15">
        <v>3.95</v>
      </c>
      <c r="K378" s="15">
        <v>26.48</v>
      </c>
      <c r="L378" s="16">
        <v>17</v>
      </c>
      <c r="M378" s="17">
        <f>=I378*8.8</f>
        <v>145.64</v>
      </c>
      <c r="N378" s="17">
        <f>=M378-L378-K378-J378*8.8</f>
        <v>67.4</v>
      </c>
      <c r="O378" s="18">
        <f>=N378/M378</f>
        <v>0.462784949189783</v>
      </c>
      <c r="P378" s="12" t="s">
        <v>28</v>
      </c>
    </row>
    <row r="379" spans="1:16">
      <c r="A379" s="21" t="s"/>
      <c r="B379" s="12" t="s"/>
      <c r="C379" s="22" t="s"/>
      <c r="D379" s="12" t="s"/>
      <c r="E379" s="59" t="s"/>
      <c r="F379" s="12" t="s"/>
      <c r="G379" s="12" t="s"/>
      <c r="H379" s="12" t="s"/>
      <c r="I379" s="12" t="s"/>
      <c r="J379" s="17" t="s"/>
      <c r="K379" s="15" t="s"/>
      <c r="L379" s="16" t="s"/>
      <c r="M379" s="17" t="s"/>
      <c r="N379" s="17" t="s"/>
      <c r="O379" s="18" t="s"/>
      <c r="P379" s="12" t="s"/>
    </row>
    <row r="380" spans="1:16">
      <c r="A380" s="21">
        <v>45231.9500231482</v>
      </c>
      <c r="B380" s="12">
        <v>115711927</v>
      </c>
      <c r="C380" s="22" t="s">
        <v>1383</v>
      </c>
      <c r="D380" s="12">
        <v>0</v>
      </c>
      <c r="E380" s="19" t="s">
        <v>52</v>
      </c>
      <c r="F380" s="12" t="s">
        <v>48</v>
      </c>
      <c r="G380" s="12">
        <v>1</v>
      </c>
      <c r="H380" s="12" t="s">
        <v>1384</v>
      </c>
      <c r="I380" s="12">
        <v>0</v>
      </c>
      <c r="J380" s="15">
        <v>0</v>
      </c>
      <c r="K380" s="15">
        <v>0</v>
      </c>
      <c r="L380" s="16">
        <v>0</v>
      </c>
      <c r="M380" s="17">
        <f>=I380*8.8</f>
        <v>0</v>
      </c>
      <c r="N380" s="17">
        <f>=M380-L380-K380-J380*8.8</f>
        <v>0</v>
      </c>
      <c r="O380" s="18" t="e">
        <f>=N380/M380</f>
        <v>#DIV/0!</v>
      </c>
      <c r="P380" s="12" t="s">
        <v>50</v>
      </c>
    </row>
    <row r="381" spans="1:16">
      <c r="A381" s="21">
        <v>45232.0420717593</v>
      </c>
      <c r="B381" s="12">
        <v>115732778</v>
      </c>
      <c r="C381" s="22" t="s">
        <v>1385</v>
      </c>
      <c r="D381" s="12" t="s">
        <v>1386</v>
      </c>
      <c r="E381" s="19" t="s">
        <v>1387</v>
      </c>
      <c r="F381" s="12" t="s"/>
      <c r="G381" s="12">
        <v>1</v>
      </c>
      <c r="H381" s="12" t="s">
        <v>1388</v>
      </c>
      <c r="I381" s="12">
        <v>15.79</v>
      </c>
      <c r="J381" s="15">
        <v>3.75</v>
      </c>
      <c r="K381" s="15">
        <v>43.86</v>
      </c>
      <c r="L381" s="16">
        <v>11.99</v>
      </c>
      <c r="M381" s="17">
        <f>=I381*8.8</f>
        <v>138.952</v>
      </c>
      <c r="N381" s="17">
        <f>=M381-L381-K381-J381*8.8</f>
        <v>50.102</v>
      </c>
      <c r="O381" s="18">
        <f>=N381/M381</f>
        <v>0.360570556739018</v>
      </c>
      <c r="P381" s="12" t="s">
        <v>43</v>
      </c>
    </row>
    <row r="382" spans="1:16">
      <c r="A382" s="21">
        <v>45232.0709490741</v>
      </c>
      <c r="B382" s="12">
        <v>115738192</v>
      </c>
      <c r="C382" s="22" t="s">
        <v>1389</v>
      </c>
      <c r="D382" s="12" t="s">
        <v>1390</v>
      </c>
      <c r="E382" s="19" t="s">
        <v>1391</v>
      </c>
      <c r="F382" s="12" t="s"/>
      <c r="G382" s="12">
        <v>1</v>
      </c>
      <c r="H382" s="12" t="s">
        <v>1392</v>
      </c>
      <c r="I382" s="12">
        <v>24.81</v>
      </c>
      <c r="J382" s="15">
        <v>5.86</v>
      </c>
      <c r="K382" s="15">
        <v>31.38</v>
      </c>
      <c r="L382" s="16">
        <v>26.79</v>
      </c>
      <c r="M382" s="17">
        <f>=I382*8.8</f>
        <v>218.328</v>
      </c>
      <c r="N382" s="17">
        <f>=M382-L382-K382-J382*8.8</f>
        <v>108.59</v>
      </c>
      <c r="O382" s="18">
        <f>=N382/M382</f>
        <v>0.49737092814481</v>
      </c>
      <c r="P382" s="12" t="s">
        <v>28</v>
      </c>
    </row>
    <row r="383" spans="1:16">
      <c r="A383" s="21">
        <v>45232.0965393519</v>
      </c>
      <c r="B383" s="12">
        <v>115743280</v>
      </c>
      <c r="C383" s="22" t="s">
        <v>1393</v>
      </c>
      <c r="D383" s="12" t="s">
        <v>1394</v>
      </c>
      <c r="E383" s="19" t="s">
        <v>1395</v>
      </c>
      <c r="F383" s="12" t="s"/>
      <c r="G383" s="12">
        <v>1</v>
      </c>
      <c r="H383" s="12" t="s">
        <v>1396</v>
      </c>
      <c r="I383" s="12">
        <v>17.12</v>
      </c>
      <c r="J383" s="15">
        <v>4.06</v>
      </c>
      <c r="K383" s="15">
        <v>58.64</v>
      </c>
      <c r="L383" s="16">
        <v>18.21</v>
      </c>
      <c r="M383" s="17">
        <f>=I383*8.8</f>
        <v>150.656</v>
      </c>
      <c r="N383" s="17">
        <f>=M383-L383-K383-J383*8.8</f>
        <v>38.078</v>
      </c>
      <c r="O383" s="18">
        <f>=N383/M383</f>
        <v>0.252747982158029</v>
      </c>
      <c r="P383" s="12" t="s">
        <v>43</v>
      </c>
    </row>
    <row r="384" spans="1:17">
      <c r="A384" s="21">
        <v>45232.1444791667</v>
      </c>
      <c r="B384" s="12">
        <v>115751980</v>
      </c>
      <c r="C384" s="22" t="s">
        <v>1397</v>
      </c>
      <c r="D384" s="12" t="s">
        <v>1398</v>
      </c>
      <c r="E384" s="19" t="s">
        <v>1399</v>
      </c>
      <c r="F384" s="12" t="s">
        <v>68</v>
      </c>
      <c r="G384" s="12">
        <v>1</v>
      </c>
      <c r="H384" s="12" t="s">
        <v>1400</v>
      </c>
      <c r="I384" s="12">
        <v>15</v>
      </c>
      <c r="J384" s="15">
        <v>3.57</v>
      </c>
      <c r="K384" s="15">
        <v>55.25</v>
      </c>
      <c r="L384" s="16">
        <v>15.31</v>
      </c>
      <c r="M384" s="17">
        <f>=I384*8.8</f>
        <v>132</v>
      </c>
      <c r="N384" s="17">
        <f>=M384-L384-K384-J384*8.8</f>
        <v>30.024</v>
      </c>
      <c r="O384" s="18">
        <f>=N384/M384</f>
        <v>0.227454545454545</v>
      </c>
      <c r="P384" s="12" t="s">
        <v>300</v>
      </c>
      <c r="Q384" s="20" t="s"/>
    </row>
    <row r="385" spans="1:16">
      <c r="A385" s="21">
        <v>45232.1857175926</v>
      </c>
      <c r="B385" s="10">
        <v>115760003</v>
      </c>
      <c r="C385" s="22" t="s">
        <v>1401</v>
      </c>
      <c r="D385" s="10" t="s">
        <v>1402</v>
      </c>
      <c r="E385" s="19" t="s">
        <v>1403</v>
      </c>
      <c r="F385" s="12" t="s">
        <v>134</v>
      </c>
      <c r="G385" s="12">
        <v>1</v>
      </c>
      <c r="H385" s="12" t="s">
        <v>1404</v>
      </c>
      <c r="I385" s="12">
        <v>63.33</v>
      </c>
      <c r="J385" s="15">
        <v>15.53</v>
      </c>
      <c r="K385" s="15">
        <v>66.33</v>
      </c>
      <c r="L385" s="16">
        <v>237.5</v>
      </c>
      <c r="M385" s="17">
        <f>=I385*8.8</f>
        <v>557.304</v>
      </c>
      <c r="N385" s="17">
        <f>=M385-L385-K385-J385*8.8</f>
        <v>116.81</v>
      </c>
      <c r="O385" s="18">
        <f>=N385/M385</f>
        <v>0.209598352066377</v>
      </c>
      <c r="P385" s="12" t="s">
        <v>136</v>
      </c>
    </row>
    <row r="386" spans="1:17">
      <c r="A386" s="21">
        <v>45232.2762962963</v>
      </c>
      <c r="B386" s="10">
        <v>115777174</v>
      </c>
      <c r="C386" s="22" t="s">
        <v>1405</v>
      </c>
      <c r="D386" s="10" t="s">
        <v>1406</v>
      </c>
      <c r="E386" s="19" t="s">
        <v>1407</v>
      </c>
      <c r="F386" s="12" t="s"/>
      <c r="G386" s="12">
        <v>1</v>
      </c>
      <c r="H386" s="12" t="s">
        <v>1408</v>
      </c>
      <c r="I386" s="12">
        <v>25.85</v>
      </c>
      <c r="J386" s="15">
        <v>6.09</v>
      </c>
      <c r="K386" s="15">
        <v>55.78</v>
      </c>
      <c r="L386" s="16">
        <v>54.95</v>
      </c>
      <c r="M386" s="17">
        <f>=I386*8.8</f>
        <v>227.48</v>
      </c>
      <c r="N386" s="17">
        <f>=M386-L386-K386-J386*8.8</f>
        <v>63.158</v>
      </c>
      <c r="O386" s="18">
        <f>=N386/M386</f>
        <v>0.27764199050466</v>
      </c>
      <c r="P386" s="12" t="s">
        <v>43</v>
      </c>
      <c r="Q386" s="25" t="s">
        <v>984</v>
      </c>
    </row>
    <row r="387" spans="1:16">
      <c r="A387" s="21">
        <v>45232.2822916667</v>
      </c>
      <c r="B387" s="12">
        <v>115777831</v>
      </c>
      <c r="C387" s="22" t="s">
        <v>1409</v>
      </c>
      <c r="D387" s="12" t="s">
        <v>1410</v>
      </c>
      <c r="E387" s="19" t="s">
        <v>1411</v>
      </c>
      <c r="F387" s="12" t="s">
        <v>57</v>
      </c>
      <c r="G387" s="12">
        <v>1</v>
      </c>
      <c r="H387" s="12" t="s">
        <v>1412</v>
      </c>
      <c r="I387" s="12">
        <v>13</v>
      </c>
      <c r="J387" s="15">
        <v>3.02</v>
      </c>
      <c r="K387" s="15">
        <v>23.73</v>
      </c>
      <c r="L387" s="16">
        <v>11.35</v>
      </c>
      <c r="M387" s="17">
        <f>=I387*8.8</f>
        <v>114.4</v>
      </c>
      <c r="N387" s="17">
        <f>=M387-L387-K387-J387*8.8</f>
        <v>52.744</v>
      </c>
      <c r="O387" s="18">
        <f>=N387/M387</f>
        <v>0.461048951048951</v>
      </c>
      <c r="P387" s="12" t="s">
        <v>1413</v>
      </c>
    </row>
    <row r="388" spans="1:16">
      <c r="A388" s="21">
        <v>45232.3238888889</v>
      </c>
      <c r="B388" s="12">
        <v>115787370</v>
      </c>
      <c r="C388" s="22" t="s">
        <v>1414</v>
      </c>
      <c r="D388" s="12" t="s">
        <v>1415</v>
      </c>
      <c r="E388" s="19" t="s">
        <v>1416</v>
      </c>
      <c r="F388" s="12" t="s">
        <v>68</v>
      </c>
      <c r="G388" s="12">
        <v>2</v>
      </c>
      <c r="H388" s="12" t="s">
        <v>1417</v>
      </c>
      <c r="I388" s="12">
        <v>34.56</v>
      </c>
      <c r="J388" s="15">
        <v>7.95</v>
      </c>
      <c r="K388" s="15">
        <v>71.87</v>
      </c>
      <c r="L388" s="16">
        <v>76</v>
      </c>
      <c r="M388" s="17">
        <f>=I388*8.8</f>
        <v>304.128</v>
      </c>
      <c r="N388" s="17">
        <f>=M388-L388-K388-J388*8.8</f>
        <v>86.298</v>
      </c>
      <c r="O388" s="18">
        <f>=N388/M388</f>
        <v>0.283755523989899</v>
      </c>
      <c r="P388" s="12" t="s">
        <v>22</v>
      </c>
    </row>
    <row r="389" spans="1:16">
      <c r="A389" s="21">
        <v>45232.3306018519</v>
      </c>
      <c r="B389" s="12">
        <v>115789211</v>
      </c>
      <c r="C389" s="22" t="s">
        <v>1418</v>
      </c>
      <c r="D389" s="12" t="s">
        <v>1419</v>
      </c>
      <c r="E389" s="19" t="s">
        <v>1420</v>
      </c>
      <c r="F389" s="12" t="s">
        <v>453</v>
      </c>
      <c r="G389" s="12">
        <v>1</v>
      </c>
      <c r="H389" s="12" t="s">
        <v>1421</v>
      </c>
      <c r="I389" s="12">
        <v>13</v>
      </c>
      <c r="J389" s="15">
        <v>3.02</v>
      </c>
      <c r="K389" s="15">
        <v>41.74</v>
      </c>
      <c r="L389" s="16">
        <v>35.85</v>
      </c>
      <c r="M389" s="17">
        <f>=I389*8.8</f>
        <v>114.4</v>
      </c>
      <c r="N389" s="17">
        <f>=M389-L389-K389-J389*8.8</f>
        <v>10.234</v>
      </c>
      <c r="O389" s="18">
        <f>=N389/M389</f>
        <v>0.089458041958042</v>
      </c>
      <c r="P389" s="12" t="s">
        <v>145</v>
      </c>
    </row>
    <row r="390" spans="1:16">
      <c r="A390" s="21">
        <v>45232.3946296296</v>
      </c>
      <c r="B390" s="12">
        <v>115807667</v>
      </c>
      <c r="C390" s="22" t="s">
        <v>1422</v>
      </c>
      <c r="D390" s="12" t="s">
        <v>1423</v>
      </c>
      <c r="E390" s="19" t="s">
        <v>1424</v>
      </c>
      <c r="F390" s="12" t="s">
        <v>453</v>
      </c>
      <c r="G390" s="12">
        <v>1</v>
      </c>
      <c r="H390" s="12" t="s">
        <v>1425</v>
      </c>
      <c r="I390" s="12">
        <v>13.2</v>
      </c>
      <c r="J390" s="15">
        <v>3.09</v>
      </c>
      <c r="K390" s="15">
        <v>39.55</v>
      </c>
      <c r="L390" s="16">
        <v>31.44</v>
      </c>
      <c r="M390" s="17">
        <f>=I390*8.8</f>
        <v>116.16</v>
      </c>
      <c r="N390" s="17">
        <f>=M390-L390-K390-J390*8.8</f>
        <v>17.978</v>
      </c>
      <c r="O390" s="18">
        <f>=N390/M390</f>
        <v>0.154769283746556</v>
      </c>
      <c r="P390" s="12" t="s">
        <v>136</v>
      </c>
    </row>
    <row r="391" spans="1:16">
      <c r="A391" s="21">
        <v>45232.4414467593</v>
      </c>
      <c r="B391" s="12">
        <v>115818630</v>
      </c>
      <c r="C391" s="22" t="s">
        <v>1426</v>
      </c>
      <c r="D391" s="12" t="s">
        <v>1427</v>
      </c>
      <c r="E391" s="19" t="s">
        <v>1428</v>
      </c>
      <c r="F391" s="12" t="s"/>
      <c r="G391" s="12">
        <v>1</v>
      </c>
      <c r="H391" s="12" t="s">
        <v>1429</v>
      </c>
      <c r="I391" s="12">
        <v>16.34</v>
      </c>
      <c r="J391" s="15">
        <v>3.83</v>
      </c>
      <c r="K391" s="15">
        <v>61.09</v>
      </c>
      <c r="L391" s="16">
        <v>25.65</v>
      </c>
      <c r="M391" s="17">
        <f>=I391*8.8</f>
        <v>143.792</v>
      </c>
      <c r="N391" s="17">
        <f>=M391-L391-K391-J391*8.8</f>
        <v>23.348</v>
      </c>
      <c r="O391" s="18">
        <f>=N391/M391</f>
        <v>0.162373428285301</v>
      </c>
      <c r="P391" s="12" t="s">
        <v>59</v>
      </c>
    </row>
    <row r="392" spans="1:16">
      <c r="A392" s="21">
        <v>45232.4774074074</v>
      </c>
      <c r="B392" s="12">
        <v>115827753</v>
      </c>
      <c r="C392" s="22" t="s">
        <v>1430</v>
      </c>
      <c r="D392" s="12" t="s">
        <v>1431</v>
      </c>
      <c r="E392" s="19" t="s">
        <v>1432</v>
      </c>
      <c r="F392" s="12" t="s"/>
      <c r="G392" s="12">
        <v>1</v>
      </c>
      <c r="H392" s="12" t="s">
        <v>1433</v>
      </c>
      <c r="I392" s="12">
        <v>13</v>
      </c>
      <c r="J392" s="15">
        <v>3.05</v>
      </c>
      <c r="K392" s="15">
        <v>29.35</v>
      </c>
      <c r="L392" s="16">
        <v>10.45</v>
      </c>
      <c r="M392" s="17">
        <f>=I392*8.8</f>
        <v>114.4</v>
      </c>
      <c r="N392" s="17">
        <f>=M392-L392-K392-J392*8.8</f>
        <v>47.76</v>
      </c>
      <c r="O392" s="18">
        <f>=N392/M392</f>
        <v>0.417482517482517</v>
      </c>
      <c r="P392" s="12" t="s">
        <v>59</v>
      </c>
    </row>
    <row r="393" spans="1:16">
      <c r="A393" s="21">
        <v>45232.4999074074</v>
      </c>
      <c r="B393" s="12">
        <v>115831438</v>
      </c>
      <c r="C393" s="22" t="s">
        <v>1434</v>
      </c>
      <c r="D393" s="12">
        <v>0</v>
      </c>
      <c r="E393" s="12" t="s">
        <v>52</v>
      </c>
      <c r="F393" s="12" t="s">
        <v>48</v>
      </c>
      <c r="G393" s="12">
        <v>1</v>
      </c>
      <c r="H393" s="12" t="s">
        <v>1435</v>
      </c>
      <c r="I393" s="12">
        <v>0</v>
      </c>
      <c r="J393" s="15">
        <v>0</v>
      </c>
      <c r="K393" s="15">
        <v>0</v>
      </c>
      <c r="L393" s="16">
        <v>0</v>
      </c>
      <c r="M393" s="17">
        <f>=I393*8.8</f>
        <v>0</v>
      </c>
      <c r="N393" s="17">
        <f>=M393-L393-K393-J393*8.8</f>
        <v>0</v>
      </c>
      <c r="O393" s="18" t="e">
        <f>=N393/M393</f>
        <v>#DIV/0!</v>
      </c>
      <c r="P393" s="12" t="s">
        <v>608</v>
      </c>
    </row>
    <row r="394" spans="1:16">
      <c r="A394" s="21">
        <v>45232.515162037</v>
      </c>
      <c r="B394" s="12">
        <v>115834532</v>
      </c>
      <c r="C394" s="22" t="s">
        <v>1436</v>
      </c>
      <c r="D394" s="12" t="s">
        <v>1437</v>
      </c>
      <c r="E394" s="19" t="s">
        <v>1438</v>
      </c>
      <c r="F394" s="12" t="s">
        <v>68</v>
      </c>
      <c r="G394" s="12">
        <v>1</v>
      </c>
      <c r="H394" s="12" t="s">
        <v>1439</v>
      </c>
      <c r="I394" s="12">
        <v>18.13</v>
      </c>
      <c r="J394" s="15">
        <v>4.34</v>
      </c>
      <c r="K394" s="15">
        <v>44.1</v>
      </c>
      <c r="L394" s="16">
        <v>37.5</v>
      </c>
      <c r="M394" s="17">
        <f>=I394*8.8</f>
        <v>159.544</v>
      </c>
      <c r="N394" s="17">
        <f>=M394-L394-K394-J394*8.8</f>
        <v>39.752</v>
      </c>
      <c r="O394" s="18">
        <f>=N394/M394</f>
        <v>0.249160106302964</v>
      </c>
      <c r="P394" s="12" t="s">
        <v>59</v>
      </c>
    </row>
    <row r="395" spans="1:16">
      <c r="A395" s="21">
        <v>45232.5907060185</v>
      </c>
      <c r="B395" s="12">
        <v>115849878</v>
      </c>
      <c r="C395" s="22" t="s">
        <v>1440</v>
      </c>
      <c r="D395" s="12" t="s">
        <v>1441</v>
      </c>
      <c r="E395" s="19" t="s">
        <v>1442</v>
      </c>
      <c r="F395" s="12" t="s"/>
      <c r="G395" s="12">
        <v>1</v>
      </c>
      <c r="H395" s="12" t="s">
        <v>1443</v>
      </c>
      <c r="I395" s="12">
        <v>14.95</v>
      </c>
      <c r="J395" s="15">
        <v>3.54</v>
      </c>
      <c r="K395" s="34">
        <v>50.23</v>
      </c>
      <c r="L395" s="16">
        <v>17.5</v>
      </c>
      <c r="M395" s="17">
        <f>=I395*8.8</f>
        <v>131.56</v>
      </c>
      <c r="N395" s="17">
        <f>=M395-L395-K395-J395*8.8</f>
        <v>32.678</v>
      </c>
      <c r="O395" s="18">
        <f>=N395/M395</f>
        <v>0.248388567953785</v>
      </c>
      <c r="P395" s="12" t="s">
        <v>43</v>
      </c>
    </row>
    <row r="396" spans="1:33">
      <c r="A396" s="21" t="s"/>
      <c r="B396" s="12" t="s"/>
      <c r="C396" s="22" t="s"/>
      <c r="D396" s="12" t="s"/>
      <c r="E396" s="59" t="s"/>
      <c r="F396" s="12" t="s"/>
      <c r="G396" s="12" t="s"/>
      <c r="H396" s="12" t="s"/>
      <c r="I396" s="12" t="s"/>
      <c r="J396" s="17" t="s"/>
      <c r="K396" s="75" t="s"/>
      <c r="L396" s="16" t="s"/>
      <c r="M396" s="17" t="s"/>
      <c r="N396" s="17" t="s"/>
      <c r="O396" s="18" t="s"/>
      <c r="P396" s="12" t="s"/>
      <c r="Q396" s="20" t="s"/>
      <c r="R396" s="20" t="s"/>
      <c r="S396" s="20" t="s"/>
      <c r="T396" s="20" t="s"/>
      <c r="U396" s="20" t="s"/>
      <c r="V396" s="20" t="s"/>
      <c r="W396" s="20" t="s"/>
      <c r="X396" s="20" t="s"/>
      <c r="Y396" s="20" t="s"/>
      <c r="Z396" s="20" t="s"/>
      <c r="AA396" s="20" t="s"/>
      <c r="AB396" s="20" t="s"/>
      <c r="AC396" s="20" t="s"/>
      <c r="AD396" s="20" t="s"/>
      <c r="AE396" s="20" t="s"/>
      <c r="AF396" s="20" t="s"/>
      <c r="AG396" s="20" t="s"/>
    </row>
    <row r="397" spans="1:16">
      <c r="A397" s="21">
        <v>45232.9988541667</v>
      </c>
      <c r="B397" s="12">
        <v>115899294</v>
      </c>
      <c r="C397" s="22" t="s">
        <v>1444</v>
      </c>
      <c r="D397" s="12" t="s">
        <v>1445</v>
      </c>
      <c r="E397" s="19" t="s">
        <v>1446</v>
      </c>
      <c r="F397" s="12" t="s"/>
      <c r="G397" s="12">
        <v>1</v>
      </c>
      <c r="H397" s="12" t="s">
        <v>1447</v>
      </c>
      <c r="I397" s="12">
        <v>17.88</v>
      </c>
      <c r="J397" s="75">
        <v>4.26</v>
      </c>
      <c r="K397" s="75">
        <v>62.27</v>
      </c>
      <c r="L397" s="16">
        <v>20.38</v>
      </c>
      <c r="M397" s="17">
        <f>=I397*8.8</f>
        <v>157.344</v>
      </c>
      <c r="N397" s="17">
        <f>=M397-L397-K397-J397*8.8</f>
        <v>37.206</v>
      </c>
      <c r="O397" s="18">
        <f>=N397/M397</f>
        <v>0.236462782184259</v>
      </c>
      <c r="P397" s="12" t="s">
        <v>43</v>
      </c>
    </row>
    <row r="398" spans="1:16">
      <c r="A398" s="21">
        <v>45233.0383101852</v>
      </c>
      <c r="B398" s="12">
        <v>115906860</v>
      </c>
      <c r="C398" s="22" t="s">
        <v>1448</v>
      </c>
      <c r="D398" s="12" t="s">
        <v>1449</v>
      </c>
      <c r="E398" s="19" t="s">
        <v>1450</v>
      </c>
      <c r="F398" s="12" t="s"/>
      <c r="G398" s="12">
        <v>2</v>
      </c>
      <c r="H398" s="12" t="s">
        <v>1451</v>
      </c>
      <c r="I398" s="12">
        <v>63.36</v>
      </c>
      <c r="J398" s="15">
        <v>14.54</v>
      </c>
      <c r="K398" s="15">
        <v>145.09</v>
      </c>
      <c r="L398" s="16">
        <v>160</v>
      </c>
      <c r="M398" s="17">
        <f>=I398*8.8</f>
        <v>557.568</v>
      </c>
      <c r="N398" s="17">
        <f>=M398-L398-K398-J398*8.8</f>
        <v>124.526</v>
      </c>
      <c r="O398" s="18">
        <f>=N398/M398</f>
        <v>0.223337781221304</v>
      </c>
      <c r="P398" s="12" t="s">
        <v>22</v>
      </c>
    </row>
    <row r="399" spans="1:16">
      <c r="A399" s="21">
        <v>45233.0384490741</v>
      </c>
      <c r="B399" s="12">
        <v>115906871</v>
      </c>
      <c r="C399" s="22" t="s">
        <v>1452</v>
      </c>
      <c r="D399" s="12" t="s">
        <v>1453</v>
      </c>
      <c r="E399" s="19" t="s">
        <v>1454</v>
      </c>
      <c r="F399" s="12" t="s">
        <v>32</v>
      </c>
      <c r="G399" s="12">
        <v>1</v>
      </c>
      <c r="H399" s="12" t="s">
        <v>1455</v>
      </c>
      <c r="I399" s="12">
        <v>14.95</v>
      </c>
      <c r="J399" s="75">
        <v>3.54</v>
      </c>
      <c r="K399" s="75">
        <v>39.66</v>
      </c>
      <c r="L399" s="16">
        <v>75</v>
      </c>
      <c r="M399" s="17">
        <f>=I399*8.8</f>
        <v>131.56</v>
      </c>
      <c r="N399" s="17">
        <f>=M399-L399-K399-J399*8.8</f>
        <v>-14.252</v>
      </c>
      <c r="O399" s="18">
        <f>=N399/M399</f>
        <v>-0.108330799635147</v>
      </c>
      <c r="P399" s="12" t="s">
        <v>136</v>
      </c>
    </row>
    <row r="400" spans="1:16">
      <c r="A400" s="21">
        <v>45233.0531481481</v>
      </c>
      <c r="B400" s="12">
        <v>115909944</v>
      </c>
      <c r="C400" s="22" t="s">
        <v>1456</v>
      </c>
      <c r="D400" s="12" t="s">
        <v>1457</v>
      </c>
      <c r="E400" s="19" t="s">
        <v>1458</v>
      </c>
      <c r="F400" s="12" t="s"/>
      <c r="G400" s="12">
        <v>1</v>
      </c>
      <c r="H400" s="12" t="s">
        <v>1459</v>
      </c>
      <c r="I400" s="12">
        <v>20.85</v>
      </c>
      <c r="J400" s="15">
        <v>5.06</v>
      </c>
      <c r="K400" s="34">
        <v>37.46</v>
      </c>
      <c r="L400" s="16">
        <v>6.4</v>
      </c>
      <c r="M400" s="17">
        <f>=I400*8.8</f>
        <v>183.48</v>
      </c>
      <c r="N400" s="17">
        <f>=M400-L400-K400-J400*8.8</f>
        <v>95.092</v>
      </c>
      <c r="O400" s="18">
        <f>=N400/M400</f>
        <v>0.518269021146719</v>
      </c>
      <c r="P400" s="12" t="s">
        <v>43</v>
      </c>
    </row>
    <row r="401" spans="1:16">
      <c r="A401" s="21">
        <v>45233.0645138889</v>
      </c>
      <c r="B401" s="12">
        <v>115912393</v>
      </c>
      <c r="C401" s="22" t="s">
        <v>1460</v>
      </c>
      <c r="D401" s="12">
        <v>0</v>
      </c>
      <c r="E401" s="12" t="s">
        <v>52</v>
      </c>
      <c r="F401" s="12" t="s">
        <v>48</v>
      </c>
      <c r="G401" s="12">
        <v>1</v>
      </c>
      <c r="H401" s="12" t="s">
        <v>1461</v>
      </c>
      <c r="I401" s="12">
        <v>0</v>
      </c>
      <c r="J401" s="15">
        <v>0</v>
      </c>
      <c r="K401" s="15">
        <v>0</v>
      </c>
      <c r="L401" s="16">
        <v>0</v>
      </c>
      <c r="M401" s="17">
        <f>=I401*8.8</f>
        <v>0</v>
      </c>
      <c r="N401" s="17">
        <f>=M401-L401-K401-J401*8.8</f>
        <v>0</v>
      </c>
      <c r="O401" s="18" t="e">
        <f>=N401/M401</f>
        <v>#DIV/0!</v>
      </c>
      <c r="P401" s="12" t="s">
        <v>22</v>
      </c>
    </row>
    <row r="402" spans="1:16">
      <c r="A402" s="21">
        <v>45233.0836574074</v>
      </c>
      <c r="B402" s="12">
        <v>115916223</v>
      </c>
      <c r="C402" s="22" t="s">
        <v>1462</v>
      </c>
      <c r="D402" s="12" t="s">
        <v>1463</v>
      </c>
      <c r="E402" s="19" t="s">
        <v>1464</v>
      </c>
      <c r="F402" s="12" t="s">
        <v>57</v>
      </c>
      <c r="G402" s="12">
        <v>2</v>
      </c>
      <c r="H402" s="12" t="s">
        <v>1465</v>
      </c>
      <c r="I402" s="12">
        <v>30.92</v>
      </c>
      <c r="J402" s="15">
        <v>7.29</v>
      </c>
      <c r="K402" s="15">
        <v>41.41</v>
      </c>
      <c r="L402" s="16">
        <v>24.15</v>
      </c>
      <c r="M402" s="17">
        <f>=I402*8.8</f>
        <v>272.096</v>
      </c>
      <c r="N402" s="17">
        <f>=M402-L402-K402-J402*8.8</f>
        <v>142.384</v>
      </c>
      <c r="O402" s="18">
        <f>=N402/M402</f>
        <v>0.523285899094437</v>
      </c>
      <c r="P402" s="12" t="s">
        <v>43</v>
      </c>
    </row>
    <row r="403" spans="1:16">
      <c r="A403" s="21">
        <v>45233.1207523148</v>
      </c>
      <c r="B403" s="12">
        <v>115924034</v>
      </c>
      <c r="C403" s="22" t="s">
        <v>1466</v>
      </c>
      <c r="D403" s="12" t="s">
        <v>1467</v>
      </c>
      <c r="E403" s="19" t="s">
        <v>1468</v>
      </c>
      <c r="F403" s="12" t="s">
        <v>68</v>
      </c>
      <c r="G403" s="12">
        <v>1</v>
      </c>
      <c r="H403" s="12" t="s">
        <v>1469</v>
      </c>
      <c r="I403" s="12">
        <v>13</v>
      </c>
      <c r="J403" s="15">
        <v>3.04</v>
      </c>
      <c r="K403" s="15">
        <v>26.49</v>
      </c>
      <c r="L403" s="16">
        <v>13</v>
      </c>
      <c r="M403" s="17">
        <f>=I403*8.8</f>
        <v>114.4</v>
      </c>
      <c r="N403" s="17">
        <f>=M403-L403-K403-J403*8.8</f>
        <v>48.158</v>
      </c>
      <c r="O403" s="18">
        <f>=N403/M403</f>
        <v>0.420961538461538</v>
      </c>
      <c r="P403" s="12" t="s">
        <v>43</v>
      </c>
    </row>
    <row r="404" spans="1:16">
      <c r="A404" s="21">
        <v>45233.1310300926</v>
      </c>
      <c r="B404" s="12">
        <v>115926200</v>
      </c>
      <c r="C404" s="22" t="s">
        <v>1470</v>
      </c>
      <c r="D404" s="12" t="s">
        <v>1471</v>
      </c>
      <c r="E404" s="19" t="s">
        <v>1472</v>
      </c>
      <c r="F404" s="12" t="s"/>
      <c r="G404" s="12">
        <v>1</v>
      </c>
      <c r="H404" s="12" t="s">
        <v>1473</v>
      </c>
      <c r="I404" s="12">
        <v>65.83</v>
      </c>
      <c r="J404" s="75">
        <v>15.67</v>
      </c>
      <c r="K404" s="75">
        <v>52.3</v>
      </c>
      <c r="L404" s="16">
        <v>175</v>
      </c>
      <c r="M404" s="17">
        <f>=I404*8.8</f>
        <v>579.304</v>
      </c>
      <c r="N404" s="17">
        <f>=M404-L404-K404-J404*8.8</f>
        <v>214.108</v>
      </c>
      <c r="O404" s="18">
        <f>=N404/M404</f>
        <v>0.36959523842404</v>
      </c>
      <c r="P404" s="12" t="s">
        <v>43</v>
      </c>
    </row>
    <row r="405" spans="1:17">
      <c r="A405" s="21">
        <v>45233.1652083333</v>
      </c>
      <c r="B405" s="12">
        <v>115933299</v>
      </c>
      <c r="C405" s="22" t="s">
        <v>1474</v>
      </c>
      <c r="D405" s="65" t="s">
        <v>1475</v>
      </c>
      <c r="E405" s="19" t="s">
        <v>1476</v>
      </c>
      <c r="F405" s="12" t="s"/>
      <c r="G405" s="12">
        <v>1</v>
      </c>
      <c r="H405" s="12" t="s">
        <v>1477</v>
      </c>
      <c r="I405" s="12">
        <v>27.54</v>
      </c>
      <c r="J405" s="15">
        <v>6.56</v>
      </c>
      <c r="K405" s="34">
        <v>45.56</v>
      </c>
      <c r="L405" s="16">
        <v>92</v>
      </c>
      <c r="M405" s="17">
        <f>=I405*8.8</f>
        <v>242.352</v>
      </c>
      <c r="N405" s="17">
        <f>=M405-L405-K405-J405*8.8</f>
        <v>47.064</v>
      </c>
      <c r="O405" s="18">
        <f>=N405/M405</f>
        <v>0.194196870667459</v>
      </c>
      <c r="P405" s="12" t="s">
        <v>136</v>
      </c>
      <c r="Q405" s="25" t="s">
        <v>1478</v>
      </c>
    </row>
    <row r="406" spans="1:16">
      <c r="A406" s="21">
        <v>45233.1654050926</v>
      </c>
      <c r="B406" s="12">
        <v>115933273</v>
      </c>
      <c r="C406" s="22" t="s">
        <v>1479</v>
      </c>
      <c r="D406" s="12" t="s">
        <v>1480</v>
      </c>
      <c r="E406" s="19" t="s">
        <v>1481</v>
      </c>
      <c r="F406" s="12" t="s">
        <v>68</v>
      </c>
      <c r="G406" s="12">
        <v>1</v>
      </c>
      <c r="H406" s="12" t="s">
        <v>1482</v>
      </c>
      <c r="I406" s="12">
        <v>13.2</v>
      </c>
      <c r="J406" s="15">
        <v>3.14</v>
      </c>
      <c r="K406" s="15">
        <v>50.76</v>
      </c>
      <c r="L406" s="16">
        <v>15</v>
      </c>
      <c r="M406" s="17">
        <f>=I406*8.8</f>
        <v>116.16</v>
      </c>
      <c r="N406" s="17">
        <f>=M406-L406-K406-J406*8.8</f>
        <v>22.768</v>
      </c>
      <c r="O406" s="18">
        <f>=N406/M406</f>
        <v>0.196005509641873</v>
      </c>
      <c r="P406" s="12" t="s">
        <v>43</v>
      </c>
    </row>
    <row r="407" spans="1:16">
      <c r="A407" s="21">
        <v>45233.1678587963</v>
      </c>
      <c r="B407" s="12">
        <v>115933944</v>
      </c>
      <c r="C407" s="22" t="s">
        <v>1483</v>
      </c>
      <c r="D407" s="12" t="s">
        <v>1484</v>
      </c>
      <c r="E407" s="19" t="s">
        <v>1485</v>
      </c>
      <c r="F407" s="12" t="s"/>
      <c r="G407" s="12">
        <v>1</v>
      </c>
      <c r="H407" s="12" t="s">
        <v>1486</v>
      </c>
      <c r="I407" s="12">
        <v>15</v>
      </c>
      <c r="J407" s="15">
        <v>3.54</v>
      </c>
      <c r="K407" s="15">
        <v>28.51</v>
      </c>
      <c r="L407" s="16">
        <v>0.99</v>
      </c>
      <c r="M407" s="17">
        <f>=I407*8.8</f>
        <v>132</v>
      </c>
      <c r="N407" s="17">
        <f>=M407-L407-K407-J407*8.8</f>
        <v>71.348</v>
      </c>
      <c r="O407" s="18">
        <f>=N407/M407</f>
        <v>0.540515151515151</v>
      </c>
      <c r="P407" s="12" t="s">
        <v>43</v>
      </c>
    </row>
    <row r="408" spans="1:16">
      <c r="A408" s="21">
        <v>45233.2224189815</v>
      </c>
      <c r="B408" s="12">
        <v>115945496</v>
      </c>
      <c r="C408" s="22" t="s">
        <v>1487</v>
      </c>
      <c r="D408" s="12" t="s">
        <v>1488</v>
      </c>
      <c r="E408" s="19" t="s">
        <v>1489</v>
      </c>
      <c r="F408" s="12" t="s"/>
      <c r="G408" s="12">
        <v>1</v>
      </c>
      <c r="H408" s="12" t="s">
        <v>1490</v>
      </c>
      <c r="I408" s="12">
        <v>24.53</v>
      </c>
      <c r="J408" s="15">
        <v>4.66</v>
      </c>
      <c r="K408" s="15">
        <v>26.3</v>
      </c>
      <c r="L408" s="16">
        <v>11.6</v>
      </c>
      <c r="M408" s="17">
        <f>=I408*8.8</f>
        <v>215.864</v>
      </c>
      <c r="N408" s="17">
        <f>=M408-L408-K408-J408*8.8</f>
        <v>136.956</v>
      </c>
      <c r="O408" s="18">
        <f>=N408/M408</f>
        <v>0.634455027239373</v>
      </c>
      <c r="P408" s="12" t="s">
        <v>172</v>
      </c>
    </row>
    <row r="409" spans="1:33">
      <c r="A409" s="21">
        <v>45233.2876157407</v>
      </c>
      <c r="B409" s="12">
        <v>115960413</v>
      </c>
      <c r="C409" s="22" t="s">
        <v>785</v>
      </c>
      <c r="D409" s="12" t="s">
        <v>1491</v>
      </c>
      <c r="E409" s="12" t="s">
        <v>787</v>
      </c>
      <c r="F409" s="12" t="s"/>
      <c r="G409" s="12">
        <v>1</v>
      </c>
      <c r="H409" s="12" t="s">
        <v>788</v>
      </c>
      <c r="I409" s="12">
        <v>19.99</v>
      </c>
      <c r="J409" s="15">
        <v>4.19</v>
      </c>
      <c r="K409" s="34">
        <v>35</v>
      </c>
      <c r="L409" s="16">
        <v>22</v>
      </c>
      <c r="M409" s="17">
        <f>=I409*8.8</f>
        <v>175.912</v>
      </c>
      <c r="N409" s="17">
        <f>=M409-L409-K409-J409*8.8</f>
        <v>82.04</v>
      </c>
      <c r="O409" s="18">
        <f>=N409/M409</f>
        <v>0.466369548410569</v>
      </c>
      <c r="P409" s="12" t="s">
        <v>104</v>
      </c>
      <c r="Q409" s="58" t="s"/>
      <c r="R409" s="27" t="s"/>
      <c r="S409" s="27" t="s"/>
      <c r="T409" s="27" t="s"/>
      <c r="U409" s="27" t="s"/>
      <c r="V409" s="27" t="s"/>
      <c r="W409" s="27" t="s"/>
      <c r="X409" s="27" t="s"/>
      <c r="Y409" s="27" t="s"/>
      <c r="Z409" s="27" t="s"/>
      <c r="AA409" s="27" t="s"/>
      <c r="AB409" s="27" t="s"/>
      <c r="AC409" s="27" t="s"/>
      <c r="AD409" s="27" t="s"/>
      <c r="AE409" s="27" t="s"/>
      <c r="AF409" s="27" t="s"/>
      <c r="AG409" s="27" t="s"/>
    </row>
    <row r="410" spans="1:16">
      <c r="A410" s="21">
        <v>45233.3192939815</v>
      </c>
      <c r="B410" s="12">
        <v>115966358</v>
      </c>
      <c r="C410" s="22" t="s">
        <v>1492</v>
      </c>
      <c r="D410" s="12" t="s">
        <v>1493</v>
      </c>
      <c r="E410" s="19" t="s">
        <v>1494</v>
      </c>
      <c r="F410" s="12" t="s">
        <v>68</v>
      </c>
      <c r="G410" s="12">
        <v>1</v>
      </c>
      <c r="H410" s="12" t="s">
        <v>1495</v>
      </c>
      <c r="I410" s="12">
        <v>15.85</v>
      </c>
      <c r="J410" s="75">
        <v>3.7</v>
      </c>
      <c r="K410" s="75">
        <v>26.39</v>
      </c>
      <c r="L410" s="16">
        <v>50</v>
      </c>
      <c r="M410" s="17">
        <f>=I410*8.8</f>
        <v>139.48</v>
      </c>
      <c r="N410" s="17">
        <f>=M410-L410-K410-J410*8.8</f>
        <v>30.53</v>
      </c>
      <c r="O410" s="18">
        <f>=N410/M410</f>
        <v>0.218884427874964</v>
      </c>
      <c r="P410" s="12" t="s">
        <v>670</v>
      </c>
    </row>
    <row r="411" spans="1:16">
      <c r="A411" s="21">
        <v>45233.3657986111</v>
      </c>
      <c r="B411" s="12">
        <v>115976842</v>
      </c>
      <c r="C411" s="22" t="s">
        <v>1496</v>
      </c>
      <c r="D411" s="12" t="s">
        <v>1497</v>
      </c>
      <c r="E411" s="19" t="s">
        <v>1498</v>
      </c>
      <c r="F411" s="12" t="s">
        <v>57</v>
      </c>
      <c r="G411" s="12">
        <v>1</v>
      </c>
      <c r="H411" s="12" t="s">
        <v>1499</v>
      </c>
      <c r="I411" s="12">
        <v>14.95</v>
      </c>
      <c r="J411" s="15">
        <v>3.55</v>
      </c>
      <c r="K411" s="15">
        <v>28.74</v>
      </c>
      <c r="L411" s="16">
        <v>16</v>
      </c>
      <c r="M411" s="17">
        <f>=I411*8.8</f>
        <v>131.56</v>
      </c>
      <c r="N411" s="17">
        <f>=M411-L411-K411-J411*8.8</f>
        <v>55.58</v>
      </c>
      <c r="O411" s="18">
        <f>=N411/M411</f>
        <v>0.422468835512314</v>
      </c>
      <c r="P411" s="12" t="s">
        <v>136</v>
      </c>
    </row>
    <row r="412" spans="1:16">
      <c r="A412" s="21">
        <v>45233.3752430556</v>
      </c>
      <c r="B412" s="12">
        <v>115978939</v>
      </c>
      <c r="C412" s="22" t="s">
        <v>1500</v>
      </c>
      <c r="D412" s="12" t="s">
        <v>1501</v>
      </c>
      <c r="E412" s="19" t="s">
        <v>1502</v>
      </c>
      <c r="F412" s="12" t="s">
        <v>68</v>
      </c>
      <c r="G412" s="12">
        <v>1</v>
      </c>
      <c r="H412" s="12" t="s">
        <v>1503</v>
      </c>
      <c r="I412" s="12">
        <v>13</v>
      </c>
      <c r="J412" s="75">
        <v>3.1</v>
      </c>
      <c r="K412" s="75">
        <v>37.36</v>
      </c>
      <c r="L412" s="16">
        <v>14.08</v>
      </c>
      <c r="M412" s="17">
        <f>=I412*8.8</f>
        <v>114.4</v>
      </c>
      <c r="N412" s="17">
        <f>=M412-L412-K412-J412*8.8</f>
        <v>35.68</v>
      </c>
      <c r="O412" s="18">
        <f>=N412/M412</f>
        <v>0.311888111888112</v>
      </c>
      <c r="P412" s="12" t="s">
        <v>136</v>
      </c>
    </row>
    <row r="413" spans="1:17">
      <c r="A413" s="21">
        <v>45233.3923032407</v>
      </c>
      <c r="B413" s="12">
        <v>115982545</v>
      </c>
      <c r="C413" s="22" t="s">
        <v>1504</v>
      </c>
      <c r="D413" s="12" t="s">
        <v>1505</v>
      </c>
      <c r="E413" s="13" t="s">
        <v>1506</v>
      </c>
      <c r="F413" s="12" t="s"/>
      <c r="G413" s="12">
        <v>8</v>
      </c>
      <c r="H413" s="12" t="s">
        <v>1507</v>
      </c>
      <c r="I413" s="12">
        <v>85.8</v>
      </c>
      <c r="J413" s="15">
        <v>20.23</v>
      </c>
      <c r="K413" s="15">
        <v>81.69</v>
      </c>
      <c r="L413" s="16">
        <v>72</v>
      </c>
      <c r="M413" s="17">
        <f>=I413*8.8</f>
        <v>755.04</v>
      </c>
      <c r="N413" s="17">
        <f>=M413-L413-K413-J413*8.8</f>
        <v>423.326</v>
      </c>
      <c r="O413" s="18">
        <f>=N413/M413</f>
        <v>0.560666984530621</v>
      </c>
      <c r="P413" s="12" t="s">
        <v>22</v>
      </c>
      <c r="Q413" s="25" t="s">
        <v>1508</v>
      </c>
    </row>
    <row r="414" spans="1:16">
      <c r="A414" s="21">
        <v>45233.4176967593</v>
      </c>
      <c r="B414" s="12">
        <v>115987936</v>
      </c>
      <c r="C414" s="22" t="s">
        <v>1509</v>
      </c>
      <c r="D414" s="65" t="s">
        <v>1510</v>
      </c>
      <c r="E414" s="19" t="s">
        <v>1511</v>
      </c>
      <c r="F414" s="12" t="s">
        <v>134</v>
      </c>
      <c r="G414" s="12">
        <v>2</v>
      </c>
      <c r="H414" s="12" t="s">
        <v>1512</v>
      </c>
      <c r="I414" s="12">
        <v>45.48</v>
      </c>
      <c r="J414" s="15">
        <v>10.17</v>
      </c>
      <c r="K414" s="15">
        <v>76</v>
      </c>
      <c r="L414" s="16">
        <v>185.5</v>
      </c>
      <c r="M414" s="17">
        <f>=I414*8.8</f>
        <v>400.224</v>
      </c>
      <c r="N414" s="17">
        <f>=M414-L414-K414-J414*8.8</f>
        <v>49.228</v>
      </c>
      <c r="O414" s="18">
        <f>=N414/M414</f>
        <v>0.123001119373151</v>
      </c>
      <c r="P414" s="12" t="s">
        <v>59</v>
      </c>
    </row>
    <row r="415" spans="1:17">
      <c r="A415" s="21">
        <v>45233.4958333333</v>
      </c>
      <c r="B415" s="12">
        <v>116006902</v>
      </c>
      <c r="C415" s="22" t="s">
        <v>1513</v>
      </c>
      <c r="D415" s="12" t="s">
        <v>1514</v>
      </c>
      <c r="E415" s="19" t="s">
        <v>1515</v>
      </c>
      <c r="F415" s="12" t="s"/>
      <c r="G415" s="12">
        <v>2</v>
      </c>
      <c r="H415" s="12" t="s">
        <v>1516</v>
      </c>
      <c r="I415" s="12">
        <v>142.84</v>
      </c>
      <c r="J415" s="15">
        <v>34.92</v>
      </c>
      <c r="K415" s="15">
        <v>107.45</v>
      </c>
      <c r="L415" s="16">
        <v>213.5</v>
      </c>
      <c r="M415" s="17">
        <f>=I415*8.8</f>
        <v>1256.992</v>
      </c>
      <c r="N415" s="17">
        <f>=M415-L415-K415-J415*8.8</f>
        <v>628.746</v>
      </c>
      <c r="O415" s="18">
        <f>=N415/M415</f>
        <v>0.500198887502864</v>
      </c>
      <c r="P415" s="12" t="s">
        <v>43</v>
      </c>
      <c r="Q415" s="20" t="s"/>
    </row>
    <row r="416" spans="1:16">
      <c r="A416" s="21">
        <v>45233.5048726852</v>
      </c>
      <c r="B416" s="12">
        <v>116008835</v>
      </c>
      <c r="C416" s="22" t="s">
        <v>1517</v>
      </c>
      <c r="D416" s="12" t="s">
        <v>1518</v>
      </c>
      <c r="E416" s="19" t="s">
        <v>1519</v>
      </c>
      <c r="F416" s="12" t="s"/>
      <c r="G416" s="12">
        <v>1</v>
      </c>
      <c r="H416" s="12" t="s">
        <v>1520</v>
      </c>
      <c r="I416" s="12">
        <v>104.46</v>
      </c>
      <c r="J416" s="75">
        <v>24.61</v>
      </c>
      <c r="K416" s="75">
        <v>209.74</v>
      </c>
      <c r="L416" s="16">
        <v>253</v>
      </c>
      <c r="M416" s="17">
        <f>=I416*8.8</f>
        <v>919.248</v>
      </c>
      <c r="N416" s="17">
        <f>=M416-L416-K416-J416*8.8</f>
        <v>239.94</v>
      </c>
      <c r="O416" s="18">
        <f>=N416/M416</f>
        <v>0.261017701425513</v>
      </c>
      <c r="P416" s="12" t="s">
        <v>22</v>
      </c>
    </row>
    <row r="417" spans="1:16">
      <c r="A417" s="21">
        <v>45233.5184143519</v>
      </c>
      <c r="B417" s="12">
        <v>116012040</v>
      </c>
      <c r="C417" s="22" t="s">
        <v>1521</v>
      </c>
      <c r="D417" s="12" t="s">
        <v>1522</v>
      </c>
      <c r="E417" s="19" t="s">
        <v>1523</v>
      </c>
      <c r="F417" s="12" t="s"/>
      <c r="G417" s="12">
        <v>1</v>
      </c>
      <c r="H417" s="12" t="s">
        <v>1524</v>
      </c>
      <c r="I417" s="12">
        <v>16.48</v>
      </c>
      <c r="J417" s="15">
        <v>3.85</v>
      </c>
      <c r="K417" s="15">
        <v>54.74</v>
      </c>
      <c r="L417" s="16">
        <v>25</v>
      </c>
      <c r="M417" s="17">
        <f>=I417*8.8</f>
        <v>145.024</v>
      </c>
      <c r="N417" s="17">
        <f>=M417-L417-K417-J417*8.8</f>
        <v>31.404</v>
      </c>
      <c r="O417" s="18">
        <f>=N417/M417</f>
        <v>0.216543468667255</v>
      </c>
      <c r="P417" s="12" t="s">
        <v>43</v>
      </c>
    </row>
    <row r="418" spans="1:16">
      <c r="A418" s="21">
        <v>45233.6959953704</v>
      </c>
      <c r="B418" s="12">
        <v>116042886</v>
      </c>
      <c r="C418" s="22" t="s">
        <v>1525</v>
      </c>
      <c r="D418" s="12" t="s">
        <v>1526</v>
      </c>
      <c r="E418" s="19" t="s">
        <v>1527</v>
      </c>
      <c r="F418" s="12" t="s">
        <v>68</v>
      </c>
      <c r="G418" s="12">
        <v>1</v>
      </c>
      <c r="H418" s="12" t="s">
        <v>1528</v>
      </c>
      <c r="I418" s="12">
        <v>13.81</v>
      </c>
      <c r="J418" s="15">
        <v>3.25</v>
      </c>
      <c r="K418" s="15">
        <v>23.29</v>
      </c>
      <c r="L418" s="16">
        <v>30</v>
      </c>
      <c r="M418" s="17">
        <f>=I418*8.8</f>
        <v>121.528</v>
      </c>
      <c r="N418" s="17">
        <f>=M418-L418-K418-J418*8.8</f>
        <v>39.638</v>
      </c>
      <c r="O418" s="18">
        <f>=N418/M418</f>
        <v>0.326163517872425</v>
      </c>
      <c r="P418" s="12" t="s">
        <v>28</v>
      </c>
    </row>
    <row r="419" spans="1:16">
      <c r="A419" s="21" t="s"/>
      <c r="B419" s="12" t="s"/>
      <c r="C419" s="22" t="s"/>
      <c r="D419" s="12" t="s"/>
      <c r="E419" s="59" t="s"/>
      <c r="F419" s="12" t="s"/>
      <c r="G419" s="12" t="s"/>
      <c r="H419" s="12" t="s"/>
      <c r="I419" s="12" t="s"/>
      <c r="J419" s="17" t="s"/>
      <c r="K419" s="15" t="s"/>
      <c r="L419" s="16" t="s"/>
      <c r="M419" s="17" t="s"/>
      <c r="N419" s="17" t="s"/>
      <c r="O419" s="18" t="s"/>
      <c r="P419" s="12" t="s"/>
    </row>
    <row r="420" spans="1:16">
      <c r="A420" s="21">
        <v>45233.9941435185</v>
      </c>
      <c r="B420" s="12">
        <v>116081940</v>
      </c>
      <c r="C420" s="22" t="s">
        <v>1529</v>
      </c>
      <c r="D420" s="12" t="s">
        <v>1530</v>
      </c>
      <c r="E420" s="19" t="s">
        <v>1531</v>
      </c>
      <c r="F420" s="12" t="s"/>
      <c r="G420" s="12">
        <v>1</v>
      </c>
      <c r="H420" s="12" t="s">
        <v>1532</v>
      </c>
      <c r="I420" s="12">
        <v>13</v>
      </c>
      <c r="J420" s="15">
        <v>3.1</v>
      </c>
      <c r="K420" s="15">
        <v>34.78</v>
      </c>
      <c r="L420" s="16">
        <v>5.45</v>
      </c>
      <c r="M420" s="17">
        <f>=I420*8.8</f>
        <v>114.4</v>
      </c>
      <c r="N420" s="17">
        <f>=M420-L420-K420-J420*8.8</f>
        <v>46.89</v>
      </c>
      <c r="O420" s="18">
        <f>=N420/M420</f>
        <v>0.409877622377622</v>
      </c>
      <c r="P420" s="12" t="s">
        <v>136</v>
      </c>
    </row>
    <row r="421" spans="1:16">
      <c r="A421" s="21">
        <v>45233.9991898148</v>
      </c>
      <c r="B421" s="12">
        <v>116083269</v>
      </c>
      <c r="C421" s="22" t="s">
        <v>1533</v>
      </c>
      <c r="D421" s="12" t="s">
        <v>1534</v>
      </c>
      <c r="E421" s="19" t="s">
        <v>1535</v>
      </c>
      <c r="F421" s="12" t="s"/>
      <c r="G421" s="12">
        <v>1</v>
      </c>
      <c r="H421" s="12" t="s">
        <v>1536</v>
      </c>
      <c r="I421" s="12">
        <v>13</v>
      </c>
      <c r="J421" s="15">
        <v>3.1</v>
      </c>
      <c r="K421" s="15">
        <v>29.54</v>
      </c>
      <c r="L421" s="16">
        <v>15.16</v>
      </c>
      <c r="M421" s="17">
        <f>=I421*8.8</f>
        <v>114.4</v>
      </c>
      <c r="N421" s="17">
        <f>=M421-L421-K421-J421*8.8</f>
        <v>42.42</v>
      </c>
      <c r="O421" s="18">
        <f>=N421/M421</f>
        <v>0.370804195804196</v>
      </c>
      <c r="P421" s="12" t="s">
        <v>136</v>
      </c>
    </row>
    <row r="422" spans="1:16">
      <c r="A422" s="21">
        <v>45234.0047453704</v>
      </c>
      <c r="B422" s="12">
        <v>116084927</v>
      </c>
      <c r="C422" s="22" t="s">
        <v>1537</v>
      </c>
      <c r="D422" s="12" t="s">
        <v>1538</v>
      </c>
      <c r="E422" s="19" t="s">
        <v>1539</v>
      </c>
      <c r="F422" s="12" t="s"/>
      <c r="G422" s="12">
        <v>1</v>
      </c>
      <c r="H422" s="12" t="s">
        <v>1540</v>
      </c>
      <c r="I422" s="12">
        <v>13</v>
      </c>
      <c r="J422" s="15">
        <v>2.45</v>
      </c>
      <c r="K422" s="15">
        <v>42.99</v>
      </c>
      <c r="L422" s="16">
        <v>7.41</v>
      </c>
      <c r="M422" s="17">
        <f>=I422*8.8</f>
        <v>114.4</v>
      </c>
      <c r="N422" s="17">
        <f>=M422-L422-K422-J422*8.8</f>
        <v>42.44</v>
      </c>
      <c r="O422" s="18">
        <f>=N422/M422</f>
        <v>0.370979020979021</v>
      </c>
      <c r="P422" s="12" t="s">
        <v>665</v>
      </c>
    </row>
    <row r="423" spans="1:16">
      <c r="A423" s="21">
        <v>45234.057662037</v>
      </c>
      <c r="B423" s="12">
        <v>116098702</v>
      </c>
      <c r="C423" s="22" t="s">
        <v>1541</v>
      </c>
      <c r="D423" s="12" t="s">
        <v>1542</v>
      </c>
      <c r="E423" s="19" t="s">
        <v>1543</v>
      </c>
      <c r="F423" s="12" t="s"/>
      <c r="G423" s="12">
        <v>3</v>
      </c>
      <c r="H423" s="12" t="s">
        <v>1544</v>
      </c>
      <c r="I423" s="12">
        <v>45.86</v>
      </c>
      <c r="J423" s="15">
        <v>10.99</v>
      </c>
      <c r="K423" s="15">
        <v>50.29</v>
      </c>
      <c r="L423" s="16">
        <v>87.65</v>
      </c>
      <c r="M423" s="17">
        <f>=I423*8.8</f>
        <v>403.568</v>
      </c>
      <c r="N423" s="17">
        <f>=M423-L423-K423-J423*8.8</f>
        <v>168.916</v>
      </c>
      <c r="O423" s="18">
        <f>=N423/M423</f>
        <v>0.41855647623201</v>
      </c>
      <c r="P423" s="12" t="s">
        <v>43</v>
      </c>
    </row>
    <row r="424" spans="1:16">
      <c r="A424" s="21">
        <v>45234.0879050926</v>
      </c>
      <c r="B424" s="12">
        <v>116106706</v>
      </c>
      <c r="C424" s="22" t="s">
        <v>1545</v>
      </c>
      <c r="D424" s="12" t="s">
        <v>1546</v>
      </c>
      <c r="E424" s="19" t="s">
        <v>1547</v>
      </c>
      <c r="F424" s="12" t="s">
        <v>1548</v>
      </c>
      <c r="G424" s="12">
        <v>1</v>
      </c>
      <c r="H424" s="12" t="s">
        <v>1549</v>
      </c>
      <c r="I424" s="12">
        <v>26.31</v>
      </c>
      <c r="J424" s="15">
        <v>6.13</v>
      </c>
      <c r="K424" s="15">
        <v>31.43</v>
      </c>
      <c r="L424" s="16">
        <v>49</v>
      </c>
      <c r="M424" s="17">
        <f>=I424*8.8</f>
        <v>231.528</v>
      </c>
      <c r="N424" s="17">
        <f>=M424-L424-K424-J424*8.8</f>
        <v>97.154</v>
      </c>
      <c r="O424" s="18">
        <f>=N424/M424</f>
        <v>0.41962095297329</v>
      </c>
      <c r="P424" s="12" t="s">
        <v>22</v>
      </c>
    </row>
    <row r="425" spans="1:16">
      <c r="A425" s="21">
        <v>45234.1543055556</v>
      </c>
      <c r="B425" s="12">
        <v>116120171</v>
      </c>
      <c r="C425" s="22" t="s">
        <v>1550</v>
      </c>
      <c r="D425" s="12" t="s">
        <v>1551</v>
      </c>
      <c r="E425" s="19" t="s">
        <v>1552</v>
      </c>
      <c r="F425" s="12" t="s">
        <v>57</v>
      </c>
      <c r="G425" s="12">
        <v>1</v>
      </c>
      <c r="H425" s="12" t="s">
        <v>1553</v>
      </c>
      <c r="I425" s="12">
        <v>13</v>
      </c>
      <c r="J425" s="15">
        <v>3.04</v>
      </c>
      <c r="K425" s="15">
        <v>34.55</v>
      </c>
      <c r="L425" s="16">
        <v>10</v>
      </c>
      <c r="M425" s="17">
        <f>=I425*8.8</f>
        <v>114.4</v>
      </c>
      <c r="N425" s="17">
        <f>=M425-L425-K425-J425*8.8</f>
        <v>43.098</v>
      </c>
      <c r="O425" s="18">
        <f>=N425/M425</f>
        <v>0.376730769230769</v>
      </c>
      <c r="P425" s="12" t="s">
        <v>43</v>
      </c>
    </row>
    <row r="426" spans="1:16">
      <c r="A426" s="21">
        <v>45234.17125</v>
      </c>
      <c r="B426" s="12">
        <v>116123216</v>
      </c>
      <c r="C426" s="22" t="s">
        <v>1554</v>
      </c>
      <c r="D426" s="12" t="s">
        <v>1555</v>
      </c>
      <c r="E426" s="19" t="s">
        <v>1556</v>
      </c>
      <c r="F426" s="12" t="s"/>
      <c r="G426" s="12">
        <v>1</v>
      </c>
      <c r="H426" s="12" t="s">
        <v>1557</v>
      </c>
      <c r="I426" s="12">
        <v>30.4</v>
      </c>
      <c r="J426" s="15">
        <v>7.29</v>
      </c>
      <c r="K426" s="15">
        <v>83.54</v>
      </c>
      <c r="L426" s="16">
        <v>73.8</v>
      </c>
      <c r="M426" s="17">
        <f>=I426*8.8</f>
        <v>267.52</v>
      </c>
      <c r="N426" s="17">
        <f>=M426-L426-K426-J426*8.8</f>
        <v>46.028</v>
      </c>
      <c r="O426" s="18">
        <f>=N426/M426</f>
        <v>0.17205442583732</v>
      </c>
      <c r="P426" s="12" t="s">
        <v>59</v>
      </c>
    </row>
    <row r="427" spans="1:16">
      <c r="A427" s="21">
        <v>45234.1937731481</v>
      </c>
      <c r="B427" s="12">
        <v>116127781</v>
      </c>
      <c r="C427" s="22" t="s">
        <v>1558</v>
      </c>
      <c r="D427" s="12" t="s">
        <v>1559</v>
      </c>
      <c r="E427" s="19" t="s">
        <v>1560</v>
      </c>
      <c r="F427" s="12" t="s"/>
      <c r="G427" s="12">
        <v>1</v>
      </c>
      <c r="H427" s="12" t="s">
        <v>1561</v>
      </c>
      <c r="I427" s="12">
        <v>18.23</v>
      </c>
      <c r="J427" s="15">
        <v>4.08</v>
      </c>
      <c r="K427" s="15">
        <v>63.7</v>
      </c>
      <c r="L427" s="16">
        <v>59.25</v>
      </c>
      <c r="M427" s="17">
        <f>=I427*8.8</f>
        <v>160.424</v>
      </c>
      <c r="N427" s="17">
        <f>=M427-L427-K427-J427*8.8</f>
        <v>1.57</v>
      </c>
      <c r="O427" s="18">
        <f>=N427/M427</f>
        <v>0.009786565601157</v>
      </c>
      <c r="P427" s="12" t="s">
        <v>136</v>
      </c>
    </row>
    <row r="428" spans="1:16">
      <c r="A428" s="21">
        <v>45234.2050231481</v>
      </c>
      <c r="B428" s="12">
        <v>116130204</v>
      </c>
      <c r="C428" s="22" t="s">
        <v>1562</v>
      </c>
      <c r="D428" s="12" t="s">
        <v>1563</v>
      </c>
      <c r="E428" s="19" t="s">
        <v>1564</v>
      </c>
      <c r="F428" s="12" t="s"/>
      <c r="G428" s="12">
        <v>1</v>
      </c>
      <c r="H428" s="12" t="s">
        <v>1565</v>
      </c>
      <c r="I428" s="12">
        <v>13.13</v>
      </c>
      <c r="J428" s="15">
        <v>3.04</v>
      </c>
      <c r="K428" s="15">
        <v>32.63</v>
      </c>
      <c r="L428" s="16">
        <v>29.45</v>
      </c>
      <c r="M428" s="17">
        <f>=I428*8.8</f>
        <v>115.544</v>
      </c>
      <c r="N428" s="17">
        <f>=M428-L428-K428-J428*8.8</f>
        <v>26.712</v>
      </c>
      <c r="O428" s="18">
        <f>=N428/M428</f>
        <v>0.231184656927231</v>
      </c>
      <c r="P428" s="12" t="s">
        <v>43</v>
      </c>
    </row>
    <row r="429" spans="1:16">
      <c r="A429" s="21">
        <v>45234.2071990741</v>
      </c>
      <c r="B429" s="12">
        <v>116130413</v>
      </c>
      <c r="C429" s="22" t="s">
        <v>1566</v>
      </c>
      <c r="D429" s="12" t="s">
        <v>1567</v>
      </c>
      <c r="E429" s="19" t="s">
        <v>1568</v>
      </c>
      <c r="F429" s="12" t="s"/>
      <c r="G429" s="12">
        <v>1</v>
      </c>
      <c r="H429" s="12" t="s">
        <v>1569</v>
      </c>
      <c r="I429" s="12">
        <v>22.29</v>
      </c>
      <c r="J429" s="75">
        <v>5.22</v>
      </c>
      <c r="K429" s="75">
        <v>68.28</v>
      </c>
      <c r="L429" s="16">
        <v>33</v>
      </c>
      <c r="M429" s="17">
        <f>=I429*8.8</f>
        <v>196.152</v>
      </c>
      <c r="N429" s="17">
        <f>=M429-L429-K429-J429*8.8</f>
        <v>48.936</v>
      </c>
      <c r="O429" s="18">
        <f>=N429/M429</f>
        <v>0.249479995105836</v>
      </c>
      <c r="P429" s="12" t="s">
        <v>83</v>
      </c>
    </row>
    <row r="430" spans="1:16">
      <c r="A430" s="21">
        <v>45234.2248148148</v>
      </c>
      <c r="B430" s="12">
        <v>116134850</v>
      </c>
      <c r="C430" s="22" t="s">
        <v>1570</v>
      </c>
      <c r="D430" s="12" t="s">
        <v>1571</v>
      </c>
      <c r="E430" s="19" t="s">
        <v>1572</v>
      </c>
      <c r="F430" s="12" t="s"/>
      <c r="G430" s="12">
        <v>1</v>
      </c>
      <c r="H430" s="12" t="s">
        <v>1573</v>
      </c>
      <c r="I430" s="12">
        <v>18.78</v>
      </c>
      <c r="J430" s="15">
        <v>4.46</v>
      </c>
      <c r="K430" s="15">
        <v>72.17</v>
      </c>
      <c r="L430" s="16">
        <v>27</v>
      </c>
      <c r="M430" s="17">
        <f>=I430*8.8</f>
        <v>165.264</v>
      </c>
      <c r="N430" s="17">
        <f>=M430-L430-K430-J430*8.8</f>
        <v>26.846</v>
      </c>
      <c r="O430" s="18">
        <f>=N430/M430</f>
        <v>0.162443121308936</v>
      </c>
      <c r="P430" s="12" t="s">
        <v>43</v>
      </c>
    </row>
    <row r="431" spans="1:16">
      <c r="A431" s="21">
        <v>45234.2655439815</v>
      </c>
      <c r="B431" s="12">
        <v>116145984</v>
      </c>
      <c r="C431" s="22" t="s">
        <v>1211</v>
      </c>
      <c r="D431" s="12" t="s">
        <v>1574</v>
      </c>
      <c r="E431" s="19" t="s">
        <v>1575</v>
      </c>
      <c r="F431" s="12" t="s"/>
      <c r="G431" s="12">
        <v>1</v>
      </c>
      <c r="H431" s="12" t="s">
        <v>1214</v>
      </c>
      <c r="I431" s="12">
        <v>19.56</v>
      </c>
      <c r="J431" s="15">
        <v>4.58</v>
      </c>
      <c r="K431" s="15">
        <v>36.93</v>
      </c>
      <c r="L431" s="16">
        <v>28</v>
      </c>
      <c r="M431" s="17">
        <f>=I431*8.8</f>
        <v>172.128</v>
      </c>
      <c r="N431" s="17">
        <f>=M431-L431-K431-J431*8.8</f>
        <v>66.894</v>
      </c>
      <c r="O431" s="18">
        <f>=N431/M431</f>
        <v>0.388629392080312</v>
      </c>
      <c r="P431" s="12" t="s">
        <v>28</v>
      </c>
    </row>
    <row r="432" spans="1:16">
      <c r="A432" s="21">
        <v>45234.2867476852</v>
      </c>
      <c r="B432" s="12">
        <v>116149612</v>
      </c>
      <c r="C432" s="22" t="s">
        <v>331</v>
      </c>
      <c r="D432" s="12" t="s">
        <v>1576</v>
      </c>
      <c r="E432" s="19" t="s">
        <v>1577</v>
      </c>
      <c r="F432" s="12" t="s"/>
      <c r="G432" s="12">
        <v>1</v>
      </c>
      <c r="H432" s="12" t="s">
        <v>334</v>
      </c>
      <c r="I432" s="12">
        <v>20.79</v>
      </c>
      <c r="J432" s="15">
        <v>5.07</v>
      </c>
      <c r="K432" s="15">
        <v>55.92</v>
      </c>
      <c r="L432" s="16">
        <v>68</v>
      </c>
      <c r="M432" s="17">
        <f>=I432*8.8</f>
        <v>182.952</v>
      </c>
      <c r="N432" s="17">
        <f>=M432-L432-K432-J432*8.8</f>
        <v>14.416</v>
      </c>
      <c r="O432" s="18">
        <f>=N432/M432</f>
        <v>0.07879662425117</v>
      </c>
      <c r="P432" s="12" t="s">
        <v>43</v>
      </c>
    </row>
    <row r="433" spans="1:16">
      <c r="A433" s="21">
        <v>45234.2898611111</v>
      </c>
      <c r="B433" s="12">
        <v>116150239</v>
      </c>
      <c r="C433" s="22" t="s">
        <v>430</v>
      </c>
      <c r="D433" s="12">
        <v>0</v>
      </c>
      <c r="E433" s="12" t="s">
        <v>52</v>
      </c>
      <c r="F433" s="12" t="s">
        <v>48</v>
      </c>
      <c r="G433" s="12">
        <v>1</v>
      </c>
      <c r="H433" s="12" t="s">
        <v>1578</v>
      </c>
      <c r="I433" s="12">
        <v>0</v>
      </c>
      <c r="J433" s="15">
        <v>0</v>
      </c>
      <c r="K433" s="15">
        <v>0</v>
      </c>
      <c r="L433" s="16">
        <v>0</v>
      </c>
      <c r="M433" s="17">
        <f>=I433*8.8</f>
        <v>0</v>
      </c>
      <c r="N433" s="17">
        <f>=M433-L433-K433-J433*8.8</f>
        <v>0</v>
      </c>
      <c r="O433" s="18" t="e">
        <f>=N433/M433</f>
        <v>#DIV/0!</v>
      </c>
      <c r="P433" s="12" t="s">
        <v>22</v>
      </c>
    </row>
    <row r="434" spans="1:16">
      <c r="A434" s="21">
        <v>45234.3290046296</v>
      </c>
      <c r="B434" s="12">
        <v>116156816</v>
      </c>
      <c r="C434" s="22" t="s">
        <v>1579</v>
      </c>
      <c r="D434" s="12" t="s">
        <v>1580</v>
      </c>
      <c r="E434" s="19" t="s">
        <v>1581</v>
      </c>
      <c r="F434" s="12" t="s"/>
      <c r="G434" s="12">
        <v>2</v>
      </c>
      <c r="H434" s="12" t="s">
        <v>1582</v>
      </c>
      <c r="I434" s="12">
        <v>23.4</v>
      </c>
      <c r="J434" s="15">
        <v>5.53</v>
      </c>
      <c r="K434" s="15">
        <v>19.3</v>
      </c>
      <c r="L434" s="16">
        <v>8.7</v>
      </c>
      <c r="M434" s="17">
        <f>=I434*8.8</f>
        <v>205.92</v>
      </c>
      <c r="N434" s="17">
        <f>=M434-L434-K434-J434*8.8</f>
        <v>129.256</v>
      </c>
      <c r="O434" s="18">
        <f>=N434/M434</f>
        <v>0.627700077700078</v>
      </c>
      <c r="P434" s="12" t="s">
        <v>59</v>
      </c>
    </row>
    <row r="435" spans="1:16">
      <c r="A435" s="21">
        <v>45234.343287037</v>
      </c>
      <c r="B435" s="12">
        <v>116160025</v>
      </c>
      <c r="C435" s="22" t="s">
        <v>1583</v>
      </c>
      <c r="D435" s="12" t="s">
        <v>1584</v>
      </c>
      <c r="E435" s="19" t="s">
        <v>1585</v>
      </c>
      <c r="F435" s="12" t="s"/>
      <c r="G435" s="12">
        <v>1</v>
      </c>
      <c r="H435" s="12" t="s">
        <v>1586</v>
      </c>
      <c r="I435" s="12">
        <v>15.85</v>
      </c>
      <c r="J435" s="15">
        <v>3.69</v>
      </c>
      <c r="K435" s="15">
        <v>35.88</v>
      </c>
      <c r="L435" s="16">
        <v>14.86</v>
      </c>
      <c r="M435" s="17">
        <f>=I435*8.8</f>
        <v>139.48</v>
      </c>
      <c r="N435" s="17">
        <f>=M435-L435-K435-J435*8.8</f>
        <v>56.268</v>
      </c>
      <c r="O435" s="18">
        <f>=N435/M435</f>
        <v>0.403412675652423</v>
      </c>
      <c r="P435" s="12" t="s">
        <v>136</v>
      </c>
    </row>
    <row r="436" spans="1:16">
      <c r="A436" s="21">
        <v>45234.4381828704</v>
      </c>
      <c r="B436" s="12">
        <v>116177749</v>
      </c>
      <c r="C436" s="22" t="s">
        <v>1587</v>
      </c>
      <c r="D436" s="12" t="s">
        <v>1588</v>
      </c>
      <c r="E436" s="19" t="s">
        <v>1589</v>
      </c>
      <c r="F436" s="12" t="s"/>
      <c r="G436" s="12">
        <v>4</v>
      </c>
      <c r="H436" s="12" t="s">
        <v>1590</v>
      </c>
      <c r="I436" s="12">
        <v>62.88</v>
      </c>
      <c r="J436" s="15">
        <v>15.07</v>
      </c>
      <c r="K436" s="15">
        <v>74.2</v>
      </c>
      <c r="L436" s="16">
        <v>48.7</v>
      </c>
      <c r="M436" s="17">
        <f>=I436*8.8</f>
        <v>553.344</v>
      </c>
      <c r="N436" s="17">
        <f>=M436-L436-K436-J436*8.8</f>
        <v>297.828</v>
      </c>
      <c r="O436" s="18">
        <f>=N436/M436</f>
        <v>0.538232997918113</v>
      </c>
      <c r="P436" s="12" t="s">
        <v>300</v>
      </c>
    </row>
    <row r="437" spans="1:16">
      <c r="A437" s="21">
        <v>45234.4894791667</v>
      </c>
      <c r="B437" s="12">
        <v>116190384</v>
      </c>
      <c r="C437" s="22" t="s">
        <v>1591</v>
      </c>
      <c r="D437" s="12" t="s">
        <v>1592</v>
      </c>
      <c r="E437" s="19" t="s">
        <v>1593</v>
      </c>
      <c r="F437" s="12" t="s"/>
      <c r="G437" s="12">
        <v>1</v>
      </c>
      <c r="H437" s="12" t="s">
        <v>1594</v>
      </c>
      <c r="I437" s="12">
        <v>39.1</v>
      </c>
      <c r="J437" s="75">
        <v>9.1</v>
      </c>
      <c r="K437" s="75">
        <v>22.88</v>
      </c>
      <c r="L437" s="16">
        <v>37.25</v>
      </c>
      <c r="M437" s="17">
        <f>=I437*8.8</f>
        <v>344.08</v>
      </c>
      <c r="N437" s="17">
        <f>=M437-L437-K437-J437*8.8</f>
        <v>203.87</v>
      </c>
      <c r="O437" s="18">
        <f>=N437/M437</f>
        <v>0.592507556382237</v>
      </c>
      <c r="P437" s="12" t="s">
        <v>608</v>
      </c>
    </row>
    <row r="438" spans="1:16">
      <c r="A438" s="21">
        <v>45234.5238657407</v>
      </c>
      <c r="B438" s="12">
        <v>116198353</v>
      </c>
      <c r="C438" s="22" t="s">
        <v>1595</v>
      </c>
      <c r="D438" s="12">
        <v>0</v>
      </c>
      <c r="E438" s="12" t="s">
        <v>615</v>
      </c>
      <c r="F438" s="12" t="s"/>
      <c r="G438" s="12">
        <v>1</v>
      </c>
      <c r="H438" s="12" t="s">
        <v>1596</v>
      </c>
      <c r="I438" s="12">
        <v>0</v>
      </c>
      <c r="J438" s="15">
        <v>0</v>
      </c>
      <c r="K438" s="15">
        <v>0</v>
      </c>
      <c r="L438" s="16">
        <v>0</v>
      </c>
      <c r="M438" s="17">
        <f>=I438*8.8</f>
        <v>0</v>
      </c>
      <c r="N438" s="17">
        <f>=M438-L438-K438-J438*8.8</f>
        <v>0</v>
      </c>
      <c r="O438" s="18" t="e">
        <f>=N438/M438</f>
        <v>#DIV/0!</v>
      </c>
      <c r="P438" s="12" t="s">
        <v>22</v>
      </c>
    </row>
    <row r="439" spans="1:16">
      <c r="A439" s="21">
        <v>45234.5644328704</v>
      </c>
      <c r="B439" s="12">
        <v>116207634</v>
      </c>
      <c r="C439" s="22" t="s">
        <v>1597</v>
      </c>
      <c r="D439" s="12" t="s">
        <v>1598</v>
      </c>
      <c r="E439" s="19" t="s">
        <v>1599</v>
      </c>
      <c r="F439" s="12" t="s"/>
      <c r="G439" s="12">
        <v>1</v>
      </c>
      <c r="H439" s="12" t="s">
        <v>1600</v>
      </c>
      <c r="I439" s="12">
        <v>19.05</v>
      </c>
      <c r="J439" s="15">
        <v>4.44</v>
      </c>
      <c r="K439" s="15">
        <v>51.79</v>
      </c>
      <c r="L439" s="16">
        <v>48</v>
      </c>
      <c r="M439" s="17">
        <f>=I439*8.8</f>
        <v>167.64</v>
      </c>
      <c r="N439" s="17">
        <f>=M439-L439-K439-J439*8.8</f>
        <v>28.778</v>
      </c>
      <c r="O439" s="18">
        <f>=N439/M439</f>
        <v>0.171665473633978</v>
      </c>
      <c r="P439" s="12" t="s">
        <v>136</v>
      </c>
    </row>
    <row r="440" spans="1:16">
      <c r="A440" s="21">
        <v>45234.5685300926</v>
      </c>
      <c r="B440" s="12">
        <v>116208621</v>
      </c>
      <c r="C440" s="22" t="s">
        <v>1601</v>
      </c>
      <c r="D440" s="65" t="s">
        <v>1602</v>
      </c>
      <c r="E440" s="19" t="s">
        <v>1603</v>
      </c>
      <c r="F440" s="12" t="s"/>
      <c r="G440" s="12">
        <v>1</v>
      </c>
      <c r="H440" s="12" t="s">
        <v>1604</v>
      </c>
      <c r="I440" s="12">
        <v>42.68</v>
      </c>
      <c r="J440" s="15">
        <v>10.19</v>
      </c>
      <c r="K440" s="15">
        <v>159.12</v>
      </c>
      <c r="L440" s="16">
        <v>57</v>
      </c>
      <c r="M440" s="17">
        <f>=I440*8.8</f>
        <v>375.584</v>
      </c>
      <c r="N440" s="17">
        <f>=M440-L440-K440-J440*8.8</f>
        <v>69.792</v>
      </c>
      <c r="O440" s="18">
        <f>=N440/M440</f>
        <v>0.185822612251853</v>
      </c>
      <c r="P440" s="12" t="s">
        <v>670</v>
      </c>
    </row>
    <row r="441" spans="1:16">
      <c r="A441" s="21" t="s"/>
      <c r="B441" s="12" t="s"/>
      <c r="C441" s="22" t="s"/>
      <c r="D441" s="12" t="s"/>
      <c r="E441" s="59" t="s"/>
      <c r="F441" s="12" t="s"/>
      <c r="G441" s="12" t="s"/>
      <c r="H441" s="12" t="s"/>
      <c r="I441" s="12" t="s"/>
      <c r="J441" s="17" t="s"/>
      <c r="K441" s="15" t="s"/>
      <c r="L441" s="16" t="s"/>
      <c r="M441" s="17" t="s"/>
      <c r="N441" s="17" t="s"/>
      <c r="O441" s="18" t="s"/>
      <c r="P441" s="12" t="s"/>
    </row>
    <row r="442" spans="1:16">
      <c r="A442" s="21">
        <v>45234.8838773148</v>
      </c>
      <c r="B442" s="12">
        <v>116251175</v>
      </c>
      <c r="C442" s="22" t="s">
        <v>1605</v>
      </c>
      <c r="D442" s="12" t="s">
        <v>1606</v>
      </c>
      <c r="E442" s="19" t="s">
        <v>1607</v>
      </c>
      <c r="F442" s="12" t="s">
        <v>68</v>
      </c>
      <c r="G442" s="12">
        <v>1</v>
      </c>
      <c r="H442" s="12" t="s">
        <v>1608</v>
      </c>
      <c r="I442" s="12">
        <v>13</v>
      </c>
      <c r="J442" s="15">
        <v>2.44</v>
      </c>
      <c r="K442" s="15">
        <v>35.98</v>
      </c>
      <c r="L442" s="16">
        <v>24</v>
      </c>
      <c r="M442" s="17">
        <f>=I442*8.8</f>
        <v>114.4</v>
      </c>
      <c r="N442" s="17">
        <f>=M442-L442-K442-J442*8.8</f>
        <v>32.948</v>
      </c>
      <c r="O442" s="18">
        <f>=N442/M442</f>
        <v>0.288006993006993</v>
      </c>
      <c r="P442" s="12" t="s">
        <v>665</v>
      </c>
    </row>
    <row r="443" spans="1:16">
      <c r="A443" s="21">
        <v>45235.0211226852</v>
      </c>
      <c r="B443" s="12">
        <v>116276745</v>
      </c>
      <c r="C443" s="22" t="s">
        <v>1609</v>
      </c>
      <c r="D443" s="12" t="s">
        <v>1610</v>
      </c>
      <c r="E443" s="19" t="s">
        <v>1611</v>
      </c>
      <c r="F443" s="12" t="s">
        <v>134</v>
      </c>
      <c r="G443" s="12">
        <v>1</v>
      </c>
      <c r="H443" s="12" t="s">
        <v>1612</v>
      </c>
      <c r="I443" s="12">
        <v>15</v>
      </c>
      <c r="J443" s="15">
        <v>3.54</v>
      </c>
      <c r="K443" s="15">
        <v>35.07</v>
      </c>
      <c r="L443" s="16">
        <v>44.6</v>
      </c>
      <c r="M443" s="17">
        <f>=I443*8.8</f>
        <v>132</v>
      </c>
      <c r="N443" s="17">
        <f>=M443-L443-K443-J443*8.8</f>
        <v>21.178</v>
      </c>
      <c r="O443" s="18">
        <f>=N443/M443</f>
        <v>0.160439393939394</v>
      </c>
      <c r="P443" s="12" t="s">
        <v>114</v>
      </c>
    </row>
    <row r="444" spans="1:16">
      <c r="A444" s="21">
        <v>45235.0487731481</v>
      </c>
      <c r="B444" s="12">
        <v>116281413</v>
      </c>
      <c r="C444" s="22" t="s">
        <v>1613</v>
      </c>
      <c r="D444" s="12" t="s">
        <v>1614</v>
      </c>
      <c r="E444" s="19" t="s">
        <v>1615</v>
      </c>
      <c r="F444" s="12" t="s"/>
      <c r="G444" s="12">
        <v>1</v>
      </c>
      <c r="H444" s="12" t="s">
        <v>1616</v>
      </c>
      <c r="I444" s="12">
        <v>24.04</v>
      </c>
      <c r="J444" s="75">
        <v>5.73</v>
      </c>
      <c r="K444" s="75">
        <v>47.44</v>
      </c>
      <c r="L444" s="16">
        <v>28</v>
      </c>
      <c r="M444" s="17">
        <f>=I444*8.8</f>
        <v>211.552</v>
      </c>
      <c r="N444" s="17">
        <f>=M444-L444-K444-J444*8.8</f>
        <v>85.688</v>
      </c>
      <c r="O444" s="18">
        <f>=N444/M444</f>
        <v>0.405044622598699</v>
      </c>
      <c r="P444" s="12" t="s">
        <v>28</v>
      </c>
    </row>
    <row r="445" spans="1:16">
      <c r="A445" s="21">
        <v>45235.1365740741</v>
      </c>
      <c r="B445" s="12">
        <v>116301541</v>
      </c>
      <c r="C445" s="22" t="s">
        <v>1617</v>
      </c>
      <c r="D445" s="12" t="s">
        <v>1618</v>
      </c>
      <c r="E445" s="19" t="s">
        <v>1619</v>
      </c>
      <c r="F445" s="12" t="s"/>
      <c r="G445" s="12">
        <v>1</v>
      </c>
      <c r="H445" s="12" t="s">
        <v>1620</v>
      </c>
      <c r="I445" s="12">
        <v>15</v>
      </c>
      <c r="J445" s="15">
        <v>3.54</v>
      </c>
      <c r="K445" s="15">
        <v>56.15</v>
      </c>
      <c r="L445" s="16">
        <v>18.8</v>
      </c>
      <c r="M445" s="17">
        <f>=I445*8.8</f>
        <v>132</v>
      </c>
      <c r="N445" s="17">
        <f>=M445-L445-K445-J445*8.8</f>
        <v>25.898</v>
      </c>
      <c r="O445" s="18">
        <f>=N445/M445</f>
        <v>0.19619696969697</v>
      </c>
      <c r="P445" s="12" t="s">
        <v>43</v>
      </c>
    </row>
    <row r="446" spans="1:16">
      <c r="A446" s="21">
        <v>45235.1674884259</v>
      </c>
      <c r="B446" s="12">
        <v>116308915</v>
      </c>
      <c r="C446" s="22" t="s">
        <v>936</v>
      </c>
      <c r="D446" s="12" t="s">
        <v>1621</v>
      </c>
      <c r="E446" s="19" t="s">
        <v>1622</v>
      </c>
      <c r="F446" s="12" t="s">
        <v>134</v>
      </c>
      <c r="G446" s="12">
        <v>1</v>
      </c>
      <c r="H446" s="12" t="s">
        <v>939</v>
      </c>
      <c r="I446" s="12">
        <v>21.77</v>
      </c>
      <c r="J446" s="15">
        <v>5.12</v>
      </c>
      <c r="K446" s="15">
        <v>72.05</v>
      </c>
      <c r="L446" s="16">
        <v>179</v>
      </c>
      <c r="M446" s="17">
        <f>=I446*8.8</f>
        <v>191.576</v>
      </c>
      <c r="N446" s="17">
        <f>=M446-L446-K446-J446*8.8</f>
        <v>-104.53</v>
      </c>
      <c r="O446" s="18">
        <f>=N446/M446</f>
        <v>-0.545632020712406</v>
      </c>
      <c r="P446" s="12" t="s">
        <v>59</v>
      </c>
    </row>
    <row r="447" spans="1:17">
      <c r="A447" s="21">
        <v>45235.21125</v>
      </c>
      <c r="B447" s="12">
        <v>116317794</v>
      </c>
      <c r="C447" s="22" t="s">
        <v>1623</v>
      </c>
      <c r="D447" s="12" t="s">
        <v>1624</v>
      </c>
      <c r="E447" s="22" t="s">
        <v>1625</v>
      </c>
      <c r="F447" s="12" t="s"/>
      <c r="G447" s="12">
        <v>1</v>
      </c>
      <c r="H447" s="12" t="s">
        <v>1626</v>
      </c>
      <c r="I447" s="12">
        <v>14.95</v>
      </c>
      <c r="J447" s="15">
        <v>3.57</v>
      </c>
      <c r="K447" s="15">
        <v>34.49</v>
      </c>
      <c r="L447" s="16">
        <v>45</v>
      </c>
      <c r="M447" s="17">
        <f>=I447*8.8</f>
        <v>131.56</v>
      </c>
      <c r="N447" s="17">
        <f>=M447-L447-K447-J447*8.8</f>
        <v>20.654</v>
      </c>
      <c r="O447" s="18">
        <f>=N447/M447</f>
        <v>0.156993006993007</v>
      </c>
      <c r="P447" s="12" t="s">
        <v>59</v>
      </c>
      <c r="Q447" s="25" t="s">
        <v>1478</v>
      </c>
    </row>
    <row r="448" spans="1:16">
      <c r="A448" s="21">
        <v>45235.2167824074</v>
      </c>
      <c r="B448" s="12">
        <v>116318808</v>
      </c>
      <c r="C448" s="22" t="s">
        <v>1627</v>
      </c>
      <c r="D448" s="12" t="s">
        <v>1628</v>
      </c>
      <c r="E448" s="19" t="s">
        <v>1629</v>
      </c>
      <c r="F448" s="12" t="s">
        <v>32</v>
      </c>
      <c r="G448" s="12">
        <v>1</v>
      </c>
      <c r="H448" s="12" t="s">
        <v>1630</v>
      </c>
      <c r="I448" s="12">
        <v>18.28</v>
      </c>
      <c r="J448" s="15">
        <v>4.29</v>
      </c>
      <c r="K448" s="15">
        <v>38.21</v>
      </c>
      <c r="L448" s="16">
        <v>76</v>
      </c>
      <c r="M448" s="17">
        <f>=I448*8.8</f>
        <v>160.864</v>
      </c>
      <c r="N448" s="17">
        <f>=M448-L448-K448-J448*8.8</f>
        <v>8.90200000000003</v>
      </c>
      <c r="O448" s="18">
        <f>=N448/M448</f>
        <v>0.055338671175652</v>
      </c>
      <c r="P448" s="12" t="s">
        <v>1413</v>
      </c>
    </row>
    <row r="449" spans="1:16">
      <c r="A449" s="21">
        <v>45235.2326041667</v>
      </c>
      <c r="B449" s="10">
        <v>116323867</v>
      </c>
      <c r="C449" s="22" t="s">
        <v>1631</v>
      </c>
      <c r="D449" s="31" t="s">
        <v>1632</v>
      </c>
      <c r="E449" s="19" t="s">
        <v>1633</v>
      </c>
      <c r="F449" s="12" t="s"/>
      <c r="G449" s="12">
        <v>1</v>
      </c>
      <c r="H449" s="12" t="s">
        <v>1634</v>
      </c>
      <c r="I449" s="12">
        <v>21.54</v>
      </c>
      <c r="J449" s="15">
        <v>5.04</v>
      </c>
      <c r="K449" s="15">
        <v>39</v>
      </c>
      <c r="L449" s="16">
        <v>62</v>
      </c>
      <c r="M449" s="17">
        <f>=I449*8.8</f>
        <v>189.552</v>
      </c>
      <c r="N449" s="17">
        <f>=M449-L449-K449-J449*8.8</f>
        <v>44.2</v>
      </c>
      <c r="O449" s="18">
        <f>=N449/M449</f>
        <v>0.233181396134042</v>
      </c>
      <c r="P449" s="12" t="s">
        <v>114</v>
      </c>
    </row>
    <row r="450" spans="1:16">
      <c r="A450" s="21">
        <v>45235.252349537</v>
      </c>
      <c r="B450" s="10">
        <v>116329979</v>
      </c>
      <c r="C450" s="22" t="s">
        <v>1635</v>
      </c>
      <c r="D450" s="10">
        <v>0</v>
      </c>
      <c r="E450" s="12" t="s">
        <v>52</v>
      </c>
      <c r="F450" s="12" t="s">
        <v>48</v>
      </c>
      <c r="G450" s="12">
        <v>1</v>
      </c>
      <c r="H450" s="12" t="s">
        <v>1636</v>
      </c>
      <c r="I450" s="12">
        <v>0</v>
      </c>
      <c r="J450" s="15">
        <v>0</v>
      </c>
      <c r="K450" s="15">
        <v>0</v>
      </c>
      <c r="L450" s="16">
        <v>0</v>
      </c>
      <c r="M450" s="17">
        <f>=I450*8.8</f>
        <v>0</v>
      </c>
      <c r="N450" s="17">
        <f>=M450-L450-K450-J450*8.8</f>
        <v>0</v>
      </c>
      <c r="O450" s="18" t="e">
        <f>=N450/M450</f>
        <v>#DIV/0!</v>
      </c>
      <c r="P450" s="12" t="s">
        <v>104</v>
      </c>
    </row>
    <row r="451" spans="1:16">
      <c r="A451" s="21">
        <v>45235.3513657407</v>
      </c>
      <c r="B451" s="12">
        <v>116354767</v>
      </c>
      <c r="C451" s="22" t="s">
        <v>1637</v>
      </c>
      <c r="D451" s="12" t="s">
        <v>1638</v>
      </c>
      <c r="E451" s="19" t="s">
        <v>1639</v>
      </c>
      <c r="F451" s="12" t="s"/>
      <c r="G451" s="12">
        <v>1</v>
      </c>
      <c r="H451" s="12" t="s">
        <v>1640</v>
      </c>
      <c r="I451" s="12">
        <v>19.8</v>
      </c>
      <c r="J451" s="15">
        <v>4.59</v>
      </c>
      <c r="K451" s="15">
        <v>24.36</v>
      </c>
      <c r="L451" s="16">
        <v>50</v>
      </c>
      <c r="M451" s="17">
        <f>=I451*8.8</f>
        <v>174.24</v>
      </c>
      <c r="N451" s="17">
        <f>=M451-L451-K451-J451*8.8</f>
        <v>59.488</v>
      </c>
      <c r="O451" s="18">
        <f>=N451/M451</f>
        <v>0.341414141414141</v>
      </c>
      <c r="P451" s="12" t="s">
        <v>1413</v>
      </c>
    </row>
    <row r="452" spans="1:16">
      <c r="A452" s="21">
        <v>45235.3821643519</v>
      </c>
      <c r="B452" s="12">
        <v>116360883</v>
      </c>
      <c r="C452" s="22" t="s">
        <v>1641</v>
      </c>
      <c r="D452" s="12" t="s">
        <v>1642</v>
      </c>
      <c r="E452" s="19" t="s">
        <v>1643</v>
      </c>
      <c r="F452" s="12" t="s"/>
      <c r="G452" s="12">
        <v>1</v>
      </c>
      <c r="H452" s="12" t="s">
        <v>1644</v>
      </c>
      <c r="I452" s="12">
        <v>25.65</v>
      </c>
      <c r="J452" s="15">
        <v>6.07</v>
      </c>
      <c r="K452" s="15">
        <v>83.97</v>
      </c>
      <c r="L452" s="16">
        <v>36.5</v>
      </c>
      <c r="M452" s="17">
        <f>=I452*8.8</f>
        <v>225.72</v>
      </c>
      <c r="N452" s="17">
        <f>=M452-L452-K452-J452*8.8</f>
        <v>51.834</v>
      </c>
      <c r="O452" s="18">
        <f>=N452/M452</f>
        <v>0.229638490164806</v>
      </c>
      <c r="P452" s="12" t="s">
        <v>43</v>
      </c>
    </row>
    <row r="453" spans="1:16">
      <c r="A453" s="21">
        <v>45235.4196759259</v>
      </c>
      <c r="B453" s="12">
        <v>116368789</v>
      </c>
      <c r="C453" s="22" t="s">
        <v>1645</v>
      </c>
      <c r="D453" s="12" t="s">
        <v>1646</v>
      </c>
      <c r="E453" s="19" t="s">
        <v>1647</v>
      </c>
      <c r="F453" s="12" t="s"/>
      <c r="G453" s="12">
        <v>1</v>
      </c>
      <c r="H453" s="12" t="s">
        <v>1648</v>
      </c>
      <c r="I453" s="12">
        <v>16.45</v>
      </c>
      <c r="J453" s="15">
        <v>3.84</v>
      </c>
      <c r="K453" s="15">
        <v>31.69</v>
      </c>
      <c r="L453" s="16">
        <v>18.8</v>
      </c>
      <c r="M453" s="17">
        <f>=I453*8.8</f>
        <v>144.76</v>
      </c>
      <c r="N453" s="17">
        <f>=M453-L453-K453-J453*8.8</f>
        <v>60.478</v>
      </c>
      <c r="O453" s="18">
        <f>=N453/M453</f>
        <v>0.417781155015198</v>
      </c>
      <c r="P453" s="12" t="s">
        <v>172</v>
      </c>
    </row>
    <row r="454" spans="1:16">
      <c r="A454" s="21">
        <v>45235.4199189815</v>
      </c>
      <c r="B454" s="12">
        <v>116368764</v>
      </c>
      <c r="C454" s="22" t="s">
        <v>1649</v>
      </c>
      <c r="D454" s="12" t="s">
        <v>1650</v>
      </c>
      <c r="E454" s="19" t="s">
        <v>1651</v>
      </c>
      <c r="F454" s="12" t="s"/>
      <c r="G454" s="12">
        <v>3</v>
      </c>
      <c r="H454" s="12" t="s">
        <v>1652</v>
      </c>
      <c r="I454" s="12">
        <v>33.8</v>
      </c>
      <c r="J454" s="15">
        <v>7.99</v>
      </c>
      <c r="K454" s="15">
        <v>61</v>
      </c>
      <c r="L454" s="16">
        <v>53</v>
      </c>
      <c r="M454" s="17">
        <f>=I454*8.8</f>
        <v>297.44</v>
      </c>
      <c r="N454" s="17">
        <f>=M454-L454-K454-J454*8.8</f>
        <v>113.128</v>
      </c>
      <c r="O454" s="18">
        <f>=N454/M454</f>
        <v>0.380338891877353</v>
      </c>
      <c r="P454" s="12" t="s">
        <v>59</v>
      </c>
    </row>
    <row r="455" spans="1:16">
      <c r="A455" s="21">
        <v>45235.4215162037</v>
      </c>
      <c r="B455" s="12">
        <v>116369468</v>
      </c>
      <c r="C455" s="22" t="s">
        <v>936</v>
      </c>
      <c r="D455" s="12" t="s">
        <v>1653</v>
      </c>
      <c r="E455" s="19" t="s">
        <v>1622</v>
      </c>
      <c r="F455" s="12" t="s"/>
      <c r="G455" s="12">
        <v>1</v>
      </c>
      <c r="H455" s="12" t="s">
        <v>939</v>
      </c>
      <c r="I455" s="12">
        <v>21.77</v>
      </c>
      <c r="J455" s="75">
        <v>5.19</v>
      </c>
      <c r="K455" s="75">
        <v>78.55</v>
      </c>
      <c r="L455" s="16">
        <v>0</v>
      </c>
      <c r="M455" s="17">
        <f>=I455*8.8</f>
        <v>191.576</v>
      </c>
      <c r="N455" s="17">
        <f>=M455-L455-K455-J455*8.8</f>
        <v>67.354</v>
      </c>
      <c r="O455" s="18">
        <f>=N455/M455</f>
        <v>0.351578485822859</v>
      </c>
      <c r="P455" s="12" t="s">
        <v>136</v>
      </c>
    </row>
    <row r="456" spans="1:16">
      <c r="A456" s="21">
        <v>45235.4416319444</v>
      </c>
      <c r="B456" s="12">
        <v>116373754</v>
      </c>
      <c r="C456" s="22" t="s">
        <v>1654</v>
      </c>
      <c r="D456" s="12" t="s">
        <v>1655</v>
      </c>
      <c r="E456" s="19" t="s">
        <v>1656</v>
      </c>
      <c r="F456" s="12" t="s"/>
      <c r="G456" s="12">
        <v>2</v>
      </c>
      <c r="H456" s="12" t="s">
        <v>1657</v>
      </c>
      <c r="I456" s="12">
        <v>28.96</v>
      </c>
      <c r="J456" s="15">
        <v>6.78</v>
      </c>
      <c r="K456" s="15">
        <v>56.54</v>
      </c>
      <c r="L456" s="16">
        <v>31.64</v>
      </c>
      <c r="M456" s="17">
        <f>=I456*8.8</f>
        <v>254.848</v>
      </c>
      <c r="N456" s="17">
        <f>=M456-L456-K456-J456*8.8</f>
        <v>107.004</v>
      </c>
      <c r="O456" s="18">
        <f>=N456/M456</f>
        <v>0.419873807132094</v>
      </c>
      <c r="P456" s="12" t="s">
        <v>136</v>
      </c>
    </row>
    <row r="457" spans="1:16">
      <c r="A457" s="21">
        <v>45235.4433217593</v>
      </c>
      <c r="B457" s="12">
        <v>116374137</v>
      </c>
      <c r="C457" s="22" t="s">
        <v>743</v>
      </c>
      <c r="D457" s="12" t="s">
        <v>1658</v>
      </c>
      <c r="E457" s="19" t="s">
        <v>1659</v>
      </c>
      <c r="F457" s="12" t="s"/>
      <c r="G457" s="12">
        <v>1</v>
      </c>
      <c r="H457" s="12" t="s">
        <v>746</v>
      </c>
      <c r="I457" s="12">
        <v>26.59</v>
      </c>
      <c r="J457" s="75">
        <v>6.27</v>
      </c>
      <c r="K457" s="75">
        <v>92.19</v>
      </c>
      <c r="L457" s="16">
        <v>63</v>
      </c>
      <c r="M457" s="17">
        <f>=I457*8.8</f>
        <v>233.992</v>
      </c>
      <c r="N457" s="17">
        <f>=M457-L457-K457-J457*8.8</f>
        <v>23.626</v>
      </c>
      <c r="O457" s="18">
        <f>=N457/M457</f>
        <v>0.100969263906458</v>
      </c>
      <c r="P457" s="12" t="s">
        <v>43</v>
      </c>
    </row>
    <row r="458" spans="1:16">
      <c r="A458" s="21">
        <v>45235.4827199074</v>
      </c>
      <c r="B458" s="12">
        <v>116384273</v>
      </c>
      <c r="C458" s="22" t="s">
        <v>331</v>
      </c>
      <c r="D458" s="12" t="s">
        <v>1660</v>
      </c>
      <c r="E458" s="19" t="s">
        <v>1661</v>
      </c>
      <c r="F458" s="12" t="s"/>
      <c r="G458" s="12">
        <v>1</v>
      </c>
      <c r="H458" s="12" t="s">
        <v>334</v>
      </c>
      <c r="I458" s="12">
        <v>20.79</v>
      </c>
      <c r="J458" s="15">
        <v>5.07</v>
      </c>
      <c r="K458" s="15">
        <v>65.24</v>
      </c>
      <c r="L458" s="16">
        <v>75</v>
      </c>
      <c r="M458" s="17">
        <f>=I458*8.8</f>
        <v>182.952</v>
      </c>
      <c r="N458" s="17">
        <f>=M458-L458-K458-J458*8.8</f>
        <v>-1.904</v>
      </c>
      <c r="O458" s="18">
        <f>=N458/M458</f>
        <v>-0.010407101316192</v>
      </c>
      <c r="P458" s="12" t="s">
        <v>43</v>
      </c>
    </row>
    <row r="459" spans="1:16">
      <c r="A459" s="21">
        <v>45235.4933680556</v>
      </c>
      <c r="B459" s="12">
        <v>116386275</v>
      </c>
      <c r="C459" s="22" t="s">
        <v>1022</v>
      </c>
      <c r="D459" s="12" t="s">
        <v>1662</v>
      </c>
      <c r="E459" s="19" t="s">
        <v>1663</v>
      </c>
      <c r="F459" s="12" t="s"/>
      <c r="G459" s="12">
        <v>1</v>
      </c>
      <c r="H459" s="12" t="s">
        <v>613</v>
      </c>
      <c r="I459" s="12">
        <v>13.2</v>
      </c>
      <c r="J459" s="15">
        <v>3.09</v>
      </c>
      <c r="K459" s="15">
        <v>42.71</v>
      </c>
      <c r="L459" s="16">
        <v>7.7</v>
      </c>
      <c r="M459" s="17">
        <f>=I459*8.8</f>
        <v>116.16</v>
      </c>
      <c r="N459" s="17">
        <f>=M459-L459-K459-J459*8.8</f>
        <v>38.558</v>
      </c>
      <c r="O459" s="18">
        <f>=N459/M459</f>
        <v>0.33193870523416</v>
      </c>
      <c r="P459" s="12" t="s">
        <v>136</v>
      </c>
    </row>
    <row r="460" spans="1:16">
      <c r="A460" s="21">
        <v>45235.5148611111</v>
      </c>
      <c r="B460" s="12">
        <v>116389740</v>
      </c>
      <c r="C460" s="22" t="s">
        <v>936</v>
      </c>
      <c r="D460" s="12" t="s">
        <v>1664</v>
      </c>
      <c r="E460" s="19" t="s">
        <v>1622</v>
      </c>
      <c r="F460" s="12" t="s"/>
      <c r="G460" s="12">
        <v>1</v>
      </c>
      <c r="H460" s="12" t="s">
        <v>939</v>
      </c>
      <c r="I460" s="12">
        <v>21.77</v>
      </c>
      <c r="J460" s="15">
        <v>5.12</v>
      </c>
      <c r="K460" s="15">
        <v>71.17</v>
      </c>
      <c r="L460" s="16">
        <v>0</v>
      </c>
      <c r="M460" s="17">
        <f>=I460*8.8</f>
        <v>191.576</v>
      </c>
      <c r="N460" s="17">
        <f>=M460-L460-K460-J460*8.8</f>
        <v>75.35</v>
      </c>
      <c r="O460" s="18">
        <f>=N460/M460</f>
        <v>0.393316490583372</v>
      </c>
      <c r="P460" s="12" t="s">
        <v>59</v>
      </c>
    </row>
    <row r="461" spans="1:16">
      <c r="A461" s="21">
        <v>45235.6352083333</v>
      </c>
      <c r="B461" s="12">
        <v>116416389</v>
      </c>
      <c r="C461" s="22" t="s">
        <v>1665</v>
      </c>
      <c r="D461" s="12" t="s">
        <v>1666</v>
      </c>
      <c r="E461" s="19" t="s">
        <v>1667</v>
      </c>
      <c r="F461" s="12" t="s">
        <v>57</v>
      </c>
      <c r="G461" s="12">
        <v>1</v>
      </c>
      <c r="H461" s="12" t="s">
        <v>1668</v>
      </c>
      <c r="I461" s="12">
        <v>13</v>
      </c>
      <c r="J461" s="15">
        <v>3.04</v>
      </c>
      <c r="K461" s="15">
        <v>35.75</v>
      </c>
      <c r="L461" s="16">
        <v>10.3</v>
      </c>
      <c r="M461" s="17">
        <f>=I461*8.8</f>
        <v>114.4</v>
      </c>
      <c r="N461" s="17">
        <f>=M461-L461-K461-J461*8.8</f>
        <v>41.598</v>
      </c>
      <c r="O461" s="18">
        <f>=N461/M461</f>
        <v>0.363618881118881</v>
      </c>
      <c r="P461" s="12" t="s">
        <v>43</v>
      </c>
    </row>
    <row r="462" spans="1:16">
      <c r="A462" s="21">
        <v>45235.8708101852</v>
      </c>
      <c r="B462" s="12">
        <v>116455040</v>
      </c>
      <c r="C462" s="22" t="s">
        <v>1669</v>
      </c>
      <c r="D462" s="12" t="s">
        <v>1670</v>
      </c>
      <c r="E462" s="19" t="s">
        <v>1671</v>
      </c>
      <c r="F462" s="12" t="s"/>
      <c r="G462" s="12">
        <v>2</v>
      </c>
      <c r="H462" s="12" t="s">
        <v>1672</v>
      </c>
      <c r="I462" s="12">
        <v>23.4</v>
      </c>
      <c r="J462" s="75">
        <v>5.48</v>
      </c>
      <c r="K462" s="75">
        <v>37.17</v>
      </c>
      <c r="L462" s="16">
        <v>53</v>
      </c>
      <c r="M462" s="17">
        <f>=I462*8.8</f>
        <v>205.92</v>
      </c>
      <c r="N462" s="17">
        <f>=M462-L462-K462-J462*8.8</f>
        <v>67.526</v>
      </c>
      <c r="O462" s="18">
        <f>=N462/M462</f>
        <v>0.327923465423465</v>
      </c>
      <c r="P462" s="12" t="s">
        <v>43</v>
      </c>
    </row>
    <row r="463" spans="1:16">
      <c r="A463" s="21">
        <v>45235.9620949074</v>
      </c>
      <c r="B463" s="12">
        <v>116467006</v>
      </c>
      <c r="C463" s="22" t="s">
        <v>1673</v>
      </c>
      <c r="D463" s="12" t="s">
        <v>1674</v>
      </c>
      <c r="E463" s="19" t="s">
        <v>1675</v>
      </c>
      <c r="F463" s="12" t="s"/>
      <c r="G463" s="12">
        <v>1</v>
      </c>
      <c r="H463" s="12" t="s">
        <v>1676</v>
      </c>
      <c r="I463" s="12">
        <v>45.28</v>
      </c>
      <c r="J463" s="15">
        <v>11.03</v>
      </c>
      <c r="K463" s="15">
        <v>43.6</v>
      </c>
      <c r="L463" s="16">
        <v>55.4</v>
      </c>
      <c r="M463" s="17">
        <f>=I463*8.8</f>
        <v>398.464</v>
      </c>
      <c r="N463" s="17">
        <f>=M463-L463-K463-J463*8.8</f>
        <v>202.4</v>
      </c>
      <c r="O463" s="18">
        <f>=N463/M463</f>
        <v>0.507950530035336</v>
      </c>
      <c r="P463" s="12" t="s">
        <v>59</v>
      </c>
    </row>
    <row r="464" spans="1:16">
      <c r="A464" s="21">
        <v>45236.0149768519</v>
      </c>
      <c r="B464" s="12">
        <v>116476152</v>
      </c>
      <c r="C464" s="22" t="s">
        <v>1677</v>
      </c>
      <c r="D464" s="12" t="s">
        <v>1678</v>
      </c>
      <c r="E464" s="22" t="s">
        <v>1679</v>
      </c>
      <c r="F464" s="12" t="s"/>
      <c r="G464" s="12">
        <v>2</v>
      </c>
      <c r="H464" s="12" t="s">
        <v>1680</v>
      </c>
      <c r="I464" s="12">
        <v>23.4</v>
      </c>
      <c r="J464" s="15">
        <v>5.57</v>
      </c>
      <c r="K464" s="15">
        <v>29.16</v>
      </c>
      <c r="L464" s="16">
        <v>11.5</v>
      </c>
      <c r="M464" s="17">
        <f>=I464*8.8</f>
        <v>205.92</v>
      </c>
      <c r="N464" s="17">
        <f>=M464-L464-K464-J464*8.8</f>
        <v>116.244</v>
      </c>
      <c r="O464" s="18">
        <f>=N464/M464</f>
        <v>0.56451048951049</v>
      </c>
      <c r="P464" s="12" t="s">
        <v>136</v>
      </c>
    </row>
    <row r="465" spans="1:16">
      <c r="A465" s="21">
        <v>45236.0512962963</v>
      </c>
      <c r="B465" s="12">
        <v>116484564</v>
      </c>
      <c r="C465" s="22" t="s">
        <v>1681</v>
      </c>
      <c r="D465" s="12">
        <v>0</v>
      </c>
      <c r="E465" s="19" t="s">
        <v>52</v>
      </c>
      <c r="F465" s="12" t="s">
        <v>48</v>
      </c>
      <c r="G465" s="12">
        <v>1</v>
      </c>
      <c r="H465" s="12" t="s">
        <v>1682</v>
      </c>
      <c r="I465" s="12">
        <v>0</v>
      </c>
      <c r="J465" s="15">
        <v>0</v>
      </c>
      <c r="K465" s="15">
        <v>0</v>
      </c>
      <c r="L465" s="16">
        <v>0</v>
      </c>
      <c r="M465" s="17">
        <f>=I465*8.8</f>
        <v>0</v>
      </c>
      <c r="N465" s="17">
        <f>=M465-L465-K465-J465*8.8</f>
        <v>0</v>
      </c>
      <c r="O465" s="18" t="e">
        <f>=N465/M465</f>
        <v>#DIV/0!</v>
      </c>
      <c r="P465" s="12" t="s">
        <v>104</v>
      </c>
    </row>
    <row r="466" spans="1:16">
      <c r="A466" s="21">
        <v>45236.0617013889</v>
      </c>
      <c r="B466" s="12">
        <v>116487150</v>
      </c>
      <c r="C466" s="22" t="s">
        <v>1683</v>
      </c>
      <c r="D466" s="12" t="s">
        <v>1684</v>
      </c>
      <c r="E466" s="19" t="s">
        <v>1685</v>
      </c>
      <c r="F466" s="12" t="s"/>
      <c r="G466" s="12">
        <v>1</v>
      </c>
      <c r="H466" s="12" t="s">
        <v>1686</v>
      </c>
      <c r="I466" s="12">
        <v>13</v>
      </c>
      <c r="J466" s="15">
        <v>3.09</v>
      </c>
      <c r="K466" s="15">
        <v>27.49</v>
      </c>
      <c r="L466" s="16">
        <v>16</v>
      </c>
      <c r="M466" s="17">
        <f>=I466*8.8</f>
        <v>114.4</v>
      </c>
      <c r="N466" s="17">
        <f>=M466-L466-K466-J466*8.8</f>
        <v>43.718</v>
      </c>
      <c r="O466" s="18">
        <f>=N466/M466</f>
        <v>0.38215034965035</v>
      </c>
      <c r="P466" s="12" t="s">
        <v>145</v>
      </c>
    </row>
    <row r="467" spans="1:16">
      <c r="A467" s="21">
        <v>45236.0730787037</v>
      </c>
      <c r="B467" s="12">
        <v>116489841</v>
      </c>
      <c r="C467" s="22" t="s">
        <v>1687</v>
      </c>
      <c r="D467" s="12" t="s">
        <v>1688</v>
      </c>
      <c r="E467" s="19" t="s">
        <v>1689</v>
      </c>
      <c r="F467" s="12" t="s">
        <v>134</v>
      </c>
      <c r="G467" s="12">
        <v>1</v>
      </c>
      <c r="H467" s="12" t="s">
        <v>1690</v>
      </c>
      <c r="I467" s="12">
        <v>52.59</v>
      </c>
      <c r="J467" s="75">
        <v>12.45</v>
      </c>
      <c r="K467" s="75">
        <v>137.35</v>
      </c>
      <c r="L467" s="16">
        <v>208</v>
      </c>
      <c r="M467" s="17">
        <f>=I467*8.8</f>
        <v>462.792</v>
      </c>
      <c r="N467" s="17">
        <f>=M467-L467-K467-J467*8.8</f>
        <v>7.88200000000009</v>
      </c>
      <c r="O467" s="18">
        <f>=N467/M467</f>
        <v>0.017031409358848</v>
      </c>
      <c r="P467" s="12" t="s">
        <v>172</v>
      </c>
    </row>
    <row r="468" spans="1:16">
      <c r="A468" s="21">
        <v>45236.0924074074</v>
      </c>
      <c r="B468" s="12">
        <v>116494780</v>
      </c>
      <c r="C468" s="22" t="s">
        <v>1691</v>
      </c>
      <c r="D468" s="12" t="s">
        <v>1692</v>
      </c>
      <c r="E468" s="19" t="s">
        <v>1693</v>
      </c>
      <c r="F468" s="12" t="s">
        <v>57</v>
      </c>
      <c r="G468" s="12">
        <v>1</v>
      </c>
      <c r="H468" s="12" t="s">
        <v>1694</v>
      </c>
      <c r="I468" s="12">
        <v>23.13</v>
      </c>
      <c r="J468" s="15">
        <v>5.47</v>
      </c>
      <c r="K468" s="15">
        <v>52.37</v>
      </c>
      <c r="L468" s="16">
        <v>56</v>
      </c>
      <c r="M468" s="17">
        <f>=I468*8.8</f>
        <v>203.544</v>
      </c>
      <c r="N468" s="17">
        <f>=M468-L468-K468-J468*8.8</f>
        <v>47.038</v>
      </c>
      <c r="O468" s="18">
        <f>=N468/M468</f>
        <v>0.231094996659199</v>
      </c>
      <c r="P468" s="12" t="s">
        <v>43</v>
      </c>
    </row>
    <row r="469" spans="1:17">
      <c r="A469" s="21">
        <v>45236.094525463</v>
      </c>
      <c r="B469" s="12">
        <v>116494866</v>
      </c>
      <c r="C469" s="22" t="s">
        <v>1695</v>
      </c>
      <c r="D469" s="12">
        <v>0</v>
      </c>
      <c r="E469" s="19" t="s">
        <v>1696</v>
      </c>
      <c r="F469" s="12" t="s"/>
      <c r="G469" s="12">
        <v>1</v>
      </c>
      <c r="H469" s="12" t="s">
        <v>1697</v>
      </c>
      <c r="I469" s="12">
        <v>0</v>
      </c>
      <c r="J469" s="15">
        <v>0</v>
      </c>
      <c r="K469" s="15">
        <v>0</v>
      </c>
      <c r="L469" s="16">
        <v>9.03</v>
      </c>
      <c r="M469" s="17">
        <f>=I469*8.8</f>
        <v>0</v>
      </c>
      <c r="N469" s="17">
        <f>=M469-L469-K469-J469*8.8</f>
        <v>-9.03</v>
      </c>
      <c r="O469" s="18" t="e">
        <f>=N469/M469</f>
        <v>#DIV/0!</v>
      </c>
      <c r="P469" s="12" t="s">
        <v>145</v>
      </c>
      <c r="Q469" s="25" t="s">
        <v>1698</v>
      </c>
    </row>
    <row r="470" spans="1:16">
      <c r="A470" s="21">
        <v>45236.098125</v>
      </c>
      <c r="B470" s="12">
        <v>116496166</v>
      </c>
      <c r="C470" s="22" t="s">
        <v>1699</v>
      </c>
      <c r="D470" s="12" t="s">
        <v>1700</v>
      </c>
      <c r="E470" s="19" t="s">
        <v>1701</v>
      </c>
      <c r="F470" s="12" t="s">
        <v>1702</v>
      </c>
      <c r="G470" s="12">
        <v>1</v>
      </c>
      <c r="H470" s="12" t="s">
        <v>1703</v>
      </c>
      <c r="I470" s="12">
        <v>17.22</v>
      </c>
      <c r="J470" s="15">
        <v>4.09</v>
      </c>
      <c r="K470" s="15">
        <v>22.58</v>
      </c>
      <c r="L470" s="16">
        <v>135</v>
      </c>
      <c r="M470" s="17">
        <f>=I470*8.8</f>
        <v>151.536</v>
      </c>
      <c r="N470" s="17">
        <f>=M470-L470-K470-J470*8.8</f>
        <v>-42.036</v>
      </c>
      <c r="O470" s="18">
        <f>=N470/M470</f>
        <v>-0.277399429838454</v>
      </c>
      <c r="P470" s="12" t="s">
        <v>59</v>
      </c>
    </row>
    <row r="471" spans="1:16">
      <c r="A471" s="21">
        <v>45236.1005324074</v>
      </c>
      <c r="B471" s="12">
        <v>116496421</v>
      </c>
      <c r="C471" s="22" t="s">
        <v>1704</v>
      </c>
      <c r="D471" s="12" t="s">
        <v>1705</v>
      </c>
      <c r="E471" s="19" t="s">
        <v>1706</v>
      </c>
      <c r="F471" s="12" t="s">
        <v>498</v>
      </c>
      <c r="G471" s="12">
        <v>1</v>
      </c>
      <c r="H471" s="12" t="s">
        <v>1707</v>
      </c>
      <c r="I471" s="12">
        <v>18.33</v>
      </c>
      <c r="J471" s="15">
        <v>4.35</v>
      </c>
      <c r="K471" s="15">
        <v>41.56</v>
      </c>
      <c r="L471" s="16">
        <v>51.99</v>
      </c>
      <c r="M471" s="17">
        <f>=I471*8.8</f>
        <v>161.304</v>
      </c>
      <c r="N471" s="17">
        <f>=M471-L471-K471-J471*8.8</f>
        <v>29.474</v>
      </c>
      <c r="O471" s="18">
        <f>=N471/M471</f>
        <v>0.182723305063731</v>
      </c>
      <c r="P471" s="12" t="s">
        <v>59</v>
      </c>
    </row>
    <row r="472" spans="1:16">
      <c r="A472" s="21">
        <v>45236.1053472222</v>
      </c>
      <c r="B472" s="12">
        <v>116497738</v>
      </c>
      <c r="C472" s="22" t="s">
        <v>1708</v>
      </c>
      <c r="D472" s="12" t="s">
        <v>1709</v>
      </c>
      <c r="E472" s="19" t="s">
        <v>1710</v>
      </c>
      <c r="F472" s="10" t="s">
        <v>453</v>
      </c>
      <c r="G472" s="12">
        <v>1</v>
      </c>
      <c r="H472" s="12" t="s">
        <v>1711</v>
      </c>
      <c r="I472" s="12">
        <v>16.25</v>
      </c>
      <c r="J472" s="15">
        <v>3.84</v>
      </c>
      <c r="K472" s="15">
        <v>49.15</v>
      </c>
      <c r="L472" s="16">
        <v>43.1</v>
      </c>
      <c r="M472" s="17">
        <f>=I472*8.8</f>
        <v>143</v>
      </c>
      <c r="N472" s="17">
        <f>=M472-L472-K472-J472*8.8</f>
        <v>16.958</v>
      </c>
      <c r="O472" s="18">
        <f>=N472/M472</f>
        <v>0.118587412587413</v>
      </c>
      <c r="P472" s="12" t="s">
        <v>136</v>
      </c>
    </row>
    <row r="473" spans="1:16">
      <c r="A473" s="21">
        <v>45236.1084953704</v>
      </c>
      <c r="B473" s="12">
        <v>116498208</v>
      </c>
      <c r="C473" s="22" t="s">
        <v>1712</v>
      </c>
      <c r="D473" s="12" t="s">
        <v>1713</v>
      </c>
      <c r="E473" s="19" t="s">
        <v>1714</v>
      </c>
      <c r="F473" s="12" t="s"/>
      <c r="G473" s="12">
        <v>1</v>
      </c>
      <c r="H473" s="12" t="s">
        <v>1715</v>
      </c>
      <c r="I473" s="12">
        <v>15</v>
      </c>
      <c r="J473" s="15">
        <v>3.54</v>
      </c>
      <c r="K473" s="15">
        <v>39.94</v>
      </c>
      <c r="L473" s="16">
        <v>8.9</v>
      </c>
      <c r="M473" s="17">
        <f>=I473*8.8</f>
        <v>132</v>
      </c>
      <c r="N473" s="17">
        <f>=M473-L473-K473-J473*8.8</f>
        <v>52.008</v>
      </c>
      <c r="O473" s="18">
        <f>=N473/M473</f>
        <v>0.394</v>
      </c>
      <c r="P473" s="12" t="s">
        <v>43</v>
      </c>
    </row>
    <row r="474" spans="1:16">
      <c r="A474" s="21">
        <v>45236.1152893519</v>
      </c>
      <c r="B474" s="12">
        <v>116500160</v>
      </c>
      <c r="C474" s="22" t="s">
        <v>1716</v>
      </c>
      <c r="D474" s="12" t="s">
        <v>1717</v>
      </c>
      <c r="E474" s="19" t="s">
        <v>1718</v>
      </c>
      <c r="F474" s="12" t="s"/>
      <c r="G474" s="12">
        <v>1</v>
      </c>
      <c r="H474" s="12" t="s">
        <v>1719</v>
      </c>
      <c r="I474" s="12">
        <v>20.89</v>
      </c>
      <c r="J474" s="15">
        <v>5.07</v>
      </c>
      <c r="K474" s="15">
        <v>50.53</v>
      </c>
      <c r="L474" s="16">
        <v>22.1</v>
      </c>
      <c r="M474" s="17">
        <f>=I474*8.8</f>
        <v>183.832</v>
      </c>
      <c r="N474" s="17">
        <f>=M474-L474-K474-J474*8.8</f>
        <v>66.586</v>
      </c>
      <c r="O474" s="18">
        <f>=N474/M474</f>
        <v>0.36221114931024</v>
      </c>
      <c r="P474" s="12" t="s">
        <v>43</v>
      </c>
    </row>
    <row r="475" spans="1:16">
      <c r="A475" s="21">
        <v>45236.1404976852</v>
      </c>
      <c r="B475" s="12">
        <v>116505970</v>
      </c>
      <c r="C475" s="22" t="s">
        <v>1720</v>
      </c>
      <c r="D475" s="12" t="s">
        <v>1721</v>
      </c>
      <c r="E475" s="19" t="s">
        <v>1722</v>
      </c>
      <c r="F475" s="12" t="s"/>
      <c r="G475" s="12">
        <v>1</v>
      </c>
      <c r="H475" s="12" t="s">
        <v>1723</v>
      </c>
      <c r="I475" s="12">
        <v>29.29</v>
      </c>
      <c r="J475" s="15">
        <v>7.08</v>
      </c>
      <c r="K475" s="15">
        <v>71.48</v>
      </c>
      <c r="L475" s="16">
        <v>50</v>
      </c>
      <c r="M475" s="17">
        <f>=I475*8.8</f>
        <v>257.752</v>
      </c>
      <c r="N475" s="17">
        <f>=M475-L475-K475-J475*8.8</f>
        <v>73.968</v>
      </c>
      <c r="O475" s="18">
        <f>=N475/M475</f>
        <v>0.286973524938701</v>
      </c>
      <c r="P475" s="12" t="s">
        <v>43</v>
      </c>
    </row>
    <row r="476" spans="1:16">
      <c r="A476" s="21">
        <v>45236.1526736111</v>
      </c>
      <c r="B476" s="12">
        <v>116508973</v>
      </c>
      <c r="C476" s="22" t="s">
        <v>1724</v>
      </c>
      <c r="D476" s="12" t="s">
        <v>1725</v>
      </c>
      <c r="E476" s="19" t="s">
        <v>1726</v>
      </c>
      <c r="F476" s="12" t="s"/>
      <c r="G476" s="12">
        <v>1</v>
      </c>
      <c r="H476" s="12" t="s">
        <v>1727</v>
      </c>
      <c r="I476" s="12">
        <v>29.49</v>
      </c>
      <c r="J476" s="15">
        <v>7.05</v>
      </c>
      <c r="K476" s="15">
        <v>31.58</v>
      </c>
      <c r="L476" s="16">
        <v>87</v>
      </c>
      <c r="M476" s="17">
        <f>=I476*8.8</f>
        <v>259.512</v>
      </c>
      <c r="N476" s="17">
        <f>=M476-L476-K476-J476*8.8</f>
        <v>78.892</v>
      </c>
      <c r="O476" s="18">
        <f>=N476/M476</f>
        <v>0.304001356391997</v>
      </c>
      <c r="P476" s="12" t="s">
        <v>59</v>
      </c>
    </row>
    <row r="477" spans="1:17">
      <c r="A477" s="21">
        <v>45236.1531712963</v>
      </c>
      <c r="B477" s="12">
        <v>116508961</v>
      </c>
      <c r="C477" s="22" t="s">
        <v>1728</v>
      </c>
      <c r="D477" s="12" t="s">
        <v>1729</v>
      </c>
      <c r="E477" s="19" t="s">
        <v>1730</v>
      </c>
      <c r="F477" s="12" t="s"/>
      <c r="G477" s="12">
        <v>2</v>
      </c>
      <c r="H477" s="12" t="s">
        <v>1731</v>
      </c>
      <c r="I477" s="12">
        <v>43.78</v>
      </c>
      <c r="J477" s="15">
        <v>10.41</v>
      </c>
      <c r="K477" s="15">
        <v>72.68</v>
      </c>
      <c r="L477" s="16">
        <v>71</v>
      </c>
      <c r="M477" s="17">
        <f>=I477*8.8</f>
        <v>385.264</v>
      </c>
      <c r="N477" s="17">
        <f>=M477-L477-K477-J477*8.8</f>
        <v>149.976</v>
      </c>
      <c r="O477" s="18">
        <f>=N477/M477</f>
        <v>0.389281116325429</v>
      </c>
      <c r="P477" s="12" t="s">
        <v>59</v>
      </c>
      <c r="Q477" s="20" t="s"/>
    </row>
    <row r="478" spans="1:16">
      <c r="A478" s="21">
        <v>45236.1532407407</v>
      </c>
      <c r="B478" s="12">
        <v>116506873</v>
      </c>
      <c r="C478" s="22" t="s">
        <v>1732</v>
      </c>
      <c r="D478" s="12" t="s">
        <v>1733</v>
      </c>
      <c r="E478" s="19" t="s">
        <v>1734</v>
      </c>
      <c r="F478" s="12" t="s">
        <v>134</v>
      </c>
      <c r="G478" s="12">
        <v>1</v>
      </c>
      <c r="H478" s="12" t="s">
        <v>1735</v>
      </c>
      <c r="I478" s="12">
        <v>22.68</v>
      </c>
      <c r="J478" s="15">
        <v>5.38</v>
      </c>
      <c r="K478" s="15">
        <v>72.05</v>
      </c>
      <c r="L478" s="16">
        <v>80</v>
      </c>
      <c r="M478" s="17">
        <f>=I478*8.8</f>
        <v>199.584</v>
      </c>
      <c r="N478" s="17">
        <f>=M478-L478-K478-J478*8.8</f>
        <v>0.190000000000005</v>
      </c>
      <c r="O478" s="18">
        <f>=N478/M478</f>
        <v>0.000951980118647</v>
      </c>
      <c r="P478" s="12" t="s">
        <v>59</v>
      </c>
    </row>
    <row r="479" spans="1:16">
      <c r="A479" s="21">
        <v>45236.1619444444</v>
      </c>
      <c r="B479" s="12">
        <v>116511414</v>
      </c>
      <c r="C479" s="22" t="s">
        <v>1736</v>
      </c>
      <c r="D479" s="12" t="s">
        <v>1737</v>
      </c>
      <c r="E479" s="19" t="s">
        <v>1738</v>
      </c>
      <c r="F479" s="12" t="s"/>
      <c r="G479" s="12">
        <v>1</v>
      </c>
      <c r="H479" s="12" t="s">
        <v>1739</v>
      </c>
      <c r="I479" s="12">
        <v>21.28</v>
      </c>
      <c r="J479" s="15">
        <v>4.82</v>
      </c>
      <c r="K479" s="15">
        <v>29.64</v>
      </c>
      <c r="L479" s="16">
        <v>73</v>
      </c>
      <c r="M479" s="17">
        <f>=I479*8.8</f>
        <v>187.264</v>
      </c>
      <c r="N479" s="17">
        <f>=M479-L479-K479-J479*8.8</f>
        <v>42.208</v>
      </c>
      <c r="O479" s="18">
        <f>=N479/M479</f>
        <v>0.225393028024607</v>
      </c>
      <c r="P479" s="12" t="s">
        <v>162</v>
      </c>
    </row>
    <row r="480" spans="1:16">
      <c r="A480" s="21">
        <v>45236.1758333333</v>
      </c>
      <c r="B480" s="12">
        <v>116514731</v>
      </c>
      <c r="C480" s="22" t="s">
        <v>1740</v>
      </c>
      <c r="D480" s="12" t="s">
        <v>1741</v>
      </c>
      <c r="E480" s="19" t="s">
        <v>1742</v>
      </c>
      <c r="F480" s="12" t="s"/>
      <c r="G480" s="12">
        <v>1</v>
      </c>
      <c r="H480" s="12" t="s">
        <v>1524</v>
      </c>
      <c r="I480" s="12">
        <v>15.86</v>
      </c>
      <c r="J480" s="15">
        <v>3.7</v>
      </c>
      <c r="K480" s="15">
        <v>45.28</v>
      </c>
      <c r="L480" s="16">
        <v>28</v>
      </c>
      <c r="M480" s="17">
        <f>=I480*8.8</f>
        <v>139.568</v>
      </c>
      <c r="N480" s="17">
        <f>=M480-L480-K480-J480*8.8</f>
        <v>33.728</v>
      </c>
      <c r="O480" s="18">
        <f>=N480/M480</f>
        <v>0.241659979364897</v>
      </c>
      <c r="P480" s="12" t="s">
        <v>59</v>
      </c>
    </row>
    <row r="481" spans="1:16">
      <c r="A481" s="21">
        <v>45236.1801273148</v>
      </c>
      <c r="B481" s="12">
        <v>116515621</v>
      </c>
      <c r="C481" s="22" t="s">
        <v>1743</v>
      </c>
      <c r="D481" s="12" t="s">
        <v>1744</v>
      </c>
      <c r="E481" s="19" t="s">
        <v>1745</v>
      </c>
      <c r="F481" s="12" t="s"/>
      <c r="G481" s="12">
        <v>5</v>
      </c>
      <c r="H481" s="12" t="s">
        <v>1746</v>
      </c>
      <c r="I481" s="12">
        <v>77.95</v>
      </c>
      <c r="J481" s="75">
        <v>18.37</v>
      </c>
      <c r="K481" s="75">
        <v>251.57</v>
      </c>
      <c r="L481" s="16">
        <v>170</v>
      </c>
      <c r="M481" s="17">
        <f>=I481*8.8</f>
        <v>685.96</v>
      </c>
      <c r="N481" s="17">
        <f>=M481-L481-K481-J481*8.8</f>
        <v>102.734</v>
      </c>
      <c r="O481" s="18">
        <f>=N481/M481</f>
        <v>0.149766750247828</v>
      </c>
      <c r="P481" s="12" t="s">
        <v>43</v>
      </c>
    </row>
    <row r="482" spans="1:16">
      <c r="A482" s="21">
        <v>45236.1961342593</v>
      </c>
      <c r="B482" s="12">
        <v>116519407</v>
      </c>
      <c r="C482" s="22" t="s">
        <v>1747</v>
      </c>
      <c r="D482" s="12" t="s">
        <v>1748</v>
      </c>
      <c r="E482" s="19" t="s">
        <v>1749</v>
      </c>
      <c r="F482" s="12" t="s"/>
      <c r="G482" s="12">
        <v>1</v>
      </c>
      <c r="H482" s="12" t="s">
        <v>1750</v>
      </c>
      <c r="I482" s="12">
        <v>13</v>
      </c>
      <c r="J482" s="15">
        <v>3.07</v>
      </c>
      <c r="K482" s="15">
        <v>22.42</v>
      </c>
      <c r="L482" s="16">
        <v>3.7</v>
      </c>
      <c r="M482" s="17">
        <f>=I482*8.8</f>
        <v>114.4</v>
      </c>
      <c r="N482" s="17">
        <f>=M482-L482-K482-J482*8.8</f>
        <v>61.264</v>
      </c>
      <c r="O482" s="18">
        <f>=N482/M482</f>
        <v>0.535524475524475</v>
      </c>
      <c r="P482" s="12" t="s">
        <v>59</v>
      </c>
    </row>
    <row r="483" spans="1:16">
      <c r="A483" s="21">
        <v>45236.2008796296</v>
      </c>
      <c r="B483" s="12">
        <v>116520354</v>
      </c>
      <c r="C483" s="22" t="s">
        <v>1751</v>
      </c>
      <c r="D483" s="12" t="s">
        <v>1752</v>
      </c>
      <c r="E483" s="19" t="s">
        <v>1753</v>
      </c>
      <c r="F483" s="12" t="s"/>
      <c r="G483" s="12">
        <v>1</v>
      </c>
      <c r="H483" s="12" t="s">
        <v>1754</v>
      </c>
      <c r="I483" s="12">
        <v>19.2</v>
      </c>
      <c r="J483" s="15">
        <v>4.66</v>
      </c>
      <c r="K483" s="15">
        <v>38.99</v>
      </c>
      <c r="L483" s="16">
        <v>25.4</v>
      </c>
      <c r="M483" s="17">
        <f>=I483*8.8</f>
        <v>168.96</v>
      </c>
      <c r="N483" s="17">
        <f>=M483-L483-K483-J483*8.8</f>
        <v>63.562</v>
      </c>
      <c r="O483" s="18">
        <f>=N483/M483</f>
        <v>0.376195549242424</v>
      </c>
      <c r="P483" s="12" t="s">
        <v>43</v>
      </c>
    </row>
    <row r="484" spans="1:16">
      <c r="A484" s="21">
        <v>45236.209837963</v>
      </c>
      <c r="B484" s="12">
        <v>116522965</v>
      </c>
      <c r="C484" s="22" t="s">
        <v>1755</v>
      </c>
      <c r="D484" s="12" t="s">
        <v>1756</v>
      </c>
      <c r="E484" s="19" t="s">
        <v>1757</v>
      </c>
      <c r="F484" s="12" t="s"/>
      <c r="G484" s="12">
        <v>4</v>
      </c>
      <c r="H484" s="12" t="s">
        <v>1758</v>
      </c>
      <c r="I484" s="12">
        <v>44.2</v>
      </c>
      <c r="J484" s="75">
        <v>10.37</v>
      </c>
      <c r="K484" s="75">
        <v>78.99</v>
      </c>
      <c r="L484" s="16">
        <v>58</v>
      </c>
      <c r="M484" s="17">
        <f>=I484*8.8</f>
        <v>388.96</v>
      </c>
      <c r="N484" s="17">
        <f>=M484-L484-K484-J484*8.8</f>
        <v>160.714</v>
      </c>
      <c r="O484" s="18">
        <f>=N484/M484</f>
        <v>0.413189016865487</v>
      </c>
      <c r="P484" s="12" t="s">
        <v>43</v>
      </c>
    </row>
    <row r="485" spans="1:16">
      <c r="A485" s="21">
        <v>45236.2128587963</v>
      </c>
      <c r="B485" s="12">
        <v>116523644</v>
      </c>
      <c r="C485" s="22" t="s">
        <v>1759</v>
      </c>
      <c r="D485" s="12" t="s">
        <v>1760</v>
      </c>
      <c r="E485" s="19" t="s">
        <v>1761</v>
      </c>
      <c r="F485" s="12" t="s"/>
      <c r="G485" s="12">
        <v>1</v>
      </c>
      <c r="H485" s="12" t="s">
        <v>1762</v>
      </c>
      <c r="I485" s="12">
        <v>17.87</v>
      </c>
      <c r="J485" s="15">
        <v>4.22</v>
      </c>
      <c r="K485" s="15">
        <v>49.75</v>
      </c>
      <c r="L485" s="16">
        <v>26.96</v>
      </c>
      <c r="M485" s="17">
        <f>=I485*8.8</f>
        <v>157.256</v>
      </c>
      <c r="N485" s="17">
        <f>=M485-L485-K485-J485*8.8</f>
        <v>43.41</v>
      </c>
      <c r="O485" s="18">
        <f>=N485/M485</f>
        <v>0.276046700920792</v>
      </c>
      <c r="P485" s="12" t="s">
        <v>59</v>
      </c>
    </row>
    <row r="486" spans="1:16">
      <c r="A486" s="21">
        <v>45236.2157638889</v>
      </c>
      <c r="B486" s="12">
        <v>116524616</v>
      </c>
      <c r="C486" s="22" t="s">
        <v>1763</v>
      </c>
      <c r="D486" s="12" t="s">
        <v>1764</v>
      </c>
      <c r="E486" s="19" t="s">
        <v>1765</v>
      </c>
      <c r="F486" s="12" t="s"/>
      <c r="G486" s="12">
        <v>1</v>
      </c>
      <c r="H486" s="12" t="s">
        <v>1766</v>
      </c>
      <c r="I486" s="12">
        <v>13.2</v>
      </c>
      <c r="J486" s="15">
        <v>3.14</v>
      </c>
      <c r="K486" s="15">
        <v>44.76</v>
      </c>
      <c r="L486" s="16">
        <v>16</v>
      </c>
      <c r="M486" s="17">
        <f>=I486*8.8</f>
        <v>116.16</v>
      </c>
      <c r="N486" s="17">
        <f>=M486-L486-K486-J486*8.8</f>
        <v>27.768</v>
      </c>
      <c r="O486" s="18">
        <f>=N486/M486</f>
        <v>0.239049586776859</v>
      </c>
      <c r="P486" s="12" t="s">
        <v>43</v>
      </c>
    </row>
    <row r="487" spans="1:16">
      <c r="A487" s="21">
        <v>45236.263912037</v>
      </c>
      <c r="B487" s="12">
        <v>116537216</v>
      </c>
      <c r="C487" s="22" t="s">
        <v>1767</v>
      </c>
      <c r="D487" s="12" t="s">
        <v>1768</v>
      </c>
      <c r="E487" s="19" t="s">
        <v>1769</v>
      </c>
      <c r="F487" s="12" t="s"/>
      <c r="G487" s="12">
        <v>1</v>
      </c>
      <c r="H487" s="12" t="s">
        <v>1770</v>
      </c>
      <c r="I487" s="12">
        <v>35.85</v>
      </c>
      <c r="J487" s="15">
        <v>8.78</v>
      </c>
      <c r="K487" s="15">
        <v>46.52</v>
      </c>
      <c r="L487" s="16">
        <v>53.84</v>
      </c>
      <c r="M487" s="17">
        <f>=I487*8.8</f>
        <v>315.48</v>
      </c>
      <c r="N487" s="17">
        <f>=M487-L487-K487-J487*8.8</f>
        <v>137.856</v>
      </c>
      <c r="O487" s="18">
        <f>=N487/M487</f>
        <v>0.436972232788132</v>
      </c>
      <c r="P487" s="12" t="s">
        <v>59</v>
      </c>
    </row>
    <row r="488" spans="1:16">
      <c r="A488" s="21">
        <v>45236.2755671296</v>
      </c>
      <c r="B488" s="12">
        <v>116540587</v>
      </c>
      <c r="C488" s="22" t="s">
        <v>785</v>
      </c>
      <c r="D488" s="12" t="s">
        <v>1771</v>
      </c>
      <c r="E488" s="12" t="s">
        <v>787</v>
      </c>
      <c r="F488" s="12" t="s"/>
      <c r="G488" s="12">
        <v>1</v>
      </c>
      <c r="H488" s="12" t="s">
        <v>788</v>
      </c>
      <c r="I488" s="12">
        <v>19.99</v>
      </c>
      <c r="J488" s="75">
        <v>4.19</v>
      </c>
      <c r="K488" s="76">
        <v>29.9</v>
      </c>
      <c r="L488" s="16">
        <v>22</v>
      </c>
      <c r="M488" s="17">
        <f>=I488*8.8</f>
        <v>175.912</v>
      </c>
      <c r="N488" s="17">
        <f>=M488-L488-K488-J488*8.8</f>
        <v>87.14</v>
      </c>
      <c r="O488" s="18">
        <f>=N488/M488</f>
        <v>0.495361317022147</v>
      </c>
      <c r="P488" s="12" t="s">
        <v>104</v>
      </c>
    </row>
    <row r="489" spans="1:16">
      <c r="A489" s="21">
        <v>45236.2778587963</v>
      </c>
      <c r="B489" s="12">
        <v>116540655</v>
      </c>
      <c r="C489" s="22" t="s">
        <v>1699</v>
      </c>
      <c r="D489" s="12" t="s">
        <v>1772</v>
      </c>
      <c r="E489" s="19" t="s">
        <v>1701</v>
      </c>
      <c r="F489" s="12" t="s"/>
      <c r="G489" s="12">
        <v>1</v>
      </c>
      <c r="H489" s="12" t="s">
        <v>1703</v>
      </c>
      <c r="I489" s="12">
        <v>17.22</v>
      </c>
      <c r="J489" s="75">
        <v>4.05</v>
      </c>
      <c r="K489" s="75">
        <v>29.82</v>
      </c>
      <c r="L489" s="16">
        <v>0</v>
      </c>
      <c r="M489" s="17">
        <f>=I489*8.8</f>
        <v>151.536</v>
      </c>
      <c r="N489" s="17">
        <f>=M489-L489-K489-J489*8.8</f>
        <v>86.076</v>
      </c>
      <c r="O489" s="18">
        <f>=N489/M489</f>
        <v>0.56802343997466</v>
      </c>
      <c r="P489" s="12" t="s">
        <v>43</v>
      </c>
    </row>
    <row r="490" spans="1:16">
      <c r="A490" s="21">
        <v>45236.2903819444</v>
      </c>
      <c r="B490" s="12">
        <v>116543997</v>
      </c>
      <c r="C490" s="22" t="s">
        <v>831</v>
      </c>
      <c r="D490" s="12" t="s">
        <v>1773</v>
      </c>
      <c r="E490" s="19" t="s">
        <v>1774</v>
      </c>
      <c r="F490" s="12" t="s"/>
      <c r="G490" s="12">
        <v>1</v>
      </c>
      <c r="H490" s="12" t="s">
        <v>834</v>
      </c>
      <c r="I490" s="12">
        <v>16.2</v>
      </c>
      <c r="J490" s="75">
        <v>3.84</v>
      </c>
      <c r="K490" s="75">
        <v>26.78</v>
      </c>
      <c r="L490" s="16">
        <v>31.72</v>
      </c>
      <c r="M490" s="17">
        <f>=I490*8.8</f>
        <v>142.56</v>
      </c>
      <c r="N490" s="17">
        <f>=M490-L490-K490-J490*8.8</f>
        <v>50.268</v>
      </c>
      <c r="O490" s="18">
        <f>=N490/M490</f>
        <v>0.352609427609428</v>
      </c>
      <c r="P490" s="12" t="s">
        <v>22</v>
      </c>
    </row>
    <row r="491" spans="1:16">
      <c r="A491" s="21">
        <v>45236.3091550926</v>
      </c>
      <c r="B491" s="12">
        <v>116548516</v>
      </c>
      <c r="C491" s="22" t="s">
        <v>1775</v>
      </c>
      <c r="D491" s="12" t="s">
        <v>1776</v>
      </c>
      <c r="E491" s="19" t="s">
        <v>1777</v>
      </c>
      <c r="F491" s="12" t="s">
        <v>68</v>
      </c>
      <c r="G491" s="12">
        <v>1</v>
      </c>
      <c r="H491" s="12" t="s">
        <v>1778</v>
      </c>
      <c r="I491" s="12">
        <v>13</v>
      </c>
      <c r="J491" s="75">
        <v>3.09</v>
      </c>
      <c r="K491" s="75">
        <v>39.22</v>
      </c>
      <c r="L491" s="16">
        <v>23.8</v>
      </c>
      <c r="M491" s="17">
        <f>=I491*8.8</f>
        <v>114.4</v>
      </c>
      <c r="N491" s="17">
        <f>=M491-L491-K491-J491*8.8</f>
        <v>24.188</v>
      </c>
      <c r="O491" s="18">
        <f>=N491/M491</f>
        <v>0.211433566433567</v>
      </c>
      <c r="P491" s="12" t="s">
        <v>172</v>
      </c>
    </row>
    <row r="492" spans="1:16">
      <c r="A492" s="21">
        <v>45236.3225115741</v>
      </c>
      <c r="B492" s="12">
        <v>116551669</v>
      </c>
      <c r="C492" s="22" t="s">
        <v>1779</v>
      </c>
      <c r="D492" s="12" t="s">
        <v>1780</v>
      </c>
      <c r="E492" s="19" t="s">
        <v>1781</v>
      </c>
      <c r="F492" s="12" t="s">
        <v>134</v>
      </c>
      <c r="G492" s="12">
        <v>1</v>
      </c>
      <c r="H492" s="12" t="s">
        <v>1782</v>
      </c>
      <c r="I492" s="12">
        <v>18.13</v>
      </c>
      <c r="J492" s="75">
        <v>4.35</v>
      </c>
      <c r="K492" s="75">
        <v>109.46</v>
      </c>
      <c r="L492" s="16">
        <v>39.5</v>
      </c>
      <c r="M492" s="17">
        <f>=I492*8.8</f>
        <v>159.544</v>
      </c>
      <c r="N492" s="17">
        <f>=M492-L492-K492-J492*8.8</f>
        <v>-27.696</v>
      </c>
      <c r="O492" s="18">
        <f>=N492/M492</f>
        <v>-0.173594745023316</v>
      </c>
      <c r="P492" s="12" t="s">
        <v>59</v>
      </c>
    </row>
    <row r="493" spans="1:16">
      <c r="A493" s="21">
        <v>45236.3747106481</v>
      </c>
      <c r="B493" s="12">
        <v>116564959</v>
      </c>
      <c r="C493" s="22" t="s">
        <v>1783</v>
      </c>
      <c r="D493" s="12" t="s">
        <v>1784</v>
      </c>
      <c r="E493" s="19" t="s">
        <v>1785</v>
      </c>
      <c r="F493" s="12" t="s">
        <v>68</v>
      </c>
      <c r="G493" s="12">
        <v>1</v>
      </c>
      <c r="H493" s="12" t="s">
        <v>1786</v>
      </c>
      <c r="I493" s="12">
        <v>13</v>
      </c>
      <c r="J493" s="75">
        <v>3.04</v>
      </c>
      <c r="K493" s="75">
        <v>51.72</v>
      </c>
      <c r="L493" s="16">
        <v>22</v>
      </c>
      <c r="M493" s="17">
        <f>=I493*8.8</f>
        <v>114.4</v>
      </c>
      <c r="N493" s="17">
        <f>=M493-L493-K493-J493*8.8</f>
        <v>13.928</v>
      </c>
      <c r="O493" s="18">
        <f>=N493/M493</f>
        <v>0.121748251748252</v>
      </c>
      <c r="P493" s="12" t="s">
        <v>43</v>
      </c>
    </row>
    <row r="494" spans="1:16">
      <c r="A494" s="21">
        <v>45236.3762037037</v>
      </c>
      <c r="B494" s="12">
        <v>116565039</v>
      </c>
      <c r="C494" s="22" t="s">
        <v>1787</v>
      </c>
      <c r="D494" s="12" t="s">
        <v>1788</v>
      </c>
      <c r="E494" s="19" t="s">
        <v>1789</v>
      </c>
      <c r="F494" s="12" t="s">
        <v>32</v>
      </c>
      <c r="G494" s="12">
        <v>1</v>
      </c>
      <c r="H494" s="12" t="s">
        <v>1790</v>
      </c>
      <c r="I494" s="12">
        <v>15.4</v>
      </c>
      <c r="J494" s="75">
        <v>3.69</v>
      </c>
      <c r="K494" s="75">
        <v>41.43</v>
      </c>
      <c r="L494" s="16">
        <v>76.5</v>
      </c>
      <c r="M494" s="17">
        <f>=I494*8.8</f>
        <v>135.52</v>
      </c>
      <c r="N494" s="17">
        <f>=M494-L494-K494-J494*8.8</f>
        <v>-14.882</v>
      </c>
      <c r="O494" s="18">
        <f>=N494/M494</f>
        <v>-0.109814049586777</v>
      </c>
      <c r="P494" s="12" t="s">
        <v>136</v>
      </c>
    </row>
    <row r="495" spans="1:16">
      <c r="A495" s="21">
        <v>45236.3771643519</v>
      </c>
      <c r="B495" s="12">
        <v>116558212</v>
      </c>
      <c r="C495" s="22" t="s">
        <v>1791</v>
      </c>
      <c r="D495" s="12" t="s">
        <v>1792</v>
      </c>
      <c r="E495" s="19" t="s">
        <v>1793</v>
      </c>
      <c r="F495" s="12" t="s"/>
      <c r="G495" s="12">
        <v>1</v>
      </c>
      <c r="H495" s="12" t="s">
        <v>1794</v>
      </c>
      <c r="I495" s="12">
        <v>20.85</v>
      </c>
      <c r="J495" s="75">
        <v>3.99</v>
      </c>
      <c r="K495" s="75">
        <v>30.83</v>
      </c>
      <c r="L495" s="16">
        <v>16.4</v>
      </c>
      <c r="M495" s="17">
        <f>=I495*8.8</f>
        <v>183.48</v>
      </c>
      <c r="N495" s="17">
        <f>=M495-L495-K495-J495*8.8</f>
        <v>101.138</v>
      </c>
      <c r="O495" s="18">
        <f>=N495/M495</f>
        <v>0.551220841508611</v>
      </c>
      <c r="P495" s="12" t="s">
        <v>50</v>
      </c>
    </row>
    <row r="496" spans="1:16">
      <c r="A496" s="21">
        <v>45236.3987268519</v>
      </c>
      <c r="B496" s="12">
        <v>116570690</v>
      </c>
      <c r="C496" s="22" t="s">
        <v>1795</v>
      </c>
      <c r="D496" s="12" t="s">
        <v>1796</v>
      </c>
      <c r="E496" s="12" t="s">
        <v>1797</v>
      </c>
      <c r="F496" s="12" t="s"/>
      <c r="G496" s="12">
        <v>1</v>
      </c>
      <c r="H496" s="12" t="s">
        <v>1798</v>
      </c>
      <c r="I496" s="12">
        <v>15.79</v>
      </c>
      <c r="J496" s="75">
        <v>3.7</v>
      </c>
      <c r="K496" s="75">
        <v>41.62</v>
      </c>
      <c r="L496" s="16">
        <v>0</v>
      </c>
      <c r="M496" s="17">
        <f>=I496*8.8</f>
        <v>138.952</v>
      </c>
      <c r="N496" s="17">
        <f>=M496-L496-K496-J496*8.8</f>
        <v>64.772</v>
      </c>
      <c r="O496" s="18">
        <f>=N496/M496</f>
        <v>0.466146582992688</v>
      </c>
      <c r="P496" s="12" t="s">
        <v>59</v>
      </c>
    </row>
    <row r="497" spans="1:16">
      <c r="A497" s="21">
        <v>45236.4274074074</v>
      </c>
      <c r="B497" s="12">
        <v>116577354</v>
      </c>
      <c r="C497" s="22" t="s">
        <v>1799</v>
      </c>
      <c r="D497" s="12" t="s">
        <v>1800</v>
      </c>
      <c r="E497" s="19" t="s">
        <v>1801</v>
      </c>
      <c r="F497" s="12" t="s"/>
      <c r="G497" s="12">
        <v>1</v>
      </c>
      <c r="H497" s="12" t="s">
        <v>1802</v>
      </c>
      <c r="I497" s="12">
        <v>21.31</v>
      </c>
      <c r="J497" s="75">
        <v>5.07</v>
      </c>
      <c r="K497" s="75">
        <v>33.62</v>
      </c>
      <c r="L497" s="16">
        <v>61.75</v>
      </c>
      <c r="M497" s="17">
        <f>=I497*8.8</f>
        <v>187.528</v>
      </c>
      <c r="N497" s="17">
        <f>=M497-L497-K497-J497*8.8</f>
        <v>47.542</v>
      </c>
      <c r="O497" s="18">
        <f>=N497/M497</f>
        <v>0.253519474425152</v>
      </c>
      <c r="P497" s="12" t="s">
        <v>43</v>
      </c>
    </row>
    <row r="498" spans="1:16">
      <c r="A498" s="21">
        <v>45236.4524074074</v>
      </c>
      <c r="B498" s="12">
        <v>116583932</v>
      </c>
      <c r="C498" s="22" t="s">
        <v>1803</v>
      </c>
      <c r="D498" s="12" t="s">
        <v>1804</v>
      </c>
      <c r="E498" s="19" t="s">
        <v>1805</v>
      </c>
      <c r="F498" s="12" t="s"/>
      <c r="G498" s="12">
        <v>2</v>
      </c>
      <c r="H498" s="12" t="s">
        <v>1806</v>
      </c>
      <c r="I498" s="12">
        <v>32.74</v>
      </c>
      <c r="J498" s="75">
        <v>7.68</v>
      </c>
      <c r="K498" s="75">
        <v>61.51</v>
      </c>
      <c r="L498" s="16">
        <v>73</v>
      </c>
      <c r="M498" s="17">
        <f>=I498*8.8</f>
        <v>288.112</v>
      </c>
      <c r="N498" s="17">
        <f>=M498-L498-K498-J498*8.8</f>
        <v>86.018</v>
      </c>
      <c r="O498" s="18">
        <f>=N498/M498</f>
        <v>0.298557505414561</v>
      </c>
      <c r="P498" s="12" t="s">
        <v>172</v>
      </c>
    </row>
    <row r="499" spans="1:16">
      <c r="A499" s="21">
        <v>45236.4547685185</v>
      </c>
      <c r="B499" s="12">
        <v>116585067</v>
      </c>
      <c r="C499" s="22" t="s">
        <v>1807</v>
      </c>
      <c r="D499" s="12" t="s">
        <v>1808</v>
      </c>
      <c r="E499" s="19" t="s">
        <v>1809</v>
      </c>
      <c r="F499" s="12" t="s"/>
      <c r="G499" s="12">
        <v>1</v>
      </c>
      <c r="H499" s="12" t="s">
        <v>1810</v>
      </c>
      <c r="I499" s="12">
        <v>34.04</v>
      </c>
      <c r="J499" s="75">
        <v>8.14</v>
      </c>
      <c r="K499" s="75">
        <v>22.3</v>
      </c>
      <c r="L499" s="16">
        <v>51.65</v>
      </c>
      <c r="M499" s="17">
        <f>=I499*8.8</f>
        <v>299.552</v>
      </c>
      <c r="N499" s="17">
        <f>=M499-L499-K499-J499*8.8</f>
        <v>153.97</v>
      </c>
      <c r="O499" s="18">
        <f>=N499/M499</f>
        <v>0.514000908022647</v>
      </c>
      <c r="P499" s="12" t="s">
        <v>28</v>
      </c>
    </row>
    <row r="500" spans="1:16">
      <c r="A500" s="21">
        <v>45236.4551851852</v>
      </c>
      <c r="B500" s="12">
        <v>116584932</v>
      </c>
      <c r="C500" s="22" t="s">
        <v>1811</v>
      </c>
      <c r="D500" s="12" t="s">
        <v>1812</v>
      </c>
      <c r="E500" s="19" t="s">
        <v>1813</v>
      </c>
      <c r="F500" s="12" t="s"/>
      <c r="G500" s="12">
        <v>1</v>
      </c>
      <c r="H500" s="12" t="s">
        <v>1814</v>
      </c>
      <c r="I500" s="12">
        <v>17.67</v>
      </c>
      <c r="J500" s="75">
        <v>4.15</v>
      </c>
      <c r="K500" s="75">
        <v>39.6</v>
      </c>
      <c r="L500" s="16">
        <v>43.05</v>
      </c>
      <c r="M500" s="17">
        <f>=I500*8.8</f>
        <v>155.496</v>
      </c>
      <c r="N500" s="17">
        <f>=M500-L500-K500-J500*8.8</f>
        <v>36.326</v>
      </c>
      <c r="O500" s="18">
        <f>=N500/M500</f>
        <v>0.233613726398107</v>
      </c>
      <c r="P500" s="12" t="s">
        <v>43</v>
      </c>
    </row>
    <row r="501" spans="1:16">
      <c r="A501" s="21">
        <v>45236.4632638889</v>
      </c>
      <c r="B501" s="12">
        <v>116587199</v>
      </c>
      <c r="C501" s="22" t="s">
        <v>1815</v>
      </c>
      <c r="D501" s="12" t="s">
        <v>1816</v>
      </c>
      <c r="E501" s="19" t="s">
        <v>1817</v>
      </c>
      <c r="F501" s="12" t="s"/>
      <c r="G501" s="12">
        <v>1</v>
      </c>
      <c r="H501" s="12" t="s">
        <v>1818</v>
      </c>
      <c r="I501" s="12">
        <v>43.13</v>
      </c>
      <c r="J501" s="75">
        <v>10.39</v>
      </c>
      <c r="K501" s="75">
        <v>41.24</v>
      </c>
      <c r="L501" s="16">
        <v>163</v>
      </c>
      <c r="M501" s="17">
        <f>=I501*8.8</f>
        <v>379.544</v>
      </c>
      <c r="N501" s="17">
        <f>=M501-L501-K501-J501*8.8</f>
        <v>83.872</v>
      </c>
      <c r="O501" s="18">
        <f>=N501/M501</f>
        <v>0.220980966633645</v>
      </c>
      <c r="P501" s="12" t="s">
        <v>59</v>
      </c>
    </row>
    <row r="502" spans="1:17">
      <c r="A502" s="21">
        <v>45236.4808564815</v>
      </c>
      <c r="B502" s="12">
        <v>116591806</v>
      </c>
      <c r="C502" s="22" t="s">
        <v>1819</v>
      </c>
      <c r="D502" s="12" t="s">
        <v>1820</v>
      </c>
      <c r="E502" s="19" t="s">
        <v>1821</v>
      </c>
      <c r="F502" s="12" t="s"/>
      <c r="G502" s="12">
        <v>1</v>
      </c>
      <c r="H502" s="12" t="s">
        <v>1822</v>
      </c>
      <c r="I502" s="12">
        <v>13</v>
      </c>
      <c r="J502" s="75">
        <v>3.09</v>
      </c>
      <c r="K502" s="75">
        <v>24.02</v>
      </c>
      <c r="L502" s="16">
        <v>15</v>
      </c>
      <c r="M502" s="17">
        <f>=I502*8.8</f>
        <v>114.4</v>
      </c>
      <c r="N502" s="17">
        <f>=M502-L502-K502-J502*8.8</f>
        <v>48.188</v>
      </c>
      <c r="O502" s="18">
        <f>=N502/M502</f>
        <v>0.421223776223776</v>
      </c>
      <c r="P502" s="12" t="s">
        <v>300</v>
      </c>
      <c r="Q502" s="25" t="s">
        <v>1823</v>
      </c>
    </row>
    <row r="503" spans="1:16">
      <c r="A503" s="21">
        <v>45236.5083680556</v>
      </c>
      <c r="B503" s="12">
        <v>116599455</v>
      </c>
      <c r="C503" s="22" t="s">
        <v>1824</v>
      </c>
      <c r="D503" s="12" t="s">
        <v>1825</v>
      </c>
      <c r="E503" s="19" t="s">
        <v>1826</v>
      </c>
      <c r="F503" s="12" t="s"/>
      <c r="G503" s="12">
        <v>2</v>
      </c>
      <c r="H503" s="12" t="s">
        <v>1827</v>
      </c>
      <c r="I503" s="12">
        <v>42.74</v>
      </c>
      <c r="J503" s="75">
        <v>10.34</v>
      </c>
      <c r="K503" s="75">
        <v>38.83</v>
      </c>
      <c r="L503" s="16">
        <v>33.34</v>
      </c>
      <c r="M503" s="17">
        <f>=I503*8.8</f>
        <v>376.112</v>
      </c>
      <c r="N503" s="17">
        <f>=M503-L503-K503-J503*8.8</f>
        <v>212.95</v>
      </c>
      <c r="O503" s="18">
        <f>=N503/M503</f>
        <v>0.566187731314077</v>
      </c>
      <c r="P503" s="12" t="s">
        <v>43</v>
      </c>
    </row>
    <row r="504" spans="1:16">
      <c r="A504" s="21">
        <v>45236.5492824074</v>
      </c>
      <c r="B504" s="12">
        <v>116607987</v>
      </c>
      <c r="C504" s="22" t="s">
        <v>1828</v>
      </c>
      <c r="D504" s="12" t="s">
        <v>1829</v>
      </c>
      <c r="E504" s="19" t="s">
        <v>1830</v>
      </c>
      <c r="F504" s="12" t="s"/>
      <c r="G504" s="12">
        <v>1</v>
      </c>
      <c r="H504" s="12" t="s">
        <v>1831</v>
      </c>
      <c r="I504" s="12">
        <v>13.13</v>
      </c>
      <c r="J504" s="75">
        <v>3.09</v>
      </c>
      <c r="K504" s="75">
        <v>27.72</v>
      </c>
      <c r="L504" s="16">
        <v>17.6</v>
      </c>
      <c r="M504" s="17">
        <f>=I504*8.8</f>
        <v>115.544</v>
      </c>
      <c r="N504" s="17">
        <f>=M504-L504-K504-J504*8.8</f>
        <v>43.032</v>
      </c>
      <c r="O504" s="18">
        <f>=N504/M504</f>
        <v>0.372429550647373</v>
      </c>
      <c r="P504" s="12" t="s">
        <v>670</v>
      </c>
    </row>
    <row r="505" spans="1:16">
      <c r="A505" s="21">
        <v>45236.5535648148</v>
      </c>
      <c r="B505" s="12">
        <v>116609235</v>
      </c>
      <c r="C505" s="22" t="s">
        <v>1832</v>
      </c>
      <c r="D505" s="12" t="s">
        <v>1833</v>
      </c>
      <c r="E505" s="22" t="s">
        <v>1834</v>
      </c>
      <c r="F505" s="12" t="s"/>
      <c r="G505" s="12">
        <v>1</v>
      </c>
      <c r="H505" s="12" t="s">
        <v>1835</v>
      </c>
      <c r="I505" s="12">
        <v>13</v>
      </c>
      <c r="J505" s="75">
        <v>3.04</v>
      </c>
      <c r="K505" s="75">
        <v>38.36</v>
      </c>
      <c r="L505" s="16">
        <v>9.3</v>
      </c>
      <c r="M505" s="17">
        <f>=I505*8.8</f>
        <v>114.4</v>
      </c>
      <c r="N505" s="17">
        <f>=M505-L505-K505-J505*8.8</f>
        <v>39.988</v>
      </c>
      <c r="O505" s="18">
        <f>=N505/M505</f>
        <v>0.349545454545455</v>
      </c>
      <c r="P505" s="12" t="s">
        <v>43</v>
      </c>
    </row>
    <row r="506" spans="1:16">
      <c r="A506" s="21">
        <v>45236.6233564815</v>
      </c>
      <c r="B506" s="12">
        <v>116622003</v>
      </c>
      <c r="C506" s="22" t="s">
        <v>292</v>
      </c>
      <c r="D506" s="12" t="s">
        <v>1836</v>
      </c>
      <c r="E506" s="19" t="s">
        <v>1837</v>
      </c>
      <c r="F506" s="12" t="s"/>
      <c r="G506" s="12">
        <v>1</v>
      </c>
      <c r="H506" s="12" t="s">
        <v>295</v>
      </c>
      <c r="I506" s="12">
        <v>24.49</v>
      </c>
      <c r="J506" s="75">
        <v>5.87</v>
      </c>
      <c r="K506" s="75">
        <v>32.83</v>
      </c>
      <c r="L506" s="16">
        <v>40</v>
      </c>
      <c r="M506" s="17">
        <f>=I506*8.8</f>
        <v>215.512</v>
      </c>
      <c r="N506" s="17">
        <f>=M506-L506-K506-J506*8.8</f>
        <v>91.026</v>
      </c>
      <c r="O506" s="18">
        <f>=N506/M506</f>
        <v>0.422370912060581</v>
      </c>
      <c r="P506" s="12" t="s">
        <v>43</v>
      </c>
    </row>
    <row r="507" spans="1:16">
      <c r="A507" s="21" t="s"/>
      <c r="B507" s="12" t="s"/>
      <c r="C507" s="22" t="s"/>
      <c r="D507" s="12" t="s"/>
      <c r="E507" s="12" t="s"/>
      <c r="F507" s="12" t="s"/>
      <c r="G507" s="12" t="s"/>
      <c r="H507" s="12" t="s"/>
      <c r="I507" s="12" t="s"/>
      <c r="J507" s="12" t="s"/>
      <c r="K507" s="12" t="s"/>
      <c r="L507" s="12" t="s"/>
      <c r="M507" s="12" t="s"/>
      <c r="N507" s="12" t="s"/>
      <c r="O507" s="12" t="s"/>
      <c r="P507" s="12" t="s"/>
    </row>
    <row r="508" spans="1:16">
      <c r="A508" s="21">
        <v>45236.9364930556</v>
      </c>
      <c r="B508" s="12">
        <v>116653206</v>
      </c>
      <c r="C508" s="22" t="s">
        <v>1838</v>
      </c>
      <c r="D508" s="12" t="s">
        <v>1839</v>
      </c>
      <c r="E508" s="19" t="s">
        <v>1840</v>
      </c>
      <c r="F508" s="12" t="s"/>
      <c r="G508" s="12">
        <v>1</v>
      </c>
      <c r="H508" s="12" t="s">
        <v>1841</v>
      </c>
      <c r="I508" s="12">
        <v>30.09</v>
      </c>
      <c r="J508" s="75">
        <v>7.01</v>
      </c>
      <c r="K508" s="75">
        <v>39.9</v>
      </c>
      <c r="L508" s="16">
        <v>32</v>
      </c>
      <c r="M508" s="17">
        <f>=I508*8.8</f>
        <v>264.792</v>
      </c>
      <c r="N508" s="17">
        <f>=M508-L508-K508-J508*8.8</f>
        <v>131.204</v>
      </c>
      <c r="O508" s="18">
        <f>=N508/M508</f>
        <v>0.495498353424575</v>
      </c>
      <c r="P508" s="12" t="s">
        <v>22</v>
      </c>
    </row>
    <row r="509" spans="1:16">
      <c r="A509" s="21">
        <v>45236.9994560185</v>
      </c>
      <c r="B509" s="12">
        <v>116661539</v>
      </c>
      <c r="C509" s="22" t="s">
        <v>1842</v>
      </c>
      <c r="D509" s="12" t="s">
        <v>1843</v>
      </c>
      <c r="E509" s="19" t="s">
        <v>1844</v>
      </c>
      <c r="F509" s="12" t="s">
        <v>453</v>
      </c>
      <c r="G509" s="12">
        <v>1</v>
      </c>
      <c r="H509" s="12" t="s">
        <v>1845</v>
      </c>
      <c r="I509" s="12">
        <v>15.85</v>
      </c>
      <c r="J509" s="75">
        <v>3.75</v>
      </c>
      <c r="K509" s="75">
        <v>31.56</v>
      </c>
      <c r="L509" s="16">
        <v>45.4</v>
      </c>
      <c r="M509" s="17">
        <f>=I509*8.8</f>
        <v>139.48</v>
      </c>
      <c r="N509" s="17">
        <f>=M509-L509-K509-J509*8.8</f>
        <v>29.52</v>
      </c>
      <c r="O509" s="18">
        <f>=N509/M509</f>
        <v>0.211643246343562</v>
      </c>
      <c r="P509" s="12" t="s">
        <v>43</v>
      </c>
    </row>
    <row r="510" spans="1:16">
      <c r="A510" s="21">
        <v>45237.0010763889</v>
      </c>
      <c r="B510" s="12">
        <v>116661899</v>
      </c>
      <c r="C510" s="22" t="s">
        <v>1846</v>
      </c>
      <c r="D510" s="12" t="s">
        <v>1847</v>
      </c>
      <c r="E510" s="19" t="s">
        <v>1848</v>
      </c>
      <c r="F510" s="12" t="s"/>
      <c r="G510" s="12">
        <v>1</v>
      </c>
      <c r="H510" s="12" t="s">
        <v>1849</v>
      </c>
      <c r="I510" s="12">
        <v>15.78</v>
      </c>
      <c r="J510" s="75">
        <v>3.69</v>
      </c>
      <c r="K510" s="75">
        <v>29.51</v>
      </c>
      <c r="L510" s="16">
        <v>16</v>
      </c>
      <c r="M510" s="17">
        <f>=I510*8.8</f>
        <v>138.864</v>
      </c>
      <c r="N510" s="17">
        <f>=M510-L510-K510-J510*8.8</f>
        <v>60.882</v>
      </c>
      <c r="O510" s="18">
        <f>=N510/M510</f>
        <v>0.438428966470792</v>
      </c>
      <c r="P510" s="12" t="s">
        <v>28</v>
      </c>
    </row>
    <row r="511" spans="1:16">
      <c r="A511" s="21">
        <v>45237.0117939815</v>
      </c>
      <c r="B511" s="12">
        <v>116663564</v>
      </c>
      <c r="C511" s="22" t="s">
        <v>1850</v>
      </c>
      <c r="D511" s="65" t="s">
        <v>1851</v>
      </c>
      <c r="E511" s="19" t="s">
        <v>1852</v>
      </c>
      <c r="F511" s="12" t="s"/>
      <c r="G511" s="12">
        <v>1</v>
      </c>
      <c r="H511" s="12" t="s">
        <v>1853</v>
      </c>
      <c r="I511" s="12">
        <v>25.79</v>
      </c>
      <c r="J511" s="75">
        <v>5.96</v>
      </c>
      <c r="K511" s="75">
        <v>106.38</v>
      </c>
      <c r="L511" s="16">
        <v>41</v>
      </c>
      <c r="M511" s="17">
        <f>=I511*8.8</f>
        <v>226.952</v>
      </c>
      <c r="N511" s="17">
        <f>=M511-L511-K511-J511*8.8</f>
        <v>27.124</v>
      </c>
      <c r="O511" s="18">
        <f>=N511/M511</f>
        <v>0.119514258521626</v>
      </c>
      <c r="P511" s="12" t="s">
        <v>22</v>
      </c>
    </row>
    <row r="512" spans="1:16">
      <c r="A512" s="21">
        <v>45237.0162731481</v>
      </c>
      <c r="B512" s="12">
        <v>116664083</v>
      </c>
      <c r="C512" s="22" t="s">
        <v>1348</v>
      </c>
      <c r="D512" s="12" t="s">
        <v>1854</v>
      </c>
      <c r="E512" s="19" t="s">
        <v>1855</v>
      </c>
      <c r="F512" s="12" t="s"/>
      <c r="G512" s="12">
        <v>1</v>
      </c>
      <c r="H512" s="12" t="s">
        <v>1351</v>
      </c>
      <c r="I512" s="12">
        <v>15.33</v>
      </c>
      <c r="J512" s="75">
        <v>3.64</v>
      </c>
      <c r="K512" s="75">
        <v>46.21</v>
      </c>
      <c r="L512" s="16">
        <v>26</v>
      </c>
      <c r="M512" s="17">
        <f>=I512*8.8</f>
        <v>134.904</v>
      </c>
      <c r="N512" s="17">
        <f>=M512-L512-K512-J512*8.8</f>
        <v>30.662</v>
      </c>
      <c r="O512" s="18">
        <f>=N512/M512</f>
        <v>0.227287552630018</v>
      </c>
      <c r="P512" s="12" t="s">
        <v>300</v>
      </c>
    </row>
    <row r="513" spans="1:16">
      <c r="A513" s="21">
        <v>45237.0232986111</v>
      </c>
      <c r="B513" s="12">
        <v>116665266</v>
      </c>
      <c r="C513" s="22" t="s">
        <v>1360</v>
      </c>
      <c r="D513" s="12" t="s">
        <v>1856</v>
      </c>
      <c r="E513" s="19" t="s">
        <v>1857</v>
      </c>
      <c r="F513" s="12" t="s"/>
      <c r="G513" s="12">
        <v>1</v>
      </c>
      <c r="H513" s="12" t="s">
        <v>1363</v>
      </c>
      <c r="I513" s="12">
        <v>15</v>
      </c>
      <c r="J513" s="75">
        <v>3.54</v>
      </c>
      <c r="K513" s="75">
        <v>39.62</v>
      </c>
      <c r="L513" s="16">
        <v>11.16</v>
      </c>
      <c r="M513" s="17">
        <f>=I513*8.8</f>
        <v>132</v>
      </c>
      <c r="N513" s="17">
        <f>=M513-L513-K513-J513*8.8</f>
        <v>50.068</v>
      </c>
      <c r="O513" s="18">
        <f>=N513/M513</f>
        <v>0.37930303030303</v>
      </c>
      <c r="P513" s="12" t="s">
        <v>43</v>
      </c>
    </row>
    <row r="514" spans="1:16">
      <c r="A514" s="21">
        <v>45237.0253356481</v>
      </c>
      <c r="B514" s="12">
        <v>116665878</v>
      </c>
      <c r="C514" s="22" t="s">
        <v>1858</v>
      </c>
      <c r="D514" s="12" t="s">
        <v>1859</v>
      </c>
      <c r="E514" s="19" t="s">
        <v>1860</v>
      </c>
      <c r="F514" s="12" t="s"/>
      <c r="G514" s="12">
        <v>1</v>
      </c>
      <c r="H514" s="12" t="s">
        <v>1861</v>
      </c>
      <c r="I514" s="12">
        <v>25.85</v>
      </c>
      <c r="J514" s="75">
        <v>5.96</v>
      </c>
      <c r="K514" s="75">
        <v>61.12</v>
      </c>
      <c r="L514" s="16">
        <v>55</v>
      </c>
      <c r="M514" s="17">
        <f>=I514*8.8</f>
        <v>227.48</v>
      </c>
      <c r="N514" s="17">
        <f>=M514-L514-K514-J514*8.8</f>
        <v>58.912</v>
      </c>
      <c r="O514" s="18">
        <f>=N514/M514</f>
        <v>0.258976613328644</v>
      </c>
      <c r="P514" s="12" t="s">
        <v>22</v>
      </c>
    </row>
    <row r="515" spans="1:16">
      <c r="A515" s="21">
        <v>45237.0409953704</v>
      </c>
      <c r="B515" s="12">
        <v>116668377</v>
      </c>
      <c r="C515" s="22" t="s">
        <v>1862</v>
      </c>
      <c r="D515" s="12" t="s">
        <v>1863</v>
      </c>
      <c r="E515" s="19" t="s">
        <v>1864</v>
      </c>
      <c r="F515" s="12" t="s"/>
      <c r="G515" s="12">
        <v>1</v>
      </c>
      <c r="H515" s="12" t="s">
        <v>1865</v>
      </c>
      <c r="I515" s="12">
        <v>49.49</v>
      </c>
      <c r="J515" s="75">
        <v>11.34</v>
      </c>
      <c r="K515" s="75">
        <v>85.01</v>
      </c>
      <c r="L515" s="16">
        <v>29.2</v>
      </c>
      <c r="M515" s="17">
        <f>=I515*8.8</f>
        <v>435.512</v>
      </c>
      <c r="N515" s="17">
        <f>=M515-L515-K515-J515*8.8</f>
        <v>221.51</v>
      </c>
      <c r="O515" s="18">
        <f>=N515/M515</f>
        <v>0.508619739524973</v>
      </c>
      <c r="P515" s="12" t="s">
        <v>104</v>
      </c>
    </row>
    <row r="516" spans="1:16">
      <c r="A516" s="21">
        <v>45237.0682638889</v>
      </c>
      <c r="B516" s="12">
        <v>116672912</v>
      </c>
      <c r="C516" s="22" t="s">
        <v>1866</v>
      </c>
      <c r="D516" s="12" t="s">
        <v>1867</v>
      </c>
      <c r="E516" s="19" t="s">
        <v>1868</v>
      </c>
      <c r="F516" s="12" t="s"/>
      <c r="G516" s="12">
        <v>2</v>
      </c>
      <c r="H516" s="12" t="s">
        <v>1869</v>
      </c>
      <c r="I516" s="12">
        <v>24.56</v>
      </c>
      <c r="J516" s="75">
        <v>5.88</v>
      </c>
      <c r="K516" s="75">
        <v>70</v>
      </c>
      <c r="L516" s="16">
        <v>36</v>
      </c>
      <c r="M516" s="17">
        <f>=I516*8.8</f>
        <v>216.128</v>
      </c>
      <c r="N516" s="17">
        <f>=M516-L516-K516-J516*8.8</f>
        <v>58.384</v>
      </c>
      <c r="O516" s="18">
        <f>=N516/M516</f>
        <v>0.270136215575955</v>
      </c>
      <c r="P516" s="12" t="s">
        <v>43</v>
      </c>
    </row>
    <row r="517" spans="1:16">
      <c r="A517" s="21">
        <v>45237.0737152778</v>
      </c>
      <c r="B517" s="12">
        <v>116673864</v>
      </c>
      <c r="C517" s="22" t="s">
        <v>1870</v>
      </c>
      <c r="D517" s="12" t="s">
        <v>1871</v>
      </c>
      <c r="E517" s="19" t="s">
        <v>1872</v>
      </c>
      <c r="F517" s="12" t="s">
        <v>32</v>
      </c>
      <c r="G517" s="12">
        <v>1</v>
      </c>
      <c r="H517" s="12" t="s">
        <v>1873</v>
      </c>
      <c r="I517" s="12">
        <v>14.95</v>
      </c>
      <c r="J517" s="75">
        <v>3.54</v>
      </c>
      <c r="K517" s="75">
        <v>24.13</v>
      </c>
      <c r="L517" s="16">
        <v>63</v>
      </c>
      <c r="M517" s="17">
        <f>=I517*8.8</f>
        <v>131.56</v>
      </c>
      <c r="N517" s="17">
        <f>=M517-L517-K517-J517*8.8</f>
        <v>13.278</v>
      </c>
      <c r="O517" s="18">
        <f>=N517/M517</f>
        <v>0.100927333536029</v>
      </c>
      <c r="P517" s="12" t="s">
        <v>22</v>
      </c>
    </row>
    <row r="518" spans="1:16">
      <c r="A518" s="21">
        <v>45237.1145486111</v>
      </c>
      <c r="B518" s="12">
        <v>116681787</v>
      </c>
      <c r="C518" s="22" t="s">
        <v>1874</v>
      </c>
      <c r="D518" s="12" t="s">
        <v>1875</v>
      </c>
      <c r="E518" s="19" t="s">
        <v>1876</v>
      </c>
      <c r="F518" s="12" t="s"/>
      <c r="G518" s="12">
        <v>1</v>
      </c>
      <c r="H518" s="12" t="s">
        <v>1877</v>
      </c>
      <c r="I518" s="12">
        <v>24.95</v>
      </c>
      <c r="J518" s="75">
        <v>5.87</v>
      </c>
      <c r="K518" s="75">
        <v>55.05</v>
      </c>
      <c r="L518" s="16">
        <v>64</v>
      </c>
      <c r="M518" s="17">
        <f>=I518*8.8</f>
        <v>219.56</v>
      </c>
      <c r="N518" s="17">
        <f>=M518-L518-K518-J518*8.8</f>
        <v>48.854</v>
      </c>
      <c r="O518" s="18">
        <f>=N518/M518</f>
        <v>0.222508653670978</v>
      </c>
      <c r="P518" s="12" t="s">
        <v>43</v>
      </c>
    </row>
    <row r="519" spans="1:16">
      <c r="A519" s="21">
        <v>45237.1212268519</v>
      </c>
      <c r="B519" s="12">
        <v>116682525</v>
      </c>
      <c r="C519" s="22" t="s">
        <v>1878</v>
      </c>
      <c r="D519" s="12" t="s">
        <v>1879</v>
      </c>
      <c r="E519" s="19" t="s">
        <v>1880</v>
      </c>
      <c r="F519" s="12" t="s"/>
      <c r="G519" s="12">
        <v>1</v>
      </c>
      <c r="H519" s="12" t="s">
        <v>1881</v>
      </c>
      <c r="I519" s="12">
        <v>19.49</v>
      </c>
      <c r="J519" s="75">
        <v>4.66</v>
      </c>
      <c r="K519" s="75">
        <v>27.84</v>
      </c>
      <c r="L519" s="16">
        <v>35</v>
      </c>
      <c r="M519" s="17">
        <f>=I519*8.8</f>
        <v>171.512</v>
      </c>
      <c r="N519" s="17">
        <f>=M519-L519-K519-J519*8.8</f>
        <v>67.664</v>
      </c>
      <c r="O519" s="18">
        <f>=N519/M519</f>
        <v>0.394514669527497</v>
      </c>
      <c r="P519" s="12" t="s">
        <v>300</v>
      </c>
    </row>
    <row r="520" spans="1:16">
      <c r="A520" s="21">
        <v>45237.1432523148</v>
      </c>
      <c r="B520" s="12">
        <v>116687910</v>
      </c>
      <c r="C520" s="22" t="s">
        <v>1307</v>
      </c>
      <c r="D520" s="12" t="s">
        <v>1882</v>
      </c>
      <c r="E520" s="19" t="s">
        <v>1883</v>
      </c>
      <c r="F520" s="12" t="s"/>
      <c r="G520" s="12">
        <v>1</v>
      </c>
      <c r="H520" s="12" t="s">
        <v>1310</v>
      </c>
      <c r="I520" s="12">
        <v>17.33</v>
      </c>
      <c r="J520" s="75">
        <v>4.05</v>
      </c>
      <c r="K520" s="75">
        <v>36.62</v>
      </c>
      <c r="L520" s="16">
        <v>19</v>
      </c>
      <c r="M520" s="17">
        <f>=I520*8.8</f>
        <v>152.504</v>
      </c>
      <c r="N520" s="17">
        <f>=M520-L520-K520-J520*8.8</f>
        <v>61.244</v>
      </c>
      <c r="O520" s="18">
        <f>=N520/M520</f>
        <v>0.401589466505797</v>
      </c>
      <c r="P520" s="12" t="s">
        <v>43</v>
      </c>
    </row>
    <row r="521" spans="1:16">
      <c r="A521" s="21">
        <v>45237.1541435185</v>
      </c>
      <c r="B521" s="12">
        <v>116690187</v>
      </c>
      <c r="C521" s="22" t="s">
        <v>1222</v>
      </c>
      <c r="D521" s="12" t="s">
        <v>1884</v>
      </c>
      <c r="E521" s="19" t="s">
        <v>1885</v>
      </c>
      <c r="F521" s="12" t="s"/>
      <c r="G521" s="12">
        <v>2</v>
      </c>
      <c r="H521" s="12" t="s">
        <v>1225</v>
      </c>
      <c r="I521" s="12">
        <v>39.1</v>
      </c>
      <c r="J521" s="75">
        <v>8.75</v>
      </c>
      <c r="K521" s="75">
        <v>117.02</v>
      </c>
      <c r="L521" s="16">
        <v>47.2</v>
      </c>
      <c r="M521" s="17">
        <f>=I521*8.8</f>
        <v>344.08</v>
      </c>
      <c r="N521" s="17">
        <f>=M521-L521-K521-J521*8.8</f>
        <v>102.86</v>
      </c>
      <c r="O521" s="18">
        <f>=N521/M521</f>
        <v>0.298942106486864</v>
      </c>
      <c r="P521" s="12" t="s">
        <v>104</v>
      </c>
    </row>
    <row r="522" spans="1:16">
      <c r="A522" s="21">
        <v>45237.1764583333</v>
      </c>
      <c r="B522" s="12">
        <v>116694140</v>
      </c>
      <c r="C522" s="22" t="s">
        <v>1886</v>
      </c>
      <c r="D522" s="12" t="s">
        <v>1887</v>
      </c>
      <c r="E522" s="19" t="s">
        <v>1888</v>
      </c>
      <c r="F522" s="12" t="s"/>
      <c r="G522" s="12">
        <v>4</v>
      </c>
      <c r="H522" s="12" t="s">
        <v>1889</v>
      </c>
      <c r="I522" s="12">
        <v>44.2</v>
      </c>
      <c r="J522" s="75">
        <v>10.37</v>
      </c>
      <c r="K522" s="75">
        <v>67.21</v>
      </c>
      <c r="L522" s="16">
        <v>62</v>
      </c>
      <c r="M522" s="17">
        <f>=I522*8.8</f>
        <v>388.96</v>
      </c>
      <c r="N522" s="17">
        <f>=M522-L522-K522-J522*8.8</f>
        <v>168.494</v>
      </c>
      <c r="O522" s="18">
        <f>=N522/M522</f>
        <v>0.43319107363225</v>
      </c>
      <c r="P522" s="12" t="s">
        <v>43</v>
      </c>
    </row>
    <row r="523" spans="1:16">
      <c r="A523" s="21">
        <v>45237.19125</v>
      </c>
      <c r="B523" s="12">
        <v>116696091</v>
      </c>
      <c r="C523" s="22" t="s">
        <v>1890</v>
      </c>
      <c r="D523" s="12" t="s">
        <v>1891</v>
      </c>
      <c r="E523" s="19" t="s">
        <v>1892</v>
      </c>
      <c r="F523" s="12" t="s"/>
      <c r="G523" s="12">
        <v>1</v>
      </c>
      <c r="H523" s="12" t="s">
        <v>1893</v>
      </c>
      <c r="I523" s="12">
        <v>16.76</v>
      </c>
      <c r="J523" s="75">
        <v>3.97</v>
      </c>
      <c r="K523" s="75">
        <v>33</v>
      </c>
      <c r="L523" s="16">
        <v>17.68</v>
      </c>
      <c r="M523" s="17">
        <f>=I523*8.8</f>
        <v>147.488</v>
      </c>
      <c r="N523" s="17">
        <f>=M523-L523-K523-J523*8.8</f>
        <v>61.872</v>
      </c>
      <c r="O523" s="18">
        <f>=N523/M523</f>
        <v>0.4195053156867</v>
      </c>
      <c r="P523" s="12" t="s">
        <v>59</v>
      </c>
    </row>
    <row r="524" spans="1:16">
      <c r="A524" s="21">
        <v>45237.1973263889</v>
      </c>
      <c r="B524" s="12">
        <v>116697218</v>
      </c>
      <c r="C524" s="22" t="s">
        <v>823</v>
      </c>
      <c r="D524" s="12" t="s">
        <v>1894</v>
      </c>
      <c r="E524" s="19" t="s">
        <v>1895</v>
      </c>
      <c r="F524" s="12" t="s"/>
      <c r="G524" s="12">
        <v>1</v>
      </c>
      <c r="H524" s="12" t="s">
        <v>826</v>
      </c>
      <c r="I524" s="12">
        <v>24.64</v>
      </c>
      <c r="J524" s="75">
        <v>5.89</v>
      </c>
      <c r="K524" s="75">
        <v>35.54</v>
      </c>
      <c r="L524" s="16">
        <v>65</v>
      </c>
      <c r="M524" s="17">
        <f>=I524*8.8</f>
        <v>216.832</v>
      </c>
      <c r="N524" s="17">
        <f>=M524-L524-K524-J524*8.8</f>
        <v>64.46</v>
      </c>
      <c r="O524" s="18">
        <f>=N524/M524</f>
        <v>0.297280844155844</v>
      </c>
      <c r="P524" s="12" t="s">
        <v>59</v>
      </c>
    </row>
    <row r="525" spans="1:16">
      <c r="A525" s="21">
        <v>45237.2396643519</v>
      </c>
      <c r="B525" s="12">
        <v>116705670</v>
      </c>
      <c r="C525" s="22" t="s">
        <v>1117</v>
      </c>
      <c r="D525" s="12" t="s">
        <v>1896</v>
      </c>
      <c r="E525" s="19" t="s">
        <v>1897</v>
      </c>
      <c r="F525" s="12" t="s"/>
      <c r="G525" s="12">
        <v>1</v>
      </c>
      <c r="H525" s="12" t="s">
        <v>1120</v>
      </c>
      <c r="I525" s="12">
        <v>15.4</v>
      </c>
      <c r="J525" s="75">
        <v>3.48</v>
      </c>
      <c r="K525" s="75">
        <v>43.34</v>
      </c>
      <c r="L525" s="16">
        <v>28</v>
      </c>
      <c r="M525" s="17">
        <f>=I525*8.8</f>
        <v>135.52</v>
      </c>
      <c r="N525" s="17">
        <f>=M525-L525-K525-J525*8.8</f>
        <v>33.556</v>
      </c>
      <c r="O525" s="18">
        <f>=N525/M525</f>
        <v>0.247609208972845</v>
      </c>
      <c r="P525" s="12" t="s">
        <v>43</v>
      </c>
    </row>
    <row r="526" spans="1:16">
      <c r="A526" s="21">
        <v>45237.2488657407</v>
      </c>
      <c r="B526" s="12">
        <v>116707343</v>
      </c>
      <c r="C526" s="22" t="s">
        <v>1898</v>
      </c>
      <c r="D526" s="12" t="s">
        <v>1899</v>
      </c>
      <c r="E526" s="19" t="s">
        <v>1900</v>
      </c>
      <c r="F526" s="12" t="s"/>
      <c r="G526" s="12">
        <v>1</v>
      </c>
      <c r="H526" s="12" t="s">
        <v>1901</v>
      </c>
      <c r="I526" s="12">
        <v>41.31</v>
      </c>
      <c r="J526" s="75">
        <v>7.52</v>
      </c>
      <c r="K526" s="75">
        <v>56.36</v>
      </c>
      <c r="L526" s="16">
        <v>125</v>
      </c>
      <c r="M526" s="17">
        <f>=I526*8.8</f>
        <v>363.528</v>
      </c>
      <c r="N526" s="17">
        <f>=M526-L526-K526-J526*8.8</f>
        <v>115.992</v>
      </c>
      <c r="O526" s="18">
        <f>=N526/M526</f>
        <v>0.319073083778966</v>
      </c>
      <c r="P526" s="12" t="s">
        <v>269</v>
      </c>
    </row>
    <row r="527" spans="1:16">
      <c r="A527" s="21">
        <v>45237.2514351852</v>
      </c>
      <c r="B527" s="12">
        <v>116707700</v>
      </c>
      <c r="C527" s="22" t="s">
        <v>1902</v>
      </c>
      <c r="D527" s="12" t="s">
        <v>1903</v>
      </c>
      <c r="E527" s="19" t="s">
        <v>1904</v>
      </c>
      <c r="F527" s="12" t="s"/>
      <c r="G527" s="12">
        <v>1</v>
      </c>
      <c r="H527" s="12" t="s">
        <v>1905</v>
      </c>
      <c r="I527" s="12">
        <v>40.58</v>
      </c>
      <c r="J527" s="75">
        <v>9.72</v>
      </c>
      <c r="K527" s="75">
        <v>111.16</v>
      </c>
      <c r="L527" s="16">
        <v>61.5</v>
      </c>
      <c r="M527" s="17">
        <f>=I527*8.8</f>
        <v>357.104</v>
      </c>
      <c r="N527" s="17">
        <f>=M527-L527-K527-J527*8.8</f>
        <v>98.908</v>
      </c>
      <c r="O527" s="18">
        <f>=N527/M527</f>
        <v>0.276972534611766</v>
      </c>
      <c r="P527" s="12" t="s">
        <v>43</v>
      </c>
    </row>
    <row r="528" spans="1:16">
      <c r="A528" s="21">
        <v>45237.2535416667</v>
      </c>
      <c r="B528" s="12">
        <v>116708121</v>
      </c>
      <c r="C528" s="22" t="s">
        <v>1906</v>
      </c>
      <c r="D528" s="12" t="s">
        <v>1907</v>
      </c>
      <c r="E528" s="19" t="s">
        <v>1908</v>
      </c>
      <c r="F528" s="12" t="s"/>
      <c r="G528" s="12">
        <v>1</v>
      </c>
      <c r="H528" s="12" t="s">
        <v>1909</v>
      </c>
      <c r="I528" s="12">
        <v>28.02</v>
      </c>
      <c r="J528" s="75">
        <v>6.68</v>
      </c>
      <c r="K528" s="75">
        <v>76.46</v>
      </c>
      <c r="L528" s="16">
        <v>73</v>
      </c>
      <c r="M528" s="17">
        <f>=I528*8.8</f>
        <v>246.576</v>
      </c>
      <c r="N528" s="17">
        <f>=M528-L528-K528-J528*8.8</f>
        <v>38.332</v>
      </c>
      <c r="O528" s="18">
        <f>=N528/M528</f>
        <v>0.15545714100318</v>
      </c>
      <c r="P528" s="12" t="s">
        <v>43</v>
      </c>
    </row>
    <row r="529" spans="1:16">
      <c r="A529" s="21">
        <v>45237.3982291667</v>
      </c>
      <c r="B529" s="12">
        <v>116738417</v>
      </c>
      <c r="C529" s="22" t="s">
        <v>1910</v>
      </c>
      <c r="D529" s="12" t="s">
        <v>1911</v>
      </c>
      <c r="E529" s="19" t="s">
        <v>1912</v>
      </c>
      <c r="F529" s="12" t="s"/>
      <c r="G529" s="12">
        <v>1</v>
      </c>
      <c r="H529" s="12" t="s">
        <v>1913</v>
      </c>
      <c r="I529" s="12">
        <v>27.63</v>
      </c>
      <c r="J529" s="75">
        <v>6.67</v>
      </c>
      <c r="K529" s="75">
        <v>75.51</v>
      </c>
      <c r="L529" s="16">
        <v>46</v>
      </c>
      <c r="M529" s="17">
        <f>=I529*8.8</f>
        <v>243.144</v>
      </c>
      <c r="N529" s="17">
        <f>=M529-L529-K529-J529*8.8</f>
        <v>62.938</v>
      </c>
      <c r="O529" s="18">
        <f>=N529/M529</f>
        <v>0.258850722205771</v>
      </c>
      <c r="P529" s="12" t="s">
        <v>43</v>
      </c>
    </row>
    <row r="530" spans="1:16">
      <c r="A530" s="21">
        <v>45237.4213310185</v>
      </c>
      <c r="B530" s="12">
        <v>116744534</v>
      </c>
      <c r="C530" s="22" t="s">
        <v>1914</v>
      </c>
      <c r="D530" s="12">
        <v>0</v>
      </c>
      <c r="E530" s="12" t="s">
        <v>52</v>
      </c>
      <c r="F530" s="12" t="s">
        <v>1915</v>
      </c>
      <c r="G530" s="12">
        <v>1</v>
      </c>
      <c r="H530" s="12" t="s">
        <v>1916</v>
      </c>
      <c r="I530" s="12">
        <v>0</v>
      </c>
      <c r="J530" s="75">
        <v>0</v>
      </c>
      <c r="K530" s="75">
        <v>0</v>
      </c>
      <c r="L530" s="16">
        <v>0</v>
      </c>
      <c r="M530" s="17">
        <f>=I530*8.8</f>
        <v>0</v>
      </c>
      <c r="N530" s="17">
        <f>=M530-L530-K530-J530*8.8</f>
        <v>0</v>
      </c>
      <c r="O530" s="18" t="e">
        <f>=N530/M530</f>
        <v>#DIV/0!</v>
      </c>
      <c r="P530" s="12" t="s">
        <v>145</v>
      </c>
    </row>
    <row r="531" spans="1:16">
      <c r="A531" s="21">
        <v>45237.4324189815</v>
      </c>
      <c r="B531" s="12">
        <v>116747317</v>
      </c>
      <c r="C531" s="22" t="s">
        <v>1418</v>
      </c>
      <c r="D531" s="12" t="s">
        <v>1917</v>
      </c>
      <c r="E531" s="19" t="s">
        <v>1918</v>
      </c>
      <c r="F531" s="12" t="s"/>
      <c r="G531" s="12">
        <v>1</v>
      </c>
      <c r="H531" s="12" t="s">
        <v>1421</v>
      </c>
      <c r="I531" s="12">
        <v>21</v>
      </c>
      <c r="J531" s="75">
        <v>4.87</v>
      </c>
      <c r="K531" s="75">
        <v>45.45</v>
      </c>
      <c r="L531" s="16">
        <v>48.85</v>
      </c>
      <c r="M531" s="17">
        <f>=I531*8.8</f>
        <v>184.8</v>
      </c>
      <c r="N531" s="17">
        <f>=M531-L531-K531-J531*8.8</f>
        <v>47.644</v>
      </c>
      <c r="O531" s="18">
        <f>=N531/M531</f>
        <v>0.257813852813853</v>
      </c>
      <c r="P531" s="12" t="s">
        <v>670</v>
      </c>
    </row>
    <row r="532" spans="1:16">
      <c r="A532" s="21">
        <v>45237.4878935185</v>
      </c>
      <c r="B532" s="12">
        <v>116763950</v>
      </c>
      <c r="C532" s="22" t="s">
        <v>1919</v>
      </c>
      <c r="D532" s="12" t="s">
        <v>1920</v>
      </c>
      <c r="E532" s="19" t="s">
        <v>1921</v>
      </c>
      <c r="F532" s="12" t="s"/>
      <c r="G532" s="12">
        <v>1</v>
      </c>
      <c r="H532" s="12" t="s">
        <v>1922</v>
      </c>
      <c r="I532" s="12">
        <v>13.46</v>
      </c>
      <c r="J532" s="75">
        <v>3.13</v>
      </c>
      <c r="K532" s="75">
        <v>39.27</v>
      </c>
      <c r="L532" s="16">
        <v>22.5</v>
      </c>
      <c r="M532" s="17">
        <f>=I532*8.8</f>
        <v>118.448</v>
      </c>
      <c r="N532" s="17">
        <f>=M532-L532-K532-J532*8.8</f>
        <v>29.134</v>
      </c>
      <c r="O532" s="18">
        <f>=N532/M532</f>
        <v>0.245964473861948</v>
      </c>
      <c r="P532" s="12" t="s">
        <v>59</v>
      </c>
    </row>
    <row r="533" spans="1:16">
      <c r="A533" s="21">
        <v>45237.4904282407</v>
      </c>
      <c r="B533" s="12">
        <v>116765245</v>
      </c>
      <c r="C533" s="22" t="s">
        <v>1923</v>
      </c>
      <c r="D533" s="12" t="s">
        <v>1924</v>
      </c>
      <c r="E533" s="22" t="s">
        <v>1925</v>
      </c>
      <c r="F533" s="12" t="s">
        <v>594</v>
      </c>
      <c r="G533" s="12">
        <v>1</v>
      </c>
      <c r="H533" s="12" t="s">
        <v>1926</v>
      </c>
      <c r="I533" s="12">
        <v>18.58</v>
      </c>
      <c r="J533" s="75">
        <v>4.36</v>
      </c>
      <c r="K533" s="75">
        <v>23.31</v>
      </c>
      <c r="L533" s="16">
        <v>75</v>
      </c>
      <c r="M533" s="17">
        <f>=I533*8.8</f>
        <v>163.504</v>
      </c>
      <c r="N533" s="17">
        <f>=M533-L533-K533-J533*8.8</f>
        <v>26.826</v>
      </c>
      <c r="O533" s="18">
        <f>=N533/M533</f>
        <v>0.164069380565613</v>
      </c>
      <c r="P533" s="12" t="s">
        <v>59</v>
      </c>
    </row>
    <row r="534" spans="1:17">
      <c r="A534" s="21">
        <v>45237.5135532407</v>
      </c>
      <c r="B534" s="12">
        <v>116771197</v>
      </c>
      <c r="C534" s="22" t="s">
        <v>1927</v>
      </c>
      <c r="D534" s="12" t="s">
        <v>1928</v>
      </c>
      <c r="E534" s="19" t="s">
        <v>1929</v>
      </c>
      <c r="F534" s="12" t="s"/>
      <c r="G534" s="12">
        <v>1</v>
      </c>
      <c r="H534" s="12" t="s">
        <v>1930</v>
      </c>
      <c r="I534" s="12">
        <v>17.23</v>
      </c>
      <c r="J534" s="75">
        <v>4.07</v>
      </c>
      <c r="K534" s="75">
        <v>64.15</v>
      </c>
      <c r="L534" s="16">
        <v>31</v>
      </c>
      <c r="M534" s="17">
        <f>=I534*8.8</f>
        <v>151.624</v>
      </c>
      <c r="N534" s="17">
        <f>=M534-L534-K534-J534*8.8</f>
        <v>20.658</v>
      </c>
      <c r="O534" s="18">
        <f>=N534/M534</f>
        <v>0.136244921648288</v>
      </c>
      <c r="P534" s="12" t="s">
        <v>28</v>
      </c>
      <c r="Q534" s="25" t="s">
        <v>1478</v>
      </c>
    </row>
    <row r="535" spans="1:16">
      <c r="A535" s="21">
        <v>45237.5218287037</v>
      </c>
      <c r="B535" s="12">
        <v>116772976</v>
      </c>
      <c r="C535" s="22" t="s">
        <v>1931</v>
      </c>
      <c r="D535" s="12" t="s">
        <v>1932</v>
      </c>
      <c r="E535" s="19" t="s">
        <v>1933</v>
      </c>
      <c r="F535" s="12" t="s"/>
      <c r="G535" s="12">
        <v>1</v>
      </c>
      <c r="H535" s="12" t="s">
        <v>1934</v>
      </c>
      <c r="I535" s="12">
        <v>19.8</v>
      </c>
      <c r="J535" s="75">
        <v>4.66</v>
      </c>
      <c r="K535" s="75">
        <v>32.67</v>
      </c>
      <c r="L535" s="16">
        <v>6.5</v>
      </c>
      <c r="M535" s="17">
        <f>=I535*8.8</f>
        <v>174.24</v>
      </c>
      <c r="N535" s="17">
        <f>=M535-L535-K535-J535*8.8</f>
        <v>94.062</v>
      </c>
      <c r="O535" s="18">
        <f>=N535/M535</f>
        <v>0.539841597796143</v>
      </c>
      <c r="P535" s="12" t="s">
        <v>43</v>
      </c>
    </row>
    <row r="536" spans="1:16">
      <c r="A536" s="21">
        <v>45237.5229861111</v>
      </c>
      <c r="B536" s="12">
        <v>116773003</v>
      </c>
      <c r="C536" s="22" t="s">
        <v>1303</v>
      </c>
      <c r="D536" s="12" t="s">
        <v>1935</v>
      </c>
      <c r="E536" s="19" t="s">
        <v>1936</v>
      </c>
      <c r="F536" s="12" t="s"/>
      <c r="G536" s="12">
        <v>1</v>
      </c>
      <c r="H536" s="12" t="s">
        <v>1306</v>
      </c>
      <c r="I536" s="12">
        <v>26.76</v>
      </c>
      <c r="J536" s="75">
        <v>6.48</v>
      </c>
      <c r="K536" s="75">
        <v>41.66</v>
      </c>
      <c r="L536" s="16">
        <v>72.6</v>
      </c>
      <c r="M536" s="17">
        <f>=I536*8.8</f>
        <v>235.488</v>
      </c>
      <c r="N536" s="17">
        <f>=M536-L536-K536-J536*8.8</f>
        <v>64.204</v>
      </c>
      <c r="O536" s="18">
        <f>=N536/M536</f>
        <v>0.272642342709607</v>
      </c>
      <c r="P536" s="12" t="s">
        <v>43</v>
      </c>
    </row>
    <row r="537" spans="1:16">
      <c r="A537" s="21">
        <v>45237.5460532407</v>
      </c>
      <c r="B537" s="12">
        <v>116777177</v>
      </c>
      <c r="C537" s="22" t="s">
        <v>1937</v>
      </c>
      <c r="D537" s="12" t="s">
        <v>1938</v>
      </c>
      <c r="E537" s="19" t="s">
        <v>1939</v>
      </c>
      <c r="F537" s="12" t="s">
        <v>68</v>
      </c>
      <c r="G537" s="12">
        <v>1</v>
      </c>
      <c r="H537" s="12" t="s">
        <v>1940</v>
      </c>
      <c r="I537" s="12">
        <v>17.22</v>
      </c>
      <c r="J537" s="75">
        <v>4.06</v>
      </c>
      <c r="K537" s="75">
        <v>38.04</v>
      </c>
      <c r="L537" s="16">
        <v>44</v>
      </c>
      <c r="M537" s="17">
        <f>=I537*8.8</f>
        <v>151.536</v>
      </c>
      <c r="N537" s="17">
        <f>=M537-L537-K537-J537*8.8</f>
        <v>33.768</v>
      </c>
      <c r="O537" s="18">
        <f>=N537/M537</f>
        <v>0.222838137472284</v>
      </c>
      <c r="P537" s="12" t="s">
        <v>43</v>
      </c>
    </row>
    <row r="538" spans="1:16">
      <c r="A538" s="21">
        <v>45237.5600925926</v>
      </c>
      <c r="B538" s="12">
        <v>116780451</v>
      </c>
      <c r="C538" s="22" t="s">
        <v>1941</v>
      </c>
      <c r="D538" s="12" t="s">
        <v>1942</v>
      </c>
      <c r="E538" s="19" t="s">
        <v>1943</v>
      </c>
      <c r="F538" s="12" t="s"/>
      <c r="G538" s="12">
        <v>1</v>
      </c>
      <c r="H538" s="12" t="s">
        <v>1944</v>
      </c>
      <c r="I538" s="12">
        <v>24.53</v>
      </c>
      <c r="J538" s="75">
        <v>5.62</v>
      </c>
      <c r="K538" s="75">
        <v>36.13</v>
      </c>
      <c r="L538" s="16">
        <v>42</v>
      </c>
      <c r="M538" s="17">
        <f>=I538*8.8</f>
        <v>215.864</v>
      </c>
      <c r="N538" s="17">
        <f>=M538-L538-K538-J538*8.8</f>
        <v>88.278</v>
      </c>
      <c r="O538" s="18">
        <f>=N538/M538</f>
        <v>0.408951932698366</v>
      </c>
      <c r="P538" s="12" t="s">
        <v>1413</v>
      </c>
    </row>
    <row r="539" spans="1:16">
      <c r="A539" s="21">
        <v>45237.5631597222</v>
      </c>
      <c r="B539" s="12">
        <v>116780936</v>
      </c>
      <c r="C539" s="22" t="s">
        <v>1945</v>
      </c>
      <c r="D539" s="12" t="s">
        <v>1946</v>
      </c>
      <c r="E539" s="19" t="s">
        <v>1947</v>
      </c>
      <c r="F539" s="12" t="s"/>
      <c r="G539" s="12">
        <v>1</v>
      </c>
      <c r="H539" s="12" t="s">
        <v>1948</v>
      </c>
      <c r="I539" s="12">
        <v>25.85</v>
      </c>
      <c r="J539" s="75">
        <v>6.27</v>
      </c>
      <c r="K539" s="75">
        <v>35.71</v>
      </c>
      <c r="L539" s="16">
        <v>45</v>
      </c>
      <c r="M539" s="17">
        <f>=I539*8.8</f>
        <v>227.48</v>
      </c>
      <c r="N539" s="17">
        <f>=M539-L539-K539-J539*8.8</f>
        <v>91.594</v>
      </c>
      <c r="O539" s="18">
        <f>=N539/M539</f>
        <v>0.402646386495516</v>
      </c>
      <c r="P539" s="12" t="s">
        <v>43</v>
      </c>
    </row>
    <row r="540" spans="1:16">
      <c r="A540" s="21">
        <v>45237.5645717593</v>
      </c>
      <c r="B540" s="12">
        <v>116781354</v>
      </c>
      <c r="C540" s="22" t="s">
        <v>1949</v>
      </c>
      <c r="D540" s="12">
        <v>0</v>
      </c>
      <c r="E540" s="12" t="s">
        <v>52</v>
      </c>
      <c r="F540" s="12" t="s">
        <v>48</v>
      </c>
      <c r="G540" s="12">
        <v>2</v>
      </c>
      <c r="H540" s="12" t="s">
        <v>1950</v>
      </c>
      <c r="I540" s="12">
        <v>0</v>
      </c>
      <c r="J540" s="75">
        <v>0</v>
      </c>
      <c r="K540" s="75">
        <v>0</v>
      </c>
      <c r="L540" s="16">
        <v>0</v>
      </c>
      <c r="M540" s="17">
        <f>=I540*8.8</f>
        <v>0</v>
      </c>
      <c r="N540" s="17">
        <f>=M540-L540-K540-J540*8.8</f>
        <v>0</v>
      </c>
      <c r="O540" s="18" t="e">
        <f>=N540/M540</f>
        <v>#DIV/0!</v>
      </c>
      <c r="P540" s="12" t="s">
        <v>59</v>
      </c>
    </row>
    <row r="541" spans="1:16">
      <c r="A541" s="21">
        <v>45237.5911111111</v>
      </c>
      <c r="B541" s="12">
        <v>116786591</v>
      </c>
      <c r="C541" s="22" t="s">
        <v>1022</v>
      </c>
      <c r="D541" s="12" t="s">
        <v>1951</v>
      </c>
      <c r="E541" s="19" t="s">
        <v>1952</v>
      </c>
      <c r="F541" s="12" t="s"/>
      <c r="G541" s="12">
        <v>1</v>
      </c>
      <c r="H541" s="12" t="s">
        <v>613</v>
      </c>
      <c r="I541" s="12">
        <v>13.2</v>
      </c>
      <c r="J541" s="75">
        <v>3.15</v>
      </c>
      <c r="K541" s="75">
        <v>39.87</v>
      </c>
      <c r="L541" s="16">
        <v>7.7</v>
      </c>
      <c r="M541" s="17">
        <f>=I541*8.8</f>
        <v>116.16</v>
      </c>
      <c r="N541" s="17">
        <f>=M541-L541-K541-J541*8.8</f>
        <v>40.87</v>
      </c>
      <c r="O541" s="18">
        <f>=N541/M541</f>
        <v>0.351842286501377</v>
      </c>
      <c r="P541" s="12" t="s">
        <v>43</v>
      </c>
    </row>
    <row r="542" spans="1:16">
      <c r="A542" s="21">
        <v>45237.5947916667</v>
      </c>
      <c r="B542" s="12">
        <v>116787273</v>
      </c>
      <c r="C542" s="22" t="s">
        <v>1953</v>
      </c>
      <c r="D542" s="12" t="s">
        <v>1954</v>
      </c>
      <c r="E542" s="19" t="s">
        <v>1955</v>
      </c>
      <c r="F542" s="12" t="s"/>
      <c r="G542" s="12">
        <v>1</v>
      </c>
      <c r="H542" s="12" t="s">
        <v>1956</v>
      </c>
      <c r="I542" s="12">
        <v>13.13</v>
      </c>
      <c r="J542" s="75">
        <v>3.15</v>
      </c>
      <c r="K542" s="75">
        <v>22.98</v>
      </c>
      <c r="L542" s="16">
        <v>24</v>
      </c>
      <c r="M542" s="17">
        <f>=I542*8.8</f>
        <v>115.544</v>
      </c>
      <c r="N542" s="17">
        <f>=M542-L542-K542-J542*8.8</f>
        <v>40.844</v>
      </c>
      <c r="O542" s="18">
        <f>=N542/M542</f>
        <v>0.353493041611854</v>
      </c>
      <c r="P542" s="12" t="s">
        <v>83</v>
      </c>
    </row>
    <row r="543" spans="1:16">
      <c r="A543" s="21" t="s"/>
      <c r="B543" s="12" t="s"/>
      <c r="C543" s="22" t="s"/>
      <c r="D543" s="12" t="s"/>
      <c r="E543" s="12" t="s"/>
      <c r="F543" s="12" t="s"/>
      <c r="G543" s="12" t="s"/>
      <c r="H543" s="12" t="s"/>
      <c r="I543" s="12" t="s"/>
      <c r="J543" s="12" t="s"/>
      <c r="K543" s="12" t="s"/>
      <c r="L543" s="12" t="s"/>
      <c r="M543" s="12" t="s"/>
      <c r="N543" s="12" t="s"/>
      <c r="O543" s="12" t="s"/>
      <c r="P543" s="12" t="s"/>
    </row>
    <row r="544" spans="1:16">
      <c r="A544" s="21">
        <v>45237.7679050926</v>
      </c>
      <c r="B544" s="12">
        <v>116810719</v>
      </c>
      <c r="C544" s="22" t="s">
        <v>1957</v>
      </c>
      <c r="D544" s="12" t="s">
        <v>1958</v>
      </c>
      <c r="E544" s="22" t="s">
        <v>1959</v>
      </c>
      <c r="F544" s="12" t="s">
        <v>68</v>
      </c>
      <c r="G544" s="12">
        <v>1</v>
      </c>
      <c r="H544" s="12" t="s">
        <v>1960</v>
      </c>
      <c r="I544" s="12">
        <v>14.49</v>
      </c>
      <c r="J544" s="75">
        <v>3.45</v>
      </c>
      <c r="K544" s="75">
        <v>36.13</v>
      </c>
      <c r="L544" s="16">
        <v>24.92</v>
      </c>
      <c r="M544" s="17">
        <f>=I544*8.8</f>
        <v>127.512</v>
      </c>
      <c r="N544" s="17">
        <f>=M544-L544-K544-J544*8.8</f>
        <v>36.102</v>
      </c>
      <c r="O544" s="18">
        <f>=N544/M544</f>
        <v>0.283126293995859</v>
      </c>
      <c r="P544" s="12" t="s">
        <v>43</v>
      </c>
    </row>
    <row r="545" spans="1:16">
      <c r="A545" s="21">
        <v>45237.8254166667</v>
      </c>
      <c r="B545" s="68">
        <v>116815943</v>
      </c>
      <c r="C545" s="22" t="s">
        <v>1961</v>
      </c>
      <c r="D545" s="68" t="s">
        <v>1962</v>
      </c>
      <c r="E545" s="19" t="s">
        <v>1963</v>
      </c>
      <c r="F545" s="12" t="s"/>
      <c r="G545" s="12">
        <v>2</v>
      </c>
      <c r="H545" s="12" t="s">
        <v>1964</v>
      </c>
      <c r="I545" s="12">
        <v>73.78</v>
      </c>
      <c r="J545" s="75">
        <v>17.54</v>
      </c>
      <c r="K545" s="75">
        <v>173.58</v>
      </c>
      <c r="L545" s="16">
        <v>124</v>
      </c>
      <c r="M545" s="17">
        <f>=I545*8.8</f>
        <v>649.264</v>
      </c>
      <c r="N545" s="17">
        <f>=M545-L545-K545-J545*8.8</f>
        <v>197.332</v>
      </c>
      <c r="O545" s="18">
        <f>=N545/M545</f>
        <v>0.303931836664284</v>
      </c>
      <c r="P545" s="12" t="s">
        <v>28</v>
      </c>
    </row>
    <row r="546" spans="1:16">
      <c r="A546" s="21">
        <v>45237.8254166667</v>
      </c>
      <c r="B546" s="77" t="s"/>
      <c r="C546" s="22" t="s">
        <v>1965</v>
      </c>
      <c r="D546" s="77" t="s"/>
      <c r="E546" s="19" t="s">
        <v>1963</v>
      </c>
      <c r="F546" s="12" t="s"/>
      <c r="G546" s="12">
        <v>1</v>
      </c>
      <c r="H546" s="12" t="s">
        <v>1966</v>
      </c>
      <c r="I546" s="12">
        <v>0</v>
      </c>
      <c r="J546" s="75">
        <v>0</v>
      </c>
      <c r="K546" s="75">
        <v>0</v>
      </c>
      <c r="L546" s="16">
        <v>0</v>
      </c>
      <c r="M546" s="17">
        <f>=I546*8.8</f>
        <v>0</v>
      </c>
      <c r="N546" s="17">
        <f>=M546-L546-K546-J546*8.8</f>
        <v>0</v>
      </c>
      <c r="O546" s="18" t="e">
        <f>=N546/M546</f>
        <v>#DIV/0!</v>
      </c>
      <c r="P546" s="12" t="s">
        <v>28</v>
      </c>
    </row>
    <row r="547" spans="1:16">
      <c r="A547" s="21">
        <v>45237.8254166667</v>
      </c>
      <c r="B547" s="69" t="s"/>
      <c r="C547" s="22" t="s">
        <v>1967</v>
      </c>
      <c r="D547" s="69" t="s"/>
      <c r="E547" s="19" t="s">
        <v>1963</v>
      </c>
      <c r="F547" s="12" t="s"/>
      <c r="G547" s="12">
        <v>1</v>
      </c>
      <c r="H547" s="12" t="s">
        <v>1968</v>
      </c>
      <c r="I547" s="12">
        <v>0</v>
      </c>
      <c r="J547" s="75">
        <v>0</v>
      </c>
      <c r="K547" s="75">
        <v>0</v>
      </c>
      <c r="L547" s="16">
        <v>0</v>
      </c>
      <c r="M547" s="17">
        <f>=I547*8.8</f>
        <v>0</v>
      </c>
      <c r="N547" s="17">
        <f>=M547-L547-K547-J547*8.8</f>
        <v>0</v>
      </c>
      <c r="O547" s="18" t="e">
        <f>=N547/M547</f>
        <v>#DIV/0!</v>
      </c>
      <c r="P547" s="12" t="s">
        <v>28</v>
      </c>
    </row>
    <row r="548" spans="1:17">
      <c r="A548" s="21">
        <v>45237.920462963</v>
      </c>
      <c r="B548" s="12">
        <v>116825898</v>
      </c>
      <c r="C548" s="22" t="s">
        <v>1969</v>
      </c>
      <c r="D548" s="12" t="s">
        <v>1970</v>
      </c>
      <c r="E548" s="19" t="s">
        <v>1971</v>
      </c>
      <c r="F548" s="12" t="s"/>
      <c r="G548" s="12">
        <v>1</v>
      </c>
      <c r="H548" s="12" t="s">
        <v>1972</v>
      </c>
      <c r="I548" s="12">
        <v>15.47</v>
      </c>
      <c r="J548" s="75">
        <v>3.47</v>
      </c>
      <c r="K548" s="75">
        <v>28.65</v>
      </c>
      <c r="L548" s="16">
        <v>24.5</v>
      </c>
      <c r="M548" s="17">
        <f>=I548*8.8</f>
        <v>136.136</v>
      </c>
      <c r="N548" s="17">
        <f>=M548-L548-K548-J548*8.8</f>
        <v>52.45</v>
      </c>
      <c r="O548" s="18">
        <f>=N548/M548</f>
        <v>0.385276488217665</v>
      </c>
      <c r="P548" s="12" t="s">
        <v>104</v>
      </c>
      <c r="Q548" s="25" t="s">
        <v>1973</v>
      </c>
    </row>
    <row r="549" spans="1:16">
      <c r="A549" s="21">
        <v>45237.9861689815</v>
      </c>
      <c r="B549" s="12">
        <v>116836210</v>
      </c>
      <c r="C549" s="22" t="s">
        <v>1974</v>
      </c>
      <c r="D549" s="12" t="s">
        <v>1975</v>
      </c>
      <c r="E549" s="19" t="s">
        <v>1976</v>
      </c>
      <c r="F549" s="12" t="s"/>
      <c r="G549" s="12">
        <v>1</v>
      </c>
      <c r="H549" s="12" t="s">
        <v>1977</v>
      </c>
      <c r="I549" s="12">
        <v>22.46</v>
      </c>
      <c r="J549" s="75">
        <v>5.46</v>
      </c>
      <c r="K549" s="75">
        <v>45.79</v>
      </c>
      <c r="L549" s="16">
        <v>33.4</v>
      </c>
      <c r="M549" s="17">
        <f>=I549*8.8</f>
        <v>197.648</v>
      </c>
      <c r="N549" s="17">
        <f>=M549-L549-K549-J549*8.8</f>
        <v>70.41</v>
      </c>
      <c r="O549" s="18">
        <f>=N549/M549</f>
        <v>0.356239375050595</v>
      </c>
      <c r="P549" s="12" t="s">
        <v>43</v>
      </c>
    </row>
    <row r="550" spans="1:16">
      <c r="A550" s="21">
        <v>45238.0060763889</v>
      </c>
      <c r="B550" s="12">
        <v>116839040</v>
      </c>
      <c r="C550" s="22" t="s">
        <v>331</v>
      </c>
      <c r="D550" s="12" t="s">
        <v>1978</v>
      </c>
      <c r="E550" s="19" t="s">
        <v>1979</v>
      </c>
      <c r="F550" s="12" t="s"/>
      <c r="G550" s="12">
        <v>1</v>
      </c>
      <c r="H550" s="12" t="s">
        <v>334</v>
      </c>
      <c r="I550" s="12">
        <v>20.79</v>
      </c>
      <c r="J550" s="75">
        <v>4.87</v>
      </c>
      <c r="K550" s="75">
        <v>55.18</v>
      </c>
      <c r="L550" s="16">
        <v>74</v>
      </c>
      <c r="M550" s="17">
        <f>=I550*8.8</f>
        <v>182.952</v>
      </c>
      <c r="N550" s="17">
        <f>=M550-L550-K550-J550*8.8</f>
        <v>10.916</v>
      </c>
      <c r="O550" s="18">
        <f>=N550/M550</f>
        <v>0.059665923302287</v>
      </c>
      <c r="P550" s="12" t="s">
        <v>70</v>
      </c>
    </row>
    <row r="551" spans="1:16">
      <c r="A551" s="21">
        <v>45238.0134143519</v>
      </c>
      <c r="B551" s="12">
        <v>116840619</v>
      </c>
      <c r="C551" s="22" t="s">
        <v>1980</v>
      </c>
      <c r="D551" s="12" t="s">
        <v>1981</v>
      </c>
      <c r="E551" s="19" t="s">
        <v>1982</v>
      </c>
      <c r="F551" s="12" t="s">
        <v>48</v>
      </c>
      <c r="G551" s="12">
        <v>1</v>
      </c>
      <c r="H551" s="12" t="s">
        <v>1983</v>
      </c>
      <c r="I551" s="12">
        <v>26.83</v>
      </c>
      <c r="J551" s="75">
        <v>5.29</v>
      </c>
      <c r="K551" s="75">
        <v>125.44</v>
      </c>
      <c r="L551" s="16">
        <v>45</v>
      </c>
      <c r="M551" s="17">
        <f>=I551*8.8</f>
        <v>236.104</v>
      </c>
      <c r="N551" s="17">
        <f>=M551-L551-K551-J551*8.8</f>
        <v>19.112</v>
      </c>
      <c r="O551" s="18">
        <f>=N551/M551</f>
        <v>0.080947379121065</v>
      </c>
      <c r="P551" s="12" t="s">
        <v>50</v>
      </c>
    </row>
    <row r="552" spans="1:16">
      <c r="A552" s="21">
        <v>45238.1087384259</v>
      </c>
      <c r="B552" s="12">
        <v>116859077</v>
      </c>
      <c r="C552" s="22" t="s">
        <v>785</v>
      </c>
      <c r="D552" s="12" t="s">
        <v>1984</v>
      </c>
      <c r="E552" s="12" t="s">
        <v>787</v>
      </c>
      <c r="F552" s="12" t="s"/>
      <c r="G552" s="12">
        <v>2</v>
      </c>
      <c r="H552" s="12" t="s">
        <v>788</v>
      </c>
      <c r="I552" s="12">
        <v>37.38</v>
      </c>
      <c r="J552" s="75">
        <v>7.87</v>
      </c>
      <c r="K552" s="75">
        <v>51.89</v>
      </c>
      <c r="L552" s="16">
        <v>44</v>
      </c>
      <c r="M552" s="17">
        <f>=I552*8.8</f>
        <v>328.944</v>
      </c>
      <c r="N552" s="17">
        <f>=M552-L552-K552-J552*8.8</f>
        <v>163.798</v>
      </c>
      <c r="O552" s="18">
        <f>=N552/M552</f>
        <v>0.497951019018435</v>
      </c>
      <c r="P552" s="12" t="s">
        <v>70</v>
      </c>
    </row>
    <row r="553" spans="1:16">
      <c r="A553" s="21">
        <v>45238.1185300926</v>
      </c>
      <c r="B553" s="12">
        <v>116860978</v>
      </c>
      <c r="C553" s="22" t="s">
        <v>1022</v>
      </c>
      <c r="D553" s="12" t="s">
        <v>1985</v>
      </c>
      <c r="E553" s="19" t="s">
        <v>1986</v>
      </c>
      <c r="F553" s="12" t="s"/>
      <c r="G553" s="12">
        <v>1</v>
      </c>
      <c r="H553" s="12" t="s">
        <v>613</v>
      </c>
      <c r="I553" s="12">
        <v>13.2</v>
      </c>
      <c r="J553" s="75">
        <v>3.15</v>
      </c>
      <c r="K553" s="75">
        <v>39.97</v>
      </c>
      <c r="L553" s="16">
        <v>7.7</v>
      </c>
      <c r="M553" s="17">
        <f>=I553*8.8</f>
        <v>116.16</v>
      </c>
      <c r="N553" s="17">
        <f>=M553-L553-K553-J553*8.8</f>
        <v>40.77</v>
      </c>
      <c r="O553" s="18">
        <f>=N553/M553</f>
        <v>0.350981404958678</v>
      </c>
      <c r="P553" s="12" t="s">
        <v>43</v>
      </c>
    </row>
    <row r="554" spans="1:16">
      <c r="A554" s="21">
        <v>45238.1247106481</v>
      </c>
      <c r="B554" s="12">
        <v>116862376</v>
      </c>
      <c r="C554" s="22" t="s">
        <v>1987</v>
      </c>
      <c r="D554" s="12">
        <v>0</v>
      </c>
      <c r="E554" s="12" t="s">
        <v>52</v>
      </c>
      <c r="F554" s="12" t="s">
        <v>48</v>
      </c>
      <c r="G554" s="12">
        <v>1</v>
      </c>
      <c r="H554" s="12" t="s">
        <v>1988</v>
      </c>
      <c r="I554" s="12">
        <v>0</v>
      </c>
      <c r="J554" s="75">
        <v>0</v>
      </c>
      <c r="K554" s="75">
        <v>0</v>
      </c>
      <c r="L554" s="16">
        <v>0</v>
      </c>
      <c r="M554" s="17">
        <f>=I554*8.8</f>
        <v>0</v>
      </c>
      <c r="N554" s="17">
        <f>=M554-L554-K554-J554*8.8</f>
        <v>0</v>
      </c>
      <c r="O554" s="18" t="e">
        <f>=N554/M554</f>
        <v>#DIV/0!</v>
      </c>
      <c r="P554" s="12" t="s">
        <v>300</v>
      </c>
    </row>
    <row r="555" spans="1:16">
      <c r="A555" s="21">
        <v>45238.1550694444</v>
      </c>
      <c r="B555" s="12">
        <v>116868270</v>
      </c>
      <c r="C555" s="22" t="s">
        <v>1989</v>
      </c>
      <c r="D555" s="12" t="s">
        <v>1990</v>
      </c>
      <c r="E555" s="19" t="s">
        <v>1991</v>
      </c>
      <c r="F555" s="12" t="s"/>
      <c r="G555" s="12">
        <v>1</v>
      </c>
      <c r="H555" s="12" t="s">
        <v>1992</v>
      </c>
      <c r="I555" s="12">
        <v>22.46</v>
      </c>
      <c r="J555" s="75">
        <v>5.39</v>
      </c>
      <c r="K555" s="75">
        <v>55.55</v>
      </c>
      <c r="L555" s="16">
        <v>52</v>
      </c>
      <c r="M555" s="17">
        <f>=I555*8.8</f>
        <v>197.648</v>
      </c>
      <c r="N555" s="17">
        <f>=M555-L555-K555-J555*8.8</f>
        <v>42.666</v>
      </c>
      <c r="O555" s="18">
        <f>=N555/M555</f>
        <v>0.215868614911358</v>
      </c>
      <c r="P555" s="12" t="s">
        <v>59</v>
      </c>
    </row>
    <row r="556" spans="1:16">
      <c r="A556" s="21">
        <v>45238.2255671296</v>
      </c>
      <c r="B556" s="12">
        <v>116882644</v>
      </c>
      <c r="C556" s="22" t="s">
        <v>1993</v>
      </c>
      <c r="D556" s="12" t="s">
        <v>1994</v>
      </c>
      <c r="E556" s="19" t="s">
        <v>1995</v>
      </c>
      <c r="F556" s="12" t="s">
        <v>57</v>
      </c>
      <c r="G556" s="12">
        <v>1</v>
      </c>
      <c r="H556" s="12" t="s">
        <v>1996</v>
      </c>
      <c r="I556" s="12">
        <v>15</v>
      </c>
      <c r="J556" s="75">
        <v>3.55</v>
      </c>
      <c r="K556" s="75">
        <v>31.72</v>
      </c>
      <c r="L556" s="16">
        <v>24</v>
      </c>
      <c r="M556" s="17">
        <f>=I556*8.8</f>
        <v>132</v>
      </c>
      <c r="N556" s="17">
        <f>=M556-L556-K556-J556*8.8</f>
        <v>45.04</v>
      </c>
      <c r="O556" s="18">
        <f>=N556/M556</f>
        <v>0.341212121212121</v>
      </c>
      <c r="P556" s="12" t="s">
        <v>43</v>
      </c>
    </row>
    <row r="557" spans="1:16">
      <c r="A557" s="21">
        <v>45238.2525115741</v>
      </c>
      <c r="B557" s="12">
        <v>116888401</v>
      </c>
      <c r="C557" s="22" t="s">
        <v>1997</v>
      </c>
      <c r="D557" s="12" t="s">
        <v>1998</v>
      </c>
      <c r="E557" s="19" t="s">
        <v>1999</v>
      </c>
      <c r="F557" s="12" t="s">
        <v>32</v>
      </c>
      <c r="G557" s="12">
        <v>1</v>
      </c>
      <c r="H557" s="12" t="s">
        <v>2000</v>
      </c>
      <c r="I557" s="12">
        <v>14.5</v>
      </c>
      <c r="J557" s="75">
        <v>3.37</v>
      </c>
      <c r="K557" s="75">
        <v>24.43</v>
      </c>
      <c r="L557" s="16">
        <v>50.75</v>
      </c>
      <c r="M557" s="17">
        <f>=I557*8.8</f>
        <v>127.6</v>
      </c>
      <c r="N557" s="17">
        <f>=M557-L557-K557-J557*8.8</f>
        <v>22.764</v>
      </c>
      <c r="O557" s="18">
        <f>=N557/M557</f>
        <v>0.178401253918495</v>
      </c>
      <c r="P557" s="12" t="s">
        <v>1413</v>
      </c>
    </row>
    <row r="558" spans="1:16">
      <c r="A558" s="21">
        <v>45238.2742361111</v>
      </c>
      <c r="B558" s="12">
        <v>116892470</v>
      </c>
      <c r="C558" s="22" t="s">
        <v>2001</v>
      </c>
      <c r="D558" s="12" t="s">
        <v>2002</v>
      </c>
      <c r="E558" s="19" t="s">
        <v>2003</v>
      </c>
      <c r="F558" s="12" t="s"/>
      <c r="G558" s="12">
        <v>1</v>
      </c>
      <c r="H558" s="12" t="s">
        <v>2004</v>
      </c>
      <c r="I558" s="12">
        <v>21.54</v>
      </c>
      <c r="J558" s="75">
        <v>4.82</v>
      </c>
      <c r="K558" s="75">
        <v>65.25</v>
      </c>
      <c r="L558" s="16">
        <v>11.2</v>
      </c>
      <c r="M558" s="17">
        <f>=I558*8.8</f>
        <v>189.552</v>
      </c>
      <c r="N558" s="17">
        <f>=M558-L558-K558-J558*8.8</f>
        <v>70.686</v>
      </c>
      <c r="O558" s="18">
        <f>=N558/M558</f>
        <v>0.372910863509749</v>
      </c>
      <c r="P558" s="12" t="s">
        <v>59</v>
      </c>
    </row>
    <row r="559" spans="1:16">
      <c r="A559" s="21">
        <v>45238.3086458333</v>
      </c>
      <c r="B559" s="12">
        <v>116899408</v>
      </c>
      <c r="C559" s="22" t="s">
        <v>2005</v>
      </c>
      <c r="D559" s="12" t="s">
        <v>2006</v>
      </c>
      <c r="E559" s="19" t="s">
        <v>2007</v>
      </c>
      <c r="F559" s="12" t="s"/>
      <c r="G559" s="12">
        <v>1</v>
      </c>
      <c r="H559" s="12" t="s">
        <v>2008</v>
      </c>
      <c r="I559" s="12">
        <v>13.28</v>
      </c>
      <c r="J559" s="75">
        <v>3.13</v>
      </c>
      <c r="K559" s="75">
        <v>21.8</v>
      </c>
      <c r="L559" s="16">
        <v>11.07</v>
      </c>
      <c r="M559" s="17">
        <f>=I559*8.8</f>
        <v>116.864</v>
      </c>
      <c r="N559" s="17">
        <f>=M559-L559-K559-J559*8.8</f>
        <v>56.45</v>
      </c>
      <c r="O559" s="18">
        <f>=N559/M559</f>
        <v>0.483040115005477</v>
      </c>
      <c r="P559" s="12" t="s">
        <v>59</v>
      </c>
    </row>
    <row r="560" spans="1:16">
      <c r="A560" s="21">
        <v>45238.3305787037</v>
      </c>
      <c r="B560" s="12">
        <v>116904082</v>
      </c>
      <c r="C560" s="22" t="s">
        <v>2009</v>
      </c>
      <c r="D560" s="12" t="s">
        <v>2010</v>
      </c>
      <c r="E560" s="19" t="s">
        <v>2011</v>
      </c>
      <c r="F560" s="12" t="s">
        <v>32</v>
      </c>
      <c r="G560" s="12">
        <v>1</v>
      </c>
      <c r="H560" s="12" t="s">
        <v>2012</v>
      </c>
      <c r="I560" s="12">
        <v>15.66</v>
      </c>
      <c r="J560" s="75">
        <v>2.94</v>
      </c>
      <c r="K560" s="75">
        <v>79.24</v>
      </c>
      <c r="L560" s="16">
        <v>71.25</v>
      </c>
      <c r="M560" s="17">
        <f>=I560*8.8</f>
        <v>137.808</v>
      </c>
      <c r="N560" s="17">
        <f>=M560-L560-K560-J560*8.8</f>
        <v>-38.554</v>
      </c>
      <c r="O560" s="18">
        <f>=N560/M560</f>
        <v>-0.279766051317775</v>
      </c>
      <c r="P560" s="12" t="s">
        <v>665</v>
      </c>
    </row>
    <row r="561" spans="1:16">
      <c r="A561" s="21">
        <v>45238.3629398148</v>
      </c>
      <c r="B561" s="12">
        <v>116909453</v>
      </c>
      <c r="C561" s="22" t="s">
        <v>1151</v>
      </c>
      <c r="D561" s="12" t="s">
        <v>2013</v>
      </c>
      <c r="E561" s="19" t="s">
        <v>2014</v>
      </c>
      <c r="F561" s="12" t="s"/>
      <c r="G561" s="12">
        <v>1</v>
      </c>
      <c r="H561" s="12" t="s">
        <v>1154</v>
      </c>
      <c r="I561" s="12">
        <v>13.87</v>
      </c>
      <c r="J561" s="75">
        <v>3.31</v>
      </c>
      <c r="K561" s="75">
        <v>58.72</v>
      </c>
      <c r="L561" s="16">
        <v>26.5</v>
      </c>
      <c r="M561" s="17">
        <f>=I561*8.8</f>
        <v>122.056</v>
      </c>
      <c r="N561" s="17">
        <f>=M561-L561-K561-J561*8.8</f>
        <v>7.708</v>
      </c>
      <c r="O561" s="18">
        <f>=N561/M561</f>
        <v>0.063151340368355</v>
      </c>
      <c r="P561" s="12" t="s">
        <v>300</v>
      </c>
    </row>
    <row r="562" spans="1:16">
      <c r="A562" s="21">
        <v>45238.3867708333</v>
      </c>
      <c r="B562" s="12">
        <v>116915571</v>
      </c>
      <c r="C562" s="22" t="s">
        <v>2015</v>
      </c>
      <c r="D562" s="12" t="s">
        <v>2016</v>
      </c>
      <c r="E562" s="19" t="s">
        <v>2017</v>
      </c>
      <c r="F562" s="12" t="s">
        <v>32</v>
      </c>
      <c r="G562" s="12">
        <v>1</v>
      </c>
      <c r="H562" s="12" t="s">
        <v>2018</v>
      </c>
      <c r="I562" s="12">
        <v>33.83</v>
      </c>
      <c r="J562" s="75">
        <v>8.09</v>
      </c>
      <c r="K562" s="75">
        <v>67.05</v>
      </c>
      <c r="L562" s="16">
        <v>100</v>
      </c>
      <c r="M562" s="17">
        <f>=I562*8.8</f>
        <v>297.704</v>
      </c>
      <c r="N562" s="17">
        <f>=M562-L562-K562-J562*8.8</f>
        <v>59.462</v>
      </c>
      <c r="O562" s="18">
        <f>=N562/M562</f>
        <v>0.199735307553812</v>
      </c>
      <c r="P562" s="12" t="s">
        <v>43</v>
      </c>
    </row>
    <row r="563" spans="1:16">
      <c r="A563" s="21">
        <v>45238.420625</v>
      </c>
      <c r="B563" s="12">
        <v>116923030</v>
      </c>
      <c r="C563" s="22" t="s">
        <v>2019</v>
      </c>
      <c r="D563" s="12" t="s">
        <v>2020</v>
      </c>
      <c r="E563" s="19" t="s">
        <v>2021</v>
      </c>
      <c r="F563" s="12" t="s">
        <v>68</v>
      </c>
      <c r="G563" s="12">
        <v>1</v>
      </c>
      <c r="H563" s="12" t="s">
        <v>2022</v>
      </c>
      <c r="I563" s="12">
        <v>13</v>
      </c>
      <c r="J563" s="75">
        <v>3.09</v>
      </c>
      <c r="K563" s="75">
        <v>36.55</v>
      </c>
      <c r="L563" s="16">
        <v>29.5</v>
      </c>
      <c r="M563" s="17">
        <f>=I563*8.8</f>
        <v>114.4</v>
      </c>
      <c r="N563" s="17">
        <f>=M563-L563-K563-J563*8.8</f>
        <v>21.158</v>
      </c>
      <c r="O563" s="18">
        <f>=N563/M563</f>
        <v>0.184947552447553</v>
      </c>
      <c r="P563" s="12" t="s">
        <v>22</v>
      </c>
    </row>
    <row r="564" spans="1:16">
      <c r="A564" s="21">
        <v>45238.4215162037</v>
      </c>
      <c r="B564" s="12">
        <v>116923133</v>
      </c>
      <c r="C564" s="22" t="s">
        <v>1811</v>
      </c>
      <c r="D564" s="12" t="s">
        <v>2023</v>
      </c>
      <c r="E564" s="19" t="s">
        <v>2024</v>
      </c>
      <c r="F564" s="12" t="s">
        <v>57</v>
      </c>
      <c r="G564" s="12">
        <v>1</v>
      </c>
      <c r="H564" s="12" t="s">
        <v>1814</v>
      </c>
      <c r="I564" s="12">
        <v>17.67</v>
      </c>
      <c r="J564" s="75">
        <v>4.15</v>
      </c>
      <c r="K564" s="75">
        <v>44.05</v>
      </c>
      <c r="L564" s="16">
        <v>43.05</v>
      </c>
      <c r="M564" s="17">
        <f>=I564*8.8</f>
        <v>155.496</v>
      </c>
      <c r="N564" s="17">
        <f>=M564-L564-K564-J564*8.8</f>
        <v>31.876</v>
      </c>
      <c r="O564" s="18">
        <f>=N564/M564</f>
        <v>0.204995626897155</v>
      </c>
      <c r="P564" s="12" t="s">
        <v>43</v>
      </c>
    </row>
    <row r="565" spans="1:16">
      <c r="A565" s="21">
        <v>45238.4316435185</v>
      </c>
      <c r="B565" s="12">
        <v>116925696</v>
      </c>
      <c r="C565" s="22" t="s">
        <v>2025</v>
      </c>
      <c r="D565" s="12" t="s">
        <v>2026</v>
      </c>
      <c r="E565" s="19" t="s">
        <v>2027</v>
      </c>
      <c r="F565" s="12" t="s">
        <v>57</v>
      </c>
      <c r="G565" s="12">
        <v>1</v>
      </c>
      <c r="H565" s="12" t="s">
        <v>2028</v>
      </c>
      <c r="I565" s="12">
        <v>13</v>
      </c>
      <c r="J565" s="75">
        <v>2.89</v>
      </c>
      <c r="K565" s="75">
        <v>31.93</v>
      </c>
      <c r="L565" s="16">
        <v>24</v>
      </c>
      <c r="M565" s="17">
        <f>=I565*8.8</f>
        <v>114.4</v>
      </c>
      <c r="N565" s="17">
        <f>=M565-L565-K565-J565*8.8</f>
        <v>33.038</v>
      </c>
      <c r="O565" s="18">
        <f>=N565/M565</f>
        <v>0.288793706293706</v>
      </c>
      <c r="P565" s="12" t="s">
        <v>104</v>
      </c>
    </row>
    <row r="566" spans="1:16">
      <c r="A566" s="21">
        <v>45238.4541203704</v>
      </c>
      <c r="B566" s="12">
        <v>116930785</v>
      </c>
      <c r="C566" s="22" t="s">
        <v>2029</v>
      </c>
      <c r="D566" s="12" t="s">
        <v>2030</v>
      </c>
      <c r="E566" s="19" t="s">
        <v>2031</v>
      </c>
      <c r="F566" s="12" t="s"/>
      <c r="G566" s="12">
        <v>1</v>
      </c>
      <c r="H566" s="12" t="s">
        <v>2032</v>
      </c>
      <c r="I566" s="12">
        <v>13.13</v>
      </c>
      <c r="J566" s="75">
        <v>3.14</v>
      </c>
      <c r="K566" s="75">
        <v>37.09</v>
      </c>
      <c r="L566" s="16">
        <v>7.63</v>
      </c>
      <c r="M566" s="17">
        <f>=I566*8.8</f>
        <v>115.544</v>
      </c>
      <c r="N566" s="17">
        <f>=M566-L566-K566-J566*8.8</f>
        <v>43.192</v>
      </c>
      <c r="O566" s="18">
        <f>=N566/M566</f>
        <v>0.373814304507374</v>
      </c>
      <c r="P566" s="12" t="s">
        <v>43</v>
      </c>
    </row>
    <row r="567" spans="1:16">
      <c r="A567" s="21">
        <v>45238.4773611111</v>
      </c>
      <c r="B567" s="12">
        <v>116935991</v>
      </c>
      <c r="C567" s="22" t="s">
        <v>2033</v>
      </c>
      <c r="D567" s="12" t="s">
        <v>2034</v>
      </c>
      <c r="E567" s="19" t="s">
        <v>2035</v>
      </c>
      <c r="F567" s="12" t="s"/>
      <c r="G567" s="12">
        <v>1</v>
      </c>
      <c r="H567" s="12" t="s">
        <v>2036</v>
      </c>
      <c r="I567" s="12">
        <v>39.22</v>
      </c>
      <c r="J567" s="75">
        <v>9.3</v>
      </c>
      <c r="K567" s="75">
        <v>120.42</v>
      </c>
      <c r="L567" s="16">
        <v>51.58</v>
      </c>
      <c r="M567" s="17">
        <f>=I567*8.8</f>
        <v>345.136</v>
      </c>
      <c r="N567" s="17">
        <f>=M567-L567-K567-J567*8.8</f>
        <v>91.296</v>
      </c>
      <c r="O567" s="18">
        <f>=N567/M567</f>
        <v>0.264521811691623</v>
      </c>
      <c r="P567" s="12" t="s">
        <v>43</v>
      </c>
    </row>
    <row r="568" spans="1:16">
      <c r="A568" s="21">
        <v>45238.4855439815</v>
      </c>
      <c r="B568" s="12">
        <v>116939063</v>
      </c>
      <c r="C568" s="22" t="s">
        <v>2037</v>
      </c>
      <c r="D568" s="12" t="s">
        <v>2038</v>
      </c>
      <c r="E568" s="19" t="s">
        <v>2039</v>
      </c>
      <c r="F568" s="12" t="s"/>
      <c r="G568" s="12">
        <v>1</v>
      </c>
      <c r="H568" s="12" t="s">
        <v>2040</v>
      </c>
      <c r="I568" s="12">
        <v>24.99</v>
      </c>
      <c r="J568" s="75">
        <v>6.07</v>
      </c>
      <c r="K568" s="75">
        <v>80.57</v>
      </c>
      <c r="L568" s="16">
        <v>9.56</v>
      </c>
      <c r="M568" s="17">
        <f>=I568*8.8</f>
        <v>219.912</v>
      </c>
      <c r="N568" s="17">
        <f>=M568-L568-K568-J568*8.8</f>
        <v>76.366</v>
      </c>
      <c r="O568" s="18">
        <f>=N568/M568</f>
        <v>0.347257084652043</v>
      </c>
      <c r="P568" s="12" t="s">
        <v>43</v>
      </c>
    </row>
    <row r="569" spans="1:16">
      <c r="A569" s="21">
        <v>45238.4925231481</v>
      </c>
      <c r="B569" s="12">
        <v>116940795</v>
      </c>
      <c r="C569" s="22" t="s">
        <v>2041</v>
      </c>
      <c r="D569" s="12" t="s">
        <v>2042</v>
      </c>
      <c r="E569" s="19" t="s">
        <v>2043</v>
      </c>
      <c r="F569" s="12" t="s"/>
      <c r="G569" s="12">
        <v>1</v>
      </c>
      <c r="H569" s="12" t="s">
        <v>2044</v>
      </c>
      <c r="I569" s="12">
        <v>30.75</v>
      </c>
      <c r="J569" s="75">
        <v>7.3</v>
      </c>
      <c r="K569" s="75">
        <v>47.78</v>
      </c>
      <c r="L569" s="16">
        <v>85.9</v>
      </c>
      <c r="M569" s="17">
        <f>=I569*8.8</f>
        <v>270.6</v>
      </c>
      <c r="N569" s="17">
        <f>=M569-L569-K569-J569*8.8</f>
        <v>72.68</v>
      </c>
      <c r="O569" s="18">
        <f>=N569/M569</f>
        <v>0.268588322246859</v>
      </c>
      <c r="P569" s="12" t="s">
        <v>172</v>
      </c>
    </row>
    <row r="570" spans="1:16">
      <c r="A570" s="21">
        <v>45238.5002199074</v>
      </c>
      <c r="B570" s="12">
        <v>116942465</v>
      </c>
      <c r="C570" s="22" t="s">
        <v>2045</v>
      </c>
      <c r="D570" s="12" t="s">
        <v>2046</v>
      </c>
      <c r="E570" s="19" t="s">
        <v>2047</v>
      </c>
      <c r="F570" s="12" t="s"/>
      <c r="G570" s="12">
        <v>1</v>
      </c>
      <c r="H570" s="12" t="s">
        <v>2048</v>
      </c>
      <c r="I570" s="12">
        <v>32.67</v>
      </c>
      <c r="J570" s="75">
        <v>7.84</v>
      </c>
      <c r="K570" s="75">
        <v>36.04</v>
      </c>
      <c r="L570" s="16">
        <v>32</v>
      </c>
      <c r="M570" s="17">
        <f>=I570*8.8</f>
        <v>287.496</v>
      </c>
      <c r="N570" s="17">
        <f>=M570-L570-K570-J570*8.8</f>
        <v>150.464</v>
      </c>
      <c r="O570" s="18">
        <f>=N570/M570</f>
        <v>0.523360325013218</v>
      </c>
      <c r="P570" s="12" t="s">
        <v>59</v>
      </c>
    </row>
    <row r="571" spans="1:16">
      <c r="A571" s="21">
        <v>45238.5018171296</v>
      </c>
      <c r="B571" s="12">
        <v>116941770</v>
      </c>
      <c r="C571" s="22" t="s">
        <v>2049</v>
      </c>
      <c r="D571" s="12" t="s">
        <v>2050</v>
      </c>
      <c r="E571" s="19" t="s">
        <v>2051</v>
      </c>
      <c r="F571" s="12" t="s"/>
      <c r="G571" s="12">
        <v>1</v>
      </c>
      <c r="H571" s="12" t="s">
        <v>2052</v>
      </c>
      <c r="I571" s="12">
        <v>15</v>
      </c>
      <c r="J571" s="75">
        <v>3.54</v>
      </c>
      <c r="K571" s="75">
        <v>32.53</v>
      </c>
      <c r="L571" s="16">
        <v>14</v>
      </c>
      <c r="M571" s="17">
        <f>=I571*8.8</f>
        <v>132</v>
      </c>
      <c r="N571" s="17">
        <f>=M571-L571-K571-J571*8.8</f>
        <v>54.318</v>
      </c>
      <c r="O571" s="18">
        <f>=N571/M571</f>
        <v>0.4115</v>
      </c>
      <c r="P571" s="12" t="s">
        <v>43</v>
      </c>
    </row>
    <row r="572" spans="1:16">
      <c r="A572" s="21">
        <v>45238.5044444444</v>
      </c>
      <c r="B572" s="12">
        <v>116943637</v>
      </c>
      <c r="C572" s="22" t="s">
        <v>2053</v>
      </c>
      <c r="D572" s="12" t="s">
        <v>2054</v>
      </c>
      <c r="E572" s="19" t="s">
        <v>2055</v>
      </c>
      <c r="F572" s="12" t="s">
        <v>32</v>
      </c>
      <c r="G572" s="12">
        <v>1</v>
      </c>
      <c r="H572" s="12" t="s">
        <v>2056</v>
      </c>
      <c r="I572" s="12">
        <v>14.49</v>
      </c>
      <c r="J572" s="75">
        <v>3.45</v>
      </c>
      <c r="K572" s="75">
        <v>38.99</v>
      </c>
      <c r="L572" s="16">
        <v>60</v>
      </c>
      <c r="M572" s="17">
        <f>=I572*8.8</f>
        <v>127.512</v>
      </c>
      <c r="N572" s="17">
        <f>=M572-L572-K572-J572*8.8</f>
        <v>-1.83799999999999</v>
      </c>
      <c r="O572" s="18">
        <f>=N572/M572</f>
        <v>-0.014414329631721</v>
      </c>
      <c r="P572" s="12" t="s">
        <v>43</v>
      </c>
    </row>
    <row r="573" spans="1:16">
      <c r="A573" s="21">
        <v>45238.5360300926</v>
      </c>
      <c r="B573" s="12">
        <v>116950180</v>
      </c>
      <c r="C573" s="22" t="s">
        <v>998</v>
      </c>
      <c r="D573" s="12" t="s">
        <v>2057</v>
      </c>
      <c r="E573" s="19" t="s">
        <v>2058</v>
      </c>
      <c r="F573" s="12" t="s"/>
      <c r="G573" s="12">
        <v>1</v>
      </c>
      <c r="H573" s="12" t="s">
        <v>1001</v>
      </c>
      <c r="I573" s="12">
        <v>80.95</v>
      </c>
      <c r="J573" s="75">
        <v>19.96</v>
      </c>
      <c r="K573" s="75">
        <v>146.22</v>
      </c>
      <c r="L573" s="16">
        <v>154</v>
      </c>
      <c r="M573" s="17">
        <f>=I573*8.8</f>
        <v>712.36</v>
      </c>
      <c r="N573" s="17">
        <f>=M573-L573-K573-J573*8.8</f>
        <v>236.492</v>
      </c>
      <c r="O573" s="18">
        <f>=N573/M573</f>
        <v>0.33198382840137</v>
      </c>
      <c r="P573" s="12" t="s">
        <v>136</v>
      </c>
    </row>
    <row r="574" spans="1:16">
      <c r="A574" s="21">
        <v>45238.5437731482</v>
      </c>
      <c r="B574" s="12">
        <v>116951906</v>
      </c>
      <c r="C574" s="22" t="s">
        <v>1299</v>
      </c>
      <c r="D574" s="12" t="s">
        <v>2059</v>
      </c>
      <c r="E574" s="19" t="s">
        <v>2060</v>
      </c>
      <c r="F574" s="12" t="s"/>
      <c r="G574" s="12">
        <v>1</v>
      </c>
      <c r="H574" s="12" t="s">
        <v>1302</v>
      </c>
      <c r="I574" s="12">
        <v>21.57</v>
      </c>
      <c r="J574" s="75">
        <v>5.06</v>
      </c>
      <c r="K574" s="75">
        <v>98.36</v>
      </c>
      <c r="L574" s="16">
        <v>34.4</v>
      </c>
      <c r="M574" s="17">
        <f>=I574*8.8</f>
        <v>189.816</v>
      </c>
      <c r="N574" s="17">
        <f>=M574-L574-K574-J574*8.8</f>
        <v>12.528</v>
      </c>
      <c r="O574" s="18">
        <f>=N574/M574</f>
        <v>0.06600075862941</v>
      </c>
      <c r="P574" s="12" t="s">
        <v>43</v>
      </c>
    </row>
    <row r="575" spans="1:16">
      <c r="A575" s="21">
        <v>45238.6122222222</v>
      </c>
      <c r="B575" s="12">
        <v>116964639</v>
      </c>
      <c r="C575" s="22" t="s">
        <v>2061</v>
      </c>
      <c r="D575" s="12" t="s">
        <v>2062</v>
      </c>
      <c r="E575" s="19" t="s">
        <v>2063</v>
      </c>
      <c r="F575" s="12" t="s">
        <v>32</v>
      </c>
      <c r="G575" s="12">
        <v>1</v>
      </c>
      <c r="H575" s="12" t="s">
        <v>2064</v>
      </c>
      <c r="I575" s="12">
        <v>16.32</v>
      </c>
      <c r="J575" s="75">
        <v>3.84</v>
      </c>
      <c r="K575" s="75">
        <v>24.66</v>
      </c>
      <c r="L575" s="16">
        <v>62</v>
      </c>
      <c r="M575" s="17">
        <f>=I575*8.8</f>
        <v>143.616</v>
      </c>
      <c r="N575" s="17">
        <f>=M575-L575-K575-J575*8.8</f>
        <v>23.164</v>
      </c>
      <c r="O575" s="18">
        <f>=N575/M575</f>
        <v>0.161291221033868</v>
      </c>
      <c r="P575" s="12" t="s">
        <v>59</v>
      </c>
    </row>
    <row r="576" spans="1:16">
      <c r="A576" s="21" t="s"/>
      <c r="B576" s="12" t="s"/>
      <c r="C576" s="22" t="s"/>
      <c r="D576" s="12" t="s"/>
      <c r="E576" s="12" t="s"/>
      <c r="F576" s="12" t="s"/>
      <c r="G576" s="12" t="s"/>
      <c r="H576" s="12" t="s"/>
      <c r="I576" s="12" t="s"/>
      <c r="J576" s="12" t="s"/>
      <c r="K576" s="12" t="s"/>
      <c r="L576" s="12" t="s"/>
      <c r="M576" s="12" t="s"/>
      <c r="N576" s="12" t="s"/>
      <c r="O576" s="12" t="s"/>
      <c r="P576" s="12" t="s"/>
    </row>
    <row r="577" spans="1:16">
      <c r="A577" s="21">
        <v>45238.91</v>
      </c>
      <c r="B577" s="12">
        <v>116996851</v>
      </c>
      <c r="C577" s="22" t="s">
        <v>2065</v>
      </c>
      <c r="D577" s="12" t="s">
        <v>2066</v>
      </c>
      <c r="E577" s="19" t="s">
        <v>2067</v>
      </c>
      <c r="F577" s="12" t="s">
        <v>57</v>
      </c>
      <c r="G577" s="12">
        <v>1</v>
      </c>
      <c r="H577" s="12" t="s">
        <v>2068</v>
      </c>
      <c r="I577" s="12">
        <v>16.76</v>
      </c>
      <c r="J577" s="75">
        <v>3.15</v>
      </c>
      <c r="K577" s="75">
        <v>28.8</v>
      </c>
      <c r="L577" s="16">
        <v>41</v>
      </c>
      <c r="M577" s="17">
        <f>=I577*8.8</f>
        <v>147.488</v>
      </c>
      <c r="N577" s="17">
        <f>=M577-L577-K577-J577*8.8</f>
        <v>49.968</v>
      </c>
      <c r="O577" s="18">
        <f>=N577/M577</f>
        <v>0.338793664569321</v>
      </c>
      <c r="P577" s="12" t="s">
        <v>1263</v>
      </c>
    </row>
    <row r="578" spans="1:16">
      <c r="A578" s="21">
        <v>45238.9321875</v>
      </c>
      <c r="B578" s="12">
        <v>116999374</v>
      </c>
      <c r="C578" s="22" t="s">
        <v>2069</v>
      </c>
      <c r="D578" s="12" t="s">
        <v>2070</v>
      </c>
      <c r="E578" s="19" t="s">
        <v>2071</v>
      </c>
      <c r="F578" s="12" t="s"/>
      <c r="G578" s="12">
        <v>1</v>
      </c>
      <c r="H578" s="12" t="s">
        <v>2072</v>
      </c>
      <c r="I578" s="12">
        <v>20.25</v>
      </c>
      <c r="J578" s="75">
        <v>4.66</v>
      </c>
      <c r="K578" s="75">
        <v>37.14</v>
      </c>
      <c r="L578" s="16">
        <v>46.5</v>
      </c>
      <c r="M578" s="17">
        <f>=I578*8.8</f>
        <v>178.2</v>
      </c>
      <c r="N578" s="17">
        <f>=M578-L578-K578-J578*8.8</f>
        <v>53.552</v>
      </c>
      <c r="O578" s="18">
        <f>=N578/M578</f>
        <v>0.300516273849607</v>
      </c>
      <c r="P578" s="12" t="s">
        <v>162</v>
      </c>
    </row>
    <row r="579" spans="1:16">
      <c r="A579" s="21">
        <v>45238.9341087963</v>
      </c>
      <c r="B579" s="12">
        <v>116999999</v>
      </c>
      <c r="C579" s="22" t="s">
        <v>2073</v>
      </c>
      <c r="D579" s="12" t="s">
        <v>2074</v>
      </c>
      <c r="E579" s="19" t="s">
        <v>2075</v>
      </c>
      <c r="F579" s="12" t="s"/>
      <c r="G579" s="12">
        <v>1</v>
      </c>
      <c r="H579" s="12" t="s">
        <v>2076</v>
      </c>
      <c r="I579" s="12">
        <v>27.39</v>
      </c>
      <c r="J579" s="75">
        <v>6.55</v>
      </c>
      <c r="K579" s="75">
        <v>33.53</v>
      </c>
      <c r="L579" s="16">
        <v>66</v>
      </c>
      <c r="M579" s="17">
        <f>=I579*8.8</f>
        <v>241.032</v>
      </c>
      <c r="N579" s="17">
        <f>=M579-L579-K579-J579*8.8</f>
        <v>83.862</v>
      </c>
      <c r="O579" s="18">
        <f>=N579/M579</f>
        <v>0.347928905705467</v>
      </c>
      <c r="P579" s="12" t="s">
        <v>136</v>
      </c>
    </row>
    <row r="580" spans="1:16">
      <c r="A580" s="21">
        <v>45239.0028240741</v>
      </c>
      <c r="B580" s="12">
        <v>117011023</v>
      </c>
      <c r="C580" s="22" t="s">
        <v>2077</v>
      </c>
      <c r="D580" s="12" t="s">
        <v>2078</v>
      </c>
      <c r="E580" s="19" t="s">
        <v>2079</v>
      </c>
      <c r="F580" s="12" t="s"/>
      <c r="G580" s="12">
        <v>1</v>
      </c>
      <c r="H580" s="12" t="s">
        <v>2080</v>
      </c>
      <c r="I580" s="12">
        <v>23.58</v>
      </c>
      <c r="J580" s="75">
        <v>5.3</v>
      </c>
      <c r="K580" s="75">
        <v>75.83</v>
      </c>
      <c r="L580" s="16">
        <v>39</v>
      </c>
      <c r="M580" s="17">
        <f>=I580*8.8</f>
        <v>207.504</v>
      </c>
      <c r="N580" s="17">
        <f>=M580-L580-K580-J580*8.8</f>
        <v>46.034</v>
      </c>
      <c r="O580" s="18">
        <f>=N580/M580</f>
        <v>0.221846325853959</v>
      </c>
      <c r="P580" s="12" t="s">
        <v>43</v>
      </c>
    </row>
    <row r="581" spans="1:16">
      <c r="A581" s="21">
        <v>45239.0181828704</v>
      </c>
      <c r="B581" s="12">
        <v>117013928</v>
      </c>
      <c r="C581" s="22" t="s">
        <v>2081</v>
      </c>
      <c r="D581" s="12" t="s">
        <v>2082</v>
      </c>
      <c r="E581" s="22" t="s">
        <v>2083</v>
      </c>
      <c r="F581" s="12" t="s">
        <v>68</v>
      </c>
      <c r="G581" s="12">
        <v>1</v>
      </c>
      <c r="H581" s="12" t="s">
        <v>2084</v>
      </c>
      <c r="I581" s="12">
        <v>13</v>
      </c>
      <c r="J581" s="75">
        <v>2.89</v>
      </c>
      <c r="K581" s="75">
        <v>24.05</v>
      </c>
      <c r="L581" s="16">
        <v>37</v>
      </c>
      <c r="M581" s="17">
        <f>=I581*8.8</f>
        <v>114.4</v>
      </c>
      <c r="N581" s="17">
        <f>=M581-L581-K581-J581*8.8</f>
        <v>27.918</v>
      </c>
      <c r="O581" s="18">
        <f>=N581/M581</f>
        <v>0.244038461538462</v>
      </c>
      <c r="P581" s="12" t="s">
        <v>104</v>
      </c>
    </row>
    <row r="582" spans="1:16">
      <c r="A582" s="21">
        <v>45239.0286458333</v>
      </c>
      <c r="B582" s="12">
        <v>117014986</v>
      </c>
      <c r="C582" s="22" t="s">
        <v>2085</v>
      </c>
      <c r="D582" s="12" t="s">
        <v>2086</v>
      </c>
      <c r="E582" s="19" t="s">
        <v>2087</v>
      </c>
      <c r="F582" s="12" t="s"/>
      <c r="G582" s="12">
        <v>1</v>
      </c>
      <c r="H582" s="12" t="s">
        <v>2088</v>
      </c>
      <c r="I582" s="12">
        <v>22.22</v>
      </c>
      <c r="J582" s="75">
        <v>5.26</v>
      </c>
      <c r="K582" s="75">
        <v>28.95</v>
      </c>
      <c r="L582" s="16">
        <v>77</v>
      </c>
      <c r="M582" s="17">
        <f>=I582*8.8</f>
        <v>195.536</v>
      </c>
      <c r="N582" s="17">
        <f>=M582-L582-K582-J582*8.8</f>
        <v>43.298</v>
      </c>
      <c r="O582" s="18">
        <f>=N582/M582</f>
        <v>0.221432370509778</v>
      </c>
      <c r="P582" s="12" t="s">
        <v>43</v>
      </c>
    </row>
    <row r="583" spans="1:16">
      <c r="A583" s="21">
        <v>45239.0553472222</v>
      </c>
      <c r="B583" s="12">
        <v>117019385</v>
      </c>
      <c r="C583" s="22" t="s">
        <v>2089</v>
      </c>
      <c r="D583" s="12">
        <v>0</v>
      </c>
      <c r="E583" s="12" t="s">
        <v>52</v>
      </c>
      <c r="F583" s="12" t="s">
        <v>48</v>
      </c>
      <c r="G583" s="12">
        <v>1</v>
      </c>
      <c r="H583" s="12" t="s">
        <v>2090</v>
      </c>
      <c r="I583" s="12">
        <v>0</v>
      </c>
      <c r="J583" s="75">
        <v>0</v>
      </c>
      <c r="K583" s="75">
        <v>0</v>
      </c>
      <c r="L583" s="16">
        <v>0</v>
      </c>
      <c r="M583" s="17">
        <f>=I583*8.8</f>
        <v>0</v>
      </c>
      <c r="N583" s="17">
        <f>=M583-L583-K583-J583*8.8</f>
        <v>0</v>
      </c>
      <c r="O583" s="18" t="e">
        <f>=N583/M583</f>
        <v>#DIV/0!</v>
      </c>
      <c r="P583" s="12" t="s">
        <v>28</v>
      </c>
    </row>
    <row r="584" spans="1:16">
      <c r="A584" s="21">
        <v>45239.073287037</v>
      </c>
      <c r="B584" s="12">
        <v>117022844</v>
      </c>
      <c r="C584" s="22" t="s">
        <v>1591</v>
      </c>
      <c r="D584" s="12" t="s">
        <v>2091</v>
      </c>
      <c r="E584" s="19" t="s">
        <v>2092</v>
      </c>
      <c r="F584" s="12" t="s"/>
      <c r="G584" s="12">
        <v>1</v>
      </c>
      <c r="H584" s="12" t="s">
        <v>1594</v>
      </c>
      <c r="I584" s="12">
        <v>20.85</v>
      </c>
      <c r="J584" s="75">
        <v>4.81</v>
      </c>
      <c r="K584" s="75">
        <v>24.65</v>
      </c>
      <c r="L584" s="16">
        <v>34.45</v>
      </c>
      <c r="M584" s="17">
        <f>=I584*8.8</f>
        <v>183.48</v>
      </c>
      <c r="N584" s="17">
        <f>=M584-L584-K584-J584*8.8</f>
        <v>82.052</v>
      </c>
      <c r="O584" s="18">
        <f>=N584/M584</f>
        <v>0.447198604752562</v>
      </c>
      <c r="P584" s="12" t="s">
        <v>162</v>
      </c>
    </row>
    <row r="585" spans="1:16">
      <c r="A585" s="21">
        <v>45239.0743981482</v>
      </c>
      <c r="B585" s="12">
        <v>117023245</v>
      </c>
      <c r="C585" s="22" t="s">
        <v>2093</v>
      </c>
      <c r="D585" s="12" t="s">
        <v>2094</v>
      </c>
      <c r="E585" s="19" t="s">
        <v>2095</v>
      </c>
      <c r="F585" s="12" t="s"/>
      <c r="G585" s="12">
        <v>1</v>
      </c>
      <c r="H585" s="12" t="s">
        <v>2096</v>
      </c>
      <c r="I585" s="12">
        <v>18.58</v>
      </c>
      <c r="J585" s="75">
        <v>4.45</v>
      </c>
      <c r="K585" s="75">
        <v>52.04</v>
      </c>
      <c r="L585" s="16">
        <v>28</v>
      </c>
      <c r="M585" s="17">
        <f>=I585*8.8</f>
        <v>163.504</v>
      </c>
      <c r="N585" s="17">
        <f>=M585-L585-K585-J585*8.8</f>
        <v>44.304</v>
      </c>
      <c r="O585" s="18">
        <f>=N585/M585</f>
        <v>0.270965847930326</v>
      </c>
      <c r="P585" s="12" t="s">
        <v>43</v>
      </c>
    </row>
    <row r="586" spans="1:16">
      <c r="A586" s="21">
        <v>45239.0781018518</v>
      </c>
      <c r="B586" s="12">
        <v>117024095</v>
      </c>
      <c r="C586" s="22" t="s">
        <v>2097</v>
      </c>
      <c r="D586" s="12" t="s">
        <v>2098</v>
      </c>
      <c r="E586" s="19" t="s">
        <v>2099</v>
      </c>
      <c r="F586" s="12" t="s"/>
      <c r="G586" s="12">
        <v>1</v>
      </c>
      <c r="H586" s="12" t="s">
        <v>2100</v>
      </c>
      <c r="I586" s="12">
        <v>19.04</v>
      </c>
      <c r="J586" s="75">
        <v>4.2</v>
      </c>
      <c r="K586" s="75">
        <v>65.83</v>
      </c>
      <c r="L586" s="16">
        <v>26</v>
      </c>
      <c r="M586" s="17">
        <f>=I586*8.8</f>
        <v>167.552</v>
      </c>
      <c r="N586" s="17">
        <f>=M586-L586-K586-J586*8.8</f>
        <v>38.762</v>
      </c>
      <c r="O586" s="18">
        <f>=N586/M586</f>
        <v>0.231343105423988</v>
      </c>
      <c r="P586" s="12" t="s">
        <v>109</v>
      </c>
    </row>
    <row r="587" spans="1:16">
      <c r="A587" s="21">
        <v>45239.1149884259</v>
      </c>
      <c r="B587" s="12">
        <v>117030900</v>
      </c>
      <c r="C587" s="22" t="s">
        <v>2101</v>
      </c>
      <c r="D587" s="12" t="s">
        <v>2102</v>
      </c>
      <c r="E587" s="19" t="s">
        <v>2103</v>
      </c>
      <c r="F587" s="12" t="s">
        <v>134</v>
      </c>
      <c r="G587" s="12">
        <v>1</v>
      </c>
      <c r="H587" s="12" t="s">
        <v>2104</v>
      </c>
      <c r="I587" s="12">
        <v>13.13</v>
      </c>
      <c r="J587" s="75">
        <v>3.12</v>
      </c>
      <c r="K587" s="75">
        <v>24.14</v>
      </c>
      <c r="L587" s="16">
        <v>40</v>
      </c>
      <c r="M587" s="17">
        <f>=I587*8.8</f>
        <v>115.544</v>
      </c>
      <c r="N587" s="17">
        <f>=M587-L587-K587-J587*8.8</f>
        <v>23.948</v>
      </c>
      <c r="O587" s="18">
        <f>=N587/M587</f>
        <v>0.207263033995707</v>
      </c>
      <c r="P587" s="12" t="s">
        <v>300</v>
      </c>
    </row>
    <row r="588" spans="1:16">
      <c r="A588" s="21">
        <v>45239.121400463</v>
      </c>
      <c r="B588" s="68">
        <v>117032628</v>
      </c>
      <c r="C588" s="22" t="s">
        <v>1319</v>
      </c>
      <c r="D588" s="68" t="s">
        <v>2105</v>
      </c>
      <c r="E588" s="19" t="s">
        <v>2106</v>
      </c>
      <c r="F588" s="12" t="s"/>
      <c r="G588" s="12">
        <v>2</v>
      </c>
      <c r="H588" s="12" t="s">
        <v>2107</v>
      </c>
      <c r="I588" s="12">
        <v>86</v>
      </c>
      <c r="J588" s="75">
        <v>20.16</v>
      </c>
      <c r="K588" s="75">
        <v>181.49</v>
      </c>
      <c r="L588" s="16">
        <v>145.53</v>
      </c>
      <c r="M588" s="17">
        <f>=I588*8.8</f>
        <v>756.8</v>
      </c>
      <c r="N588" s="17">
        <f>=M588-L588-K588-J588*8.8</f>
        <v>252.372</v>
      </c>
      <c r="O588" s="18">
        <f>=N588/M588</f>
        <v>0.333472515856237</v>
      </c>
      <c r="P588" s="12" t="s">
        <v>670</v>
      </c>
    </row>
    <row r="589" spans="1:16">
      <c r="A589" s="21">
        <v>45239.121400463</v>
      </c>
      <c r="B589" s="69" t="s"/>
      <c r="C589" s="22" t="s">
        <v>2108</v>
      </c>
      <c r="D589" s="69" t="s"/>
      <c r="E589" s="19" t="s">
        <v>2106</v>
      </c>
      <c r="F589" s="12" t="s"/>
      <c r="G589" s="12">
        <v>1</v>
      </c>
      <c r="H589" s="12" t="s">
        <v>2109</v>
      </c>
      <c r="I589" s="12">
        <v>0</v>
      </c>
      <c r="J589" s="75">
        <v>0</v>
      </c>
      <c r="K589" s="75">
        <v>0</v>
      </c>
      <c r="L589" s="16">
        <v>0</v>
      </c>
      <c r="M589" s="17">
        <f>=I589*8.8</f>
        <v>0</v>
      </c>
      <c r="N589" s="17">
        <f>=M589-L589-K589-J589*8.8</f>
        <v>0</v>
      </c>
      <c r="O589" s="18" t="e">
        <f>=N589/M589</f>
        <v>#DIV/0!</v>
      </c>
      <c r="P589" s="12" t="s">
        <v>670</v>
      </c>
    </row>
    <row r="590" spans="1:16">
      <c r="A590" s="21">
        <v>45239.1272685185</v>
      </c>
      <c r="B590" s="12">
        <v>117033804</v>
      </c>
      <c r="C590" s="22" t="s">
        <v>2110</v>
      </c>
      <c r="D590" s="12" t="s">
        <v>2111</v>
      </c>
      <c r="E590" s="22" t="s">
        <v>2112</v>
      </c>
      <c r="F590" s="12" t="s"/>
      <c r="G590" s="12">
        <v>1</v>
      </c>
      <c r="H590" s="12" t="s">
        <v>2113</v>
      </c>
      <c r="I590" s="12">
        <v>24.95</v>
      </c>
      <c r="J590" s="75">
        <v>5.99</v>
      </c>
      <c r="K590" s="75">
        <v>91.73</v>
      </c>
      <c r="L590" s="16">
        <v>38</v>
      </c>
      <c r="M590" s="17">
        <f>=I590*8.8</f>
        <v>219.56</v>
      </c>
      <c r="N590" s="17">
        <f>=M590-L590-K590-J590*8.8</f>
        <v>37.118</v>
      </c>
      <c r="O590" s="18">
        <f>=N590/M590</f>
        <v>0.169056294406996</v>
      </c>
      <c r="P590" s="12" t="s">
        <v>300</v>
      </c>
    </row>
    <row r="591" spans="1:16">
      <c r="A591" s="21">
        <v>45239.1393518519</v>
      </c>
      <c r="B591" s="12">
        <v>117035756</v>
      </c>
      <c r="C591" s="22" t="s">
        <v>2114</v>
      </c>
      <c r="D591" s="12" t="s">
        <v>2115</v>
      </c>
      <c r="E591" s="19" t="s">
        <v>2116</v>
      </c>
      <c r="F591" s="12" t="s"/>
      <c r="G591" s="12">
        <v>1</v>
      </c>
      <c r="H591" s="12" t="s">
        <v>2117</v>
      </c>
      <c r="I591" s="12">
        <v>14.04</v>
      </c>
      <c r="J591" s="75">
        <v>3.24</v>
      </c>
      <c r="K591" s="75">
        <v>30.74</v>
      </c>
      <c r="L591" s="16">
        <v>40</v>
      </c>
      <c r="M591" s="17">
        <f>=I591*8.8</f>
        <v>123.552</v>
      </c>
      <c r="N591" s="17">
        <f>=M591-L591-K591-J591*8.8</f>
        <v>24.3</v>
      </c>
      <c r="O591" s="18">
        <f>=N591/M591</f>
        <v>0.196678321678322</v>
      </c>
      <c r="P591" s="12" t="s">
        <v>590</v>
      </c>
    </row>
    <row r="592" spans="1:16">
      <c r="A592" s="21">
        <v>45239.1666782407</v>
      </c>
      <c r="B592" s="12">
        <v>117040963</v>
      </c>
      <c r="C592" s="22" t="s">
        <v>1775</v>
      </c>
      <c r="D592" s="12" t="s">
        <v>2118</v>
      </c>
      <c r="E592" s="19" t="s">
        <v>2119</v>
      </c>
      <c r="F592" s="12" t="s">
        <v>57</v>
      </c>
      <c r="G592" s="12">
        <v>1</v>
      </c>
      <c r="H592" s="12" t="s">
        <v>1778</v>
      </c>
      <c r="I592" s="12">
        <v>13</v>
      </c>
      <c r="J592" s="75">
        <v>3.04</v>
      </c>
      <c r="K592" s="75">
        <v>42.07</v>
      </c>
      <c r="L592" s="16">
        <v>23.8</v>
      </c>
      <c r="M592" s="17">
        <f>=I592*8.8</f>
        <v>114.4</v>
      </c>
      <c r="N592" s="17">
        <f>=M592-L592-K592-J592*8.8</f>
        <v>21.778</v>
      </c>
      <c r="O592" s="18">
        <f>=N592/M592</f>
        <v>0.190367132867133</v>
      </c>
      <c r="P592" s="12" t="s">
        <v>43</v>
      </c>
    </row>
    <row r="593" spans="1:16">
      <c r="A593" s="21">
        <v>45239.1710416667</v>
      </c>
      <c r="B593" s="12">
        <v>117042076</v>
      </c>
      <c r="C593" s="22" t="s">
        <v>2120</v>
      </c>
      <c r="D593" s="65" t="s">
        <v>2121</v>
      </c>
      <c r="E593" s="19" t="s">
        <v>2122</v>
      </c>
      <c r="F593" s="12" t="s">
        <v>1257</v>
      </c>
      <c r="G593" s="12">
        <v>1</v>
      </c>
      <c r="H593" s="12" t="s">
        <v>2123</v>
      </c>
      <c r="I593" s="12">
        <v>117.05</v>
      </c>
      <c r="J593" s="75">
        <v>27.5</v>
      </c>
      <c r="K593" s="75">
        <v>65.01</v>
      </c>
      <c r="L593" s="16">
        <v>460</v>
      </c>
      <c r="M593" s="17">
        <f>=I593*8.8</f>
        <v>1030.04</v>
      </c>
      <c r="N593" s="17">
        <f>=M593-L593-K593-J593*8.8</f>
        <v>263.03</v>
      </c>
      <c r="O593" s="18">
        <f>=N593/M593</f>
        <v>0.255359015183876</v>
      </c>
      <c r="P593" s="12" t="s">
        <v>114</v>
      </c>
    </row>
    <row r="594" spans="1:16">
      <c r="A594" s="21">
        <v>45239.1755092593</v>
      </c>
      <c r="B594" s="12">
        <v>117042677</v>
      </c>
      <c r="C594" s="22" t="s">
        <v>2124</v>
      </c>
      <c r="D594" s="12" t="s">
        <v>2125</v>
      </c>
      <c r="E594" s="19" t="s">
        <v>2126</v>
      </c>
      <c r="F594" s="12" t="s"/>
      <c r="G594" s="12">
        <v>1</v>
      </c>
      <c r="H594" s="12" t="s">
        <v>2127</v>
      </c>
      <c r="I594" s="12">
        <v>13</v>
      </c>
      <c r="J594" s="75">
        <v>3.09</v>
      </c>
      <c r="K594" s="75">
        <v>31.84</v>
      </c>
      <c r="L594" s="16">
        <v>19.4</v>
      </c>
      <c r="M594" s="17">
        <f>=I594*8.8</f>
        <v>114.4</v>
      </c>
      <c r="N594" s="17">
        <f>=M594-L594-K594-J594*8.8</f>
        <v>35.968</v>
      </c>
      <c r="O594" s="18">
        <f>=N594/M594</f>
        <v>0.314405594405594</v>
      </c>
      <c r="P594" s="12" t="s">
        <v>670</v>
      </c>
    </row>
    <row r="595" spans="1:16">
      <c r="A595" s="21">
        <v>45239.182349537</v>
      </c>
      <c r="B595" s="12">
        <v>117044313</v>
      </c>
      <c r="C595" s="22" t="s">
        <v>2128</v>
      </c>
      <c r="D595" s="12" t="s">
        <v>2129</v>
      </c>
      <c r="E595" s="19" t="s">
        <v>2130</v>
      </c>
      <c r="F595" s="12" t="s"/>
      <c r="G595" s="12">
        <v>1</v>
      </c>
      <c r="H595" s="12" t="s">
        <v>2131</v>
      </c>
      <c r="I595" s="12">
        <v>23.33</v>
      </c>
      <c r="J595" s="75">
        <v>5.49</v>
      </c>
      <c r="K595" s="75">
        <v>52.54</v>
      </c>
      <c r="L595" s="16">
        <v>13.56</v>
      </c>
      <c r="M595" s="17">
        <f>=I595*8.8</f>
        <v>205.304</v>
      </c>
      <c r="N595" s="17">
        <f>=M595-L595-K595-J595*8.8</f>
        <v>90.892</v>
      </c>
      <c r="O595" s="18">
        <f>=N595/M595</f>
        <v>0.442719089740093</v>
      </c>
      <c r="P595" s="12" t="s">
        <v>172</v>
      </c>
    </row>
    <row r="596" spans="1:16">
      <c r="A596" s="21">
        <v>45239.1840972222</v>
      </c>
      <c r="B596" s="12">
        <v>117044539</v>
      </c>
      <c r="C596" s="22" t="s">
        <v>2132</v>
      </c>
      <c r="D596" s="12" t="s">
        <v>2133</v>
      </c>
      <c r="E596" s="22" t="s">
        <v>2134</v>
      </c>
      <c r="F596" s="12" t="s">
        <v>2135</v>
      </c>
      <c r="G596" s="12">
        <v>1</v>
      </c>
      <c r="H596" s="12" t="s">
        <v>2136</v>
      </c>
      <c r="I596" s="12">
        <v>40.68</v>
      </c>
      <c r="J596" s="75">
        <v>7.77</v>
      </c>
      <c r="K596" s="75">
        <v>324.83</v>
      </c>
      <c r="L596" s="16">
        <v>178</v>
      </c>
      <c r="M596" s="17">
        <f>=I596*8.8</f>
        <v>357.984</v>
      </c>
      <c r="N596" s="17">
        <f>=M596-L596-K596-J596*8.8</f>
        <v>-213.222</v>
      </c>
      <c r="O596" s="18">
        <f>=N596/M596</f>
        <v>-0.595618798605524</v>
      </c>
      <c r="P596" s="12" t="s">
        <v>665</v>
      </c>
    </row>
    <row r="597" spans="1:16">
      <c r="A597" s="21">
        <v>45239.1941782407</v>
      </c>
      <c r="B597" s="12">
        <v>117046538</v>
      </c>
      <c r="C597" s="22" t="s">
        <v>1169</v>
      </c>
      <c r="D597" s="12" t="s">
        <v>2137</v>
      </c>
      <c r="E597" s="19" t="s">
        <v>2138</v>
      </c>
      <c r="F597" s="12" t="s"/>
      <c r="G597" s="12">
        <v>1</v>
      </c>
      <c r="H597" s="12" t="s">
        <v>1172</v>
      </c>
      <c r="I597" s="12">
        <v>19.35</v>
      </c>
      <c r="J597" s="75">
        <v>4.57</v>
      </c>
      <c r="K597" s="75">
        <v>29.73</v>
      </c>
      <c r="L597" s="16">
        <v>45</v>
      </c>
      <c r="M597" s="17">
        <f>=I597*8.8</f>
        <v>170.28</v>
      </c>
      <c r="N597" s="17">
        <f>=M597-L597-K597-J597*8.8</f>
        <v>55.334</v>
      </c>
      <c r="O597" s="18">
        <f>=N597/M597</f>
        <v>0.324958891237961</v>
      </c>
      <c r="P597" s="12" t="s">
        <v>28</v>
      </c>
    </row>
    <row r="598" spans="1:16">
      <c r="A598" s="21">
        <v>45239.2093055556</v>
      </c>
      <c r="B598" s="12">
        <v>117049133</v>
      </c>
      <c r="C598" s="22" t="s">
        <v>2139</v>
      </c>
      <c r="D598" s="12" t="s">
        <v>2140</v>
      </c>
      <c r="E598" s="19" t="s">
        <v>2141</v>
      </c>
      <c r="F598" s="12" t="s"/>
      <c r="G598" s="12">
        <v>1</v>
      </c>
      <c r="H598" s="12" t="s">
        <v>846</v>
      </c>
      <c r="I598" s="12">
        <v>20.85</v>
      </c>
      <c r="J598" s="75">
        <v>5.06</v>
      </c>
      <c r="K598" s="75">
        <v>30.38</v>
      </c>
      <c r="L598" s="16">
        <v>84</v>
      </c>
      <c r="M598" s="17">
        <f>=I598*8.8</f>
        <v>183.48</v>
      </c>
      <c r="N598" s="17">
        <f>=M598-L598-K598-J598*8.8</f>
        <v>24.572</v>
      </c>
      <c r="O598" s="18">
        <f>=N598/M598</f>
        <v>0.133921953346414</v>
      </c>
      <c r="P598" s="12" t="s">
        <v>43</v>
      </c>
    </row>
    <row r="599" spans="1:16">
      <c r="A599" s="21">
        <v>45239.2223726852</v>
      </c>
      <c r="B599" s="12">
        <v>117051343</v>
      </c>
      <c r="C599" s="22" t="s">
        <v>2142</v>
      </c>
      <c r="D599" s="12" t="s">
        <v>2143</v>
      </c>
      <c r="E599" s="19" t="s">
        <v>2144</v>
      </c>
      <c r="F599" s="12" t="s"/>
      <c r="G599" s="12">
        <v>1</v>
      </c>
      <c r="H599" s="12" t="s">
        <v>2145</v>
      </c>
      <c r="I599" s="12">
        <v>13.03</v>
      </c>
      <c r="J599" s="75">
        <v>3.07</v>
      </c>
      <c r="K599" s="75">
        <v>23.7</v>
      </c>
      <c r="L599" s="16">
        <v>9.7</v>
      </c>
      <c r="M599" s="17">
        <f>=I599*8.8</f>
        <v>114.664</v>
      </c>
      <c r="N599" s="17">
        <f>=M599-L599-K599-J599*8.8</f>
        <v>54.248</v>
      </c>
      <c r="O599" s="18">
        <f>=N599/M599</f>
        <v>0.473104025675016</v>
      </c>
      <c r="P599" s="12" t="s">
        <v>59</v>
      </c>
    </row>
    <row r="600" spans="1:16">
      <c r="A600" s="21">
        <v>45239.2480902778</v>
      </c>
      <c r="B600" s="12">
        <v>117056969</v>
      </c>
      <c r="C600" s="22" t="s">
        <v>851</v>
      </c>
      <c r="D600" s="12">
        <v>0</v>
      </c>
      <c r="E600" s="12" t="s">
        <v>52</v>
      </c>
      <c r="F600" s="12" t="s">
        <v>48</v>
      </c>
      <c r="G600" s="12">
        <v>1</v>
      </c>
      <c r="H600" s="12" t="s">
        <v>852</v>
      </c>
      <c r="I600" s="12">
        <v>0</v>
      </c>
      <c r="J600" s="75">
        <v>0</v>
      </c>
      <c r="K600" s="75">
        <v>0</v>
      </c>
      <c r="L600" s="16">
        <v>0</v>
      </c>
      <c r="M600" s="17">
        <f>=I600*8.8</f>
        <v>0</v>
      </c>
      <c r="N600" s="17">
        <f>=M600-L600-K600-J600*8.8</f>
        <v>0</v>
      </c>
      <c r="O600" s="18" t="e">
        <f>=N600/M600</f>
        <v>#DIV/0!</v>
      </c>
      <c r="P600" s="12" t="s">
        <v>104</v>
      </c>
    </row>
    <row r="601" spans="1:16">
      <c r="A601" s="21">
        <v>45239.2709953704</v>
      </c>
      <c r="B601" s="12">
        <v>117060622</v>
      </c>
      <c r="C601" s="22" t="s">
        <v>2146</v>
      </c>
      <c r="D601" s="12" t="s">
        <v>2147</v>
      </c>
      <c r="E601" s="19" t="s">
        <v>2148</v>
      </c>
      <c r="F601" s="12" t="s"/>
      <c r="G601" s="12">
        <v>1</v>
      </c>
      <c r="H601" s="12" t="s">
        <v>2149</v>
      </c>
      <c r="I601" s="12">
        <v>27.01</v>
      </c>
      <c r="J601" s="75">
        <v>6.25</v>
      </c>
      <c r="K601" s="75">
        <v>48.36</v>
      </c>
      <c r="L601" s="16">
        <v>12.95</v>
      </c>
      <c r="M601" s="17">
        <f>=I601*8.8</f>
        <v>237.688</v>
      </c>
      <c r="N601" s="17">
        <f>=M601-L601-K601-J601*8.8</f>
        <v>121.378</v>
      </c>
      <c r="O601" s="18">
        <f>=N601/M601</f>
        <v>0.510661034633637</v>
      </c>
      <c r="P601" s="12" t="s">
        <v>70</v>
      </c>
    </row>
    <row r="602" spans="1:16">
      <c r="A602" s="21">
        <v>45239.2721180556</v>
      </c>
      <c r="B602" s="12">
        <v>117061522</v>
      </c>
      <c r="C602" s="22" t="s">
        <v>2150</v>
      </c>
      <c r="D602" s="12" t="s">
        <v>2151</v>
      </c>
      <c r="E602" s="19" t="s">
        <v>2152</v>
      </c>
      <c r="F602" s="12" t="s"/>
      <c r="G602" s="12">
        <v>1</v>
      </c>
      <c r="H602" s="12" t="s">
        <v>2153</v>
      </c>
      <c r="I602" s="12">
        <v>33.4</v>
      </c>
      <c r="J602" s="75">
        <v>7.89</v>
      </c>
      <c r="K602" s="75">
        <v>58.31</v>
      </c>
      <c r="L602" s="16">
        <v>45</v>
      </c>
      <c r="M602" s="17">
        <f>=I602*8.8</f>
        <v>293.92</v>
      </c>
      <c r="N602" s="17">
        <f>=M602-L602-K602-J602*8.8</f>
        <v>121.178</v>
      </c>
      <c r="O602" s="18">
        <f>=N602/M602</f>
        <v>0.412282253674469</v>
      </c>
      <c r="P602" s="12" t="s">
        <v>43</v>
      </c>
    </row>
    <row r="603" spans="1:16">
      <c r="A603" s="21">
        <v>45239.3130671296</v>
      </c>
      <c r="B603" s="12">
        <v>117069246</v>
      </c>
      <c r="C603" s="22" t="s">
        <v>2154</v>
      </c>
      <c r="D603" s="12">
        <v>0</v>
      </c>
      <c r="E603" s="12" t="s">
        <v>52</v>
      </c>
      <c r="F603" s="12" t="s">
        <v>48</v>
      </c>
      <c r="G603" s="12">
        <v>1</v>
      </c>
      <c r="H603" s="12" t="s">
        <v>2155</v>
      </c>
      <c r="I603" s="12">
        <v>0</v>
      </c>
      <c r="J603" s="75">
        <v>0</v>
      </c>
      <c r="K603" s="75">
        <v>0</v>
      </c>
      <c r="L603" s="16">
        <v>0</v>
      </c>
      <c r="M603" s="17">
        <f>=I603*8.8</f>
        <v>0</v>
      </c>
      <c r="N603" s="17">
        <f>=M603-L603-K603-J603*8.8</f>
        <v>0</v>
      </c>
      <c r="O603" s="18" t="e">
        <f>=N603/M603</f>
        <v>#DIV/0!</v>
      </c>
      <c r="P603" s="12" t="s">
        <v>28</v>
      </c>
    </row>
    <row r="604" spans="1:16">
      <c r="A604" s="21">
        <v>45239.3422337963</v>
      </c>
      <c r="B604" s="12">
        <v>117074563</v>
      </c>
      <c r="C604" s="22" t="s">
        <v>2156</v>
      </c>
      <c r="D604" s="12" t="s">
        <v>2157</v>
      </c>
      <c r="E604" s="19" t="s">
        <v>2158</v>
      </c>
      <c r="F604" s="12" t="s"/>
      <c r="G604" s="12">
        <v>1</v>
      </c>
      <c r="H604" s="12" t="s">
        <v>2159</v>
      </c>
      <c r="I604" s="12">
        <v>19.95</v>
      </c>
      <c r="J604" s="75">
        <v>4.86</v>
      </c>
      <c r="K604" s="75">
        <v>54.8</v>
      </c>
      <c r="L604" s="16">
        <v>63</v>
      </c>
      <c r="M604" s="17">
        <f>=I604*8.8</f>
        <v>175.56</v>
      </c>
      <c r="N604" s="17">
        <f>=M604-L604-K604-J604*8.8</f>
        <v>14.992</v>
      </c>
      <c r="O604" s="18">
        <f>=N604/M604</f>
        <v>0.085395306447938</v>
      </c>
      <c r="P604" s="12" t="s">
        <v>43</v>
      </c>
    </row>
    <row r="605" spans="1:16">
      <c r="A605" s="21">
        <v>45239.3675694444</v>
      </c>
      <c r="B605" s="12">
        <v>117079693</v>
      </c>
      <c r="C605" s="22" t="s">
        <v>2160</v>
      </c>
      <c r="D605" s="12" t="s">
        <v>2161</v>
      </c>
      <c r="E605" s="22" t="s">
        <v>2162</v>
      </c>
      <c r="F605" s="12" t="s">
        <v>68</v>
      </c>
      <c r="G605" s="12">
        <v>1</v>
      </c>
      <c r="H605" s="12" t="s">
        <v>2163</v>
      </c>
      <c r="I605" s="12">
        <v>13</v>
      </c>
      <c r="J605" s="75">
        <v>3.08</v>
      </c>
      <c r="K605" s="75">
        <v>23.98</v>
      </c>
      <c r="L605" s="16">
        <v>19.3</v>
      </c>
      <c r="M605" s="17">
        <f>=I605*8.8</f>
        <v>114.4</v>
      </c>
      <c r="N605" s="17">
        <f>=M605-L605-K605-J605*8.8</f>
        <v>44.016</v>
      </c>
      <c r="O605" s="18">
        <f>=N605/M605</f>
        <v>0.384755244755245</v>
      </c>
      <c r="P605" s="12" t="s">
        <v>59</v>
      </c>
    </row>
    <row r="606" spans="1:16">
      <c r="A606" s="21">
        <v>45239.3817708333</v>
      </c>
      <c r="B606" s="12">
        <v>117082256</v>
      </c>
      <c r="C606" s="22" t="s">
        <v>2164</v>
      </c>
      <c r="D606" s="12" t="s">
        <v>2165</v>
      </c>
      <c r="E606" s="65" t="s">
        <v>2166</v>
      </c>
      <c r="F606" s="12" t="s"/>
      <c r="G606" s="12">
        <v>1</v>
      </c>
      <c r="H606" s="12" t="s">
        <v>2167</v>
      </c>
      <c r="I606" s="12">
        <v>23.58</v>
      </c>
      <c r="J606" s="75">
        <v>5.68</v>
      </c>
      <c r="K606" s="75">
        <v>62.79</v>
      </c>
      <c r="L606" s="16">
        <v>33</v>
      </c>
      <c r="M606" s="17">
        <f>=I606*8.8</f>
        <v>207.504</v>
      </c>
      <c r="N606" s="17">
        <f>=M606-L606-K606-J606*8.8</f>
        <v>61.73</v>
      </c>
      <c r="O606" s="18">
        <f>=N606/M606</f>
        <v>0.297488241190531</v>
      </c>
      <c r="P606" s="12" t="s">
        <v>43</v>
      </c>
    </row>
    <row r="607" spans="1:16">
      <c r="A607" s="21">
        <v>45239.3856597222</v>
      </c>
      <c r="B607" s="12">
        <v>117083118</v>
      </c>
      <c r="C607" s="22" t="s">
        <v>2168</v>
      </c>
      <c r="D607" s="12" t="s">
        <v>2169</v>
      </c>
      <c r="E607" s="19" t="s">
        <v>2170</v>
      </c>
      <c r="F607" s="12" t="s"/>
      <c r="G607" s="12">
        <v>1</v>
      </c>
      <c r="H607" s="12" t="s">
        <v>2171</v>
      </c>
      <c r="I607" s="12">
        <v>24.95</v>
      </c>
      <c r="J607" s="75">
        <v>5.89</v>
      </c>
      <c r="K607" s="75">
        <v>80.89</v>
      </c>
      <c r="L607" s="16">
        <v>39.28</v>
      </c>
      <c r="M607" s="17">
        <f>=I607*8.8</f>
        <v>219.56</v>
      </c>
      <c r="N607" s="17">
        <f>=M607-L607-K607-J607*8.8</f>
        <v>47.558</v>
      </c>
      <c r="O607" s="18">
        <f>=N607/M607</f>
        <v>0.216605939151029</v>
      </c>
      <c r="P607" s="12" t="s">
        <v>43</v>
      </c>
    </row>
    <row r="608" spans="1:16">
      <c r="A608" s="21">
        <v>45239.3990740741</v>
      </c>
      <c r="B608" s="12">
        <v>117084886</v>
      </c>
      <c r="C608" s="22" t="s">
        <v>2172</v>
      </c>
      <c r="D608" s="12" t="s">
        <v>2173</v>
      </c>
      <c r="E608" s="19" t="s">
        <v>2174</v>
      </c>
      <c r="F608" s="12" t="s"/>
      <c r="G608" s="12">
        <v>1</v>
      </c>
      <c r="H608" s="12" t="s">
        <v>2175</v>
      </c>
      <c r="I608" s="12">
        <v>26.19</v>
      </c>
      <c r="J608" s="75">
        <v>6.29</v>
      </c>
      <c r="K608" s="75">
        <v>69.66</v>
      </c>
      <c r="L608" s="16">
        <v>42.8</v>
      </c>
      <c r="M608" s="17">
        <f>=I608*8.8</f>
        <v>230.472</v>
      </c>
      <c r="N608" s="17">
        <f>=M608-L608-K608-J608*8.8</f>
        <v>62.66</v>
      </c>
      <c r="O608" s="18">
        <f>=N608/M608</f>
        <v>0.271876844041793</v>
      </c>
      <c r="P608" s="12" t="s">
        <v>43</v>
      </c>
    </row>
    <row r="609" spans="1:16">
      <c r="A609" s="21">
        <v>45239.4823032407</v>
      </c>
      <c r="B609" s="12">
        <v>117101387</v>
      </c>
      <c r="C609" s="22" t="s">
        <v>2176</v>
      </c>
      <c r="D609" s="12" t="s">
        <v>2177</v>
      </c>
      <c r="E609" s="19" t="s">
        <v>2178</v>
      </c>
      <c r="F609" s="12" t="s"/>
      <c r="G609" s="12">
        <v>1</v>
      </c>
      <c r="H609" s="12" t="s">
        <v>2179</v>
      </c>
      <c r="I609" s="12">
        <v>13</v>
      </c>
      <c r="J609" s="75">
        <v>3.05</v>
      </c>
      <c r="K609" s="75">
        <v>42.94</v>
      </c>
      <c r="L609" s="16">
        <v>14</v>
      </c>
      <c r="M609" s="17">
        <f>=I609*8.8</f>
        <v>114.4</v>
      </c>
      <c r="N609" s="17">
        <f>=M609-L609-K609-J609*8.8</f>
        <v>30.62</v>
      </c>
      <c r="O609" s="18">
        <f>=N609/M609</f>
        <v>0.267657342657343</v>
      </c>
      <c r="P609" s="12" t="s">
        <v>43</v>
      </c>
    </row>
    <row r="610" spans="1:16">
      <c r="A610" s="21">
        <v>45239.531400463</v>
      </c>
      <c r="B610" s="12">
        <v>117110471</v>
      </c>
      <c r="C610" s="22" t="s">
        <v>2180</v>
      </c>
      <c r="D610" s="65" t="s">
        <v>2181</v>
      </c>
      <c r="E610" s="19" t="s">
        <v>2182</v>
      </c>
      <c r="F610" s="12" t="s">
        <v>134</v>
      </c>
      <c r="G610" s="12">
        <v>1</v>
      </c>
      <c r="H610" s="12" t="s">
        <v>2183</v>
      </c>
      <c r="I610" s="12">
        <v>23.78</v>
      </c>
      <c r="J610" s="75">
        <v>4.49</v>
      </c>
      <c r="K610" s="75">
        <v>150.02</v>
      </c>
      <c r="L610" s="16">
        <v>55.9</v>
      </c>
      <c r="M610" s="17">
        <f>=I610*8.8</f>
        <v>209.264</v>
      </c>
      <c r="N610" s="17">
        <f>=M610-L610-K610-J610*8.8</f>
        <v>-36.168</v>
      </c>
      <c r="O610" s="18">
        <f>=N610/M610</f>
        <v>-0.172834314550042</v>
      </c>
      <c r="P610" s="12" t="s">
        <v>903</v>
      </c>
    </row>
    <row r="611" spans="1:16">
      <c r="A611" s="21">
        <v>45239.5331134259</v>
      </c>
      <c r="B611" s="12">
        <v>117110772</v>
      </c>
      <c r="C611" s="22" t="s">
        <v>2184</v>
      </c>
      <c r="D611" s="12" t="s">
        <v>2185</v>
      </c>
      <c r="E611" s="19" t="s">
        <v>2186</v>
      </c>
      <c r="F611" s="12" t="s"/>
      <c r="G611" s="12">
        <v>2</v>
      </c>
      <c r="H611" s="12" t="s">
        <v>2187</v>
      </c>
      <c r="I611" s="12">
        <v>23.4</v>
      </c>
      <c r="J611" s="75">
        <v>5.57</v>
      </c>
      <c r="K611" s="75">
        <v>47.4</v>
      </c>
      <c r="L611" s="16">
        <v>24.48</v>
      </c>
      <c r="M611" s="17">
        <f>=I611*8.8</f>
        <v>205.92</v>
      </c>
      <c r="N611" s="17">
        <f>=M611-L611-K611-J611*8.8</f>
        <v>85.024</v>
      </c>
      <c r="O611" s="18">
        <f>=N611/M611</f>
        <v>0.412898212898213</v>
      </c>
      <c r="P611" s="12" t="s">
        <v>172</v>
      </c>
    </row>
    <row r="612" spans="1:16">
      <c r="A612" s="21" t="s"/>
      <c r="B612" s="12" t="s"/>
      <c r="C612" s="22" t="s"/>
      <c r="D612" s="12" t="s"/>
      <c r="E612" s="12" t="s"/>
      <c r="F612" s="12" t="s"/>
      <c r="G612" s="12" t="s"/>
      <c r="H612" s="12" t="s"/>
      <c r="I612" s="12" t="s"/>
      <c r="J612" s="12" t="s"/>
      <c r="K612" s="12" t="s"/>
      <c r="L612" s="12" t="s"/>
      <c r="M612" s="12" t="s"/>
      <c r="N612" s="12" t="s"/>
      <c r="O612" s="12" t="s"/>
      <c r="P612" s="12" t="s"/>
    </row>
    <row r="613" spans="1:16">
      <c r="A613" s="21">
        <v>45240.1705439815</v>
      </c>
      <c r="B613" s="12">
        <v>117192228</v>
      </c>
      <c r="C613" s="22" t="s">
        <v>2188</v>
      </c>
      <c r="D613" s="12" t="s">
        <v>2189</v>
      </c>
      <c r="E613" s="19" t="s">
        <v>2190</v>
      </c>
      <c r="F613" s="12" t="s">
        <v>453</v>
      </c>
      <c r="G613" s="12">
        <v>1</v>
      </c>
      <c r="H613" s="12" t="s">
        <v>2191</v>
      </c>
      <c r="I613" s="12">
        <v>14.95</v>
      </c>
      <c r="J613" s="75">
        <v>3.56</v>
      </c>
      <c r="K613" s="75">
        <v>40.71</v>
      </c>
      <c r="L613" s="16">
        <v>47.75</v>
      </c>
      <c r="M613" s="17">
        <f>=I613*8.8</f>
        <v>131.56</v>
      </c>
      <c r="N613" s="17">
        <f>=M613-L613-K613-J613*8.8</f>
        <v>11.772</v>
      </c>
      <c r="O613" s="18">
        <f>=N613/M613</f>
        <v>0.089480085132259</v>
      </c>
      <c r="P613" s="12" t="s">
        <v>300</v>
      </c>
    </row>
    <row r="614" spans="1:16">
      <c r="A614" s="21">
        <v>45240.1937384259</v>
      </c>
      <c r="B614" s="12">
        <v>117197304</v>
      </c>
      <c r="C614" s="22" t="s">
        <v>2192</v>
      </c>
      <c r="D614" s="12" t="s">
        <v>2193</v>
      </c>
      <c r="E614" s="12" t="s">
        <v>345</v>
      </c>
      <c r="F614" s="12" t="s"/>
      <c r="G614" s="12">
        <v>1</v>
      </c>
      <c r="H614" s="12" t="s">
        <v>2194</v>
      </c>
      <c r="I614" s="12">
        <v>19.05</v>
      </c>
      <c r="J614" s="75">
        <v>3.62</v>
      </c>
      <c r="K614" s="75">
        <v>46.9</v>
      </c>
      <c r="L614" s="16">
        <v>0</v>
      </c>
      <c r="M614" s="17">
        <f>=I614*8.8</f>
        <v>167.64</v>
      </c>
      <c r="N614" s="17">
        <f>=M614-L614-K614-J614*8.8</f>
        <v>88.884</v>
      </c>
      <c r="O614" s="18">
        <f>=N614/M614</f>
        <v>0.530207587687903</v>
      </c>
      <c r="P614" s="12" t="s">
        <v>665</v>
      </c>
    </row>
    <row r="615" spans="1:16">
      <c r="A615" s="21">
        <v>45240.4308564815</v>
      </c>
      <c r="B615" s="12">
        <v>117247772</v>
      </c>
      <c r="C615" s="22" t="s">
        <v>2195</v>
      </c>
      <c r="D615" s="12" t="s">
        <v>2196</v>
      </c>
      <c r="E615" s="19" t="s">
        <v>2197</v>
      </c>
      <c r="F615" s="12" t="s"/>
      <c r="G615" s="12">
        <v>2</v>
      </c>
      <c r="H615" s="12" t="s">
        <v>2198</v>
      </c>
      <c r="I615" s="12">
        <v>60.92</v>
      </c>
      <c r="J615" s="75">
        <v>27.34</v>
      </c>
      <c r="K615" s="75">
        <v>72.5</v>
      </c>
      <c r="L615" s="16">
        <v>63</v>
      </c>
      <c r="M615" s="17">
        <f>=I615*8.8</f>
        <v>536.096</v>
      </c>
      <c r="N615" s="17">
        <f>=M615-L615-K615-J615*8.8</f>
        <v>160.004</v>
      </c>
      <c r="O615" s="18">
        <f>=N615/M615</f>
        <v>0.298461469587537</v>
      </c>
      <c r="P615" s="12" t="s">
        <v>59</v>
      </c>
    </row>
    <row r="616" spans="1:16">
      <c r="A616" s="21" t="s"/>
      <c r="B616" s="12" t="s"/>
      <c r="C616" s="22" t="s"/>
      <c r="D616" s="12" t="s"/>
      <c r="E616" s="12" t="s"/>
      <c r="F616" s="12" t="s"/>
      <c r="G616" s="12" t="s"/>
      <c r="H616" s="12" t="s"/>
      <c r="I616" s="12" t="s"/>
      <c r="J616" s="12" t="s"/>
      <c r="K616" s="12" t="s"/>
      <c r="L616" s="12" t="s"/>
      <c r="M616" s="12" t="s"/>
      <c r="N616" s="12" t="s"/>
      <c r="O616" s="12" t="s"/>
      <c r="P616" s="12" t="s"/>
    </row>
    <row r="617" spans="1:16">
      <c r="A617" s="21">
        <v>45240.7995717593</v>
      </c>
      <c r="B617" s="12">
        <v>117313831</v>
      </c>
      <c r="C617" s="22" t="s">
        <v>823</v>
      </c>
      <c r="D617" s="12" t="s">
        <v>2199</v>
      </c>
      <c r="E617" s="19" t="s">
        <v>2200</v>
      </c>
      <c r="F617" s="12" t="s">
        <v>68</v>
      </c>
      <c r="G617" s="12">
        <v>1</v>
      </c>
      <c r="H617" s="12" t="s">
        <v>826</v>
      </c>
      <c r="I617" s="12">
        <v>24.64</v>
      </c>
      <c r="J617" s="75">
        <v>10.83</v>
      </c>
      <c r="K617" s="75">
        <v>38.88</v>
      </c>
      <c r="L617" s="16">
        <v>65</v>
      </c>
      <c r="M617" s="17">
        <f>=I617*8.8</f>
        <v>216.832</v>
      </c>
      <c r="N617" s="17">
        <f>=M617-L617-K617-J617*8.8</f>
        <v>17.648</v>
      </c>
      <c r="O617" s="18">
        <f>=N617/M617</f>
        <v>0.081390200708383</v>
      </c>
      <c r="P617" s="12" t="s">
        <v>59</v>
      </c>
    </row>
    <row r="618" spans="1:16">
      <c r="A618" s="21">
        <v>45241.09375</v>
      </c>
      <c r="B618" s="12">
        <v>117365407</v>
      </c>
      <c r="C618" s="22" t="s">
        <v>2201</v>
      </c>
      <c r="D618" s="12" t="s">
        <v>2202</v>
      </c>
      <c r="E618" s="19" t="s">
        <v>2203</v>
      </c>
      <c r="F618" s="12" t="s">
        <v>68</v>
      </c>
      <c r="G618" s="12">
        <v>1</v>
      </c>
      <c r="H618" s="12" t="s">
        <v>2204</v>
      </c>
      <c r="I618" s="12">
        <v>13</v>
      </c>
      <c r="J618" s="75">
        <v>5.78</v>
      </c>
      <c r="K618" s="75">
        <v>28.04</v>
      </c>
      <c r="L618" s="16">
        <v>20.5</v>
      </c>
      <c r="M618" s="17">
        <f>=I618*8.8</f>
        <v>114.4</v>
      </c>
      <c r="N618" s="17">
        <f>=M618-L618-K618-J618*8.8</f>
        <v>14.996</v>
      </c>
      <c r="O618" s="18">
        <f>=N618/M618</f>
        <v>0.131083916083916</v>
      </c>
      <c r="P618" s="12" t="s">
        <v>300</v>
      </c>
    </row>
    <row r="619" spans="1:16">
      <c r="A619" s="21">
        <v>45241.1920023148</v>
      </c>
      <c r="B619" s="12">
        <v>117387996</v>
      </c>
      <c r="C619" s="22" t="s">
        <v>2205</v>
      </c>
      <c r="D619" s="12" t="s">
        <v>2206</v>
      </c>
      <c r="E619" s="19" t="s">
        <v>2207</v>
      </c>
      <c r="F619" s="12" t="s">
        <v>68</v>
      </c>
      <c r="G619" s="12">
        <v>1</v>
      </c>
      <c r="H619" s="12" t="s">
        <v>2208</v>
      </c>
      <c r="I619" s="12">
        <v>16.67</v>
      </c>
      <c r="J619" s="75">
        <v>7.45</v>
      </c>
      <c r="K619" s="75">
        <v>49.29</v>
      </c>
      <c r="L619" s="16">
        <v>38.05</v>
      </c>
      <c r="M619" s="17">
        <f>=I619*8.8</f>
        <v>146.696</v>
      </c>
      <c r="N619" s="17">
        <f>=M619-L619-K619-J619*8.8</f>
        <v>-6.20399999999997</v>
      </c>
      <c r="O619" s="18">
        <f>=N619/M619</f>
        <v>-0.042291541691661</v>
      </c>
      <c r="P619" s="12" t="s">
        <v>300</v>
      </c>
    </row>
    <row r="620" spans="1:16">
      <c r="A620" s="21">
        <v>45241.3688310185</v>
      </c>
      <c r="B620" s="12">
        <v>117430509</v>
      </c>
      <c r="C620" s="22" t="s">
        <v>2209</v>
      </c>
      <c r="D620" s="12" t="s">
        <v>2210</v>
      </c>
      <c r="E620" s="19" t="s">
        <v>2211</v>
      </c>
      <c r="F620" s="12" t="s"/>
      <c r="G620" s="12">
        <v>1</v>
      </c>
      <c r="H620" s="12" t="s">
        <v>2212</v>
      </c>
      <c r="I620" s="12">
        <v>16.76</v>
      </c>
      <c r="J620" s="75">
        <v>7</v>
      </c>
      <c r="K620" s="75">
        <v>46.02</v>
      </c>
      <c r="L620" s="16">
        <v>28.9</v>
      </c>
      <c r="M620" s="17">
        <f>=I620*8.8</f>
        <v>147.488</v>
      </c>
      <c r="N620" s="17">
        <f>=M620-L620-K620-J620*8.8</f>
        <v>10.968</v>
      </c>
      <c r="O620" s="18">
        <f>=N620/M620</f>
        <v>0.074365372098069</v>
      </c>
      <c r="P620" s="12" t="s">
        <v>104</v>
      </c>
    </row>
    <row r="621" spans="1:16">
      <c r="A621" s="21">
        <v>45241.3971643519</v>
      </c>
      <c r="B621" s="12">
        <v>117436092</v>
      </c>
      <c r="C621" s="22" t="s">
        <v>2213</v>
      </c>
      <c r="D621" s="12" t="s">
        <v>2214</v>
      </c>
      <c r="E621" s="19" t="s">
        <v>2215</v>
      </c>
      <c r="F621" s="12" t="s">
        <v>57</v>
      </c>
      <c r="G621" s="12">
        <v>1</v>
      </c>
      <c r="H621" s="12" t="s">
        <v>2216</v>
      </c>
      <c r="I621" s="12">
        <v>13</v>
      </c>
      <c r="J621" s="75">
        <v>5.68</v>
      </c>
      <c r="K621" s="75">
        <v>44.29</v>
      </c>
      <c r="L621" s="16">
        <v>17.82</v>
      </c>
      <c r="M621" s="17">
        <f>=I621*8.8</f>
        <v>114.4</v>
      </c>
      <c r="N621" s="17">
        <f>=M621-L621-K621-J621*8.8</f>
        <v>2.30600000000001</v>
      </c>
      <c r="O621" s="18">
        <f>=N621/M621</f>
        <v>0.020157342657343</v>
      </c>
      <c r="P621" s="12" t="s">
        <v>43</v>
      </c>
    </row>
    <row r="622" spans="1:16">
      <c r="A622" s="21">
        <v>45241.4264814815</v>
      </c>
      <c r="B622" s="12">
        <v>117441825</v>
      </c>
      <c r="C622" s="22" t="s">
        <v>2217</v>
      </c>
      <c r="D622" s="12" t="s">
        <v>2218</v>
      </c>
      <c r="E622" s="19" t="s">
        <v>2219</v>
      </c>
      <c r="F622" s="12" t="s">
        <v>57</v>
      </c>
      <c r="G622" s="12">
        <v>1</v>
      </c>
      <c r="H622" s="12" t="s">
        <v>2220</v>
      </c>
      <c r="I622" s="12">
        <v>13.13</v>
      </c>
      <c r="J622" s="75">
        <v>5.47</v>
      </c>
      <c r="K622" s="75">
        <v>24.32</v>
      </c>
      <c r="L622" s="16">
        <v>21</v>
      </c>
      <c r="M622" s="17">
        <f>=I622*8.8</f>
        <v>115.544</v>
      </c>
      <c r="N622" s="17">
        <f>=M622-L622-K622-J622*8.8</f>
        <v>22.088</v>
      </c>
      <c r="O622" s="18">
        <f>=N622/M622</f>
        <v>0.191165270373191</v>
      </c>
      <c r="P622" s="12" t="s">
        <v>104</v>
      </c>
    </row>
    <row r="623" spans="1:16">
      <c r="A623" s="21" t="s"/>
      <c r="B623" s="12" t="s"/>
      <c r="C623" s="22" t="s"/>
      <c r="D623" s="12" t="s"/>
      <c r="E623" s="12" t="s"/>
      <c r="F623" s="12" t="s"/>
      <c r="G623" s="12" t="s"/>
      <c r="H623" s="12" t="s"/>
      <c r="I623" s="12" t="s"/>
      <c r="J623" s="12" t="s"/>
      <c r="K623" s="12" t="s"/>
      <c r="L623" s="12" t="s"/>
      <c r="M623" s="12" t="s"/>
      <c r="N623" s="12" t="s"/>
      <c r="O623" s="12" t="s"/>
      <c r="P623" s="12" t="s"/>
    </row>
    <row r="624" spans="1:16">
      <c r="A624" s="21">
        <v>45241.7646296296</v>
      </c>
      <c r="B624" s="12">
        <v>117507859</v>
      </c>
      <c r="C624" s="22" t="s">
        <v>2221</v>
      </c>
      <c r="D624" s="12">
        <v>0</v>
      </c>
      <c r="E624" s="12" t="s">
        <v>52</v>
      </c>
      <c r="F624" s="12" t="s">
        <v>48</v>
      </c>
      <c r="G624" s="12">
        <v>1</v>
      </c>
      <c r="H624" s="12" t="s">
        <v>2222</v>
      </c>
      <c r="I624" s="12">
        <v>0</v>
      </c>
      <c r="J624" s="75">
        <v>0</v>
      </c>
      <c r="K624" s="75">
        <v>0</v>
      </c>
      <c r="L624" s="16">
        <v>0</v>
      </c>
      <c r="M624" s="17">
        <f>=I624*8.8</f>
        <v>0</v>
      </c>
      <c r="N624" s="17">
        <f>=M624-L624-K624-J624*8.8</f>
        <v>0</v>
      </c>
      <c r="O624" s="18" t="e">
        <f>=N624/M624</f>
        <v>#DIV/0!</v>
      </c>
      <c r="P624" s="12" t="s">
        <v>2223</v>
      </c>
    </row>
    <row r="625" spans="1:16">
      <c r="A625" s="21">
        <v>45242.0849189815</v>
      </c>
      <c r="B625" s="12">
        <v>117558450</v>
      </c>
      <c r="C625" s="22" t="s">
        <v>2224</v>
      </c>
      <c r="D625" s="12">
        <v>0</v>
      </c>
      <c r="E625" s="12" t="s">
        <v>52</v>
      </c>
      <c r="F625" s="12" t="s">
        <v>48</v>
      </c>
      <c r="G625" s="12">
        <v>1</v>
      </c>
      <c r="H625" s="12" t="s">
        <v>2225</v>
      </c>
      <c r="I625" s="12">
        <v>0</v>
      </c>
      <c r="J625" s="75">
        <v>0</v>
      </c>
      <c r="K625" s="75">
        <v>0</v>
      </c>
      <c r="L625" s="16">
        <v>0</v>
      </c>
      <c r="M625" s="17">
        <f>=I625*8.8</f>
        <v>0</v>
      </c>
      <c r="N625" s="17">
        <f>=M625-L625-K625-J625*8.8</f>
        <v>0</v>
      </c>
      <c r="O625" s="18" t="e">
        <f>=N625/M625</f>
        <v>#DIV/0!</v>
      </c>
      <c r="P625" s="12" t="s">
        <v>162</v>
      </c>
    </row>
    <row r="626" spans="1:16">
      <c r="A626" s="21">
        <v>45242.08875</v>
      </c>
      <c r="B626" s="12">
        <v>117558891</v>
      </c>
      <c r="C626" s="22" t="s">
        <v>1637</v>
      </c>
      <c r="D626" s="12" t="s">
        <v>2226</v>
      </c>
      <c r="E626" s="19" t="s">
        <v>2227</v>
      </c>
      <c r="F626" s="12" t="s"/>
      <c r="G626" s="12">
        <v>1</v>
      </c>
      <c r="H626" s="12" t="s">
        <v>1640</v>
      </c>
      <c r="I626" s="12">
        <v>19.8</v>
      </c>
      <c r="J626" s="75">
        <v>8.48</v>
      </c>
      <c r="K626" s="75">
        <v>22.39</v>
      </c>
      <c r="L626" s="16">
        <v>50</v>
      </c>
      <c r="M626" s="17">
        <f>=I626*8.8</f>
        <v>174.24</v>
      </c>
      <c r="N626" s="17">
        <f>=M626-L626-K626-J626*8.8</f>
        <v>27.226</v>
      </c>
      <c r="O626" s="18">
        <f>=N626/M626</f>
        <v>0.156255739210285</v>
      </c>
      <c r="P626" s="12" t="s">
        <v>162</v>
      </c>
    </row>
    <row r="627" spans="1:16">
      <c r="A627" s="21">
        <v>45242.2816087963</v>
      </c>
      <c r="B627" s="12">
        <v>117600754</v>
      </c>
      <c r="C627" s="22" t="s">
        <v>2228</v>
      </c>
      <c r="D627" s="12">
        <v>0</v>
      </c>
      <c r="E627" s="12" t="s">
        <v>1333</v>
      </c>
      <c r="F627" s="12" t="s">
        <v>48</v>
      </c>
      <c r="G627" s="12">
        <v>1</v>
      </c>
      <c r="H627" s="12" t="s">
        <v>2229</v>
      </c>
      <c r="I627" s="12">
        <v>0</v>
      </c>
      <c r="J627" s="75">
        <v>0</v>
      </c>
      <c r="K627" s="75">
        <v>0</v>
      </c>
      <c r="L627" s="16">
        <v>0</v>
      </c>
      <c r="M627" s="17">
        <f>=I627*8.8</f>
        <v>0</v>
      </c>
      <c r="N627" s="17">
        <f>=M627-L627-K627-J627*8.8</f>
        <v>0</v>
      </c>
      <c r="O627" s="18" t="e">
        <f>=N627/M627</f>
        <v>#DIV/0!</v>
      </c>
      <c r="P627" s="12" t="s">
        <v>114</v>
      </c>
    </row>
    <row r="628" spans="1:16">
      <c r="A628" s="21">
        <v>45242.288900463</v>
      </c>
      <c r="B628" s="12">
        <v>117602462</v>
      </c>
      <c r="C628" s="22" t="s">
        <v>2230</v>
      </c>
      <c r="D628" s="12" t="s">
        <v>2231</v>
      </c>
      <c r="E628" s="19" t="s">
        <v>2232</v>
      </c>
      <c r="F628" s="12" t="s"/>
      <c r="G628" s="12">
        <v>1</v>
      </c>
      <c r="H628" s="12" t="s">
        <v>2233</v>
      </c>
      <c r="I628" s="12">
        <v>13.13</v>
      </c>
      <c r="J628" s="75">
        <v>5.68</v>
      </c>
      <c r="K628" s="75">
        <v>37.72</v>
      </c>
      <c r="L628" s="16">
        <v>7.6</v>
      </c>
      <c r="M628" s="17">
        <f>=I628*8.8</f>
        <v>115.544</v>
      </c>
      <c r="N628" s="17">
        <f>=M628-L628-K628-J628*8.8</f>
        <v>20.24</v>
      </c>
      <c r="O628" s="18">
        <f>=N628/M628</f>
        <v>0.175171363290175</v>
      </c>
      <c r="P628" s="12" t="s">
        <v>43</v>
      </c>
    </row>
    <row r="629" spans="1:16">
      <c r="A629" s="21">
        <v>45242.4123148148</v>
      </c>
      <c r="B629" s="12">
        <v>117628606</v>
      </c>
      <c r="C629" s="22" t="s">
        <v>1109</v>
      </c>
      <c r="D629" s="12" t="s">
        <v>2234</v>
      </c>
      <c r="E629" s="22" t="s">
        <v>2235</v>
      </c>
      <c r="F629" s="12" t="s"/>
      <c r="G629" s="12">
        <v>1</v>
      </c>
      <c r="H629" s="12" t="s">
        <v>1112</v>
      </c>
      <c r="I629" s="12">
        <v>18.13</v>
      </c>
      <c r="J629" s="75">
        <v>6.44</v>
      </c>
      <c r="K629" s="75">
        <v>65.48</v>
      </c>
      <c r="L629" s="16">
        <v>22.54</v>
      </c>
      <c r="M629" s="17">
        <f>=I629*8.8</f>
        <v>159.544</v>
      </c>
      <c r="N629" s="17">
        <f>=M629-L629-K629-J629*8.8</f>
        <v>14.852</v>
      </c>
      <c r="O629" s="18">
        <f>=N629/M629</f>
        <v>0.093090307376022</v>
      </c>
      <c r="P629" s="12" t="s">
        <v>665</v>
      </c>
    </row>
    <row r="630" spans="1:16">
      <c r="A630" s="21">
        <v>45243.0847222222</v>
      </c>
      <c r="B630" s="12">
        <v>117728468</v>
      </c>
      <c r="C630" s="22" t="s">
        <v>361</v>
      </c>
      <c r="D630" s="12" t="s">
        <v>2236</v>
      </c>
      <c r="E630" s="19" t="s">
        <v>2237</v>
      </c>
      <c r="F630" s="12" t="s"/>
      <c r="G630" s="12">
        <v>1</v>
      </c>
      <c r="H630" s="12" t="s">
        <v>2238</v>
      </c>
      <c r="I630" s="12">
        <v>13</v>
      </c>
      <c r="J630" s="75">
        <v>4.53</v>
      </c>
      <c r="K630" s="75">
        <v>46.09</v>
      </c>
      <c r="L630" s="16">
        <v>22</v>
      </c>
      <c r="M630" s="17">
        <f>=I630*8.8</f>
        <v>114.4</v>
      </c>
      <c r="N630" s="17">
        <f>=M630-L630-K630-J630*8.8</f>
        <v>6.446</v>
      </c>
      <c r="O630" s="18">
        <f>=N630/M630</f>
        <v>0.056346153846154</v>
      </c>
      <c r="P630" s="12" t="s">
        <v>665</v>
      </c>
    </row>
    <row r="631" spans="1:16">
      <c r="A631" s="21">
        <v>45243.2015625</v>
      </c>
      <c r="B631" s="12">
        <v>117751812</v>
      </c>
      <c r="C631" s="22" t="s">
        <v>2239</v>
      </c>
      <c r="D631" s="12" t="s">
        <v>2240</v>
      </c>
      <c r="E631" s="19" t="s">
        <v>2241</v>
      </c>
      <c r="F631" s="12" t="s"/>
      <c r="G631" s="12">
        <v>10</v>
      </c>
      <c r="H631" s="12" t="s">
        <v>2242</v>
      </c>
      <c r="I631" s="12">
        <v>124.6</v>
      </c>
      <c r="J631" s="75">
        <v>54.71</v>
      </c>
      <c r="K631" s="75">
        <v>263.54</v>
      </c>
      <c r="L631" s="16">
        <v>124</v>
      </c>
      <c r="M631" s="17">
        <f>=I631*8.8</f>
        <v>1096.48</v>
      </c>
      <c r="N631" s="17">
        <f>=M631-L631-K631-J631*8.8</f>
        <v>227.492</v>
      </c>
      <c r="O631" s="18">
        <f>=N631/M631</f>
        <v>0.207474828542244</v>
      </c>
      <c r="P631" s="12" t="s">
        <v>28</v>
      </c>
    </row>
    <row r="632" spans="1:16">
      <c r="A632" s="21">
        <v>45243.2760416667</v>
      </c>
      <c r="B632" s="12">
        <v>117765514</v>
      </c>
      <c r="C632" s="22" t="s">
        <v>2243</v>
      </c>
      <c r="D632" s="12" t="s">
        <v>2244</v>
      </c>
      <c r="E632" s="19" t="s">
        <v>2245</v>
      </c>
      <c r="F632" s="12" t="s"/>
      <c r="G632" s="12">
        <v>1</v>
      </c>
      <c r="H632" s="12" t="s">
        <v>2246</v>
      </c>
      <c r="I632" s="12">
        <v>14.04</v>
      </c>
      <c r="J632" s="75">
        <v>6.26</v>
      </c>
      <c r="K632" s="75">
        <v>24.32</v>
      </c>
      <c r="L632" s="16">
        <v>12.5</v>
      </c>
      <c r="M632" s="17">
        <f>=I632*8.8</f>
        <v>123.552</v>
      </c>
      <c r="N632" s="17">
        <f>=M632-L632-K632-J632*8.8</f>
        <v>31.644</v>
      </c>
      <c r="O632" s="18">
        <f>=N632/M632</f>
        <v>0.256118881118881</v>
      </c>
      <c r="P632" s="12" t="s">
        <v>300</v>
      </c>
    </row>
    <row r="633" spans="1:16">
      <c r="A633" s="21">
        <v>45243.298900463</v>
      </c>
      <c r="B633" s="12">
        <v>117769403</v>
      </c>
      <c r="C633" s="22" t="s">
        <v>2247</v>
      </c>
      <c r="D633" s="12" t="s">
        <v>2248</v>
      </c>
      <c r="E633" s="19" t="s">
        <v>2249</v>
      </c>
      <c r="F633" s="12" t="s"/>
      <c r="G633" s="12">
        <v>1</v>
      </c>
      <c r="H633" s="12" t="s">
        <v>2250</v>
      </c>
      <c r="I633" s="12">
        <v>19.04</v>
      </c>
      <c r="J633" s="75">
        <v>6.89</v>
      </c>
      <c r="K633" s="75">
        <v>57.95</v>
      </c>
      <c r="L633" s="16">
        <v>16</v>
      </c>
      <c r="M633" s="17">
        <f>=I633*8.8</f>
        <v>167.552</v>
      </c>
      <c r="N633" s="17">
        <f>=M633-L633-K633-J633*8.8</f>
        <v>32.97</v>
      </c>
      <c r="O633" s="18">
        <f>=N633/M633</f>
        <v>0.196774732620321</v>
      </c>
      <c r="P633" s="12" t="s">
        <v>50</v>
      </c>
    </row>
    <row r="634" spans="1:16">
      <c r="A634" s="21">
        <v>45243.3637847222</v>
      </c>
      <c r="B634" s="12">
        <v>117781812</v>
      </c>
      <c r="C634" s="22" t="s">
        <v>2251</v>
      </c>
      <c r="D634" s="12" t="s">
        <v>2252</v>
      </c>
      <c r="E634" s="19" t="s">
        <v>2253</v>
      </c>
      <c r="F634" s="12" t="s"/>
      <c r="G634" s="12">
        <v>2</v>
      </c>
      <c r="H634" s="12" t="s">
        <v>2254</v>
      </c>
      <c r="I634" s="12">
        <v>30.36</v>
      </c>
      <c r="J634" s="75">
        <v>10.67</v>
      </c>
      <c r="K634" s="75">
        <v>25.65</v>
      </c>
      <c r="L634" s="16">
        <v>15</v>
      </c>
      <c r="M634" s="17">
        <f>=I634*8.8</f>
        <v>267.168</v>
      </c>
      <c r="N634" s="17">
        <f>=M634-L634-K634-J634*8.8</f>
        <v>132.622</v>
      </c>
      <c r="O634" s="18">
        <f>=N634/M634</f>
        <v>0.496399269373578</v>
      </c>
      <c r="P634" s="12" t="s">
        <v>2255</v>
      </c>
    </row>
    <row r="635" spans="1:16">
      <c r="A635" s="21">
        <v>45243.572349537</v>
      </c>
      <c r="B635" s="12">
        <v>117822643</v>
      </c>
      <c r="C635" s="22" t="s">
        <v>2256</v>
      </c>
      <c r="D635" s="12" t="s">
        <v>2257</v>
      </c>
      <c r="E635" s="19" t="s">
        <v>2258</v>
      </c>
      <c r="F635" s="12" t="s"/>
      <c r="G635" s="12">
        <v>1</v>
      </c>
      <c r="H635" s="12" t="s">
        <v>2259</v>
      </c>
      <c r="I635" s="12">
        <v>35.79</v>
      </c>
      <c r="J635" s="75">
        <v>15.26</v>
      </c>
      <c r="K635" s="75">
        <v>32.02</v>
      </c>
      <c r="L635" s="16">
        <v>115.35</v>
      </c>
      <c r="M635" s="17">
        <f>=I635*8.8</f>
        <v>314.952</v>
      </c>
      <c r="N635" s="17">
        <f>=M635-L635-K635-J635*8.8</f>
        <v>33.294</v>
      </c>
      <c r="O635" s="18">
        <f>=N635/M635</f>
        <v>0.105711346490894</v>
      </c>
      <c r="P635" s="12" t="s">
        <v>1413</v>
      </c>
    </row>
    <row r="636" spans="1:16">
      <c r="A636" s="21" t="s"/>
      <c r="B636" s="12" t="s"/>
      <c r="C636" s="22" t="s"/>
      <c r="D636" s="12" t="s"/>
      <c r="E636" s="12" t="s"/>
      <c r="F636" s="12" t="s"/>
      <c r="G636" s="12" t="s"/>
      <c r="H636" s="12" t="s"/>
      <c r="I636" s="12" t="s"/>
      <c r="J636" s="12" t="s"/>
      <c r="K636" s="12" t="s"/>
      <c r="L636" s="12" t="s"/>
      <c r="M636" s="12" t="s"/>
      <c r="N636" s="12" t="s"/>
      <c r="O636" s="12" t="s"/>
      <c r="P636" s="12" t="s"/>
    </row>
    <row r="637" spans="1:16">
      <c r="A637" s="21">
        <v>45243.9819328704</v>
      </c>
      <c r="B637" s="12">
        <v>117883480</v>
      </c>
      <c r="C637" s="22" t="s">
        <v>2132</v>
      </c>
      <c r="D637" s="12" t="s">
        <v>2260</v>
      </c>
      <c r="E637" s="22" t="s">
        <v>2261</v>
      </c>
      <c r="F637" s="12" t="s"/>
      <c r="G637" s="12">
        <v>1</v>
      </c>
      <c r="H637" s="12" t="s">
        <v>2136</v>
      </c>
      <c r="I637" s="12">
        <v>55.68</v>
      </c>
      <c r="J637" s="75">
        <v>19.99</v>
      </c>
      <c r="K637" s="75">
        <v>337.5</v>
      </c>
      <c r="L637" s="16">
        <v>178</v>
      </c>
      <c r="M637" s="17">
        <f>=I637*8.8</f>
        <v>489.984</v>
      </c>
      <c r="N637" s="17">
        <f>=M637-L637-K637-J637*8.8</f>
        <v>-201.428</v>
      </c>
      <c r="O637" s="18">
        <f>=N637/M637</f>
        <v>-0.411090974399164</v>
      </c>
      <c r="P637" s="12" t="s">
        <v>665</v>
      </c>
    </row>
    <row r="638" spans="1:16">
      <c r="A638" s="21">
        <v>45244.2023958333</v>
      </c>
      <c r="B638" s="12">
        <v>117933462</v>
      </c>
      <c r="C638" s="22" t="s">
        <v>2262</v>
      </c>
      <c r="D638" s="12" t="s">
        <v>2263</v>
      </c>
      <c r="E638" s="19" t="s">
        <v>2264</v>
      </c>
      <c r="F638" s="12" t="s"/>
      <c r="G638" s="12">
        <v>2</v>
      </c>
      <c r="H638" s="12" t="s">
        <v>2265</v>
      </c>
      <c r="I638" s="12">
        <v>32.92</v>
      </c>
      <c r="J638" s="75">
        <v>13.84</v>
      </c>
      <c r="K638" s="75">
        <v>43.85</v>
      </c>
      <c r="L638" s="16">
        <v>26</v>
      </c>
      <c r="M638" s="17">
        <f>=I638*8.8</f>
        <v>289.696</v>
      </c>
      <c r="N638" s="17">
        <f>=M638-L638-K638-J638*8.8</f>
        <v>98.054</v>
      </c>
      <c r="O638" s="18">
        <f>=N638/M638</f>
        <v>0.338472053462941</v>
      </c>
      <c r="P638" s="12" t="s">
        <v>162</v>
      </c>
    </row>
    <row r="639" spans="1:16">
      <c r="A639" s="21">
        <v>45244.3142361111</v>
      </c>
      <c r="B639" s="12">
        <v>117963585</v>
      </c>
      <c r="C639" s="22" t="s">
        <v>2266</v>
      </c>
      <c r="D639" s="12" t="s">
        <v>2267</v>
      </c>
      <c r="E639" s="19" t="s">
        <v>2268</v>
      </c>
      <c r="F639" s="12" t="s">
        <v>68</v>
      </c>
      <c r="G639" s="12">
        <v>1</v>
      </c>
      <c r="H639" s="12" t="s">
        <v>2269</v>
      </c>
      <c r="I639" s="12">
        <v>13</v>
      </c>
      <c r="J639" s="75">
        <v>5.07</v>
      </c>
      <c r="K639" s="75">
        <v>26.78</v>
      </c>
      <c r="L639" s="16">
        <v>36.35</v>
      </c>
      <c r="M639" s="17">
        <f>=I639*8.8</f>
        <v>114.4</v>
      </c>
      <c r="N639" s="17">
        <f>=M639-L639-K639-J639*8.8</f>
        <v>6.654</v>
      </c>
      <c r="O639" s="18">
        <f>=N639/M639</f>
        <v>0.058164335664336</v>
      </c>
      <c r="P639" s="12" t="s">
        <v>22</v>
      </c>
    </row>
    <row r="640" spans="1:16">
      <c r="A640" s="21">
        <v>45244.4469444444</v>
      </c>
      <c r="B640" s="12">
        <v>117996575</v>
      </c>
      <c r="C640" s="22" t="s">
        <v>2270</v>
      </c>
      <c r="D640" s="12">
        <v>0</v>
      </c>
      <c r="E640" s="12" t="s">
        <v>52</v>
      </c>
      <c r="F640" s="12" t="s">
        <v>48</v>
      </c>
      <c r="G640" s="12">
        <v>1</v>
      </c>
      <c r="H640" s="12" t="s">
        <v>2271</v>
      </c>
      <c r="I640" s="12">
        <v>0</v>
      </c>
      <c r="J640" s="75">
        <v>0</v>
      </c>
      <c r="K640" s="75">
        <v>0</v>
      </c>
      <c r="L640" s="16">
        <v>0</v>
      </c>
      <c r="M640" s="17">
        <f>=I640*8.8</f>
        <v>0</v>
      </c>
      <c r="N640" s="17">
        <f>=M640-L640-K640-J640*8.8</f>
        <v>0</v>
      </c>
      <c r="O640" s="18" t="e">
        <f>=N640/M640</f>
        <v>#DIV/0!</v>
      </c>
      <c r="P640" s="12" t="s">
        <v>22</v>
      </c>
    </row>
    <row r="641" spans="1:16">
      <c r="A641" s="21">
        <v>45244.4608796296</v>
      </c>
      <c r="B641" s="12">
        <v>117999366</v>
      </c>
      <c r="C641" s="22" t="s">
        <v>361</v>
      </c>
      <c r="D641" s="12" t="s">
        <v>2272</v>
      </c>
      <c r="E641" s="19" t="s">
        <v>2273</v>
      </c>
      <c r="F641" s="12" t="s">
        <v>57</v>
      </c>
      <c r="G641" s="12">
        <v>1</v>
      </c>
      <c r="H641" s="12" t="s">
        <v>2238</v>
      </c>
      <c r="I641" s="12">
        <v>13</v>
      </c>
      <c r="J641" s="75">
        <v>5.67</v>
      </c>
      <c r="K641" s="75">
        <v>37.99</v>
      </c>
      <c r="L641" s="16">
        <v>22</v>
      </c>
      <c r="M641" s="17">
        <f>=I641*8.8</f>
        <v>114.4</v>
      </c>
      <c r="N641" s="17">
        <f>=M641-L641-K641-J641*8.8</f>
        <v>4.514</v>
      </c>
      <c r="O641" s="18">
        <f>=N641/M641</f>
        <v>0.039458041958042</v>
      </c>
      <c r="P641" s="12" t="s">
        <v>43</v>
      </c>
    </row>
    <row r="642" spans="1:16">
      <c r="A642" s="21">
        <v>45244.4817939815</v>
      </c>
      <c r="B642" s="12">
        <v>118006421</v>
      </c>
      <c r="C642" s="22" t="s">
        <v>2274</v>
      </c>
      <c r="D642" s="12" t="s">
        <v>2275</v>
      </c>
      <c r="E642" s="19" t="s">
        <v>2276</v>
      </c>
      <c r="F642" s="12" t="s">
        <v>57</v>
      </c>
      <c r="G642" s="12">
        <v>1</v>
      </c>
      <c r="H642" s="12" t="s">
        <v>2277</v>
      </c>
      <c r="I642" s="12">
        <v>13</v>
      </c>
      <c r="J642" s="75">
        <v>5.67</v>
      </c>
      <c r="K642" s="75">
        <v>38.17</v>
      </c>
      <c r="L642" s="16">
        <v>24</v>
      </c>
      <c r="M642" s="17">
        <f>=I642*8.8</f>
        <v>114.4</v>
      </c>
      <c r="N642" s="17">
        <f>=M642-L642-K642-J642*8.8</f>
        <v>2.334</v>
      </c>
      <c r="O642" s="18">
        <f>=N642/M642</f>
        <v>0.020402097902098</v>
      </c>
      <c r="P642" s="12" t="s">
        <v>43</v>
      </c>
    </row>
    <row r="643" spans="1:16">
      <c r="A643" s="21">
        <v>45244.5705902778</v>
      </c>
      <c r="B643" s="12">
        <v>118030783</v>
      </c>
      <c r="C643" s="22" t="s">
        <v>2278</v>
      </c>
      <c r="D643" s="12" t="s">
        <v>2279</v>
      </c>
      <c r="E643" s="19" t="s">
        <v>2280</v>
      </c>
      <c r="F643" s="12" t="s"/>
      <c r="G643" s="12">
        <v>1</v>
      </c>
      <c r="H643" s="12" t="s">
        <v>2281</v>
      </c>
      <c r="I643" s="12">
        <v>15.85</v>
      </c>
      <c r="J643" s="75">
        <v>6.96</v>
      </c>
      <c r="K643" s="75">
        <v>22.42</v>
      </c>
      <c r="L643" s="16">
        <v>18.53</v>
      </c>
      <c r="M643" s="17">
        <f>=I643*8.8</f>
        <v>139.48</v>
      </c>
      <c r="N643" s="17">
        <f>=M643-L643-K643-J643*8.8</f>
        <v>37.282</v>
      </c>
      <c r="O643" s="18">
        <f>=N643/M643</f>
        <v>0.267292801835389</v>
      </c>
      <c r="P643" s="12" t="s">
        <v>59</v>
      </c>
    </row>
    <row r="644" spans="1:16">
      <c r="A644" s="21">
        <v>45244.5920717593</v>
      </c>
      <c r="B644" s="12">
        <v>118035548</v>
      </c>
      <c r="C644" s="22" t="s">
        <v>2282</v>
      </c>
      <c r="D644" s="12" t="s">
        <v>2283</v>
      </c>
      <c r="E644" s="19" t="s">
        <v>2284</v>
      </c>
      <c r="F644" s="12" t="s">
        <v>68</v>
      </c>
      <c r="G644" s="12">
        <v>1</v>
      </c>
      <c r="H644" s="12" t="s">
        <v>2285</v>
      </c>
      <c r="I644" s="12">
        <v>34.56</v>
      </c>
      <c r="J644" s="75">
        <v>15.07</v>
      </c>
      <c r="K644" s="75">
        <v>86.68</v>
      </c>
      <c r="L644" s="16">
        <v>117.25</v>
      </c>
      <c r="M644" s="17">
        <f>=I644*8.8</f>
        <v>304.128</v>
      </c>
      <c r="N644" s="17">
        <f>=M644-L644-K644-J644*8.8</f>
        <v>-32.418</v>
      </c>
      <c r="O644" s="18">
        <f>=N644/M644</f>
        <v>-0.106593276515151</v>
      </c>
      <c r="P644" s="12" t="s">
        <v>114</v>
      </c>
    </row>
    <row r="645" spans="1:16">
      <c r="A645" s="21">
        <v>45244.5938773148</v>
      </c>
      <c r="B645" s="12">
        <v>118036016</v>
      </c>
      <c r="C645" s="22" t="s">
        <v>2286</v>
      </c>
      <c r="D645" s="12" t="s">
        <v>2287</v>
      </c>
      <c r="E645" s="19" t="s">
        <v>2288</v>
      </c>
      <c r="F645" s="12" t="s">
        <v>68</v>
      </c>
      <c r="G645" s="12">
        <v>1</v>
      </c>
      <c r="H645" s="12" t="s">
        <v>2289</v>
      </c>
      <c r="I645" s="12">
        <v>18.58</v>
      </c>
      <c r="J645" s="75">
        <v>8.02</v>
      </c>
      <c r="K645" s="75">
        <v>32.45</v>
      </c>
      <c r="L645" s="16">
        <v>49.6</v>
      </c>
      <c r="M645" s="17">
        <f>=I645*8.8</f>
        <v>163.504</v>
      </c>
      <c r="N645" s="17">
        <f>=M645-L645-K645-J645*8.8</f>
        <v>10.878</v>
      </c>
      <c r="O645" s="18">
        <f>=N645/M645</f>
        <v>0.06653048243468</v>
      </c>
      <c r="P645" s="12" t="s">
        <v>22</v>
      </c>
    </row>
    <row r="646" spans="1:16">
      <c r="A646" s="21" t="s"/>
      <c r="B646" s="12" t="s"/>
      <c r="C646" s="22" t="s"/>
      <c r="D646" s="12" t="s"/>
      <c r="E646" s="12" t="s"/>
      <c r="F646" s="12" t="s"/>
      <c r="G646" s="12" t="s"/>
      <c r="H646" s="12" t="s"/>
      <c r="I646" s="12" t="s"/>
      <c r="J646" s="12" t="s"/>
      <c r="K646" s="12" t="s"/>
      <c r="L646" s="12" t="s"/>
      <c r="M646" s="12" t="s"/>
      <c r="N646" s="12" t="s"/>
      <c r="O646" s="12" t="s"/>
      <c r="P646" s="12" t="s"/>
    </row>
    <row r="647" spans="1:16">
      <c r="A647" s="21">
        <v>45245.0342824074</v>
      </c>
      <c r="B647" s="12">
        <v>118101673</v>
      </c>
      <c r="C647" s="22" t="s">
        <v>2290</v>
      </c>
      <c r="D647" s="12" t="s">
        <v>2291</v>
      </c>
      <c r="E647" s="59" t="s">
        <v>2292</v>
      </c>
      <c r="F647" s="12" t="s">
        <v>453</v>
      </c>
      <c r="G647" s="12">
        <v>1</v>
      </c>
      <c r="H647" s="12" t="s">
        <v>2293</v>
      </c>
      <c r="I647" s="12">
        <v>17.22</v>
      </c>
      <c r="J647" s="75">
        <v>7.46</v>
      </c>
      <c r="K647" s="75">
        <v>36.44</v>
      </c>
      <c r="L647" s="16">
        <v>59</v>
      </c>
      <c r="M647" s="17">
        <f>=I647*8.8</f>
        <v>151.536</v>
      </c>
      <c r="N647" s="17">
        <f>=M647-L647-K647-J647*8.8</f>
        <v>-9.55200000000001</v>
      </c>
      <c r="O647" s="18">
        <f>=N647/M647</f>
        <v>-0.063034526449161</v>
      </c>
      <c r="P647" s="12" t="s">
        <v>22</v>
      </c>
    </row>
    <row r="648" spans="1:16">
      <c r="A648" s="21">
        <v>45245.0369212963</v>
      </c>
      <c r="B648" s="12">
        <v>118102078</v>
      </c>
      <c r="C648" s="22" t="s">
        <v>2294</v>
      </c>
      <c r="D648" s="12" t="s">
        <v>2295</v>
      </c>
      <c r="E648" s="59" t="s">
        <v>2296</v>
      </c>
      <c r="F648" s="12" t="s"/>
      <c r="G648" s="12">
        <v>1</v>
      </c>
      <c r="H648" s="12" t="s">
        <v>2297</v>
      </c>
      <c r="I648" s="12">
        <v>15.85</v>
      </c>
      <c r="J648" s="75">
        <v>7.12</v>
      </c>
      <c r="K648" s="75">
        <v>46.93</v>
      </c>
      <c r="L648" s="16">
        <v>25.8</v>
      </c>
      <c r="M648" s="17">
        <f>=I648*8.8</f>
        <v>139.48</v>
      </c>
      <c r="N648" s="17">
        <f>=M648-L648-K648-J648*8.8</f>
        <v>4.09400000000002</v>
      </c>
      <c r="O648" s="18">
        <f>=N648/M648</f>
        <v>0.029351878405506</v>
      </c>
      <c r="P648" s="12" t="s">
        <v>28</v>
      </c>
    </row>
    <row r="649" spans="1:16">
      <c r="A649" s="21">
        <v>45245.0398032407</v>
      </c>
      <c r="B649" s="12">
        <v>118102729</v>
      </c>
      <c r="C649" s="22" t="s">
        <v>2298</v>
      </c>
      <c r="D649" s="12" t="s">
        <v>2299</v>
      </c>
      <c r="E649" s="59" t="s">
        <v>2300</v>
      </c>
      <c r="F649" s="12" t="s">
        <v>57</v>
      </c>
      <c r="G649" s="12">
        <v>1</v>
      </c>
      <c r="H649" s="12" t="s">
        <v>2301</v>
      </c>
      <c r="I649" s="12">
        <v>13.58</v>
      </c>
      <c r="J649" s="75">
        <v>6.05</v>
      </c>
      <c r="K649" s="75">
        <v>45.66</v>
      </c>
      <c r="L649" s="16">
        <v>14.52</v>
      </c>
      <c r="M649" s="17">
        <f>=I649*8.8</f>
        <v>119.504</v>
      </c>
      <c r="N649" s="17">
        <f>=M649-L649-K649-J649*8.8</f>
        <v>6.08400000000001</v>
      </c>
      <c r="O649" s="18">
        <f>=N649/M649</f>
        <v>0.050910429776409</v>
      </c>
      <c r="P649" s="12" t="s">
        <v>43</v>
      </c>
    </row>
    <row r="650" spans="1:16">
      <c r="A650" s="21">
        <v>45245.0406597222</v>
      </c>
      <c r="B650" s="12">
        <v>118103003</v>
      </c>
      <c r="C650" s="22" t="s">
        <v>930</v>
      </c>
      <c r="D650" s="12" t="s">
        <v>2302</v>
      </c>
      <c r="E650" s="59" t="s">
        <v>2303</v>
      </c>
      <c r="F650" s="12" t="s">
        <v>134</v>
      </c>
      <c r="G650" s="12">
        <v>1</v>
      </c>
      <c r="H650" s="12" t="s">
        <v>933</v>
      </c>
      <c r="I650" s="12">
        <v>25.54</v>
      </c>
      <c r="J650" s="75">
        <v>11.13</v>
      </c>
      <c r="K650" s="75">
        <v>77.95</v>
      </c>
      <c r="L650" s="16">
        <v>63</v>
      </c>
      <c r="M650" s="17">
        <f>=I650*8.8</f>
        <v>224.752</v>
      </c>
      <c r="N650" s="17">
        <f>=M650-L650-K650-J650*8.8</f>
        <v>-14.142</v>
      </c>
      <c r="O650" s="18">
        <f>=N650/M650</f>
        <v>-0.062922688118459</v>
      </c>
      <c r="P650" s="12" t="s">
        <v>670</v>
      </c>
    </row>
    <row r="651" spans="1:16">
      <c r="A651" s="21">
        <v>45245.0601273148</v>
      </c>
      <c r="B651" s="12">
        <v>118107824</v>
      </c>
      <c r="C651" s="22" t="s">
        <v>2304</v>
      </c>
      <c r="D651" s="12" t="s">
        <v>2305</v>
      </c>
      <c r="E651" s="59" t="s">
        <v>2306</v>
      </c>
      <c r="F651" s="12" t="s">
        <v>68</v>
      </c>
      <c r="G651" s="12">
        <v>1</v>
      </c>
      <c r="H651" s="12" t="s">
        <v>2307</v>
      </c>
      <c r="I651" s="12">
        <v>21.37</v>
      </c>
      <c r="J651" s="75">
        <v>9.45</v>
      </c>
      <c r="K651" s="75">
        <v>77.77</v>
      </c>
      <c r="L651" s="16">
        <v>39</v>
      </c>
      <c r="M651" s="17">
        <f>=I651*8.8</f>
        <v>188.056</v>
      </c>
      <c r="N651" s="17">
        <f>=M651-L651-K651-J651*8.8</f>
        <v>-11.874</v>
      </c>
      <c r="O651" s="18">
        <f>=N651/M651</f>
        <v>-0.063140766580167</v>
      </c>
      <c r="P651" s="12" t="s">
        <v>43</v>
      </c>
    </row>
    <row r="652" spans="1:16">
      <c r="A652" s="21">
        <v>45245.1631944444</v>
      </c>
      <c r="B652" s="12">
        <v>118131353</v>
      </c>
      <c r="C652" s="22" t="s">
        <v>2308</v>
      </c>
      <c r="D652" s="12" t="s">
        <v>2309</v>
      </c>
      <c r="E652" s="59" t="s">
        <v>2310</v>
      </c>
      <c r="F652" s="12" t="s"/>
      <c r="G652" s="12">
        <v>1</v>
      </c>
      <c r="H652" s="12" t="s">
        <v>2311</v>
      </c>
      <c r="I652" s="12">
        <v>25.88</v>
      </c>
      <c r="J652" s="75">
        <v>11.13</v>
      </c>
      <c r="K652" s="75">
        <v>61.39</v>
      </c>
      <c r="L652" s="16">
        <v>58</v>
      </c>
      <c r="M652" s="17">
        <f>=I652*8.8</f>
        <v>227.744</v>
      </c>
      <c r="N652" s="17">
        <f>=M652-L652-K652-J652*8.8</f>
        <v>10.41</v>
      </c>
      <c r="O652" s="18">
        <f>=N652/M652</f>
        <v>0.045709217366868</v>
      </c>
      <c r="P652" s="12" t="s">
        <v>22</v>
      </c>
    </row>
    <row r="653" spans="1:16">
      <c r="A653" s="21">
        <v>45245.2146064815</v>
      </c>
      <c r="B653" s="12">
        <v>118142953</v>
      </c>
      <c r="C653" s="22" t="s">
        <v>1169</v>
      </c>
      <c r="D653" s="12" t="s">
        <v>2312</v>
      </c>
      <c r="E653" s="59" t="s">
        <v>2313</v>
      </c>
      <c r="F653" s="12" t="s">
        <v>48</v>
      </c>
      <c r="G653" s="12">
        <v>1</v>
      </c>
      <c r="H653" s="12" t="s">
        <v>1172</v>
      </c>
      <c r="I653" s="12">
        <v>19.35</v>
      </c>
      <c r="J653" s="75">
        <v>8.54</v>
      </c>
      <c r="K653" s="75">
        <v>34.99</v>
      </c>
      <c r="L653" s="16">
        <v>45</v>
      </c>
      <c r="M653" s="17">
        <f>=I653*8.8</f>
        <v>170.28</v>
      </c>
      <c r="N653" s="17">
        <f>=M653-L653-K653-J653*8.8</f>
        <v>15.138</v>
      </c>
      <c r="O653" s="18">
        <f>=N653/M653</f>
        <v>0.088900634249472</v>
      </c>
      <c r="P653" s="12" t="s">
        <v>28</v>
      </c>
    </row>
    <row r="654" spans="1:16">
      <c r="A654" s="21">
        <v>45245.2343981482</v>
      </c>
      <c r="B654" s="12">
        <v>118147131</v>
      </c>
      <c r="C654" s="22" t="s">
        <v>2314</v>
      </c>
      <c r="D654" s="12" t="s">
        <v>2315</v>
      </c>
      <c r="E654" s="59" t="s">
        <v>2316</v>
      </c>
      <c r="F654" s="12" t="s"/>
      <c r="G654" s="12">
        <v>1</v>
      </c>
      <c r="H654" s="12" t="s">
        <v>2317</v>
      </c>
      <c r="I654" s="12">
        <v>28.86</v>
      </c>
      <c r="J654" s="75">
        <v>12.39</v>
      </c>
      <c r="K654" s="75">
        <v>63.43</v>
      </c>
      <c r="L654" s="16">
        <v>43</v>
      </c>
      <c r="M654" s="17">
        <f>=I654*8.8</f>
        <v>253.968</v>
      </c>
      <c r="N654" s="17">
        <f>=M654-L654-K654-J654*8.8</f>
        <v>38.506</v>
      </c>
      <c r="O654" s="18">
        <f>=N654/M654</f>
        <v>0.151617526617527</v>
      </c>
      <c r="P654" s="12" t="s">
        <v>162</v>
      </c>
    </row>
    <row r="655" spans="1:16">
      <c r="A655" s="21">
        <v>45245.2612731482</v>
      </c>
      <c r="B655" s="12">
        <v>118153316</v>
      </c>
      <c r="C655" s="22" t="s">
        <v>2318</v>
      </c>
      <c r="D655" s="12" t="s">
        <v>2319</v>
      </c>
      <c r="E655" s="59" t="s">
        <v>2320</v>
      </c>
      <c r="F655" s="12" t="s"/>
      <c r="G655" s="12">
        <v>1</v>
      </c>
      <c r="H655" s="12" t="s">
        <v>2321</v>
      </c>
      <c r="I655" s="12">
        <v>24.42</v>
      </c>
      <c r="J655" s="75">
        <v>10.56</v>
      </c>
      <c r="K655" s="75">
        <v>46.92</v>
      </c>
      <c r="L655" s="16">
        <v>44</v>
      </c>
      <c r="M655" s="17">
        <f>=I655*8.8</f>
        <v>214.896</v>
      </c>
      <c r="N655" s="17">
        <f>=M655-L655-K655-J655*8.8</f>
        <v>31.048</v>
      </c>
      <c r="O655" s="18">
        <f>=N655/M655</f>
        <v>0.144479189933736</v>
      </c>
      <c r="P655" s="12" t="s">
        <v>22</v>
      </c>
    </row>
    <row r="656" spans="1:16">
      <c r="A656" s="21">
        <v>45245.2741435185</v>
      </c>
      <c r="B656" s="12">
        <v>118155316</v>
      </c>
      <c r="C656" s="22" t="s">
        <v>1117</v>
      </c>
      <c r="D656" s="12" t="s">
        <v>2322</v>
      </c>
      <c r="E656" s="59" t="s">
        <v>2323</v>
      </c>
      <c r="F656" s="12" t="s"/>
      <c r="G656" s="12">
        <v>1</v>
      </c>
      <c r="H656" s="12" t="s">
        <v>1120</v>
      </c>
      <c r="I656" s="12">
        <v>15.4</v>
      </c>
      <c r="J656" s="75">
        <v>6.8</v>
      </c>
      <c r="K656" s="75">
        <v>48.73</v>
      </c>
      <c r="L656" s="16">
        <v>28</v>
      </c>
      <c r="M656" s="17">
        <f>=I656*8.8</f>
        <v>135.52</v>
      </c>
      <c r="N656" s="17">
        <f>=M656-L656-K656-J656*8.8</f>
        <v>-1.04999999999999</v>
      </c>
      <c r="O656" s="18">
        <f>=N656/M656</f>
        <v>-0.007747933884297</v>
      </c>
      <c r="P656" s="12" t="s">
        <v>43</v>
      </c>
    </row>
    <row r="657" spans="1:16">
      <c r="A657" s="21">
        <v>45245.2925694444</v>
      </c>
      <c r="B657" s="12">
        <v>118159478</v>
      </c>
      <c r="C657" s="22" t="s">
        <v>2132</v>
      </c>
      <c r="D657" s="12" t="s">
        <v>2324</v>
      </c>
      <c r="E657" s="22" t="s">
        <v>2325</v>
      </c>
      <c r="F657" s="12" t="s"/>
      <c r="G657" s="12">
        <v>1</v>
      </c>
      <c r="H657" s="12" t="s">
        <v>2136</v>
      </c>
      <c r="I657" s="12">
        <v>55.68</v>
      </c>
      <c r="J657" s="75">
        <v>24.67</v>
      </c>
      <c r="K657" s="75">
        <v>189.3</v>
      </c>
      <c r="L657" s="16">
        <v>178</v>
      </c>
      <c r="M657" s="17">
        <f>=I657*8.8</f>
        <v>489.984</v>
      </c>
      <c r="N657" s="17">
        <f>=M657-L657-K657-J657*8.8</f>
        <v>-94.412</v>
      </c>
      <c r="O657" s="18">
        <f>=N657/M657</f>
        <v>-0.192683842737722</v>
      </c>
      <c r="P657" s="12" t="s">
        <v>83</v>
      </c>
    </row>
    <row r="658" spans="1:16">
      <c r="A658" s="21">
        <v>45245.310462963</v>
      </c>
      <c r="B658" s="12">
        <v>118162800</v>
      </c>
      <c r="C658" s="22" t="s">
        <v>2326</v>
      </c>
      <c r="D658" s="12" t="s">
        <v>2327</v>
      </c>
      <c r="E658" s="59" t="s">
        <v>2328</v>
      </c>
      <c r="F658" s="12" t="s">
        <v>453</v>
      </c>
      <c r="G658" s="12">
        <v>1</v>
      </c>
      <c r="H658" s="12" t="s">
        <v>2329</v>
      </c>
      <c r="I658" s="12">
        <v>13.58</v>
      </c>
      <c r="J658" s="75">
        <v>6.01</v>
      </c>
      <c r="K658" s="75">
        <v>28.56</v>
      </c>
      <c r="L658" s="16">
        <v>31.86</v>
      </c>
      <c r="M658" s="17">
        <f>=I658*8.8</f>
        <v>119.504</v>
      </c>
      <c r="N658" s="17">
        <f>=M658-L658-K658-J658*8.8</f>
        <v>6.196</v>
      </c>
      <c r="O658" s="18">
        <f>=N658/M658</f>
        <v>0.051847636899183</v>
      </c>
      <c r="P658" s="12" t="s">
        <v>300</v>
      </c>
    </row>
    <row r="659" spans="1:16">
      <c r="A659" s="21">
        <v>45245.321400463</v>
      </c>
      <c r="B659" s="12">
        <v>118166417</v>
      </c>
      <c r="C659" s="22" t="s">
        <v>2330</v>
      </c>
      <c r="D659" s="12" t="s">
        <v>2331</v>
      </c>
      <c r="E659" s="59" t="s">
        <v>2332</v>
      </c>
      <c r="F659" s="12" t="s">
        <v>68</v>
      </c>
      <c r="G659" s="12">
        <v>1</v>
      </c>
      <c r="H659" s="12" t="s">
        <v>1754</v>
      </c>
      <c r="I659" s="12">
        <v>15.57</v>
      </c>
      <c r="J659" s="75">
        <v>6.8</v>
      </c>
      <c r="K659" s="75">
        <v>40.61</v>
      </c>
      <c r="L659" s="16">
        <v>37.93</v>
      </c>
      <c r="M659" s="17">
        <f>=I659*8.8</f>
        <v>137.016</v>
      </c>
      <c r="N659" s="17">
        <f>=M659-L659-K659-J659*8.8</f>
        <v>-1.36399999999999</v>
      </c>
      <c r="O659" s="18">
        <f>=N659/M659</f>
        <v>-0.009955041746949</v>
      </c>
      <c r="P659" s="12" t="s">
        <v>43</v>
      </c>
    </row>
    <row r="660" spans="1:16">
      <c r="A660" s="21">
        <v>45245.4182175926</v>
      </c>
      <c r="B660" s="12">
        <v>118187568</v>
      </c>
      <c r="C660" s="22" t="s">
        <v>2333</v>
      </c>
      <c r="D660" s="12" t="s">
        <v>2334</v>
      </c>
      <c r="E660" s="59" t="s">
        <v>2335</v>
      </c>
      <c r="F660" s="12" t="s"/>
      <c r="G660" s="12">
        <v>1</v>
      </c>
      <c r="H660" s="12" t="s">
        <v>2336</v>
      </c>
      <c r="I660" s="12">
        <v>28.41</v>
      </c>
      <c r="J660" s="75">
        <v>12.09</v>
      </c>
      <c r="K660" s="75">
        <v>38.69</v>
      </c>
      <c r="L660" s="16">
        <v>73</v>
      </c>
      <c r="M660" s="17">
        <f>=I660*8.8</f>
        <v>250.008</v>
      </c>
      <c r="N660" s="17">
        <f>=M660-L660-K660-J660*8.8</f>
        <v>31.926</v>
      </c>
      <c r="O660" s="18">
        <f>=N660/M660</f>
        <v>0.127699913602765</v>
      </c>
      <c r="P660" s="12" t="s">
        <v>104</v>
      </c>
    </row>
    <row r="661" spans="1:16">
      <c r="A661" s="21">
        <v>45245.4521412037</v>
      </c>
      <c r="B661" s="12">
        <v>118196725</v>
      </c>
      <c r="C661" s="22" t="s">
        <v>2049</v>
      </c>
      <c r="D661" s="12" t="s">
        <v>2337</v>
      </c>
      <c r="E661" s="59" t="s">
        <v>2338</v>
      </c>
      <c r="F661" s="12" t="s"/>
      <c r="G661" s="12">
        <v>1</v>
      </c>
      <c r="H661" s="12" t="s">
        <v>2052</v>
      </c>
      <c r="I661" s="12">
        <v>15</v>
      </c>
      <c r="J661" s="75">
        <v>6.62</v>
      </c>
      <c r="K661" s="75">
        <v>29.6</v>
      </c>
      <c r="L661" s="16">
        <v>14</v>
      </c>
      <c r="M661" s="17">
        <f>=I661*8.8</f>
        <v>132</v>
      </c>
      <c r="N661" s="17">
        <f>=M661-L661-K661-J661*8.8</f>
        <v>30.144</v>
      </c>
      <c r="O661" s="18">
        <f>=N661/M661</f>
        <v>0.228363636363636</v>
      </c>
      <c r="P661" s="12" t="s">
        <v>43</v>
      </c>
    </row>
    <row r="662" spans="1:16">
      <c r="A662" s="21">
        <v>45245.4660069444</v>
      </c>
      <c r="B662" s="12">
        <v>118200908</v>
      </c>
      <c r="C662" s="22" t="s">
        <v>2339</v>
      </c>
      <c r="D662" s="12" t="s">
        <v>2340</v>
      </c>
      <c r="E662" s="59" t="s">
        <v>2341</v>
      </c>
      <c r="F662" s="12" t="s"/>
      <c r="G662" s="12">
        <v>2</v>
      </c>
      <c r="H662" s="12" t="s">
        <v>2342</v>
      </c>
      <c r="I662" s="12">
        <v>29.4</v>
      </c>
      <c r="J662" s="75">
        <v>12.8</v>
      </c>
      <c r="K662" s="75">
        <v>28.53</v>
      </c>
      <c r="L662" s="16">
        <v>62.7</v>
      </c>
      <c r="M662" s="17">
        <f>=I662*8.8</f>
        <v>258.72</v>
      </c>
      <c r="N662" s="17">
        <f>=M662-L662-K662-J662*8.8</f>
        <v>54.85</v>
      </c>
      <c r="O662" s="18">
        <f>=N662/M662</f>
        <v>0.212005256648114</v>
      </c>
      <c r="P662" s="12" t="s">
        <v>670</v>
      </c>
    </row>
    <row r="663" spans="1:16">
      <c r="A663" s="21">
        <v>45245.4744212963</v>
      </c>
      <c r="B663" s="12">
        <v>118202943</v>
      </c>
      <c r="C663" s="22" t="s">
        <v>2343</v>
      </c>
      <c r="D663" s="65" t="s">
        <v>2344</v>
      </c>
      <c r="E663" s="59" t="s">
        <v>2345</v>
      </c>
      <c r="F663" s="12" t="s">
        <v>2346</v>
      </c>
      <c r="G663" s="12">
        <v>1</v>
      </c>
      <c r="H663" s="12" t="s">
        <v>2347</v>
      </c>
      <c r="I663" s="12">
        <v>13.25</v>
      </c>
      <c r="J663" s="75">
        <v>5.77</v>
      </c>
      <c r="K663" s="75">
        <v>64.26</v>
      </c>
      <c r="L663" s="16">
        <v>24.5</v>
      </c>
      <c r="M663" s="17">
        <f>=I663*8.8</f>
        <v>116.6</v>
      </c>
      <c r="N663" s="17">
        <f>=M663-L663-K663-J663*8.8</f>
        <v>-22.936</v>
      </c>
      <c r="O663" s="18">
        <f>=N663/M663</f>
        <v>-0.196706689536878</v>
      </c>
      <c r="P663" s="12" t="s">
        <v>172</v>
      </c>
    </row>
    <row r="664" spans="1:16">
      <c r="A664" s="21">
        <v>45245.5270138889</v>
      </c>
      <c r="B664" s="12">
        <v>118216537</v>
      </c>
      <c r="C664" s="22" t="s">
        <v>2348</v>
      </c>
      <c r="D664" s="12" t="s">
        <v>2349</v>
      </c>
      <c r="E664" s="59" t="s">
        <v>2350</v>
      </c>
      <c r="F664" s="12" t="s">
        <v>48</v>
      </c>
      <c r="G664" s="12">
        <v>1</v>
      </c>
      <c r="H664" s="12" t="s">
        <v>2351</v>
      </c>
      <c r="I664" s="12">
        <v>13</v>
      </c>
      <c r="J664" s="75">
        <v>5.77</v>
      </c>
      <c r="K664" s="75">
        <v>23.06</v>
      </c>
      <c r="L664" s="16">
        <v>12.8</v>
      </c>
      <c r="M664" s="17">
        <f>=I664*8.8</f>
        <v>114.4</v>
      </c>
      <c r="N664" s="17">
        <f>=M664-L664-K664-J664*8.8</f>
        <v>27.764</v>
      </c>
      <c r="O664" s="18">
        <f>=N664/M664</f>
        <v>0.242692307692308</v>
      </c>
      <c r="P664" s="12" t="s">
        <v>608</v>
      </c>
    </row>
    <row r="665" spans="1:16">
      <c r="A665" s="21">
        <v>45245.5465740741</v>
      </c>
      <c r="B665" s="12">
        <v>118220324</v>
      </c>
      <c r="C665" s="22" t="s">
        <v>2352</v>
      </c>
      <c r="D665" s="12" t="s">
        <v>2353</v>
      </c>
      <c r="E665" s="59" t="s">
        <v>2354</v>
      </c>
      <c r="F665" s="12" t="s"/>
      <c r="G665" s="12">
        <v>1</v>
      </c>
      <c r="H665" s="12" t="s">
        <v>2355</v>
      </c>
      <c r="I665" s="12">
        <v>13</v>
      </c>
      <c r="J665" s="75">
        <v>5.68</v>
      </c>
      <c r="K665" s="75">
        <v>31.37</v>
      </c>
      <c r="L665" s="16">
        <v>7.7</v>
      </c>
      <c r="M665" s="17">
        <f>=I665*8.8</f>
        <v>114.4</v>
      </c>
      <c r="N665" s="17">
        <f>=M665-L665-K665-J665*8.8</f>
        <v>25.346</v>
      </c>
      <c r="O665" s="18">
        <f>=N665/M665</f>
        <v>0.221555944055944</v>
      </c>
      <c r="P665" s="12" t="s">
        <v>28</v>
      </c>
    </row>
    <row r="666" spans="1:16">
      <c r="A666" s="21" t="s"/>
      <c r="B666" s="12" t="s"/>
      <c r="C666" s="22" t="s"/>
      <c r="D666" s="12" t="s"/>
      <c r="E666" s="12" t="s"/>
      <c r="F666" s="12" t="s"/>
      <c r="G666" s="12" t="s"/>
      <c r="H666" s="12" t="s"/>
      <c r="I666" s="12" t="s"/>
      <c r="J666" s="12" t="s"/>
      <c r="K666" s="12" t="s"/>
      <c r="L666" s="12" t="s"/>
      <c r="M666" s="12" t="s"/>
      <c r="N666" s="12" t="s"/>
      <c r="O666" s="12" t="s"/>
      <c r="P666" s="12" t="s"/>
    </row>
    <row r="667" spans="1:16">
      <c r="A667" s="21">
        <v>45245.9075115741</v>
      </c>
      <c r="B667" s="12">
        <v>118262434</v>
      </c>
      <c r="C667" s="22" t="s">
        <v>2356</v>
      </c>
      <c r="D667" s="12" t="s">
        <v>2357</v>
      </c>
      <c r="E667" s="19" t="s">
        <v>2358</v>
      </c>
      <c r="F667" s="12" t="s">
        <v>68</v>
      </c>
      <c r="G667" s="12">
        <v>1</v>
      </c>
      <c r="H667" s="12" t="s">
        <v>2359</v>
      </c>
      <c r="I667" s="12">
        <v>13</v>
      </c>
      <c r="J667" s="75">
        <v>5.74</v>
      </c>
      <c r="K667" s="75">
        <v>22.3</v>
      </c>
      <c r="L667" s="16">
        <v>18</v>
      </c>
      <c r="M667" s="17">
        <f>=I667*8.8</f>
        <v>114.4</v>
      </c>
      <c r="N667" s="17">
        <f>=M667-L667-K667-J667*8.8</f>
        <v>23.588</v>
      </c>
      <c r="O667" s="18">
        <f>=N667/M667</f>
        <v>0.206188811188811</v>
      </c>
      <c r="P667" s="12" t="s">
        <v>59</v>
      </c>
    </row>
    <row r="668" spans="1:17">
      <c r="A668" s="21">
        <v>45245.9202083333</v>
      </c>
      <c r="B668" s="12">
        <v>118263856</v>
      </c>
      <c r="C668" s="22" t="s">
        <v>2360</v>
      </c>
      <c r="D668" s="12" t="s">
        <v>2361</v>
      </c>
      <c r="E668" s="19" t="s">
        <v>2362</v>
      </c>
      <c r="F668" s="12" t="s">
        <v>48</v>
      </c>
      <c r="G668" s="12">
        <v>1</v>
      </c>
      <c r="H668" s="12" t="s">
        <v>2363</v>
      </c>
      <c r="I668" s="12">
        <v>13</v>
      </c>
      <c r="J668" s="75">
        <v>5.68</v>
      </c>
      <c r="K668" s="75">
        <v>40.66</v>
      </c>
      <c r="L668" s="16">
        <v>37</v>
      </c>
      <c r="M668" s="17">
        <f>=I668*8.8</f>
        <v>114.4</v>
      </c>
      <c r="N668" s="17">
        <f>=M668-L668-K668-J668*8.8</f>
        <v>-13.244</v>
      </c>
      <c r="O668" s="18">
        <f>=N668/M668</f>
        <v>-0.115769230769231</v>
      </c>
      <c r="P668" s="12" t="s">
        <v>28</v>
      </c>
      <c r="Q668" s="25" t="s"/>
    </row>
    <row r="669" spans="1:16">
      <c r="A669" s="21">
        <v>45245.9562268519</v>
      </c>
      <c r="B669" s="12">
        <v>118268711</v>
      </c>
      <c r="C669" s="22" t="s">
        <v>2364</v>
      </c>
      <c r="D669" s="12" t="s">
        <v>2365</v>
      </c>
      <c r="E669" s="19" t="s">
        <v>2366</v>
      </c>
      <c r="F669" s="12" t="s">
        <v>68</v>
      </c>
      <c r="G669" s="12">
        <v>1</v>
      </c>
      <c r="H669" s="12" t="s">
        <v>2367</v>
      </c>
      <c r="I669" s="12">
        <v>20.4</v>
      </c>
      <c r="J669" s="75">
        <v>8.87</v>
      </c>
      <c r="K669" s="75">
        <v>33.5</v>
      </c>
      <c r="L669" s="16">
        <v>56</v>
      </c>
      <c r="M669" s="17">
        <f>=I669*8.8</f>
        <v>179.52</v>
      </c>
      <c r="N669" s="17">
        <f>=M669-L669-K669-J669*8.8</f>
        <v>11.964</v>
      </c>
      <c r="O669" s="18">
        <f>=N669/M669</f>
        <v>0.066644385026738</v>
      </c>
      <c r="P669" s="12" t="s">
        <v>172</v>
      </c>
    </row>
    <row r="670" spans="1:16">
      <c r="A670" s="21">
        <v>45246.0043634259</v>
      </c>
      <c r="B670" s="12">
        <v>118275453</v>
      </c>
      <c r="C670" s="22" t="s">
        <v>2368</v>
      </c>
      <c r="D670" s="65" t="s">
        <v>2369</v>
      </c>
      <c r="E670" s="19" t="s">
        <v>2370</v>
      </c>
      <c r="F670" s="12" t="s">
        <v>48</v>
      </c>
      <c r="G670" s="12">
        <v>1</v>
      </c>
      <c r="H670" s="12" t="s">
        <v>2371</v>
      </c>
      <c r="I670" s="12">
        <v>14.95</v>
      </c>
      <c r="J670" s="75">
        <v>6.63</v>
      </c>
      <c r="K670" s="75">
        <v>56.82</v>
      </c>
      <c r="L670" s="16">
        <v>45</v>
      </c>
      <c r="M670" s="17">
        <f>=I670*8.8</f>
        <v>131.56</v>
      </c>
      <c r="N670" s="17">
        <f>=M670-L670-K670-J670*8.8</f>
        <v>-28.604</v>
      </c>
      <c r="O670" s="18">
        <f>=N670/M670</f>
        <v>-0.217421708726057</v>
      </c>
      <c r="P670" s="12" t="s">
        <v>28</v>
      </c>
    </row>
    <row r="671" spans="1:16">
      <c r="A671" s="21">
        <v>45246.0140162037</v>
      </c>
      <c r="B671" s="12">
        <v>118277134</v>
      </c>
      <c r="C671" s="22" t="s">
        <v>2372</v>
      </c>
      <c r="D671" s="12" t="s">
        <v>2373</v>
      </c>
      <c r="E671" s="19" t="s">
        <v>2374</v>
      </c>
      <c r="F671" s="12" t="s"/>
      <c r="G671" s="12">
        <v>1</v>
      </c>
      <c r="H671" s="12" t="s">
        <v>2375</v>
      </c>
      <c r="I671" s="12">
        <v>21.63</v>
      </c>
      <c r="J671" s="75">
        <v>9.44</v>
      </c>
      <c r="K671" s="75">
        <v>52.45</v>
      </c>
      <c r="L671" s="16">
        <v>23.5</v>
      </c>
      <c r="M671" s="17">
        <f>=I671*8.8</f>
        <v>190.344</v>
      </c>
      <c r="N671" s="17">
        <f>=M671-L671-K671-J671*8.8</f>
        <v>31.322</v>
      </c>
      <c r="O671" s="18">
        <f>=N671/M671</f>
        <v>0.164554700962468</v>
      </c>
      <c r="P671" s="12" t="s">
        <v>670</v>
      </c>
    </row>
    <row r="672" spans="1:16">
      <c r="A672" s="21">
        <v>45246.0148842593</v>
      </c>
      <c r="B672" s="12">
        <v>118277307</v>
      </c>
      <c r="C672" s="22" t="s">
        <v>2376</v>
      </c>
      <c r="D672" s="12">
        <v>0</v>
      </c>
      <c r="E672" s="12" t="s">
        <v>52</v>
      </c>
      <c r="F672" s="12" t="s">
        <v>32</v>
      </c>
      <c r="G672" s="12">
        <v>1</v>
      </c>
      <c r="H672" s="12" t="s">
        <v>2377</v>
      </c>
      <c r="I672" s="12">
        <v>0</v>
      </c>
      <c r="J672" s="75">
        <v>0</v>
      </c>
      <c r="K672" s="75">
        <v>0</v>
      </c>
      <c r="L672" s="16">
        <v>0</v>
      </c>
      <c r="M672" s="17">
        <f>=I672*8.8</f>
        <v>0</v>
      </c>
      <c r="N672" s="17">
        <f>=M672-L672-K672-J672*8.8</f>
        <v>0</v>
      </c>
      <c r="O672" s="18" t="e">
        <f>=N672/M672</f>
        <v>#DIV/0!</v>
      </c>
      <c r="P672" s="12" t="s">
        <v>104</v>
      </c>
    </row>
    <row r="673" spans="1:16">
      <c r="A673" s="21">
        <v>45246.1032986111</v>
      </c>
      <c r="B673" s="12">
        <v>118291880</v>
      </c>
      <c r="C673" s="22" t="s">
        <v>1177</v>
      </c>
      <c r="D673" s="12" t="s">
        <v>2378</v>
      </c>
      <c r="E673" s="19" t="s">
        <v>2379</v>
      </c>
      <c r="F673" s="12" t="s"/>
      <c r="G673" s="12">
        <v>1</v>
      </c>
      <c r="H673" s="12" t="s">
        <v>1180</v>
      </c>
      <c r="I673" s="12">
        <v>30.85</v>
      </c>
      <c r="J673" s="75">
        <v>13.24</v>
      </c>
      <c r="K673" s="75">
        <v>40.56</v>
      </c>
      <c r="L673" s="16">
        <v>26</v>
      </c>
      <c r="M673" s="17">
        <f>=I673*8.8</f>
        <v>271.48</v>
      </c>
      <c r="N673" s="17">
        <f>=M673-L673-K673-J673*8.8</f>
        <v>88.408</v>
      </c>
      <c r="O673" s="18">
        <f>=N673/M673</f>
        <v>0.325651981729778</v>
      </c>
      <c r="P673" s="12" t="s">
        <v>70</v>
      </c>
    </row>
    <row r="674" spans="1:16">
      <c r="A674" s="21">
        <v>45246.107349537</v>
      </c>
      <c r="B674" s="12">
        <v>118292684</v>
      </c>
      <c r="C674" s="22" t="s">
        <v>2380</v>
      </c>
      <c r="D674" s="12" t="s">
        <v>2381</v>
      </c>
      <c r="E674" s="19" t="s">
        <v>2382</v>
      </c>
      <c r="F674" s="12" t="s">
        <v>48</v>
      </c>
      <c r="G674" s="12">
        <v>1</v>
      </c>
      <c r="H674" s="12" t="s">
        <v>2383</v>
      </c>
      <c r="I674" s="12">
        <v>16.28</v>
      </c>
      <c r="J674" s="75">
        <v>7.19</v>
      </c>
      <c r="K674" s="75">
        <v>36.6</v>
      </c>
      <c r="L674" s="16">
        <v>39</v>
      </c>
      <c r="M674" s="17">
        <f>=I674*8.8</f>
        <v>143.264</v>
      </c>
      <c r="N674" s="17">
        <f>=M674-L674-K674-J674*8.8</f>
        <v>4.39200000000001</v>
      </c>
      <c r="O674" s="18">
        <f>=N674/M674</f>
        <v>0.030656689747599</v>
      </c>
      <c r="P674" s="12" t="s">
        <v>59</v>
      </c>
    </row>
    <row r="675" spans="1:16">
      <c r="A675" s="21">
        <v>45246.1458912037</v>
      </c>
      <c r="B675" s="12">
        <v>118299208</v>
      </c>
      <c r="C675" s="22" t="s">
        <v>2384</v>
      </c>
      <c r="D675" s="12" t="s">
        <v>2385</v>
      </c>
      <c r="E675" s="22" t="s">
        <v>2386</v>
      </c>
      <c r="F675" s="12" t="s">
        <v>328</v>
      </c>
      <c r="G675" s="12">
        <v>3</v>
      </c>
      <c r="H675" s="12" t="s">
        <v>2387</v>
      </c>
      <c r="I675" s="12">
        <v>77.94</v>
      </c>
      <c r="J675" s="75">
        <v>34.51</v>
      </c>
      <c r="K675" s="75">
        <v>40.84</v>
      </c>
      <c r="L675" s="16">
        <v>358.65</v>
      </c>
      <c r="M675" s="17">
        <f>=I675*8.8</f>
        <v>685.872</v>
      </c>
      <c r="N675" s="17">
        <f>=M675-L675-K675-J675*8.8</f>
        <v>-17.3059999999999</v>
      </c>
      <c r="O675" s="18">
        <f>=N675/M675</f>
        <v>-0.025232113280612</v>
      </c>
      <c r="P675" s="12" t="s">
        <v>136</v>
      </c>
    </row>
    <row r="676" spans="1:16">
      <c r="A676" s="21">
        <v>45246.1617939815</v>
      </c>
      <c r="B676" s="12">
        <v>118301668</v>
      </c>
      <c r="C676" s="22" t="s">
        <v>2388</v>
      </c>
      <c r="D676" s="12" t="s">
        <v>2389</v>
      </c>
      <c r="E676" s="19" t="s">
        <v>2382</v>
      </c>
      <c r="F676" s="12" t="s">
        <v>48</v>
      </c>
      <c r="G676" s="12">
        <v>1</v>
      </c>
      <c r="H676" s="12" t="s">
        <v>2390</v>
      </c>
      <c r="I676" s="12">
        <v>16.76</v>
      </c>
      <c r="J676" s="75">
        <v>7.38</v>
      </c>
      <c r="K676" s="75">
        <v>51.79</v>
      </c>
      <c r="L676" s="16">
        <v>39</v>
      </c>
      <c r="M676" s="17">
        <f>=I676*8.8</f>
        <v>147.488</v>
      </c>
      <c r="N676" s="17">
        <f>=M676-L676-K676-J676*8.8</f>
        <v>-8.24599999999997</v>
      </c>
      <c r="O676" s="18">
        <f>=N676/M676</f>
        <v>-0.055909633326101</v>
      </c>
      <c r="P676" s="12" t="s">
        <v>43</v>
      </c>
    </row>
    <row r="677" spans="1:16">
      <c r="A677" s="21">
        <v>45246.2290972222</v>
      </c>
      <c r="B677" s="12">
        <v>118312885</v>
      </c>
      <c r="C677" s="22" t="s">
        <v>2391</v>
      </c>
      <c r="D677" s="12" t="s">
        <v>2392</v>
      </c>
      <c r="E677" s="19" t="s">
        <v>2393</v>
      </c>
      <c r="F677" s="12" t="s">
        <v>57</v>
      </c>
      <c r="G677" s="12">
        <v>1</v>
      </c>
      <c r="H677" s="12" t="s">
        <v>2394</v>
      </c>
      <c r="I677" s="12">
        <v>20.4</v>
      </c>
      <c r="J677" s="75">
        <v>8.68</v>
      </c>
      <c r="K677" s="75">
        <v>37.37</v>
      </c>
      <c r="L677" s="16">
        <v>49</v>
      </c>
      <c r="M677" s="17">
        <f>=I677*8.8</f>
        <v>179.52</v>
      </c>
      <c r="N677" s="17">
        <f>=M677-L677-K677-J677*8.8</f>
        <v>16.766</v>
      </c>
      <c r="O677" s="18">
        <f>=N677/M677</f>
        <v>0.093393493761141</v>
      </c>
      <c r="P677" s="12" t="s">
        <v>104</v>
      </c>
    </row>
    <row r="678" spans="1:16">
      <c r="A678" s="21">
        <v>45246.2694907407</v>
      </c>
      <c r="B678" s="12">
        <v>118319766</v>
      </c>
      <c r="C678" s="22" t="s">
        <v>2395</v>
      </c>
      <c r="D678" s="65" t="s">
        <v>2396</v>
      </c>
      <c r="E678" s="19" t="s">
        <v>2397</v>
      </c>
      <c r="F678" s="12" t="s"/>
      <c r="G678" s="12">
        <v>1</v>
      </c>
      <c r="H678" s="12" t="s">
        <v>2398</v>
      </c>
      <c r="I678" s="12">
        <v>16.97</v>
      </c>
      <c r="J678" s="75">
        <v>7.27</v>
      </c>
      <c r="K678" s="75">
        <v>24.12</v>
      </c>
      <c r="L678" s="16">
        <v>31.5</v>
      </c>
      <c r="M678" s="17">
        <f>=I678*8.8</f>
        <v>149.336</v>
      </c>
      <c r="N678" s="17">
        <f>=M678-L678-K678-J678*8.8</f>
        <v>29.74</v>
      </c>
      <c r="O678" s="18">
        <f>=N678/M678</f>
        <v>0.199148229495902</v>
      </c>
      <c r="P678" s="12" t="s">
        <v>104</v>
      </c>
    </row>
    <row r="679" spans="1:16">
      <c r="A679" s="21">
        <v>45246.307349537</v>
      </c>
      <c r="B679" s="12">
        <v>118325998</v>
      </c>
      <c r="C679" s="22" t="s">
        <v>2399</v>
      </c>
      <c r="D679" s="12" t="s">
        <v>2400</v>
      </c>
      <c r="E679" s="22" t="s">
        <v>2401</v>
      </c>
      <c r="F679" s="12" t="s"/>
      <c r="G679" s="12">
        <v>1</v>
      </c>
      <c r="H679" s="12" t="s">
        <v>2402</v>
      </c>
      <c r="I679" s="12">
        <v>28.58</v>
      </c>
      <c r="J679" s="75">
        <v>12.54</v>
      </c>
      <c r="K679" s="75">
        <v>66.09</v>
      </c>
      <c r="L679" s="16">
        <v>36</v>
      </c>
      <c r="M679" s="17">
        <f>=I679*8.8</f>
        <v>251.504</v>
      </c>
      <c r="N679" s="17">
        <f>=M679-L679-K679-J679*8.8</f>
        <v>39.062</v>
      </c>
      <c r="O679" s="18">
        <f>=N679/M679</f>
        <v>0.155313633182772</v>
      </c>
      <c r="P679" s="12" t="s">
        <v>22</v>
      </c>
    </row>
    <row r="680" spans="1:16">
      <c r="A680" s="21">
        <v>45246.3231365741</v>
      </c>
      <c r="B680" s="12">
        <v>118327376</v>
      </c>
      <c r="C680" s="22" t="s">
        <v>2403</v>
      </c>
      <c r="D680" s="65" t="s">
        <v>2404</v>
      </c>
      <c r="E680" s="19" t="s">
        <v>2405</v>
      </c>
      <c r="F680" s="12" t="s"/>
      <c r="G680" s="12">
        <v>1</v>
      </c>
      <c r="H680" s="12" t="s">
        <v>2406</v>
      </c>
      <c r="I680" s="12">
        <v>13</v>
      </c>
      <c r="J680" s="75">
        <v>5.67</v>
      </c>
      <c r="K680" s="75">
        <v>36.23</v>
      </c>
      <c r="L680" s="16">
        <v>14</v>
      </c>
      <c r="M680" s="17">
        <f>=I680*8.8</f>
        <v>114.4</v>
      </c>
      <c r="N680" s="17">
        <f>=M680-L680-K680-J680*8.8</f>
        <v>14.274</v>
      </c>
      <c r="O680" s="18">
        <f>=N680/M680</f>
        <v>0.124772727272727</v>
      </c>
      <c r="P680" s="12" t="s">
        <v>43</v>
      </c>
    </row>
    <row r="681" spans="1:16">
      <c r="A681" s="21">
        <v>45246.3341898148</v>
      </c>
      <c r="B681" s="12">
        <v>118330991</v>
      </c>
      <c r="C681" s="22" t="s">
        <v>2407</v>
      </c>
      <c r="D681" s="12" t="s">
        <v>2408</v>
      </c>
      <c r="E681" s="19" t="s">
        <v>2409</v>
      </c>
      <c r="F681" s="12" t="s"/>
      <c r="G681" s="12">
        <v>1</v>
      </c>
      <c r="H681" s="12" t="s">
        <v>2410</v>
      </c>
      <c r="I681" s="12">
        <v>17.1</v>
      </c>
      <c r="J681" s="75">
        <v>7.56</v>
      </c>
      <c r="K681" s="75">
        <v>30.86</v>
      </c>
      <c r="L681" s="16">
        <v>22</v>
      </c>
      <c r="M681" s="17">
        <f>=I681*8.8</f>
        <v>150.48</v>
      </c>
      <c r="N681" s="17">
        <f>=M681-L681-K681-J681*8.8</f>
        <v>31.092</v>
      </c>
      <c r="O681" s="18">
        <f>=N681/M681</f>
        <v>0.206618819776715</v>
      </c>
      <c r="P681" s="12" t="s">
        <v>43</v>
      </c>
    </row>
    <row r="682" spans="1:16">
      <c r="A682" s="21">
        <v>45246.4185300926</v>
      </c>
      <c r="B682" s="12">
        <v>118346572</v>
      </c>
      <c r="C682" s="22" t="s">
        <v>1562</v>
      </c>
      <c r="D682" s="12" t="s">
        <v>2411</v>
      </c>
      <c r="E682" s="19" t="s">
        <v>2412</v>
      </c>
      <c r="F682" s="12" t="s">
        <v>134</v>
      </c>
      <c r="G682" s="12">
        <v>1</v>
      </c>
      <c r="H682" s="12" t="s">
        <v>1565</v>
      </c>
      <c r="I682" s="12">
        <v>13.13</v>
      </c>
      <c r="J682" s="75">
        <v>5.72</v>
      </c>
      <c r="K682" s="75">
        <v>29.28</v>
      </c>
      <c r="L682" s="16">
        <v>29.45</v>
      </c>
      <c r="M682" s="17">
        <f>=I682*8.8</f>
        <v>115.544</v>
      </c>
      <c r="N682" s="17">
        <f>=M682-L682-K682-J682*8.8</f>
        <v>6.47800000000001</v>
      </c>
      <c r="O682" s="18">
        <f>=N682/M682</f>
        <v>0.056065221906806</v>
      </c>
      <c r="P682" s="12" t="s">
        <v>28</v>
      </c>
    </row>
    <row r="683" spans="1:16">
      <c r="A683" s="21">
        <v>45246.4258564815</v>
      </c>
      <c r="B683" s="12">
        <v>118348463</v>
      </c>
      <c r="C683" s="22" t="s">
        <v>2413</v>
      </c>
      <c r="D683" s="12" t="s">
        <v>2414</v>
      </c>
      <c r="E683" s="19" t="s">
        <v>2415</v>
      </c>
      <c r="F683" s="12" t="s">
        <v>57</v>
      </c>
      <c r="G683" s="12">
        <v>1</v>
      </c>
      <c r="H683" s="12" t="s">
        <v>2416</v>
      </c>
      <c r="I683" s="12">
        <v>13.79</v>
      </c>
      <c r="J683" s="75">
        <v>6.07</v>
      </c>
      <c r="K683" s="75">
        <v>43.49</v>
      </c>
      <c r="L683" s="16">
        <v>18.81</v>
      </c>
      <c r="M683" s="17">
        <f>=I683*8.8</f>
        <v>121.352</v>
      </c>
      <c r="N683" s="17">
        <f>=M683-L683-K683-J683*8.8</f>
        <v>5.636</v>
      </c>
      <c r="O683" s="18">
        <f>=N683/M683</f>
        <v>0.046443404311425</v>
      </c>
      <c r="P683" s="12" t="s">
        <v>28</v>
      </c>
    </row>
    <row r="684" spans="1:16">
      <c r="A684" s="21">
        <v>45246.4358333333</v>
      </c>
      <c r="B684" s="12">
        <v>118349722</v>
      </c>
      <c r="C684" s="22" t="s">
        <v>2417</v>
      </c>
      <c r="D684" s="12" t="s">
        <v>2418</v>
      </c>
      <c r="E684" s="19" t="s">
        <v>2419</v>
      </c>
      <c r="F684" s="12" t="s">
        <v>453</v>
      </c>
      <c r="G684" s="12">
        <v>1</v>
      </c>
      <c r="H684" s="12" t="s">
        <v>2420</v>
      </c>
      <c r="I684" s="12">
        <v>29.04</v>
      </c>
      <c r="J684" s="75">
        <v>12.85</v>
      </c>
      <c r="K684" s="75">
        <v>31.31</v>
      </c>
      <c r="L684" s="16">
        <v>113</v>
      </c>
      <c r="M684" s="17">
        <f>=I684*8.8</f>
        <v>255.552</v>
      </c>
      <c r="N684" s="17">
        <f>=M684-L684-K684-J684*8.8</f>
        <v>-1.83799999999999</v>
      </c>
      <c r="O684" s="18">
        <f>=N684/M684</f>
        <v>-0.007192273979464</v>
      </c>
      <c r="P684" s="12" t="s">
        <v>43</v>
      </c>
    </row>
    <row r="685" spans="1:16">
      <c r="A685" s="21">
        <v>45246.4435763889</v>
      </c>
      <c r="B685" s="12">
        <v>118352235</v>
      </c>
      <c r="C685" s="22" t="s">
        <v>2421</v>
      </c>
      <c r="D685" s="12" t="s">
        <v>2422</v>
      </c>
      <c r="E685" s="19" t="s">
        <v>2423</v>
      </c>
      <c r="F685" s="12" t="s"/>
      <c r="G685" s="12">
        <v>2</v>
      </c>
      <c r="H685" s="12" t="s">
        <v>2424</v>
      </c>
      <c r="I685" s="12">
        <v>25.8</v>
      </c>
      <c r="J685" s="75">
        <v>11.45</v>
      </c>
      <c r="K685" s="75">
        <v>47.1</v>
      </c>
      <c r="L685" s="16">
        <v>17</v>
      </c>
      <c r="M685" s="17">
        <f>=I685*8.8</f>
        <v>227.04</v>
      </c>
      <c r="N685" s="17">
        <f>=M685-L685-K685-J685*8.8</f>
        <v>62.18</v>
      </c>
      <c r="O685" s="18">
        <f>=N685/M685</f>
        <v>0.273872445384073</v>
      </c>
      <c r="P685" s="12" t="s">
        <v>43</v>
      </c>
    </row>
    <row r="686" spans="1:16">
      <c r="A686" s="21">
        <v>45246.4725</v>
      </c>
      <c r="B686" s="12">
        <v>118359347</v>
      </c>
      <c r="C686" s="22" t="s">
        <v>1061</v>
      </c>
      <c r="D686" s="12" t="s">
        <v>2425</v>
      </c>
      <c r="E686" s="19" t="s">
        <v>2426</v>
      </c>
      <c r="F686" s="12" t="s"/>
      <c r="G686" s="12">
        <v>2</v>
      </c>
      <c r="H686" s="12" t="s">
        <v>1064</v>
      </c>
      <c r="I686" s="12">
        <v>35.66</v>
      </c>
      <c r="J686" s="75">
        <v>15.99</v>
      </c>
      <c r="K686" s="75">
        <v>151.42</v>
      </c>
      <c r="L686" s="16">
        <v>50</v>
      </c>
      <c r="M686" s="17">
        <f>=I686*8.8</f>
        <v>313.808</v>
      </c>
      <c r="N686" s="17">
        <f>=M686-L686-K686-J686*8.8</f>
        <v>-28.324</v>
      </c>
      <c r="O686" s="18">
        <f>=N686/M686</f>
        <v>-0.090259011879876</v>
      </c>
      <c r="P686" s="12" t="s">
        <v>28</v>
      </c>
    </row>
    <row r="687" spans="1:16">
      <c r="A687" s="21">
        <v>45246.4896412037</v>
      </c>
      <c r="B687" s="12">
        <v>118364095</v>
      </c>
      <c r="C687" s="22" t="s">
        <v>1601</v>
      </c>
      <c r="D687" s="65" t="s">
        <v>2427</v>
      </c>
      <c r="E687" s="19" t="s">
        <v>2428</v>
      </c>
      <c r="F687" s="12" t="s">
        <v>48</v>
      </c>
      <c r="G687" s="12">
        <v>2</v>
      </c>
      <c r="H687" s="12" t="s">
        <v>1604</v>
      </c>
      <c r="I687" s="12">
        <v>84.76</v>
      </c>
      <c r="J687" s="75">
        <v>37.65</v>
      </c>
      <c r="K687" s="75">
        <v>171.46</v>
      </c>
      <c r="L687" s="16">
        <v>101</v>
      </c>
      <c r="M687" s="17">
        <f>=I687*8.8</f>
        <v>745.888</v>
      </c>
      <c r="N687" s="17">
        <f>=M687-L687-K687-J687*8.8</f>
        <v>142.108</v>
      </c>
      <c r="O687" s="18">
        <f>=N687/M687</f>
        <v>0.190521901411472</v>
      </c>
      <c r="P687" s="12" t="s">
        <v>22</v>
      </c>
    </row>
    <row r="688" spans="1:16">
      <c r="A688" s="21">
        <v>45246.4954166667</v>
      </c>
      <c r="B688" s="12">
        <v>118365980</v>
      </c>
      <c r="C688" s="22" t="s">
        <v>479</v>
      </c>
      <c r="D688" s="12" t="s">
        <v>2429</v>
      </c>
      <c r="E688" s="19" t="s">
        <v>2430</v>
      </c>
      <c r="F688" s="12" t="s"/>
      <c r="G688" s="12">
        <v>1</v>
      </c>
      <c r="H688" s="12" t="s">
        <v>482</v>
      </c>
      <c r="I688" s="12">
        <v>16.5</v>
      </c>
      <c r="J688" s="75">
        <v>7.4</v>
      </c>
      <c r="K688" s="75">
        <v>52.59</v>
      </c>
      <c r="L688" s="16">
        <v>24.85</v>
      </c>
      <c r="M688" s="17">
        <f>=I688*8.8</f>
        <v>145.2</v>
      </c>
      <c r="N688" s="17">
        <f>=M688-L688-K688-J688*8.8</f>
        <v>2.64000000000001</v>
      </c>
      <c r="O688" s="18">
        <f>=N688/M688</f>
        <v>0.018181818181818</v>
      </c>
      <c r="P688" s="12" t="s">
        <v>28</v>
      </c>
    </row>
    <row r="689" spans="1:16">
      <c r="A689" s="21">
        <v>45246.4970949074</v>
      </c>
      <c r="B689" s="12">
        <v>118365910</v>
      </c>
      <c r="C689" s="22" t="s">
        <v>2431</v>
      </c>
      <c r="D689" s="12" t="s">
        <v>2432</v>
      </c>
      <c r="E689" s="19" t="s">
        <v>2433</v>
      </c>
      <c r="F689" s="12" t="s"/>
      <c r="G689" s="12">
        <v>1</v>
      </c>
      <c r="H689" s="12" t="s">
        <v>2434</v>
      </c>
      <c r="I689" s="12">
        <v>19.95</v>
      </c>
      <c r="J689" s="75">
        <v>8.87</v>
      </c>
      <c r="K689" s="75">
        <v>28.85</v>
      </c>
      <c r="L689" s="16">
        <v>14.8</v>
      </c>
      <c r="M689" s="17">
        <f>=I689*8.8</f>
        <v>175.56</v>
      </c>
      <c r="N689" s="17">
        <f>=M689-L689-K689-J689*8.8</f>
        <v>53.854</v>
      </c>
      <c r="O689" s="18">
        <f>=N689/M689</f>
        <v>0.306755525176578</v>
      </c>
      <c r="P689" s="12" t="s">
        <v>172</v>
      </c>
    </row>
    <row r="690" spans="1:16">
      <c r="A690" s="21">
        <v>45246.5112847222</v>
      </c>
      <c r="B690" s="12">
        <v>118370183</v>
      </c>
      <c r="C690" s="22" t="s">
        <v>1866</v>
      </c>
      <c r="D690" s="12" t="s">
        <v>2435</v>
      </c>
      <c r="E690" s="19" t="s">
        <v>2436</v>
      </c>
      <c r="F690" s="12" t="s">
        <v>68</v>
      </c>
      <c r="G690" s="12">
        <v>1</v>
      </c>
      <c r="H690" s="12" t="s">
        <v>1869</v>
      </c>
      <c r="I690" s="12">
        <v>13.58</v>
      </c>
      <c r="J690" s="75">
        <v>5.95</v>
      </c>
      <c r="K690" s="75">
        <v>39.39</v>
      </c>
      <c r="L690" s="16">
        <v>22</v>
      </c>
      <c r="M690" s="17">
        <f>=I690*8.8</f>
        <v>119.504</v>
      </c>
      <c r="N690" s="17">
        <f>=M690-L690-K690-J690*8.8</f>
        <v>5.754</v>
      </c>
      <c r="O690" s="18">
        <f>=N690/M690</f>
        <v>0.048149015932521</v>
      </c>
      <c r="P690" s="12" t="s">
        <v>28</v>
      </c>
    </row>
    <row r="691" spans="1:16">
      <c r="A691" s="21">
        <v>45246.6181134259</v>
      </c>
      <c r="B691" s="12">
        <v>118393705</v>
      </c>
      <c r="C691" s="22" t="s">
        <v>2437</v>
      </c>
      <c r="D691" s="12" t="s">
        <v>2438</v>
      </c>
      <c r="E691" s="19" t="s">
        <v>2439</v>
      </c>
      <c r="F691" s="12" t="s"/>
      <c r="G691" s="12">
        <v>1</v>
      </c>
      <c r="H691" s="12" t="s">
        <v>2440</v>
      </c>
      <c r="I691" s="12">
        <v>18.98</v>
      </c>
      <c r="J691" s="75">
        <v>8.36</v>
      </c>
      <c r="K691" s="75">
        <v>36.98</v>
      </c>
      <c r="L691" s="16">
        <v>10.68</v>
      </c>
      <c r="M691" s="17">
        <f>=I691*8.8</f>
        <v>167.024</v>
      </c>
      <c r="N691" s="17">
        <f>=M691-L691-K691-J691*8.8</f>
        <v>45.796</v>
      </c>
      <c r="O691" s="18">
        <f>=N691/M691</f>
        <v>0.274188140626497</v>
      </c>
      <c r="P691" s="12" t="s">
        <v>28</v>
      </c>
    </row>
    <row r="692" spans="1:16">
      <c r="A692" s="21">
        <v>45246.6243518519</v>
      </c>
      <c r="B692" s="12">
        <v>118394622</v>
      </c>
      <c r="C692" s="22" t="s">
        <v>2441</v>
      </c>
      <c r="D692" s="12">
        <v>0</v>
      </c>
      <c r="E692" s="12" t="s">
        <v>52</v>
      </c>
      <c r="F692" s="12" t="s">
        <v>48</v>
      </c>
      <c r="G692" s="12">
        <v>1</v>
      </c>
      <c r="H692" s="12" t="s">
        <v>2442</v>
      </c>
      <c r="I692" s="12">
        <v>0</v>
      </c>
      <c r="J692" s="75">
        <v>0</v>
      </c>
      <c r="K692" s="75">
        <v>0</v>
      </c>
      <c r="L692" s="16">
        <v>0</v>
      </c>
      <c r="M692" s="17">
        <f>=I692*8.8</f>
        <v>0</v>
      </c>
      <c r="N692" s="17">
        <f>=M692-L692-K692-J692*8.8</f>
        <v>0</v>
      </c>
      <c r="O692" s="18" t="e">
        <f>=N692/M692</f>
        <v>#DIV/0!</v>
      </c>
      <c r="P692" s="12" t="s">
        <v>22</v>
      </c>
    </row>
    <row r="693" spans="1:16">
      <c r="A693" s="21">
        <v>45246.624525463</v>
      </c>
      <c r="B693" s="12">
        <v>118394525</v>
      </c>
      <c r="C693" s="22" t="s">
        <v>2278</v>
      </c>
      <c r="D693" s="12" t="s">
        <v>2443</v>
      </c>
      <c r="E693" s="19" t="s">
        <v>2444</v>
      </c>
      <c r="F693" s="12" t="s"/>
      <c r="G693" s="12">
        <v>1</v>
      </c>
      <c r="H693" s="12" t="s">
        <v>2281</v>
      </c>
      <c r="I693" s="12">
        <v>15.85</v>
      </c>
      <c r="J693" s="75">
        <v>6.9</v>
      </c>
      <c r="K693" s="75">
        <v>27.48</v>
      </c>
      <c r="L693" s="16">
        <v>23.53</v>
      </c>
      <c r="M693" s="17">
        <f>=I693*8.8</f>
        <v>139.48</v>
      </c>
      <c r="N693" s="17">
        <f>=M693-L693-K693-J693*8.8</f>
        <v>27.75</v>
      </c>
      <c r="O693" s="18">
        <f>=N693/M693</f>
        <v>0.198953254946946</v>
      </c>
      <c r="P693" s="12" t="s">
        <v>172</v>
      </c>
    </row>
    <row r="694" spans="1:16">
      <c r="A694" s="21" t="s"/>
      <c r="B694" s="12" t="s"/>
      <c r="C694" s="22" t="s"/>
      <c r="D694" s="12" t="s"/>
      <c r="E694" s="12" t="s"/>
      <c r="F694" s="12" t="s"/>
      <c r="G694" s="12" t="s"/>
      <c r="H694" s="12" t="s"/>
      <c r="I694" s="12" t="s"/>
      <c r="J694" s="12" t="s"/>
      <c r="K694" s="12" t="s"/>
      <c r="L694" s="12" t="s"/>
      <c r="M694" s="12" t="s"/>
      <c r="N694" s="12" t="s"/>
      <c r="O694" s="12" t="s"/>
      <c r="P694" s="12" t="s"/>
    </row>
    <row r="695" spans="1:16">
      <c r="A695" s="21">
        <v>45246.9664699074</v>
      </c>
      <c r="B695" s="12">
        <v>118438657</v>
      </c>
      <c r="C695" s="22" t="s">
        <v>2001</v>
      </c>
      <c r="D695" s="12" t="s">
        <v>2445</v>
      </c>
      <c r="E695" s="19" t="s">
        <v>2446</v>
      </c>
      <c r="F695" s="12" t="s"/>
      <c r="G695" s="12">
        <v>1</v>
      </c>
      <c r="H695" s="12" t="s">
        <v>2004</v>
      </c>
      <c r="I695" s="12">
        <v>21.54</v>
      </c>
      <c r="J695" s="75">
        <v>9.46</v>
      </c>
      <c r="K695" s="75">
        <v>62.86</v>
      </c>
      <c r="L695" s="16">
        <v>11.2</v>
      </c>
      <c r="M695" s="17">
        <f>=I695*8.8</f>
        <v>189.552</v>
      </c>
      <c r="N695" s="17">
        <f>=M695-L695-K695-J695*8.8</f>
        <v>32.244</v>
      </c>
      <c r="O695" s="18">
        <f>=N695/M695</f>
        <v>0.170106356039504</v>
      </c>
      <c r="P695" s="12" t="s">
        <v>59</v>
      </c>
    </row>
    <row r="696" spans="1:16">
      <c r="A696" s="21">
        <v>45247.0408217593</v>
      </c>
      <c r="B696" s="12">
        <v>118452106</v>
      </c>
      <c r="C696" s="22" t="s">
        <v>2447</v>
      </c>
      <c r="D696" s="12" t="s">
        <v>2448</v>
      </c>
      <c r="E696" s="19" t="s">
        <v>2449</v>
      </c>
      <c r="F696" s="12" t="s">
        <v>2450</v>
      </c>
      <c r="G696" s="12">
        <v>1</v>
      </c>
      <c r="H696" s="12" t="s">
        <v>2451</v>
      </c>
      <c r="I696" s="12">
        <v>13.2</v>
      </c>
      <c r="J696" s="75">
        <v>5.77</v>
      </c>
      <c r="K696" s="75">
        <v>176.91</v>
      </c>
      <c r="L696" s="16">
        <v>38.63</v>
      </c>
      <c r="M696" s="17">
        <f>=I696*8.8</f>
        <v>116.16</v>
      </c>
      <c r="N696" s="17">
        <f>=M696-L696-K696-J696*8.8</f>
        <v>-150.156</v>
      </c>
      <c r="O696" s="18">
        <f>=N696/M696</f>
        <v>-1.2926652892562</v>
      </c>
      <c r="P696" s="12" t="s">
        <v>59</v>
      </c>
    </row>
    <row r="697" spans="1:16">
      <c r="A697" s="21">
        <v>45247.0838078704</v>
      </c>
      <c r="B697" s="12">
        <v>118461840</v>
      </c>
      <c r="C697" s="22" t="s">
        <v>2452</v>
      </c>
      <c r="D697" s="12" t="s">
        <v>2453</v>
      </c>
      <c r="E697" s="19" t="s">
        <v>2454</v>
      </c>
      <c r="F697" s="12" t="s">
        <v>68</v>
      </c>
      <c r="G697" s="12">
        <v>1</v>
      </c>
      <c r="H697" s="12" t="s">
        <v>2455</v>
      </c>
      <c r="I697" s="12">
        <v>13.13</v>
      </c>
      <c r="J697" s="75">
        <v>5.72</v>
      </c>
      <c r="K697" s="75">
        <v>30.4</v>
      </c>
      <c r="L697" s="16">
        <v>18.75</v>
      </c>
      <c r="M697" s="17">
        <f>=I697*8.8</f>
        <v>115.544</v>
      </c>
      <c r="N697" s="17">
        <f>=M697-L697-K697-J697*8.8</f>
        <v>16.058</v>
      </c>
      <c r="O697" s="18">
        <f>=N697/M697</f>
        <v>0.138977359274389</v>
      </c>
      <c r="P697" s="12" t="s">
        <v>28</v>
      </c>
    </row>
    <row r="698" spans="1:16">
      <c r="A698" s="21">
        <v>45247.0918055556</v>
      </c>
      <c r="B698" s="12">
        <v>118463547</v>
      </c>
      <c r="C698" s="22" t="s">
        <v>1348</v>
      </c>
      <c r="D698" s="12" t="s">
        <v>2456</v>
      </c>
      <c r="E698" s="19" t="s">
        <v>2457</v>
      </c>
      <c r="F698" s="12" t="s">
        <v>453</v>
      </c>
      <c r="G698" s="12">
        <v>1</v>
      </c>
      <c r="H698" s="12" t="s">
        <v>1351</v>
      </c>
      <c r="I698" s="12">
        <v>15.33</v>
      </c>
      <c r="J698" s="75">
        <v>6.79</v>
      </c>
      <c r="K698" s="75">
        <v>55.28</v>
      </c>
      <c r="L698" s="16">
        <v>36</v>
      </c>
      <c r="M698" s="17">
        <f>=I698*8.8</f>
        <v>134.904</v>
      </c>
      <c r="N698" s="17">
        <f>=M698-L698-K698-J698*8.8</f>
        <v>-16.128</v>
      </c>
      <c r="O698" s="18">
        <f>=N698/M698</f>
        <v>-0.119551681195517</v>
      </c>
      <c r="P698" s="12" t="s">
        <v>300</v>
      </c>
    </row>
    <row r="699" spans="1:16">
      <c r="A699" s="21">
        <v>45247.1579398148</v>
      </c>
      <c r="B699" s="12">
        <v>118476139</v>
      </c>
      <c r="C699" s="22" t="s">
        <v>2458</v>
      </c>
      <c r="D699" s="12" t="s">
        <v>2459</v>
      </c>
      <c r="E699" s="19" t="s">
        <v>2460</v>
      </c>
      <c r="F699" s="12" t="s">
        <v>68</v>
      </c>
      <c r="G699" s="12">
        <v>1</v>
      </c>
      <c r="H699" s="12" t="s">
        <v>2461</v>
      </c>
      <c r="I699" s="12">
        <v>13</v>
      </c>
      <c r="J699" s="75">
        <v>5.77</v>
      </c>
      <c r="K699" s="75">
        <v>32.57</v>
      </c>
      <c r="L699" s="16">
        <v>10.85</v>
      </c>
      <c r="M699" s="17">
        <f>=I699*8.8</f>
        <v>114.4</v>
      </c>
      <c r="N699" s="17">
        <f>=M699-L699-K699-J699*8.8</f>
        <v>20.204</v>
      </c>
      <c r="O699" s="18">
        <f>=N699/M699</f>
        <v>0.176608391608392</v>
      </c>
      <c r="P699" s="12" t="s">
        <v>22</v>
      </c>
    </row>
    <row r="700" spans="1:16">
      <c r="A700" s="21">
        <v>45247.1679398148</v>
      </c>
      <c r="B700" s="12">
        <v>118479007</v>
      </c>
      <c r="C700" s="22" t="s">
        <v>2452</v>
      </c>
      <c r="D700" s="12" t="s">
        <v>2462</v>
      </c>
      <c r="E700" s="19" t="s">
        <v>2454</v>
      </c>
      <c r="F700" s="12" t="s"/>
      <c r="G700" s="12">
        <v>1</v>
      </c>
      <c r="H700" s="12" t="s">
        <v>2455</v>
      </c>
      <c r="I700" s="12">
        <v>13.13</v>
      </c>
      <c r="J700" s="75">
        <v>5.72</v>
      </c>
      <c r="K700" s="75">
        <v>30.33</v>
      </c>
      <c r="L700" s="16">
        <v>18.75</v>
      </c>
      <c r="M700" s="17">
        <f>=I700*8.8</f>
        <v>115.544</v>
      </c>
      <c r="N700" s="17">
        <f>=M700-L700-K700-J700*8.8</f>
        <v>16.128</v>
      </c>
      <c r="O700" s="18">
        <f>=N700/M700</f>
        <v>0.13958318908814</v>
      </c>
      <c r="P700" s="12" t="s">
        <v>28</v>
      </c>
    </row>
    <row r="701" spans="1:16">
      <c r="A701" s="21">
        <v>45247.1783101852</v>
      </c>
      <c r="B701" s="12">
        <v>118482100</v>
      </c>
      <c r="C701" s="22" t="s">
        <v>2463</v>
      </c>
      <c r="D701" s="12" t="s">
        <v>2464</v>
      </c>
      <c r="E701" s="19" t="s">
        <v>2465</v>
      </c>
      <c r="F701" s="12" t="s"/>
      <c r="G701" s="12">
        <v>1</v>
      </c>
      <c r="H701" s="12" t="s">
        <v>2466</v>
      </c>
      <c r="I701" s="12">
        <v>22.09</v>
      </c>
      <c r="J701" s="75">
        <v>9.83</v>
      </c>
      <c r="K701" s="75">
        <v>95.36</v>
      </c>
      <c r="L701" s="16">
        <v>12.34</v>
      </c>
      <c r="M701" s="17">
        <f>=I701*8.8</f>
        <v>194.392</v>
      </c>
      <c r="N701" s="17">
        <f>=M701-L701-K701-J701*8.8</f>
        <v>0.188000000000017</v>
      </c>
      <c r="O701" s="18">
        <f>=N701/M701</f>
        <v>0.000967117988395</v>
      </c>
      <c r="P701" s="12" t="s">
        <v>43</v>
      </c>
    </row>
    <row r="702" spans="1:16">
      <c r="A702" s="21">
        <v>45247.2151041667</v>
      </c>
      <c r="B702" s="12">
        <v>118489981</v>
      </c>
      <c r="C702" s="22" t="s">
        <v>2467</v>
      </c>
      <c r="D702" s="12" t="s">
        <v>2468</v>
      </c>
      <c r="E702" s="19" t="s">
        <v>2469</v>
      </c>
      <c r="F702" s="12" t="s"/>
      <c r="G702" s="12">
        <v>1</v>
      </c>
      <c r="H702" s="12" t="s">
        <v>2470</v>
      </c>
      <c r="I702" s="12">
        <v>21.31</v>
      </c>
      <c r="J702" s="75">
        <v>9.15</v>
      </c>
      <c r="K702" s="75">
        <v>58.73</v>
      </c>
      <c r="L702" s="16">
        <v>38</v>
      </c>
      <c r="M702" s="17">
        <f>=I702*8.8</f>
        <v>187.528</v>
      </c>
      <c r="N702" s="17">
        <f>=M702-L702-K702-J702*8.8</f>
        <v>10.278</v>
      </c>
      <c r="O702" s="18">
        <f>=N702/M702</f>
        <v>0.054807815366239</v>
      </c>
      <c r="P702" s="12" t="s">
        <v>670</v>
      </c>
    </row>
    <row r="703" spans="1:16">
      <c r="A703" s="21">
        <v>45247.2431481481</v>
      </c>
      <c r="B703" s="12">
        <v>118495716</v>
      </c>
      <c r="C703" s="22" t="s">
        <v>1878</v>
      </c>
      <c r="D703" s="12" t="s">
        <v>2471</v>
      </c>
      <c r="E703" s="19" t="s">
        <v>2472</v>
      </c>
      <c r="F703" s="12" t="s"/>
      <c r="G703" s="12">
        <v>1</v>
      </c>
      <c r="H703" s="12" t="s">
        <v>1881</v>
      </c>
      <c r="I703" s="12">
        <v>19.49</v>
      </c>
      <c r="J703" s="75">
        <v>8.29</v>
      </c>
      <c r="K703" s="75">
        <v>28.97</v>
      </c>
      <c r="L703" s="16">
        <v>35</v>
      </c>
      <c r="M703" s="17">
        <f>=I703*8.8</f>
        <v>171.512</v>
      </c>
      <c r="N703" s="17">
        <f>=M703-L703-K703-J703*8.8</f>
        <v>34.59</v>
      </c>
      <c r="O703" s="18">
        <f>=N703/M703</f>
        <v>0.201676850599375</v>
      </c>
      <c r="P703" s="12" t="s">
        <v>487</v>
      </c>
    </row>
    <row r="704" spans="1:16">
      <c r="A704" s="21">
        <v>45247.2554282407</v>
      </c>
      <c r="B704" s="12">
        <v>118499376</v>
      </c>
      <c r="C704" s="22" t="s">
        <v>2473</v>
      </c>
      <c r="D704" s="12" t="s">
        <v>2474</v>
      </c>
      <c r="E704" s="19" t="s">
        <v>2475</v>
      </c>
      <c r="F704" s="12" t="s">
        <v>453</v>
      </c>
      <c r="G704" s="12">
        <v>1</v>
      </c>
      <c r="H704" s="12" t="s">
        <v>2476</v>
      </c>
      <c r="I704" s="12">
        <v>22.98</v>
      </c>
      <c r="J704" s="75">
        <v>10.21</v>
      </c>
      <c r="K704" s="75">
        <v>45.4</v>
      </c>
      <c r="L704" s="16">
        <v>70</v>
      </c>
      <c r="M704" s="17">
        <f>=I704*8.8</f>
        <v>202.224</v>
      </c>
      <c r="N704" s="17">
        <f>=M704-L704-K704-J704*8.8</f>
        <v>-3.024</v>
      </c>
      <c r="O704" s="18">
        <f>=N704/M704</f>
        <v>-0.014953714692618</v>
      </c>
      <c r="P704" s="12" t="s">
        <v>43</v>
      </c>
    </row>
    <row r="705" spans="1:16">
      <c r="A705" s="21">
        <v>45247.2905787037</v>
      </c>
      <c r="B705" s="12">
        <v>118506343</v>
      </c>
      <c r="C705" s="22" t="s">
        <v>2477</v>
      </c>
      <c r="D705" s="12">
        <v>0</v>
      </c>
      <c r="E705" s="12" t="s">
        <v>52</v>
      </c>
      <c r="F705" s="25" t="s">
        <v>32</v>
      </c>
      <c r="G705" s="12">
        <v>1</v>
      </c>
      <c r="H705" s="12" t="s">
        <v>2478</v>
      </c>
      <c r="I705" s="12">
        <v>0</v>
      </c>
      <c r="J705" s="75">
        <v>0</v>
      </c>
      <c r="K705" s="75">
        <v>0</v>
      </c>
      <c r="L705" s="16">
        <v>0</v>
      </c>
      <c r="M705" s="17">
        <f>=I705*8.8</f>
        <v>0</v>
      </c>
      <c r="N705" s="17">
        <f>=M705-L705-K705-J705*8.8</f>
        <v>0</v>
      </c>
      <c r="O705" s="18" t="e">
        <f>=N705/M705</f>
        <v>#DIV/0!</v>
      </c>
      <c r="P705" s="12" t="s">
        <v>43</v>
      </c>
    </row>
    <row r="706" spans="1:16">
      <c r="A706" s="21">
        <v>45247.3440046296</v>
      </c>
      <c r="B706" s="12">
        <v>118518105</v>
      </c>
      <c r="C706" s="22" t="s">
        <v>2479</v>
      </c>
      <c r="D706" s="12" t="s">
        <v>2480</v>
      </c>
      <c r="E706" s="19" t="s">
        <v>2481</v>
      </c>
      <c r="F706" s="12" t="s">
        <v>453</v>
      </c>
      <c r="G706" s="12">
        <v>4</v>
      </c>
      <c r="H706" s="12" t="s">
        <v>2482</v>
      </c>
      <c r="I706" s="12">
        <v>76.16</v>
      </c>
      <c r="J706" s="75">
        <v>33.64</v>
      </c>
      <c r="K706" s="75">
        <v>101.15</v>
      </c>
      <c r="L706" s="16">
        <v>155</v>
      </c>
      <c r="M706" s="17">
        <f>=I706*8.8</f>
        <v>670.208</v>
      </c>
      <c r="N706" s="17">
        <f>=M706-L706-K706-J706*8.8</f>
        <v>118.026</v>
      </c>
      <c r="O706" s="18">
        <f>=N706/M706</f>
        <v>0.176103538006111</v>
      </c>
      <c r="P706" s="12" t="s">
        <v>28</v>
      </c>
    </row>
    <row r="707" spans="1:16">
      <c r="A707" s="21">
        <v>45247.3684259259</v>
      </c>
      <c r="B707" s="12">
        <v>118522240</v>
      </c>
      <c r="C707" s="22" t="s">
        <v>2483</v>
      </c>
      <c r="D707" s="12" t="s">
        <v>2484</v>
      </c>
      <c r="E707" s="19" t="s">
        <v>2485</v>
      </c>
      <c r="F707" s="12" t="s"/>
      <c r="G707" s="12">
        <v>1</v>
      </c>
      <c r="H707" s="12" t="s">
        <v>2486</v>
      </c>
      <c r="I707" s="12">
        <v>20.82</v>
      </c>
      <c r="J707" s="75">
        <v>7.46</v>
      </c>
      <c r="K707" s="75">
        <v>36</v>
      </c>
      <c r="L707" s="16">
        <v>12.6</v>
      </c>
      <c r="M707" s="17">
        <f>=I707*8.8</f>
        <v>183.216</v>
      </c>
      <c r="N707" s="17">
        <f>=M707-L707-K707-J707*8.8</f>
        <v>68.968</v>
      </c>
      <c r="O707" s="18">
        <f>=N707/M707</f>
        <v>0.376430006113003</v>
      </c>
      <c r="P707" s="12" t="s">
        <v>50</v>
      </c>
    </row>
    <row r="708" spans="1:17">
      <c r="A708" s="21">
        <v>45247.3949768519</v>
      </c>
      <c r="B708" s="12">
        <v>118529310</v>
      </c>
      <c r="C708" s="22" t="s">
        <v>2487</v>
      </c>
      <c r="D708" s="12" t="s">
        <v>2488</v>
      </c>
      <c r="E708" s="19" t="s">
        <v>2489</v>
      </c>
      <c r="F708" s="12" t="s">
        <v>2490</v>
      </c>
      <c r="G708" s="12">
        <v>1</v>
      </c>
      <c r="H708" s="12" t="s">
        <v>2491</v>
      </c>
      <c r="I708" s="12">
        <v>14.95</v>
      </c>
      <c r="J708" s="75">
        <v>6.7</v>
      </c>
      <c r="K708" s="75">
        <v>0</v>
      </c>
      <c r="L708" s="16">
        <v>38.8</v>
      </c>
      <c r="M708" s="17">
        <f>=I708*8.8</f>
        <v>131.56</v>
      </c>
      <c r="N708" s="17">
        <f>=M708-L708-K708-J708*8.8</f>
        <v>33.8</v>
      </c>
      <c r="O708" s="18">
        <f>=N708/M708</f>
        <v>0.256916996047431</v>
      </c>
      <c r="P708" s="12" t="s">
        <v>28</v>
      </c>
      <c r="Q708" s="25" t="s">
        <v>2492</v>
      </c>
    </row>
    <row r="709" spans="1:16">
      <c r="A709" s="21">
        <v>45247.4234027778</v>
      </c>
      <c r="B709" s="12">
        <v>118535857</v>
      </c>
      <c r="C709" s="22" t="s">
        <v>2493</v>
      </c>
      <c r="D709" s="12" t="s">
        <v>2494</v>
      </c>
      <c r="E709" s="22" t="s">
        <v>2495</v>
      </c>
      <c r="F709" s="12" t="s">
        <v>48</v>
      </c>
      <c r="G709" s="12">
        <v>2</v>
      </c>
      <c r="H709" s="12" t="s">
        <v>2496</v>
      </c>
      <c r="I709" s="12">
        <v>25.8</v>
      </c>
      <c r="J709" s="75">
        <v>11.17</v>
      </c>
      <c r="K709" s="75">
        <v>35.76</v>
      </c>
      <c r="L709" s="16">
        <v>59</v>
      </c>
      <c r="M709" s="17">
        <f>=I709*8.8</f>
        <v>227.04</v>
      </c>
      <c r="N709" s="17">
        <f>=M709-L709-K709-J709*8.8</f>
        <v>33.984</v>
      </c>
      <c r="O709" s="18">
        <f>=N709/M709</f>
        <v>0.149682875264271</v>
      </c>
      <c r="P709" s="12" t="s">
        <v>28</v>
      </c>
    </row>
    <row r="710" spans="1:16">
      <c r="A710" s="21">
        <v>45247.4264351852</v>
      </c>
      <c r="B710" s="12">
        <v>118536692</v>
      </c>
      <c r="C710" s="22" t="s">
        <v>2497</v>
      </c>
      <c r="D710" s="12">
        <v>0</v>
      </c>
      <c r="E710" s="12" t="s">
        <v>52</v>
      </c>
      <c r="F710" s="12" t="s">
        <v>1257</v>
      </c>
      <c r="G710" s="12">
        <v>1</v>
      </c>
      <c r="H710" s="12" t="s">
        <v>2498</v>
      </c>
      <c r="I710" s="12">
        <v>0</v>
      </c>
      <c r="J710" s="75">
        <v>0</v>
      </c>
      <c r="K710" s="75">
        <v>0</v>
      </c>
      <c r="L710" s="16">
        <v>0</v>
      </c>
      <c r="M710" s="17">
        <f>=I710*8.8</f>
        <v>0</v>
      </c>
      <c r="N710" s="17">
        <f>=M710-L710-K710-J710*8.8</f>
        <v>0</v>
      </c>
      <c r="O710" s="18" t="e">
        <f>=N710/M710</f>
        <v>#DIV/0!</v>
      </c>
      <c r="P710" s="12" t="s">
        <v>665</v>
      </c>
    </row>
    <row r="711" spans="1:16">
      <c r="A711" s="21">
        <v>45247.4404861111</v>
      </c>
      <c r="B711" s="12">
        <v>118540022</v>
      </c>
      <c r="C711" s="22" t="s">
        <v>2499</v>
      </c>
      <c r="D711" s="12" t="s">
        <v>2500</v>
      </c>
      <c r="E711" s="19" t="s">
        <v>2501</v>
      </c>
      <c r="F711" s="12" t="s">
        <v>68</v>
      </c>
      <c r="G711" s="12">
        <v>1</v>
      </c>
      <c r="H711" s="12" t="s">
        <v>2502</v>
      </c>
      <c r="I711" s="12">
        <v>19.09</v>
      </c>
      <c r="J711" s="75">
        <v>8.57</v>
      </c>
      <c r="K711" s="75">
        <v>75.09</v>
      </c>
      <c r="L711" s="16">
        <v>39.3</v>
      </c>
      <c r="M711" s="17">
        <f>=I711*8.8</f>
        <v>167.992</v>
      </c>
      <c r="N711" s="17">
        <f>=M711-L711-K711-J711*8.8</f>
        <v>-21.814</v>
      </c>
      <c r="O711" s="18">
        <f>=N711/M711</f>
        <v>-0.129851421496262</v>
      </c>
      <c r="P711" s="12" t="s">
        <v>300</v>
      </c>
    </row>
    <row r="712" spans="1:16">
      <c r="A712" s="21">
        <v>45247.4432175926</v>
      </c>
      <c r="B712" s="12">
        <v>118540510</v>
      </c>
      <c r="C712" s="22" t="s">
        <v>2503</v>
      </c>
      <c r="D712" s="12" t="s">
        <v>2504</v>
      </c>
      <c r="E712" s="19" t="s">
        <v>2505</v>
      </c>
      <c r="F712" s="12" t="s">
        <v>57</v>
      </c>
      <c r="G712" s="12">
        <v>1</v>
      </c>
      <c r="H712" s="12" t="s">
        <v>2506</v>
      </c>
      <c r="I712" s="12">
        <v>13</v>
      </c>
      <c r="J712" s="75">
        <v>4.53</v>
      </c>
      <c r="K712" s="75">
        <v>28.61</v>
      </c>
      <c r="L712" s="16">
        <v>26</v>
      </c>
      <c r="M712" s="17">
        <f>=I712*8.8</f>
        <v>114.4</v>
      </c>
      <c r="N712" s="17">
        <f>=M712-L712-K712-J712*8.8</f>
        <v>19.926</v>
      </c>
      <c r="O712" s="18">
        <f>=N712/M712</f>
        <v>0.174178321678322</v>
      </c>
      <c r="P712" s="12" t="s">
        <v>50</v>
      </c>
    </row>
    <row r="713" spans="1:16">
      <c r="A713" s="21">
        <v>45247.4459375</v>
      </c>
      <c r="B713" s="12">
        <v>118541205</v>
      </c>
      <c r="C713" s="22" t="s">
        <v>2507</v>
      </c>
      <c r="D713" s="12" t="s">
        <v>2508</v>
      </c>
      <c r="E713" s="19" t="s">
        <v>2509</v>
      </c>
      <c r="F713" s="12" t="s">
        <v>57</v>
      </c>
      <c r="G713" s="12">
        <v>1</v>
      </c>
      <c r="H713" s="12" t="s">
        <v>2510</v>
      </c>
      <c r="I713" s="12">
        <v>13</v>
      </c>
      <c r="J713" s="75">
        <v>5.73</v>
      </c>
      <c r="K713" s="75">
        <v>24.28</v>
      </c>
      <c r="L713" s="16">
        <v>10.23</v>
      </c>
      <c r="M713" s="17">
        <f>=I713*8.8</f>
        <v>114.4</v>
      </c>
      <c r="N713" s="17">
        <f>=M713-L713-K713-J713*8.8</f>
        <v>29.466</v>
      </c>
      <c r="O713" s="18">
        <f>=N713/M713</f>
        <v>0.25756993006993</v>
      </c>
      <c r="P713" s="12" t="s">
        <v>28</v>
      </c>
    </row>
    <row r="714" spans="1:16">
      <c r="A714" s="21">
        <v>45247.4476157407</v>
      </c>
      <c r="B714" s="12">
        <v>118541710</v>
      </c>
      <c r="C714" s="22" t="s">
        <v>2511</v>
      </c>
      <c r="D714" s="12" t="s">
        <v>2512</v>
      </c>
      <c r="E714" s="19" t="s">
        <v>2513</v>
      </c>
      <c r="F714" s="12" t="s"/>
      <c r="G714" s="12">
        <v>1</v>
      </c>
      <c r="H714" s="12" t="s">
        <v>2514</v>
      </c>
      <c r="I714" s="12">
        <v>33.59</v>
      </c>
      <c r="J714" s="75">
        <v>12.15</v>
      </c>
      <c r="K714" s="75">
        <v>61.42</v>
      </c>
      <c r="L714" s="16">
        <v>49.5</v>
      </c>
      <c r="M714" s="17">
        <f>=I714*8.8</f>
        <v>295.592</v>
      </c>
      <c r="N714" s="17">
        <f>=M714-L714-K714-J714*8.8</f>
        <v>77.752</v>
      </c>
      <c r="O714" s="18">
        <f>=N714/M714</f>
        <v>0.263038241900999</v>
      </c>
      <c r="P714" s="12" t="s">
        <v>50</v>
      </c>
    </row>
    <row r="715" spans="1:16">
      <c r="A715" s="21">
        <v>45247.4507060185</v>
      </c>
      <c r="B715" s="12">
        <v>118540955</v>
      </c>
      <c r="C715" s="22" t="s">
        <v>2515</v>
      </c>
      <c r="D715" s="12" t="s">
        <v>2516</v>
      </c>
      <c r="E715" s="19" t="s">
        <v>2517</v>
      </c>
      <c r="F715" s="12" t="s">
        <v>68</v>
      </c>
      <c r="G715" s="12">
        <v>1</v>
      </c>
      <c r="H715" s="12" t="s">
        <v>2518</v>
      </c>
      <c r="I715" s="12">
        <v>16.69</v>
      </c>
      <c r="J715" s="75">
        <v>7.41</v>
      </c>
      <c r="K715" s="75">
        <v>45.46</v>
      </c>
      <c r="L715" s="16">
        <v>35.8</v>
      </c>
      <c r="M715" s="17">
        <f>=I715*8.8</f>
        <v>146.872</v>
      </c>
      <c r="N715" s="17">
        <f>=M715-L715-K715-J715*8.8</f>
        <v>0.404000000000011</v>
      </c>
      <c r="O715" s="18">
        <f>=N715/M715</f>
        <v>0.00275069448227</v>
      </c>
      <c r="P715" s="12" t="s">
        <v>43</v>
      </c>
    </row>
    <row r="716" spans="1:17">
      <c r="A716" s="21">
        <v>45247.4548263889</v>
      </c>
      <c r="B716" s="12">
        <v>118543650</v>
      </c>
      <c r="C716" s="22" t="s">
        <v>2519</v>
      </c>
      <c r="D716" s="12" t="s">
        <v>2520</v>
      </c>
      <c r="E716" s="19" t="s">
        <v>2521</v>
      </c>
      <c r="F716" s="12" t="s"/>
      <c r="G716" s="12">
        <v>1</v>
      </c>
      <c r="H716" s="12" t="s">
        <v>2522</v>
      </c>
      <c r="I716" s="12">
        <v>0</v>
      </c>
      <c r="J716" s="75">
        <v>0</v>
      </c>
      <c r="K716" s="75">
        <v>0</v>
      </c>
      <c r="L716" s="16">
        <v>16</v>
      </c>
      <c r="M716" s="17">
        <f>=I716*8.8</f>
        <v>0</v>
      </c>
      <c r="N716" s="17">
        <f>=M716-L716-K716-J716*8.8</f>
        <v>-16</v>
      </c>
      <c r="O716" s="18" t="e">
        <f>=N716/M716</f>
        <v>#DIV/0!</v>
      </c>
      <c r="P716" s="12" t="s">
        <v>59</v>
      </c>
      <c r="Q716" s="25" t="s">
        <v>1333</v>
      </c>
    </row>
    <row r="717" spans="1:16">
      <c r="A717" s="21">
        <v>45247.4657638889</v>
      </c>
      <c r="B717" s="12">
        <v>118546092</v>
      </c>
      <c r="C717" s="22" t="s">
        <v>2278</v>
      </c>
      <c r="D717" s="12" t="s">
        <v>2523</v>
      </c>
      <c r="E717" s="19" t="s">
        <v>2524</v>
      </c>
      <c r="F717" s="12" t="s"/>
      <c r="G717" s="12">
        <v>1</v>
      </c>
      <c r="H717" s="12" t="s">
        <v>2281</v>
      </c>
      <c r="I717" s="12">
        <v>15.85</v>
      </c>
      <c r="J717" s="75">
        <v>6.93</v>
      </c>
      <c r="K717" s="75">
        <v>24.44</v>
      </c>
      <c r="L717" s="16">
        <v>23.53</v>
      </c>
      <c r="M717" s="17">
        <f>=I717*8.8</f>
        <v>139.48</v>
      </c>
      <c r="N717" s="17">
        <f>=M717-L717-K717-J717*8.8</f>
        <v>30.526</v>
      </c>
      <c r="O717" s="18">
        <f>=N717/M717</f>
        <v>0.218855749928305</v>
      </c>
      <c r="P717" s="12" t="s">
        <v>28</v>
      </c>
    </row>
    <row r="718" spans="1:16">
      <c r="A718" s="21">
        <v>45247.469212963</v>
      </c>
      <c r="B718" s="12">
        <v>118547491</v>
      </c>
      <c r="C718" s="22" t="s">
        <v>2525</v>
      </c>
      <c r="D718" s="12" t="s">
        <v>2526</v>
      </c>
      <c r="E718" s="19" t="s">
        <v>2527</v>
      </c>
      <c r="F718" s="12" t="s">
        <v>57</v>
      </c>
      <c r="G718" s="12">
        <v>1</v>
      </c>
      <c r="H718" s="12" t="s">
        <v>2528</v>
      </c>
      <c r="I718" s="12">
        <v>14.95</v>
      </c>
      <c r="J718" s="75">
        <v>6.63</v>
      </c>
      <c r="K718" s="75">
        <v>34.3</v>
      </c>
      <c r="L718" s="16">
        <v>27.8</v>
      </c>
      <c r="M718" s="17">
        <f>=I718*8.8</f>
        <v>131.56</v>
      </c>
      <c r="N718" s="17">
        <f>=M718-L718-K718-J718*8.8</f>
        <v>11.116</v>
      </c>
      <c r="O718" s="18">
        <f>=N718/M718</f>
        <v>0.084493767102463</v>
      </c>
      <c r="P718" s="12" t="s">
        <v>136</v>
      </c>
    </row>
    <row r="719" spans="1:16">
      <c r="A719" s="21">
        <v>45247.4819212963</v>
      </c>
      <c r="B719" s="12">
        <v>118550633</v>
      </c>
      <c r="C719" s="22" t="s">
        <v>2529</v>
      </c>
      <c r="D719" s="12" t="s">
        <v>2530</v>
      </c>
      <c r="E719" s="19" t="s">
        <v>2531</v>
      </c>
      <c r="F719" s="12" t="s">
        <v>68</v>
      </c>
      <c r="G719" s="12">
        <v>1</v>
      </c>
      <c r="H719" s="12" t="s">
        <v>2532</v>
      </c>
      <c r="I719" s="12">
        <v>18.65</v>
      </c>
      <c r="J719" s="75">
        <v>8.38</v>
      </c>
      <c r="K719" s="75">
        <v>68.41</v>
      </c>
      <c r="L719" s="16">
        <v>36.15</v>
      </c>
      <c r="M719" s="17">
        <f>=I719*8.8</f>
        <v>164.12</v>
      </c>
      <c r="N719" s="17">
        <f>=M719-L719-K719-J719*8.8</f>
        <v>-14.184</v>
      </c>
      <c r="O719" s="18">
        <f>=N719/M719</f>
        <v>-0.086424567389715</v>
      </c>
      <c r="P719" s="12" t="s">
        <v>28</v>
      </c>
    </row>
    <row r="720" spans="1:16">
      <c r="A720" s="21">
        <v>45247.5174074074</v>
      </c>
      <c r="B720" s="12">
        <v>118559636</v>
      </c>
      <c r="C720" s="22" t="s">
        <v>1195</v>
      </c>
      <c r="D720" s="12" t="s">
        <v>2533</v>
      </c>
      <c r="E720" s="19" t="s">
        <v>2534</v>
      </c>
      <c r="F720" s="12" t="s">
        <v>68</v>
      </c>
      <c r="G720" s="12">
        <v>1</v>
      </c>
      <c r="H720" s="12" t="s">
        <v>1198</v>
      </c>
      <c r="I720" s="12">
        <v>15.85</v>
      </c>
      <c r="J720" s="75">
        <v>6.91</v>
      </c>
      <c r="K720" s="75">
        <v>76.81</v>
      </c>
      <c r="L720" s="16">
        <v>23.8</v>
      </c>
      <c r="M720" s="17">
        <f>=I720*8.8</f>
        <v>139.48</v>
      </c>
      <c r="N720" s="17">
        <f>=M720-L720-K720-J720*8.8</f>
        <v>-21.938</v>
      </c>
      <c r="O720" s="18">
        <f>=N720/M720</f>
        <v>-0.157284198451391</v>
      </c>
      <c r="P720" s="12" t="s">
        <v>172</v>
      </c>
    </row>
    <row r="721" spans="1:16">
      <c r="A721" s="21">
        <v>45247.5568171296</v>
      </c>
      <c r="B721" s="12">
        <v>118568242</v>
      </c>
      <c r="C721" s="22" t="s">
        <v>2535</v>
      </c>
      <c r="D721" s="12" t="s">
        <v>2536</v>
      </c>
      <c r="E721" s="19" t="s">
        <v>2537</v>
      </c>
      <c r="F721" s="12" t="s"/>
      <c r="G721" s="12">
        <v>1</v>
      </c>
      <c r="H721" s="12" t="s">
        <v>2538</v>
      </c>
      <c r="I721" s="12">
        <v>27.67</v>
      </c>
      <c r="J721" s="75">
        <v>12.29</v>
      </c>
      <c r="K721" s="75">
        <v>83.39</v>
      </c>
      <c r="L721" s="16">
        <v>45</v>
      </c>
      <c r="M721" s="17">
        <f>=I721*8.8</f>
        <v>243.496</v>
      </c>
      <c r="N721" s="17">
        <f>=M721-L721-K721-J721*8.8</f>
        <v>6.95400000000004</v>
      </c>
      <c r="O721" s="18">
        <f>=N721/M721</f>
        <v>0.028558990702106</v>
      </c>
      <c r="P721" s="12" t="s">
        <v>136</v>
      </c>
    </row>
    <row r="722" spans="1:16">
      <c r="A722" s="21">
        <v>45247.5643634259</v>
      </c>
      <c r="B722" s="12">
        <v>118570309</v>
      </c>
      <c r="C722" s="22" t="s">
        <v>2539</v>
      </c>
      <c r="D722" s="12" t="s">
        <v>2540</v>
      </c>
      <c r="E722" s="19" t="s">
        <v>2541</v>
      </c>
      <c r="F722" s="12" t="s">
        <v>68</v>
      </c>
      <c r="G722" s="12">
        <v>1</v>
      </c>
      <c r="H722" s="12" t="s">
        <v>2542</v>
      </c>
      <c r="I722" s="12">
        <v>13</v>
      </c>
      <c r="J722" s="75">
        <v>5.78</v>
      </c>
      <c r="K722" s="75">
        <v>32.67</v>
      </c>
      <c r="L722" s="16">
        <v>20.5</v>
      </c>
      <c r="M722" s="17">
        <f>=I722*8.8</f>
        <v>114.4</v>
      </c>
      <c r="N722" s="17">
        <f>=M722-L722-K722-J722*8.8</f>
        <v>10.366</v>
      </c>
      <c r="O722" s="18">
        <f>=N722/M722</f>
        <v>0.090611888111888</v>
      </c>
      <c r="P722" s="12" t="s">
        <v>670</v>
      </c>
    </row>
    <row r="723" spans="1:16">
      <c r="A723" s="21">
        <v>45247.5722106481</v>
      </c>
      <c r="B723" s="12">
        <v>118572104</v>
      </c>
      <c r="C723" s="22" t="s">
        <v>2543</v>
      </c>
      <c r="D723" s="12" t="s">
        <v>2544</v>
      </c>
      <c r="E723" s="78" t="s">
        <v>2545</v>
      </c>
      <c r="F723" s="12" t="s"/>
      <c r="G723" s="12">
        <v>1</v>
      </c>
      <c r="H723" s="12" t="s">
        <v>2546</v>
      </c>
      <c r="I723" s="12">
        <v>16.76</v>
      </c>
      <c r="J723" s="75">
        <v>7.41</v>
      </c>
      <c r="K723" s="75">
        <v>33.93</v>
      </c>
      <c r="L723" s="16">
        <v>25</v>
      </c>
      <c r="M723" s="17">
        <f>=I723*8.8</f>
        <v>147.488</v>
      </c>
      <c r="N723" s="17">
        <f>=M723-L723-K723-J723*8.8</f>
        <v>23.35</v>
      </c>
      <c r="O723" s="18">
        <f>=N723/M723</f>
        <v>0.158317964851378</v>
      </c>
      <c r="P723" s="12" t="s">
        <v>43</v>
      </c>
    </row>
    <row r="724" spans="1:16">
      <c r="A724" s="21">
        <v>45247.5946759259</v>
      </c>
      <c r="B724" s="12">
        <v>118576582</v>
      </c>
      <c r="C724" s="22" t="s">
        <v>2547</v>
      </c>
      <c r="D724" s="12">
        <v>0</v>
      </c>
      <c r="E724" s="12" t="s">
        <v>52</v>
      </c>
      <c r="F724" s="12" t="s">
        <v>48</v>
      </c>
      <c r="G724" s="12">
        <v>1</v>
      </c>
      <c r="H724" s="12" t="s">
        <v>2548</v>
      </c>
      <c r="I724" s="12">
        <v>0</v>
      </c>
      <c r="J724" s="75">
        <v>0</v>
      </c>
      <c r="K724" s="75">
        <v>0</v>
      </c>
      <c r="L724" s="16">
        <v>0</v>
      </c>
      <c r="M724" s="17">
        <f>=I724*8.8</f>
        <v>0</v>
      </c>
      <c r="N724" s="17">
        <f>=M724-L724-K724-J724*8.8</f>
        <v>0</v>
      </c>
      <c r="O724" s="18" t="e">
        <f>=N724/M724</f>
        <v>#DIV/0!</v>
      </c>
      <c r="P724" s="12" t="s">
        <v>43</v>
      </c>
    </row>
    <row r="725" spans="1:16">
      <c r="A725" s="21" t="s"/>
      <c r="B725" s="12" t="s"/>
      <c r="C725" s="22" t="s"/>
      <c r="D725" s="12" t="s"/>
      <c r="E725" s="12" t="s"/>
      <c r="F725" s="12" t="s"/>
      <c r="G725" s="12" t="s"/>
      <c r="H725" s="12" t="s"/>
      <c r="I725" s="12" t="s"/>
      <c r="J725" s="12" t="s"/>
      <c r="K725" s="12" t="s"/>
      <c r="L725" s="12" t="s"/>
      <c r="M725" s="12" t="s"/>
      <c r="N725" s="12" t="s"/>
      <c r="O725" s="12" t="s"/>
      <c r="P725" s="12" t="s"/>
    </row>
    <row r="726" spans="1:16">
      <c r="A726" s="21">
        <v>45247.9613425926</v>
      </c>
      <c r="B726" s="12">
        <v>118630283</v>
      </c>
      <c r="C726" s="22" t="s">
        <v>2549</v>
      </c>
      <c r="D726" s="12" t="s">
        <v>2550</v>
      </c>
      <c r="E726" s="19" t="s">
        <v>2551</v>
      </c>
      <c r="F726" s="12" t="s"/>
      <c r="G726" s="12">
        <v>1</v>
      </c>
      <c r="H726" s="12" t="s">
        <v>2552</v>
      </c>
      <c r="I726" s="12">
        <v>31.77</v>
      </c>
      <c r="J726" s="75">
        <v>13.85</v>
      </c>
      <c r="K726" s="75">
        <v>29.38</v>
      </c>
      <c r="L726" s="16">
        <v>77</v>
      </c>
      <c r="M726" s="17">
        <f>=I726*8.8</f>
        <v>279.576</v>
      </c>
      <c r="N726" s="17">
        <f>=M726-L726-K726-J726*8.8</f>
        <v>51.316</v>
      </c>
      <c r="O726" s="18">
        <f>=N726/M726</f>
        <v>0.183549374767505</v>
      </c>
      <c r="P726" s="12" t="s">
        <v>104</v>
      </c>
    </row>
    <row r="727" spans="1:16">
      <c r="A727" s="21">
        <v>45247.9622106481</v>
      </c>
      <c r="B727" s="12">
        <v>118630775</v>
      </c>
      <c r="C727" s="22" t="s">
        <v>2553</v>
      </c>
      <c r="D727" s="12" t="s">
        <v>2554</v>
      </c>
      <c r="E727" s="79" t="s">
        <v>2555</v>
      </c>
      <c r="F727" s="12" t="s">
        <v>498</v>
      </c>
      <c r="G727" s="12">
        <v>1</v>
      </c>
      <c r="H727" s="12" t="s">
        <v>2556</v>
      </c>
      <c r="I727" s="12">
        <v>21.31</v>
      </c>
      <c r="J727" s="75">
        <v>9.47</v>
      </c>
      <c r="K727" s="75">
        <v>60.78</v>
      </c>
      <c r="L727" s="16">
        <v>56</v>
      </c>
      <c r="M727" s="17">
        <f>=I727*8.8</f>
        <v>187.528</v>
      </c>
      <c r="N727" s="17">
        <f>=M727-L727-K727-J727*8.8</f>
        <v>-12.588</v>
      </c>
      <c r="O727" s="18">
        <f>=N727/M727</f>
        <v>-0.067125975854273</v>
      </c>
      <c r="P727" s="12" t="s">
        <v>136</v>
      </c>
    </row>
    <row r="728" spans="1:16">
      <c r="A728" s="21">
        <v>45248.0119560185</v>
      </c>
      <c r="B728" s="12">
        <v>118643034</v>
      </c>
      <c r="C728" s="22" t="s">
        <v>2557</v>
      </c>
      <c r="D728" s="12" t="s">
        <v>2558</v>
      </c>
      <c r="E728" s="19" t="s">
        <v>2559</v>
      </c>
      <c r="F728" s="12" t="s">
        <v>134</v>
      </c>
      <c r="G728" s="12">
        <v>1</v>
      </c>
      <c r="H728" s="12" t="s">
        <v>2560</v>
      </c>
      <c r="I728" s="12">
        <v>15.85</v>
      </c>
      <c r="J728" s="75">
        <v>7.07</v>
      </c>
      <c r="K728" s="75">
        <v>32.25</v>
      </c>
      <c r="L728" s="16">
        <v>48.85</v>
      </c>
      <c r="M728" s="17">
        <f>=I728*8.8</f>
        <v>139.48</v>
      </c>
      <c r="N728" s="17">
        <f>=M728-L728-K728-J728*8.8</f>
        <v>-3.83599999999998</v>
      </c>
      <c r="O728" s="18">
        <f>=N728/M728</f>
        <v>-0.027502150845999</v>
      </c>
      <c r="P728" s="12" t="s">
        <v>300</v>
      </c>
    </row>
    <row r="729" spans="1:16">
      <c r="A729" s="21">
        <v>45248.0233449074</v>
      </c>
      <c r="B729" s="12">
        <v>118645018</v>
      </c>
      <c r="C729" s="22" t="s">
        <v>2561</v>
      </c>
      <c r="D729" s="12">
        <v>0</v>
      </c>
      <c r="E729" s="12" t="s">
        <v>52</v>
      </c>
      <c r="F729" s="12" t="s">
        <v>48</v>
      </c>
      <c r="G729" s="12">
        <v>1</v>
      </c>
      <c r="H729" s="12" t="s">
        <v>1249</v>
      </c>
      <c r="I729" s="12">
        <v>0</v>
      </c>
      <c r="J729" s="75">
        <v>0</v>
      </c>
      <c r="K729" s="75">
        <v>0</v>
      </c>
      <c r="L729" s="16">
        <v>0</v>
      </c>
      <c r="M729" s="17">
        <f>=I729*8.8</f>
        <v>0</v>
      </c>
      <c r="N729" s="17">
        <f>=M729-L729-K729-J729*8.8</f>
        <v>0</v>
      </c>
      <c r="O729" s="18" t="e">
        <f>=N729/M729</f>
        <v>#DIV/0!</v>
      </c>
      <c r="P729" s="12" t="s">
        <v>109</v>
      </c>
    </row>
    <row r="730" spans="1:16">
      <c r="A730" s="21">
        <v>45248.0455671296</v>
      </c>
      <c r="B730" s="12">
        <v>118652471</v>
      </c>
      <c r="C730" s="22" t="s">
        <v>2562</v>
      </c>
      <c r="D730" s="12" t="s">
        <v>2563</v>
      </c>
      <c r="E730" s="19" t="s">
        <v>2564</v>
      </c>
      <c r="F730" s="12" t="s"/>
      <c r="G730" s="12">
        <v>1</v>
      </c>
      <c r="H730" s="12" t="s">
        <v>2565</v>
      </c>
      <c r="I730" s="12">
        <v>41.76</v>
      </c>
      <c r="J730" s="75">
        <v>19.11</v>
      </c>
      <c r="K730" s="75">
        <v>121.53</v>
      </c>
      <c r="L730" s="16">
        <v>67</v>
      </c>
      <c r="M730" s="17">
        <f>=I730*8.8</f>
        <v>367.488</v>
      </c>
      <c r="N730" s="17">
        <f>=M730-L730-K730-J730*8.8</f>
        <v>10.79</v>
      </c>
      <c r="O730" s="18">
        <f>=N730/M730</f>
        <v>0.029361502960641</v>
      </c>
      <c r="P730" s="12" t="s">
        <v>172</v>
      </c>
    </row>
    <row r="731" spans="1:16">
      <c r="A731" s="21">
        <v>45248.0479976852</v>
      </c>
      <c r="B731" s="12">
        <v>118653719</v>
      </c>
      <c r="C731" s="22" t="s">
        <v>2566</v>
      </c>
      <c r="D731" s="65" t="s">
        <v>2567</v>
      </c>
      <c r="E731" s="19" t="s">
        <v>2568</v>
      </c>
      <c r="F731" s="12" t="s"/>
      <c r="G731" s="12">
        <v>1</v>
      </c>
      <c r="H731" s="12" t="s">
        <v>2569</v>
      </c>
      <c r="I731" s="12">
        <v>34.32</v>
      </c>
      <c r="J731" s="75">
        <v>14.41</v>
      </c>
      <c r="K731" s="75">
        <v>95.09</v>
      </c>
      <c r="L731" s="16">
        <v>63</v>
      </c>
      <c r="M731" s="17">
        <f>=I731*8.8</f>
        <v>302.016</v>
      </c>
      <c r="N731" s="17">
        <f>=M731-L731-K731-J731*8.8</f>
        <v>17.118</v>
      </c>
      <c r="O731" s="18">
        <f>=N731/M731</f>
        <v>0.056679116338207</v>
      </c>
      <c r="P731" s="12" t="s">
        <v>104</v>
      </c>
    </row>
    <row r="732" spans="1:16">
      <c r="A732" s="21">
        <v>45248.0496643519</v>
      </c>
      <c r="B732" s="12">
        <v>118653573</v>
      </c>
      <c r="C732" s="22" t="s">
        <v>2570</v>
      </c>
      <c r="D732" s="12" t="s">
        <v>2571</v>
      </c>
      <c r="E732" s="19" t="s">
        <v>2572</v>
      </c>
      <c r="F732" s="12" t="s">
        <v>57</v>
      </c>
      <c r="G732" s="12">
        <v>1</v>
      </c>
      <c r="H732" s="12" t="s">
        <v>2573</v>
      </c>
      <c r="I732" s="12">
        <v>13</v>
      </c>
      <c r="J732" s="75">
        <v>5.73</v>
      </c>
      <c r="K732" s="75">
        <v>31.25</v>
      </c>
      <c r="L732" s="16">
        <v>14.8</v>
      </c>
      <c r="M732" s="17">
        <f>=I732*8.8</f>
        <v>114.4</v>
      </c>
      <c r="N732" s="17">
        <f>=M732-L732-K732-J732*8.8</f>
        <v>17.926</v>
      </c>
      <c r="O732" s="18">
        <f>=N732/M732</f>
        <v>0.156695804195804</v>
      </c>
      <c r="P732" s="12" t="s">
        <v>28</v>
      </c>
    </row>
    <row r="733" spans="1:16">
      <c r="A733" s="21">
        <v>45248.0578935185</v>
      </c>
      <c r="B733" s="12">
        <v>118656649</v>
      </c>
      <c r="C733" s="22" t="s">
        <v>2574</v>
      </c>
      <c r="D733" s="12" t="s">
        <v>2575</v>
      </c>
      <c r="E733" s="19" t="s">
        <v>2576</v>
      </c>
      <c r="F733" s="12" t="s"/>
      <c r="G733" s="12">
        <v>1</v>
      </c>
      <c r="H733" s="12" t="s">
        <v>2577</v>
      </c>
      <c r="I733" s="12">
        <v>24.04</v>
      </c>
      <c r="J733" s="75">
        <v>10.78</v>
      </c>
      <c r="K733" s="75">
        <v>26.58</v>
      </c>
      <c r="L733" s="16">
        <v>32.89</v>
      </c>
      <c r="M733" s="17">
        <f>=I733*8.8</f>
        <v>211.552</v>
      </c>
      <c r="N733" s="17">
        <f>=M733-L733-K733-J733*8.8</f>
        <v>57.2180000000001</v>
      </c>
      <c r="O733" s="18">
        <f>=N733/M733</f>
        <v>0.270467780971109</v>
      </c>
      <c r="P733" s="12" t="s">
        <v>28</v>
      </c>
    </row>
    <row r="734" spans="1:16">
      <c r="A734" s="21">
        <v>45248.0675231481</v>
      </c>
      <c r="B734" s="12">
        <v>118659453</v>
      </c>
      <c r="C734" s="22" t="s">
        <v>2578</v>
      </c>
      <c r="D734" s="12" t="s">
        <v>2579</v>
      </c>
      <c r="E734" s="19" t="s">
        <v>2580</v>
      </c>
      <c r="F734" s="12" t="s"/>
      <c r="G734" s="12">
        <v>1</v>
      </c>
      <c r="H734" s="12" t="s">
        <v>2581</v>
      </c>
      <c r="I734" s="12">
        <v>18.79</v>
      </c>
      <c r="J734" s="75">
        <v>8.34</v>
      </c>
      <c r="K734" s="75">
        <v>23.75</v>
      </c>
      <c r="L734" s="16">
        <v>8.6</v>
      </c>
      <c r="M734" s="17">
        <f>=I734*8.8</f>
        <v>165.352</v>
      </c>
      <c r="N734" s="17">
        <f>=M734-L734-K734-J734*8.8</f>
        <v>59.61</v>
      </c>
      <c r="O734" s="18">
        <f>=N734/M734</f>
        <v>0.360503652813392</v>
      </c>
      <c r="P734" s="12" t="s">
        <v>22</v>
      </c>
    </row>
    <row r="735" spans="1:16">
      <c r="A735" s="21">
        <v>45248.1000578704</v>
      </c>
      <c r="B735" s="12">
        <v>118668271</v>
      </c>
      <c r="C735" s="22" t="s">
        <v>2582</v>
      </c>
      <c r="D735" s="12">
        <v>0</v>
      </c>
      <c r="E735" s="12" t="s">
        <v>52</v>
      </c>
      <c r="F735" s="12" t="s">
        <v>48</v>
      </c>
      <c r="G735" s="12">
        <v>1</v>
      </c>
      <c r="H735" s="12" t="s">
        <v>2583</v>
      </c>
      <c r="I735" s="12">
        <v>0</v>
      </c>
      <c r="J735" s="75">
        <v>0</v>
      </c>
      <c r="K735" s="75">
        <v>0</v>
      </c>
      <c r="L735" s="16">
        <v>0</v>
      </c>
      <c r="M735" s="17">
        <f>=I735*8.8</f>
        <v>0</v>
      </c>
      <c r="N735" s="17">
        <f>=M735-L735-K735-J735*8.8</f>
        <v>0</v>
      </c>
      <c r="O735" s="18" t="e">
        <f>=N735/M735</f>
        <v>#DIV/0!</v>
      </c>
      <c r="P735" s="12" t="s">
        <v>590</v>
      </c>
    </row>
    <row r="736" spans="1:16">
      <c r="A736" s="21">
        <v>45248.1898263889</v>
      </c>
      <c r="B736" s="12">
        <v>118687402</v>
      </c>
      <c r="C736" s="22" t="s">
        <v>2584</v>
      </c>
      <c r="D736" s="12" t="s">
        <v>2585</v>
      </c>
      <c r="E736" s="19" t="s">
        <v>2586</v>
      </c>
      <c r="F736" s="12" t="s">
        <v>134</v>
      </c>
      <c r="G736" s="12">
        <v>1</v>
      </c>
      <c r="H736" s="12" t="s">
        <v>2587</v>
      </c>
      <c r="I736" s="12">
        <v>18.13</v>
      </c>
      <c r="J736" s="75">
        <v>8.08</v>
      </c>
      <c r="K736" s="75">
        <v>42.6</v>
      </c>
      <c r="L736" s="16">
        <v>58</v>
      </c>
      <c r="M736" s="17">
        <f>=I736*8.8</f>
        <v>159.544</v>
      </c>
      <c r="N736" s="17">
        <f>=M736-L736-K736-J736*8.8</f>
        <v>-12.16</v>
      </c>
      <c r="O736" s="18">
        <f>=N736/M736</f>
        <v>-0.076217219074362</v>
      </c>
      <c r="P736" s="12" t="s">
        <v>28</v>
      </c>
    </row>
    <row r="737" spans="1:16">
      <c r="A737" s="21">
        <v>45248.1966435185</v>
      </c>
      <c r="B737" s="12">
        <v>118689194</v>
      </c>
      <c r="C737" s="22" t="s">
        <v>2588</v>
      </c>
      <c r="D737" s="12" t="s">
        <v>2589</v>
      </c>
      <c r="E737" s="19" t="s">
        <v>2590</v>
      </c>
      <c r="F737" s="12" t="s">
        <v>68</v>
      </c>
      <c r="G737" s="12">
        <v>1</v>
      </c>
      <c r="H737" s="12" t="s">
        <v>2591</v>
      </c>
      <c r="I737" s="12">
        <v>14</v>
      </c>
      <c r="J737" s="75">
        <v>6.15</v>
      </c>
      <c r="K737" s="75">
        <v>29.95</v>
      </c>
      <c r="L737" s="16">
        <v>22</v>
      </c>
      <c r="M737" s="17">
        <f>=I737*8.8</f>
        <v>123.2</v>
      </c>
      <c r="N737" s="17">
        <f>=M737-L737-K737-J737*8.8</f>
        <v>17.13</v>
      </c>
      <c r="O737" s="18">
        <f>=N737/M737</f>
        <v>0.139042207792208</v>
      </c>
      <c r="P737" s="12" t="s">
        <v>28</v>
      </c>
    </row>
    <row r="738" spans="1:16">
      <c r="A738" s="21">
        <v>45248.2364930556</v>
      </c>
      <c r="B738" s="12">
        <v>118700280</v>
      </c>
      <c r="C738" s="22" t="s">
        <v>2592</v>
      </c>
      <c r="D738" s="12" t="s">
        <v>2593</v>
      </c>
      <c r="E738" s="19" t="s">
        <v>2594</v>
      </c>
      <c r="F738" s="12" t="s">
        <v>134</v>
      </c>
      <c r="G738" s="12">
        <v>1</v>
      </c>
      <c r="H738" s="12" t="s">
        <v>2595</v>
      </c>
      <c r="I738" s="12">
        <v>17.31</v>
      </c>
      <c r="J738" s="75">
        <v>7.71</v>
      </c>
      <c r="K738" s="75">
        <v>52.86</v>
      </c>
      <c r="L738" s="16">
        <v>42</v>
      </c>
      <c r="M738" s="17">
        <f>=I738*8.8</f>
        <v>152.328</v>
      </c>
      <c r="N738" s="17">
        <f>=M738-L738-K738-J738*8.8</f>
        <v>-10.38</v>
      </c>
      <c r="O738" s="18">
        <f>=N738/M738</f>
        <v>-0.068142429494249</v>
      </c>
      <c r="P738" s="12" t="s">
        <v>300</v>
      </c>
    </row>
    <row r="739" spans="1:16">
      <c r="A739" s="21">
        <v>45248.2411111111</v>
      </c>
      <c r="B739" s="12">
        <v>118701716</v>
      </c>
      <c r="C739" s="22" t="s">
        <v>2596</v>
      </c>
      <c r="D739" s="12" t="s">
        <v>2597</v>
      </c>
      <c r="E739" s="19" t="s">
        <v>2598</v>
      </c>
      <c r="F739" s="12" t="s">
        <v>68</v>
      </c>
      <c r="G739" s="12">
        <v>1</v>
      </c>
      <c r="H739" s="12" t="s">
        <v>2599</v>
      </c>
      <c r="I739" s="12">
        <v>16.9</v>
      </c>
      <c r="J739" s="75">
        <v>7.19</v>
      </c>
      <c r="K739" s="75">
        <v>28.63</v>
      </c>
      <c r="L739" s="16">
        <v>37.92</v>
      </c>
      <c r="M739" s="17">
        <f>=I739*8.8</f>
        <v>148.72</v>
      </c>
      <c r="N739" s="17">
        <f>=M739-L739-K739-J739*8.8</f>
        <v>18.898</v>
      </c>
      <c r="O739" s="18">
        <f>=N739/M739</f>
        <v>0.12707100591716</v>
      </c>
      <c r="P739" s="12" t="s">
        <v>1413</v>
      </c>
    </row>
    <row r="740" spans="1:16">
      <c r="A740" s="21">
        <v>45248.258287037</v>
      </c>
      <c r="B740" s="12">
        <v>118707227</v>
      </c>
      <c r="C740" s="22" t="s">
        <v>2600</v>
      </c>
      <c r="D740" s="12" t="s">
        <v>2601</v>
      </c>
      <c r="E740" s="19" t="s">
        <v>2602</v>
      </c>
      <c r="F740" s="12" t="s"/>
      <c r="G740" s="12">
        <v>1</v>
      </c>
      <c r="H740" s="12" t="s">
        <v>2603</v>
      </c>
      <c r="I740" s="12">
        <v>16</v>
      </c>
      <c r="J740" s="75">
        <v>7.12</v>
      </c>
      <c r="K740" s="75">
        <v>30.26</v>
      </c>
      <c r="L740" s="16">
        <v>10</v>
      </c>
      <c r="M740" s="17">
        <f>=I740*8.8</f>
        <v>140.8</v>
      </c>
      <c r="N740" s="17">
        <f>=M740-L740-K740-J740*8.8</f>
        <v>37.884</v>
      </c>
      <c r="O740" s="18">
        <f>=N740/M740</f>
        <v>0.2690625</v>
      </c>
      <c r="P740" s="12" t="s">
        <v>28</v>
      </c>
    </row>
    <row r="741" spans="1:16">
      <c r="A741" s="21">
        <v>45248.3009027778</v>
      </c>
      <c r="B741" s="12">
        <v>118720649</v>
      </c>
      <c r="C741" s="22" t="s">
        <v>2604</v>
      </c>
      <c r="D741" s="12" t="s">
        <v>2605</v>
      </c>
      <c r="E741" s="19" t="s">
        <v>2606</v>
      </c>
      <c r="F741" s="12" t="s">
        <v>32</v>
      </c>
      <c r="G741" s="12">
        <v>1</v>
      </c>
      <c r="H741" s="12" t="s">
        <v>2607</v>
      </c>
      <c r="I741" s="12">
        <v>29.7</v>
      </c>
      <c r="J741" s="75">
        <v>12.41</v>
      </c>
      <c r="K741" s="75">
        <v>97.8</v>
      </c>
      <c r="L741" s="16">
        <v>113.5</v>
      </c>
      <c r="M741" s="17">
        <f>=I741*8.8</f>
        <v>261.36</v>
      </c>
      <c r="N741" s="17">
        <f>=M741-L741-K741-J741*8.8</f>
        <v>-59.148</v>
      </c>
      <c r="O741" s="18">
        <f>=N741/M741</f>
        <v>-0.226308539944904</v>
      </c>
      <c r="P741" s="12" t="s">
        <v>43</v>
      </c>
    </row>
    <row r="742" spans="1:16">
      <c r="A742" s="21">
        <v>45248.3414467593</v>
      </c>
      <c r="B742" s="12">
        <v>118731573</v>
      </c>
      <c r="C742" s="22" t="s">
        <v>2608</v>
      </c>
      <c r="D742" s="12" t="s">
        <v>2609</v>
      </c>
      <c r="E742" s="19" t="s">
        <v>2610</v>
      </c>
      <c r="F742" s="12" t="s">
        <v>2611</v>
      </c>
      <c r="G742" s="12">
        <v>1</v>
      </c>
      <c r="H742" s="12" t="s">
        <v>2612</v>
      </c>
      <c r="I742" s="12">
        <v>25.74</v>
      </c>
      <c r="J742" s="75">
        <v>11.29</v>
      </c>
      <c r="K742" s="75">
        <v>180.51</v>
      </c>
      <c r="L742" s="16">
        <v>44</v>
      </c>
      <c r="M742" s="17">
        <f>=I742*8.8</f>
        <v>226.512</v>
      </c>
      <c r="N742" s="17">
        <f>=M742-L742-K742-J742*8.8</f>
        <v>-97.35</v>
      </c>
      <c r="O742" s="18">
        <f>=N742/M742</f>
        <v>-0.429778554778555</v>
      </c>
      <c r="P742" s="12" t="s">
        <v>172</v>
      </c>
    </row>
    <row r="743" spans="1:16">
      <c r="A743" s="21">
        <v>45248.3417361111</v>
      </c>
      <c r="B743" s="12">
        <v>118732062</v>
      </c>
      <c r="C743" s="22" t="s">
        <v>2613</v>
      </c>
      <c r="D743" s="12" t="s">
        <v>2614</v>
      </c>
      <c r="E743" s="22" t="s">
        <v>2615</v>
      </c>
      <c r="F743" s="12" t="s"/>
      <c r="G743" s="12">
        <v>1</v>
      </c>
      <c r="H743" s="12" t="s">
        <v>2616</v>
      </c>
      <c r="I743" s="12">
        <v>45.2</v>
      </c>
      <c r="J743" s="75">
        <v>19.51</v>
      </c>
      <c r="K743" s="75">
        <v>86.96</v>
      </c>
      <c r="L743" s="16">
        <v>59</v>
      </c>
      <c r="M743" s="17">
        <f>=I743*8.8</f>
        <v>397.76</v>
      </c>
      <c r="N743" s="17">
        <f>=M743-L743-K743-J743*8.8</f>
        <v>80.1120000000001</v>
      </c>
      <c r="O743" s="18">
        <f>=N743/M743</f>
        <v>0.201407884151247</v>
      </c>
      <c r="P743" s="12" t="s">
        <v>172</v>
      </c>
    </row>
    <row r="744" spans="1:16">
      <c r="A744" s="21">
        <v>45248.3560416667</v>
      </c>
      <c r="B744" s="12">
        <v>118735501</v>
      </c>
      <c r="C744" s="22" t="s">
        <v>2617</v>
      </c>
      <c r="D744" s="12" t="s">
        <v>2618</v>
      </c>
      <c r="E744" s="19" t="s">
        <v>2619</v>
      </c>
      <c r="F744" s="12" t="s"/>
      <c r="G744" s="12">
        <v>1</v>
      </c>
      <c r="H744" s="12" t="s">
        <v>2620</v>
      </c>
      <c r="I744" s="12">
        <v>27.76</v>
      </c>
      <c r="J744" s="75">
        <v>12.36</v>
      </c>
      <c r="K744" s="75">
        <v>60.47</v>
      </c>
      <c r="L744" s="16">
        <v>50</v>
      </c>
      <c r="M744" s="17">
        <f>=I744*8.8</f>
        <v>244.288</v>
      </c>
      <c r="N744" s="17">
        <f>=M744-L744-K744-J744*8.8</f>
        <v>25.05</v>
      </c>
      <c r="O744" s="18">
        <f>=N744/M744</f>
        <v>0.10254290018339</v>
      </c>
      <c r="P744" s="12" t="s">
        <v>28</v>
      </c>
    </row>
    <row r="745" spans="1:16">
      <c r="A745" s="21">
        <v>45248.4180671296</v>
      </c>
      <c r="B745" s="12">
        <v>118749459</v>
      </c>
      <c r="C745" s="22" t="s">
        <v>2621</v>
      </c>
      <c r="D745" s="12" t="s">
        <v>2622</v>
      </c>
      <c r="E745" s="19" t="s">
        <v>2623</v>
      </c>
      <c r="F745" s="12" t="s">
        <v>453</v>
      </c>
      <c r="G745" s="12">
        <v>2</v>
      </c>
      <c r="H745" s="12" t="s">
        <v>2624</v>
      </c>
      <c r="I745" s="12">
        <v>31.4</v>
      </c>
      <c r="J745" s="75">
        <v>13.93</v>
      </c>
      <c r="K745" s="75">
        <v>53.89</v>
      </c>
      <c r="L745" s="16">
        <v>69.84</v>
      </c>
      <c r="M745" s="17">
        <f>=I745*8.8</f>
        <v>276.32</v>
      </c>
      <c r="N745" s="17">
        <f>=M745-L745-K745-J745*8.8</f>
        <v>30.006</v>
      </c>
      <c r="O745" s="18">
        <f>=N745/M745</f>
        <v>0.108591488129705</v>
      </c>
      <c r="P745" s="12" t="s">
        <v>28</v>
      </c>
    </row>
    <row r="746" spans="1:16">
      <c r="A746" s="21">
        <v>45248.4219444444</v>
      </c>
      <c r="B746" s="12">
        <v>118749454</v>
      </c>
      <c r="C746" s="22" t="s">
        <v>2625</v>
      </c>
      <c r="D746" s="12" t="s">
        <v>2626</v>
      </c>
      <c r="E746" s="19" t="s">
        <v>2627</v>
      </c>
      <c r="F746" s="12" t="s"/>
      <c r="G746" s="12">
        <v>1</v>
      </c>
      <c r="H746" s="12" t="s">
        <v>2628</v>
      </c>
      <c r="I746" s="12">
        <v>15.35</v>
      </c>
      <c r="J746" s="75">
        <v>6.77</v>
      </c>
      <c r="K746" s="75">
        <v>25.14</v>
      </c>
      <c r="L746" s="16">
        <v>12.55</v>
      </c>
      <c r="M746" s="17">
        <f>=I746*8.8</f>
        <v>135.08</v>
      </c>
      <c r="N746" s="17">
        <f>=M746-L746-K746-J746*8.8</f>
        <v>37.814</v>
      </c>
      <c r="O746" s="18">
        <f>=N746/M746</f>
        <v>0.279937814628368</v>
      </c>
      <c r="P746" s="12" t="s">
        <v>114</v>
      </c>
    </row>
    <row r="747" spans="1:16">
      <c r="A747" s="21">
        <v>45248.4350810185</v>
      </c>
      <c r="B747" s="12">
        <v>118753643</v>
      </c>
      <c r="C747" s="22" t="s">
        <v>2629</v>
      </c>
      <c r="D747" s="12" t="s">
        <v>2630</v>
      </c>
      <c r="E747" s="19" t="s">
        <v>2631</v>
      </c>
      <c r="F747" s="12" t="s">
        <v>57</v>
      </c>
      <c r="G747" s="12">
        <v>1</v>
      </c>
      <c r="H747" s="12" t="s">
        <v>2632</v>
      </c>
      <c r="I747" s="12">
        <v>14</v>
      </c>
      <c r="J747" s="75">
        <v>4.87</v>
      </c>
      <c r="K747" s="75">
        <v>36.6</v>
      </c>
      <c r="L747" s="16">
        <v>17.5</v>
      </c>
      <c r="M747" s="17">
        <f>=I747*8.8</f>
        <v>123.2</v>
      </c>
      <c r="N747" s="17">
        <f>=M747-L747-K747-J747*8.8</f>
        <v>26.244</v>
      </c>
      <c r="O747" s="18">
        <f>=N747/M747</f>
        <v>0.213019480519481</v>
      </c>
      <c r="P747" s="12" t="s">
        <v>665</v>
      </c>
    </row>
    <row r="748" spans="1:16">
      <c r="A748" s="21">
        <v>45248.4798148148</v>
      </c>
      <c r="B748" s="12">
        <v>118765394</v>
      </c>
      <c r="C748" s="22" t="s">
        <v>2633</v>
      </c>
      <c r="D748" s="12" t="s">
        <v>2634</v>
      </c>
      <c r="E748" s="19" t="s">
        <v>2635</v>
      </c>
      <c r="F748" s="12" t="s"/>
      <c r="G748" s="12">
        <v>1</v>
      </c>
      <c r="H748" s="12" t="s">
        <v>2636</v>
      </c>
      <c r="I748" s="12">
        <v>52.76</v>
      </c>
      <c r="J748" s="75">
        <v>23.38</v>
      </c>
      <c r="K748" s="75">
        <v>113.24</v>
      </c>
      <c r="L748" s="16">
        <v>85</v>
      </c>
      <c r="M748" s="17">
        <f>=I748*8.8</f>
        <v>464.288</v>
      </c>
      <c r="N748" s="17">
        <f>=M748-L748-K748-J748*8.8</f>
        <v>60.304</v>
      </c>
      <c r="O748" s="18">
        <f>=N748/M748</f>
        <v>0.129884899028189</v>
      </c>
      <c r="P748" s="12" t="s">
        <v>28</v>
      </c>
    </row>
    <row r="749" spans="1:16">
      <c r="A749" s="21">
        <v>45248.4987268519</v>
      </c>
      <c r="B749" s="12">
        <v>118770366</v>
      </c>
      <c r="C749" s="22" t="s">
        <v>2637</v>
      </c>
      <c r="D749" s="12" t="s">
        <v>2638</v>
      </c>
      <c r="E749" s="19" t="s">
        <v>2639</v>
      </c>
      <c r="F749" s="12" t="s">
        <v>57</v>
      </c>
      <c r="G749" s="12">
        <v>1</v>
      </c>
      <c r="H749" s="12" t="s">
        <v>2640</v>
      </c>
      <c r="I749" s="12">
        <v>14</v>
      </c>
      <c r="J749" s="75">
        <v>6.07</v>
      </c>
      <c r="K749" s="75">
        <v>21.8</v>
      </c>
      <c r="L749" s="16">
        <v>20.35</v>
      </c>
      <c r="M749" s="17">
        <f>=I749*8.8</f>
        <v>123.2</v>
      </c>
      <c r="N749" s="17">
        <f>=M749-L749-K749-J749*8.8</f>
        <v>27.634</v>
      </c>
      <c r="O749" s="18">
        <f>=N749/M749</f>
        <v>0.224301948051948</v>
      </c>
      <c r="P749" s="12" t="s">
        <v>59</v>
      </c>
    </row>
    <row r="750" spans="1:16">
      <c r="A750" s="21">
        <v>45248.5053935185</v>
      </c>
      <c r="B750" s="12">
        <v>118771887</v>
      </c>
      <c r="C750" s="22" t="s">
        <v>2641</v>
      </c>
      <c r="D750" s="12" t="s">
        <v>2642</v>
      </c>
      <c r="E750" s="19" t="s">
        <v>2643</v>
      </c>
      <c r="F750" s="12" t="s"/>
      <c r="G750" s="12">
        <v>1</v>
      </c>
      <c r="H750" s="12" t="s">
        <v>2644</v>
      </c>
      <c r="I750" s="12">
        <v>14</v>
      </c>
      <c r="J750" s="75">
        <v>6.15</v>
      </c>
      <c r="K750" s="75">
        <v>33.93</v>
      </c>
      <c r="L750" s="16">
        <v>4.8</v>
      </c>
      <c r="M750" s="17">
        <f>=I750*8.8</f>
        <v>123.2</v>
      </c>
      <c r="N750" s="17">
        <f>=M750-L750-K750-J750*8.8</f>
        <v>30.35</v>
      </c>
      <c r="O750" s="18">
        <f>=N750/M750</f>
        <v>0.246347402597403</v>
      </c>
      <c r="P750" s="12" t="s">
        <v>28</v>
      </c>
    </row>
    <row r="751" spans="1:16">
      <c r="A751" s="21">
        <v>45248.7129050926</v>
      </c>
      <c r="B751" s="12">
        <v>118805719</v>
      </c>
      <c r="C751" s="22" t="s">
        <v>2645</v>
      </c>
      <c r="D751" s="12" t="s">
        <v>2646</v>
      </c>
      <c r="E751" s="19" t="s">
        <v>2647</v>
      </c>
      <c r="F751" s="12" t="s">
        <v>453</v>
      </c>
      <c r="G751" s="12">
        <v>1</v>
      </c>
      <c r="H751" s="12" t="s">
        <v>2648</v>
      </c>
      <c r="I751" s="12">
        <v>32.31</v>
      </c>
      <c r="J751" s="75">
        <v>13.27</v>
      </c>
      <c r="K751" s="75">
        <v>41.11</v>
      </c>
      <c r="L751" s="16">
        <v>128</v>
      </c>
      <c r="M751" s="17">
        <f>=I751*8.8</f>
        <v>284.328</v>
      </c>
      <c r="N751" s="17">
        <f>=M751-L751-K751-J751*8.8</f>
        <v>-1.55799999999998</v>
      </c>
      <c r="O751" s="18">
        <f>=N751/M751</f>
        <v>-0.00547958695591</v>
      </c>
      <c r="P751" s="12" t="s">
        <v>28</v>
      </c>
    </row>
    <row r="752" spans="1:16">
      <c r="A752" s="21">
        <v>45248.7325694444</v>
      </c>
      <c r="B752" s="12">
        <v>118809205</v>
      </c>
      <c r="C752" s="22" t="s">
        <v>2649</v>
      </c>
      <c r="D752" s="12" t="s">
        <v>2650</v>
      </c>
      <c r="E752" s="80" t="s">
        <v>2651</v>
      </c>
      <c r="F752" s="12" t="s">
        <v>68</v>
      </c>
      <c r="G752" s="12">
        <v>1</v>
      </c>
      <c r="H752" s="12" t="s">
        <v>2652</v>
      </c>
      <c r="I752" s="12">
        <v>15.68</v>
      </c>
      <c r="J752" s="75">
        <v>6.77</v>
      </c>
      <c r="K752" s="75">
        <v>26.55</v>
      </c>
      <c r="L752" s="16">
        <v>32</v>
      </c>
      <c r="M752" s="17">
        <f>=I752*8.8</f>
        <v>137.984</v>
      </c>
      <c r="N752" s="17">
        <f>=M752-L752-K752-J752*8.8</f>
        <v>19.858</v>
      </c>
      <c r="O752" s="18">
        <f>=N752/M752</f>
        <v>0.143915236549165</v>
      </c>
      <c r="P752" s="12" t="s">
        <v>670</v>
      </c>
    </row>
    <row r="753" spans="1:16">
      <c r="A753" s="21" t="s"/>
      <c r="B753" s="12" t="s"/>
      <c r="C753" s="22" t="s"/>
      <c r="D753" s="12" t="s"/>
      <c r="E753" s="12" t="s"/>
      <c r="F753" s="12" t="s"/>
      <c r="G753" s="12" t="s"/>
      <c r="H753" s="12" t="s"/>
      <c r="I753" s="12" t="s"/>
      <c r="J753" s="12" t="s"/>
      <c r="K753" s="12" t="s"/>
      <c r="L753" s="12" t="s"/>
      <c r="M753" s="12" t="s"/>
      <c r="N753" s="12" t="s"/>
      <c r="O753" s="12" t="s"/>
      <c r="P753" s="12" t="s"/>
    </row>
    <row r="754" spans="1:16">
      <c r="A754" s="21">
        <v>45248.7559143519</v>
      </c>
      <c r="B754" s="12">
        <v>118812369</v>
      </c>
      <c r="C754" s="22" t="s">
        <v>2653</v>
      </c>
      <c r="D754" s="12" t="s">
        <v>2654</v>
      </c>
      <c r="E754" s="19" t="s">
        <v>2655</v>
      </c>
      <c r="F754" s="12" t="s"/>
      <c r="G754" s="12">
        <v>1</v>
      </c>
      <c r="H754" s="12" t="s">
        <v>2656</v>
      </c>
      <c r="I754" s="12">
        <v>14</v>
      </c>
      <c r="J754" s="75">
        <v>6.15</v>
      </c>
      <c r="K754" s="75">
        <v>26.73</v>
      </c>
      <c r="L754" s="16">
        <v>10</v>
      </c>
      <c r="M754" s="17">
        <f>=I754*8.8</f>
        <v>123.2</v>
      </c>
      <c r="N754" s="17">
        <f>=M754-L754-K754-J754*8.8</f>
        <v>32.35</v>
      </c>
      <c r="O754" s="18">
        <f>=N754/M754</f>
        <v>0.262581168831169</v>
      </c>
      <c r="P754" s="12" t="s">
        <v>28</v>
      </c>
    </row>
    <row r="755" spans="1:16">
      <c r="A755" s="21">
        <v>45248.9518402778</v>
      </c>
      <c r="B755" s="12">
        <v>118830536</v>
      </c>
      <c r="C755" s="22" t="s">
        <v>2592</v>
      </c>
      <c r="D755" s="12" t="s">
        <v>2657</v>
      </c>
      <c r="E755" s="19" t="s">
        <v>2658</v>
      </c>
      <c r="F755" s="12" t="s">
        <v>68</v>
      </c>
      <c r="G755" s="12">
        <v>1</v>
      </c>
      <c r="H755" s="12" t="s">
        <v>2595</v>
      </c>
      <c r="I755" s="12">
        <v>17.31</v>
      </c>
      <c r="J755" s="75">
        <v>7.58</v>
      </c>
      <c r="K755" s="75">
        <v>52.28</v>
      </c>
      <c r="L755" s="16">
        <v>42</v>
      </c>
      <c r="M755" s="17">
        <f>=I755*8.8</f>
        <v>152.328</v>
      </c>
      <c r="N755" s="17">
        <f>=M755-L755-K755-J755*8.8</f>
        <v>-8.65600000000001</v>
      </c>
      <c r="O755" s="18">
        <f>=N755/M755</f>
        <v>-0.056824746599443</v>
      </c>
      <c r="P755" s="12" t="s">
        <v>28</v>
      </c>
    </row>
    <row r="756" spans="1:16">
      <c r="A756" s="21">
        <v>45249.0084259259</v>
      </c>
      <c r="B756" s="12">
        <v>118840127</v>
      </c>
      <c r="C756" s="22" t="s">
        <v>2659</v>
      </c>
      <c r="D756" s="12" t="s">
        <v>2660</v>
      </c>
      <c r="E756" s="19" t="s">
        <v>2661</v>
      </c>
      <c r="F756" s="12" t="s"/>
      <c r="G756" s="12">
        <v>1</v>
      </c>
      <c r="H756" s="12" t="s">
        <v>2662</v>
      </c>
      <c r="I756" s="12">
        <v>34.28</v>
      </c>
      <c r="J756" s="75">
        <v>15.2</v>
      </c>
      <c r="K756" s="75">
        <v>102.85</v>
      </c>
      <c r="L756" s="16">
        <v>47.2</v>
      </c>
      <c r="M756" s="17">
        <f>=I756*8.8</f>
        <v>301.664</v>
      </c>
      <c r="N756" s="17">
        <f>=M756-L756-K756-J756*8.8</f>
        <v>17.8540000000001</v>
      </c>
      <c r="O756" s="18">
        <f>=N756/M756</f>
        <v>0.059185053569535</v>
      </c>
      <c r="P756" s="12" t="s">
        <v>43</v>
      </c>
    </row>
    <row r="757" spans="1:17">
      <c r="A757" s="21">
        <v>45249.0140740741</v>
      </c>
      <c r="B757" s="12">
        <v>118840980</v>
      </c>
      <c r="C757" s="22" t="s">
        <v>2663</v>
      </c>
      <c r="D757" s="12" t="s">
        <v>2664</v>
      </c>
      <c r="E757" s="22" t="s">
        <v>2665</v>
      </c>
      <c r="F757" s="12" t="s"/>
      <c r="G757" s="12">
        <v>1</v>
      </c>
      <c r="H757" s="12" t="s">
        <v>2666</v>
      </c>
      <c r="I757" s="12">
        <v>20.95</v>
      </c>
      <c r="J757" s="75">
        <v>9.25</v>
      </c>
      <c r="K757" s="75">
        <v>50</v>
      </c>
      <c r="L757" s="16">
        <v>29.9</v>
      </c>
      <c r="M757" s="17">
        <f>=I757*8.8</f>
        <v>184.36</v>
      </c>
      <c r="N757" s="17">
        <f>=M757-L757-K757-J757*8.8</f>
        <v>23.06</v>
      </c>
      <c r="O757" s="18">
        <f>=N757/M757</f>
        <v>0.12508136255153</v>
      </c>
      <c r="P757" s="12" t="s">
        <v>28</v>
      </c>
      <c r="Q757" s="25" t="s">
        <v>44</v>
      </c>
    </row>
    <row r="758" spans="1:16">
      <c r="A758" s="21">
        <v>45249.0169560185</v>
      </c>
      <c r="B758" s="12">
        <v>118841301</v>
      </c>
      <c r="C758" s="22" t="s">
        <v>2667</v>
      </c>
      <c r="D758" s="12" t="s">
        <v>2668</v>
      </c>
      <c r="E758" s="19" t="s">
        <v>2669</v>
      </c>
      <c r="F758" s="12" t="s">
        <v>68</v>
      </c>
      <c r="G758" s="12">
        <v>2</v>
      </c>
      <c r="H758" s="12" t="s">
        <v>2670</v>
      </c>
      <c r="I758" s="12">
        <v>33.1</v>
      </c>
      <c r="J758" s="75">
        <v>14.43</v>
      </c>
      <c r="K758" s="75">
        <v>85.07</v>
      </c>
      <c r="L758" s="16">
        <v>23.34</v>
      </c>
      <c r="M758" s="17">
        <f>=I758*8.8</f>
        <v>291.28</v>
      </c>
      <c r="N758" s="17">
        <f>=M758-L758-K758-J758*8.8</f>
        <v>55.8860000000001</v>
      </c>
      <c r="O758" s="18">
        <f>=N758/M758</f>
        <v>0.191863499038726</v>
      </c>
      <c r="P758" s="12" t="s">
        <v>28</v>
      </c>
    </row>
    <row r="759" spans="1:16">
      <c r="A759" s="21">
        <v>45249.0933680556</v>
      </c>
      <c r="B759" s="12">
        <v>118855867</v>
      </c>
      <c r="C759" s="22" t="s">
        <v>2671</v>
      </c>
      <c r="D759" s="12">
        <v>0</v>
      </c>
      <c r="E759" s="12" t="s">
        <v>52</v>
      </c>
      <c r="F759" s="12" t="s">
        <v>328</v>
      </c>
      <c r="G759" s="12">
        <v>2</v>
      </c>
      <c r="H759" s="12" t="s">
        <v>2672</v>
      </c>
      <c r="I759" s="12">
        <v>0</v>
      </c>
      <c r="J759" s="75">
        <v>0</v>
      </c>
      <c r="K759" s="75">
        <v>0</v>
      </c>
      <c r="L759" s="16">
        <v>0</v>
      </c>
      <c r="M759" s="17">
        <f>=I759*8.8</f>
        <v>0</v>
      </c>
      <c r="N759" s="17">
        <f>=M759-L759-K759-J759*8.8</f>
        <v>0</v>
      </c>
      <c r="O759" s="18" t="e">
        <f>=N759/M759</f>
        <v>#DIV/0!</v>
      </c>
      <c r="P759" s="12" t="s">
        <v>28</v>
      </c>
    </row>
    <row r="760" spans="1:16">
      <c r="A760" s="21">
        <v>45249.1041435185</v>
      </c>
      <c r="B760" s="12">
        <v>118858337</v>
      </c>
      <c r="C760" s="22" t="s">
        <v>2673</v>
      </c>
      <c r="D760" s="12" t="s">
        <v>2674</v>
      </c>
      <c r="E760" s="81" t="s">
        <v>2675</v>
      </c>
      <c r="F760" s="12" t="s"/>
      <c r="G760" s="12">
        <v>1</v>
      </c>
      <c r="H760" s="12" t="s">
        <v>2676</v>
      </c>
      <c r="I760" s="12">
        <v>17.13</v>
      </c>
      <c r="J760" s="75">
        <v>7.62</v>
      </c>
      <c r="K760" s="75">
        <v>31.86</v>
      </c>
      <c r="L760" s="16">
        <v>15.79</v>
      </c>
      <c r="M760" s="17">
        <f>=I760*8.8</f>
        <v>150.744</v>
      </c>
      <c r="N760" s="17">
        <f>=M760-L760-K760-J760*8.8</f>
        <v>36.038</v>
      </c>
      <c r="O760" s="18">
        <f>=N760/M760</f>
        <v>0.239067558244441</v>
      </c>
      <c r="P760" s="12" t="s">
        <v>43</v>
      </c>
    </row>
    <row r="761" spans="1:16">
      <c r="A761" s="21">
        <v>45249.146400463</v>
      </c>
      <c r="B761" s="12">
        <v>118866782</v>
      </c>
      <c r="C761" s="22" t="s">
        <v>2677</v>
      </c>
      <c r="D761" s="12" t="s">
        <v>2678</v>
      </c>
      <c r="E761" s="19" t="s">
        <v>2679</v>
      </c>
      <c r="F761" s="12" t="s">
        <v>57</v>
      </c>
      <c r="G761" s="12">
        <v>1</v>
      </c>
      <c r="H761" s="12" t="s">
        <v>2680</v>
      </c>
      <c r="I761" s="12">
        <v>14</v>
      </c>
      <c r="J761" s="75">
        <v>6.2</v>
      </c>
      <c r="K761" s="75">
        <v>39.99</v>
      </c>
      <c r="L761" s="16">
        <v>23.5</v>
      </c>
      <c r="M761" s="17">
        <f>=I761*8.8</f>
        <v>123.2</v>
      </c>
      <c r="N761" s="17">
        <f>=M761-L761-K761-J761*8.8</f>
        <v>5.15000000000001</v>
      </c>
      <c r="O761" s="18">
        <f>=N761/M761</f>
        <v>0.041801948051948</v>
      </c>
      <c r="P761" s="12" t="s">
        <v>136</v>
      </c>
    </row>
    <row r="762" spans="1:16">
      <c r="A762" s="21">
        <v>45249.2214467593</v>
      </c>
      <c r="B762" s="12">
        <v>118882615</v>
      </c>
      <c r="C762" s="22" t="s">
        <v>2247</v>
      </c>
      <c r="D762" s="12" t="s">
        <v>2681</v>
      </c>
      <c r="E762" s="19" t="s">
        <v>2682</v>
      </c>
      <c r="F762" s="12" t="s"/>
      <c r="G762" s="12">
        <v>2</v>
      </c>
      <c r="H762" s="12" t="s">
        <v>2250</v>
      </c>
      <c r="I762" s="12">
        <v>39.48</v>
      </c>
      <c r="J762" s="75">
        <v>14.18</v>
      </c>
      <c r="K762" s="75">
        <v>85.39</v>
      </c>
      <c r="L762" s="16">
        <v>34</v>
      </c>
      <c r="M762" s="17">
        <f>=I762*8.8</f>
        <v>347.424</v>
      </c>
      <c r="N762" s="17">
        <f>=M762-L762-K762-J762*8.8</f>
        <v>103.25</v>
      </c>
      <c r="O762" s="18">
        <f>=N762/M762</f>
        <v>0.297187298517086</v>
      </c>
      <c r="P762" s="12" t="s">
        <v>50</v>
      </c>
    </row>
    <row r="763" spans="1:16">
      <c r="A763" s="21">
        <v>45249.2228472222</v>
      </c>
      <c r="B763" s="12">
        <v>118882007</v>
      </c>
      <c r="C763" s="22" t="s">
        <v>2683</v>
      </c>
      <c r="D763" s="12" t="s">
        <v>2684</v>
      </c>
      <c r="E763" s="19" t="s">
        <v>2685</v>
      </c>
      <c r="F763" s="12" t="s">
        <v>68</v>
      </c>
      <c r="G763" s="12">
        <v>1</v>
      </c>
      <c r="H763" s="12" t="s">
        <v>2686</v>
      </c>
      <c r="I763" s="12">
        <v>16.2</v>
      </c>
      <c r="J763" s="75">
        <v>5.84</v>
      </c>
      <c r="K763" s="75">
        <v>71.64</v>
      </c>
      <c r="L763" s="16">
        <v>15.5</v>
      </c>
      <c r="M763" s="17">
        <f>=I763*8.8</f>
        <v>142.56</v>
      </c>
      <c r="N763" s="17">
        <f>=M763-L763-K763-J763*8.8</f>
        <v>4.028</v>
      </c>
      <c r="O763" s="18">
        <f>=N763/M763</f>
        <v>0.028254769921437</v>
      </c>
      <c r="P763" s="12" t="s">
        <v>50</v>
      </c>
    </row>
    <row r="764" spans="1:16">
      <c r="A764" s="21">
        <v>45249.2862847222</v>
      </c>
      <c r="B764" s="12">
        <v>118896813</v>
      </c>
      <c r="C764" s="22" t="s">
        <v>2687</v>
      </c>
      <c r="D764" s="65" t="s">
        <v>2688</v>
      </c>
      <c r="E764" s="19" t="s">
        <v>2689</v>
      </c>
      <c r="F764" s="12" t="s">
        <v>134</v>
      </c>
      <c r="G764" s="12">
        <v>1</v>
      </c>
      <c r="H764" s="12" t="s">
        <v>2690</v>
      </c>
      <c r="I764" s="12">
        <v>28.67</v>
      </c>
      <c r="J764" s="75">
        <v>12.42</v>
      </c>
      <c r="K764" s="75">
        <v>86.8</v>
      </c>
      <c r="L764" s="16">
        <v>80</v>
      </c>
      <c r="M764" s="17">
        <f>=I764*8.8</f>
        <v>252.296</v>
      </c>
      <c r="N764" s="17">
        <f>=M764-L764-K764-J764*8.8</f>
        <v>-23.8</v>
      </c>
      <c r="O764" s="18">
        <f>=N764/M764</f>
        <v>-0.094333639851603</v>
      </c>
      <c r="P764" s="12" t="s">
        <v>670</v>
      </c>
    </row>
    <row r="765" spans="1:16">
      <c r="A765" s="21">
        <v>45249.3017476852</v>
      </c>
      <c r="B765" s="12">
        <v>118899917</v>
      </c>
      <c r="C765" s="22" t="s">
        <v>2691</v>
      </c>
      <c r="D765" s="12" t="s">
        <v>2692</v>
      </c>
      <c r="E765" s="19" t="s">
        <v>2693</v>
      </c>
      <c r="F765" s="12" t="s"/>
      <c r="G765" s="12">
        <v>1</v>
      </c>
      <c r="H765" s="12" t="s">
        <v>2694</v>
      </c>
      <c r="I765" s="12">
        <v>30.04</v>
      </c>
      <c r="J765" s="75">
        <v>13.11</v>
      </c>
      <c r="K765" s="75">
        <v>65.28</v>
      </c>
      <c r="L765" s="16">
        <v>68</v>
      </c>
      <c r="M765" s="17">
        <f>=I765*8.8</f>
        <v>264.352</v>
      </c>
      <c r="N765" s="17">
        <f>=M765-L765-K765-J765*8.8</f>
        <v>15.704</v>
      </c>
      <c r="O765" s="18">
        <f>=N765/M765</f>
        <v>0.059405640963564</v>
      </c>
      <c r="P765" s="12" t="s">
        <v>104</v>
      </c>
    </row>
    <row r="766" spans="1:16">
      <c r="A766" s="21">
        <v>45249.3134259259</v>
      </c>
      <c r="B766" s="12">
        <v>118901976</v>
      </c>
      <c r="C766" s="22" t="s">
        <v>2695</v>
      </c>
      <c r="D766" s="12">
        <v>0</v>
      </c>
      <c r="E766" s="12" t="s">
        <v>52</v>
      </c>
      <c r="F766" s="12" t="s">
        <v>48</v>
      </c>
      <c r="G766" s="12">
        <v>1</v>
      </c>
      <c r="H766" s="12" t="s">
        <v>2696</v>
      </c>
      <c r="I766" s="12">
        <v>0</v>
      </c>
      <c r="J766" s="75">
        <v>0</v>
      </c>
      <c r="K766" s="75">
        <v>0</v>
      </c>
      <c r="L766" s="16">
        <v>0</v>
      </c>
      <c r="M766" s="17">
        <f>=I766*8.8</f>
        <v>0</v>
      </c>
      <c r="N766" s="17">
        <f>=M766-L766-K766-J766*8.8</f>
        <v>0</v>
      </c>
      <c r="O766" s="18" t="e">
        <f>=N766/M766</f>
        <v>#DIV/0!</v>
      </c>
      <c r="P766" s="12" t="s">
        <v>50</v>
      </c>
    </row>
    <row r="767" spans="1:16">
      <c r="A767" s="21">
        <v>45249.3221527778</v>
      </c>
      <c r="B767" s="12">
        <v>118904125</v>
      </c>
      <c r="C767" s="22" t="s">
        <v>2697</v>
      </c>
      <c r="D767" s="12" t="s">
        <v>2698</v>
      </c>
      <c r="E767" s="19" t="s">
        <v>2699</v>
      </c>
      <c r="F767" s="12" t="s"/>
      <c r="G767" s="12">
        <v>1</v>
      </c>
      <c r="H767" s="12" t="s">
        <v>2700</v>
      </c>
      <c r="I767" s="12">
        <v>17.2</v>
      </c>
      <c r="J767" s="75">
        <v>7.62</v>
      </c>
      <c r="K767" s="75">
        <v>66.59</v>
      </c>
      <c r="L767" s="16">
        <v>21.5</v>
      </c>
      <c r="M767" s="17">
        <f>=I767*8.8</f>
        <v>151.36</v>
      </c>
      <c r="N767" s="17">
        <f>=M767-L767-K767-J767*8.8</f>
        <v>-3.786</v>
      </c>
      <c r="O767" s="18">
        <f>=N767/M767</f>
        <v>-0.025013213530655</v>
      </c>
      <c r="P767" s="12" t="s">
        <v>43</v>
      </c>
    </row>
    <row r="768" spans="1:16">
      <c r="A768" s="21">
        <v>45249.3308101852</v>
      </c>
      <c r="B768" s="12">
        <v>118905955</v>
      </c>
      <c r="C768" s="22" t="s">
        <v>2701</v>
      </c>
      <c r="D768" s="12" t="s">
        <v>2702</v>
      </c>
      <c r="E768" s="19" t="s">
        <v>2703</v>
      </c>
      <c r="F768" s="12" t="s">
        <v>453</v>
      </c>
      <c r="G768" s="12">
        <v>1</v>
      </c>
      <c r="H768" s="12" t="s">
        <v>2704</v>
      </c>
      <c r="I768" s="12">
        <v>16.85</v>
      </c>
      <c r="J768" s="75">
        <v>7.34</v>
      </c>
      <c r="K768" s="75">
        <v>50</v>
      </c>
      <c r="L768" s="16">
        <v>32.7</v>
      </c>
      <c r="M768" s="17">
        <f>=I768*8.8</f>
        <v>148.28</v>
      </c>
      <c r="N768" s="17">
        <f>=M768-L768-K768-J768*8.8</f>
        <v>0.988000000000028</v>
      </c>
      <c r="O768" s="18">
        <f>=N768/M768</f>
        <v>0.006663069867818</v>
      </c>
      <c r="P768" s="12" t="s">
        <v>28</v>
      </c>
    </row>
    <row r="769" spans="1:16">
      <c r="A769" s="21">
        <v>45249.3634027778</v>
      </c>
      <c r="B769" s="12">
        <v>118913179</v>
      </c>
      <c r="C769" s="22" t="s">
        <v>2705</v>
      </c>
      <c r="D769" s="12" t="s">
        <v>2706</v>
      </c>
      <c r="E769" s="19" t="s">
        <v>2707</v>
      </c>
      <c r="F769" s="12" t="s"/>
      <c r="G769" s="12">
        <v>1</v>
      </c>
      <c r="H769" s="12" t="s">
        <v>2708</v>
      </c>
      <c r="I769" s="12">
        <v>24.58</v>
      </c>
      <c r="J769" s="75">
        <v>10.92</v>
      </c>
      <c r="K769" s="75">
        <v>64.55</v>
      </c>
      <c r="L769" s="16">
        <v>40.8</v>
      </c>
      <c r="M769" s="17">
        <f>=I769*8.8</f>
        <v>216.304</v>
      </c>
      <c r="N769" s="17">
        <f>=M769-L769-K769-J769*8.8</f>
        <v>14.858</v>
      </c>
      <c r="O769" s="18">
        <f>=N769/M769</f>
        <v>0.068690361713145</v>
      </c>
      <c r="P769" s="12" t="s">
        <v>28</v>
      </c>
    </row>
    <row r="770" spans="1:16">
      <c r="A770" s="21">
        <v>45249.4364814815</v>
      </c>
      <c r="B770" s="12">
        <v>118928978</v>
      </c>
      <c r="C770" s="22" t="s">
        <v>2709</v>
      </c>
      <c r="D770" s="12" t="s">
        <v>2710</v>
      </c>
      <c r="E770" s="19" t="s">
        <v>2711</v>
      </c>
      <c r="F770" s="12" t="s"/>
      <c r="G770" s="12">
        <v>2</v>
      </c>
      <c r="H770" s="12" t="s">
        <v>2712</v>
      </c>
      <c r="I770" s="12">
        <v>37.98</v>
      </c>
      <c r="J770" s="75">
        <v>16.82</v>
      </c>
      <c r="K770" s="75">
        <v>91.21</v>
      </c>
      <c r="L770" s="16">
        <v>57.44</v>
      </c>
      <c r="M770" s="17">
        <f>=I770*8.8</f>
        <v>334.224</v>
      </c>
      <c r="N770" s="17">
        <f>=M770-L770-K770-J770*8.8</f>
        <v>37.558</v>
      </c>
      <c r="O770" s="18">
        <f>=N770/M770</f>
        <v>0.112373737373737</v>
      </c>
      <c r="P770" s="12" t="s">
        <v>28</v>
      </c>
    </row>
    <row r="771" spans="1:16">
      <c r="A771" s="21">
        <v>45249.4783333333</v>
      </c>
      <c r="B771" s="12">
        <v>118938570</v>
      </c>
      <c r="C771" s="22" t="s">
        <v>158</v>
      </c>
      <c r="D771" s="12" t="s">
        <v>2713</v>
      </c>
      <c r="E771" s="19" t="s">
        <v>2714</v>
      </c>
      <c r="F771" s="12" t="s"/>
      <c r="G771" s="12">
        <v>3</v>
      </c>
      <c r="H771" s="12" t="s">
        <v>2715</v>
      </c>
      <c r="I771" s="12">
        <v>54.45</v>
      </c>
      <c r="J771" s="75">
        <v>23.71</v>
      </c>
      <c r="K771" s="75">
        <v>31.21</v>
      </c>
      <c r="L771" s="16">
        <v>46.5</v>
      </c>
      <c r="M771" s="17">
        <f>=I771*8.8</f>
        <v>479.16</v>
      </c>
      <c r="N771" s="17">
        <f>=M771-L771-K771-J771*8.8</f>
        <v>192.802</v>
      </c>
      <c r="O771" s="18">
        <f>=N771/M771</f>
        <v>0.402374989565072</v>
      </c>
      <c r="P771" s="12" t="s">
        <v>22</v>
      </c>
    </row>
    <row r="772" spans="1:16">
      <c r="A772" s="21">
        <v>45249.4784953704</v>
      </c>
      <c r="B772" s="12">
        <v>118938475</v>
      </c>
      <c r="C772" s="22" t="s">
        <v>2716</v>
      </c>
      <c r="D772" s="65" t="s">
        <v>2717</v>
      </c>
      <c r="E772" s="19" t="s">
        <v>2718</v>
      </c>
      <c r="F772" s="12" t="s">
        <v>134</v>
      </c>
      <c r="G772" s="12">
        <v>1</v>
      </c>
      <c r="H772" s="12" t="s">
        <v>2719</v>
      </c>
      <c r="I772" s="12">
        <v>23.22</v>
      </c>
      <c r="J772" s="75">
        <v>10.21</v>
      </c>
      <c r="K772" s="75">
        <v>72.36</v>
      </c>
      <c r="L772" s="16">
        <v>31</v>
      </c>
      <c r="M772" s="17">
        <f>=I772*8.8</f>
        <v>204.336</v>
      </c>
      <c r="N772" s="17">
        <f>=M772-L772-K772-J772*8.8</f>
        <v>11.128</v>
      </c>
      <c r="O772" s="18">
        <f>=N772/M772</f>
        <v>0.054459321901182</v>
      </c>
      <c r="P772" s="12" t="s">
        <v>28</v>
      </c>
    </row>
    <row r="773" spans="1:16">
      <c r="A773" s="21">
        <v>45249.4855092593</v>
      </c>
      <c r="B773" s="12">
        <v>118940304</v>
      </c>
      <c r="C773" s="22" t="s">
        <v>2720</v>
      </c>
      <c r="D773" s="12" t="s">
        <v>2721</v>
      </c>
      <c r="E773" s="19" t="s">
        <v>2722</v>
      </c>
      <c r="F773" s="12" t="s"/>
      <c r="G773" s="12">
        <v>1</v>
      </c>
      <c r="H773" s="12" t="s">
        <v>2723</v>
      </c>
      <c r="I773" s="12">
        <v>15.5</v>
      </c>
      <c r="J773" s="75">
        <v>5.51</v>
      </c>
      <c r="K773" s="75">
        <v>32.98</v>
      </c>
      <c r="L773" s="16">
        <v>15</v>
      </c>
      <c r="M773" s="17">
        <f>=I773*8.8</f>
        <v>136.4</v>
      </c>
      <c r="N773" s="17">
        <f>=M773-L773-K773-J773*8.8</f>
        <v>39.932</v>
      </c>
      <c r="O773" s="18">
        <f>=N773/M773</f>
        <v>0.292756598240469</v>
      </c>
      <c r="P773" s="12" t="s">
        <v>665</v>
      </c>
    </row>
    <row r="774" spans="1:16">
      <c r="A774" s="21">
        <v>45249.4939699074</v>
      </c>
      <c r="B774" s="12">
        <v>118941762</v>
      </c>
      <c r="C774" s="22" t="s">
        <v>2724</v>
      </c>
      <c r="D774" s="12" t="s">
        <v>2725</v>
      </c>
      <c r="E774" s="19" t="s">
        <v>2726</v>
      </c>
      <c r="F774" s="12" t="s">
        <v>68</v>
      </c>
      <c r="G774" s="12">
        <v>1</v>
      </c>
      <c r="H774" s="12" t="s">
        <v>2727</v>
      </c>
      <c r="I774" s="12">
        <v>14</v>
      </c>
      <c r="J774" s="75">
        <v>6.15</v>
      </c>
      <c r="K774" s="75">
        <v>31.22</v>
      </c>
      <c r="L774" s="16">
        <v>21.5</v>
      </c>
      <c r="M774" s="17">
        <f>=I774*8.8</f>
        <v>123.2</v>
      </c>
      <c r="N774" s="17">
        <f>=M774-L774-K774-J774*8.8</f>
        <v>16.36</v>
      </c>
      <c r="O774" s="18">
        <f>=N774/M774</f>
        <v>0.132792207792208</v>
      </c>
      <c r="P774" s="12" t="s">
        <v>28</v>
      </c>
    </row>
    <row r="775" spans="1:16">
      <c r="A775" s="21">
        <v>45249.4985648148</v>
      </c>
      <c r="B775" s="12">
        <v>118943023</v>
      </c>
      <c r="C775" s="22" t="s">
        <v>2728</v>
      </c>
      <c r="D775" s="12" t="s">
        <v>2729</v>
      </c>
      <c r="E775" s="19" t="s">
        <v>2730</v>
      </c>
      <c r="F775" s="12" t="s">
        <v>328</v>
      </c>
      <c r="G775" s="12">
        <v>1</v>
      </c>
      <c r="H775" s="12" t="s">
        <v>2731</v>
      </c>
      <c r="I775" s="12">
        <v>20.04</v>
      </c>
      <c r="J775" s="75">
        <v>8.75</v>
      </c>
      <c r="K775" s="75">
        <v>134.61</v>
      </c>
      <c r="L775" s="16">
        <v>20.5</v>
      </c>
      <c r="M775" s="17">
        <f>=I775*8.8</f>
        <v>176.352</v>
      </c>
      <c r="N775" s="17">
        <f>=M775-L775-K775-J775*8.8</f>
        <v>-55.758</v>
      </c>
      <c r="O775" s="18">
        <f>=N775/M775</f>
        <v>-0.316174469243332</v>
      </c>
      <c r="P775" s="12" t="s">
        <v>172</v>
      </c>
    </row>
    <row r="776" spans="1:16">
      <c r="A776" s="21">
        <v>45249.5581365741</v>
      </c>
      <c r="B776" s="12">
        <v>118953216</v>
      </c>
      <c r="C776" s="22" t="s">
        <v>2732</v>
      </c>
      <c r="D776" s="12" t="s">
        <v>2733</v>
      </c>
      <c r="E776" s="19" t="s">
        <v>2734</v>
      </c>
      <c r="F776" s="12" t="s"/>
      <c r="G776" s="12">
        <v>1</v>
      </c>
      <c r="H776" s="12" t="s">
        <v>2735</v>
      </c>
      <c r="I776" s="12">
        <v>14</v>
      </c>
      <c r="J776" s="75">
        <v>6.15</v>
      </c>
      <c r="K776" s="75">
        <v>23.83</v>
      </c>
      <c r="L776" s="16">
        <v>9.58</v>
      </c>
      <c r="M776" s="17">
        <f>=I776*8.8</f>
        <v>123.2</v>
      </c>
      <c r="N776" s="17">
        <f>=M776-L776-K776-J776*8.8</f>
        <v>35.67</v>
      </c>
      <c r="O776" s="18">
        <f>=N776/M776</f>
        <v>0.289529220779221</v>
      </c>
      <c r="P776" s="12" t="s">
        <v>28</v>
      </c>
    </row>
    <row r="777" spans="1:16">
      <c r="A777" s="21">
        <v>45249.6069097222</v>
      </c>
      <c r="B777" s="12">
        <v>118959420</v>
      </c>
      <c r="C777" s="22" t="s">
        <v>2736</v>
      </c>
      <c r="D777" s="12" t="s">
        <v>2737</v>
      </c>
      <c r="E777" s="19" t="s">
        <v>2738</v>
      </c>
      <c r="F777" s="12" t="s">
        <v>57</v>
      </c>
      <c r="G777" s="12">
        <v>1</v>
      </c>
      <c r="H777" s="12" t="s">
        <v>2739</v>
      </c>
      <c r="I777" s="12">
        <v>14</v>
      </c>
      <c r="J777" s="75">
        <v>6.15</v>
      </c>
      <c r="K777" s="75">
        <v>23.83</v>
      </c>
      <c r="L777" s="16">
        <v>20</v>
      </c>
      <c r="M777" s="17">
        <f>=I777*8.8</f>
        <v>123.2</v>
      </c>
      <c r="N777" s="17">
        <f>=M777-L777-K777-J777*8.8</f>
        <v>25.25</v>
      </c>
      <c r="O777" s="18">
        <f>=N777/M777</f>
        <v>0.204951298701299</v>
      </c>
      <c r="P777" s="12" t="s">
        <v>28</v>
      </c>
    </row>
    <row r="778" spans="1:16">
      <c r="A778" s="21">
        <v>45249.9265856482</v>
      </c>
      <c r="B778" s="12">
        <v>118978147</v>
      </c>
      <c r="C778" s="22" t="s">
        <v>2740</v>
      </c>
      <c r="D778" s="12" t="s">
        <v>2741</v>
      </c>
      <c r="E778" s="19" t="s">
        <v>2742</v>
      </c>
      <c r="F778" s="12" t="s"/>
      <c r="G778" s="12">
        <v>1</v>
      </c>
      <c r="H778" s="12" t="s">
        <v>2743</v>
      </c>
      <c r="I778" s="12">
        <v>81.9</v>
      </c>
      <c r="J778" s="75">
        <v>29.63</v>
      </c>
      <c r="K778" s="75">
        <v>195.28</v>
      </c>
      <c r="L778" s="16">
        <v>81</v>
      </c>
      <c r="M778" s="17">
        <f>=I778*8.8</f>
        <v>720.72</v>
      </c>
      <c r="N778" s="17">
        <f>=M778-L778-K778-J778*8.8</f>
        <v>183.696</v>
      </c>
      <c r="O778" s="18">
        <f>=N778/M778</f>
        <v>0.254878454878455</v>
      </c>
      <c r="P778" s="12" t="s">
        <v>665</v>
      </c>
    </row>
    <row r="779" spans="1:16">
      <c r="A779" s="21">
        <v>45249.9690162037</v>
      </c>
      <c r="B779" s="12">
        <v>118981797</v>
      </c>
      <c r="C779" s="22" t="s">
        <v>2744</v>
      </c>
      <c r="D779" s="12" t="s">
        <v>2745</v>
      </c>
      <c r="E779" s="19" t="s">
        <v>2746</v>
      </c>
      <c r="F779" s="12" t="s"/>
      <c r="G779" s="12">
        <v>1</v>
      </c>
      <c r="H779" s="12" t="s">
        <v>2747</v>
      </c>
      <c r="I779" s="12">
        <v>14</v>
      </c>
      <c r="J779" s="75">
        <v>6.15</v>
      </c>
      <c r="K779" s="75">
        <v>33.31</v>
      </c>
      <c r="L779" s="16">
        <v>6</v>
      </c>
      <c r="M779" s="17">
        <f>=I779*8.8</f>
        <v>123.2</v>
      </c>
      <c r="N779" s="17">
        <f>=M779-L779-K779-J779*8.8</f>
        <v>29.77</v>
      </c>
      <c r="O779" s="18">
        <f>=N779/M779</f>
        <v>0.24163961038961</v>
      </c>
      <c r="P779" s="12" t="s">
        <v>28</v>
      </c>
    </row>
    <row r="780" spans="1:16">
      <c r="A780" s="21">
        <v>45249.9933796296</v>
      </c>
      <c r="B780" s="12">
        <v>118984649</v>
      </c>
      <c r="C780" s="22" t="s">
        <v>2748</v>
      </c>
      <c r="D780" s="12" t="s">
        <v>2749</v>
      </c>
      <c r="E780" s="19" t="s">
        <v>2750</v>
      </c>
      <c r="F780" s="12" t="s">
        <v>68</v>
      </c>
      <c r="G780" s="12">
        <v>1</v>
      </c>
      <c r="H780" s="12" t="s">
        <v>2751</v>
      </c>
      <c r="I780" s="12">
        <v>19.13</v>
      </c>
      <c r="J780" s="75">
        <v>8.46</v>
      </c>
      <c r="K780" s="75">
        <v>28.29</v>
      </c>
      <c r="L780" s="16">
        <v>56</v>
      </c>
      <c r="M780" s="17">
        <f>=I780*8.8</f>
        <v>168.344</v>
      </c>
      <c r="N780" s="17">
        <f>=M780-L780-K780-J780*8.8</f>
        <v>9.606</v>
      </c>
      <c r="O780" s="18">
        <f>=N780/M780</f>
        <v>0.057061730741814</v>
      </c>
      <c r="P780" s="12" t="s">
        <v>22</v>
      </c>
    </row>
    <row r="781" spans="1:16">
      <c r="A781" s="21">
        <v>45249.9996990741</v>
      </c>
      <c r="B781" s="12">
        <v>118985699</v>
      </c>
      <c r="C781" s="22" t="s">
        <v>2752</v>
      </c>
      <c r="D781" s="65" t="s">
        <v>2753</v>
      </c>
      <c r="E781" s="19" t="s">
        <v>2754</v>
      </c>
      <c r="F781" s="12" t="s">
        <v>68</v>
      </c>
      <c r="G781" s="12">
        <v>1</v>
      </c>
      <c r="H781" s="12" t="s">
        <v>2755</v>
      </c>
      <c r="I781" s="12">
        <v>23.67</v>
      </c>
      <c r="J781" s="75">
        <v>10.45</v>
      </c>
      <c r="K781" s="75">
        <v>97.57</v>
      </c>
      <c r="L781" s="16">
        <v>21</v>
      </c>
      <c r="M781" s="17">
        <f>=I781*8.8</f>
        <v>208.296</v>
      </c>
      <c r="N781" s="17">
        <f>=M781-L781-K781-J781*8.8</f>
        <v>-2.23399999999998</v>
      </c>
      <c r="O781" s="18">
        <f>=N781/M781</f>
        <v>-0.010725121941852</v>
      </c>
      <c r="P781" s="12" t="s">
        <v>28</v>
      </c>
    </row>
    <row r="782" spans="1:16">
      <c r="A782" s="21">
        <v>45250.0767361111</v>
      </c>
      <c r="B782" s="12">
        <v>118998347</v>
      </c>
      <c r="C782" s="22" t="s">
        <v>2756</v>
      </c>
      <c r="D782" s="12" t="s">
        <v>2757</v>
      </c>
      <c r="E782" s="19" t="s">
        <v>2758</v>
      </c>
      <c r="F782" s="12" t="s">
        <v>68</v>
      </c>
      <c r="G782" s="12">
        <v>1</v>
      </c>
      <c r="H782" s="12" t="s">
        <v>2759</v>
      </c>
      <c r="I782" s="12">
        <v>20.04</v>
      </c>
      <c r="J782" s="75">
        <v>7.25</v>
      </c>
      <c r="K782" s="75">
        <v>29.79</v>
      </c>
      <c r="L782" s="16">
        <v>56.88</v>
      </c>
      <c r="M782" s="17">
        <f>=I782*8.8</f>
        <v>176.352</v>
      </c>
      <c r="N782" s="17">
        <f>=M782-L782-K782-J782*8.8</f>
        <v>25.882</v>
      </c>
      <c r="O782" s="18">
        <f>=N782/M782</f>
        <v>0.146763291598621</v>
      </c>
      <c r="P782" s="12" t="s">
        <v>1263</v>
      </c>
    </row>
    <row r="783" spans="1:16">
      <c r="A783" s="21">
        <v>45250.0856944444</v>
      </c>
      <c r="B783" s="12">
        <v>118999644</v>
      </c>
      <c r="C783" s="22" t="s">
        <v>2760</v>
      </c>
      <c r="D783" s="12" t="s">
        <v>2761</v>
      </c>
      <c r="E783" s="19" t="s">
        <v>2762</v>
      </c>
      <c r="F783" s="12" t="s"/>
      <c r="G783" s="12">
        <v>1</v>
      </c>
      <c r="H783" s="12" t="s">
        <v>2763</v>
      </c>
      <c r="I783" s="12">
        <v>14</v>
      </c>
      <c r="J783" s="75">
        <v>6.15</v>
      </c>
      <c r="K783" s="75">
        <v>23.83</v>
      </c>
      <c r="L783" s="16">
        <v>15.9</v>
      </c>
      <c r="M783" s="17">
        <f>=I783*8.8</f>
        <v>123.2</v>
      </c>
      <c r="N783" s="17">
        <f>=M783-L783-K783-J783*8.8</f>
        <v>29.35</v>
      </c>
      <c r="O783" s="18">
        <f>=N783/M783</f>
        <v>0.23823051948052</v>
      </c>
      <c r="P783" s="12" t="s">
        <v>28</v>
      </c>
    </row>
    <row r="784" spans="1:16">
      <c r="A784" s="21">
        <v>45250.0951388889</v>
      </c>
      <c r="B784" s="12">
        <v>119001536</v>
      </c>
      <c r="C784" s="22" t="s">
        <v>2764</v>
      </c>
      <c r="D784" s="12" t="s">
        <v>2765</v>
      </c>
      <c r="E784" s="22" t="s">
        <v>2766</v>
      </c>
      <c r="F784" s="12" t="s">
        <v>48</v>
      </c>
      <c r="G784" s="12">
        <v>1</v>
      </c>
      <c r="H784" s="12" t="s">
        <v>2767</v>
      </c>
      <c r="I784" s="12">
        <v>30.49</v>
      </c>
      <c r="J784" s="75">
        <v>13.55</v>
      </c>
      <c r="K784" s="75">
        <v>50</v>
      </c>
      <c r="L784" s="16">
        <v>98.15</v>
      </c>
      <c r="M784" s="17">
        <f>=I784*8.8</f>
        <v>268.312</v>
      </c>
      <c r="N784" s="17">
        <f>=M784-L784-K784-J784*8.8</f>
        <v>0.921999999999997</v>
      </c>
      <c r="O784" s="18">
        <f>=N784/M784</f>
        <v>0.003436298041086</v>
      </c>
      <c r="P784" s="12" t="s">
        <v>136</v>
      </c>
    </row>
    <row r="785" spans="1:16">
      <c r="A785" s="21">
        <v>45250.1008217593</v>
      </c>
      <c r="B785" s="12">
        <v>119002467</v>
      </c>
      <c r="C785" s="22" t="s">
        <v>2768</v>
      </c>
      <c r="D785" s="12" t="s">
        <v>2769</v>
      </c>
      <c r="E785" s="19" t="s">
        <v>2770</v>
      </c>
      <c r="F785" s="12" t="s">
        <v>453</v>
      </c>
      <c r="G785" s="12">
        <v>1</v>
      </c>
      <c r="H785" s="12" t="s">
        <v>2771</v>
      </c>
      <c r="I785" s="12">
        <v>22.79</v>
      </c>
      <c r="J785" s="75">
        <v>10.21</v>
      </c>
      <c r="K785" s="75">
        <v>51.21</v>
      </c>
      <c r="L785" s="16">
        <v>59</v>
      </c>
      <c r="M785" s="17">
        <f>=I785*8.8</f>
        <v>200.552</v>
      </c>
      <c r="N785" s="17">
        <f>=M785-L785-K785-J785*8.8</f>
        <v>0.494</v>
      </c>
      <c r="O785" s="18">
        <f>=N785/M785</f>
        <v>0.002463201563684</v>
      </c>
      <c r="P785" s="12" t="s">
        <v>28</v>
      </c>
    </row>
    <row r="786" spans="1:16">
      <c r="A786" s="21">
        <v>45250.1188888889</v>
      </c>
      <c r="B786" s="12">
        <v>119006075</v>
      </c>
      <c r="C786" s="22" t="s">
        <v>2772</v>
      </c>
      <c r="D786" s="12" t="s">
        <v>2773</v>
      </c>
      <c r="E786" s="19" t="s">
        <v>2774</v>
      </c>
      <c r="F786" s="12" t="s"/>
      <c r="G786" s="12">
        <v>1</v>
      </c>
      <c r="H786" s="12" t="s">
        <v>2775</v>
      </c>
      <c r="I786" s="12">
        <v>35.49</v>
      </c>
      <c r="J786" s="75">
        <v>15.71</v>
      </c>
      <c r="K786" s="75">
        <v>40.37</v>
      </c>
      <c r="L786" s="16">
        <v>19.8</v>
      </c>
      <c r="M786" s="17">
        <f>=I786*8.8</f>
        <v>312.312</v>
      </c>
      <c r="N786" s="17">
        <f>=M786-L786-K786-J786*8.8</f>
        <v>113.894</v>
      </c>
      <c r="O786" s="18">
        <f>=N786/M786</f>
        <v>0.364680191603269</v>
      </c>
      <c r="P786" s="12" t="s">
        <v>28</v>
      </c>
    </row>
    <row r="787" spans="1:16">
      <c r="A787" s="21">
        <v>45250.1503819444</v>
      </c>
      <c r="B787" s="12">
        <v>119012362</v>
      </c>
      <c r="C787" s="22" t="s">
        <v>2407</v>
      </c>
      <c r="D787" s="12" t="s">
        <v>2776</v>
      </c>
      <c r="E787" s="19" t="s">
        <v>2777</v>
      </c>
      <c r="F787" s="12" t="s"/>
      <c r="G787" s="12">
        <v>2</v>
      </c>
      <c r="H787" s="12" t="s">
        <v>2410</v>
      </c>
      <c r="I787" s="12">
        <v>35.6</v>
      </c>
      <c r="J787" s="75">
        <v>15.85</v>
      </c>
      <c r="K787" s="75">
        <v>27.42</v>
      </c>
      <c r="L787" s="16">
        <v>36</v>
      </c>
      <c r="M787" s="17">
        <f>=I787*8.8</f>
        <v>313.28</v>
      </c>
      <c r="N787" s="17">
        <f>=M787-L787-K787-J787*8.8</f>
        <v>110.38</v>
      </c>
      <c r="O787" s="18">
        <f>=N787/M787</f>
        <v>0.352336567926456</v>
      </c>
      <c r="P787" s="12" t="s">
        <v>28</v>
      </c>
    </row>
    <row r="788" spans="1:16">
      <c r="A788" s="21">
        <v>45250.1513888889</v>
      </c>
      <c r="B788" s="12">
        <v>119012400</v>
      </c>
      <c r="C788" s="22" t="s">
        <v>2778</v>
      </c>
      <c r="D788" s="12" t="s">
        <v>2779</v>
      </c>
      <c r="E788" s="19" t="s">
        <v>2780</v>
      </c>
      <c r="F788" s="12" t="s"/>
      <c r="G788" s="12">
        <v>2</v>
      </c>
      <c r="H788" s="12" t="s">
        <v>2781</v>
      </c>
      <c r="I788" s="12">
        <v>47.2</v>
      </c>
      <c r="J788" s="75">
        <v>21.11</v>
      </c>
      <c r="K788" s="75">
        <v>55.85</v>
      </c>
      <c r="L788" s="16">
        <v>94.2</v>
      </c>
      <c r="M788" s="17">
        <f>=I788*8.8</f>
        <v>415.36</v>
      </c>
      <c r="N788" s="17">
        <f>=M788-L788-K788-J788*8.8</f>
        <v>79.5420000000001</v>
      </c>
      <c r="O788" s="18">
        <f>=N788/M788</f>
        <v>0.191501348228043</v>
      </c>
      <c r="P788" s="12" t="s">
        <v>28</v>
      </c>
    </row>
    <row r="789" spans="1:16">
      <c r="A789" s="21">
        <v>45250.1538310185</v>
      </c>
      <c r="B789" s="12">
        <v>119012863</v>
      </c>
      <c r="C789" s="22" t="s">
        <v>2782</v>
      </c>
      <c r="D789" s="12" t="s">
        <v>2783</v>
      </c>
      <c r="E789" s="19" t="s">
        <v>2784</v>
      </c>
      <c r="G789" s="12">
        <v>1</v>
      </c>
      <c r="H789" s="12" t="s">
        <v>2785</v>
      </c>
      <c r="I789" s="12">
        <v>18.22</v>
      </c>
      <c r="J789" s="75">
        <v>8.06</v>
      </c>
      <c r="K789" s="75">
        <v>31.25</v>
      </c>
      <c r="L789" s="16">
        <v>19</v>
      </c>
      <c r="M789" s="17">
        <f>=I789*8.8</f>
        <v>160.336</v>
      </c>
      <c r="N789" s="17">
        <f>=M789-L789-K789-J789*8.8</f>
        <v>39.158</v>
      </c>
      <c r="O789" s="18">
        <f>=N789/M789</f>
        <v>0.244224628280611</v>
      </c>
      <c r="P789" s="12" t="s">
        <v>28</v>
      </c>
    </row>
    <row r="790" spans="1:16">
      <c r="A790" s="21">
        <v>45250.1583101852</v>
      </c>
      <c r="B790" s="12">
        <v>119013936</v>
      </c>
      <c r="C790" s="22" t="s">
        <v>2786</v>
      </c>
      <c r="D790" s="12">
        <v>0</v>
      </c>
      <c r="E790" s="12" t="s">
        <v>52</v>
      </c>
      <c r="F790" s="14" t="s">
        <v>48</v>
      </c>
      <c r="G790" s="12">
        <v>1</v>
      </c>
      <c r="H790" s="12" t="s">
        <v>2787</v>
      </c>
      <c r="I790" s="12">
        <v>0</v>
      </c>
      <c r="J790" s="75">
        <v>0</v>
      </c>
      <c r="K790" s="75">
        <v>0</v>
      </c>
      <c r="L790" s="16">
        <v>0</v>
      </c>
      <c r="M790" s="17">
        <f>=I790*8.8</f>
        <v>0</v>
      </c>
      <c r="N790" s="17">
        <f>=M790-L790-K790-J790*8.8</f>
        <v>0</v>
      </c>
      <c r="O790" s="18" t="e">
        <f>=N790/M790</f>
        <v>#DIV/0!</v>
      </c>
      <c r="P790" s="12" t="s">
        <v>22</v>
      </c>
    </row>
    <row r="791" spans="1:17">
      <c r="A791" s="21">
        <v>45250.2325</v>
      </c>
      <c r="B791" s="12">
        <v>119028311</v>
      </c>
      <c r="C791" s="22" t="s">
        <v>2788</v>
      </c>
      <c r="D791" s="12" t="s">
        <v>2789</v>
      </c>
      <c r="E791" s="65" t="s">
        <v>1333</v>
      </c>
      <c r="F791" s="12" t="s">
        <v>48</v>
      </c>
      <c r="G791" s="12">
        <v>2</v>
      </c>
      <c r="H791" s="12" t="s">
        <v>2790</v>
      </c>
      <c r="I791" s="12">
        <v>0</v>
      </c>
      <c r="J791" s="75">
        <v>0</v>
      </c>
      <c r="K791" s="75">
        <v>0</v>
      </c>
      <c r="L791" s="16">
        <v>0</v>
      </c>
      <c r="M791" s="17">
        <f>=I791*8.8</f>
        <v>0</v>
      </c>
      <c r="N791" s="17">
        <f>=M791-L791-K791-J791*8.8</f>
        <v>0</v>
      </c>
      <c r="O791" s="18" t="e">
        <f>=N791/M791</f>
        <v>#DIV/0!</v>
      </c>
      <c r="P791" s="12" t="s">
        <v>172</v>
      </c>
      <c r="Q791" s="25" t="s"/>
    </row>
    <row r="792" spans="1:16">
      <c r="A792" s="21">
        <v>45250.2337037037</v>
      </c>
      <c r="B792" s="12">
        <v>119029077</v>
      </c>
      <c r="C792" s="22" t="s">
        <v>2791</v>
      </c>
      <c r="D792" s="12">
        <v>0</v>
      </c>
      <c r="E792" s="12" t="s">
        <v>52</v>
      </c>
      <c r="F792" s="12" t="s">
        <v>48</v>
      </c>
      <c r="G792" s="12">
        <v>1</v>
      </c>
      <c r="H792" s="12" t="s">
        <v>2792</v>
      </c>
      <c r="I792" s="12">
        <v>0</v>
      </c>
      <c r="J792" s="75">
        <v>0</v>
      </c>
      <c r="K792" s="75">
        <v>0</v>
      </c>
      <c r="L792" s="16">
        <v>0</v>
      </c>
      <c r="M792" s="17">
        <f>=I792*8.8</f>
        <v>0</v>
      </c>
      <c r="N792" s="17">
        <f>=M792-L792-K792-J792*8.8</f>
        <v>0</v>
      </c>
      <c r="O792" s="18" t="e">
        <f>=N792/M792</f>
        <v>#DIV/0!</v>
      </c>
      <c r="P792" s="12" t="s">
        <v>104</v>
      </c>
    </row>
    <row r="793" spans="1:16">
      <c r="A793" s="21">
        <v>45250.2509837963</v>
      </c>
      <c r="B793" s="12">
        <v>119032393</v>
      </c>
      <c r="C793" s="22" t="s">
        <v>2793</v>
      </c>
      <c r="D793" s="12" t="s">
        <v>2794</v>
      </c>
      <c r="E793" s="19" t="s">
        <v>2795</v>
      </c>
      <c r="F793" s="12" t="s"/>
      <c r="G793" s="12">
        <v>1</v>
      </c>
      <c r="H793" s="12" t="s">
        <v>2796</v>
      </c>
      <c r="I793" s="12">
        <v>30.49</v>
      </c>
      <c r="J793" s="75">
        <v>11.13</v>
      </c>
      <c r="K793" s="75">
        <v>76.21</v>
      </c>
      <c r="L793" s="16">
        <v>59</v>
      </c>
      <c r="M793" s="17">
        <f>=I793*8.8</f>
        <v>268.312</v>
      </c>
      <c r="N793" s="17">
        <f>=M793-L793-K793-J793*8.8</f>
        <v>35.158</v>
      </c>
      <c r="O793" s="18">
        <f>=N793/M793</f>
        <v>0.131034020096008</v>
      </c>
      <c r="P793" s="12" t="s">
        <v>50</v>
      </c>
    </row>
    <row r="794" spans="1:16">
      <c r="A794" s="21">
        <v>45250.2803472222</v>
      </c>
      <c r="B794" s="12">
        <v>119038261</v>
      </c>
      <c r="C794" s="22" t="s">
        <v>2797</v>
      </c>
      <c r="D794" s="12" t="s">
        <v>2798</v>
      </c>
      <c r="E794" s="19" t="s">
        <v>2799</v>
      </c>
      <c r="F794" s="12" t="s">
        <v>68</v>
      </c>
      <c r="G794" s="12">
        <v>1</v>
      </c>
      <c r="H794" s="12" t="s">
        <v>2800</v>
      </c>
      <c r="I794" s="12">
        <v>14.2</v>
      </c>
      <c r="J794" s="75">
        <v>6.26</v>
      </c>
      <c r="K794" s="75">
        <v>50.37</v>
      </c>
      <c r="L794" s="16">
        <v>21.1</v>
      </c>
      <c r="M794" s="17">
        <f>=I794*8.8</f>
        <v>124.96</v>
      </c>
      <c r="N794" s="17">
        <f>=M794-L794-K794-J794*8.8</f>
        <v>-1.59799999999998</v>
      </c>
      <c r="O794" s="18">
        <f>=N794/M794</f>
        <v>-0.012788092189501</v>
      </c>
      <c r="P794" s="12" t="s">
        <v>28</v>
      </c>
    </row>
    <row r="795" spans="1:16">
      <c r="A795" s="21">
        <v>45250.2824305556</v>
      </c>
      <c r="B795" s="12">
        <v>119038295</v>
      </c>
      <c r="C795" s="22" t="s">
        <v>2566</v>
      </c>
      <c r="D795" s="65" t="s">
        <v>2801</v>
      </c>
      <c r="E795" s="19" t="s">
        <v>2802</v>
      </c>
      <c r="F795" s="12" t="s"/>
      <c r="G795" s="12">
        <v>2</v>
      </c>
      <c r="H795" s="12" t="s">
        <v>2569</v>
      </c>
      <c r="I795" s="12">
        <v>70.04</v>
      </c>
      <c r="J795" s="75">
        <v>31.16</v>
      </c>
      <c r="K795" s="75">
        <v>175.62</v>
      </c>
      <c r="L795" s="16">
        <v>122</v>
      </c>
      <c r="M795" s="17">
        <f>=I795*8.8</f>
        <v>616.352</v>
      </c>
      <c r="N795" s="17">
        <f>=M795-L795-K795-J795*8.8</f>
        <v>44.5240000000001</v>
      </c>
      <c r="O795" s="18">
        <f>=N795/M795</f>
        <v>0.072237941955246</v>
      </c>
      <c r="P795" s="12" t="s">
        <v>28</v>
      </c>
    </row>
    <row r="796" spans="1:16">
      <c r="A796" s="21">
        <v>45250.2993981482</v>
      </c>
      <c r="B796" s="12">
        <v>119041740</v>
      </c>
      <c r="C796" s="22" t="s">
        <v>2803</v>
      </c>
      <c r="D796" s="12" t="s">
        <v>2804</v>
      </c>
      <c r="E796" s="19" t="s">
        <v>2805</v>
      </c>
      <c r="F796" s="12" t="s"/>
      <c r="G796" s="12">
        <v>1</v>
      </c>
      <c r="H796" s="12" t="s">
        <v>2806</v>
      </c>
      <c r="I796" s="12">
        <v>16</v>
      </c>
      <c r="J796" s="75">
        <v>7.1</v>
      </c>
      <c r="K796" s="75">
        <v>28.03</v>
      </c>
      <c r="L796" s="16">
        <v>12.8</v>
      </c>
      <c r="M796" s="17">
        <f>=I796*8.8</f>
        <v>140.8</v>
      </c>
      <c r="N796" s="17">
        <f>=M796-L796-K796-J796*8.8</f>
        <v>37.49</v>
      </c>
      <c r="O796" s="18">
        <f>=N796/M796</f>
        <v>0.266264204545454</v>
      </c>
      <c r="P796" s="12" t="s">
        <v>28</v>
      </c>
    </row>
    <row r="797" spans="1:16">
      <c r="A797" s="21">
        <v>45250.3317824074</v>
      </c>
      <c r="B797" s="12">
        <v>119048234</v>
      </c>
      <c r="C797" s="22" t="s">
        <v>2807</v>
      </c>
      <c r="D797" s="65" t="s">
        <v>2808</v>
      </c>
      <c r="E797" s="22" t="s">
        <v>2809</v>
      </c>
      <c r="F797" s="12" t="s">
        <v>244</v>
      </c>
      <c r="G797" s="12">
        <v>1</v>
      </c>
      <c r="H797" s="12" t="s">
        <v>2810</v>
      </c>
      <c r="I797" s="12">
        <v>27.96</v>
      </c>
      <c r="J797" s="75">
        <v>11.97</v>
      </c>
      <c r="K797" s="75">
        <v>176.8</v>
      </c>
      <c r="L797" s="16">
        <v>14.96</v>
      </c>
      <c r="M797" s="17">
        <f>=I797*8.8</f>
        <v>246.048</v>
      </c>
      <c r="N797" s="17">
        <f>=M797-L797-K797-J797*8.8</f>
        <v>-51.048</v>
      </c>
      <c r="O797" s="18">
        <f>=N797/M797</f>
        <v>-0.20747171283652</v>
      </c>
      <c r="P797" s="12" t="s">
        <v>104</v>
      </c>
    </row>
    <row r="798" spans="1:16">
      <c r="A798" s="21">
        <v>45250.3374074074</v>
      </c>
      <c r="B798" s="12">
        <v>119049506</v>
      </c>
      <c r="C798" s="22" t="s">
        <v>2811</v>
      </c>
      <c r="D798" s="12">
        <v>0</v>
      </c>
      <c r="E798" s="12" t="s">
        <v>52</v>
      </c>
      <c r="F798" s="12" t="s">
        <v>328</v>
      </c>
      <c r="G798" s="12">
        <v>1</v>
      </c>
      <c r="H798" s="12" t="s">
        <v>2812</v>
      </c>
      <c r="I798" s="12">
        <v>0</v>
      </c>
      <c r="J798" s="75">
        <v>0</v>
      </c>
      <c r="K798" s="75">
        <v>0</v>
      </c>
      <c r="L798" s="16">
        <v>0</v>
      </c>
      <c r="M798" s="17">
        <f>=I798*8.8</f>
        <v>0</v>
      </c>
      <c r="N798" s="17">
        <f>=M798-L798-K798-J798*8.8</f>
        <v>0</v>
      </c>
      <c r="O798" s="18" t="e">
        <f>=N798/M798</f>
        <v>#DIV/0!</v>
      </c>
      <c r="P798" s="12" t="s">
        <v>136</v>
      </c>
    </row>
    <row r="799" spans="1:16">
      <c r="A799" s="21">
        <v>45250.3379398148</v>
      </c>
      <c r="B799" s="12">
        <v>119049398</v>
      </c>
      <c r="C799" s="22" t="s">
        <v>2813</v>
      </c>
      <c r="D799" s="12" t="s">
        <v>2814</v>
      </c>
      <c r="E799" s="19" t="s">
        <v>2815</v>
      </c>
      <c r="F799" s="12" t="s">
        <v>32</v>
      </c>
      <c r="G799" s="12">
        <v>1</v>
      </c>
      <c r="H799" s="12" t="s">
        <v>2816</v>
      </c>
      <c r="I799" s="12">
        <v>38.22</v>
      </c>
      <c r="J799" s="75">
        <v>17.39</v>
      </c>
      <c r="K799" s="75">
        <v>53.81</v>
      </c>
      <c r="L799" s="16">
        <v>178</v>
      </c>
      <c r="M799" s="17">
        <f>=I799*8.8</f>
        <v>336.336</v>
      </c>
      <c r="N799" s="17">
        <f>=M799-L799-K799-J799*8.8</f>
        <v>-48.506</v>
      </c>
      <c r="O799" s="18">
        <f>=N799/M799</f>
        <v>-0.144218876361734</v>
      </c>
      <c r="P799" s="12" t="s">
        <v>28</v>
      </c>
    </row>
    <row r="800" spans="1:16">
      <c r="A800" s="21">
        <v>45250.3559722222</v>
      </c>
      <c r="B800" s="12">
        <v>119052374</v>
      </c>
      <c r="C800" s="22" t="s">
        <v>2740</v>
      </c>
      <c r="D800" s="12" t="s">
        <v>2817</v>
      </c>
      <c r="E800" s="19" t="s">
        <v>2742</v>
      </c>
      <c r="F800" s="12" t="s"/>
      <c r="G800" s="12">
        <v>1</v>
      </c>
      <c r="H800" s="12" t="s">
        <v>2743</v>
      </c>
      <c r="I800" s="12">
        <v>81.9</v>
      </c>
      <c r="J800" s="75">
        <v>37.88</v>
      </c>
      <c r="K800" s="75">
        <v>202.57</v>
      </c>
      <c r="L800" s="16">
        <v>81</v>
      </c>
      <c r="M800" s="17">
        <f>=I800*8.8</f>
        <v>720.72</v>
      </c>
      <c r="N800" s="17">
        <f>=M800-L800-K800-J800*8.8</f>
        <v>103.806</v>
      </c>
      <c r="O800" s="18">
        <f>=N800/M800</f>
        <v>0.144030969030969</v>
      </c>
      <c r="P800" s="12" t="s">
        <v>172</v>
      </c>
    </row>
    <row r="801" spans="1:16">
      <c r="A801" s="21">
        <v>45250.3622337963</v>
      </c>
      <c r="B801" s="12">
        <v>119054209</v>
      </c>
      <c r="C801" s="22" t="s">
        <v>2164</v>
      </c>
      <c r="D801" s="12" t="s">
        <v>2818</v>
      </c>
      <c r="E801" s="65" t="s">
        <v>2166</v>
      </c>
      <c r="F801" s="12" t="s"/>
      <c r="G801" s="12">
        <v>1</v>
      </c>
      <c r="H801" s="12" t="s">
        <v>2167</v>
      </c>
      <c r="I801" s="12">
        <v>24.58</v>
      </c>
      <c r="J801" s="75">
        <v>8.78</v>
      </c>
      <c r="K801" s="75">
        <v>75.31</v>
      </c>
      <c r="L801" s="16">
        <v>33</v>
      </c>
      <c r="M801" s="17">
        <f>=I801*8.8</f>
        <v>216.304</v>
      </c>
      <c r="N801" s="17">
        <f>=M801-L801-K801-J801*8.8</f>
        <v>30.73</v>
      </c>
      <c r="O801" s="18">
        <f>=N801/M801</f>
        <v>0.142068570160515</v>
      </c>
      <c r="P801" s="12" t="s">
        <v>50</v>
      </c>
    </row>
    <row r="802" spans="1:16">
      <c r="A802" s="21">
        <v>45250.3631597222</v>
      </c>
      <c r="B802" s="12">
        <v>119054752</v>
      </c>
      <c r="C802" s="22" t="s">
        <v>2205</v>
      </c>
      <c r="D802" s="12" t="s">
        <v>2819</v>
      </c>
      <c r="E802" s="19" t="s">
        <v>2820</v>
      </c>
      <c r="F802" s="12" t="s"/>
      <c r="G802" s="12">
        <v>1</v>
      </c>
      <c r="H802" s="12" t="s">
        <v>2208</v>
      </c>
      <c r="I802" s="12">
        <v>22.67</v>
      </c>
      <c r="J802" s="75">
        <v>9.88</v>
      </c>
      <c r="K802" s="75">
        <v>69.97</v>
      </c>
      <c r="L802" s="16">
        <v>43.05</v>
      </c>
      <c r="M802" s="17">
        <f>=I802*8.8</f>
        <v>199.496</v>
      </c>
      <c r="N802" s="17">
        <f>=M802-L802-K802-J802*8.8</f>
        <v>-0.467999999999989</v>
      </c>
      <c r="O802" s="18">
        <f>=N802/M802</f>
        <v>-0.002345911697478</v>
      </c>
      <c r="P802" s="12" t="s">
        <v>172</v>
      </c>
    </row>
    <row r="803" spans="1:16">
      <c r="A803" s="21">
        <v>45250.363599537</v>
      </c>
      <c r="B803" s="12">
        <v>119054810</v>
      </c>
      <c r="C803" s="22" t="s">
        <v>2821</v>
      </c>
      <c r="D803" s="12" t="s">
        <v>2822</v>
      </c>
      <c r="E803" s="19" t="s">
        <v>2823</v>
      </c>
      <c r="F803" s="12" t="s"/>
      <c r="G803" s="12">
        <v>1</v>
      </c>
      <c r="H803" s="12" t="s">
        <v>2824</v>
      </c>
      <c r="I803" s="12">
        <v>29.86</v>
      </c>
      <c r="J803" s="75">
        <v>12.99</v>
      </c>
      <c r="K803" s="75">
        <v>50</v>
      </c>
      <c r="L803" s="16">
        <v>17.7</v>
      </c>
      <c r="M803" s="17">
        <f>=I803*8.8</f>
        <v>262.768</v>
      </c>
      <c r="N803" s="17">
        <f>=M803-L803-K803-J803*8.8</f>
        <v>80.756</v>
      </c>
      <c r="O803" s="18">
        <f>=N803/M803</f>
        <v>0.307328137368325</v>
      </c>
      <c r="P803" s="12" t="s">
        <v>172</v>
      </c>
    </row>
    <row r="804" spans="1:16">
      <c r="A804" s="21">
        <v>45250.364525463</v>
      </c>
      <c r="B804" s="12">
        <v>119054770</v>
      </c>
      <c r="C804" s="22" t="s">
        <v>2825</v>
      </c>
      <c r="D804" s="12" t="s">
        <v>2826</v>
      </c>
      <c r="E804" s="19" t="s">
        <v>2827</v>
      </c>
      <c r="F804" s="12" t="s"/>
      <c r="G804" s="12">
        <v>1</v>
      </c>
      <c r="H804" s="12" t="s">
        <v>2828</v>
      </c>
      <c r="I804" s="12">
        <v>17.13</v>
      </c>
      <c r="J804" s="75">
        <v>7.58</v>
      </c>
      <c r="K804" s="75">
        <v>28.11</v>
      </c>
      <c r="L804" s="16">
        <v>24</v>
      </c>
      <c r="M804" s="17">
        <f>=I804*8.8</f>
        <v>150.744</v>
      </c>
      <c r="N804" s="17">
        <f>=M804-L804-K804-J804*8.8</f>
        <v>31.93</v>
      </c>
      <c r="O804" s="18">
        <f>=N804/M804</f>
        <v>0.211816059013957</v>
      </c>
      <c r="P804" s="12" t="s">
        <v>28</v>
      </c>
    </row>
    <row r="805" spans="1:16">
      <c r="A805" s="21">
        <v>45250.3946412037</v>
      </c>
      <c r="B805" s="12">
        <v>119060727</v>
      </c>
      <c r="C805" s="22" t="s">
        <v>2829</v>
      </c>
      <c r="D805" s="12" t="s">
        <v>2830</v>
      </c>
      <c r="E805" s="19" t="s">
        <v>2831</v>
      </c>
      <c r="F805" s="12" t="s"/>
      <c r="G805" s="12">
        <v>1</v>
      </c>
      <c r="H805" s="12" t="s">
        <v>2832</v>
      </c>
      <c r="I805" s="12">
        <v>14</v>
      </c>
      <c r="J805" s="75">
        <v>4.97</v>
      </c>
      <c r="K805" s="75">
        <v>24.58</v>
      </c>
      <c r="L805" s="16">
        <v>13.7</v>
      </c>
      <c r="M805" s="17">
        <f>=I805*8.8</f>
        <v>123.2</v>
      </c>
      <c r="N805" s="17">
        <f>=M805-L805-K805-J805*8.8</f>
        <v>41.184</v>
      </c>
      <c r="O805" s="18">
        <f>=N805/M805</f>
        <v>0.334285714285714</v>
      </c>
      <c r="P805" s="12" t="s">
        <v>50</v>
      </c>
    </row>
    <row r="806" spans="1:16">
      <c r="A806" s="21">
        <v>45250.4132060185</v>
      </c>
      <c r="B806" s="12">
        <v>119064804</v>
      </c>
      <c r="C806" s="22" t="s">
        <v>2833</v>
      </c>
      <c r="D806" s="12">
        <v>0</v>
      </c>
      <c r="E806" s="12" t="s">
        <v>52</v>
      </c>
      <c r="F806" s="12" t="s">
        <v>48</v>
      </c>
      <c r="G806" s="12">
        <v>1</v>
      </c>
      <c r="H806" s="12" t="s">
        <v>2834</v>
      </c>
      <c r="I806" s="12">
        <v>0</v>
      </c>
      <c r="J806" s="75">
        <v>0</v>
      </c>
      <c r="K806" s="75">
        <v>0</v>
      </c>
      <c r="L806" s="16">
        <v>0</v>
      </c>
      <c r="M806" s="17">
        <f>=I806*8.8</f>
        <v>0</v>
      </c>
      <c r="N806" s="17">
        <f>=M806-L806-K806-J806*8.8</f>
        <v>0</v>
      </c>
      <c r="O806" s="18" t="e">
        <f>=N806/M806</f>
        <v>#DIV/0!</v>
      </c>
      <c r="P806" s="12" t="s">
        <v>28</v>
      </c>
    </row>
    <row r="807" spans="1:16">
      <c r="A807" s="21">
        <v>45250.4437731481</v>
      </c>
      <c r="B807" s="12">
        <v>119071239</v>
      </c>
      <c r="C807" s="22" t="s">
        <v>2835</v>
      </c>
      <c r="D807" s="12" t="s">
        <v>2836</v>
      </c>
      <c r="E807" s="19" t="s">
        <v>2837</v>
      </c>
      <c r="F807" s="12" t="s"/>
      <c r="G807" s="12">
        <v>1</v>
      </c>
      <c r="H807" s="12" t="s">
        <v>2838</v>
      </c>
      <c r="I807" s="12">
        <v>14</v>
      </c>
      <c r="J807" s="75">
        <v>4.93</v>
      </c>
      <c r="K807" s="76">
        <v>35.7</v>
      </c>
      <c r="L807" s="16">
        <v>13</v>
      </c>
      <c r="M807" s="17">
        <f>=I807*8.8</f>
        <v>123.2</v>
      </c>
      <c r="N807" s="17">
        <f>=M807-L807-K807-J807*8.8</f>
        <v>31.116</v>
      </c>
      <c r="O807" s="18">
        <f>=N807/M807</f>
        <v>0.252564935064935</v>
      </c>
      <c r="P807" s="12" t="s">
        <v>903</v>
      </c>
    </row>
    <row r="808" spans="1:16">
      <c r="A808" s="21">
        <v>45250.4771527778</v>
      </c>
      <c r="B808" s="12">
        <v>119078854</v>
      </c>
      <c r="C808" s="22" t="s">
        <v>2839</v>
      </c>
      <c r="D808" s="12" t="s">
        <v>2840</v>
      </c>
      <c r="E808" s="19" t="s">
        <v>2841</v>
      </c>
      <c r="F808" s="12" t="s"/>
      <c r="G808" s="12">
        <v>2</v>
      </c>
      <c r="H808" s="12" t="s">
        <v>2842</v>
      </c>
      <c r="I808" s="12">
        <v>27.4</v>
      </c>
      <c r="J808" s="75">
        <v>12.03</v>
      </c>
      <c r="K808" s="75">
        <v>24.44</v>
      </c>
      <c r="L808" s="16">
        <v>32</v>
      </c>
      <c r="M808" s="17">
        <f>=I808*8.8</f>
        <v>241.12</v>
      </c>
      <c r="N808" s="17">
        <f>=M808-L808-K808-J808*8.8</f>
        <v>78.816</v>
      </c>
      <c r="O808" s="18">
        <f>=N808/M808</f>
        <v>0.326874585268746</v>
      </c>
      <c r="P808" s="12" t="s">
        <v>28</v>
      </c>
    </row>
    <row r="809" spans="1:16">
      <c r="A809" s="21">
        <v>45250.4959143519</v>
      </c>
      <c r="B809" s="12">
        <v>119083384</v>
      </c>
      <c r="C809" s="22" t="s">
        <v>2843</v>
      </c>
      <c r="D809" s="12" t="s">
        <v>2844</v>
      </c>
      <c r="E809" s="19" t="s">
        <v>2845</v>
      </c>
      <c r="F809" s="12" t="s">
        <v>453</v>
      </c>
      <c r="G809" s="12">
        <v>1</v>
      </c>
      <c r="H809" s="12" t="s">
        <v>2846</v>
      </c>
      <c r="I809" s="12">
        <v>18.4</v>
      </c>
      <c r="J809" s="75">
        <v>7.9</v>
      </c>
      <c r="K809" s="75">
        <v>29.7</v>
      </c>
      <c r="L809" s="16">
        <v>62</v>
      </c>
      <c r="M809" s="17">
        <f>=I809*8.8</f>
        <v>161.92</v>
      </c>
      <c r="N809" s="17">
        <f>=M809-L809-K809-J809*8.8</f>
        <v>0.699999999999974</v>
      </c>
      <c r="O809" s="18">
        <f>=N809/M809</f>
        <v>0.004323122529644</v>
      </c>
      <c r="P809" s="12" t="s">
        <v>22</v>
      </c>
    </row>
    <row r="810" spans="1:16">
      <c r="A810" s="21">
        <v>45250.5585185185</v>
      </c>
      <c r="B810" s="12">
        <v>119097068</v>
      </c>
      <c r="C810" s="22" t="s">
        <v>2847</v>
      </c>
      <c r="D810" s="12" t="s">
        <v>2848</v>
      </c>
      <c r="E810" s="19" t="s">
        <v>283</v>
      </c>
      <c r="F810" s="12" t="s">
        <v>134</v>
      </c>
      <c r="G810" s="12">
        <v>1</v>
      </c>
      <c r="H810" s="12" t="s">
        <v>2849</v>
      </c>
      <c r="I810" s="12">
        <v>19.58</v>
      </c>
      <c r="J810" s="75">
        <v>8.78</v>
      </c>
      <c r="K810" s="75">
        <v>0</v>
      </c>
      <c r="L810" s="16">
        <v>0</v>
      </c>
      <c r="M810" s="17">
        <f>=I810*8.8</f>
        <v>172.304</v>
      </c>
      <c r="N810" s="17">
        <f>=M810-L810-K810-J810*8.8</f>
        <v>95.04</v>
      </c>
      <c r="O810" s="18">
        <f>=N810/M810</f>
        <v>0.551583248212462</v>
      </c>
      <c r="P810" s="12" t="s">
        <v>28</v>
      </c>
    </row>
    <row r="811" spans="1:16">
      <c r="A811" s="21">
        <v>45250.6481134259</v>
      </c>
      <c r="B811" s="12">
        <v>119112461</v>
      </c>
      <c r="C811" s="22" t="s">
        <v>2850</v>
      </c>
      <c r="D811" s="12" t="s">
        <v>2851</v>
      </c>
      <c r="E811" s="19" t="s">
        <v>2852</v>
      </c>
      <c r="F811" s="12" t="s">
        <v>68</v>
      </c>
      <c r="G811" s="12">
        <v>2</v>
      </c>
      <c r="H811" s="12" t="s">
        <v>2853</v>
      </c>
      <c r="I811" s="12">
        <v>27.4</v>
      </c>
      <c r="J811" s="75">
        <v>12.03</v>
      </c>
      <c r="K811" s="75">
        <v>34.31</v>
      </c>
      <c r="L811" s="16">
        <v>43.76</v>
      </c>
      <c r="M811" s="17">
        <f>=I811*8.8</f>
        <v>241.12</v>
      </c>
      <c r="N811" s="17">
        <f>=M811-L811-K811-J811*8.8</f>
        <v>57.186</v>
      </c>
      <c r="O811" s="18">
        <f>=N811/M811</f>
        <v>0.237168214996682</v>
      </c>
      <c r="P811" s="12" t="s">
        <v>28</v>
      </c>
    </row>
    <row r="812" spans="1:16">
      <c r="A812" s="21" t="s"/>
      <c r="B812" s="12" t="s"/>
      <c r="C812" s="22" t="s"/>
      <c r="D812" s="12" t="s"/>
      <c r="E812" s="12" t="s"/>
      <c r="F812" s="12" t="s"/>
      <c r="G812" s="12" t="s"/>
      <c r="H812" s="12" t="s"/>
      <c r="I812" s="12" t="s"/>
      <c r="J812" s="12" t="s"/>
      <c r="K812" s="12" t="s"/>
      <c r="L812" s="12" t="s"/>
      <c r="M812" s="12" t="s"/>
      <c r="N812" s="12" t="s"/>
      <c r="O812" s="12" t="s"/>
      <c r="P812" s="12" t="s"/>
    </row>
    <row r="813" spans="1:17">
      <c r="A813" s="21">
        <v>45250.9793518519</v>
      </c>
      <c r="B813" s="12">
        <v>119147104</v>
      </c>
      <c r="C813" s="22" t="s">
        <v>2854</v>
      </c>
      <c r="D813" s="12" t="s">
        <v>2855</v>
      </c>
      <c r="E813" s="19" t="s">
        <v>2856</v>
      </c>
      <c r="F813" s="12" t="s"/>
      <c r="G813" s="12">
        <v>1</v>
      </c>
      <c r="H813" s="12" t="s">
        <v>2857</v>
      </c>
      <c r="I813" s="12">
        <v>23.84</v>
      </c>
      <c r="J813" s="75">
        <v>10.02</v>
      </c>
      <c r="K813" s="75">
        <v>55.22</v>
      </c>
      <c r="L813" s="16">
        <v>37.2</v>
      </c>
      <c r="M813" s="17">
        <f>=I813*8.8</f>
        <v>209.792</v>
      </c>
      <c r="N813" s="17">
        <f>=M813-L813-K813-J813*8.8</f>
        <v>29.196</v>
      </c>
      <c r="O813" s="18">
        <f>=N813/M813</f>
        <v>0.139166412446614</v>
      </c>
      <c r="P813" s="12" t="s">
        <v>162</v>
      </c>
      <c r="Q813" s="25" t="s">
        <v>2858</v>
      </c>
    </row>
    <row r="814" spans="1:16">
      <c r="A814" s="21">
        <v>45251.0003935185</v>
      </c>
      <c r="B814" s="12">
        <v>119150481</v>
      </c>
      <c r="C814" s="22" t="s">
        <v>2859</v>
      </c>
      <c r="D814" s="12" t="s">
        <v>2860</v>
      </c>
      <c r="E814" s="19" t="s">
        <v>2861</v>
      </c>
      <c r="F814" s="12" t="s">
        <v>68</v>
      </c>
      <c r="G814" s="12">
        <v>1</v>
      </c>
      <c r="H814" s="12" t="s">
        <v>2862</v>
      </c>
      <c r="I814" s="12">
        <v>20.49</v>
      </c>
      <c r="J814" s="75">
        <v>9.01</v>
      </c>
      <c r="K814" s="75">
        <v>48.76</v>
      </c>
      <c r="L814" s="16">
        <v>49.05</v>
      </c>
      <c r="M814" s="17">
        <f>=I814*8.8</f>
        <v>180.312</v>
      </c>
      <c r="N814" s="17">
        <f>=M814-L814-K814-J814*8.8</f>
        <v>3.214</v>
      </c>
      <c r="O814" s="18">
        <f>=N814/M814</f>
        <v>0.017824659479125</v>
      </c>
      <c r="P814" s="12" t="s">
        <v>28</v>
      </c>
    </row>
    <row r="815" spans="1:16">
      <c r="A815" s="21">
        <v>45251.0449421296</v>
      </c>
      <c r="B815" s="12">
        <v>119158322</v>
      </c>
      <c r="C815" s="22" t="s">
        <v>2863</v>
      </c>
      <c r="D815" s="12" t="s">
        <v>2864</v>
      </c>
      <c r="E815" s="19" t="s">
        <v>2865</v>
      </c>
      <c r="F815" s="12" t="s">
        <v>68</v>
      </c>
      <c r="G815" s="12">
        <v>1</v>
      </c>
      <c r="H815" s="12" t="s">
        <v>2866</v>
      </c>
      <c r="I815" s="12">
        <v>54.17</v>
      </c>
      <c r="J815" s="75">
        <v>23.74</v>
      </c>
      <c r="K815" s="75">
        <v>40.39</v>
      </c>
      <c r="L815" s="16">
        <v>203</v>
      </c>
      <c r="M815" s="17">
        <f>=I815*8.8</f>
        <v>476.696</v>
      </c>
      <c r="N815" s="17">
        <f>=M815-L815-K815-J815*8.8</f>
        <v>24.394</v>
      </c>
      <c r="O815" s="18">
        <f>=N815/M815</f>
        <v>0.051173074663937</v>
      </c>
      <c r="P815" s="12" t="s">
        <v>136</v>
      </c>
    </row>
    <row r="816" spans="1:16">
      <c r="A816" s="21">
        <v>45251.0752893519</v>
      </c>
      <c r="B816" s="12">
        <v>119163492</v>
      </c>
      <c r="C816" s="22" t="s">
        <v>2867</v>
      </c>
      <c r="D816" s="12" t="s">
        <v>2868</v>
      </c>
      <c r="E816" s="19" t="s">
        <v>2869</v>
      </c>
      <c r="F816" s="12" t="s">
        <v>1257</v>
      </c>
      <c r="G816" s="12">
        <v>1</v>
      </c>
      <c r="H816" s="12" t="s">
        <v>2870</v>
      </c>
      <c r="I816" s="12">
        <v>68.72</v>
      </c>
      <c r="J816" s="75">
        <v>29.4</v>
      </c>
      <c r="K816" s="75">
        <v>134.02</v>
      </c>
      <c r="L816" s="16">
        <v>270</v>
      </c>
      <c r="M816" s="17">
        <f>=I816*8.8</f>
        <v>604.736</v>
      </c>
      <c r="N816" s="17">
        <f>=M816-L816-K816-J816*8.8</f>
        <v>-58.0040000000001</v>
      </c>
      <c r="O816" s="18">
        <f>=N816/M816</f>
        <v>-0.095916234522172</v>
      </c>
      <c r="P816" s="12" t="s">
        <v>22</v>
      </c>
    </row>
    <row r="817" spans="1:16">
      <c r="A817" s="21">
        <v>45251.0753356481</v>
      </c>
      <c r="B817" s="12">
        <v>119161647</v>
      </c>
      <c r="C817" s="22" t="s">
        <v>2871</v>
      </c>
      <c r="D817" s="12" t="s">
        <v>2872</v>
      </c>
      <c r="E817" s="19" t="s">
        <v>2873</v>
      </c>
      <c r="F817" s="12" t="s"/>
      <c r="G817" s="12">
        <v>1</v>
      </c>
      <c r="H817" s="12" t="s">
        <v>2874</v>
      </c>
      <c r="I817" s="12">
        <v>28.41</v>
      </c>
      <c r="J817" s="75">
        <v>11.97</v>
      </c>
      <c r="K817" s="75">
        <v>49.96</v>
      </c>
      <c r="L817" s="16">
        <v>37.05</v>
      </c>
      <c r="M817" s="17">
        <f>=I817*8.8</f>
        <v>250.008</v>
      </c>
      <c r="N817" s="17">
        <f>=M817-L817-K817-J817*8.8</f>
        <v>57.662</v>
      </c>
      <c r="O817" s="18">
        <f>=N817/M817</f>
        <v>0.230640619500176</v>
      </c>
      <c r="P817" s="12" t="s">
        <v>104</v>
      </c>
    </row>
    <row r="818" spans="1:16">
      <c r="A818" s="21">
        <v>45251.1430902778</v>
      </c>
      <c r="B818" s="12">
        <v>119175590</v>
      </c>
      <c r="C818" s="22" t="s">
        <v>1299</v>
      </c>
      <c r="D818" s="12" t="s">
        <v>2875</v>
      </c>
      <c r="E818" s="19" t="s">
        <v>2876</v>
      </c>
      <c r="F818" s="12" t="s">
        <v>68</v>
      </c>
      <c r="G818" s="12">
        <v>1</v>
      </c>
      <c r="H818" s="12" t="s">
        <v>1302</v>
      </c>
      <c r="I818" s="12">
        <v>22.57</v>
      </c>
      <c r="J818" s="75">
        <v>9.96</v>
      </c>
      <c r="K818" s="75">
        <v>84.99</v>
      </c>
      <c r="L818" s="16">
        <v>34.4</v>
      </c>
      <c r="M818" s="17">
        <f>=I818*8.8</f>
        <v>198.616</v>
      </c>
      <c r="N818" s="17">
        <f>=M818-L818-K818-J818*8.8</f>
        <v>-8.422</v>
      </c>
      <c r="O818" s="18">
        <f>=N818/M818</f>
        <v>-0.042403431747694</v>
      </c>
      <c r="P818" s="12" t="s">
        <v>28</v>
      </c>
    </row>
    <row r="819" spans="1:16">
      <c r="A819" s="21">
        <v>45251.1829976852</v>
      </c>
      <c r="B819" s="12">
        <v>119182677</v>
      </c>
      <c r="C819" s="22" t="s">
        <v>2877</v>
      </c>
      <c r="D819" s="12" t="s">
        <v>2878</v>
      </c>
      <c r="E819" s="19" t="s">
        <v>2879</v>
      </c>
      <c r="F819" s="12" t="s"/>
      <c r="G819" s="12">
        <v>4</v>
      </c>
      <c r="H819" s="12" t="s">
        <v>2880</v>
      </c>
      <c r="I819" s="12">
        <v>57</v>
      </c>
      <c r="J819" s="75">
        <v>24.7</v>
      </c>
      <c r="K819" s="75">
        <v>74.08</v>
      </c>
      <c r="L819" s="16">
        <v>50</v>
      </c>
      <c r="M819" s="17">
        <f>=I819*8.8</f>
        <v>501.6</v>
      </c>
      <c r="N819" s="17">
        <f>=M819-L819-K819-J819*8.8</f>
        <v>160.16</v>
      </c>
      <c r="O819" s="18">
        <f>=N819/M819</f>
        <v>0.319298245614035</v>
      </c>
      <c r="P819" s="12" t="s">
        <v>1413</v>
      </c>
    </row>
    <row r="820" spans="1:16">
      <c r="A820" s="21">
        <v>45251.2084837963</v>
      </c>
      <c r="B820" s="12">
        <v>119187570</v>
      </c>
      <c r="C820" s="22" t="s">
        <v>2881</v>
      </c>
      <c r="D820" s="12">
        <v>0</v>
      </c>
      <c r="E820" s="12" t="s">
        <v>52</v>
      </c>
      <c r="F820" s="12" t="s">
        <v>328</v>
      </c>
      <c r="G820" s="12">
        <v>1</v>
      </c>
      <c r="H820" s="12" t="s">
        <v>2882</v>
      </c>
      <c r="I820" s="12">
        <v>0</v>
      </c>
      <c r="J820" s="75">
        <v>0</v>
      </c>
      <c r="K820" s="75">
        <v>0</v>
      </c>
      <c r="L820" s="16">
        <v>0</v>
      </c>
      <c r="M820" s="17">
        <f>=I820*8.8</f>
        <v>0</v>
      </c>
      <c r="N820" s="17">
        <f>=M820-L820-K820-J820*8.8</f>
        <v>0</v>
      </c>
      <c r="O820" s="18" t="e">
        <f>=N820/M820</f>
        <v>#DIV/0!</v>
      </c>
      <c r="P820" s="12" t="s">
        <v>28</v>
      </c>
    </row>
    <row r="821" spans="1:16">
      <c r="A821" s="21">
        <v>45251.244224537</v>
      </c>
      <c r="B821" s="12">
        <v>119194157</v>
      </c>
      <c r="C821" s="22" t="s">
        <v>2150</v>
      </c>
      <c r="D821" s="12" t="s">
        <v>2883</v>
      </c>
      <c r="E821" s="19" t="s">
        <v>2884</v>
      </c>
      <c r="F821" s="12" t="s"/>
      <c r="G821" s="12">
        <v>1</v>
      </c>
      <c r="H821" s="12" t="s">
        <v>2153</v>
      </c>
      <c r="I821" s="12">
        <v>34.4</v>
      </c>
      <c r="J821" s="75">
        <v>11.42</v>
      </c>
      <c r="K821" s="75">
        <v>74.37</v>
      </c>
      <c r="L821" s="16">
        <v>45</v>
      </c>
      <c r="M821" s="17">
        <f>=I821*8.8</f>
        <v>302.72</v>
      </c>
      <c r="N821" s="17">
        <f>=M821-L821-K821-J821*8.8</f>
        <v>82.854</v>
      </c>
      <c r="O821" s="18">
        <f>=N821/M821</f>
        <v>0.273698467230444</v>
      </c>
      <c r="P821" s="12" t="s">
        <v>50</v>
      </c>
    </row>
    <row r="822" spans="1:16">
      <c r="A822" s="21">
        <v>45251.2682060185</v>
      </c>
      <c r="B822" s="12">
        <v>119198276</v>
      </c>
      <c r="C822" s="22" t="s">
        <v>2885</v>
      </c>
      <c r="D822" s="12" t="s">
        <v>2886</v>
      </c>
      <c r="E822" s="19" t="s">
        <v>2887</v>
      </c>
      <c r="F822" s="12" t="s"/>
      <c r="G822" s="12">
        <v>1</v>
      </c>
      <c r="H822" s="12" t="s">
        <v>2888</v>
      </c>
      <c r="I822" s="12">
        <v>45.39</v>
      </c>
      <c r="J822" s="75">
        <v>16.4</v>
      </c>
      <c r="K822" s="75">
        <v>77.22</v>
      </c>
      <c r="L822" s="16">
        <v>38.25</v>
      </c>
      <c r="M822" s="17">
        <f>=I822*8.8</f>
        <v>399.432</v>
      </c>
      <c r="N822" s="17">
        <f>=M822-L822-K822-J822*8.8</f>
        <v>139.642</v>
      </c>
      <c r="O822" s="18">
        <f>=N822/M822</f>
        <v>0.349601434036332</v>
      </c>
      <c r="P822" s="12" t="s">
        <v>50</v>
      </c>
    </row>
    <row r="823" spans="1:16">
      <c r="A823" s="21">
        <v>45251.276087963</v>
      </c>
      <c r="B823" s="12">
        <v>119199613</v>
      </c>
      <c r="C823" s="22" t="s">
        <v>2889</v>
      </c>
      <c r="D823" s="12">
        <v>0</v>
      </c>
      <c r="E823" s="12" t="s">
        <v>52</v>
      </c>
      <c r="F823" s="12" t="s">
        <v>134</v>
      </c>
      <c r="G823" s="12">
        <v>1</v>
      </c>
      <c r="H823" s="12" t="s">
        <v>2890</v>
      </c>
      <c r="I823" s="12">
        <v>0</v>
      </c>
      <c r="J823" s="75">
        <v>0</v>
      </c>
      <c r="K823" s="75">
        <v>0</v>
      </c>
      <c r="L823" s="16">
        <v>0</v>
      </c>
      <c r="M823" s="17">
        <f>=I823*8.8</f>
        <v>0</v>
      </c>
      <c r="N823" s="17">
        <f>=M823-L823-K823-J823*8.8</f>
        <v>0</v>
      </c>
      <c r="O823" s="18" t="e">
        <f>=N823/M823</f>
        <v>#DIV/0!</v>
      </c>
      <c r="P823" s="12" t="s">
        <v>28</v>
      </c>
    </row>
    <row r="824" spans="1:16">
      <c r="A824" s="21">
        <v>45251.277974537</v>
      </c>
      <c r="B824" s="12">
        <v>119199968</v>
      </c>
      <c r="C824" s="22" t="s">
        <v>2891</v>
      </c>
      <c r="D824" s="12" t="s">
        <v>2892</v>
      </c>
      <c r="E824" s="19" t="s">
        <v>2893</v>
      </c>
      <c r="F824" s="12" t="s"/>
      <c r="G824" s="12">
        <v>1</v>
      </c>
      <c r="H824" s="12" t="s">
        <v>2894</v>
      </c>
      <c r="I824" s="12">
        <v>18.34</v>
      </c>
      <c r="J824" s="75">
        <v>8.06</v>
      </c>
      <c r="K824" s="75">
        <v>24.44</v>
      </c>
      <c r="L824" s="16">
        <v>12</v>
      </c>
      <c r="M824" s="17">
        <f>=I824*8.8</f>
        <v>161.392</v>
      </c>
      <c r="N824" s="17">
        <f>=M824-L824-K824-J824*8.8</f>
        <v>54.024</v>
      </c>
      <c r="O824" s="18">
        <f>=N824/M824</f>
        <v>0.334737781302667</v>
      </c>
      <c r="P824" s="12" t="s">
        <v>28</v>
      </c>
    </row>
    <row r="825" spans="1:16">
      <c r="A825" s="21">
        <v>45251.3544328704</v>
      </c>
      <c r="B825" s="12">
        <v>119213488</v>
      </c>
      <c r="C825" s="22" t="s">
        <v>2895</v>
      </c>
      <c r="D825" s="12" t="s">
        <v>2896</v>
      </c>
      <c r="E825" s="19" t="s">
        <v>2897</v>
      </c>
      <c r="F825" s="12" t="s">
        <v>134</v>
      </c>
      <c r="G825" s="12">
        <v>1</v>
      </c>
      <c r="H825" s="12" t="s">
        <v>2898</v>
      </c>
      <c r="I825" s="12">
        <v>27.76</v>
      </c>
      <c r="J825" s="75">
        <v>11.75</v>
      </c>
      <c r="K825" s="75">
        <v>61.55</v>
      </c>
      <c r="L825" s="16">
        <v>103</v>
      </c>
      <c r="M825" s="17">
        <f>=I825*8.8</f>
        <v>244.288</v>
      </c>
      <c r="N825" s="17">
        <f>=M825-L825-K825-J825*8.8</f>
        <v>-23.662</v>
      </c>
      <c r="O825" s="18">
        <f>=N825/M825</f>
        <v>-0.096861082001572</v>
      </c>
      <c r="P825" s="12" t="s">
        <v>70</v>
      </c>
    </row>
    <row r="826" spans="1:16">
      <c r="A826" s="21">
        <v>45251.3592013889</v>
      </c>
      <c r="B826" s="12">
        <v>119214662</v>
      </c>
      <c r="C826" s="22" t="s">
        <v>2899</v>
      </c>
      <c r="D826" s="12" t="s">
        <v>2900</v>
      </c>
      <c r="E826" s="19" t="s">
        <v>2901</v>
      </c>
      <c r="F826" s="12" t="s">
        <v>68</v>
      </c>
      <c r="G826" s="12">
        <v>1</v>
      </c>
      <c r="H826" s="12" t="s">
        <v>2238</v>
      </c>
      <c r="I826" s="12">
        <v>15.04</v>
      </c>
      <c r="J826" s="75">
        <v>6.52</v>
      </c>
      <c r="K826" s="75">
        <v>31.7</v>
      </c>
      <c r="L826" s="16">
        <v>29.8</v>
      </c>
      <c r="M826" s="17">
        <f>=I826*8.8</f>
        <v>132.352</v>
      </c>
      <c r="N826" s="17">
        <f>=M826-L826-K826-J826*8.8</f>
        <v>13.476</v>
      </c>
      <c r="O826" s="18">
        <f>=N826/M826</f>
        <v>0.101819390715667</v>
      </c>
      <c r="P826" s="12" t="s">
        <v>28</v>
      </c>
    </row>
    <row r="827" spans="1:16">
      <c r="A827" s="21">
        <v>45251.3790277778</v>
      </c>
      <c r="B827" s="12">
        <v>119218314</v>
      </c>
      <c r="C827" s="22" t="s">
        <v>2902</v>
      </c>
      <c r="D827" s="65" t="s">
        <v>2903</v>
      </c>
      <c r="E827" s="19" t="s">
        <v>2904</v>
      </c>
      <c r="F827" s="12" t="s"/>
      <c r="G827" s="12">
        <v>1</v>
      </c>
      <c r="H827" s="12" t="s">
        <v>2905</v>
      </c>
      <c r="I827" s="12">
        <v>23.89</v>
      </c>
      <c r="J827" s="75">
        <v>8.78</v>
      </c>
      <c r="K827" s="75">
        <v>32.73</v>
      </c>
      <c r="L827" s="16">
        <v>28</v>
      </c>
      <c r="M827" s="17">
        <f>=I827*8.8</f>
        <v>210.232</v>
      </c>
      <c r="N827" s="17">
        <f>=M827-L827-K827-J827*8.8</f>
        <v>72.238</v>
      </c>
      <c r="O827" s="18">
        <f>=N827/M827</f>
        <v>0.343610867993455</v>
      </c>
      <c r="P827" s="12" t="s">
        <v>50</v>
      </c>
    </row>
    <row r="828" spans="1:16">
      <c r="A828" s="21">
        <v>45251.4084259259</v>
      </c>
      <c r="B828" s="12">
        <v>119223906</v>
      </c>
      <c r="C828" s="22" t="s">
        <v>785</v>
      </c>
      <c r="D828" s="12" t="s">
        <v>2906</v>
      </c>
      <c r="E828" s="12" t="s">
        <v>787</v>
      </c>
      <c r="F828" s="12" t="s"/>
      <c r="G828" s="12">
        <v>1</v>
      </c>
      <c r="H828" s="12" t="s">
        <v>788</v>
      </c>
      <c r="I828" s="12">
        <v>20.99</v>
      </c>
      <c r="J828" s="75">
        <v>8.22</v>
      </c>
      <c r="K828" s="75">
        <v>50</v>
      </c>
      <c r="L828" s="16">
        <v>22</v>
      </c>
      <c r="M828" s="17">
        <f>=I828*8.8</f>
        <v>184.712</v>
      </c>
      <c r="N828" s="17">
        <f>=M828-L828-K828-J828*8.8</f>
        <v>40.376</v>
      </c>
      <c r="O828" s="18">
        <f>=N828/M828</f>
        <v>0.218588938455541</v>
      </c>
      <c r="P828" s="12" t="s">
        <v>104</v>
      </c>
    </row>
    <row r="829" spans="1:16">
      <c r="A829" s="21">
        <v>45251.4206828704</v>
      </c>
      <c r="B829" s="12">
        <v>119226332</v>
      </c>
      <c r="C829" s="22" t="s">
        <v>1414</v>
      </c>
      <c r="D829" s="12" t="s">
        <v>2907</v>
      </c>
      <c r="E829" s="19" t="s">
        <v>2908</v>
      </c>
      <c r="F829" s="12" t="s"/>
      <c r="G829" s="12">
        <v>1</v>
      </c>
      <c r="H829" s="12" t="s">
        <v>1417</v>
      </c>
      <c r="I829" s="12">
        <v>19.58</v>
      </c>
      <c r="J829" s="75">
        <v>8.57</v>
      </c>
      <c r="K829" s="75">
        <v>58.02</v>
      </c>
      <c r="L829" s="16">
        <v>38</v>
      </c>
      <c r="M829" s="17">
        <f>=I829*8.8</f>
        <v>172.304</v>
      </c>
      <c r="N829" s="17">
        <f>=M829-L829-K829-J829*8.8</f>
        <v>0.867999999999981</v>
      </c>
      <c r="O829" s="18">
        <f>=N829/M829</f>
        <v>0.005037607948742</v>
      </c>
      <c r="P829" s="12" t="s">
        <v>28</v>
      </c>
    </row>
    <row r="830" spans="1:16">
      <c r="A830" s="21">
        <v>45251.4290740741</v>
      </c>
      <c r="B830" s="12">
        <v>119227606</v>
      </c>
      <c r="C830" s="22" t="s">
        <v>2909</v>
      </c>
      <c r="D830" s="12" t="s">
        <v>2910</v>
      </c>
      <c r="E830" s="19" t="s">
        <v>2911</v>
      </c>
      <c r="F830" s="12" t="s"/>
      <c r="G830" s="12">
        <v>1</v>
      </c>
      <c r="H830" s="12" t="s">
        <v>2912</v>
      </c>
      <c r="I830" s="12">
        <v>14</v>
      </c>
      <c r="J830" s="75">
        <v>6.12</v>
      </c>
      <c r="K830" s="75">
        <v>50</v>
      </c>
      <c r="L830" s="16">
        <v>18</v>
      </c>
      <c r="M830" s="17">
        <f>=I830*8.8</f>
        <v>123.2</v>
      </c>
      <c r="N830" s="17">
        <f>=M830-L830-K830-J830*8.8</f>
        <v>1.34400000000001</v>
      </c>
      <c r="O830" s="18">
        <f>=N830/M830</f>
        <v>0.010909090909091</v>
      </c>
      <c r="P830" s="12" t="s">
        <v>43</v>
      </c>
    </row>
    <row r="831" spans="1:16">
      <c r="A831" s="21">
        <v>45251.5464583333</v>
      </c>
      <c r="B831" s="12">
        <v>119254176</v>
      </c>
      <c r="C831" s="22" t="s">
        <v>2913</v>
      </c>
      <c r="D831" s="12">
        <v>0</v>
      </c>
      <c r="E831" s="12" t="s">
        <v>52</v>
      </c>
      <c r="F831" s="12" t="s">
        <v>328</v>
      </c>
      <c r="G831" s="12">
        <v>1</v>
      </c>
      <c r="H831" s="12" t="s">
        <v>2914</v>
      </c>
      <c r="I831" s="12">
        <v>0</v>
      </c>
      <c r="J831" s="75">
        <v>0</v>
      </c>
      <c r="K831" s="75">
        <v>0</v>
      </c>
      <c r="L831" s="16">
        <v>0</v>
      </c>
      <c r="M831" s="17">
        <f>=I831*8.8</f>
        <v>0</v>
      </c>
      <c r="N831" s="17">
        <f>=M831-L831-K831-J831*8.8</f>
        <v>0</v>
      </c>
      <c r="O831" s="18" t="e">
        <f>=N831/M831</f>
        <v>#DIV/0!</v>
      </c>
      <c r="P831" s="12" t="s">
        <v>70</v>
      </c>
    </row>
    <row r="832" spans="1:16">
      <c r="A832" s="21">
        <v>45251.559525463</v>
      </c>
      <c r="B832" s="12">
        <v>119256378</v>
      </c>
      <c r="C832" s="22" t="s">
        <v>2915</v>
      </c>
      <c r="D832" s="12" t="s">
        <v>2916</v>
      </c>
      <c r="E832" s="19" t="s">
        <v>2917</v>
      </c>
      <c r="F832" s="12" t="s"/>
      <c r="G832" s="12">
        <v>1</v>
      </c>
      <c r="H832" s="12" t="s">
        <v>2918</v>
      </c>
      <c r="I832" s="12">
        <v>14</v>
      </c>
      <c r="J832" s="75">
        <v>4.97</v>
      </c>
      <c r="K832" s="75">
        <v>36.22</v>
      </c>
      <c r="L832" s="16">
        <v>10.75</v>
      </c>
      <c r="M832" s="17">
        <f>=I832*8.8</f>
        <v>123.2</v>
      </c>
      <c r="N832" s="17">
        <f>=M832-L832-K832-J832*8.8</f>
        <v>32.494</v>
      </c>
      <c r="O832" s="18">
        <f>=N832/M832</f>
        <v>0.26375</v>
      </c>
      <c r="P832" s="12" t="s">
        <v>50</v>
      </c>
    </row>
    <row r="833" spans="1:16">
      <c r="A833" s="21">
        <v>45251.5731712963</v>
      </c>
      <c r="B833" s="12">
        <v>119260181</v>
      </c>
      <c r="C833" s="22" t="s">
        <v>2919</v>
      </c>
      <c r="D833" s="12" t="s">
        <v>2920</v>
      </c>
      <c r="E833" s="19" t="s">
        <v>2921</v>
      </c>
      <c r="F833" s="12" t="s">
        <v>68</v>
      </c>
      <c r="G833" s="12">
        <v>1</v>
      </c>
      <c r="H833" s="12" t="s">
        <v>2922</v>
      </c>
      <c r="I833" s="12">
        <v>23.22</v>
      </c>
      <c r="J833" s="75">
        <v>10.28</v>
      </c>
      <c r="K833" s="75">
        <v>54.2</v>
      </c>
      <c r="L833" s="16">
        <v>56.2</v>
      </c>
      <c r="M833" s="17">
        <f>=I833*8.8</f>
        <v>204.336</v>
      </c>
      <c r="N833" s="17">
        <f>=M833-L833-K833-J833*8.8</f>
        <v>3.47200000000002</v>
      </c>
      <c r="O833" s="18">
        <f>=N833/M833</f>
        <v>0.016991621642785</v>
      </c>
      <c r="P833" s="12" t="s">
        <v>28</v>
      </c>
    </row>
    <row r="834" spans="1:16">
      <c r="A834" s="21">
        <v>45251.5732175926</v>
      </c>
      <c r="B834" s="12">
        <v>119260292</v>
      </c>
      <c r="C834" s="22" t="s">
        <v>2923</v>
      </c>
      <c r="D834" s="12" t="s">
        <v>2924</v>
      </c>
      <c r="E834" s="19" t="s">
        <v>2925</v>
      </c>
      <c r="F834" s="12" t="s"/>
      <c r="G834" s="12">
        <v>2</v>
      </c>
      <c r="H834" s="12" t="s">
        <v>2926</v>
      </c>
      <c r="I834" s="12">
        <v>29.48</v>
      </c>
      <c r="J834" s="75">
        <v>12.79</v>
      </c>
      <c r="K834" s="75">
        <v>29.64</v>
      </c>
      <c r="L834" s="16">
        <v>60</v>
      </c>
      <c r="M834" s="17">
        <f>=I834*8.8</f>
        <v>259.424</v>
      </c>
      <c r="N834" s="17">
        <f>=M834-L834-K834-J834*8.8</f>
        <v>57.232</v>
      </c>
      <c r="O834" s="18">
        <f>=N834/M834</f>
        <v>0.220611816948316</v>
      </c>
      <c r="P834" s="12" t="s">
        <v>28</v>
      </c>
    </row>
    <row r="835" spans="1:16">
      <c r="A835" s="21">
        <v>45251.5741319445</v>
      </c>
      <c r="B835" s="12">
        <v>119260023</v>
      </c>
      <c r="C835" s="22" t="s">
        <v>2927</v>
      </c>
      <c r="D835" s="12" t="s">
        <v>2928</v>
      </c>
      <c r="E835" s="19" t="s">
        <v>2929</v>
      </c>
      <c r="F835" s="12" t="s"/>
      <c r="G835" s="12">
        <v>1</v>
      </c>
      <c r="H835" s="12" t="s">
        <v>2930</v>
      </c>
      <c r="I835" s="12">
        <v>25.95</v>
      </c>
      <c r="J835" s="75">
        <v>9.37</v>
      </c>
      <c r="K835" s="75">
        <v>37.66</v>
      </c>
      <c r="L835" s="16">
        <v>65</v>
      </c>
      <c r="M835" s="17">
        <f>=I835*8.8</f>
        <v>228.36</v>
      </c>
      <c r="N835" s="17">
        <f>=M835-L835-K835-J835*8.8</f>
        <v>43.244</v>
      </c>
      <c r="O835" s="18">
        <f>=N835/M835</f>
        <v>0.189367665090208</v>
      </c>
      <c r="P835" s="12" t="s">
        <v>50</v>
      </c>
    </row>
    <row r="836" spans="1:33">
      <c r="A836" s="21">
        <v>45236.4808564815</v>
      </c>
      <c r="B836" s="12">
        <v>116591806</v>
      </c>
      <c r="C836" s="22" t="s">
        <v>1819</v>
      </c>
      <c r="D836" s="65" t="s">
        <v>2931</v>
      </c>
      <c r="E836" s="19" t="s">
        <v>2932</v>
      </c>
      <c r="F836" s="12" t="s">
        <v>2933</v>
      </c>
      <c r="G836" s="12">
        <v>1</v>
      </c>
      <c r="H836" s="12" t="s">
        <v>1822</v>
      </c>
      <c r="I836" s="12">
        <v>0</v>
      </c>
      <c r="J836" s="75">
        <v>0</v>
      </c>
      <c r="K836" s="75">
        <v>24.77</v>
      </c>
      <c r="L836" s="16">
        <v>12.5</v>
      </c>
      <c r="M836" s="17">
        <f>=I836*8.8</f>
        <v>0</v>
      </c>
      <c r="N836" s="17">
        <f>=M836-L836-K836-J836*8.8</f>
        <v>-37.27</v>
      </c>
      <c r="O836" s="18" t="e">
        <f>=N836/M836</f>
        <v>#DIV/0!</v>
      </c>
      <c r="P836" s="12" t="s">
        <v>300</v>
      </c>
      <c r="Q836" s="25" t="s"/>
      <c r="R836" s="67" t="s"/>
      <c r="S836" s="67" t="s"/>
      <c r="T836" s="67" t="s"/>
      <c r="U836" s="67" t="s"/>
      <c r="V836" s="67" t="s"/>
      <c r="W836" s="67" t="s"/>
      <c r="X836" s="67" t="s"/>
      <c r="Y836" s="67" t="s"/>
      <c r="Z836" s="67" t="s"/>
      <c r="AA836" s="67" t="s"/>
      <c r="AB836" s="67" t="s"/>
      <c r="AC836" s="67" t="s"/>
      <c r="AD836" s="67" t="s"/>
      <c r="AE836" s="67" t="s"/>
      <c r="AF836" s="67" t="s"/>
      <c r="AG836" s="67" t="s"/>
    </row>
    <row r="837" spans="1:16">
      <c r="A837" s="21" t="s"/>
      <c r="B837" s="12" t="s"/>
      <c r="C837" s="22" t="s"/>
      <c r="D837" s="12" t="s"/>
      <c r="E837" s="12" t="s"/>
      <c r="F837" s="12" t="s"/>
      <c r="G837" s="12" t="s"/>
      <c r="H837" s="12" t="s"/>
      <c r="I837" s="12" t="s"/>
      <c r="J837" s="12" t="s"/>
      <c r="K837" s="12" t="s"/>
      <c r="L837" s="12" t="s"/>
      <c r="M837" s="12" t="s"/>
      <c r="N837" s="12" t="s"/>
      <c r="O837" s="12" t="s"/>
      <c r="P837" s="12" t="s"/>
    </row>
    <row r="838" spans="1:16">
      <c r="A838" s="21">
        <v>45251.84</v>
      </c>
      <c r="B838" s="12">
        <v>119294325</v>
      </c>
      <c r="C838" s="22" t="s">
        <v>1281</v>
      </c>
      <c r="D838" s="12" t="s">
        <v>2934</v>
      </c>
      <c r="E838" s="19" t="s">
        <v>2935</v>
      </c>
      <c r="F838" s="12" t="s">
        <v>57</v>
      </c>
      <c r="G838" s="12">
        <v>1</v>
      </c>
      <c r="H838" s="12" t="s">
        <v>1284</v>
      </c>
      <c r="I838" s="12">
        <v>15.49</v>
      </c>
      <c r="J838" s="75">
        <v>6.44</v>
      </c>
      <c r="K838" s="75">
        <v>50</v>
      </c>
      <c r="L838" s="16">
        <v>38</v>
      </c>
      <c r="M838" s="17">
        <f>=I838*8.8</f>
        <v>136.312</v>
      </c>
      <c r="N838" s="17">
        <f>=M838-L838-K838-J838*8.8</f>
        <v>-8.36</v>
      </c>
      <c r="O838" s="18">
        <f>=N838/M838</f>
        <v>-0.061329890251775</v>
      </c>
      <c r="P838" s="12" t="s">
        <v>104</v>
      </c>
    </row>
    <row r="839" spans="1:16">
      <c r="A839" s="21">
        <v>45251.9706365741</v>
      </c>
      <c r="B839" s="12">
        <v>119309460</v>
      </c>
      <c r="C839" s="22" t="s">
        <v>2936</v>
      </c>
      <c r="D839" s="12" t="s">
        <v>2937</v>
      </c>
      <c r="E839" s="19" t="s">
        <v>2938</v>
      </c>
      <c r="F839" s="12" t="s">
        <v>32</v>
      </c>
      <c r="G839" s="12">
        <v>2</v>
      </c>
      <c r="H839" s="12" t="s">
        <v>2939</v>
      </c>
      <c r="I839" s="12">
        <v>44.92</v>
      </c>
      <c r="J839" s="75">
        <v>20.33</v>
      </c>
      <c r="K839" s="75">
        <v>61.26</v>
      </c>
      <c r="L839" s="16">
        <v>136.9</v>
      </c>
      <c r="M839" s="17">
        <f>=I839*8.8</f>
        <v>395.296</v>
      </c>
      <c r="N839" s="17">
        <f>=M839-L839-K839-J839*8.8</f>
        <v>18.2320000000001</v>
      </c>
      <c r="O839" s="18">
        <f>=N839/M839</f>
        <v>0.046122399417146</v>
      </c>
      <c r="P839" s="12" t="s">
        <v>43</v>
      </c>
    </row>
    <row r="840" spans="1:16">
      <c r="A840" s="21">
        <v>45251.9763194444</v>
      </c>
      <c r="B840" s="12">
        <v>119310727</v>
      </c>
      <c r="C840" s="22" t="s">
        <v>2049</v>
      </c>
      <c r="D840" s="12" t="s">
        <v>2940</v>
      </c>
      <c r="E840" s="19" t="s">
        <v>2941</v>
      </c>
      <c r="F840" s="12" t="s"/>
      <c r="G840" s="12">
        <v>1</v>
      </c>
      <c r="H840" s="12" t="s">
        <v>2052</v>
      </c>
      <c r="I840" s="12">
        <v>16</v>
      </c>
      <c r="J840" s="75">
        <v>7.13</v>
      </c>
      <c r="K840" s="75">
        <v>27.3</v>
      </c>
      <c r="L840" s="16">
        <v>10</v>
      </c>
      <c r="M840" s="17">
        <f>=I840*8.8</f>
        <v>140.8</v>
      </c>
      <c r="N840" s="17">
        <f>=M840-L840-K840-J840*8.8</f>
        <v>40.756</v>
      </c>
      <c r="O840" s="18">
        <f>=N840/M840</f>
        <v>0.289460227272727</v>
      </c>
      <c r="P840" s="12" t="s">
        <v>28</v>
      </c>
    </row>
    <row r="841" spans="1:16">
      <c r="A841" s="21">
        <v>45252.0261805556</v>
      </c>
      <c r="B841" s="12">
        <v>119320987</v>
      </c>
      <c r="C841" s="22" t="s">
        <v>2942</v>
      </c>
      <c r="D841" s="12" t="s">
        <v>2943</v>
      </c>
      <c r="E841" s="12" t="s">
        <v>345</v>
      </c>
      <c r="F841" s="12" t="s"/>
      <c r="G841" s="12">
        <v>1</v>
      </c>
      <c r="H841" s="12" t="s">
        <v>2944</v>
      </c>
      <c r="I841" s="12">
        <v>15.24</v>
      </c>
      <c r="J841" s="75">
        <v>6.64</v>
      </c>
      <c r="K841" s="75">
        <v>24.44</v>
      </c>
      <c r="L841" s="16">
        <v>0</v>
      </c>
      <c r="M841" s="17">
        <f>=I841*8.8</f>
        <v>134.112</v>
      </c>
      <c r="N841" s="17">
        <f>=M841-L841-K841-J841*8.8</f>
        <v>51.24</v>
      </c>
      <c r="O841" s="18">
        <f>=N841/M841</f>
        <v>0.382068718682892</v>
      </c>
      <c r="P841" s="12" t="s">
        <v>28</v>
      </c>
    </row>
    <row r="842" spans="1:16">
      <c r="A842" s="21">
        <v>45252.0456018519</v>
      </c>
      <c r="B842" s="12">
        <v>119324420</v>
      </c>
      <c r="C842" s="22" t="s">
        <v>2945</v>
      </c>
      <c r="D842" s="12" t="s">
        <v>2946</v>
      </c>
      <c r="E842" s="19" t="s">
        <v>2947</v>
      </c>
      <c r="F842" s="12" t="s">
        <v>68</v>
      </c>
      <c r="G842" s="12">
        <v>1</v>
      </c>
      <c r="H842" s="12" t="s">
        <v>2948</v>
      </c>
      <c r="I842" s="12">
        <v>16.15</v>
      </c>
      <c r="J842" s="75">
        <v>7.07</v>
      </c>
      <c r="K842" s="75">
        <v>45.76</v>
      </c>
      <c r="L842" s="16">
        <v>43</v>
      </c>
      <c r="M842" s="17">
        <f>=I842*8.8</f>
        <v>142.12</v>
      </c>
      <c r="N842" s="17">
        <f>=M842-L842-K842-J842*8.8</f>
        <v>-8.856</v>
      </c>
      <c r="O842" s="18">
        <f>=N842/M842</f>
        <v>-0.062313537855334</v>
      </c>
      <c r="P842" s="12" t="s">
        <v>136</v>
      </c>
    </row>
    <row r="843" spans="1:16">
      <c r="A843" s="21">
        <v>45252.0941550926</v>
      </c>
      <c r="B843" s="12">
        <v>119335410</v>
      </c>
      <c r="C843" s="22" t="s">
        <v>2949</v>
      </c>
      <c r="D843" s="12" t="s">
        <v>2950</v>
      </c>
      <c r="E843" s="19" t="s">
        <v>2951</v>
      </c>
      <c r="F843" s="12" t="s"/>
      <c r="G843" s="12">
        <v>1</v>
      </c>
      <c r="H843" s="12" t="s">
        <v>2952</v>
      </c>
      <c r="I843" s="12">
        <v>77.35</v>
      </c>
      <c r="J843" s="75">
        <v>28.16</v>
      </c>
      <c r="K843" s="75">
        <v>30.49</v>
      </c>
      <c r="L843" s="16">
        <v>90</v>
      </c>
      <c r="M843" s="17">
        <f>=I843*8.8</f>
        <v>680.68</v>
      </c>
      <c r="N843" s="17">
        <f>=M843-L843-K843-J843*8.8</f>
        <v>312.382</v>
      </c>
      <c r="O843" s="18">
        <f>=N843/M843</f>
        <v>0.458926367749897</v>
      </c>
      <c r="P843" s="12" t="s">
        <v>50</v>
      </c>
    </row>
    <row r="844" spans="1:16">
      <c r="A844" s="21">
        <v>45252.0999421296</v>
      </c>
      <c r="B844" s="12">
        <v>119336287</v>
      </c>
      <c r="C844" s="22" t="s">
        <v>2953</v>
      </c>
      <c r="D844" s="12" t="s">
        <v>2954</v>
      </c>
      <c r="E844" s="19" t="s">
        <v>2955</v>
      </c>
      <c r="F844" s="12" t="s">
        <v>57</v>
      </c>
      <c r="G844" s="12">
        <v>1</v>
      </c>
      <c r="H844" s="12" t="s">
        <v>2956</v>
      </c>
      <c r="I844" s="12">
        <v>14.2</v>
      </c>
      <c r="J844" s="75">
        <v>6.22</v>
      </c>
      <c r="K844" s="75">
        <v>25.61</v>
      </c>
      <c r="L844" s="16">
        <v>20.1</v>
      </c>
      <c r="M844" s="17">
        <f>=I844*8.8</f>
        <v>124.96</v>
      </c>
      <c r="N844" s="17">
        <f>=M844-L844-K844-J844*8.8</f>
        <v>24.514</v>
      </c>
      <c r="O844" s="18">
        <f>=N844/M844</f>
        <v>0.196174775928297</v>
      </c>
      <c r="P844" s="12" t="s">
        <v>59</v>
      </c>
    </row>
    <row r="845" spans="1:16">
      <c r="A845" s="21">
        <v>45252.1388888889</v>
      </c>
      <c r="B845" s="12">
        <v>119344177</v>
      </c>
      <c r="C845" s="22" t="s">
        <v>2957</v>
      </c>
      <c r="D845" s="12" t="s">
        <v>2958</v>
      </c>
      <c r="E845" s="19" t="s">
        <v>2959</v>
      </c>
      <c r="F845" s="12" t="s"/>
      <c r="G845" s="12">
        <v>1</v>
      </c>
      <c r="H845" s="12" t="s">
        <v>2960</v>
      </c>
      <c r="I845" s="12">
        <v>14</v>
      </c>
      <c r="J845" s="75">
        <v>6.16</v>
      </c>
      <c r="K845" s="75">
        <v>29.03</v>
      </c>
      <c r="L845" s="16">
        <v>12.74</v>
      </c>
      <c r="M845" s="17">
        <f>=I845*8.8</f>
        <v>123.2</v>
      </c>
      <c r="N845" s="17">
        <f>=M845-L845-K845-J845*8.8</f>
        <v>27.222</v>
      </c>
      <c r="O845" s="18">
        <f>=N845/M845</f>
        <v>0.220957792207792</v>
      </c>
      <c r="P845" s="12" t="s">
        <v>28</v>
      </c>
    </row>
    <row r="846" spans="1:16">
      <c r="A846" s="21">
        <v>45252.1747106482</v>
      </c>
      <c r="B846" s="12">
        <v>119352507</v>
      </c>
      <c r="C846" s="22" t="s">
        <v>2961</v>
      </c>
      <c r="D846" s="12">
        <v>0</v>
      </c>
      <c r="E846" s="12" t="s">
        <v>52</v>
      </c>
      <c r="F846" s="12" t="s">
        <v>48</v>
      </c>
      <c r="G846" s="12">
        <v>1</v>
      </c>
      <c r="H846" s="12" t="s">
        <v>2962</v>
      </c>
      <c r="I846" s="12">
        <v>0</v>
      </c>
      <c r="J846" s="75">
        <v>0</v>
      </c>
      <c r="K846" s="75">
        <v>0</v>
      </c>
      <c r="L846" s="16">
        <v>0</v>
      </c>
      <c r="M846" s="17">
        <f>=I846*8.8</f>
        <v>0</v>
      </c>
      <c r="N846" s="17">
        <f>=M846-L846-K846-J846*8.8</f>
        <v>0</v>
      </c>
      <c r="O846" s="18" t="e">
        <f>=N846/M846</f>
        <v>#DIV/0!</v>
      </c>
      <c r="P846" s="12" t="s">
        <v>28</v>
      </c>
    </row>
    <row r="847" spans="1:16">
      <c r="A847" s="21">
        <v>45252.2034606481</v>
      </c>
      <c r="B847" s="12">
        <v>119358861</v>
      </c>
      <c r="C847" s="22" t="s">
        <v>2963</v>
      </c>
      <c r="D847" s="12">
        <v>0</v>
      </c>
      <c r="E847" s="12" t="s">
        <v>52</v>
      </c>
      <c r="F847" s="12" t="s">
        <v>48</v>
      </c>
      <c r="G847" s="12">
        <v>1</v>
      </c>
      <c r="H847" s="12" t="s">
        <v>2964</v>
      </c>
      <c r="I847" s="12">
        <v>0</v>
      </c>
      <c r="J847" s="75">
        <v>0</v>
      </c>
      <c r="K847" s="75">
        <v>0</v>
      </c>
      <c r="L847" s="16">
        <v>0</v>
      </c>
      <c r="M847" s="17">
        <f>=I847*8.8</f>
        <v>0</v>
      </c>
      <c r="N847" s="17">
        <f>=M847-L847-K847-J847*8.8</f>
        <v>0</v>
      </c>
      <c r="O847" s="18" t="e">
        <f>=N847/M847</f>
        <v>#DIV/0!</v>
      </c>
      <c r="P847" s="12" t="s">
        <v>70</v>
      </c>
    </row>
    <row r="848" spans="1:17">
      <c r="A848" s="21">
        <v>45252.232974537</v>
      </c>
      <c r="B848" s="12">
        <v>119366050</v>
      </c>
      <c r="C848" s="22" t="s">
        <v>2965</v>
      </c>
      <c r="D848" s="12" t="s">
        <v>2966</v>
      </c>
      <c r="E848" s="19" t="s">
        <v>2967</v>
      </c>
      <c r="F848" s="12" t="s">
        <v>1257</v>
      </c>
      <c r="G848" s="12">
        <v>1</v>
      </c>
      <c r="H848" s="12" t="s">
        <v>2968</v>
      </c>
      <c r="I848" s="12">
        <v>119.98</v>
      </c>
      <c r="J848" s="75">
        <v>54.99</v>
      </c>
      <c r="K848" s="75">
        <v>212.34</v>
      </c>
      <c r="L848" s="16">
        <v>419</v>
      </c>
      <c r="M848" s="17">
        <f>=I848*8.8</f>
        <v>1055.824</v>
      </c>
      <c r="N848" s="17">
        <f>=M848-L848-K848-J848*8.8</f>
        <v>-59.428</v>
      </c>
      <c r="O848" s="18">
        <f>=N848/M848</f>
        <v>-0.056285896134204</v>
      </c>
      <c r="P848" s="12" t="s">
        <v>172</v>
      </c>
      <c r="Q848" s="25" t="s">
        <v>2969</v>
      </c>
    </row>
    <row r="849" spans="1:16">
      <c r="A849" s="21">
        <v>45252.2416203704</v>
      </c>
      <c r="B849" s="12">
        <v>119368523</v>
      </c>
      <c r="C849" s="22" t="s">
        <v>2970</v>
      </c>
      <c r="D849" s="12" t="s">
        <v>2971</v>
      </c>
      <c r="E849" s="19" t="s">
        <v>2972</v>
      </c>
      <c r="F849" s="12" t="s"/>
      <c r="G849" s="12">
        <v>1</v>
      </c>
      <c r="H849" s="12" t="s">
        <v>2973</v>
      </c>
      <c r="I849" s="12">
        <v>34.13</v>
      </c>
      <c r="J849" s="75">
        <v>12.3</v>
      </c>
      <c r="K849" s="75">
        <v>121.55</v>
      </c>
      <c r="L849" s="16">
        <v>41</v>
      </c>
      <c r="M849" s="17">
        <f>=I849*8.8</f>
        <v>300.344</v>
      </c>
      <c r="N849" s="17">
        <f>=M849-L849-K849-J849*8.8</f>
        <v>29.554</v>
      </c>
      <c r="O849" s="18">
        <f>=N849/M849</f>
        <v>0.09840050075913</v>
      </c>
      <c r="P849" s="12" t="s">
        <v>50</v>
      </c>
    </row>
    <row r="850" spans="1:16">
      <c r="A850" s="21">
        <v>45252.244837963</v>
      </c>
      <c r="B850" s="12">
        <v>119369372</v>
      </c>
      <c r="C850" s="22" t="s">
        <v>426</v>
      </c>
      <c r="D850" s="65" t="s">
        <v>2974</v>
      </c>
      <c r="E850" s="19" t="s">
        <v>2975</v>
      </c>
      <c r="F850" s="12" t="s">
        <v>2976</v>
      </c>
      <c r="G850" s="12">
        <v>1</v>
      </c>
      <c r="H850" s="12" t="s">
        <v>429</v>
      </c>
      <c r="I850" s="12">
        <v>36.85</v>
      </c>
      <c r="J850" s="75">
        <v>13.18</v>
      </c>
      <c r="K850" s="75">
        <v>291.2</v>
      </c>
      <c r="L850" s="16">
        <v>65</v>
      </c>
      <c r="M850" s="17">
        <f>=I850*8.8</f>
        <v>324.28</v>
      </c>
      <c r="N850" s="17">
        <f>=M850-L850-K850-J850*8.8</f>
        <v>-147.904</v>
      </c>
      <c r="O850" s="18">
        <f>=N850/M850</f>
        <v>-0.456099666954484</v>
      </c>
      <c r="P850" s="12" t="s">
        <v>50</v>
      </c>
    </row>
    <row r="851" spans="1:16">
      <c r="A851" s="21">
        <v>45252.2585763889</v>
      </c>
      <c r="B851" s="12">
        <v>119373020</v>
      </c>
      <c r="C851" s="22" t="s">
        <v>2977</v>
      </c>
      <c r="D851" s="12" t="s">
        <v>2978</v>
      </c>
      <c r="E851" s="19" t="s">
        <v>2979</v>
      </c>
      <c r="F851" s="12" t="s"/>
      <c r="G851" s="12">
        <v>1</v>
      </c>
      <c r="H851" s="12" t="s">
        <v>1180</v>
      </c>
      <c r="I851" s="12">
        <v>30.04</v>
      </c>
      <c r="J851" s="75">
        <v>10.84</v>
      </c>
      <c r="K851" s="75">
        <v>47.5</v>
      </c>
      <c r="L851" s="16">
        <v>26</v>
      </c>
      <c r="M851" s="17">
        <f>=I851*8.8</f>
        <v>264.352</v>
      </c>
      <c r="N851" s="17">
        <f>=M851-L851-K851-J851*8.8</f>
        <v>95.46</v>
      </c>
      <c r="O851" s="18">
        <f>=N851/M851</f>
        <v>0.361109429851108</v>
      </c>
      <c r="P851" s="12" t="s">
        <v>50</v>
      </c>
    </row>
    <row r="852" spans="1:16">
      <c r="A852" s="21">
        <v>45252.2628935185</v>
      </c>
      <c r="B852" s="12">
        <v>119374040</v>
      </c>
      <c r="C852" s="22" t="s">
        <v>2980</v>
      </c>
      <c r="D852" s="12" t="s">
        <v>2981</v>
      </c>
      <c r="E852" s="19" t="s">
        <v>2982</v>
      </c>
      <c r="F852" s="12" t="s">
        <v>453</v>
      </c>
      <c r="G852" s="12">
        <v>1</v>
      </c>
      <c r="H852" s="12" t="s">
        <v>2983</v>
      </c>
      <c r="I852" s="12">
        <v>22.76</v>
      </c>
      <c r="J852" s="75">
        <v>10.19</v>
      </c>
      <c r="K852" s="75">
        <v>50</v>
      </c>
      <c r="L852" s="16">
        <v>70</v>
      </c>
      <c r="M852" s="17">
        <f>=I852*8.8</f>
        <v>200.288</v>
      </c>
      <c r="N852" s="17">
        <f>=M852-L852-K852-J852*8.8</f>
        <v>-9.38399999999996</v>
      </c>
      <c r="O852" s="18">
        <f>=N852/M852</f>
        <v>-0.046852532353411</v>
      </c>
      <c r="P852" s="12" t="s">
        <v>136</v>
      </c>
    </row>
    <row r="853" spans="1:16">
      <c r="A853" s="21">
        <v>45252.297337963</v>
      </c>
      <c r="B853" s="12">
        <v>119381705</v>
      </c>
      <c r="C853" s="22" t="s">
        <v>2984</v>
      </c>
      <c r="D853" s="12" t="s">
        <v>2985</v>
      </c>
      <c r="E853" s="19" t="s">
        <v>2986</v>
      </c>
      <c r="F853" s="12" t="s"/>
      <c r="G853" s="12">
        <v>1</v>
      </c>
      <c r="H853" s="12" t="s">
        <v>15780</v>
      </c>
      <c r="I853" s="12">
        <v>16.85</v>
      </c>
      <c r="J853" s="75">
        <v>7.38</v>
      </c>
      <c r="K853" s="75">
        <v>52.36</v>
      </c>
      <c r="L853" s="16">
        <v>13.56</v>
      </c>
      <c r="M853" s="17">
        <f>=I853*8.8</f>
        <v>148.28</v>
      </c>
      <c r="N853" s="17">
        <f>=M853-L853-K853-J853*8.8</f>
        <v>17.416</v>
      </c>
      <c r="O853" s="18">
        <f>=N853/M853</f>
        <v>0.117453466414891</v>
      </c>
      <c r="P853" s="12" t="s">
        <v>28</v>
      </c>
    </row>
    <row r="854" spans="1:16">
      <c r="A854" s="21">
        <v>45252.2984490741</v>
      </c>
      <c r="B854" s="12">
        <v>119381687</v>
      </c>
      <c r="C854" s="22" t="s">
        <v>2987</v>
      </c>
      <c r="D854" s="12" t="s">
        <v>2988</v>
      </c>
      <c r="E854" s="19" t="s">
        <v>2989</v>
      </c>
      <c r="F854" s="12" t="s">
        <v>134</v>
      </c>
      <c r="G854" s="12">
        <v>2</v>
      </c>
      <c r="H854" s="12" t="s">
        <v>2990</v>
      </c>
      <c r="I854" s="12">
        <v>44.92</v>
      </c>
      <c r="J854" s="75">
        <v>19.52</v>
      </c>
      <c r="K854" s="75">
        <v>43.66</v>
      </c>
      <c r="L854" s="16">
        <v>150</v>
      </c>
      <c r="M854" s="17">
        <f>=I854*8.8</f>
        <v>395.296</v>
      </c>
      <c r="N854" s="17">
        <f>=M854-L854-K854-J854*8.8</f>
        <v>29.86</v>
      </c>
      <c r="O854" s="18">
        <f>=N854/M854</f>
        <v>0.075538330769854</v>
      </c>
      <c r="P854" s="12" t="s">
        <v>172</v>
      </c>
    </row>
    <row r="855" spans="1:16">
      <c r="A855" s="21">
        <v>45252.3870138889</v>
      </c>
      <c r="B855" s="12">
        <v>119401344</v>
      </c>
      <c r="C855" s="22" t="s">
        <v>2991</v>
      </c>
      <c r="D855" s="12" t="s">
        <v>2992</v>
      </c>
      <c r="E855" s="19" t="s">
        <v>2993</v>
      </c>
      <c r="F855" s="12" t="s"/>
      <c r="G855" s="12">
        <v>2</v>
      </c>
      <c r="H855" s="12" t="s">
        <v>2994</v>
      </c>
      <c r="I855" s="12">
        <v>31.4</v>
      </c>
      <c r="J855" s="75">
        <v>13.96</v>
      </c>
      <c r="K855" s="75">
        <v>91.64</v>
      </c>
      <c r="L855" s="16">
        <v>27.5</v>
      </c>
      <c r="M855" s="17">
        <f>=I855*8.8</f>
        <v>276.32</v>
      </c>
      <c r="N855" s="17">
        <f>=M855-L855-K855-J855*8.8</f>
        <v>34.332</v>
      </c>
      <c r="O855" s="18">
        <f>=N855/M855</f>
        <v>0.124247249565721</v>
      </c>
      <c r="P855" s="12" t="s">
        <v>300</v>
      </c>
    </row>
    <row r="856" spans="1:16">
      <c r="A856" s="21">
        <v>45252.3992476852</v>
      </c>
      <c r="B856" s="12">
        <v>119403753</v>
      </c>
      <c r="C856" s="22" t="s">
        <v>2995</v>
      </c>
      <c r="D856" s="12">
        <v>0</v>
      </c>
      <c r="E856" s="12" t="s">
        <v>52</v>
      </c>
      <c r="F856" s="12" t="s">
        <v>48</v>
      </c>
      <c r="G856" s="12">
        <v>1</v>
      </c>
      <c r="H856" s="12" t="s">
        <v>2996</v>
      </c>
      <c r="I856" s="12">
        <v>0</v>
      </c>
      <c r="J856" s="75">
        <v>0</v>
      </c>
      <c r="K856" s="75">
        <v>0</v>
      </c>
      <c r="L856" s="16">
        <v>0</v>
      </c>
      <c r="M856" s="17">
        <f>=I856*8.8</f>
        <v>0</v>
      </c>
      <c r="N856" s="17">
        <f>=M856-L856-K856-J856*8.8</f>
        <v>0</v>
      </c>
      <c r="O856" s="18" t="e">
        <f>=N856/M856</f>
        <v>#DIV/0!</v>
      </c>
      <c r="P856" s="12" t="s">
        <v>487</v>
      </c>
    </row>
    <row r="857" spans="1:17">
      <c r="A857" s="21">
        <v>45252.4185648148</v>
      </c>
      <c r="B857" s="12">
        <v>119408565</v>
      </c>
      <c r="C857" s="22" t="s">
        <v>839</v>
      </c>
      <c r="D857" s="12" t="s">
        <v>2997</v>
      </c>
      <c r="E857" s="19" t="s">
        <v>2998</v>
      </c>
      <c r="F857" s="12" t="s"/>
      <c r="G857" s="12">
        <v>2</v>
      </c>
      <c r="H857" s="12" t="s">
        <v>491</v>
      </c>
      <c r="I857" s="12">
        <v>27.4</v>
      </c>
      <c r="J857" s="75">
        <v>11.36</v>
      </c>
      <c r="K857" s="75">
        <v>50</v>
      </c>
      <c r="L857" s="16">
        <v>5.72</v>
      </c>
      <c r="M857" s="17">
        <f>=I857*8.8</f>
        <v>241.12</v>
      </c>
      <c r="N857" s="17">
        <f>=M857-L857-K857-J857*8.8</f>
        <v>85.432</v>
      </c>
      <c r="O857" s="18">
        <f>=N857/M857</f>
        <v>0.354313205043132</v>
      </c>
      <c r="P857" s="12" t="s">
        <v>104</v>
      </c>
      <c r="Q857" s="25" t="s">
        <v>2999</v>
      </c>
    </row>
    <row r="858" spans="1:16">
      <c r="A858" s="21">
        <v>45252.4377314815</v>
      </c>
      <c r="B858" s="12">
        <v>119412850</v>
      </c>
      <c r="C858" s="22" t="s">
        <v>3000</v>
      </c>
      <c r="D858" s="12" t="s">
        <v>3001</v>
      </c>
      <c r="E858" s="19" t="s">
        <v>3002</v>
      </c>
      <c r="F858" s="12" t="s"/>
      <c r="G858" s="12">
        <v>1</v>
      </c>
      <c r="H858" s="12" t="s">
        <v>3003</v>
      </c>
      <c r="I858" s="12">
        <v>16.85</v>
      </c>
      <c r="J858" s="75">
        <v>7.44</v>
      </c>
      <c r="K858" s="75">
        <v>37.41</v>
      </c>
      <c r="L858" s="16">
        <v>22.82</v>
      </c>
      <c r="M858" s="17">
        <f>=I858*8.8</f>
        <v>148.28</v>
      </c>
      <c r="N858" s="17">
        <f>=M858-L858-K858-J858*8.8</f>
        <v>22.578</v>
      </c>
      <c r="O858" s="18">
        <f>=N858/M858</f>
        <v>0.152265983274886</v>
      </c>
      <c r="P858" s="12" t="s">
        <v>59</v>
      </c>
    </row>
    <row r="859" spans="1:16">
      <c r="A859" s="21">
        <v>45252.4472106481</v>
      </c>
      <c r="B859" s="12">
        <v>119414929</v>
      </c>
      <c r="C859" s="22" t="s">
        <v>3004</v>
      </c>
      <c r="D859" s="12" t="s">
        <v>3005</v>
      </c>
      <c r="E859" s="19" t="s">
        <v>3006</v>
      </c>
      <c r="F859" s="12" t="s">
        <v>57</v>
      </c>
      <c r="G859" s="12">
        <v>1</v>
      </c>
      <c r="H859" s="12" t="s">
        <v>3007</v>
      </c>
      <c r="I859" s="12">
        <v>14</v>
      </c>
      <c r="J859" s="75">
        <v>6.19</v>
      </c>
      <c r="K859" s="75">
        <v>24.77</v>
      </c>
      <c r="L859" s="16">
        <v>24</v>
      </c>
      <c r="M859" s="17">
        <f>=I859*8.8</f>
        <v>123.2</v>
      </c>
      <c r="N859" s="17">
        <f>=M859-L859-K859-J859*8.8</f>
        <v>19.958</v>
      </c>
      <c r="O859" s="18">
        <f>=N859/M859</f>
        <v>0.161996753246753</v>
      </c>
      <c r="P859" s="12" t="s">
        <v>300</v>
      </c>
    </row>
    <row r="860" spans="1:16">
      <c r="A860" s="21">
        <v>45252.4596412037</v>
      </c>
      <c r="B860" s="12">
        <v>119419221</v>
      </c>
      <c r="C860" s="22" t="s">
        <v>3008</v>
      </c>
      <c r="D860" s="12" t="s">
        <v>3009</v>
      </c>
      <c r="E860" s="19" t="s">
        <v>3010</v>
      </c>
      <c r="F860" s="12" t="s">
        <v>48</v>
      </c>
      <c r="G860" s="12">
        <v>1</v>
      </c>
      <c r="H860" s="12" t="s">
        <v>3011</v>
      </c>
      <c r="I860" s="12">
        <v>22.81</v>
      </c>
      <c r="J860" s="75">
        <v>8.16</v>
      </c>
      <c r="K860" s="75">
        <v>69.02</v>
      </c>
      <c r="L860" s="16">
        <v>54</v>
      </c>
      <c r="M860" s="17">
        <f>=I860*8.8</f>
        <v>200.728</v>
      </c>
      <c r="N860" s="17">
        <f>=M860-L860-K860-J860*8.8</f>
        <v>5.90000000000001</v>
      </c>
      <c r="O860" s="18">
        <f>=N860/M860</f>
        <v>0.029393009445618</v>
      </c>
      <c r="P860" s="12" t="s">
        <v>50</v>
      </c>
    </row>
    <row r="861" spans="1:16">
      <c r="A861" s="21">
        <v>45252.4783564815</v>
      </c>
      <c r="B861" s="12">
        <v>119426280</v>
      </c>
      <c r="C861" s="22" t="s">
        <v>3012</v>
      </c>
      <c r="D861" s="12" t="s">
        <v>3013</v>
      </c>
      <c r="E861" s="19" t="s">
        <v>3014</v>
      </c>
      <c r="F861" s="12" t="s"/>
      <c r="G861" s="12">
        <v>1</v>
      </c>
      <c r="H861" s="12" t="s">
        <v>3015</v>
      </c>
      <c r="I861" s="12">
        <v>20.05</v>
      </c>
      <c r="J861" s="75">
        <v>8.74</v>
      </c>
      <c r="K861" s="75">
        <v>35.58</v>
      </c>
      <c r="L861" s="16">
        <v>37.45</v>
      </c>
      <c r="M861" s="17">
        <f>=I861*8.8</f>
        <v>176.44</v>
      </c>
      <c r="N861" s="17">
        <f>=M861-L861-K861-J861*8.8</f>
        <v>26.498</v>
      </c>
      <c r="O861" s="18">
        <f>=N861/M861</f>
        <v>0.150181364769893</v>
      </c>
      <c r="P861" s="12" t="s">
        <v>22</v>
      </c>
    </row>
    <row r="862" spans="1:16">
      <c r="A862" s="21">
        <v>45252.512337963</v>
      </c>
      <c r="B862" s="12">
        <v>119436839</v>
      </c>
      <c r="C862" s="22" t="s">
        <v>369</v>
      </c>
      <c r="D862" s="12" t="s">
        <v>3016</v>
      </c>
      <c r="E862" s="19" t="s">
        <v>3017</v>
      </c>
      <c r="F862" s="12" t="s"/>
      <c r="G862" s="12">
        <v>1</v>
      </c>
      <c r="H862" s="12" t="s">
        <v>3018</v>
      </c>
      <c r="I862" s="12">
        <v>25.04</v>
      </c>
      <c r="J862" s="75">
        <v>11</v>
      </c>
      <c r="K862" s="75">
        <v>60.65</v>
      </c>
      <c r="L862" s="16">
        <v>62.15</v>
      </c>
      <c r="M862" s="17">
        <f>=I862*8.8</f>
        <v>220.352</v>
      </c>
      <c r="N862" s="17">
        <f>=M862-L862-K862-J862*8.8</f>
        <v>0.751999999999981</v>
      </c>
      <c r="O862" s="18">
        <f>=N862/M862</f>
        <v>0.00341272146384</v>
      </c>
      <c r="P862" s="12" t="s">
        <v>172</v>
      </c>
    </row>
    <row r="863" spans="1:16">
      <c r="A863" s="21">
        <v>45252.5160069444</v>
      </c>
      <c r="B863" s="12">
        <v>119437939</v>
      </c>
      <c r="C863" s="22" t="s">
        <v>3019</v>
      </c>
      <c r="D863" s="12" t="s">
        <v>3020</v>
      </c>
      <c r="E863" s="19" t="s">
        <v>3021</v>
      </c>
      <c r="F863" s="12" t="s">
        <v>1334</v>
      </c>
      <c r="G863" s="12">
        <v>2</v>
      </c>
      <c r="H863" s="12" t="s">
        <v>3022</v>
      </c>
      <c r="I863" s="12">
        <v>38.5</v>
      </c>
      <c r="J863" s="75">
        <v>16.65</v>
      </c>
      <c r="K863" s="75">
        <v>43.99</v>
      </c>
      <c r="L863" s="16">
        <v>32</v>
      </c>
      <c r="M863" s="17">
        <f>=I863*8.8</f>
        <v>338.8</v>
      </c>
      <c r="N863" s="17">
        <f>=M863-L863-K863-J863*8.8</f>
        <v>116.29</v>
      </c>
      <c r="O863" s="18">
        <f>=N863/M863</f>
        <v>0.343240850059032</v>
      </c>
      <c r="P863" s="12" t="s">
        <v>172</v>
      </c>
    </row>
    <row r="864" spans="1:16">
      <c r="A864" s="21">
        <v>45252.5349537037</v>
      </c>
      <c r="B864" s="12">
        <v>119442328</v>
      </c>
      <c r="C864" s="22" t="s">
        <v>3023</v>
      </c>
      <c r="D864" s="12" t="s">
        <v>3024</v>
      </c>
      <c r="E864" s="19" t="s">
        <v>3025</v>
      </c>
      <c r="F864" s="12" t="s"/>
      <c r="G864" s="12">
        <v>1</v>
      </c>
      <c r="H864" s="12" t="s">
        <v>3026</v>
      </c>
      <c r="I864" s="12">
        <v>16.13</v>
      </c>
      <c r="J864" s="75">
        <v>7.13</v>
      </c>
      <c r="K864" s="75">
        <v>50</v>
      </c>
      <c r="L864" s="16">
        <v>17.5</v>
      </c>
      <c r="M864" s="17">
        <f>=I864*8.8</f>
        <v>141.944</v>
      </c>
      <c r="N864" s="17">
        <f>=M864-L864-K864-J864*8.8</f>
        <v>11.7</v>
      </c>
      <c r="O864" s="18">
        <f>=N864/M864</f>
        <v>0.082426872569464</v>
      </c>
      <c r="P864" s="12" t="s">
        <v>28</v>
      </c>
    </row>
    <row r="865" spans="1:16">
      <c r="A865" s="21">
        <v>45252.5558796296</v>
      </c>
      <c r="B865" s="12">
        <v>119447318</v>
      </c>
      <c r="C865" s="22" t="s">
        <v>3027</v>
      </c>
      <c r="D865" s="12" t="s">
        <v>3028</v>
      </c>
      <c r="E865" s="19" t="s">
        <v>3029</v>
      </c>
      <c r="F865" s="12" t="s">
        <v>328</v>
      </c>
      <c r="G865" s="12">
        <v>1</v>
      </c>
      <c r="H865" s="12" t="s">
        <v>3030</v>
      </c>
      <c r="I865" s="12">
        <v>24.79</v>
      </c>
      <c r="J865" s="75">
        <v>11</v>
      </c>
      <c r="K865" s="75">
        <v>64.74</v>
      </c>
      <c r="L865" s="16">
        <v>118.55</v>
      </c>
      <c r="M865" s="17">
        <f>=I865*8.8</f>
        <v>218.152</v>
      </c>
      <c r="N865" s="17">
        <f>=M865-L865-K865-J865*8.8</f>
        <v>-61.938</v>
      </c>
      <c r="O865" s="18">
        <f>=N865/M865</f>
        <v>-0.283921302578019</v>
      </c>
      <c r="P865" s="12" t="s">
        <v>136</v>
      </c>
    </row>
    <row r="866" spans="1:16">
      <c r="A866" s="21">
        <v>45252.5600231482</v>
      </c>
      <c r="B866" s="12">
        <v>119447997</v>
      </c>
      <c r="C866" s="22" t="s">
        <v>3031</v>
      </c>
      <c r="D866" s="12" t="s">
        <v>3032</v>
      </c>
      <c r="E866" s="19" t="s">
        <v>3033</v>
      </c>
      <c r="F866" s="12" t="s"/>
      <c r="G866" s="12">
        <v>1</v>
      </c>
      <c r="H866" s="12" t="s">
        <v>3034</v>
      </c>
      <c r="I866" s="12">
        <v>14.13</v>
      </c>
      <c r="J866" s="75">
        <v>6.2</v>
      </c>
      <c r="K866" s="75">
        <v>53.08</v>
      </c>
      <c r="L866" s="16">
        <v>5.64</v>
      </c>
      <c r="M866" s="17">
        <f>=I866*8.8</f>
        <v>124.344</v>
      </c>
      <c r="N866" s="17">
        <f>=M866-L866-K866-J866*8.8</f>
        <v>11.064</v>
      </c>
      <c r="O866" s="18">
        <f>=N866/M866</f>
        <v>0.088978961590427</v>
      </c>
      <c r="P866" s="12" t="s">
        <v>172</v>
      </c>
    </row>
    <row r="867" spans="1:16">
      <c r="A867" s="21">
        <v>45252.5847106482</v>
      </c>
      <c r="B867" s="12">
        <v>119453857</v>
      </c>
      <c r="C867" s="22" t="s">
        <v>3035</v>
      </c>
      <c r="D867" s="12" t="s">
        <v>3036</v>
      </c>
      <c r="E867" s="19" t="s">
        <v>3037</v>
      </c>
      <c r="F867" s="12" t="s">
        <v>32</v>
      </c>
      <c r="G867" s="12">
        <v>1</v>
      </c>
      <c r="H867" s="12" t="s">
        <v>3038</v>
      </c>
      <c r="I867" s="12">
        <v>14</v>
      </c>
      <c r="J867" s="75">
        <v>6.08</v>
      </c>
      <c r="K867" s="75">
        <v>59.33</v>
      </c>
      <c r="L867" s="16">
        <v>49.5</v>
      </c>
      <c r="M867" s="17">
        <f>=I867*8.8</f>
        <v>123.2</v>
      </c>
      <c r="N867" s="17">
        <f>=M867-L867-K867-J867*8.8</f>
        <v>-39.134</v>
      </c>
      <c r="O867" s="18">
        <f>=N867/M867</f>
        <v>-0.317646103896104</v>
      </c>
      <c r="P867" s="12" t="s">
        <v>59</v>
      </c>
    </row>
    <row r="868" spans="1:16">
      <c r="A868" s="21" t="s"/>
      <c r="B868" s="12" t="s"/>
      <c r="C868" s="22" t="s"/>
      <c r="D868" s="12" t="s"/>
      <c r="E868" s="12" t="s"/>
      <c r="F868" s="12" t="s"/>
      <c r="G868" s="12" t="s"/>
      <c r="H868" s="12" t="s"/>
      <c r="I868" s="12" t="s"/>
      <c r="J868" s="12" t="s"/>
      <c r="K868" s="12" t="s"/>
      <c r="L868" s="12" t="s"/>
      <c r="M868" s="12" t="s"/>
      <c r="N868" s="12" t="s"/>
      <c r="O868" s="12" t="s"/>
      <c r="P868" s="12" t="s"/>
    </row>
    <row r="869" spans="1:16">
      <c r="A869" s="21">
        <v>45252.8824189815</v>
      </c>
      <c r="B869" s="12">
        <v>119494265</v>
      </c>
      <c r="C869" s="22" t="s">
        <v>3039</v>
      </c>
      <c r="D869" s="12" t="s">
        <v>3040</v>
      </c>
      <c r="E869" s="19" t="s">
        <v>3041</v>
      </c>
      <c r="G869" s="12">
        <v>1</v>
      </c>
      <c r="H869" s="12" t="s">
        <v>3042</v>
      </c>
      <c r="I869" s="12">
        <v>19.34</v>
      </c>
      <c r="J869" s="75">
        <v>8.76</v>
      </c>
      <c r="K869" s="75">
        <v>29.51</v>
      </c>
      <c r="L869" s="16">
        <v>58</v>
      </c>
      <c r="M869" s="17">
        <f>=I869*8.8</f>
        <v>170.192</v>
      </c>
      <c r="N869" s="17">
        <f>=M869-L869-K869-J869*8.8</f>
        <v>5.59399999999999</v>
      </c>
      <c r="O869" s="18">
        <f>=N869/M869</f>
        <v>0.032868759988719</v>
      </c>
      <c r="P869" s="12" t="s">
        <v>43</v>
      </c>
    </row>
    <row r="870" spans="1:16">
      <c r="A870" s="21">
        <v>45252.9365509259</v>
      </c>
      <c r="B870" s="12">
        <v>119501254</v>
      </c>
      <c r="C870" s="22" t="s">
        <v>3043</v>
      </c>
      <c r="D870" s="12">
        <v>0</v>
      </c>
      <c r="E870" s="12" t="s">
        <v>52</v>
      </c>
      <c r="F870" s="14" t="s">
        <v>48</v>
      </c>
      <c r="G870" s="12">
        <v>2</v>
      </c>
      <c r="H870" s="12" t="s">
        <v>3044</v>
      </c>
      <c r="I870" s="12">
        <v>0</v>
      </c>
      <c r="J870" s="75">
        <v>0</v>
      </c>
      <c r="K870" s="75">
        <v>0</v>
      </c>
      <c r="L870" s="16">
        <v>0</v>
      </c>
      <c r="M870" s="17">
        <f>=I870*8.8</f>
        <v>0</v>
      </c>
      <c r="N870" s="17">
        <f>=M870-L870-K870-J870*8.8</f>
        <v>0</v>
      </c>
      <c r="O870" s="18" t="e">
        <f>=N870/M870</f>
        <v>#DIV/0!</v>
      </c>
      <c r="P870" s="12" t="s">
        <v>1413</v>
      </c>
    </row>
    <row r="871" spans="1:16">
      <c r="A871" s="21">
        <v>45253.0107638889</v>
      </c>
      <c r="B871" s="12">
        <v>119515445</v>
      </c>
      <c r="C871" s="22" t="s">
        <v>3045</v>
      </c>
      <c r="D871" s="12" t="s">
        <v>3046</v>
      </c>
      <c r="E871" s="19" t="s">
        <v>3047</v>
      </c>
      <c r="F871" s="12" t="s"/>
      <c r="G871" s="12">
        <v>1</v>
      </c>
      <c r="H871" s="12" t="s">
        <v>3048</v>
      </c>
      <c r="I871" s="12">
        <v>32.37</v>
      </c>
      <c r="J871" s="75">
        <v>14.4</v>
      </c>
      <c r="K871" s="75">
        <v>50</v>
      </c>
      <c r="L871" s="16">
        <v>78</v>
      </c>
      <c r="M871" s="17">
        <f>=I871*8.8</f>
        <v>284.856</v>
      </c>
      <c r="N871" s="17">
        <f>=M871-L871-K871-J871*8.8</f>
        <v>30.136</v>
      </c>
      <c r="O871" s="18">
        <f>=N871/M871</f>
        <v>0.105793804588985</v>
      </c>
      <c r="P871" s="12" t="s">
        <v>136</v>
      </c>
    </row>
    <row r="872" spans="1:16">
      <c r="A872" s="21">
        <v>45253.0520949074</v>
      </c>
      <c r="B872" s="12">
        <v>119525331</v>
      </c>
      <c r="C872" s="22" t="s">
        <v>3049</v>
      </c>
      <c r="D872" s="12" t="s">
        <v>3050</v>
      </c>
      <c r="E872" s="19" t="s">
        <v>3051</v>
      </c>
      <c r="F872" s="12" t="s"/>
      <c r="G872" s="12">
        <v>1</v>
      </c>
      <c r="H872" s="12" t="s">
        <v>3052</v>
      </c>
      <c r="I872" s="12">
        <v>30.04</v>
      </c>
      <c r="J872" s="75">
        <v>12.84</v>
      </c>
      <c r="K872" s="75">
        <v>50</v>
      </c>
      <c r="L872" s="16">
        <v>34.5</v>
      </c>
      <c r="M872" s="17">
        <f>=I872*8.8</f>
        <v>264.352</v>
      </c>
      <c r="N872" s="17">
        <f>=M872-L872-K872-J872*8.8</f>
        <v>66.86</v>
      </c>
      <c r="O872" s="18">
        <f>=N872/M872</f>
        <v>0.252920348626074</v>
      </c>
      <c r="P872" s="12" t="s">
        <v>70</v>
      </c>
    </row>
    <row r="873" spans="1:16">
      <c r="A873" s="21">
        <v>45253.0612037037</v>
      </c>
      <c r="B873" s="12">
        <v>119527813</v>
      </c>
      <c r="C873" s="22" t="s">
        <v>3053</v>
      </c>
      <c r="D873" s="12" t="s">
        <v>3054</v>
      </c>
      <c r="E873" s="19" t="s">
        <v>3055</v>
      </c>
      <c r="F873" s="12" t="s"/>
      <c r="G873" s="12">
        <v>1</v>
      </c>
      <c r="H873" s="12" t="s">
        <v>3056</v>
      </c>
      <c r="I873" s="12">
        <v>25.96</v>
      </c>
      <c r="J873" s="75">
        <v>11.57</v>
      </c>
      <c r="K873" s="75">
        <v>49.8</v>
      </c>
      <c r="L873" s="16">
        <v>40.5</v>
      </c>
      <c r="M873" s="17">
        <f>=I873*8.8</f>
        <v>228.448</v>
      </c>
      <c r="N873" s="17">
        <f>=M873-L873-K873-J873*8.8</f>
        <v>36.332</v>
      </c>
      <c r="O873" s="18">
        <f>=N873/M873</f>
        <v>0.159038380725592</v>
      </c>
      <c r="P873" s="12" t="s">
        <v>83</v>
      </c>
    </row>
    <row r="874" spans="1:16">
      <c r="A874" s="21">
        <v>45253.0903819444</v>
      </c>
      <c r="B874" s="12">
        <v>119534731</v>
      </c>
      <c r="C874" s="22" t="s">
        <v>3057</v>
      </c>
      <c r="D874" s="12" t="s">
        <v>3058</v>
      </c>
      <c r="E874" s="19" t="s">
        <v>3059</v>
      </c>
      <c r="F874" s="12" t="s">
        <v>134</v>
      </c>
      <c r="G874" s="12">
        <v>1</v>
      </c>
      <c r="H874" s="12" t="s">
        <v>3060</v>
      </c>
      <c r="I874" s="12">
        <v>18.9</v>
      </c>
      <c r="J874" s="75">
        <v>8.41</v>
      </c>
      <c r="K874" s="75">
        <v>48.04</v>
      </c>
      <c r="L874" s="16">
        <v>65.6</v>
      </c>
      <c r="M874" s="17">
        <f>=I874*8.8</f>
        <v>166.32</v>
      </c>
      <c r="N874" s="17">
        <f>=M874-L874-K874-J874*8.8</f>
        <v>-21.328</v>
      </c>
      <c r="O874" s="18">
        <f>=N874/M874</f>
        <v>-0.128234728234728</v>
      </c>
      <c r="P874" s="12" t="s">
        <v>300</v>
      </c>
    </row>
    <row r="875" spans="1:16">
      <c r="A875" s="21">
        <v>45253.1074189815</v>
      </c>
      <c r="B875" s="12">
        <v>119538259</v>
      </c>
      <c r="C875" s="22" t="s">
        <v>3061</v>
      </c>
      <c r="D875" s="12" t="s">
        <v>3062</v>
      </c>
      <c r="E875" s="22" t="s">
        <v>3063</v>
      </c>
      <c r="F875" s="12" t="s"/>
      <c r="G875" s="12">
        <v>2</v>
      </c>
      <c r="H875" s="12" t="s">
        <v>3064</v>
      </c>
      <c r="I875" s="12">
        <v>27.4</v>
      </c>
      <c r="J875" s="75">
        <v>12.05</v>
      </c>
      <c r="K875" s="75">
        <v>50</v>
      </c>
      <c r="L875" s="16">
        <v>4.37</v>
      </c>
      <c r="M875" s="17">
        <f>=I875*8.8</f>
        <v>241.12</v>
      </c>
      <c r="N875" s="17">
        <f>=M875-L875-K875-J875*8.8</f>
        <v>80.71</v>
      </c>
      <c r="O875" s="18">
        <f>=N875/M875</f>
        <v>0.334729595222296</v>
      </c>
      <c r="P875" s="12" t="s">
        <v>28</v>
      </c>
    </row>
    <row r="876" spans="1:16">
      <c r="A876" s="21">
        <v>45253.1180324074</v>
      </c>
      <c r="B876" s="12">
        <v>119540823</v>
      </c>
      <c r="C876" s="22" t="s">
        <v>805</v>
      </c>
      <c r="D876" s="12" t="s">
        <v>3065</v>
      </c>
      <c r="E876" s="19" t="s">
        <v>3066</v>
      </c>
      <c r="F876" s="12" t="s"/>
      <c r="G876" s="12">
        <v>1</v>
      </c>
      <c r="H876" s="12" t="s">
        <v>808</v>
      </c>
      <c r="I876" s="12">
        <v>18.46</v>
      </c>
      <c r="J876" s="75">
        <v>8.17</v>
      </c>
      <c r="K876" s="75">
        <v>50</v>
      </c>
      <c r="L876" s="16">
        <v>30</v>
      </c>
      <c r="M876" s="17">
        <f>=I876*8.8</f>
        <v>162.448</v>
      </c>
      <c r="N876" s="17">
        <f>=M876-L876-K876-J876*8.8</f>
        <v>10.552</v>
      </c>
      <c r="O876" s="18">
        <f>=N876/M876</f>
        <v>0.064956170589973</v>
      </c>
      <c r="P876" s="12" t="s">
        <v>172</v>
      </c>
    </row>
    <row r="877" spans="1:16">
      <c r="A877" s="21">
        <v>45253.1477893519</v>
      </c>
      <c r="B877" s="12">
        <v>119547308</v>
      </c>
      <c r="C877" s="22" t="s">
        <v>3067</v>
      </c>
      <c r="D877" s="12" t="s">
        <v>3068</v>
      </c>
      <c r="E877" s="19" t="s">
        <v>3069</v>
      </c>
      <c r="F877" s="12" t="s">
        <v>134</v>
      </c>
      <c r="G877" s="12">
        <v>1</v>
      </c>
      <c r="H877" s="12" t="s">
        <v>3070</v>
      </c>
      <c r="I877" s="12">
        <v>28.22</v>
      </c>
      <c r="J877" s="75">
        <v>12.13</v>
      </c>
      <c r="K877" s="75">
        <v>50</v>
      </c>
      <c r="L877" s="16">
        <v>90</v>
      </c>
      <c r="M877" s="17">
        <f>=I877*8.8</f>
        <v>248.336</v>
      </c>
      <c r="N877" s="17">
        <f>=M877-L877-K877-J877*8.8</f>
        <v>1.592</v>
      </c>
      <c r="O877" s="18">
        <f>=N877/M877</f>
        <v>0.00641066941563</v>
      </c>
      <c r="P877" s="12" t="s">
        <v>22</v>
      </c>
    </row>
    <row r="878" spans="1:16">
      <c r="A878" s="21">
        <v>45253.2002430556</v>
      </c>
      <c r="B878" s="12">
        <v>119558351</v>
      </c>
      <c r="C878" s="22" t="s">
        <v>3071</v>
      </c>
      <c r="D878" s="12" t="s">
        <v>3072</v>
      </c>
      <c r="E878" s="19" t="s">
        <v>3073</v>
      </c>
      <c r="F878" s="12" t="s">
        <v>57</v>
      </c>
      <c r="G878" s="12">
        <v>1</v>
      </c>
      <c r="H878" s="12" t="s">
        <v>3074</v>
      </c>
      <c r="I878" s="12">
        <v>14.59</v>
      </c>
      <c r="J878" s="75">
        <v>6.48</v>
      </c>
      <c r="K878" s="75">
        <v>50</v>
      </c>
      <c r="L878" s="16">
        <v>22</v>
      </c>
      <c r="M878" s="17">
        <f>=I878*8.8</f>
        <v>128.392</v>
      </c>
      <c r="N878" s="17">
        <f>=M878-L878-K878-J878*8.8</f>
        <v>-0.632000000000012</v>
      </c>
      <c r="O878" s="18">
        <f>=N878/M878</f>
        <v>-0.004922425073213</v>
      </c>
      <c r="P878" s="12" t="s">
        <v>172</v>
      </c>
    </row>
    <row r="879" spans="1:16">
      <c r="A879" s="21">
        <v>45253.3470949074</v>
      </c>
      <c r="B879" s="12">
        <v>119582308</v>
      </c>
      <c r="C879" s="22" t="s">
        <v>3075</v>
      </c>
      <c r="D879" s="12" t="s">
        <v>3076</v>
      </c>
      <c r="E879" s="19" t="s">
        <v>3077</v>
      </c>
      <c r="F879" s="12" t="s"/>
      <c r="G879" s="12">
        <v>1</v>
      </c>
      <c r="H879" s="12" t="s">
        <v>3078</v>
      </c>
      <c r="I879" s="12">
        <v>14</v>
      </c>
      <c r="J879" s="75">
        <v>6.19</v>
      </c>
      <c r="K879" s="75">
        <v>50</v>
      </c>
      <c r="L879" s="16">
        <v>24.1</v>
      </c>
      <c r="M879" s="17">
        <f>=I879*8.8</f>
        <v>123.2</v>
      </c>
      <c r="N879" s="17">
        <f>=M879-L879-K879-J879*8.8</f>
        <v>-5.37199999999999</v>
      </c>
      <c r="O879" s="18">
        <f>=N879/M879</f>
        <v>-0.043603896103896</v>
      </c>
      <c r="P879" s="12" t="s">
        <v>136</v>
      </c>
    </row>
    <row r="880" spans="1:17">
      <c r="A880" s="21">
        <v>45253.3493171296</v>
      </c>
      <c r="B880" s="12">
        <v>119582981</v>
      </c>
      <c r="C880" s="22" t="s">
        <v>3079</v>
      </c>
      <c r="D880" s="12" t="s">
        <v>3080</v>
      </c>
      <c r="E880" s="19" t="s">
        <v>3081</v>
      </c>
      <c r="F880" s="12" t="s">
        <v>68</v>
      </c>
      <c r="G880" s="12">
        <v>1</v>
      </c>
      <c r="H880" s="12" t="s">
        <v>3082</v>
      </c>
      <c r="I880" s="12">
        <v>23.22</v>
      </c>
      <c r="J880" s="75">
        <v>9.97</v>
      </c>
      <c r="K880" s="75">
        <v>64.5</v>
      </c>
      <c r="L880" s="16">
        <v>62</v>
      </c>
      <c r="M880" s="17">
        <f>=I880*8.8</f>
        <v>204.336</v>
      </c>
      <c r="N880" s="17">
        <f>=M880-L880-K880-J880*8.8</f>
        <v>-9.90000000000001</v>
      </c>
      <c r="O880" s="18">
        <f>=N880/M880</f>
        <v>-0.048449612403101</v>
      </c>
      <c r="P880" s="12" t="s">
        <v>162</v>
      </c>
      <c r="Q880" s="25" t="s">
        <v>3083</v>
      </c>
    </row>
    <row r="881" spans="1:16">
      <c r="A881" s="21">
        <v>45253.388287037</v>
      </c>
      <c r="B881" s="12">
        <v>119589428</v>
      </c>
      <c r="C881" s="22" t="s">
        <v>3084</v>
      </c>
      <c r="D881" s="12" t="s">
        <v>3085</v>
      </c>
      <c r="E881" s="19" t="s">
        <v>3086</v>
      </c>
      <c r="F881" s="12" t="s">
        <v>57</v>
      </c>
      <c r="G881" s="12">
        <v>1</v>
      </c>
      <c r="H881" s="12" t="s">
        <v>3087</v>
      </c>
      <c r="I881" s="12">
        <v>14.13</v>
      </c>
      <c r="J881" s="75">
        <v>4.91</v>
      </c>
      <c r="K881" s="75">
        <v>50</v>
      </c>
      <c r="L881" s="16">
        <v>26.4</v>
      </c>
      <c r="M881" s="17">
        <f>=I881*8.8</f>
        <v>124.344</v>
      </c>
      <c r="N881" s="17">
        <f>=M881-L881-K881-J881*8.8</f>
        <v>4.73600000000001</v>
      </c>
      <c r="O881" s="18">
        <f>=N881/M881</f>
        <v>0.038087885221643</v>
      </c>
      <c r="P881" s="12" t="s">
        <v>903</v>
      </c>
    </row>
    <row r="882" spans="1:16">
      <c r="A882" s="21">
        <v>45253.4419560185</v>
      </c>
      <c r="B882" s="12">
        <v>119599558</v>
      </c>
      <c r="C882" s="22" t="s">
        <v>3088</v>
      </c>
      <c r="D882" s="12" t="s">
        <v>3089</v>
      </c>
      <c r="E882" s="19" t="s">
        <v>3090</v>
      </c>
      <c r="F882" s="12" t="s">
        <v>32</v>
      </c>
      <c r="G882" s="12">
        <v>2</v>
      </c>
      <c r="H882" s="12" t="s">
        <v>3091</v>
      </c>
      <c r="I882" s="12">
        <v>42.26</v>
      </c>
      <c r="J882" s="75">
        <v>18.28</v>
      </c>
      <c r="K882" s="75">
        <v>73.19</v>
      </c>
      <c r="L882" s="16">
        <v>152.2</v>
      </c>
      <c r="M882" s="17">
        <f>=I882*8.8</f>
        <v>371.888</v>
      </c>
      <c r="N882" s="17">
        <f>=M882-L882-K882-J882*8.8</f>
        <v>-14.366</v>
      </c>
      <c r="O882" s="18">
        <f>=N882/M882</f>
        <v>-0.038629910080454</v>
      </c>
      <c r="P882" s="12" t="s">
        <v>172</v>
      </c>
    </row>
    <row r="883" spans="1:16">
      <c r="A883" s="21">
        <v>45253.4500231482</v>
      </c>
      <c r="B883" s="12">
        <v>119601436</v>
      </c>
      <c r="C883" s="22" t="s">
        <v>3092</v>
      </c>
      <c r="D883" s="12" t="s">
        <v>3093</v>
      </c>
      <c r="E883" s="19" t="s">
        <v>3094</v>
      </c>
      <c r="F883" s="12" t="s"/>
      <c r="G883" s="12">
        <v>1</v>
      </c>
      <c r="H883" s="12" t="s">
        <v>3095</v>
      </c>
      <c r="I883" s="12">
        <v>14</v>
      </c>
      <c r="J883" s="75">
        <v>5.24</v>
      </c>
      <c r="K883" s="75">
        <v>50</v>
      </c>
      <c r="L883" s="16">
        <v>11</v>
      </c>
      <c r="M883" s="17">
        <f>=I883*8.8</f>
        <v>123.2</v>
      </c>
      <c r="N883" s="17">
        <f>=M883-L883-K883-J883*8.8</f>
        <v>16.088</v>
      </c>
      <c r="O883" s="18">
        <f>=N883/M883</f>
        <v>0.130584415584416</v>
      </c>
      <c r="P883" s="12" t="s">
        <v>50</v>
      </c>
    </row>
    <row r="884" spans="1:16">
      <c r="A884" s="21">
        <v>45253.4904513889</v>
      </c>
      <c r="B884" s="12">
        <v>119612291</v>
      </c>
      <c r="C884" s="22" t="s">
        <v>3096</v>
      </c>
      <c r="D884" s="12" t="s">
        <v>3097</v>
      </c>
      <c r="E884" s="19" t="s">
        <v>3098</v>
      </c>
      <c r="F884" s="12" t="s"/>
      <c r="G884" s="12">
        <v>1</v>
      </c>
      <c r="H884" s="12" t="s">
        <v>3099</v>
      </c>
      <c r="I884" s="12">
        <v>16</v>
      </c>
      <c r="J884" s="75">
        <v>7.03</v>
      </c>
      <c r="K884" s="75">
        <v>27.88</v>
      </c>
      <c r="L884" s="16">
        <v>9.5</v>
      </c>
      <c r="M884" s="17">
        <f>=I884*8.8</f>
        <v>140.8</v>
      </c>
      <c r="N884" s="17">
        <f>=M884-L884-K884-J884*8.8</f>
        <v>41.556</v>
      </c>
      <c r="O884" s="18">
        <f>=N884/M884</f>
        <v>0.295142045454546</v>
      </c>
      <c r="P884" s="12" t="s">
        <v>172</v>
      </c>
    </row>
    <row r="885" spans="1:16">
      <c r="A885" s="21">
        <v>45253.5209375</v>
      </c>
      <c r="B885" s="12">
        <v>119620328</v>
      </c>
      <c r="C885" s="22" t="s">
        <v>723</v>
      </c>
      <c r="D885" s="12" t="s">
        <v>3100</v>
      </c>
      <c r="E885" s="19" t="s">
        <v>3101</v>
      </c>
      <c r="F885" s="12" t="s"/>
      <c r="G885" s="12">
        <v>1</v>
      </c>
      <c r="H885" s="12" t="s">
        <v>726</v>
      </c>
      <c r="I885" s="12">
        <v>17.43</v>
      </c>
      <c r="J885" s="75">
        <v>6.41</v>
      </c>
      <c r="K885" s="75">
        <v>49</v>
      </c>
      <c r="L885" s="16">
        <v>40</v>
      </c>
      <c r="M885" s="17">
        <f>=I885*8.8</f>
        <v>153.384</v>
      </c>
      <c r="N885" s="17">
        <f>=M885-L885-K885-J885*8.8</f>
        <v>7.97600000000001</v>
      </c>
      <c r="O885" s="18">
        <f>=N885/M885</f>
        <v>0.052000208626715</v>
      </c>
      <c r="P885" s="12" t="s">
        <v>50</v>
      </c>
    </row>
    <row r="886" spans="1:16">
      <c r="A886" s="21">
        <v>45253.5950925926</v>
      </c>
      <c r="B886" s="12">
        <v>119635438</v>
      </c>
      <c r="C886" s="22" t="s">
        <v>3102</v>
      </c>
      <c r="D886" s="12" t="s">
        <v>3103</v>
      </c>
      <c r="E886" s="19" t="s">
        <v>3104</v>
      </c>
      <c r="F886" s="12" t="s"/>
      <c r="G886" s="12">
        <v>1</v>
      </c>
      <c r="H886" s="12" t="s">
        <v>3105</v>
      </c>
      <c r="I886" s="12">
        <v>14</v>
      </c>
      <c r="J886" s="75">
        <v>6.19</v>
      </c>
      <c r="K886" s="75">
        <v>50</v>
      </c>
      <c r="L886" s="16">
        <v>13</v>
      </c>
      <c r="M886" s="17">
        <f>=I886*8.8</f>
        <v>123.2</v>
      </c>
      <c r="N886" s="17">
        <f>=M886-L886-K886-J886*8.8</f>
        <v>5.72800000000001</v>
      </c>
      <c r="O886" s="18">
        <f>=N886/M886</f>
        <v>0.046493506493507</v>
      </c>
      <c r="P886" s="12" t="s">
        <v>136</v>
      </c>
    </row>
    <row r="887" spans="1:17">
      <c r="A887" s="21">
        <v>45253.6089583333</v>
      </c>
      <c r="B887" s="12">
        <v>119637807</v>
      </c>
      <c r="C887" s="22" t="s">
        <v>3106</v>
      </c>
      <c r="D887" s="12" t="s">
        <v>3107</v>
      </c>
      <c r="E887" s="19" t="s">
        <v>3108</v>
      </c>
      <c r="F887" s="12" t="s"/>
      <c r="G887" s="12">
        <v>2</v>
      </c>
      <c r="H887" s="12" t="s">
        <v>3109</v>
      </c>
      <c r="I887" s="12">
        <v>65.46</v>
      </c>
      <c r="J887" s="75">
        <v>28.97</v>
      </c>
      <c r="K887" s="75">
        <v>50</v>
      </c>
      <c r="L887" s="16">
        <v>80</v>
      </c>
      <c r="M887" s="17">
        <f>=I887*8.8</f>
        <v>576.048</v>
      </c>
      <c r="N887" s="17">
        <f>=M887-L887-K887-J887*8.8</f>
        <v>191.112</v>
      </c>
      <c r="O887" s="18">
        <f>=N887/M887</f>
        <v>0.331764019665028</v>
      </c>
      <c r="P887" s="12" t="s">
        <v>172</v>
      </c>
      <c r="Q887" s="25" t="s">
        <v>3110</v>
      </c>
    </row>
    <row r="888" spans="1:16">
      <c r="A888" s="21">
        <v>45253.6126967593</v>
      </c>
      <c r="B888" s="12">
        <v>119638469</v>
      </c>
      <c r="C888" s="22" t="s">
        <v>3111</v>
      </c>
      <c r="D888" s="65" t="s">
        <v>3112</v>
      </c>
      <c r="E888" s="19" t="s">
        <v>3113</v>
      </c>
      <c r="F888" s="12" t="s">
        <v>134</v>
      </c>
      <c r="G888" s="12">
        <v>1</v>
      </c>
      <c r="H888" s="12" t="s">
        <v>3114</v>
      </c>
      <c r="I888" s="12">
        <v>19.58</v>
      </c>
      <c r="J888" s="75">
        <v>8.55</v>
      </c>
      <c r="K888" s="75">
        <v>50</v>
      </c>
      <c r="L888" s="16">
        <v>62</v>
      </c>
      <c r="M888" s="17">
        <f>=I888*8.8</f>
        <v>172.304</v>
      </c>
      <c r="N888" s="17">
        <f>=M888-L888-K888-J888*8.8</f>
        <v>-14.936</v>
      </c>
      <c r="O888" s="18">
        <f>=N888/M888</f>
        <v>-0.086684000371437</v>
      </c>
      <c r="P888" s="12" t="s">
        <v>28</v>
      </c>
    </row>
    <row r="889" spans="1:16">
      <c r="A889" s="21" t="s"/>
      <c r="B889" s="12" t="s"/>
      <c r="C889" s="22" t="s"/>
      <c r="D889" s="12" t="s"/>
      <c r="E889" s="12" t="s"/>
      <c r="F889" s="12" t="s"/>
      <c r="G889" s="12" t="s"/>
      <c r="H889" s="12" t="s"/>
      <c r="I889" s="12" t="s"/>
      <c r="J889" s="12" t="s"/>
      <c r="K889" s="12" t="s"/>
      <c r="L889" s="12" t="s"/>
      <c r="M889" s="12" t="s"/>
      <c r="N889" s="12" t="s"/>
      <c r="O889" s="12" t="s"/>
      <c r="P889" s="12" t="s"/>
    </row>
    <row r="890" spans="1:16">
      <c r="A890" s="21">
        <v>45253.8726041667</v>
      </c>
      <c r="B890" s="12">
        <v>119670273</v>
      </c>
      <c r="C890" s="22" t="s">
        <v>181</v>
      </c>
      <c r="D890" s="12" t="s">
        <v>3115</v>
      </c>
      <c r="E890" s="82" t="s">
        <v>3116</v>
      </c>
      <c r="F890" s="12" t="s">
        <v>57</v>
      </c>
      <c r="G890" s="12">
        <v>1</v>
      </c>
      <c r="H890" s="12" t="s">
        <v>184</v>
      </c>
      <c r="I890" s="12">
        <v>14</v>
      </c>
      <c r="J890" s="75">
        <v>6.19</v>
      </c>
      <c r="K890" s="75">
        <v>50</v>
      </c>
      <c r="L890" s="16">
        <v>22.5</v>
      </c>
      <c r="M890" s="17">
        <f>=I890*8.8</f>
        <v>123.2</v>
      </c>
      <c r="N890" s="17">
        <f>=M890-L890-K890-J890*8.8</f>
        <v>-3.77199999999999</v>
      </c>
      <c r="O890" s="18">
        <f>=N890/M890</f>
        <v>-0.030616883116883</v>
      </c>
      <c r="P890" s="12" t="s">
        <v>136</v>
      </c>
    </row>
    <row r="891" spans="1:16">
      <c r="A891" s="21">
        <v>45253.9700231481</v>
      </c>
      <c r="B891" s="12">
        <v>119682494</v>
      </c>
      <c r="C891" s="22" t="s">
        <v>3117</v>
      </c>
      <c r="D891" s="12" t="s">
        <v>3118</v>
      </c>
      <c r="E891" s="19" t="s">
        <v>3119</v>
      </c>
      <c r="F891" s="12" t="s"/>
      <c r="G891" s="12">
        <v>1</v>
      </c>
      <c r="H891" s="12" t="s">
        <v>3120</v>
      </c>
      <c r="I891" s="12">
        <v>21.56</v>
      </c>
      <c r="J891" s="75">
        <v>9.56</v>
      </c>
      <c r="K891" s="75">
        <v>50</v>
      </c>
      <c r="L891" s="16">
        <v>24.5</v>
      </c>
      <c r="M891" s="17">
        <f>=I891*8.8</f>
        <v>189.728</v>
      </c>
      <c r="N891" s="17">
        <f>=M891-L891-K891-J891*8.8</f>
        <v>31.1</v>
      </c>
      <c r="O891" s="18">
        <f>=N891/M891</f>
        <v>0.163918873334458</v>
      </c>
      <c r="P891" s="12" t="s">
        <v>172</v>
      </c>
    </row>
    <row r="892" spans="1:16">
      <c r="A892" s="21">
        <v>45254.2124189815</v>
      </c>
      <c r="B892" s="12">
        <v>119733930</v>
      </c>
      <c r="C892" s="22" t="s">
        <v>3121</v>
      </c>
      <c r="D892" s="12" t="s">
        <v>3122</v>
      </c>
      <c r="E892" s="19" t="s">
        <v>3123</v>
      </c>
      <c r="F892" s="12" t="s"/>
      <c r="G892" s="12">
        <v>1</v>
      </c>
      <c r="H892" s="12" t="s">
        <v>3124</v>
      </c>
      <c r="I892" s="12">
        <v>33.47</v>
      </c>
      <c r="J892" s="75">
        <v>14.63</v>
      </c>
      <c r="K892" s="75">
        <v>40.58</v>
      </c>
      <c r="L892" s="16">
        <v>23</v>
      </c>
      <c r="M892" s="17">
        <f>=I892*8.8</f>
        <v>294.536</v>
      </c>
      <c r="N892" s="17">
        <f>=M892-L892-K892-J892*8.8</f>
        <v>102.212</v>
      </c>
      <c r="O892" s="18">
        <f>=N892/M892</f>
        <v>0.347027188527039</v>
      </c>
      <c r="P892" s="12" t="s">
        <v>172</v>
      </c>
    </row>
    <row r="893" spans="1:16">
      <c r="A893" s="21">
        <v>45254.2329976852</v>
      </c>
      <c r="B893" s="12">
        <v>119738251</v>
      </c>
      <c r="C893" s="22" t="s">
        <v>3125</v>
      </c>
      <c r="D893" s="12" t="s">
        <v>3126</v>
      </c>
      <c r="E893" s="22" t="s">
        <v>3127</v>
      </c>
      <c r="F893" s="12" t="s"/>
      <c r="G893" s="12">
        <v>1</v>
      </c>
      <c r="H893" s="12" t="s">
        <v>3128</v>
      </c>
      <c r="I893" s="12">
        <v>25.95</v>
      </c>
      <c r="J893" s="75">
        <v>11.53</v>
      </c>
      <c r="K893" s="75">
        <v>50</v>
      </c>
      <c r="L893" s="16">
        <v>32</v>
      </c>
      <c r="M893" s="17">
        <f>=I893*8.8</f>
        <v>228.36</v>
      </c>
      <c r="N893" s="17">
        <f>=M893-L893-K893-J893*8.8</f>
        <v>44.896</v>
      </c>
      <c r="O893" s="18">
        <f>=N893/M893</f>
        <v>0.196601856717464</v>
      </c>
      <c r="P893" s="12" t="s">
        <v>172</v>
      </c>
    </row>
    <row r="894" spans="1:16">
      <c r="A894" s="21">
        <v>45254.2533564815</v>
      </c>
      <c r="B894" s="12">
        <v>119742828</v>
      </c>
      <c r="C894" s="22" t="s">
        <v>3129</v>
      </c>
      <c r="D894" s="12" t="s">
        <v>3130</v>
      </c>
      <c r="E894" s="19" t="s">
        <v>3131</v>
      </c>
      <c r="F894" s="12" t="s"/>
      <c r="G894" s="12">
        <v>2</v>
      </c>
      <c r="H894" s="12" t="s">
        <v>3132</v>
      </c>
      <c r="I894" s="12">
        <v>27.4</v>
      </c>
      <c r="J894" s="75">
        <v>11.89</v>
      </c>
      <c r="K894" s="75">
        <v>24.25</v>
      </c>
      <c r="L894" s="16">
        <v>28</v>
      </c>
      <c r="M894" s="17">
        <f>=I894*8.8</f>
        <v>241.12</v>
      </c>
      <c r="N894" s="17">
        <f>=M894-L894-K894-J894*8.8</f>
        <v>84.238</v>
      </c>
      <c r="O894" s="18">
        <f>=N894/M894</f>
        <v>0.349361313868613</v>
      </c>
      <c r="P894" s="12" t="s">
        <v>59</v>
      </c>
    </row>
    <row r="895" spans="1:16">
      <c r="A895" s="21">
        <v>45254.2934490741</v>
      </c>
      <c r="B895" s="12">
        <v>119752265</v>
      </c>
      <c r="C895" s="22" t="s">
        <v>3133</v>
      </c>
      <c r="D895" s="12" t="s">
        <v>3134</v>
      </c>
      <c r="E895" s="19" t="s">
        <v>3135</v>
      </c>
      <c r="F895" s="12" t="s"/>
      <c r="G895" s="12">
        <v>2</v>
      </c>
      <c r="H895" s="12" t="s">
        <v>3136</v>
      </c>
      <c r="I895" s="12">
        <v>49.24</v>
      </c>
      <c r="J895" s="75">
        <v>20.94</v>
      </c>
      <c r="K895" s="75">
        <v>50</v>
      </c>
      <c r="L895" s="16">
        <v>38</v>
      </c>
      <c r="M895" s="17">
        <f>=I895*8.8</f>
        <v>433.312</v>
      </c>
      <c r="N895" s="17">
        <f>=M895-L895-K895-J895*8.8</f>
        <v>161.04</v>
      </c>
      <c r="O895" s="18">
        <f>=N895/M895</f>
        <v>0.371649065800163</v>
      </c>
      <c r="P895" s="12" t="s">
        <v>70</v>
      </c>
    </row>
    <row r="896" spans="1:16">
      <c r="A896" s="21">
        <v>45254.2946296296</v>
      </c>
      <c r="B896" s="12">
        <v>119752532</v>
      </c>
      <c r="C896" s="22" t="s">
        <v>3137</v>
      </c>
      <c r="D896" s="12" t="s">
        <v>3138</v>
      </c>
      <c r="E896" s="19" t="s">
        <v>3139</v>
      </c>
      <c r="F896" s="12" t="s"/>
      <c r="G896" s="12">
        <v>2</v>
      </c>
      <c r="H896" s="12" t="s">
        <v>3140</v>
      </c>
      <c r="I896" s="12">
        <v>35.84</v>
      </c>
      <c r="J896" s="75">
        <v>15.72</v>
      </c>
      <c r="K896" s="75">
        <v>50</v>
      </c>
      <c r="L896" s="16">
        <v>84</v>
      </c>
      <c r="M896" s="17">
        <f>=I896*8.8</f>
        <v>315.392</v>
      </c>
      <c r="N896" s="17">
        <f>=M896-L896-K896-J896*8.8</f>
        <v>43.056</v>
      </c>
      <c r="O896" s="18">
        <f>=N896/M896</f>
        <v>0.136515827922078</v>
      </c>
      <c r="P896" s="12" t="s">
        <v>43</v>
      </c>
    </row>
    <row r="897" spans="1:16">
      <c r="A897" s="21">
        <v>45254.3056712963</v>
      </c>
      <c r="B897" s="12">
        <v>119755191</v>
      </c>
      <c r="C897" s="22" t="s">
        <v>3141</v>
      </c>
      <c r="D897" s="12">
        <v>0</v>
      </c>
      <c r="E897" s="12" t="s">
        <v>52</v>
      </c>
      <c r="F897" s="12" t="s">
        <v>48</v>
      </c>
      <c r="G897" s="12">
        <v>1</v>
      </c>
      <c r="H897" s="12" t="s">
        <v>3142</v>
      </c>
      <c r="I897" s="12">
        <v>0</v>
      </c>
      <c r="J897" s="75">
        <v>0</v>
      </c>
      <c r="K897" s="75">
        <v>0</v>
      </c>
      <c r="L897" s="16">
        <v>0</v>
      </c>
      <c r="M897" s="17">
        <f>=I897*8.8</f>
        <v>0</v>
      </c>
      <c r="N897" s="17">
        <f>=M897-L897-K897-J897*8.8</f>
        <v>0</v>
      </c>
      <c r="O897" s="18" t="e">
        <f>=N897/M897</f>
        <v>#DIV/0!</v>
      </c>
      <c r="P897" s="12" t="s">
        <v>172</v>
      </c>
    </row>
    <row r="898" spans="1:16">
      <c r="A898" s="21">
        <v>45254.3378587963</v>
      </c>
      <c r="B898" s="12">
        <v>119762225</v>
      </c>
      <c r="C898" s="22" t="s">
        <v>3143</v>
      </c>
      <c r="D898" s="12" t="s">
        <v>3144</v>
      </c>
      <c r="E898" s="19" t="s">
        <v>3145</v>
      </c>
      <c r="F898" s="12" t="s"/>
      <c r="G898" s="12">
        <v>2</v>
      </c>
      <c r="H898" s="12" t="s">
        <v>3146</v>
      </c>
      <c r="I898" s="12">
        <v>27.66</v>
      </c>
      <c r="J898" s="75">
        <v>12.03</v>
      </c>
      <c r="K898" s="75">
        <v>50</v>
      </c>
      <c r="L898" s="16">
        <v>32</v>
      </c>
      <c r="M898" s="17">
        <f>=I898*8.8</f>
        <v>243.408</v>
      </c>
      <c r="N898" s="17">
        <f>=M898-L898-K898-J898*8.8</f>
        <v>55.544</v>
      </c>
      <c r="O898" s="18">
        <f>=N898/M898</f>
        <v>0.228192992835075</v>
      </c>
      <c r="P898" s="12" t="s">
        <v>28</v>
      </c>
    </row>
    <row r="899" spans="1:16">
      <c r="A899" s="21">
        <v>45254.3381597222</v>
      </c>
      <c r="B899" s="12">
        <v>119762429</v>
      </c>
      <c r="C899" s="22" t="s">
        <v>3147</v>
      </c>
      <c r="D899" s="12" t="s">
        <v>3148</v>
      </c>
      <c r="E899" s="19" t="s">
        <v>3149</v>
      </c>
      <c r="F899" s="12" t="s"/>
      <c r="G899" s="12">
        <v>1</v>
      </c>
      <c r="H899" s="12" t="s">
        <v>3150</v>
      </c>
      <c r="I899" s="12">
        <v>14</v>
      </c>
      <c r="J899" s="75">
        <v>6.09</v>
      </c>
      <c r="K899" s="75">
        <v>50</v>
      </c>
      <c r="L899" s="16">
        <v>18.76</v>
      </c>
      <c r="M899" s="17">
        <f>=I899*8.8</f>
        <v>123.2</v>
      </c>
      <c r="N899" s="17">
        <f>=M899-L899-K899-J899*8.8</f>
        <v>0.848000000000006</v>
      </c>
      <c r="O899" s="18">
        <f>=N899/M899</f>
        <v>0.006883116883117</v>
      </c>
      <c r="P899" s="12" t="s">
        <v>43</v>
      </c>
    </row>
    <row r="900" spans="1:16">
      <c r="A900" s="21">
        <v>45254.3474884259</v>
      </c>
      <c r="B900" s="12">
        <v>119763705</v>
      </c>
      <c r="C900" s="22" t="s">
        <v>3151</v>
      </c>
      <c r="D900" s="12" t="s">
        <v>3152</v>
      </c>
      <c r="E900" s="19" t="s">
        <v>3153</v>
      </c>
      <c r="F900" s="12" t="s"/>
      <c r="G900" s="12">
        <v>1</v>
      </c>
      <c r="H900" s="12" t="s">
        <v>3154</v>
      </c>
      <c r="I900" s="12">
        <v>27.2</v>
      </c>
      <c r="J900" s="75">
        <v>11.8</v>
      </c>
      <c r="K900" s="75">
        <v>50</v>
      </c>
      <c r="L900" s="16">
        <v>27.98</v>
      </c>
      <c r="M900" s="17">
        <f>=I900*8.8</f>
        <v>239.36</v>
      </c>
      <c r="N900" s="17">
        <f>=M900-L900-K900-J900*8.8</f>
        <v>57.54</v>
      </c>
      <c r="O900" s="18">
        <f>=N900/M900</f>
        <v>0.240391042780749</v>
      </c>
      <c r="P900" s="12" t="s">
        <v>172</v>
      </c>
    </row>
    <row r="901" spans="1:16">
      <c r="A901" s="21">
        <v>45254.4368634259</v>
      </c>
      <c r="B901" s="12">
        <v>119783790</v>
      </c>
      <c r="C901" s="22" t="s">
        <v>3155</v>
      </c>
      <c r="D901" s="12" t="s">
        <v>3156</v>
      </c>
      <c r="E901" s="19" t="s">
        <v>3157</v>
      </c>
      <c r="F901" s="12" t="s"/>
      <c r="G901" s="12">
        <v>2</v>
      </c>
      <c r="H901" s="12" t="s">
        <v>3158</v>
      </c>
      <c r="I901" s="12">
        <v>41.3</v>
      </c>
      <c r="J901" s="75">
        <v>17.54</v>
      </c>
      <c r="K901" s="75">
        <v>50</v>
      </c>
      <c r="L901" s="16">
        <v>34</v>
      </c>
      <c r="M901" s="17">
        <f>=I901*8.8</f>
        <v>363.44</v>
      </c>
      <c r="N901" s="17">
        <f>=M901-L901-K901-J901*8.8</f>
        <v>125.088</v>
      </c>
      <c r="O901" s="18">
        <f>=N901/M901</f>
        <v>0.344177856042263</v>
      </c>
      <c r="P901" s="12" t="s">
        <v>22</v>
      </c>
    </row>
    <row r="902" spans="1:16">
      <c r="A902" s="21">
        <v>45254.4449074074</v>
      </c>
      <c r="B902" s="12">
        <v>119785537</v>
      </c>
      <c r="C902" s="22" t="s">
        <v>3159</v>
      </c>
      <c r="D902" s="12" t="s">
        <v>3160</v>
      </c>
      <c r="E902" s="19" t="s">
        <v>3161</v>
      </c>
      <c r="F902" s="12" t="s">
        <v>68</v>
      </c>
      <c r="G902" s="12">
        <v>1</v>
      </c>
      <c r="H902" s="12" t="s">
        <v>3162</v>
      </c>
      <c r="I902" s="12">
        <v>14</v>
      </c>
      <c r="J902" s="75">
        <v>6.22</v>
      </c>
      <c r="K902" s="75">
        <v>29.36</v>
      </c>
      <c r="L902" s="16">
        <v>38</v>
      </c>
      <c r="M902" s="17">
        <f>=I902*8.8</f>
        <v>123.2</v>
      </c>
      <c r="N902" s="17">
        <f>=M902-L902-K902-J902*8.8</f>
        <v>1.10400000000001</v>
      </c>
      <c r="O902" s="18">
        <f>=N902/M902</f>
        <v>0.008961038961039</v>
      </c>
      <c r="P902" s="12" t="s">
        <v>300</v>
      </c>
    </row>
    <row r="903" spans="1:16">
      <c r="A903" s="21">
        <v>45254.446875</v>
      </c>
      <c r="B903" s="12">
        <v>119785774</v>
      </c>
      <c r="C903" s="22" t="s">
        <v>3163</v>
      </c>
      <c r="D903" s="12" t="s">
        <v>3164</v>
      </c>
      <c r="E903" s="19" t="s">
        <v>3165</v>
      </c>
      <c r="F903" s="12" t="s">
        <v>1377</v>
      </c>
      <c r="G903" s="12">
        <v>1</v>
      </c>
      <c r="H903" s="12" t="s">
        <v>3166</v>
      </c>
      <c r="I903" s="12">
        <v>100.99</v>
      </c>
      <c r="J903" s="75">
        <v>46.12</v>
      </c>
      <c r="K903" s="75">
        <v>243.6</v>
      </c>
      <c r="L903" s="16">
        <v>399</v>
      </c>
      <c r="M903" s="17">
        <f>=I903*8.8</f>
        <v>888.712</v>
      </c>
      <c r="N903" s="17">
        <f>=M903-L903-K903-J903*8.8</f>
        <v>-159.744</v>
      </c>
      <c r="O903" s="18">
        <f>=N903/M903</f>
        <v>-0.179747769806191</v>
      </c>
      <c r="P903" s="12" t="s">
        <v>136</v>
      </c>
    </row>
    <row r="904" spans="1:16">
      <c r="A904" s="21">
        <v>45254.4608680556</v>
      </c>
      <c r="B904" s="12">
        <v>119789989</v>
      </c>
      <c r="C904" s="22" t="s">
        <v>331</v>
      </c>
      <c r="D904" s="12" t="s">
        <v>3167</v>
      </c>
      <c r="E904" s="19" t="s">
        <v>3168</v>
      </c>
      <c r="F904" s="12" t="s">
        <v>48</v>
      </c>
      <c r="G904" s="12">
        <v>1</v>
      </c>
      <c r="H904" s="12" t="s">
        <v>334</v>
      </c>
      <c r="I904" s="12">
        <v>21.79</v>
      </c>
      <c r="J904" s="75">
        <v>7.85</v>
      </c>
      <c r="K904" s="75">
        <v>72.62</v>
      </c>
      <c r="L904" s="16">
        <v>75</v>
      </c>
      <c r="M904" s="17">
        <f>=I904*8.8</f>
        <v>191.752</v>
      </c>
      <c r="N904" s="17">
        <f>=M904-L904-K904-J904*8.8</f>
        <v>-24.948</v>
      </c>
      <c r="O904" s="18">
        <f>=N904/M904</f>
        <v>-0.130105553005966</v>
      </c>
      <c r="P904" s="12" t="s">
        <v>50</v>
      </c>
    </row>
    <row r="905" spans="1:16">
      <c r="A905" s="21">
        <v>45254.4640393519</v>
      </c>
      <c r="B905" s="12">
        <v>119790892</v>
      </c>
      <c r="C905" s="22" t="s">
        <v>3169</v>
      </c>
      <c r="D905" s="12" t="s">
        <v>3170</v>
      </c>
      <c r="E905" s="19" t="s">
        <v>3171</v>
      </c>
      <c r="F905" s="12" t="s"/>
      <c r="G905" s="12">
        <v>1</v>
      </c>
      <c r="H905" s="12" t="s">
        <v>3172</v>
      </c>
      <c r="I905" s="12">
        <v>21.53</v>
      </c>
      <c r="J905" s="75">
        <v>9.54</v>
      </c>
      <c r="K905" s="75">
        <v>53.59</v>
      </c>
      <c r="L905" s="16">
        <v>24.8</v>
      </c>
      <c r="M905" s="17">
        <f>=I905*8.8</f>
        <v>189.464</v>
      </c>
      <c r="N905" s="17">
        <f>=M905-L905-K905-J905*8.8</f>
        <v>27.122</v>
      </c>
      <c r="O905" s="18">
        <f>=N905/M905</f>
        <v>0.143151205506059</v>
      </c>
      <c r="P905" s="12" t="s">
        <v>172</v>
      </c>
    </row>
    <row r="906" spans="1:16">
      <c r="A906" s="21">
        <v>45254.5190625</v>
      </c>
      <c r="B906" s="12">
        <v>119806087</v>
      </c>
      <c r="C906" s="22" t="s">
        <v>3173</v>
      </c>
      <c r="D906" s="12" t="s">
        <v>3174</v>
      </c>
      <c r="E906" s="19" t="s">
        <v>3175</v>
      </c>
      <c r="F906" s="12" t="s">
        <v>48</v>
      </c>
      <c r="G906" s="12">
        <v>1</v>
      </c>
      <c r="H906" s="12" t="s">
        <v>3176</v>
      </c>
      <c r="I906" s="12">
        <v>40.51</v>
      </c>
      <c r="J906" s="75">
        <v>17.71</v>
      </c>
      <c r="K906" s="75">
        <v>43.15</v>
      </c>
      <c r="L906" s="16">
        <v>87.1</v>
      </c>
      <c r="M906" s="17">
        <f>=I906*8.8</f>
        <v>356.488</v>
      </c>
      <c r="N906" s="17">
        <f>=M906-L906-K906-J906*8.8</f>
        <v>70.39</v>
      </c>
      <c r="O906" s="18">
        <f>=N906/M906</f>
        <v>0.197454051749288</v>
      </c>
      <c r="P906" s="12" t="s">
        <v>172</v>
      </c>
    </row>
    <row r="907" spans="1:16">
      <c r="A907" s="21">
        <v>45254.5736921296</v>
      </c>
      <c r="B907" s="12">
        <v>119818865</v>
      </c>
      <c r="C907" s="22" t="s">
        <v>3177</v>
      </c>
      <c r="D907" s="12" t="s">
        <v>3178</v>
      </c>
      <c r="E907" s="19" t="s">
        <v>3179</v>
      </c>
      <c r="F907" s="12" t="s">
        <v>48</v>
      </c>
      <c r="G907" s="12">
        <v>1</v>
      </c>
      <c r="H907" s="12" t="s">
        <v>3180</v>
      </c>
      <c r="I907" s="12">
        <v>17.63</v>
      </c>
      <c r="J907" s="75">
        <v>7.93</v>
      </c>
      <c r="K907" s="75">
        <v>49.61</v>
      </c>
      <c r="L907" s="16">
        <v>18</v>
      </c>
      <c r="M907" s="17">
        <f>=I907*8.8</f>
        <v>155.144</v>
      </c>
      <c r="N907" s="17">
        <f>=M907-L907-K907-J907*8.8</f>
        <v>17.75</v>
      </c>
      <c r="O907" s="18">
        <f>=N907/M907</f>
        <v>0.114409838601557</v>
      </c>
      <c r="P907" s="12" t="s">
        <v>59</v>
      </c>
    </row>
    <row r="908" spans="1:16">
      <c r="A908" s="21">
        <v>45254.6244212963</v>
      </c>
      <c r="B908" s="12">
        <v>119830090</v>
      </c>
      <c r="C908" s="22" t="s">
        <v>3181</v>
      </c>
      <c r="D908" s="12" t="s">
        <v>3182</v>
      </c>
      <c r="E908" s="19" t="s">
        <v>3183</v>
      </c>
      <c r="F908" s="12" t="s">
        <v>32</v>
      </c>
      <c r="G908" s="12">
        <v>1</v>
      </c>
      <c r="H908" s="12" t="s">
        <v>3184</v>
      </c>
      <c r="I908" s="12">
        <v>46.67</v>
      </c>
      <c r="J908" s="75">
        <v>20.81</v>
      </c>
      <c r="K908" s="75">
        <v>160.78</v>
      </c>
      <c r="L908" s="16">
        <v>102</v>
      </c>
      <c r="M908" s="17">
        <f>=I908*8.8</f>
        <v>410.696</v>
      </c>
      <c r="N908" s="17">
        <f>=M908-L908-K908-J908*8.8</f>
        <v>-35.212</v>
      </c>
      <c r="O908" s="18">
        <f>=N908/M908</f>
        <v>-0.085737382394764</v>
      </c>
      <c r="P908" s="12" t="s">
        <v>172</v>
      </c>
    </row>
    <row r="909" spans="1:16">
      <c r="A909" s="21">
        <v>45254.6399305556</v>
      </c>
      <c r="B909" s="12">
        <v>119832057</v>
      </c>
      <c r="C909" s="22" t="s">
        <v>3185</v>
      </c>
      <c r="D909" s="12" t="s">
        <v>3186</v>
      </c>
      <c r="E909" s="19" t="s">
        <v>3187</v>
      </c>
      <c r="F909" s="12" t="s"/>
      <c r="G909" s="12">
        <v>2</v>
      </c>
      <c r="H909" s="12" t="s">
        <v>3188</v>
      </c>
      <c r="I909" s="12">
        <v>27.4</v>
      </c>
      <c r="J909" s="75">
        <v>12.03</v>
      </c>
      <c r="K909" s="75">
        <v>50</v>
      </c>
      <c r="L909" s="16">
        <v>25.9</v>
      </c>
      <c r="M909" s="17">
        <f>=I909*8.8</f>
        <v>241.12</v>
      </c>
      <c r="N909" s="17">
        <f>=M909-L909-K909-J909*8.8</f>
        <v>59.356</v>
      </c>
      <c r="O909" s="18">
        <f>=N909/M909</f>
        <v>0.246167883211679</v>
      </c>
      <c r="P909" s="12" t="s">
        <v>28</v>
      </c>
    </row>
    <row r="910" spans="1:16">
      <c r="A910" s="21" t="s"/>
      <c r="B910" s="12" t="s"/>
      <c r="C910" s="22" t="s"/>
      <c r="D910" s="12" t="s"/>
      <c r="E910" s="12" t="s"/>
      <c r="F910" s="12" t="s"/>
      <c r="G910" s="12" t="s"/>
      <c r="H910" s="12" t="s"/>
      <c r="I910" s="12" t="s"/>
      <c r="J910" s="12" t="s"/>
      <c r="K910" s="12" t="s"/>
      <c r="L910" s="12" t="s"/>
      <c r="M910" s="12" t="s"/>
      <c r="N910" s="12" t="s"/>
      <c r="O910" s="12" t="s"/>
      <c r="P910" s="12" t="s"/>
    </row>
    <row r="911" spans="1:16">
      <c r="A911" s="21">
        <v>45254.4792476852</v>
      </c>
      <c r="B911" s="12">
        <v>119794280</v>
      </c>
      <c r="C911" s="22" t="s">
        <v>3189</v>
      </c>
      <c r="D911" s="12" t="s">
        <v>3190</v>
      </c>
      <c r="E911" s="19" t="s">
        <v>3191</v>
      </c>
      <c r="F911" s="12" t="s"/>
      <c r="G911" s="12">
        <v>3</v>
      </c>
      <c r="H911" s="12" t="s">
        <v>3192</v>
      </c>
      <c r="I911" s="12">
        <v>154.35</v>
      </c>
      <c r="J911" s="75">
        <v>60.4</v>
      </c>
      <c r="K911" s="75">
        <v>50</v>
      </c>
      <c r="L911" s="16">
        <v>150</v>
      </c>
      <c r="M911" s="17">
        <f>=I911*8.8</f>
        <v>1358.28</v>
      </c>
      <c r="N911" s="17">
        <f>=M911-L911-K911-J911*8.8</f>
        <v>626.76</v>
      </c>
      <c r="O911" s="18">
        <f>=N911/M911</f>
        <v>0.461436522661012</v>
      </c>
      <c r="P911" s="12" t="s">
        <v>1413</v>
      </c>
    </row>
    <row r="912" spans="1:16">
      <c r="A912" s="21">
        <v>45254.9621643518</v>
      </c>
      <c r="B912" s="12">
        <v>119876159</v>
      </c>
      <c r="C912" s="22" t="s">
        <v>3193</v>
      </c>
      <c r="D912" s="12" t="s">
        <v>3194</v>
      </c>
      <c r="E912" s="19" t="s">
        <v>3195</v>
      </c>
      <c r="F912" s="12" t="s"/>
      <c r="G912" s="12">
        <v>1</v>
      </c>
      <c r="H912" s="12" t="s">
        <v>3196</v>
      </c>
      <c r="I912" s="12">
        <v>14</v>
      </c>
      <c r="J912" s="75">
        <v>4.9</v>
      </c>
      <c r="K912" s="75">
        <v>50</v>
      </c>
      <c r="L912" s="16">
        <v>28</v>
      </c>
      <c r="M912" s="17">
        <f>=I912*8.8</f>
        <v>123.2</v>
      </c>
      <c r="N912" s="17">
        <f>=M912-L912-K912-J912*8.8</f>
        <v>2.08000000000001</v>
      </c>
      <c r="O912" s="18">
        <f>=N912/M912</f>
        <v>0.016883116883117</v>
      </c>
      <c r="P912" s="12" t="s">
        <v>1263</v>
      </c>
    </row>
    <row r="913" spans="1:16">
      <c r="A913" s="21">
        <v>45255.0140509259</v>
      </c>
      <c r="B913" s="12">
        <v>119883144</v>
      </c>
      <c r="C913" s="22" t="s">
        <v>3197</v>
      </c>
      <c r="D913" s="12" t="s">
        <v>3198</v>
      </c>
      <c r="E913" s="19" t="s">
        <v>3199</v>
      </c>
      <c r="F913" s="12" t="s"/>
      <c r="G913" s="12">
        <v>1</v>
      </c>
      <c r="H913" s="12" t="s">
        <v>3200</v>
      </c>
      <c r="I913" s="12">
        <v>14</v>
      </c>
      <c r="J913" s="75">
        <v>6.03</v>
      </c>
      <c r="K913" s="75">
        <v>50</v>
      </c>
      <c r="L913" s="16">
        <v>3.55</v>
      </c>
      <c r="M913" s="17">
        <f>=I913*8.8</f>
        <v>123.2</v>
      </c>
      <c r="N913" s="17">
        <f>=M913-L913-K913-J913*8.8</f>
        <v>16.586</v>
      </c>
      <c r="O913" s="18">
        <f>=N913/M913</f>
        <v>0.134626623376623</v>
      </c>
      <c r="P913" s="12" t="s">
        <v>1413</v>
      </c>
    </row>
    <row r="914" spans="1:16">
      <c r="A914" s="21">
        <v>45255.035162037</v>
      </c>
      <c r="B914" s="12">
        <v>119886227</v>
      </c>
      <c r="C914" s="22" t="s">
        <v>3201</v>
      </c>
      <c r="D914" s="12" t="s">
        <v>3202</v>
      </c>
      <c r="E914" s="19" t="s">
        <v>3203</v>
      </c>
      <c r="F914" s="12" t="s"/>
      <c r="G914" s="12">
        <v>1</v>
      </c>
      <c r="H914" s="12" t="s">
        <v>3204</v>
      </c>
      <c r="I914" s="12">
        <v>42.31</v>
      </c>
      <c r="J914" s="75">
        <v>15.14</v>
      </c>
      <c r="K914" s="75">
        <v>50</v>
      </c>
      <c r="L914" s="16">
        <v>107.3</v>
      </c>
      <c r="M914" s="17">
        <f>=I914*8.8</f>
        <v>372.328</v>
      </c>
      <c r="N914" s="17">
        <f>=M914-L914-K914-J914*8.8</f>
        <v>81.796</v>
      </c>
      <c r="O914" s="18">
        <f>=N914/M914</f>
        <v>0.219688017017254</v>
      </c>
      <c r="P914" s="12" t="s">
        <v>50</v>
      </c>
    </row>
    <row r="915" spans="1:16">
      <c r="A915" s="21">
        <v>45255.0404166667</v>
      </c>
      <c r="B915" s="12">
        <v>119887045</v>
      </c>
      <c r="C915" s="22" t="s">
        <v>3205</v>
      </c>
      <c r="D915" s="12">
        <v>0</v>
      </c>
      <c r="E915" s="12" t="s">
        <v>1333</v>
      </c>
      <c r="F915" s="12" t="s">
        <v>1334</v>
      </c>
      <c r="G915" s="12">
        <v>1</v>
      </c>
      <c r="H915" s="12" t="s">
        <v>3206</v>
      </c>
      <c r="I915" s="12">
        <v>0</v>
      </c>
      <c r="J915" s="75">
        <v>0</v>
      </c>
      <c r="K915" s="75">
        <v>0</v>
      </c>
      <c r="L915" s="16">
        <v>0</v>
      </c>
      <c r="M915" s="17">
        <f>=I915*8.8</f>
        <v>0</v>
      </c>
      <c r="N915" s="17">
        <f>=M915-L915-K915-J915*8.8</f>
        <v>0</v>
      </c>
      <c r="O915" s="18" t="e">
        <f>=N915/M915</f>
        <v>#DIV/0!</v>
      </c>
      <c r="P915" s="12" t="s">
        <v>70</v>
      </c>
    </row>
    <row r="916" spans="1:16">
      <c r="A916" s="21">
        <v>45255.076400463</v>
      </c>
      <c r="B916" s="12">
        <v>119894122</v>
      </c>
      <c r="C916" s="22" t="s">
        <v>3207</v>
      </c>
      <c r="D916" s="12" t="s">
        <v>3208</v>
      </c>
      <c r="E916" s="19" t="s">
        <v>3209</v>
      </c>
      <c r="F916" s="12" t="s"/>
      <c r="G916" s="12">
        <v>1</v>
      </c>
      <c r="H916" s="12" t="s">
        <v>3210</v>
      </c>
      <c r="I916" s="12">
        <v>29.58</v>
      </c>
      <c r="J916" s="75">
        <v>10.77</v>
      </c>
      <c r="K916" s="75">
        <v>50</v>
      </c>
      <c r="L916" s="16">
        <v>24.64</v>
      </c>
      <c r="M916" s="17">
        <f>=I916*8.8</f>
        <v>260.304</v>
      </c>
      <c r="N916" s="17">
        <f>=M916-L916-K916-J916*8.8</f>
        <v>90.888</v>
      </c>
      <c r="O916" s="18">
        <f>=N916/M916</f>
        <v>0.349160981006823</v>
      </c>
      <c r="P916" s="12" t="s">
        <v>50</v>
      </c>
    </row>
    <row r="917" spans="1:16">
      <c r="A917" s="21">
        <v>45255.0874537037</v>
      </c>
      <c r="B917" s="12">
        <v>119897383</v>
      </c>
      <c r="C917" s="22" t="s">
        <v>3211</v>
      </c>
      <c r="D917" s="12">
        <v>0</v>
      </c>
      <c r="E917" s="12" t="s">
        <v>52</v>
      </c>
      <c r="F917" s="12" t="s">
        <v>328</v>
      </c>
      <c r="G917" s="12">
        <v>1</v>
      </c>
      <c r="H917" s="12" t="s">
        <v>3212</v>
      </c>
      <c r="I917" s="12">
        <v>0</v>
      </c>
      <c r="J917" s="75">
        <v>0</v>
      </c>
      <c r="K917" s="75">
        <v>0</v>
      </c>
      <c r="L917" s="16">
        <v>0</v>
      </c>
      <c r="M917" s="17">
        <f>=I917*8.8</f>
        <v>0</v>
      </c>
      <c r="N917" s="17">
        <f>=M917-L917-K917-J917*8.8</f>
        <v>0</v>
      </c>
      <c r="O917" s="18" t="e">
        <f>=N917/M917</f>
        <v>#DIV/0!</v>
      </c>
      <c r="P917" s="12" t="s">
        <v>83</v>
      </c>
    </row>
    <row r="918" spans="1:16">
      <c r="A918" s="21">
        <v>45255.0988194444</v>
      </c>
      <c r="B918" s="12">
        <v>119900894</v>
      </c>
      <c r="C918" s="22" t="s">
        <v>3213</v>
      </c>
      <c r="D918" s="12" t="s">
        <v>3214</v>
      </c>
      <c r="E918" s="19" t="s">
        <v>3215</v>
      </c>
      <c r="F918" s="12" t="s"/>
      <c r="G918" s="12">
        <v>1</v>
      </c>
      <c r="H918" s="12" t="s">
        <v>3216</v>
      </c>
      <c r="I918" s="12">
        <v>14.2</v>
      </c>
      <c r="J918" s="75">
        <v>6.3</v>
      </c>
      <c r="K918" s="75">
        <v>50</v>
      </c>
      <c r="L918" s="16">
        <v>6.89</v>
      </c>
      <c r="M918" s="17">
        <f>=I918*8.8</f>
        <v>124.96</v>
      </c>
      <c r="N918" s="17">
        <f>=M918-L918-K918-J918*8.8</f>
        <v>12.63</v>
      </c>
      <c r="O918" s="18">
        <f>=N918/M918</f>
        <v>0.101072343149808</v>
      </c>
      <c r="P918" s="12" t="s">
        <v>43</v>
      </c>
    </row>
    <row r="919" spans="1:16">
      <c r="A919" s="21">
        <v>45255.1119907407</v>
      </c>
      <c r="B919" s="12">
        <v>119905079</v>
      </c>
      <c r="C919" s="22" t="s">
        <v>3217</v>
      </c>
      <c r="D919" s="12" t="s">
        <v>3218</v>
      </c>
      <c r="E919" s="19" t="s">
        <v>3191</v>
      </c>
      <c r="F919" s="12" t="s"/>
      <c r="G919" s="12">
        <v>2</v>
      </c>
      <c r="H919" s="12" t="s">
        <v>3219</v>
      </c>
      <c r="I919" s="12">
        <v>128.66</v>
      </c>
      <c r="J919" s="75">
        <v>58.21</v>
      </c>
      <c r="K919" s="75">
        <v>50</v>
      </c>
      <c r="L919" s="16">
        <v>100</v>
      </c>
      <c r="M919" s="17">
        <f>=I919*8.8</f>
        <v>1132.208</v>
      </c>
      <c r="N919" s="17">
        <f>=M919-L919-K919-J919*8.8</f>
        <v>469.96</v>
      </c>
      <c r="O919" s="18">
        <f>=N919/M919</f>
        <v>0.415082740980456</v>
      </c>
      <c r="P919" s="12" t="s">
        <v>172</v>
      </c>
    </row>
    <row r="920" spans="1:16">
      <c r="A920" s="21">
        <v>45255.1144560185</v>
      </c>
      <c r="B920" s="12">
        <v>119905370</v>
      </c>
      <c r="C920" s="22" t="s">
        <v>3220</v>
      </c>
      <c r="D920" s="12" t="s">
        <v>3221</v>
      </c>
      <c r="E920" s="19" t="s">
        <v>3222</v>
      </c>
      <c r="F920" s="12" t="s"/>
      <c r="G920" s="12">
        <v>1</v>
      </c>
      <c r="H920" s="12" t="s">
        <v>3223</v>
      </c>
      <c r="I920" s="12">
        <v>18.67</v>
      </c>
      <c r="J920" s="75">
        <v>8.14</v>
      </c>
      <c r="K920" s="75">
        <v>50</v>
      </c>
      <c r="L920" s="16">
        <v>39</v>
      </c>
      <c r="M920" s="17">
        <f>=I920*8.8</f>
        <v>164.296</v>
      </c>
      <c r="N920" s="17">
        <f>=M920-L920-K920-J920*8.8</f>
        <v>3.66400000000002</v>
      </c>
      <c r="O920" s="18">
        <f>=N920/M920</f>
        <v>0.02230121244583</v>
      </c>
      <c r="P920" s="12" t="s">
        <v>172</v>
      </c>
    </row>
    <row r="921" spans="1:16">
      <c r="A921" s="21">
        <v>45255.1249884259</v>
      </c>
      <c r="B921" s="12">
        <v>119908542</v>
      </c>
      <c r="C921" s="22" t="s">
        <v>3217</v>
      </c>
      <c r="D921" s="12" t="s">
        <v>3224</v>
      </c>
      <c r="E921" s="19" t="s">
        <v>3191</v>
      </c>
      <c r="F921" s="12" t="s"/>
      <c r="G921" s="12">
        <v>2</v>
      </c>
      <c r="H921" s="12" t="s">
        <v>3219</v>
      </c>
      <c r="I921" s="12">
        <v>128.66</v>
      </c>
      <c r="J921" s="75">
        <v>58.21</v>
      </c>
      <c r="K921" s="75">
        <v>50</v>
      </c>
      <c r="L921" s="16">
        <v>94</v>
      </c>
      <c r="M921" s="17">
        <f>=I921*8.8</f>
        <v>1132.208</v>
      </c>
      <c r="N921" s="17">
        <f>=M921-L921-K921-J921*8.8</f>
        <v>475.96</v>
      </c>
      <c r="O921" s="18">
        <f>=N921/M921</f>
        <v>0.420382120599748</v>
      </c>
      <c r="P921" s="12" t="s">
        <v>172</v>
      </c>
    </row>
    <row r="922" spans="1:16">
      <c r="A922" s="21">
        <v>45255.127337963</v>
      </c>
      <c r="B922" s="12">
        <v>119909018</v>
      </c>
      <c r="C922" s="22" t="s">
        <v>3225</v>
      </c>
      <c r="D922" s="12" t="s">
        <v>3226</v>
      </c>
      <c r="E922" s="19" t="s">
        <v>3227</v>
      </c>
      <c r="F922" s="12" t="s"/>
      <c r="G922" s="12">
        <v>1</v>
      </c>
      <c r="H922" s="12" t="s">
        <v>3228</v>
      </c>
      <c r="I922" s="12">
        <v>21.93</v>
      </c>
      <c r="J922" s="75">
        <v>9.54</v>
      </c>
      <c r="K922" s="75">
        <v>50</v>
      </c>
      <c r="L922" s="16">
        <v>19.95</v>
      </c>
      <c r="M922" s="17">
        <f>=I922*8.8</f>
        <v>192.984</v>
      </c>
      <c r="N922" s="17">
        <f>=M922-L922-K922-J922*8.8</f>
        <v>39.082</v>
      </c>
      <c r="O922" s="18">
        <f>=N922/M922</f>
        <v>0.202514198068234</v>
      </c>
      <c r="P922" s="12" t="s">
        <v>172</v>
      </c>
    </row>
    <row r="923" spans="1:16">
      <c r="A923" s="21">
        <v>45255.1350347222</v>
      </c>
      <c r="B923" s="12">
        <v>119911406</v>
      </c>
      <c r="C923" s="22" t="s">
        <v>2949</v>
      </c>
      <c r="D923" s="12" t="s">
        <v>3229</v>
      </c>
      <c r="E923" s="19" t="s">
        <v>3230</v>
      </c>
      <c r="F923" s="12" t="s"/>
      <c r="G923" s="12">
        <v>1</v>
      </c>
      <c r="H923" s="12" t="s">
        <v>2952</v>
      </c>
      <c r="I923" s="12">
        <v>77.35</v>
      </c>
      <c r="J923" s="75">
        <v>27.99</v>
      </c>
      <c r="K923" s="75">
        <v>50</v>
      </c>
      <c r="L923" s="16">
        <v>90</v>
      </c>
      <c r="M923" s="17">
        <f>=I923*8.8</f>
        <v>680.68</v>
      </c>
      <c r="N923" s="17">
        <f>=M923-L923-K923-J923*8.8</f>
        <v>294.368</v>
      </c>
      <c r="O923" s="18">
        <f>=N923/M923</f>
        <v>0.432461655991068</v>
      </c>
      <c r="P923" s="12" t="s">
        <v>50</v>
      </c>
    </row>
    <row r="924" spans="1:17">
      <c r="A924" s="21">
        <v>45255.1626851852</v>
      </c>
      <c r="B924" s="12">
        <v>119920236</v>
      </c>
      <c r="C924" s="22" t="s">
        <v>3231</v>
      </c>
      <c r="D924" s="12" t="s">
        <v>3232</v>
      </c>
      <c r="E924" s="19" t="s">
        <v>3233</v>
      </c>
      <c r="F924" s="12" t="s"/>
      <c r="G924" s="12">
        <v>1</v>
      </c>
      <c r="H924" s="12" t="s">
        <v>3234</v>
      </c>
      <c r="I924" s="12">
        <v>25.69</v>
      </c>
      <c r="J924" s="75">
        <v>11.24</v>
      </c>
      <c r="K924" s="75">
        <v>50</v>
      </c>
      <c r="L924" s="16">
        <v>27.03</v>
      </c>
      <c r="M924" s="17">
        <f>=I924*8.8</f>
        <v>226.072</v>
      </c>
      <c r="N924" s="17">
        <f>=M924-L924-K924-J924*8.8</f>
        <v>50.13</v>
      </c>
      <c r="O924" s="18">
        <f>=N924/M924</f>
        <v>0.221743515340246</v>
      </c>
      <c r="P924" s="12" t="s">
        <v>172</v>
      </c>
      <c r="Q924" s="25" t="s">
        <v>3235</v>
      </c>
    </row>
    <row r="925" spans="1:16">
      <c r="A925" s="21">
        <v>45255.2492939815</v>
      </c>
      <c r="B925" s="12">
        <v>119944688</v>
      </c>
      <c r="C925" s="22" t="s">
        <v>3236</v>
      </c>
      <c r="D925" s="12" t="s">
        <v>3237</v>
      </c>
      <c r="E925" s="19" t="s">
        <v>3238</v>
      </c>
      <c r="F925" s="12" t="s">
        <v>32</v>
      </c>
      <c r="G925" s="12">
        <v>1</v>
      </c>
      <c r="H925" s="12" t="s">
        <v>3239</v>
      </c>
      <c r="I925" s="12">
        <v>26.37</v>
      </c>
      <c r="J925" s="75">
        <v>11.52</v>
      </c>
      <c r="K925" s="75">
        <v>50</v>
      </c>
      <c r="L925" s="16">
        <v>128</v>
      </c>
      <c r="M925" s="17">
        <f>=I925*8.8</f>
        <v>232.056</v>
      </c>
      <c r="N925" s="17">
        <f>=M925-L925-K925-J925*8.8</f>
        <v>-47.32</v>
      </c>
      <c r="O925" s="18">
        <f>=N925/M925</f>
        <v>-0.203916296066467</v>
      </c>
      <c r="P925" s="12" t="s">
        <v>172</v>
      </c>
    </row>
    <row r="926" spans="1:16">
      <c r="A926" s="21">
        <v>45255.2521412037</v>
      </c>
      <c r="B926" s="12">
        <v>119946127</v>
      </c>
      <c r="C926" s="22" t="s">
        <v>1846</v>
      </c>
      <c r="D926" s="12" t="s">
        <v>3240</v>
      </c>
      <c r="E926" s="22" t="s">
        <v>3241</v>
      </c>
      <c r="F926" s="12" t="s"/>
      <c r="G926" s="12">
        <v>1</v>
      </c>
      <c r="H926" s="12" t="s">
        <v>1849</v>
      </c>
      <c r="I926" s="12">
        <v>16.78</v>
      </c>
      <c r="J926" s="75">
        <v>7.3</v>
      </c>
      <c r="K926" s="75">
        <v>50</v>
      </c>
      <c r="L926" s="16">
        <v>37</v>
      </c>
      <c r="M926" s="17">
        <f>=I926*8.8</f>
        <v>147.664</v>
      </c>
      <c r="N926" s="17">
        <f>=M926-L926-K926-J926*8.8</f>
        <v>-3.57599999999999</v>
      </c>
      <c r="O926" s="18">
        <f>=N926/M926</f>
        <v>-0.02421714161881</v>
      </c>
      <c r="P926" s="12" t="s">
        <v>172</v>
      </c>
    </row>
    <row r="927" spans="1:16">
      <c r="A927" s="21">
        <v>45255.2726273148</v>
      </c>
      <c r="B927" s="12">
        <v>119951090</v>
      </c>
      <c r="C927" s="22" t="s">
        <v>2720</v>
      </c>
      <c r="D927" s="12" t="s">
        <v>3242</v>
      </c>
      <c r="E927" s="19" t="s">
        <v>3243</v>
      </c>
      <c r="F927" s="12" t="s"/>
      <c r="G927" s="12">
        <v>2</v>
      </c>
      <c r="H927" s="12" t="s">
        <v>2723</v>
      </c>
      <c r="I927" s="12">
        <v>30.4</v>
      </c>
      <c r="J927" s="75">
        <v>13.32</v>
      </c>
      <c r="K927" s="75">
        <v>50</v>
      </c>
      <c r="L927" s="16">
        <v>30</v>
      </c>
      <c r="M927" s="17">
        <f>=I927*8.8</f>
        <v>267.52</v>
      </c>
      <c r="N927" s="17">
        <f>=M927-L927-K927-J927*8.8</f>
        <v>70.304</v>
      </c>
      <c r="O927" s="18">
        <f>=N927/M927</f>
        <v>0.262799043062201</v>
      </c>
      <c r="P927" s="12" t="s">
        <v>83</v>
      </c>
    </row>
    <row r="928" spans="1:16">
      <c r="A928" s="21">
        <v>45255.2880787037</v>
      </c>
      <c r="B928" s="12">
        <v>119956239</v>
      </c>
      <c r="C928" s="22" t="s">
        <v>3244</v>
      </c>
      <c r="D928" s="12" t="s">
        <v>3245</v>
      </c>
      <c r="E928" s="19" t="s">
        <v>3246</v>
      </c>
      <c r="F928" s="12" t="s">
        <v>48</v>
      </c>
      <c r="G928" s="12">
        <v>1</v>
      </c>
      <c r="H928" s="12" t="s">
        <v>3247</v>
      </c>
      <c r="I928" s="12">
        <v>45.04</v>
      </c>
      <c r="J928" s="75">
        <v>19.41</v>
      </c>
      <c r="K928" s="75">
        <v>50</v>
      </c>
      <c r="L928" s="16">
        <v>111</v>
      </c>
      <c r="M928" s="17">
        <f>=I928*8.8</f>
        <v>396.352</v>
      </c>
      <c r="N928" s="17">
        <f>=M928-L928-K928-J928*8.8</f>
        <v>64.544</v>
      </c>
      <c r="O928" s="18">
        <f>=N928/M928</f>
        <v>0.162845147747457</v>
      </c>
      <c r="P928" s="12" t="s">
        <v>22</v>
      </c>
    </row>
    <row r="929" spans="1:16">
      <c r="A929" s="21">
        <v>45255.3025347222</v>
      </c>
      <c r="B929" s="12">
        <v>119960418</v>
      </c>
      <c r="C929" s="22" t="s">
        <v>3248</v>
      </c>
      <c r="D929" s="12" t="s">
        <v>3249</v>
      </c>
      <c r="E929" s="19" t="s">
        <v>3250</v>
      </c>
      <c r="F929" s="12" t="s"/>
      <c r="G929" s="12">
        <v>3</v>
      </c>
      <c r="H929" s="12" t="s">
        <v>3251</v>
      </c>
      <c r="I929" s="12">
        <v>143.64</v>
      </c>
      <c r="J929" s="75">
        <v>61.87</v>
      </c>
      <c r="K929" s="75">
        <v>50</v>
      </c>
      <c r="L929" s="16">
        <v>443</v>
      </c>
      <c r="M929" s="17">
        <f>=I929*8.8</f>
        <v>1264.032</v>
      </c>
      <c r="N929" s="17">
        <f>=M929-L929-K929-J929*8.8</f>
        <v>226.576</v>
      </c>
      <c r="O929" s="18">
        <f>=N929/M929</f>
        <v>0.179248626617048</v>
      </c>
      <c r="P929" s="12" t="s">
        <v>172</v>
      </c>
    </row>
    <row r="930" spans="1:16">
      <c r="A930" s="21">
        <v>45255.4300231481</v>
      </c>
      <c r="B930" s="12">
        <v>119992281</v>
      </c>
      <c r="C930" s="22" t="s">
        <v>3252</v>
      </c>
      <c r="D930" s="12" t="s">
        <v>3253</v>
      </c>
      <c r="E930" s="19" t="s">
        <v>3254</v>
      </c>
      <c r="F930" s="12" t="s">
        <v>48</v>
      </c>
      <c r="G930" s="12">
        <v>1</v>
      </c>
      <c r="H930" s="12" t="s">
        <v>3255</v>
      </c>
      <c r="I930" s="12">
        <v>18.15</v>
      </c>
      <c r="J930" s="75">
        <v>7.9</v>
      </c>
      <c r="K930" s="75">
        <v>50</v>
      </c>
      <c r="L930" s="16">
        <v>46</v>
      </c>
      <c r="M930" s="17">
        <f>=I930*8.8</f>
        <v>159.72</v>
      </c>
      <c r="N930" s="17">
        <f>=M930-L930-K930-J930*8.8</f>
        <v>-5.80000000000001</v>
      </c>
      <c r="O930" s="18">
        <f>=N930/M930</f>
        <v>-0.036313548710243</v>
      </c>
      <c r="P930" s="12" t="s">
        <v>59</v>
      </c>
    </row>
    <row r="931" spans="1:16">
      <c r="A931" s="21">
        <v>45255.4329398148</v>
      </c>
      <c r="B931" s="12">
        <v>119993816</v>
      </c>
      <c r="C931" s="22" t="s">
        <v>3256</v>
      </c>
      <c r="D931" s="12" t="s">
        <v>3257</v>
      </c>
      <c r="E931" s="19" t="s">
        <v>3258</v>
      </c>
      <c r="F931" s="12" t="s"/>
      <c r="G931" s="12">
        <v>1</v>
      </c>
      <c r="H931" s="12" t="s">
        <v>3259</v>
      </c>
      <c r="I931" s="12">
        <v>121.64</v>
      </c>
      <c r="J931" s="75">
        <v>54.48</v>
      </c>
      <c r="K931" s="75">
        <v>50</v>
      </c>
      <c r="L931" s="16">
        <v>258</v>
      </c>
      <c r="M931" s="17">
        <f>=I931*8.8</f>
        <v>1070.432</v>
      </c>
      <c r="N931" s="17">
        <f>=M931-L931-K931-J931*8.8</f>
        <v>283.008</v>
      </c>
      <c r="O931" s="18">
        <f>=N931/M931</f>
        <v>0.264386714896416</v>
      </c>
      <c r="P931" s="12" t="s">
        <v>172</v>
      </c>
    </row>
    <row r="932" spans="1:16">
      <c r="A932" s="21">
        <v>45255.4432175926</v>
      </c>
      <c r="B932" s="12">
        <v>119996429</v>
      </c>
      <c r="C932" s="22" t="s">
        <v>3260</v>
      </c>
      <c r="D932" s="12" t="s">
        <v>3261</v>
      </c>
      <c r="E932" s="19" t="s">
        <v>3262</v>
      </c>
      <c r="F932" s="12" t="s"/>
      <c r="G932" s="12">
        <v>1</v>
      </c>
      <c r="H932" s="12" t="s">
        <v>3263</v>
      </c>
      <c r="I932" s="12">
        <v>19.28</v>
      </c>
      <c r="J932" s="75">
        <v>8.74</v>
      </c>
      <c r="K932" s="75">
        <v>50</v>
      </c>
      <c r="L932" s="16">
        <v>32.8</v>
      </c>
      <c r="M932" s="17">
        <f>=I932*8.8</f>
        <v>169.664</v>
      </c>
      <c r="N932" s="17">
        <f>=M932-L932-K932-J932*8.8</f>
        <v>9.95200000000003</v>
      </c>
      <c r="O932" s="18">
        <f>=N932/M932</f>
        <v>0.058657110524331</v>
      </c>
      <c r="P932" s="12" t="s">
        <v>43</v>
      </c>
    </row>
    <row r="933" spans="1:16">
      <c r="A933" s="21">
        <v>45255.4444097222</v>
      </c>
      <c r="B933" s="12">
        <v>119996862</v>
      </c>
      <c r="C933" s="22" t="s">
        <v>3264</v>
      </c>
      <c r="D933" s="12" t="s">
        <v>3265</v>
      </c>
      <c r="E933" s="19" t="s">
        <v>3266</v>
      </c>
      <c r="F933" s="12" t="s">
        <v>68</v>
      </c>
      <c r="G933" s="12">
        <v>2</v>
      </c>
      <c r="H933" s="12" t="s">
        <v>3267</v>
      </c>
      <c r="I933" s="12">
        <v>39.04</v>
      </c>
      <c r="J933" s="75">
        <v>17.11</v>
      </c>
      <c r="K933" s="75">
        <v>50</v>
      </c>
      <c r="L933" s="16">
        <v>76</v>
      </c>
      <c r="M933" s="17">
        <f>=I933*8.8</f>
        <v>343.552</v>
      </c>
      <c r="N933" s="17">
        <f>=M933-L933-K933-J933*8.8</f>
        <v>66.984</v>
      </c>
      <c r="O933" s="18">
        <f>=N933/M933</f>
        <v>0.194974850968703</v>
      </c>
      <c r="P933" s="12" t="s">
        <v>172</v>
      </c>
    </row>
    <row r="934" spans="1:16">
      <c r="A934" s="21">
        <v>45255.5381828704</v>
      </c>
      <c r="B934" s="12">
        <v>120024560</v>
      </c>
      <c r="C934" s="22" t="s">
        <v>3268</v>
      </c>
      <c r="D934" s="12" t="s">
        <v>3269</v>
      </c>
      <c r="E934" s="19" t="s">
        <v>52</v>
      </c>
      <c r="F934" s="12" t="s">
        <v>48</v>
      </c>
      <c r="G934" s="12">
        <v>1</v>
      </c>
      <c r="H934" s="12" t="s">
        <v>3270</v>
      </c>
      <c r="I934" s="12">
        <v>0</v>
      </c>
      <c r="J934" s="75">
        <v>0</v>
      </c>
      <c r="K934" s="75">
        <v>0</v>
      </c>
      <c r="L934" s="16">
        <v>0</v>
      </c>
      <c r="M934" s="17">
        <f>=I934*8.8</f>
        <v>0</v>
      </c>
      <c r="N934" s="17">
        <f>=M934-L934-K934-J934*8.8</f>
        <v>0</v>
      </c>
      <c r="O934" s="18" t="e">
        <f>=N934/M934</f>
        <v>#DIV/0!</v>
      </c>
      <c r="P934" s="12" t="s">
        <v>1413</v>
      </c>
    </row>
    <row r="935" spans="1:16">
      <c r="A935" s="21">
        <v>45255.5429166667</v>
      </c>
      <c r="B935" s="12">
        <v>120025537</v>
      </c>
      <c r="C935" s="22" t="s">
        <v>3271</v>
      </c>
      <c r="D935" s="12" t="s">
        <v>3272</v>
      </c>
      <c r="E935" s="19" t="s">
        <v>3273</v>
      </c>
      <c r="F935" s="12" t="s"/>
      <c r="G935" s="12">
        <v>1</v>
      </c>
      <c r="H935" s="12" t="s">
        <v>3274</v>
      </c>
      <c r="I935" s="12">
        <v>19.47</v>
      </c>
      <c r="J935" s="75">
        <v>8.4</v>
      </c>
      <c r="K935" s="75">
        <v>50</v>
      </c>
      <c r="L935" s="16">
        <v>33.5</v>
      </c>
      <c r="M935" s="17">
        <f>=I935*8.8</f>
        <v>171.336</v>
      </c>
      <c r="N935" s="17">
        <f>=M935-L935-K935-J935*8.8</f>
        <v>13.916</v>
      </c>
      <c r="O935" s="18">
        <f>=N935/M935</f>
        <v>0.081220525750572</v>
      </c>
      <c r="P935" s="12" t="s">
        <v>172</v>
      </c>
    </row>
    <row r="936" spans="1:16">
      <c r="A936" s="21">
        <v>45255.6008333333</v>
      </c>
      <c r="B936" s="12">
        <v>120041160</v>
      </c>
      <c r="C936" s="22" t="s">
        <v>3275</v>
      </c>
      <c r="D936" s="12" t="s">
        <v>3276</v>
      </c>
      <c r="E936" s="19" t="s">
        <v>3277</v>
      </c>
      <c r="F936" s="12" t="s"/>
      <c r="G936" s="12">
        <v>1</v>
      </c>
      <c r="H936" s="12" t="s">
        <v>3278</v>
      </c>
      <c r="I936" s="12">
        <v>14</v>
      </c>
      <c r="J936" s="75">
        <v>5.23</v>
      </c>
      <c r="K936" s="75">
        <v>50</v>
      </c>
      <c r="L936" s="16">
        <v>9.52</v>
      </c>
      <c r="M936" s="17">
        <f>=I936*8.8</f>
        <v>123.2</v>
      </c>
      <c r="N936" s="17">
        <f>=M936-L936-K936-J936*8.8</f>
        <v>17.656</v>
      </c>
      <c r="O936" s="18">
        <f>=N936/M936</f>
        <v>0.143311688311688</v>
      </c>
      <c r="P936" s="12" t="s">
        <v>50</v>
      </c>
    </row>
    <row r="937" spans="1:16">
      <c r="A937" s="21">
        <v>45255.6246180556</v>
      </c>
      <c r="B937" s="12">
        <v>120047564</v>
      </c>
      <c r="C937" s="22" t="s">
        <v>3279</v>
      </c>
      <c r="D937" s="12" t="s">
        <v>3280</v>
      </c>
      <c r="E937" s="19" t="s">
        <v>3281</v>
      </c>
      <c r="F937" s="12" t="s">
        <v>48</v>
      </c>
      <c r="G937" s="12">
        <v>1</v>
      </c>
      <c r="H937" s="12" t="s">
        <v>3282</v>
      </c>
      <c r="I937" s="12">
        <v>21.84</v>
      </c>
      <c r="J937" s="75">
        <v>9.53</v>
      </c>
      <c r="K937" s="75">
        <v>50</v>
      </c>
      <c r="L937" s="16">
        <v>12</v>
      </c>
      <c r="M937" s="17">
        <f>=I937*8.8</f>
        <v>192.192</v>
      </c>
      <c r="N937" s="17">
        <f>=M937-L937-K937-J937*8.8</f>
        <v>46.328</v>
      </c>
      <c r="O937" s="18">
        <f>=N937/M937</f>
        <v>0.241050616050616</v>
      </c>
      <c r="P937" s="12" t="s">
        <v>22</v>
      </c>
    </row>
    <row r="938" spans="1:16">
      <c r="A938" s="21">
        <v>45255.6403819444</v>
      </c>
      <c r="B938" s="12">
        <v>120050704</v>
      </c>
      <c r="C938" s="22" t="s">
        <v>3252</v>
      </c>
      <c r="D938" s="12" t="s">
        <v>3283</v>
      </c>
      <c r="E938" s="19" t="s">
        <v>3254</v>
      </c>
      <c r="F938" s="12" t="s"/>
      <c r="G938" s="12">
        <v>1</v>
      </c>
      <c r="H938" s="12" t="s">
        <v>3255</v>
      </c>
      <c r="I938" s="12">
        <v>18.15</v>
      </c>
      <c r="J938" s="75">
        <v>7.9</v>
      </c>
      <c r="K938" s="75">
        <v>50</v>
      </c>
      <c r="L938" s="16">
        <v>46</v>
      </c>
      <c r="M938" s="17">
        <f>=I938*8.8</f>
        <v>159.72</v>
      </c>
      <c r="N938" s="17">
        <f>=M938-L938-K938-J938*8.8</f>
        <v>-5.80000000000001</v>
      </c>
      <c r="O938" s="18">
        <f>=N938/M938</f>
        <v>-0.036313548710243</v>
      </c>
      <c r="P938" s="12" t="s">
        <v>59</v>
      </c>
    </row>
    <row r="939" spans="1:16">
      <c r="A939" s="21" t="s"/>
      <c r="B939" s="12" t="s"/>
      <c r="C939" s="22" t="s"/>
      <c r="D939" s="12" t="s"/>
      <c r="E939" s="12" t="s"/>
      <c r="F939" s="12" t="s"/>
      <c r="G939" s="12" t="s"/>
      <c r="H939" s="12" t="s"/>
      <c r="I939" s="12" t="s"/>
      <c r="J939" s="12" t="s"/>
      <c r="K939" s="12" t="s"/>
      <c r="L939" s="12" t="s"/>
      <c r="M939" s="12" t="s"/>
      <c r="N939" s="12" t="s"/>
      <c r="O939" s="12" t="s"/>
      <c r="P939" s="12" t="s"/>
    </row>
    <row r="940" spans="1:16">
      <c r="A940" s="21">
        <v>45255.9420949074</v>
      </c>
      <c r="B940" s="12">
        <v>120099049</v>
      </c>
      <c r="C940" s="22" t="s">
        <v>3284</v>
      </c>
      <c r="D940" s="12" t="s">
        <v>3285</v>
      </c>
      <c r="E940" s="22" t="s">
        <v>3286</v>
      </c>
      <c r="F940" s="12" t="s">
        <v>328</v>
      </c>
      <c r="G940" s="12">
        <v>1</v>
      </c>
      <c r="H940" s="12" t="s">
        <v>3287</v>
      </c>
      <c r="I940" s="12">
        <v>17.31</v>
      </c>
      <c r="J940" s="75">
        <v>7.61</v>
      </c>
      <c r="K940" s="75">
        <v>50</v>
      </c>
      <c r="L940" s="16">
        <v>79</v>
      </c>
      <c r="M940" s="17">
        <f>=I940*8.8</f>
        <v>152.328</v>
      </c>
      <c r="N940" s="17">
        <f>=M940-L940-K940-J940*8.8</f>
        <v>-43.64</v>
      </c>
      <c r="O940" s="18">
        <f>=N940/M940</f>
        <v>-0.286487054251352</v>
      </c>
      <c r="P940" s="12" t="s">
        <v>43</v>
      </c>
    </row>
    <row r="941" spans="1:16">
      <c r="A941" s="21">
        <v>45255.9999189815</v>
      </c>
      <c r="B941" s="12">
        <v>120110367</v>
      </c>
      <c r="C941" s="22" t="s">
        <v>3288</v>
      </c>
      <c r="D941" s="12" t="s">
        <v>3289</v>
      </c>
      <c r="E941" s="19" t="s">
        <v>3290</v>
      </c>
      <c r="F941" s="12" t="s"/>
      <c r="G941" s="12">
        <v>2</v>
      </c>
      <c r="H941" s="12" t="s">
        <v>3291</v>
      </c>
      <c r="I941" s="12">
        <v>43.1</v>
      </c>
      <c r="J941" s="75">
        <v>18.79</v>
      </c>
      <c r="K941" s="75">
        <v>50</v>
      </c>
      <c r="L941" s="16">
        <v>43.62</v>
      </c>
      <c r="M941" s="17">
        <f>=I941*8.8</f>
        <v>379.28</v>
      </c>
      <c r="N941" s="17">
        <f>=M941-L941-K941-J941*8.8</f>
        <v>120.308</v>
      </c>
      <c r="O941" s="18">
        <f>=N941/M941</f>
        <v>0.317201012444632</v>
      </c>
      <c r="P941" s="12" t="s">
        <v>172</v>
      </c>
    </row>
    <row r="942" spans="1:16">
      <c r="A942" s="21">
        <v>45256.0096412037</v>
      </c>
      <c r="B942" s="12">
        <v>120112851</v>
      </c>
      <c r="C942" s="22" t="s">
        <v>3292</v>
      </c>
      <c r="D942" s="12" t="s">
        <v>3293</v>
      </c>
      <c r="E942" s="19" t="s">
        <v>3294</v>
      </c>
      <c r="F942" s="12" t="s">
        <v>1257</v>
      </c>
      <c r="G942" s="12">
        <v>1</v>
      </c>
      <c r="H942" s="12" t="s">
        <v>3295</v>
      </c>
      <c r="I942" s="12">
        <v>14.51</v>
      </c>
      <c r="J942" s="75">
        <v>6.02</v>
      </c>
      <c r="K942" s="75">
        <v>50</v>
      </c>
      <c r="L942" s="16">
        <v>70</v>
      </c>
      <c r="M942" s="17">
        <f>=I942*8.8</f>
        <v>127.688</v>
      </c>
      <c r="N942" s="17">
        <f>=M942-L942-K942-J942*8.8</f>
        <v>-45.288</v>
      </c>
      <c r="O942" s="18">
        <f>=N942/M942</f>
        <v>-0.354677025249044</v>
      </c>
      <c r="P942" s="12" t="s">
        <v>104</v>
      </c>
    </row>
    <row r="943" spans="1:17">
      <c r="A943" s="21">
        <v>45256.0744675926</v>
      </c>
      <c r="B943" s="12">
        <v>120129083</v>
      </c>
      <c r="C943" s="22" t="s">
        <v>1109</v>
      </c>
      <c r="D943" s="12" t="s">
        <v>3296</v>
      </c>
      <c r="E943" s="22" t="s">
        <v>3297</v>
      </c>
      <c r="F943" s="12" t="s"/>
      <c r="G943" s="12">
        <v>1</v>
      </c>
      <c r="H943" s="12" t="s">
        <v>1112</v>
      </c>
      <c r="I943" s="12">
        <v>19.13</v>
      </c>
      <c r="J943" s="75">
        <v>6.78</v>
      </c>
      <c r="K943" s="75">
        <v>50</v>
      </c>
      <c r="L943" s="16">
        <v>22.54</v>
      </c>
      <c r="M943" s="17">
        <f>=I943*8.8</f>
        <v>168.344</v>
      </c>
      <c r="N943" s="17">
        <f>=M943-L943-K943-J943*8.8</f>
        <v>36.14</v>
      </c>
      <c r="O943" s="18">
        <f>=N943/M943</f>
        <v>0.214679465855629</v>
      </c>
      <c r="P943" s="12" t="s">
        <v>665</v>
      </c>
      <c r="Q943" s="25" t="s">
        <v>3083</v>
      </c>
    </row>
    <row r="944" spans="1:16">
      <c r="A944" s="21">
        <v>45256.1639467593</v>
      </c>
      <c r="B944" s="12">
        <v>120152530</v>
      </c>
      <c r="C944" s="22" t="s">
        <v>2949</v>
      </c>
      <c r="D944" s="12" t="s">
        <v>3298</v>
      </c>
      <c r="E944" s="19" t="s">
        <v>3299</v>
      </c>
      <c r="F944" s="12" t="s"/>
      <c r="G944" s="12">
        <v>1</v>
      </c>
      <c r="H944" s="12" t="s">
        <v>2952</v>
      </c>
      <c r="I944" s="12">
        <v>77.35</v>
      </c>
      <c r="J944" s="75">
        <v>27.97</v>
      </c>
      <c r="K944" s="75">
        <v>50</v>
      </c>
      <c r="L944" s="16">
        <v>90</v>
      </c>
      <c r="M944" s="17">
        <f>=I944*8.8</f>
        <v>680.68</v>
      </c>
      <c r="N944" s="17">
        <f>=M944-L944-K944-J944*8.8</f>
        <v>294.544</v>
      </c>
      <c r="O944" s="18">
        <f>=N944/M944</f>
        <v>0.432720220955515</v>
      </c>
      <c r="P944" s="12" t="s">
        <v>50</v>
      </c>
    </row>
    <row r="945" spans="1:16">
      <c r="A945" s="21">
        <v>45256.2034953704</v>
      </c>
      <c r="B945" s="12">
        <v>120159514</v>
      </c>
      <c r="C945" s="22" t="s">
        <v>3300</v>
      </c>
      <c r="D945" s="12" t="s">
        <v>3301</v>
      </c>
      <c r="E945" s="19" t="s">
        <v>3302</v>
      </c>
      <c r="F945" s="12" t="s">
        <v>68</v>
      </c>
      <c r="G945" s="12">
        <v>1</v>
      </c>
      <c r="H945" s="12" t="s">
        <v>3303</v>
      </c>
      <c r="I945" s="12">
        <v>14.94</v>
      </c>
      <c r="J945" s="75">
        <v>5.52</v>
      </c>
      <c r="K945" s="75">
        <v>50</v>
      </c>
      <c r="L945" s="16">
        <v>39.98</v>
      </c>
      <c r="M945" s="17">
        <f>=I945*8.8</f>
        <v>131.472</v>
      </c>
      <c r="N945" s="17">
        <f>=M945-L945-K945-J945*8.8</f>
        <v>-7.08399999999998</v>
      </c>
      <c r="O945" s="18">
        <f>=N945/M945</f>
        <v>-0.05388219544846</v>
      </c>
      <c r="P945" s="12" t="s">
        <v>50</v>
      </c>
    </row>
    <row r="946" spans="1:17">
      <c r="A946" s="21">
        <v>45256.2190162037</v>
      </c>
      <c r="B946" s="12">
        <v>120162095</v>
      </c>
      <c r="C946" s="22" t="s">
        <v>3304</v>
      </c>
      <c r="D946" s="12" t="s">
        <v>3305</v>
      </c>
      <c r="E946" s="19" t="s">
        <v>3306</v>
      </c>
      <c r="F946" s="12" t="s"/>
      <c r="G946" s="12">
        <v>1</v>
      </c>
      <c r="H946" s="12" t="s">
        <v>3307</v>
      </c>
      <c r="I946" s="12">
        <v>33.22</v>
      </c>
      <c r="J946" s="75">
        <v>14.3</v>
      </c>
      <c r="K946" s="75">
        <v>50</v>
      </c>
      <c r="L946" s="16">
        <v>94</v>
      </c>
      <c r="M946" s="17">
        <f>=I946*8.8</f>
        <v>292.336</v>
      </c>
      <c r="N946" s="17">
        <f>=M946-L946-K946-J946*8.8</f>
        <v>22.496</v>
      </c>
      <c r="O946" s="18">
        <f>=N946/M946</f>
        <v>0.07695254775327</v>
      </c>
      <c r="P946" s="12" t="s">
        <v>22</v>
      </c>
      <c r="Q946" s="25" t="s">
        <v>44</v>
      </c>
    </row>
    <row r="947" spans="1:16">
      <c r="A947" s="21">
        <v>45256.2280555556</v>
      </c>
      <c r="B947" s="12">
        <v>120163402</v>
      </c>
      <c r="C947" s="22" t="s">
        <v>3308</v>
      </c>
      <c r="D947" s="12" t="s">
        <v>3309</v>
      </c>
      <c r="E947" s="19" t="s">
        <v>3310</v>
      </c>
      <c r="F947" s="12" t="s"/>
      <c r="G947" s="12">
        <v>1</v>
      </c>
      <c r="H947" s="12" t="s">
        <v>3311</v>
      </c>
      <c r="I947" s="12">
        <v>16</v>
      </c>
      <c r="J947" s="75">
        <v>7</v>
      </c>
      <c r="K947" s="75">
        <v>50</v>
      </c>
      <c r="L947" s="16">
        <v>12</v>
      </c>
      <c r="M947" s="17">
        <f>=I947*8.8</f>
        <v>140.8</v>
      </c>
      <c r="N947" s="17">
        <f>=M947-L947-K947-J947*8.8</f>
        <v>17.2</v>
      </c>
      <c r="O947" s="18">
        <f>=N947/M947</f>
        <v>0.122159090909091</v>
      </c>
      <c r="P947" s="12" t="s">
        <v>172</v>
      </c>
    </row>
    <row r="948" spans="1:16">
      <c r="A948" s="21">
        <v>45256.2497222222</v>
      </c>
      <c r="B948" s="12">
        <v>120166979</v>
      </c>
      <c r="C948" s="22" t="s">
        <v>416</v>
      </c>
      <c r="D948" s="12" t="s">
        <v>3312</v>
      </c>
      <c r="E948" s="19" t="s">
        <v>3313</v>
      </c>
      <c r="F948" s="12" t="s"/>
      <c r="G948" s="12">
        <v>1</v>
      </c>
      <c r="H948" s="12" t="s">
        <v>3314</v>
      </c>
      <c r="I948" s="12">
        <v>14.59</v>
      </c>
      <c r="J948" s="75">
        <v>6.44</v>
      </c>
      <c r="K948" s="75">
        <v>50</v>
      </c>
      <c r="L948" s="16">
        <v>14.9</v>
      </c>
      <c r="M948" s="17">
        <f>=I948*8.8</f>
        <v>128.392</v>
      </c>
      <c r="N948" s="17">
        <f>=M948-L948-K948-J948*8.8</f>
        <v>6.81999999999998</v>
      </c>
      <c r="O948" s="18">
        <f>=N948/M948</f>
        <v>0.053118574366004</v>
      </c>
      <c r="P948" s="12" t="s">
        <v>670</v>
      </c>
    </row>
    <row r="949" spans="1:16">
      <c r="A949" s="21">
        <v>45256.287662037</v>
      </c>
      <c r="B949" s="12">
        <v>120173252</v>
      </c>
      <c r="C949" s="22" t="s">
        <v>3315</v>
      </c>
      <c r="D949" s="12" t="s">
        <v>3316</v>
      </c>
      <c r="E949" s="19" t="s">
        <v>3317</v>
      </c>
      <c r="F949" s="12" t="s"/>
      <c r="G949" s="12">
        <v>1</v>
      </c>
      <c r="H949" s="12" t="s">
        <v>3318</v>
      </c>
      <c r="I949" s="12">
        <v>14</v>
      </c>
      <c r="J949" s="75">
        <v>5.23</v>
      </c>
      <c r="K949" s="75">
        <v>50</v>
      </c>
      <c r="L949" s="16">
        <v>13</v>
      </c>
      <c r="M949" s="17">
        <f>=I949*8.8</f>
        <v>123.2</v>
      </c>
      <c r="N949" s="17">
        <f>=M949-L949-K949-J949*8.8</f>
        <v>14.176</v>
      </c>
      <c r="O949" s="18">
        <f>=N949/M949</f>
        <v>0.115064935064935</v>
      </c>
      <c r="P949" s="12" t="s">
        <v>50</v>
      </c>
    </row>
    <row r="950" spans="1:16">
      <c r="A950" s="21">
        <v>45256.336875</v>
      </c>
      <c r="B950" s="12">
        <v>120181644</v>
      </c>
      <c r="C950" s="22" t="s">
        <v>3319</v>
      </c>
      <c r="D950" s="12" t="s">
        <v>3320</v>
      </c>
      <c r="E950" s="19" t="s">
        <v>3321</v>
      </c>
      <c r="F950" s="12" t="s"/>
      <c r="G950" s="12">
        <v>1</v>
      </c>
      <c r="H950" s="12" t="s">
        <v>3322</v>
      </c>
      <c r="I950" s="12">
        <v>68.16</v>
      </c>
      <c r="J950" s="75">
        <v>30.6</v>
      </c>
      <c r="K950" s="75">
        <v>50</v>
      </c>
      <c r="L950" s="16">
        <v>85</v>
      </c>
      <c r="M950" s="17">
        <f>=I950*8.8</f>
        <v>599.808</v>
      </c>
      <c r="N950" s="17">
        <f>=M950-L950-K950-J950*8.8</f>
        <v>195.528</v>
      </c>
      <c r="O950" s="18">
        <f>=N950/M950</f>
        <v>0.325984314980794</v>
      </c>
      <c r="P950" s="12" t="s">
        <v>172</v>
      </c>
    </row>
    <row r="951" spans="1:16">
      <c r="A951" s="21">
        <v>45256.4050925926</v>
      </c>
      <c r="B951" s="12">
        <v>120194467</v>
      </c>
      <c r="C951" s="22" t="s">
        <v>3323</v>
      </c>
      <c r="D951" s="12" t="s">
        <v>3324</v>
      </c>
      <c r="E951" s="19" t="s">
        <v>3325</v>
      </c>
      <c r="F951" s="12" t="s">
        <v>48</v>
      </c>
      <c r="G951" s="12">
        <v>1</v>
      </c>
      <c r="H951" s="12" t="s">
        <v>3326</v>
      </c>
      <c r="I951" s="12">
        <v>19.58</v>
      </c>
      <c r="J951" s="75">
        <v>8.65</v>
      </c>
      <c r="K951" s="75">
        <v>50</v>
      </c>
      <c r="L951" s="16">
        <v>27</v>
      </c>
      <c r="M951" s="17">
        <f>=I951*8.8</f>
        <v>172.304</v>
      </c>
      <c r="N951" s="17">
        <f>=M951-L951-K951-J951*8.8</f>
        <v>19.184</v>
      </c>
      <c r="O951" s="18">
        <f>=N951/M951</f>
        <v>0.111338100102145</v>
      </c>
      <c r="P951" s="12" t="s">
        <v>59</v>
      </c>
    </row>
    <row r="952" spans="1:16">
      <c r="A952" s="21">
        <v>45256.4164583333</v>
      </c>
      <c r="B952" s="12">
        <v>120196674</v>
      </c>
      <c r="C952" s="22" t="s">
        <v>2049</v>
      </c>
      <c r="D952" s="12" t="s">
        <v>3327</v>
      </c>
      <c r="E952" s="19" t="s">
        <v>3328</v>
      </c>
      <c r="F952" s="12" t="s"/>
      <c r="G952" s="12">
        <v>1</v>
      </c>
      <c r="H952" s="12" t="s">
        <v>2052</v>
      </c>
      <c r="I952" s="12">
        <v>16</v>
      </c>
      <c r="J952" s="75">
        <v>7</v>
      </c>
      <c r="K952" s="75">
        <v>50</v>
      </c>
      <c r="L952" s="16">
        <v>14</v>
      </c>
      <c r="M952" s="17">
        <f>=I952*8.8</f>
        <v>140.8</v>
      </c>
      <c r="N952" s="17">
        <f>=M952-L952-K952-J952*8.8</f>
        <v>15.2</v>
      </c>
      <c r="O952" s="18">
        <f>=N952/M952</f>
        <v>0.107954545454545</v>
      </c>
      <c r="P952" s="12" t="s">
        <v>83</v>
      </c>
    </row>
    <row r="953" spans="1:16">
      <c r="A953" s="21">
        <v>45256.455</v>
      </c>
      <c r="B953" s="12">
        <v>120203937</v>
      </c>
      <c r="C953" s="22" t="s">
        <v>3329</v>
      </c>
      <c r="D953" s="12" t="s">
        <v>3330</v>
      </c>
      <c r="E953" s="83" t="s">
        <v>3331</v>
      </c>
      <c r="F953" s="12" t="s"/>
      <c r="G953" s="12">
        <v>2</v>
      </c>
      <c r="H953" s="12" t="s">
        <v>3332</v>
      </c>
      <c r="I953" s="12">
        <v>49.48</v>
      </c>
      <c r="J953" s="75">
        <v>17.74</v>
      </c>
      <c r="K953" s="75">
        <v>50</v>
      </c>
      <c r="L953" s="16">
        <v>31.6</v>
      </c>
      <c r="M953" s="17">
        <f>=I953*8.8</f>
        <v>435.424</v>
      </c>
      <c r="N953" s="17">
        <f>=M953-L953-K953-J953*8.8</f>
        <v>197.712</v>
      </c>
      <c r="O953" s="18">
        <f>=N953/M953</f>
        <v>0.454067759241567</v>
      </c>
      <c r="P953" s="12" t="s">
        <v>50</v>
      </c>
    </row>
    <row r="954" spans="1:16">
      <c r="A954" s="21">
        <v>45256.4942476852</v>
      </c>
      <c r="B954" s="12">
        <v>120211487</v>
      </c>
      <c r="C954" s="22" t="s">
        <v>3333</v>
      </c>
      <c r="D954" s="12" t="s">
        <v>3334</v>
      </c>
      <c r="E954" s="19" t="s">
        <v>3335</v>
      </c>
      <c r="F954" s="12" t="s"/>
      <c r="G954" s="12">
        <v>2</v>
      </c>
      <c r="H954" s="12" t="s">
        <v>3336</v>
      </c>
      <c r="I954" s="12">
        <v>74.02</v>
      </c>
      <c r="J954" s="75">
        <v>32.27</v>
      </c>
      <c r="K954" s="75">
        <v>50</v>
      </c>
      <c r="L954" s="16">
        <v>124</v>
      </c>
      <c r="M954" s="17">
        <f>=I954*8.8</f>
        <v>651.376</v>
      </c>
      <c r="N954" s="17">
        <f>=M954-L954-K954-J954*8.8</f>
        <v>193.4</v>
      </c>
      <c r="O954" s="18">
        <f>=N954/M954</f>
        <v>0.296909926064209</v>
      </c>
      <c r="P954" s="12" t="s">
        <v>172</v>
      </c>
    </row>
    <row r="955" spans="1:16">
      <c r="A955" s="21">
        <v>45256.585474537</v>
      </c>
      <c r="B955" s="12">
        <v>120227533</v>
      </c>
      <c r="C955" s="22" t="s">
        <v>3337</v>
      </c>
      <c r="D955" s="12" t="s">
        <v>3338</v>
      </c>
      <c r="E955" s="19" t="s">
        <v>3339</v>
      </c>
      <c r="F955" s="12" t="s"/>
      <c r="G955" s="12">
        <v>1</v>
      </c>
      <c r="H955" s="12" t="s">
        <v>3340</v>
      </c>
      <c r="I955" s="12">
        <v>24.62</v>
      </c>
      <c r="J955" s="75">
        <v>11</v>
      </c>
      <c r="K955" s="75">
        <v>50</v>
      </c>
      <c r="L955" s="16">
        <v>25.65</v>
      </c>
      <c r="M955" s="17">
        <f>=I955*8.8</f>
        <v>216.656</v>
      </c>
      <c r="N955" s="17">
        <f>=M955-L955-K955-J955*8.8</f>
        <v>44.206</v>
      </c>
      <c r="O955" s="18">
        <f>=N955/M955</f>
        <v>0.204037737242449</v>
      </c>
      <c r="P955" s="12" t="s">
        <v>43</v>
      </c>
    </row>
    <row r="956" spans="1:16">
      <c r="A956" s="21">
        <v>45256.6016319444</v>
      </c>
      <c r="B956" s="12">
        <v>120231341</v>
      </c>
      <c r="C956" s="22" t="s">
        <v>3341</v>
      </c>
      <c r="D956" s="12" t="s">
        <v>3342</v>
      </c>
      <c r="E956" s="19" t="s">
        <v>3343</v>
      </c>
      <c r="F956" s="12" t="s"/>
      <c r="G956" s="12">
        <v>1</v>
      </c>
      <c r="H956" s="12" t="s">
        <v>3344</v>
      </c>
      <c r="I956" s="12">
        <v>41.92</v>
      </c>
      <c r="J956" s="75">
        <v>19.37</v>
      </c>
      <c r="K956" s="75">
        <v>50</v>
      </c>
      <c r="L956" s="16">
        <v>118</v>
      </c>
      <c r="M956" s="17">
        <f>=I956*8.8</f>
        <v>368.896</v>
      </c>
      <c r="N956" s="17">
        <f>=M956-L956-K956-J956*8.8</f>
        <v>30.4400000000001</v>
      </c>
      <c r="O956" s="18">
        <f>=N956/M956</f>
        <v>0.082516481609993</v>
      </c>
      <c r="P956" s="12" t="s">
        <v>172</v>
      </c>
    </row>
    <row r="957" spans="1:16">
      <c r="A957" s="21">
        <v>45256.6062037037</v>
      </c>
      <c r="B957" s="12">
        <v>120232144</v>
      </c>
      <c r="C957" s="22" t="s">
        <v>3345</v>
      </c>
      <c r="D957" s="12" t="s">
        <v>3346</v>
      </c>
      <c r="E957" s="19" t="s">
        <v>3347</v>
      </c>
      <c r="F957" s="12" t="s"/>
      <c r="G957" s="12">
        <v>3</v>
      </c>
      <c r="H957" s="12" t="s">
        <v>3348</v>
      </c>
      <c r="I957" s="12">
        <v>64.35</v>
      </c>
      <c r="J957" s="75">
        <v>27.03</v>
      </c>
      <c r="K957" s="75">
        <v>50</v>
      </c>
      <c r="L957" s="16">
        <v>98.83</v>
      </c>
      <c r="M957" s="17">
        <f>=I957*8.8</f>
        <v>566.28</v>
      </c>
      <c r="N957" s="17">
        <f>=M957-L957-K957-J957*8.8</f>
        <v>179.586</v>
      </c>
      <c r="O957" s="18">
        <f>=N957/M957</f>
        <v>0.317132867132867</v>
      </c>
      <c r="P957" s="12" t="s">
        <v>28</v>
      </c>
    </row>
    <row r="958" spans="1:16">
      <c r="A958" s="21">
        <v>45256.6093634259</v>
      </c>
      <c r="B958" s="12">
        <v>120232904</v>
      </c>
      <c r="C958" s="22" t="s">
        <v>3349</v>
      </c>
      <c r="D958" s="12">
        <v>0</v>
      </c>
      <c r="E958" s="12" t="s">
        <v>52</v>
      </c>
      <c r="F958" s="12" t="s">
        <v>48</v>
      </c>
      <c r="G958" s="12">
        <v>1</v>
      </c>
      <c r="H958" s="12" t="s">
        <v>3350</v>
      </c>
      <c r="I958" s="12">
        <v>0</v>
      </c>
      <c r="J958" s="75">
        <v>0</v>
      </c>
      <c r="K958" s="75">
        <v>0</v>
      </c>
      <c r="L958" s="16">
        <v>0</v>
      </c>
      <c r="M958" s="17">
        <f>=I958*8.8</f>
        <v>0</v>
      </c>
      <c r="N958" s="17">
        <f>=M958-L958-K958-J958*8.8</f>
        <v>0</v>
      </c>
      <c r="O958" s="18" t="e">
        <f>=N958/M958</f>
        <v>#DIV/0!</v>
      </c>
      <c r="P958" s="12" t="s">
        <v>1413</v>
      </c>
    </row>
    <row r="959" spans="1:16">
      <c r="A959" s="21">
        <v>45256.6951736111</v>
      </c>
      <c r="B959" s="12">
        <v>120245872</v>
      </c>
      <c r="C959" s="22" t="s">
        <v>3351</v>
      </c>
      <c r="D959" s="12" t="s">
        <v>3352</v>
      </c>
      <c r="E959" s="19" t="s">
        <v>3353</v>
      </c>
      <c r="F959" s="12" t="s"/>
      <c r="G959" s="12">
        <v>1</v>
      </c>
      <c r="H959" s="12" t="s">
        <v>3354</v>
      </c>
      <c r="I959" s="12">
        <v>24.87</v>
      </c>
      <c r="J959" s="75">
        <v>10.93</v>
      </c>
      <c r="K959" s="75">
        <v>50</v>
      </c>
      <c r="L959" s="16">
        <v>28</v>
      </c>
      <c r="M959" s="17">
        <f>=I959*8.8</f>
        <v>218.856</v>
      </c>
      <c r="N959" s="17">
        <f>=M959-L959-K959-J959*8.8</f>
        <v>44.672</v>
      </c>
      <c r="O959" s="18">
        <f>=N959/M959</f>
        <v>0.204115948386153</v>
      </c>
      <c r="P959" s="12" t="s">
        <v>172</v>
      </c>
    </row>
    <row r="960" spans="1:16">
      <c r="A960" s="21" t="s"/>
      <c r="B960" s="12" t="s"/>
      <c r="C960" s="22" t="s"/>
      <c r="D960" s="12" t="s"/>
      <c r="E960" s="12" t="s"/>
      <c r="F960" s="12" t="s"/>
      <c r="G960" s="12" t="s"/>
      <c r="H960" s="12" t="s"/>
      <c r="I960" s="12" t="s"/>
      <c r="J960" s="12" t="s"/>
      <c r="K960" s="12" t="s"/>
      <c r="L960" s="12" t="s"/>
      <c r="M960" s="12" t="s"/>
      <c r="N960" s="12" t="s"/>
      <c r="O960" s="12" t="s"/>
      <c r="P960" s="12" t="s"/>
    </row>
    <row r="961" spans="1:16">
      <c r="A961" s="21">
        <v>45256.8025925926</v>
      </c>
      <c r="B961" s="12">
        <v>120259344</v>
      </c>
      <c r="C961" s="22" t="s">
        <v>1474</v>
      </c>
      <c r="D961" s="12" t="s">
        <v>3355</v>
      </c>
      <c r="E961" s="19" t="s">
        <v>3356</v>
      </c>
      <c r="F961" s="12" t="s"/>
      <c r="G961" s="12">
        <v>1</v>
      </c>
      <c r="H961" s="12" t="s">
        <v>1477</v>
      </c>
      <c r="I961" s="12">
        <v>28.54</v>
      </c>
      <c r="J961" s="75">
        <v>12.62</v>
      </c>
      <c r="K961" s="75">
        <v>50</v>
      </c>
      <c r="L961" s="16">
        <v>92</v>
      </c>
      <c r="M961" s="17">
        <f>=I961*8.8</f>
        <v>251.152</v>
      </c>
      <c r="N961" s="17">
        <f>=M961-L961-K961-J961*8.8</f>
        <v>-1.90399999999998</v>
      </c>
      <c r="O961" s="18">
        <f>=N961/M961</f>
        <v>-0.007581066445818</v>
      </c>
      <c r="P961" s="12" t="s">
        <v>136</v>
      </c>
    </row>
    <row r="962" spans="1:16">
      <c r="A962" s="21">
        <v>45256.9469907407</v>
      </c>
      <c r="B962" s="12">
        <v>120277418</v>
      </c>
      <c r="C962" s="22" t="s">
        <v>3357</v>
      </c>
      <c r="D962" s="12" t="s">
        <v>3358</v>
      </c>
      <c r="E962" s="19" t="s">
        <v>3359</v>
      </c>
      <c r="F962" s="12" t="s"/>
      <c r="G962" s="12">
        <v>1</v>
      </c>
      <c r="H962" s="12" t="s">
        <v>3360</v>
      </c>
      <c r="I962" s="12">
        <v>47.31</v>
      </c>
      <c r="J962" s="75">
        <v>20.78</v>
      </c>
      <c r="K962" s="75">
        <v>50</v>
      </c>
      <c r="L962" s="16">
        <v>148</v>
      </c>
      <c r="M962" s="17">
        <f>=I962*8.8</f>
        <v>416.328</v>
      </c>
      <c r="N962" s="17">
        <f>=M962-L962-K962-J962*8.8</f>
        <v>35.464</v>
      </c>
      <c r="O962" s="18">
        <f>=N962/M962</f>
        <v>0.085182836609596</v>
      </c>
      <c r="P962" s="12" t="s">
        <v>136</v>
      </c>
    </row>
    <row r="963" spans="1:16">
      <c r="A963" s="21">
        <v>45256.9762847222</v>
      </c>
      <c r="B963" s="12">
        <v>120283223</v>
      </c>
      <c r="C963" s="22" t="s">
        <v>2205</v>
      </c>
      <c r="D963" s="12" t="s">
        <v>3361</v>
      </c>
      <c r="E963" s="19" t="s">
        <v>3362</v>
      </c>
      <c r="F963" s="12" t="s"/>
      <c r="G963" s="12">
        <v>1</v>
      </c>
      <c r="H963" s="12" t="s">
        <v>2208</v>
      </c>
      <c r="I963" s="12">
        <v>22.67</v>
      </c>
      <c r="J963" s="75">
        <v>8.01</v>
      </c>
      <c r="K963" s="75">
        <v>50</v>
      </c>
      <c r="L963" s="16">
        <v>43.05</v>
      </c>
      <c r="M963" s="17">
        <f>=I963*8.8</f>
        <v>199.496</v>
      </c>
      <c r="N963" s="17">
        <f>=M963-L963-K963-J963*8.8</f>
        <v>35.958</v>
      </c>
      <c r="O963" s="18">
        <f>=N963/M963</f>
        <v>0.180244215422866</v>
      </c>
      <c r="P963" s="12" t="s">
        <v>665</v>
      </c>
    </row>
    <row r="964" spans="1:16">
      <c r="A964" s="21">
        <v>45257.0604398148</v>
      </c>
      <c r="B964" s="12">
        <v>120303104</v>
      </c>
      <c r="C964" s="22" t="s">
        <v>3363</v>
      </c>
      <c r="D964" s="12">
        <v>0</v>
      </c>
      <c r="E964" s="12" t="s">
        <v>52</v>
      </c>
      <c r="F964" s="12" t="s"/>
      <c r="G964" s="12">
        <v>1</v>
      </c>
      <c r="H964" s="12" t="s">
        <v>3364</v>
      </c>
      <c r="I964" s="12">
        <v>0</v>
      </c>
      <c r="J964" s="75">
        <v>0</v>
      </c>
      <c r="K964" s="75">
        <v>0</v>
      </c>
      <c r="L964" s="16">
        <v>0</v>
      </c>
      <c r="M964" s="17">
        <f>=I964*8.8</f>
        <v>0</v>
      </c>
      <c r="N964" s="17">
        <f>=M964-L964-K964-J964*8.8</f>
        <v>0</v>
      </c>
      <c r="O964" s="18" t="e">
        <f>=N964/M964</f>
        <v>#DIV/0!</v>
      </c>
      <c r="P964" s="12" t="s">
        <v>43</v>
      </c>
    </row>
    <row r="965" spans="1:16">
      <c r="A965" s="21">
        <v>45257.0938541667</v>
      </c>
      <c r="B965" s="12">
        <v>120312250</v>
      </c>
      <c r="C965" s="22" t="s">
        <v>3365</v>
      </c>
      <c r="D965" s="12" t="s">
        <v>3366</v>
      </c>
      <c r="E965" s="19" t="s">
        <v>3367</v>
      </c>
      <c r="F965" s="12" t="s"/>
      <c r="G965" s="12">
        <v>1</v>
      </c>
      <c r="H965" s="12" t="s">
        <v>3368</v>
      </c>
      <c r="I965" s="12">
        <v>14</v>
      </c>
      <c r="J965" s="75">
        <v>6.1</v>
      </c>
      <c r="K965" s="75">
        <v>50</v>
      </c>
      <c r="L965" s="16">
        <v>13.85</v>
      </c>
      <c r="M965" s="17">
        <f>=I965*8.8</f>
        <v>123.2</v>
      </c>
      <c r="N965" s="17">
        <f>=M965-L965-K965-J965*8.8</f>
        <v>5.67000000000002</v>
      </c>
      <c r="O965" s="18">
        <f>=N965/M965</f>
        <v>0.046022727272727</v>
      </c>
      <c r="P965" s="12" t="s">
        <v>43</v>
      </c>
    </row>
    <row r="966" spans="1:17">
      <c r="A966" s="21">
        <v>45257.1196759259</v>
      </c>
      <c r="B966" s="12">
        <v>120318362</v>
      </c>
      <c r="C966" s="22" t="s">
        <v>3369</v>
      </c>
      <c r="D966" s="12" t="s">
        <v>3370</v>
      </c>
      <c r="E966" s="19" t="s">
        <v>3371</v>
      </c>
      <c r="F966" s="12" t="s"/>
      <c r="G966" s="12">
        <v>1</v>
      </c>
      <c r="H966" s="12" t="s">
        <v>3372</v>
      </c>
      <c r="I966" s="12">
        <v>44.58</v>
      </c>
      <c r="J966" s="75">
        <v>19.37</v>
      </c>
      <c r="K966" s="75">
        <v>50</v>
      </c>
      <c r="L966" s="16">
        <v>85</v>
      </c>
      <c r="M966" s="17">
        <f>=I966*8.8</f>
        <v>392.304</v>
      </c>
      <c r="N966" s="17">
        <f>=M966-L966-K966-J966*8.8</f>
        <v>86.848</v>
      </c>
      <c r="O966" s="18">
        <f>=N966/M966</f>
        <v>0.221379338472205</v>
      </c>
      <c r="P966" s="12" t="s">
        <v>136</v>
      </c>
      <c r="Q966" s="25" t="s">
        <v>3373</v>
      </c>
    </row>
    <row r="967" spans="1:16">
      <c r="A967" s="21">
        <v>45257.1212268519</v>
      </c>
      <c r="B967" s="12">
        <v>120320446</v>
      </c>
      <c r="C967" s="22" t="s">
        <v>331</v>
      </c>
      <c r="D967" s="12" t="s">
        <v>3374</v>
      </c>
      <c r="E967" s="19" t="s">
        <v>3375</v>
      </c>
      <c r="F967" s="12" t="s"/>
      <c r="G967" s="12">
        <v>2</v>
      </c>
      <c r="H967" s="12" t="s">
        <v>334</v>
      </c>
      <c r="I967" s="12">
        <v>42.98</v>
      </c>
      <c r="J967" s="75">
        <v>15.13</v>
      </c>
      <c r="K967" s="75">
        <v>50</v>
      </c>
      <c r="L967" s="16">
        <v>135</v>
      </c>
      <c r="M967" s="17">
        <f>=I967*8.8</f>
        <v>378.224</v>
      </c>
      <c r="N967" s="17">
        <f>=M967-L967-K967-J967*8.8</f>
        <v>60.08</v>
      </c>
      <c r="O967" s="18">
        <f>=N967/M967</f>
        <v>0.158847666990989</v>
      </c>
      <c r="P967" s="12" t="s">
        <v>903</v>
      </c>
    </row>
    <row r="968" spans="1:16">
      <c r="A968" s="21">
        <v>45257.212974537</v>
      </c>
      <c r="B968" s="12">
        <v>120348053</v>
      </c>
      <c r="C968" s="22" t="s">
        <v>3376</v>
      </c>
      <c r="D968" s="12" t="s">
        <v>3377</v>
      </c>
      <c r="E968" s="19" t="s">
        <v>3378</v>
      </c>
      <c r="F968" s="12" t="s"/>
      <c r="G968" s="12">
        <v>1</v>
      </c>
      <c r="H968" s="12" t="s">
        <v>3379</v>
      </c>
      <c r="I968" s="12">
        <v>22.62</v>
      </c>
      <c r="J968" s="75">
        <v>9.81</v>
      </c>
      <c r="K968" s="75">
        <v>50</v>
      </c>
      <c r="L968" s="16">
        <v>52</v>
      </c>
      <c r="M968" s="17">
        <f>=I968*8.8</f>
        <v>199.056</v>
      </c>
      <c r="N968" s="17">
        <f>=M968-L968-K968-J968*8.8</f>
        <v>10.728</v>
      </c>
      <c r="O968" s="18">
        <f>=N968/M968</f>
        <v>0.053894381480588</v>
      </c>
      <c r="P968" s="12" t="s">
        <v>1413</v>
      </c>
    </row>
    <row r="969" spans="1:16">
      <c r="A969" s="21">
        <v>45257.2181365741</v>
      </c>
      <c r="B969" s="12">
        <v>120349410</v>
      </c>
      <c r="C969" s="22" t="s">
        <v>3323</v>
      </c>
      <c r="D969" s="12" t="s">
        <v>3380</v>
      </c>
      <c r="E969" s="19" t="s">
        <v>3381</v>
      </c>
      <c r="F969" s="12" t="s"/>
      <c r="G969" s="12">
        <v>1</v>
      </c>
      <c r="H969" s="12" t="s">
        <v>3326</v>
      </c>
      <c r="I969" s="12">
        <v>19.58</v>
      </c>
      <c r="J969" s="75">
        <v>6.92</v>
      </c>
      <c r="K969" s="75">
        <v>50</v>
      </c>
      <c r="L969" s="16">
        <v>27</v>
      </c>
      <c r="M969" s="17">
        <f>=I969*8.8</f>
        <v>172.304</v>
      </c>
      <c r="N969" s="17">
        <f>=M969-L969-K969-J969*8.8</f>
        <v>34.408</v>
      </c>
      <c r="O969" s="18">
        <f>=N969/M969</f>
        <v>0.199693564862104</v>
      </c>
      <c r="P969" s="12" t="s">
        <v>665</v>
      </c>
    </row>
    <row r="970" spans="1:16">
      <c r="A970" s="21">
        <v>45257.2857407407</v>
      </c>
      <c r="B970" s="12">
        <v>120368668</v>
      </c>
      <c r="C970" s="22" t="s">
        <v>3382</v>
      </c>
      <c r="D970" s="12" t="s">
        <v>3383</v>
      </c>
      <c r="E970" s="19" t="s">
        <v>3384</v>
      </c>
      <c r="F970" s="12" t="s"/>
      <c r="G970" s="12">
        <v>1</v>
      </c>
      <c r="H970" s="12" t="s">
        <v>3385</v>
      </c>
      <c r="I970" s="12">
        <v>16</v>
      </c>
      <c r="J970" s="75">
        <v>7</v>
      </c>
      <c r="K970" s="75">
        <v>50</v>
      </c>
      <c r="L970" s="16">
        <v>17.15</v>
      </c>
      <c r="M970" s="17">
        <f>=I970*8.8</f>
        <v>140.8</v>
      </c>
      <c r="N970" s="17">
        <f>=M970-L970-K970-J970*8.8</f>
        <v>12.05</v>
      </c>
      <c r="O970" s="18">
        <f>=N970/M970</f>
        <v>0.085582386363636</v>
      </c>
      <c r="P970" s="12" t="s">
        <v>172</v>
      </c>
    </row>
    <row r="971" spans="1:16">
      <c r="A971" s="21">
        <v>45257.3817939815</v>
      </c>
      <c r="B971" s="12">
        <v>120396141</v>
      </c>
      <c r="C971" s="22" t="s">
        <v>3386</v>
      </c>
      <c r="D971" s="12" t="s">
        <v>3387</v>
      </c>
      <c r="E971" s="19" t="s">
        <v>3388</v>
      </c>
      <c r="F971" s="12" t="s">
        <v>68</v>
      </c>
      <c r="G971" s="12">
        <v>1</v>
      </c>
      <c r="H971" s="12" t="s">
        <v>3389</v>
      </c>
      <c r="I971" s="12">
        <v>16</v>
      </c>
      <c r="J971" s="75">
        <v>6.45</v>
      </c>
      <c r="K971" s="75">
        <v>50</v>
      </c>
      <c r="L971" s="16">
        <v>36</v>
      </c>
      <c r="M971" s="17">
        <f>=I971*8.8</f>
        <v>140.8</v>
      </c>
      <c r="N971" s="17">
        <f>=M971-L971-K971-J971*8.8</f>
        <v>-1.95999999999999</v>
      </c>
      <c r="O971" s="18">
        <f>=N971/M971</f>
        <v>-0.013920454545454</v>
      </c>
      <c r="P971" s="12" t="s">
        <v>172</v>
      </c>
    </row>
    <row r="972" spans="1:16">
      <c r="A972" s="21">
        <v>45257.3875</v>
      </c>
      <c r="B972" s="12">
        <v>120397978</v>
      </c>
      <c r="C972" s="22" t="s">
        <v>3390</v>
      </c>
      <c r="D972" s="12" t="s">
        <v>3391</v>
      </c>
      <c r="E972" s="19" t="s">
        <v>3392</v>
      </c>
      <c r="F972" s="12" t="s"/>
      <c r="G972" s="12">
        <v>1</v>
      </c>
      <c r="H972" s="12" t="s">
        <v>3393</v>
      </c>
      <c r="I972" s="12">
        <v>22.95</v>
      </c>
      <c r="J972" s="75">
        <v>10.09</v>
      </c>
      <c r="K972" s="75">
        <v>50</v>
      </c>
      <c r="L972" s="16">
        <v>45</v>
      </c>
      <c r="M972" s="17">
        <f>=I972*8.8</f>
        <v>201.96</v>
      </c>
      <c r="N972" s="17">
        <f>=M972-L972-K972-J972*8.8</f>
        <v>18.168</v>
      </c>
      <c r="O972" s="18">
        <f>=N972/M972</f>
        <v>0.089958407605466</v>
      </c>
      <c r="P972" s="12" t="s">
        <v>136</v>
      </c>
    </row>
    <row r="973" spans="1:16">
      <c r="A973" s="21">
        <v>45257.4518634259</v>
      </c>
      <c r="B973" s="12">
        <v>120417176</v>
      </c>
      <c r="C973" s="22" t="s">
        <v>3394</v>
      </c>
      <c r="D973" s="12" t="s">
        <v>3395</v>
      </c>
      <c r="E973" s="19" t="s">
        <v>3396</v>
      </c>
      <c r="F973" s="12" t="s"/>
      <c r="G973" s="12">
        <v>1</v>
      </c>
      <c r="H973" s="12" t="s">
        <v>3397</v>
      </c>
      <c r="I973" s="12">
        <v>19.18</v>
      </c>
      <c r="J973" s="75">
        <v>8.4</v>
      </c>
      <c r="K973" s="75">
        <v>50</v>
      </c>
      <c r="L973" s="16">
        <v>36.4</v>
      </c>
      <c r="M973" s="17">
        <f>=I973*8.8</f>
        <v>168.784</v>
      </c>
      <c r="N973" s="17">
        <f>=M973-L973-K973-J973*8.8</f>
        <v>8.464</v>
      </c>
      <c r="O973" s="18">
        <f>=N973/M973</f>
        <v>0.050146933358612</v>
      </c>
      <c r="P973" s="12" t="s">
        <v>172</v>
      </c>
    </row>
    <row r="974" spans="1:16">
      <c r="A974" s="21">
        <v>45257.4742824074</v>
      </c>
      <c r="B974" s="12">
        <v>120427200</v>
      </c>
      <c r="C974" s="22" t="s">
        <v>3398</v>
      </c>
      <c r="D974" s="12" t="s">
        <v>3399</v>
      </c>
      <c r="E974" s="22" t="s">
        <v>3400</v>
      </c>
      <c r="F974" s="12" t="s">
        <v>32</v>
      </c>
      <c r="G974" s="12">
        <v>1</v>
      </c>
      <c r="H974" s="12" t="s">
        <v>3401</v>
      </c>
      <c r="I974" s="12">
        <v>17.39</v>
      </c>
      <c r="J974" s="75">
        <v>7.61</v>
      </c>
      <c r="K974" s="75">
        <v>50</v>
      </c>
      <c r="L974" s="16">
        <v>61</v>
      </c>
      <c r="M974" s="17">
        <f>=I974*8.8</f>
        <v>153.032</v>
      </c>
      <c r="N974" s="17">
        <f>=M974-L974-K974-J974*8.8</f>
        <v>-24.936</v>
      </c>
      <c r="O974" s="18">
        <f>=N974/M974</f>
        <v>-0.162946311882482</v>
      </c>
      <c r="P974" s="12" t="s">
        <v>43</v>
      </c>
    </row>
    <row r="975" spans="1:16">
      <c r="A975" s="21">
        <v>45257.5285416667</v>
      </c>
      <c r="B975" s="12">
        <v>120449141</v>
      </c>
      <c r="C975" s="22" t="s">
        <v>3402</v>
      </c>
      <c r="D975" s="12" t="s">
        <v>3403</v>
      </c>
      <c r="E975" s="19" t="s">
        <v>3404</v>
      </c>
      <c r="F975" s="12" t="s"/>
      <c r="G975" s="12">
        <v>1</v>
      </c>
      <c r="H975" s="12" t="s">
        <v>3405</v>
      </c>
      <c r="I975" s="12">
        <v>36.4</v>
      </c>
      <c r="J975" s="75">
        <v>15.99</v>
      </c>
      <c r="K975" s="75">
        <v>50</v>
      </c>
      <c r="L975" s="16">
        <v>35</v>
      </c>
      <c r="M975" s="17">
        <f>=I975*8.8</f>
        <v>320.32</v>
      </c>
      <c r="N975" s="17">
        <f>=M975-L975-K975-J975*8.8</f>
        <v>94.608</v>
      </c>
      <c r="O975" s="18">
        <f>=N975/M975</f>
        <v>0.295354645354645</v>
      </c>
      <c r="P975" s="12" t="s">
        <v>172</v>
      </c>
    </row>
    <row r="976" spans="1:16">
      <c r="A976" s="21">
        <v>45257.5566319444</v>
      </c>
      <c r="B976" s="12">
        <v>120456661</v>
      </c>
      <c r="C976" s="22" t="s">
        <v>3406</v>
      </c>
      <c r="D976" s="12" t="s">
        <v>3407</v>
      </c>
      <c r="E976" s="19" t="s">
        <v>3408</v>
      </c>
      <c r="F976" s="12" t="s">
        <v>453</v>
      </c>
      <c r="G976" s="12">
        <v>1</v>
      </c>
      <c r="H976" s="12" t="s">
        <v>3409</v>
      </c>
      <c r="I976" s="12">
        <v>14</v>
      </c>
      <c r="J976" s="75">
        <v>6.16</v>
      </c>
      <c r="K976" s="75">
        <v>50</v>
      </c>
      <c r="L976" s="16">
        <v>34</v>
      </c>
      <c r="M976" s="17">
        <f>=I976*8.8</f>
        <v>123.2</v>
      </c>
      <c r="N976" s="17">
        <f>=M976-L976-K976-J976*8.8</f>
        <v>-15.008</v>
      </c>
      <c r="O976" s="18">
        <f>=N976/M976</f>
        <v>-0.121818181818182</v>
      </c>
      <c r="P976" s="12" t="s">
        <v>172</v>
      </c>
    </row>
    <row r="977" spans="1:16">
      <c r="A977" s="21" t="s"/>
      <c r="B977" s="12" t="s"/>
      <c r="C977" s="22" t="s"/>
      <c r="D977" s="12" t="s"/>
      <c r="E977" s="12" t="s"/>
      <c r="F977" s="12" t="s"/>
      <c r="G977" s="12" t="s"/>
      <c r="H977" s="12" t="s"/>
      <c r="I977" s="12" t="s"/>
      <c r="J977" s="12" t="s"/>
      <c r="K977" s="12" t="s"/>
      <c r="L977" s="12" t="s"/>
      <c r="M977" s="12" t="s"/>
      <c r="N977" s="12" t="s"/>
      <c r="O977" s="12" t="s"/>
      <c r="P977" s="12" t="s"/>
    </row>
    <row r="978" spans="1:16">
      <c r="A978" s="21">
        <v>45257.9642939815</v>
      </c>
      <c r="B978" s="12">
        <v>120524383</v>
      </c>
      <c r="C978" s="22" t="s">
        <v>3410</v>
      </c>
      <c r="D978" s="12" t="s"/>
      <c r="E978" s="12" t="s"/>
      <c r="F978" s="12" t="s"/>
      <c r="G978" s="12">
        <v>1</v>
      </c>
      <c r="H978" s="12" t="s">
        <v>3411</v>
      </c>
      <c r="I978" s="12">
        <v>14</v>
      </c>
      <c r="J978" s="75">
        <v>6.14</v>
      </c>
      <c r="K978" s="75">
        <v>50</v>
      </c>
      <c r="L978" s="16" t="s"/>
      <c r="M978" s="17">
        <f>=I978*8.8</f>
        <v>123.2</v>
      </c>
      <c r="N978" s="17">
        <f>=M978-L978-K978-J978*8.8</f>
        <v>19.168</v>
      </c>
      <c r="O978" s="18">
        <f>=N978/M978</f>
        <v>0.155584415584416</v>
      </c>
      <c r="P978" s="12" t="s">
        <v>28</v>
      </c>
    </row>
    <row r="979" spans="1:16">
      <c r="A979" s="21">
        <v>45257.9770949074</v>
      </c>
      <c r="B979" s="12">
        <v>120527135</v>
      </c>
      <c r="C979" s="22" t="s">
        <v>3412</v>
      </c>
      <c r="D979" s="12" t="s"/>
      <c r="E979" s="12" t="s"/>
      <c r="F979" s="12" t="s"/>
      <c r="G979" s="12">
        <v>1</v>
      </c>
      <c r="H979" s="12" t="s">
        <v>3413</v>
      </c>
      <c r="I979" s="12">
        <v>14.13</v>
      </c>
      <c r="J979" s="75">
        <v>5.96</v>
      </c>
      <c r="K979" s="75">
        <v>50</v>
      </c>
      <c r="L979" s="16" t="s"/>
      <c r="M979" s="17">
        <f>=I979*8.8</f>
        <v>124.344</v>
      </c>
      <c r="N979" s="17">
        <f>=M979-L979-K979-J979*8.8</f>
        <v>21.896</v>
      </c>
      <c r="O979" s="18">
        <f>=N979/M979</f>
        <v>0.176092131506144</v>
      </c>
      <c r="P979" s="12" t="s">
        <v>136</v>
      </c>
    </row>
    <row r="980" spans="1:16">
      <c r="A980" s="21">
        <v>45258.0503472222</v>
      </c>
      <c r="B980" s="12">
        <v>120544423</v>
      </c>
      <c r="C980" s="22" t="s">
        <v>3414</v>
      </c>
      <c r="D980" s="12" t="s"/>
      <c r="E980" s="12" t="s"/>
      <c r="F980" s="12" t="s"/>
      <c r="G980" s="12">
        <v>1</v>
      </c>
      <c r="H980" s="12" t="s">
        <v>3415</v>
      </c>
      <c r="I980" s="12">
        <v>39.13</v>
      </c>
      <c r="J980" s="75">
        <v>17.11</v>
      </c>
      <c r="K980" s="75">
        <v>50</v>
      </c>
      <c r="L980" s="16" t="s"/>
      <c r="M980" s="17">
        <f>=I980*8.8</f>
        <v>344.344</v>
      </c>
      <c r="N980" s="17">
        <f>=M980-L980-K980-J980*8.8</f>
        <v>143.776</v>
      </c>
      <c r="O980" s="18">
        <f>=N980/M980</f>
        <v>0.417535952419673</v>
      </c>
      <c r="P980" s="12" t="s">
        <v>172</v>
      </c>
    </row>
    <row r="981" spans="1:16">
      <c r="A981" s="21">
        <v>45258.0642476852</v>
      </c>
      <c r="B981" s="12">
        <v>120548516</v>
      </c>
      <c r="C981" s="22" t="s">
        <v>3416</v>
      </c>
      <c r="D981" s="12" t="s"/>
      <c r="E981" s="12" t="s"/>
      <c r="F981" s="12" t="s"/>
      <c r="G981" s="12">
        <v>1</v>
      </c>
      <c r="H981" s="12" t="s">
        <v>3417</v>
      </c>
      <c r="I981" s="12">
        <v>22.31</v>
      </c>
      <c r="J981" s="75">
        <v>8.14</v>
      </c>
      <c r="K981" s="75">
        <v>50</v>
      </c>
      <c r="L981" s="16" t="s"/>
      <c r="M981" s="17">
        <f>=I981*8.8</f>
        <v>196.328</v>
      </c>
      <c r="N981" s="17">
        <f>=M981-L981-K981-J981*8.8</f>
        <v>74.696</v>
      </c>
      <c r="O981" s="18">
        <f>=N981/M981</f>
        <v>0.380465343710525</v>
      </c>
      <c r="P981" s="12" t="s">
        <v>50</v>
      </c>
    </row>
    <row r="982" spans="1:16">
      <c r="A982" s="21">
        <v>45258.1089699074</v>
      </c>
      <c r="B982" s="12">
        <v>120560627</v>
      </c>
      <c r="C982" s="22" t="s">
        <v>3418</v>
      </c>
      <c r="D982" s="12" t="s"/>
      <c r="E982" s="12" t="s"/>
      <c r="F982" s="12" t="s"/>
      <c r="G982" s="12">
        <v>1</v>
      </c>
      <c r="H982" s="12" t="s">
        <v>3419</v>
      </c>
      <c r="I982" s="12">
        <v>14.29</v>
      </c>
      <c r="J982" s="75">
        <v>5.01</v>
      </c>
      <c r="K982" s="75">
        <v>50</v>
      </c>
      <c r="L982" s="16" t="s"/>
      <c r="M982" s="17">
        <f>=I982*8.8</f>
        <v>125.752</v>
      </c>
      <c r="N982" s="17">
        <f>=M982-L982-K982-J982*8.8</f>
        <v>31.664</v>
      </c>
      <c r="O982" s="18">
        <f>=N982/M982</f>
        <v>0.251797188116292</v>
      </c>
      <c r="P982" s="12" t="s">
        <v>665</v>
      </c>
    </row>
    <row r="983" spans="1:16">
      <c r="A983" s="21">
        <v>45258.1308449074</v>
      </c>
      <c r="B983" s="12">
        <v>120566732</v>
      </c>
      <c r="C983" s="22" t="s">
        <v>3420</v>
      </c>
      <c r="D983" s="12" t="s"/>
      <c r="E983" s="12" t="s"/>
      <c r="F983" s="12" t="s"/>
      <c r="G983" s="12">
        <v>2</v>
      </c>
      <c r="H983" s="12" t="s">
        <v>3421</v>
      </c>
      <c r="I983" s="12">
        <v>36.74</v>
      </c>
      <c r="J983" s="75">
        <v>15.83</v>
      </c>
      <c r="K983" s="75">
        <v>50</v>
      </c>
      <c r="L983" s="16" t="s"/>
      <c r="M983" s="17">
        <f>=I983*8.8</f>
        <v>323.312</v>
      </c>
      <c r="N983" s="17">
        <f>=M983-L983-K983-J983*8.8</f>
        <v>134.008</v>
      </c>
      <c r="O983" s="18">
        <f>=N983/M983</f>
        <v>0.414485079427921</v>
      </c>
      <c r="P983" s="12" t="s">
        <v>1413</v>
      </c>
    </row>
    <row r="984" spans="1:16">
      <c r="A984" s="21">
        <v>45258.140787037</v>
      </c>
      <c r="B984" s="12">
        <v>120569215</v>
      </c>
      <c r="C984" s="22" t="s">
        <v>3422</v>
      </c>
      <c r="D984" s="12" t="s"/>
      <c r="E984" s="12" t="s"/>
      <c r="F984" s="12" t="s"/>
      <c r="G984" s="12">
        <v>1</v>
      </c>
      <c r="H984" s="12" t="s">
        <v>3423</v>
      </c>
      <c r="I984" s="12">
        <v>16</v>
      </c>
      <c r="J984" s="75">
        <v>6.72</v>
      </c>
      <c r="K984" s="75">
        <v>50</v>
      </c>
      <c r="L984" s="16" t="s"/>
      <c r="M984" s="17">
        <f>=I984*8.8</f>
        <v>140.8</v>
      </c>
      <c r="N984" s="17">
        <f>=M984-L984-K984-J984*8.8</f>
        <v>31.664</v>
      </c>
      <c r="O984" s="18">
        <f>=N984/M984</f>
        <v>0.224886363636364</v>
      </c>
      <c r="P984" s="12" t="s">
        <v>136</v>
      </c>
    </row>
    <row r="985" spans="1:16">
      <c r="A985" s="21">
        <v>45258.1815046296</v>
      </c>
      <c r="B985" s="12">
        <v>120579368</v>
      </c>
      <c r="C985" s="22" t="s">
        <v>3424</v>
      </c>
      <c r="D985" s="12" t="s"/>
      <c r="E985" s="12" t="s"/>
      <c r="F985" s="12" t="s"/>
      <c r="G985" s="12">
        <v>1</v>
      </c>
      <c r="H985" s="12" t="s">
        <v>3425</v>
      </c>
      <c r="I985" s="12">
        <v>18.06</v>
      </c>
      <c r="J985" s="75">
        <v>7.9</v>
      </c>
      <c r="K985" s="75">
        <v>50</v>
      </c>
      <c r="L985" s="16" t="s"/>
      <c r="M985" s="17">
        <f>=I985*8.8</f>
        <v>158.928</v>
      </c>
      <c r="N985" s="17">
        <f>=M985-L985-K985-J985*8.8</f>
        <v>39.408</v>
      </c>
      <c r="O985" s="18">
        <f>=N985/M985</f>
        <v>0.247961340984597</v>
      </c>
      <c r="P985" s="12" t="s">
        <v>59</v>
      </c>
    </row>
    <row r="986" spans="1:16">
      <c r="A986" s="21">
        <v>45258.235462963</v>
      </c>
      <c r="B986" s="12">
        <v>120593187</v>
      </c>
      <c r="C986" s="22" t="s">
        <v>1109</v>
      </c>
      <c r="D986" s="12" t="s"/>
      <c r="E986" s="12" t="s"/>
      <c r="F986" s="12" t="s"/>
      <c r="G986" s="12">
        <v>1</v>
      </c>
      <c r="H986" s="12" t="s">
        <v>1112</v>
      </c>
      <c r="I986" s="12">
        <v>19.13</v>
      </c>
      <c r="J986" s="75">
        <v>6.78</v>
      </c>
      <c r="K986" s="75">
        <v>50</v>
      </c>
      <c r="L986" s="16" t="s"/>
      <c r="M986" s="17">
        <f>=I986*8.8</f>
        <v>168.344</v>
      </c>
      <c r="N986" s="17">
        <f>=M986-L986-K986-J986*8.8</f>
        <v>58.68</v>
      </c>
      <c r="O986" s="18">
        <f>=N986/M986</f>
        <v>0.348571971677042</v>
      </c>
      <c r="P986" s="12" t="s">
        <v>665</v>
      </c>
    </row>
    <row r="987" spans="1:16">
      <c r="A987" s="21">
        <v>45258.2654050926</v>
      </c>
      <c r="B987" s="12">
        <v>120601380</v>
      </c>
      <c r="C987" s="22" t="s">
        <v>3426</v>
      </c>
      <c r="D987" s="12" t="s"/>
      <c r="E987" s="12" t="s"/>
      <c r="F987" s="12" t="s"/>
      <c r="G987" s="12">
        <v>1</v>
      </c>
      <c r="H987" s="12" t="s">
        <v>3427</v>
      </c>
      <c r="I987" s="12">
        <v>14</v>
      </c>
      <c r="J987" s="75">
        <v>6.16</v>
      </c>
      <c r="K987" s="75">
        <v>50</v>
      </c>
      <c r="L987" s="16" t="s"/>
      <c r="M987" s="17">
        <f>=I987*8.8</f>
        <v>123.2</v>
      </c>
      <c r="N987" s="17">
        <f>=M987-L987-K987-J987*8.8</f>
        <v>18.992</v>
      </c>
      <c r="O987" s="18">
        <f>=N987/M987</f>
        <v>0.154155844155844</v>
      </c>
      <c r="P987" s="12" t="s">
        <v>136</v>
      </c>
    </row>
    <row r="988" spans="1:16">
      <c r="A988" s="21">
        <v>45258.3025347222</v>
      </c>
      <c r="B988" s="12">
        <v>120612406</v>
      </c>
      <c r="C988" s="22" t="s">
        <v>3428</v>
      </c>
      <c r="D988" s="12" t="s"/>
      <c r="E988" s="12" t="s"/>
      <c r="F988" s="12" t="s"/>
      <c r="G988" s="12">
        <v>1</v>
      </c>
      <c r="H988" s="12" t="s">
        <v>3429</v>
      </c>
      <c r="I988" s="12">
        <v>20.49</v>
      </c>
      <c r="J988" s="75">
        <v>8.83</v>
      </c>
      <c r="K988" s="75">
        <v>50</v>
      </c>
      <c r="L988" s="16" t="s"/>
      <c r="M988" s="17">
        <f>=I988*8.8</f>
        <v>180.312</v>
      </c>
      <c r="N988" s="17">
        <f>=M988-L988-K988-J988*8.8</f>
        <v>52.608</v>
      </c>
      <c r="O988" s="18">
        <f>=N988/M988</f>
        <v>0.29176094769067</v>
      </c>
      <c r="P988" s="12" t="s">
        <v>162</v>
      </c>
    </row>
    <row r="989" spans="1:16">
      <c r="A989" s="21">
        <v>45258.3538888889</v>
      </c>
      <c r="B989" s="12">
        <v>120627268</v>
      </c>
      <c r="C989" s="22" t="s">
        <v>3430</v>
      </c>
      <c r="D989" s="12" t="s"/>
      <c r="E989" s="12" t="s"/>
      <c r="F989" s="12" t="s"/>
      <c r="G989" s="12">
        <v>1</v>
      </c>
      <c r="H989" s="12" t="s">
        <v>2632</v>
      </c>
      <c r="I989" s="12">
        <v>17</v>
      </c>
      <c r="J989" s="75">
        <v>7.57</v>
      </c>
      <c r="K989" s="75">
        <v>50</v>
      </c>
      <c r="L989" s="16" t="s"/>
      <c r="M989" s="17">
        <f>=I989*8.8</f>
        <v>149.6</v>
      </c>
      <c r="N989" s="17">
        <f>=M989-L989-K989-J989*8.8</f>
        <v>32.984</v>
      </c>
      <c r="O989" s="18">
        <f>=N989/M989</f>
        <v>0.22048128342246</v>
      </c>
      <c r="P989" s="12" t="s">
        <v>28</v>
      </c>
    </row>
    <row r="990" spans="1:16">
      <c r="A990" s="21">
        <v>45258.3791435185</v>
      </c>
      <c r="B990" s="12">
        <v>120630109</v>
      </c>
      <c r="C990" s="22" t="s">
        <v>2205</v>
      </c>
      <c r="D990" s="12" t="s"/>
      <c r="E990" s="12" t="s"/>
      <c r="F990" s="12" t="s"/>
      <c r="G990" s="12">
        <v>1</v>
      </c>
      <c r="H990" s="12" t="s">
        <v>2208</v>
      </c>
      <c r="I990" s="12">
        <v>22.67</v>
      </c>
      <c r="J990" s="75">
        <v>9.8</v>
      </c>
      <c r="K990" s="75">
        <v>50</v>
      </c>
      <c r="L990" s="16" t="s"/>
      <c r="M990" s="17">
        <f>=I990*8.8</f>
        <v>199.496</v>
      </c>
      <c r="N990" s="17">
        <f>=M990-L990-K990-J990*8.8</f>
        <v>63.256</v>
      </c>
      <c r="O990" s="18">
        <f>=N990/M990</f>
        <v>0.31707903917873</v>
      </c>
      <c r="P990" s="12" t="s">
        <v>172</v>
      </c>
    </row>
    <row r="991" spans="1:16">
      <c r="A991" s="21">
        <v>45258.4154398148</v>
      </c>
      <c r="B991" s="12">
        <v>120641385</v>
      </c>
      <c r="C991" s="22" t="s">
        <v>1188</v>
      </c>
      <c r="D991" s="12" t="s"/>
      <c r="E991" s="12" t="s"/>
      <c r="F991" s="12" t="s"/>
      <c r="G991" s="12">
        <v>1</v>
      </c>
      <c r="H991" s="12" t="s">
        <v>1191</v>
      </c>
      <c r="I991" s="12">
        <v>22.76</v>
      </c>
      <c r="J991" s="75">
        <v>9.8</v>
      </c>
      <c r="K991" s="75">
        <v>50</v>
      </c>
      <c r="L991" s="16" t="s"/>
      <c r="M991" s="17">
        <f>=I991*8.8</f>
        <v>200.288</v>
      </c>
      <c r="N991" s="17">
        <f>=M991-L991-K991-J991*8.8</f>
        <v>64.048</v>
      </c>
      <c r="O991" s="18">
        <f>=N991/M991</f>
        <v>0.319779517494808</v>
      </c>
      <c r="P991" s="12" t="s">
        <v>22</v>
      </c>
    </row>
    <row r="992" spans="1:16">
      <c r="A992" s="21">
        <v>45258.4703356481</v>
      </c>
      <c r="B992" s="12">
        <v>120655540</v>
      </c>
      <c r="C992" s="22" t="s">
        <v>3431</v>
      </c>
      <c r="D992" s="12" t="s"/>
      <c r="E992" s="12" t="s"/>
      <c r="F992" s="12" t="s"/>
      <c r="G992" s="12">
        <v>1</v>
      </c>
      <c r="H992" s="12" t="s">
        <v>3432</v>
      </c>
      <c r="I992" s="12">
        <v>46.41</v>
      </c>
      <c r="J992" s="75">
        <v>21.03</v>
      </c>
      <c r="K992" s="75">
        <v>50</v>
      </c>
      <c r="L992" s="16" t="s"/>
      <c r="M992" s="17">
        <f>=I992*8.8</f>
        <v>408.408</v>
      </c>
      <c r="N992" s="17">
        <f>=M992-L992-K992-J992*8.8</f>
        <v>173.344</v>
      </c>
      <c r="O992" s="18">
        <f>=N992/M992</f>
        <v>0.424438306791248</v>
      </c>
      <c r="P992" s="12" t="s">
        <v>28</v>
      </c>
    </row>
    <row r="993" spans="1:16">
      <c r="A993" s="21">
        <v>45258.4768402778</v>
      </c>
      <c r="B993" s="12">
        <v>120656816</v>
      </c>
      <c r="C993" s="22" t="s">
        <v>3433</v>
      </c>
      <c r="D993" s="12" t="s"/>
      <c r="E993" s="12" t="s"/>
      <c r="F993" s="12" t="s"/>
      <c r="G993" s="12">
        <v>1</v>
      </c>
      <c r="H993" s="12" t="s">
        <v>3434</v>
      </c>
      <c r="I993" s="12">
        <v>29.3</v>
      </c>
      <c r="J993" s="75">
        <v>10.45</v>
      </c>
      <c r="K993" s="75">
        <v>50</v>
      </c>
      <c r="L993" s="16" t="s"/>
      <c r="M993" s="17">
        <f>=I993*8.8</f>
        <v>257.84</v>
      </c>
      <c r="N993" s="17">
        <f>=M993-L993-K993-J993*8.8</f>
        <v>115.88</v>
      </c>
      <c r="O993" s="18">
        <f>=N993/M993</f>
        <v>0.44942600062054</v>
      </c>
      <c r="P993" s="12" t="s">
        <v>50</v>
      </c>
    </row>
    <row r="994" spans="1:16">
      <c r="A994" s="21">
        <v>45258.5315046296</v>
      </c>
      <c r="B994" s="12">
        <v>120672310</v>
      </c>
      <c r="C994" s="22" t="s">
        <v>3435</v>
      </c>
      <c r="D994" s="12" t="s"/>
      <c r="E994" s="12" t="s"/>
      <c r="F994" s="12" t="s"/>
      <c r="G994" s="12">
        <v>1</v>
      </c>
      <c r="H994" s="12" t="s">
        <v>3436</v>
      </c>
      <c r="I994" s="12">
        <v>25.49</v>
      </c>
      <c r="J994" s="75">
        <v>11.2</v>
      </c>
      <c r="K994" s="75">
        <v>50</v>
      </c>
      <c r="L994" s="16" t="s"/>
      <c r="M994" s="17">
        <f>=I994*8.8</f>
        <v>224.312</v>
      </c>
      <c r="N994" s="17">
        <f>=M994-L994-K994-J994*8.8</f>
        <v>75.752</v>
      </c>
      <c r="O994" s="18">
        <f>=N994/M994</f>
        <v>0.337708192160919</v>
      </c>
      <c r="P994" s="12" t="s">
        <v>172</v>
      </c>
    </row>
    <row r="995" spans="1:16">
      <c r="A995" s="21">
        <v>45258.5427662037</v>
      </c>
      <c r="B995" s="12">
        <v>120675064</v>
      </c>
      <c r="C995" s="22" t="s">
        <v>3437</v>
      </c>
      <c r="D995" s="12" t="s"/>
      <c r="E995" s="12" t="s"/>
      <c r="F995" s="12" t="s"/>
      <c r="G995" s="12">
        <v>1</v>
      </c>
      <c r="H995" s="12" t="s">
        <v>3438</v>
      </c>
      <c r="I995" s="12">
        <v>40.04</v>
      </c>
      <c r="J995" s="75">
        <v>14.23</v>
      </c>
      <c r="K995" s="75">
        <v>50</v>
      </c>
      <c r="L995" s="16" t="s"/>
      <c r="M995" s="17">
        <f>=I995*8.8</f>
        <v>352.352</v>
      </c>
      <c r="N995" s="17">
        <f>=M995-L995-K995-J995*8.8</f>
        <v>177.128</v>
      </c>
      <c r="O995" s="18">
        <f>=N995/M995</f>
        <v>0.502701843610934</v>
      </c>
      <c r="P995" s="12" t="s">
        <v>50</v>
      </c>
    </row>
    <row r="996" spans="1:16">
      <c r="A996" s="21">
        <v>45258.5830092593</v>
      </c>
      <c r="B996" s="12">
        <v>120684186</v>
      </c>
      <c r="C996" s="22" t="s">
        <v>3439</v>
      </c>
      <c r="D996" s="12" t="s"/>
      <c r="E996" s="12" t="s"/>
      <c r="F996" s="12" t="s"/>
      <c r="G996" s="12">
        <v>1</v>
      </c>
      <c r="H996" s="12" t="s">
        <v>3440</v>
      </c>
      <c r="I996" s="12">
        <v>20.49</v>
      </c>
      <c r="J996" s="75">
        <v>8.96</v>
      </c>
      <c r="K996" s="75">
        <v>50</v>
      </c>
      <c r="L996" s="16" t="s"/>
      <c r="M996" s="17">
        <f>=I996*8.8</f>
        <v>180.312</v>
      </c>
      <c r="N996" s="17">
        <f>=M996-L996-K996-J996*8.8</f>
        <v>51.464</v>
      </c>
      <c r="O996" s="18">
        <f>=N996/M996</f>
        <v>0.285416389369537</v>
      </c>
      <c r="P996" s="12" t="s">
        <v>172</v>
      </c>
    </row>
    <row r="997" spans="1:16">
      <c r="A997" s="21">
        <v>45258.5871064815</v>
      </c>
      <c r="B997" s="12">
        <v>120684354</v>
      </c>
      <c r="C997" s="22" t="s">
        <v>3441</v>
      </c>
      <c r="D997" s="12" t="s"/>
      <c r="E997" s="12" t="s"/>
      <c r="F997" s="12" t="s">
        <v>3442</v>
      </c>
      <c r="G997" s="12">
        <v>1</v>
      </c>
      <c r="H997" s="12" t="s">
        <v>3443</v>
      </c>
      <c r="I997" s="12">
        <v>20.13</v>
      </c>
      <c r="J997" s="75">
        <v>8.67</v>
      </c>
      <c r="K997" s="75">
        <v>50</v>
      </c>
      <c r="L997" s="16" t="s"/>
      <c r="M997" s="17">
        <f>=I997*8.8</f>
        <v>177.144</v>
      </c>
      <c r="N997" s="17">
        <f>=M997-L997-K997-J997*8.8</f>
        <v>50.848</v>
      </c>
      <c r="O997" s="18">
        <f>=N997/M997</f>
        <v>0.287043309398004</v>
      </c>
      <c r="P997" s="12" t="s">
        <v>1413</v>
      </c>
    </row>
    <row r="998" spans="1:16">
      <c r="A998" s="21">
        <v>45258.598287037</v>
      </c>
      <c r="B998" s="12">
        <v>120686818</v>
      </c>
      <c r="C998" s="22" t="s">
        <v>3444</v>
      </c>
      <c r="D998" s="12" t="s"/>
      <c r="E998" s="12" t="s"/>
      <c r="F998" s="12" t="s">
        <v>3442</v>
      </c>
      <c r="G998" s="12">
        <v>1</v>
      </c>
      <c r="H998" s="12" t="s">
        <v>3445</v>
      </c>
      <c r="I998" s="12">
        <v>26.99</v>
      </c>
      <c r="J998" s="75">
        <v>11.86</v>
      </c>
      <c r="K998" s="75">
        <v>50</v>
      </c>
      <c r="L998" s="16" t="s"/>
      <c r="M998" s="17">
        <f>=I998*8.8</f>
        <v>237.512</v>
      </c>
      <c r="N998" s="17">
        <f>=M998-L998-K998-J998*8.8</f>
        <v>83.144</v>
      </c>
      <c r="O998" s="18">
        <f>=N998/M998</f>
        <v>0.350062312641045</v>
      </c>
      <c r="P998" s="12" t="s">
        <v>172</v>
      </c>
    </row>
    <row r="999" spans="1:16">
      <c r="A999" s="21">
        <v>45258.6221759259</v>
      </c>
      <c r="B999" s="12">
        <v>120690514</v>
      </c>
      <c r="C999" s="22" t="s">
        <v>3446</v>
      </c>
      <c r="D999" s="12" t="s"/>
      <c r="E999" s="12" t="s"/>
      <c r="F999" s="12" t="s">
        <v>3442</v>
      </c>
      <c r="G999" s="12">
        <v>1</v>
      </c>
      <c r="H999" s="12" t="s">
        <v>3447</v>
      </c>
      <c r="I999" s="12">
        <v>24.35</v>
      </c>
      <c r="J999" s="75">
        <v>10.49</v>
      </c>
      <c r="K999" s="75">
        <v>50</v>
      </c>
      <c r="L999" s="16" t="s"/>
      <c r="M999" s="17">
        <f>=I999*8.8</f>
        <v>214.28</v>
      </c>
      <c r="N999" s="17">
        <f>=M999-L999-K999-J999*8.8</f>
        <v>71.968</v>
      </c>
      <c r="O999" s="18">
        <f>=N999/M999</f>
        <v>0.335859622923278</v>
      </c>
      <c r="P999" s="12" t="s">
        <v>1413</v>
      </c>
    </row>
    <row r="1000" spans="1:16">
      <c r="A1000" s="21" t="s"/>
      <c r="B1000" s="12" t="s"/>
      <c r="C1000" s="22" t="s"/>
      <c r="D1000" s="12" t="s"/>
      <c r="E1000" s="12" t="s"/>
      <c r="F1000" s="12" t="s"/>
      <c r="G1000" s="12" t="s"/>
      <c r="H1000" s="12" t="s"/>
      <c r="I1000" s="12" t="s"/>
      <c r="J1000" s="12" t="s"/>
      <c r="K1000" s="12" t="s"/>
      <c r="L1000" s="12" t="s"/>
      <c r="M1000" s="12" t="s"/>
      <c r="N1000" s="12" t="s"/>
      <c r="O1000" s="12" t="s"/>
      <c r="P1000" s="12" t="s"/>
    </row>
    <row r="1001" spans="1:16">
      <c r="A1001" s="21" t="s"/>
      <c r="B1001" s="12" t="s"/>
      <c r="C1001" s="22" t="s"/>
      <c r="D1001" s="12" t="s"/>
      <c r="E1001" s="12" t="s"/>
      <c r="F1001" s="12" t="s"/>
      <c r="G1001" s="12" t="s"/>
      <c r="H1001" s="12" t="s"/>
      <c r="I1001" s="12" t="s"/>
      <c r="J1001" s="12" t="s"/>
      <c r="K1001" s="12" t="s"/>
      <c r="L1001" s="12" t="s"/>
      <c r="M1001" s="12" t="s"/>
      <c r="N1001" s="12" t="s"/>
      <c r="O1001" s="12" t="s"/>
      <c r="P1001" s="12" t="s"/>
    </row>
    <row r="1002" spans="1:16">
      <c r="A1002" s="21" t="s"/>
      <c r="B1002" s="12" t="s"/>
      <c r="C1002" s="22" t="s"/>
      <c r="D1002" s="12" t="s"/>
      <c r="E1002" s="12" t="s"/>
      <c r="F1002" s="12" t="s"/>
      <c r="G1002" s="12" t="s"/>
      <c r="H1002" s="12" t="s"/>
      <c r="I1002" s="12" t="s"/>
      <c r="J1002" s="12" t="s"/>
      <c r="K1002" s="12" t="s"/>
      <c r="L1002" s="12" t="s"/>
      <c r="M1002" s="12" t="s"/>
      <c r="N1002" s="12" t="s"/>
      <c r="O1002" s="12" t="s"/>
      <c r="P1002" s="12" t="s"/>
    </row>
    <row r="1003" spans="1:16">
      <c r="A1003" s="21" t="s"/>
      <c r="B1003" s="12" t="s"/>
      <c r="C1003" s="22" t="s"/>
      <c r="D1003" s="12" t="s"/>
      <c r="E1003" s="12" t="s"/>
      <c r="F1003" s="12" t="s"/>
      <c r="G1003" s="12" t="s"/>
      <c r="H1003" s="12" t="s"/>
      <c r="I1003" s="12" t="s"/>
      <c r="J1003" s="12" t="s"/>
      <c r="K1003" s="12" t="s"/>
      <c r="L1003" s="12" t="s"/>
      <c r="M1003" s="12" t="s"/>
      <c r="N1003" s="12" t="s"/>
      <c r="O1003" s="12" t="s"/>
      <c r="P1003" s="12" t="s"/>
    </row>
    <row r="1004" spans="1:16">
      <c r="A1004" s="21" t="s"/>
      <c r="B1004" s="12" t="s"/>
      <c r="C1004" s="22" t="s"/>
      <c r="D1004" s="12" t="s"/>
      <c r="E1004" s="12" t="s"/>
      <c r="F1004" s="12" t="s"/>
      <c r="G1004" s="12" t="s"/>
      <c r="H1004" s="12" t="s"/>
      <c r="I1004" s="12" t="s"/>
      <c r="J1004" s="12" t="s"/>
      <c r="K1004" s="12" t="s"/>
      <c r="L1004" s="12" t="s"/>
      <c r="M1004" s="12" t="s"/>
      <c r="N1004" s="12" t="s"/>
      <c r="O1004" s="12" t="s"/>
      <c r="P1004" s="12" t="s"/>
    </row>
    <row r="1005" spans="1:16">
      <c r="A1005" s="21" t="s"/>
      <c r="B1005" s="12" t="s"/>
      <c r="C1005" s="22" t="s"/>
      <c r="D1005" s="12" t="s"/>
      <c r="E1005" s="12" t="s"/>
      <c r="F1005" s="12" t="s"/>
      <c r="G1005" s="12" t="s"/>
      <c r="H1005" s="12" t="s"/>
      <c r="I1005" s="12" t="s"/>
      <c r="J1005" s="12" t="s"/>
      <c r="K1005" s="12" t="s"/>
      <c r="L1005" s="12" t="s"/>
      <c r="M1005" s="12" t="s"/>
      <c r="N1005" s="12" t="s"/>
      <c r="O1005" s="12" t="s"/>
      <c r="P1005" s="12" t="s"/>
    </row>
    <row r="1006" spans="1:16">
      <c r="A1006" s="21" t="s"/>
      <c r="B1006" s="12" t="s"/>
      <c r="C1006" s="22" t="s"/>
      <c r="D1006" s="12" t="s"/>
      <c r="E1006" s="12" t="s"/>
      <c r="F1006" s="12" t="s"/>
      <c r="G1006" s="12" t="s"/>
      <c r="H1006" s="12" t="s"/>
      <c r="I1006" s="12" t="s"/>
      <c r="J1006" s="12" t="s"/>
      <c r="K1006" s="12" t="s"/>
      <c r="L1006" s="12" t="s"/>
      <c r="M1006" s="12" t="s"/>
      <c r="N1006" s="12" t="s"/>
      <c r="O1006" s="12" t="s"/>
      <c r="P1006" s="12" t="s"/>
    </row>
    <row r="1007" spans="1:16">
      <c r="A1007" s="21" t="s"/>
      <c r="B1007" s="12" t="s"/>
      <c r="C1007" s="22" t="s"/>
      <c r="D1007" s="12" t="s"/>
      <c r="E1007" s="12" t="s"/>
      <c r="F1007" s="12" t="s"/>
      <c r="G1007" s="12" t="s"/>
      <c r="H1007" s="12" t="s"/>
      <c r="I1007" s="12" t="s"/>
      <c r="J1007" s="12" t="s"/>
      <c r="K1007" s="12" t="s"/>
      <c r="L1007" s="12" t="s"/>
      <c r="M1007" s="12" t="s"/>
      <c r="N1007" s="12" t="s"/>
      <c r="O1007" s="12" t="s"/>
      <c r="P1007" s="12" t="s"/>
    </row>
    <row r="1008" spans="1:16">
      <c r="A1008" s="21" t="s"/>
      <c r="B1008" s="12" t="s"/>
      <c r="C1008" s="22" t="s"/>
      <c r="D1008" s="12" t="s"/>
      <c r="E1008" s="12" t="s"/>
      <c r="F1008" s="12" t="s"/>
      <c r="G1008" s="12" t="s"/>
      <c r="H1008" s="12" t="s"/>
      <c r="I1008" s="12" t="s"/>
      <c r="J1008" s="12" t="s"/>
      <c r="K1008" s="12" t="s"/>
      <c r="L1008" s="12" t="s"/>
      <c r="M1008" s="12" t="s"/>
      <c r="N1008" s="12" t="s"/>
      <c r="O1008" s="12" t="s"/>
      <c r="P1008" s="12" t="s"/>
    </row>
    <row r="1009" spans="1:16">
      <c r="A1009" s="21" t="s"/>
      <c r="B1009" s="12" t="s"/>
      <c r="C1009" s="22" t="s"/>
      <c r="D1009" s="12" t="s"/>
      <c r="E1009" s="12" t="s"/>
      <c r="F1009" s="12" t="s"/>
      <c r="G1009" s="12" t="s"/>
      <c r="H1009" s="12" t="s"/>
      <c r="I1009" s="12" t="s"/>
      <c r="J1009" s="12" t="s"/>
      <c r="K1009" s="12" t="s"/>
      <c r="L1009" s="12" t="s"/>
      <c r="M1009" s="12" t="s"/>
      <c r="N1009" s="12" t="s"/>
      <c r="O1009" s="12" t="s"/>
      <c r="P1009" s="12" t="s"/>
    </row>
    <row r="1010" spans="1:16">
      <c r="A1010" s="21" t="s"/>
      <c r="B1010" s="12" t="s"/>
      <c r="C1010" s="22" t="s"/>
      <c r="D1010" s="12" t="s"/>
      <c r="E1010" s="12" t="s"/>
      <c r="F1010" s="12" t="s"/>
      <c r="G1010" s="12" t="s"/>
      <c r="H1010" s="12" t="s"/>
      <c r="I1010" s="12" t="s"/>
      <c r="J1010" s="12" t="s"/>
      <c r="K1010" s="12" t="s"/>
      <c r="L1010" s="12" t="s"/>
      <c r="M1010" s="12" t="s"/>
      <c r="N1010" s="12" t="s"/>
      <c r="O1010" s="12" t="s"/>
      <c r="P1010" s="12" t="s"/>
    </row>
    <row r="1011" spans="1:16">
      <c r="A1011" s="21" t="s"/>
      <c r="B1011" s="12" t="s"/>
      <c r="C1011" s="22" t="s"/>
      <c r="D1011" s="12" t="s"/>
      <c r="E1011" s="12" t="s"/>
      <c r="F1011" s="12" t="s"/>
      <c r="G1011" s="12" t="s"/>
      <c r="H1011" s="12" t="s"/>
      <c r="I1011" s="12" t="s"/>
      <c r="J1011" s="12" t="s"/>
      <c r="K1011" s="12" t="s"/>
      <c r="L1011" s="12" t="s"/>
      <c r="M1011" s="12" t="s"/>
      <c r="N1011" s="12" t="s"/>
      <c r="O1011" s="12" t="s"/>
      <c r="P1011" s="12" t="s"/>
    </row>
    <row r="1012" spans="1:16">
      <c r="A1012" s="21" t="s"/>
      <c r="B1012" s="12" t="s"/>
      <c r="C1012" s="22" t="s"/>
      <c r="D1012" s="12" t="s"/>
      <c r="E1012" s="12" t="s"/>
      <c r="F1012" s="12" t="s"/>
      <c r="G1012" s="12" t="s"/>
      <c r="H1012" s="12" t="s"/>
      <c r="I1012" s="12" t="s"/>
      <c r="J1012" s="12" t="s"/>
      <c r="K1012" s="12" t="s"/>
      <c r="L1012" s="12" t="s"/>
      <c r="M1012" s="12" t="s"/>
      <c r="N1012" s="12" t="s"/>
      <c r="O1012" s="12" t="s"/>
      <c r="P1012" s="12" t="s"/>
    </row>
    <row r="1013" spans="1:16">
      <c r="A1013" s="21" t="s"/>
      <c r="B1013" s="12" t="s"/>
      <c r="C1013" s="22" t="s"/>
      <c r="D1013" s="12" t="s"/>
      <c r="E1013" s="12" t="s"/>
      <c r="F1013" s="12" t="s"/>
      <c r="G1013" s="12" t="s"/>
      <c r="H1013" s="12" t="s"/>
      <c r="I1013" s="12" t="s"/>
      <c r="J1013" s="12" t="s"/>
      <c r="K1013" s="12" t="s"/>
      <c r="L1013" s="12" t="s"/>
      <c r="M1013" s="12" t="s"/>
      <c r="N1013" s="12" t="s"/>
      <c r="O1013" s="12" t="s"/>
      <c r="P1013" s="12" t="s"/>
    </row>
    <row r="1014" spans="1:16">
      <c r="A1014" s="21" t="s"/>
      <c r="B1014" s="12" t="s"/>
      <c r="C1014" s="22" t="s"/>
      <c r="D1014" s="12" t="s"/>
      <c r="E1014" s="12" t="s"/>
      <c r="F1014" s="12" t="s"/>
      <c r="G1014" s="12" t="s"/>
      <c r="H1014" s="12" t="s"/>
      <c r="I1014" s="12" t="s"/>
      <c r="J1014" s="12" t="s"/>
      <c r="K1014" s="12" t="s"/>
      <c r="L1014" s="12" t="s"/>
      <c r="M1014" s="12" t="s"/>
      <c r="N1014" s="12" t="s"/>
      <c r="O1014" s="12" t="s"/>
      <c r="P1014" s="12" t="s"/>
    </row>
    <row r="1015" spans="1:16">
      <c r="A1015" s="21" t="s"/>
      <c r="B1015" s="12" t="s"/>
      <c r="C1015" s="22" t="s"/>
      <c r="D1015" s="12" t="s"/>
      <c r="E1015" s="12" t="s"/>
      <c r="F1015" s="12" t="s"/>
      <c r="G1015" s="12" t="s"/>
      <c r="H1015" s="12" t="s"/>
      <c r="I1015" s="12" t="s"/>
      <c r="J1015" s="12" t="s"/>
      <c r="K1015" s="12" t="s"/>
      <c r="L1015" s="12" t="s"/>
      <c r="M1015" s="12" t="s"/>
      <c r="N1015" s="12" t="s"/>
      <c r="O1015" s="12" t="s"/>
      <c r="P1015" s="12" t="s"/>
    </row>
    <row r="1016" spans="1:16">
      <c r="A1016" s="21" t="s"/>
      <c r="B1016" s="12" t="s"/>
      <c r="C1016" s="22" t="s"/>
      <c r="D1016" s="12" t="s"/>
      <c r="E1016" s="12" t="s"/>
      <c r="F1016" s="12" t="s"/>
      <c r="G1016" s="12" t="s"/>
      <c r="H1016" s="12" t="s"/>
      <c r="I1016" s="12" t="s"/>
      <c r="J1016" s="12" t="s"/>
      <c r="K1016" s="12" t="s"/>
      <c r="L1016" s="12" t="s"/>
      <c r="M1016" s="12" t="s"/>
      <c r="N1016" s="12" t="s"/>
      <c r="O1016" s="12" t="s"/>
      <c r="P1016" s="12" t="s"/>
    </row>
    <row r="1017" spans="1:16">
      <c r="A1017" s="21" t="s"/>
      <c r="B1017" s="12" t="s"/>
      <c r="C1017" s="22" t="s"/>
      <c r="D1017" s="12" t="s"/>
      <c r="E1017" s="12" t="s"/>
      <c r="F1017" s="12" t="s"/>
      <c r="G1017" s="12" t="s"/>
      <c r="H1017" s="12" t="s"/>
      <c r="I1017" s="12" t="s"/>
      <c r="J1017" s="12" t="s"/>
      <c r="K1017" s="12" t="s"/>
      <c r="L1017" s="12" t="s"/>
      <c r="M1017" s="12" t="s"/>
      <c r="N1017" s="12" t="s"/>
      <c r="O1017" s="12" t="s"/>
      <c r="P1017" s="12" t="s"/>
    </row>
    <row r="1018" spans="1:16">
      <c r="A1018" s="21" t="s"/>
      <c r="B1018" s="12" t="s"/>
      <c r="C1018" s="22" t="s"/>
      <c r="D1018" s="12" t="s"/>
      <c r="E1018" s="12" t="s"/>
      <c r="F1018" s="12" t="s"/>
      <c r="G1018" s="12" t="s"/>
      <c r="H1018" s="12" t="s"/>
      <c r="I1018" s="12" t="s"/>
      <c r="J1018" s="12" t="s"/>
      <c r="K1018" s="12" t="s"/>
      <c r="L1018" s="12" t="s"/>
      <c r="M1018" s="12" t="s"/>
      <c r="N1018" s="12" t="s"/>
      <c r="O1018" s="12" t="s"/>
      <c r="P1018" s="12" t="s"/>
    </row>
    <row r="1019" spans="1:16">
      <c r="A1019" s="21" t="s"/>
      <c r="B1019" s="12" t="s"/>
      <c r="C1019" s="22" t="s"/>
      <c r="D1019" s="12" t="s"/>
      <c r="E1019" s="12" t="s"/>
      <c r="F1019" s="12" t="s"/>
      <c r="G1019" s="12" t="s"/>
      <c r="H1019" s="12" t="s"/>
      <c r="I1019" s="12" t="s"/>
      <c r="J1019" s="12" t="s"/>
      <c r="K1019" s="12" t="s"/>
      <c r="L1019" s="12" t="s"/>
      <c r="M1019" s="12" t="s"/>
      <c r="N1019" s="12" t="s"/>
      <c r="O1019" s="12" t="s"/>
      <c r="P1019" s="12" t="s"/>
    </row>
    <row r="1020" spans="1:16">
      <c r="A1020" s="21" t="s"/>
      <c r="B1020" s="12" t="s"/>
      <c r="C1020" s="22" t="s"/>
      <c r="D1020" s="12" t="s"/>
      <c r="E1020" s="12" t="s"/>
      <c r="F1020" s="12" t="s"/>
      <c r="G1020" s="12" t="s"/>
      <c r="H1020" s="12" t="s"/>
      <c r="I1020" s="12" t="s"/>
      <c r="J1020" s="12" t="s"/>
      <c r="K1020" s="12" t="s"/>
      <c r="L1020" s="12" t="s"/>
      <c r="M1020" s="12" t="s"/>
      <c r="N1020" s="12" t="s"/>
      <c r="O1020" s="12" t="s"/>
      <c r="P1020" s="12" t="s"/>
    </row>
    <row r="1021" spans="1:16">
      <c r="A1021" s="21" t="s"/>
      <c r="B1021" s="12" t="s"/>
      <c r="C1021" s="22" t="s"/>
      <c r="D1021" s="12" t="s"/>
      <c r="E1021" s="12" t="s"/>
      <c r="F1021" s="12" t="s"/>
      <c r="G1021" s="12" t="s"/>
      <c r="H1021" s="12" t="s"/>
      <c r="I1021" s="12" t="s"/>
      <c r="J1021" s="12" t="s"/>
      <c r="K1021" s="12" t="s"/>
      <c r="L1021" s="12" t="s"/>
      <c r="M1021" s="12" t="s"/>
      <c r="N1021" s="12" t="s"/>
      <c r="O1021" s="12" t="s"/>
      <c r="P1021" s="12" t="s"/>
    </row>
    <row r="1022" spans="1:16">
      <c r="A1022" s="21" t="s"/>
      <c r="B1022" s="12" t="s"/>
      <c r="C1022" s="22" t="s"/>
      <c r="D1022" s="12" t="s"/>
      <c r="E1022" s="12" t="s"/>
      <c r="F1022" s="12" t="s"/>
      <c r="G1022" s="12" t="s"/>
      <c r="H1022" s="12" t="s"/>
      <c r="I1022" s="12" t="s"/>
      <c r="J1022" s="12" t="s"/>
      <c r="K1022" s="12" t="s"/>
      <c r="L1022" s="12" t="s"/>
      <c r="M1022" s="12" t="s"/>
      <c r="N1022" s="12" t="s"/>
      <c r="O1022" s="12" t="s"/>
      <c r="P1022" s="12" t="s"/>
    </row>
    <row r="1023" spans="1:16">
      <c r="A1023" s="21" t="s"/>
      <c r="B1023" s="12" t="s"/>
      <c r="C1023" s="22" t="s"/>
      <c r="D1023" s="12" t="s"/>
      <c r="E1023" s="12" t="s"/>
      <c r="F1023" s="12" t="s"/>
      <c r="G1023" s="12" t="s"/>
      <c r="H1023" s="12" t="s"/>
      <c r="I1023" s="12" t="s"/>
      <c r="J1023" s="12" t="s"/>
      <c r="K1023" s="12" t="s"/>
      <c r="L1023" s="12" t="s"/>
      <c r="M1023" s="12" t="s"/>
      <c r="N1023" s="12" t="s"/>
      <c r="O1023" s="12" t="s"/>
      <c r="P1023" s="12" t="s"/>
    </row>
    <row r="1024" spans="1:16">
      <c r="A1024" s="21" t="s"/>
      <c r="B1024" s="12" t="s"/>
      <c r="C1024" s="22" t="s"/>
      <c r="D1024" s="12" t="s"/>
      <c r="E1024" s="12" t="s"/>
      <c r="F1024" s="12" t="s"/>
      <c r="G1024" s="12" t="s"/>
      <c r="H1024" s="12" t="s"/>
      <c r="I1024" s="12" t="s"/>
      <c r="J1024" s="12" t="s"/>
      <c r="K1024" s="12" t="s"/>
      <c r="L1024" s="12" t="s"/>
      <c r="M1024" s="12" t="s"/>
      <c r="N1024" s="12" t="s"/>
      <c r="O1024" s="12" t="s"/>
      <c r="P1024" s="12" t="s"/>
    </row>
    <row r="1025" spans="1:16">
      <c r="A1025" s="21" t="s"/>
      <c r="B1025" s="12" t="s"/>
      <c r="C1025" s="22" t="s"/>
      <c r="D1025" s="12" t="s"/>
      <c r="E1025" s="12" t="s"/>
      <c r="F1025" s="12" t="s"/>
      <c r="G1025" s="12" t="s"/>
      <c r="H1025" s="12" t="s"/>
      <c r="I1025" s="12" t="s"/>
      <c r="J1025" s="12" t="s"/>
      <c r="K1025" s="12" t="s"/>
      <c r="L1025" s="12" t="s"/>
      <c r="M1025" s="12" t="s"/>
      <c r="N1025" s="12" t="s"/>
      <c r="O1025" s="12" t="s"/>
      <c r="P1025" s="12" t="s"/>
    </row>
    <row r="1026" spans="1:16">
      <c r="A1026" s="21" t="s"/>
      <c r="B1026" s="12" t="s"/>
      <c r="C1026" s="22" t="s"/>
      <c r="D1026" s="12" t="s"/>
      <c r="E1026" s="12" t="s"/>
      <c r="F1026" s="12" t="s"/>
      <c r="G1026" s="12" t="s"/>
      <c r="H1026" s="12" t="s"/>
      <c r="I1026" s="12" t="s"/>
      <c r="J1026" s="12" t="s"/>
      <c r="K1026" s="12" t="s"/>
      <c r="L1026" s="12" t="s"/>
      <c r="M1026" s="12" t="s"/>
      <c r="N1026" s="12" t="s"/>
      <c r="O1026" s="12" t="s"/>
      <c r="P1026" s="12" t="s"/>
    </row>
    <row r="1027" spans="1:16">
      <c r="A1027" s="21" t="s"/>
      <c r="B1027" s="12" t="s"/>
      <c r="C1027" s="22" t="s"/>
      <c r="D1027" s="12" t="s"/>
      <c r="E1027" s="12" t="s"/>
      <c r="F1027" s="12" t="s"/>
      <c r="G1027" s="12" t="s"/>
      <c r="H1027" s="12" t="s"/>
      <c r="I1027" s="12" t="s"/>
      <c r="J1027" s="12" t="s"/>
      <c r="K1027" s="12" t="s"/>
      <c r="L1027" s="12" t="s"/>
      <c r="M1027" s="12" t="s"/>
      <c r="N1027" s="12" t="s"/>
      <c r="O1027" s="12" t="s"/>
      <c r="P1027" s="12" t="s"/>
    </row>
    <row r="1028" spans="1:16">
      <c r="A1028" s="21" t="s"/>
      <c r="B1028" s="12" t="s"/>
      <c r="C1028" s="22" t="s"/>
      <c r="D1028" s="12" t="s"/>
      <c r="E1028" s="12" t="s"/>
      <c r="F1028" s="12" t="s"/>
      <c r="G1028" s="12" t="s"/>
      <c r="H1028" s="12" t="s"/>
      <c r="I1028" s="12" t="s"/>
      <c r="J1028" s="12" t="s"/>
      <c r="K1028" s="12" t="s"/>
      <c r="L1028" s="12" t="s"/>
      <c r="M1028" s="12" t="s"/>
      <c r="N1028" s="12" t="s"/>
      <c r="O1028" s="12" t="s"/>
      <c r="P1028" s="12" t="s"/>
    </row>
    <row r="1029" spans="1:16">
      <c r="A1029" s="21" t="s"/>
      <c r="B1029" s="12" t="s"/>
      <c r="C1029" s="22" t="s"/>
      <c r="D1029" s="12" t="s"/>
      <c r="E1029" s="12" t="s"/>
      <c r="F1029" s="12" t="s"/>
      <c r="G1029" s="12" t="s"/>
      <c r="H1029" s="12" t="s"/>
      <c r="I1029" s="12" t="s"/>
      <c r="J1029" s="12" t="s"/>
      <c r="K1029" s="12" t="s"/>
      <c r="L1029" s="12" t="s"/>
      <c r="M1029" s="12" t="s"/>
      <c r="N1029" s="12" t="s"/>
      <c r="O1029" s="12" t="s"/>
      <c r="P1029" s="12" t="s"/>
    </row>
    <row r="1030" spans="1:16">
      <c r="A1030" s="21" t="s"/>
      <c r="B1030" s="12" t="s"/>
      <c r="C1030" s="22" t="s"/>
      <c r="D1030" s="12" t="s"/>
      <c r="E1030" s="12" t="s"/>
      <c r="F1030" s="12" t="s"/>
      <c r="G1030" s="12" t="s"/>
      <c r="H1030" s="12" t="s"/>
      <c r="I1030" s="12" t="s"/>
      <c r="J1030" s="12" t="s"/>
      <c r="K1030" s="12" t="s"/>
      <c r="L1030" s="12" t="s"/>
      <c r="M1030" s="12" t="s"/>
      <c r="N1030" s="12" t="s"/>
      <c r="O1030" s="12" t="s"/>
      <c r="P1030" s="12" t="s"/>
    </row>
    <row r="1031" spans="1:16">
      <c r="A1031" s="21" t="s"/>
      <c r="B1031" s="12" t="s"/>
      <c r="C1031" s="22" t="s"/>
      <c r="D1031" s="12" t="s"/>
      <c r="E1031" s="12" t="s"/>
      <c r="F1031" s="12" t="s"/>
      <c r="G1031" s="12" t="s"/>
      <c r="H1031" s="12" t="s"/>
      <c r="I1031" s="12" t="s"/>
      <c r="J1031" s="12" t="s"/>
      <c r="K1031" s="12" t="s"/>
      <c r="L1031" s="12" t="s"/>
      <c r="M1031" s="12" t="s"/>
      <c r="N1031" s="12" t="s"/>
      <c r="O1031" s="12" t="s"/>
      <c r="P1031" s="12" t="s"/>
    </row>
    <row r="1032" spans="1:16">
      <c r="A1032" s="21" t="s"/>
      <c r="B1032" s="12" t="s"/>
      <c r="C1032" s="22" t="s"/>
      <c r="D1032" s="12" t="s"/>
      <c r="E1032" s="12" t="s"/>
      <c r="F1032" s="12" t="s"/>
      <c r="G1032" s="12" t="s"/>
      <c r="H1032" s="12" t="s"/>
      <c r="I1032" s="12" t="s"/>
      <c r="J1032" s="12" t="s"/>
      <c r="K1032" s="12" t="s"/>
      <c r="L1032" s="12" t="s"/>
      <c r="M1032" s="12" t="s"/>
      <c r="N1032" s="12" t="s"/>
      <c r="O1032" s="12" t="s"/>
      <c r="P1032" s="12" t="s"/>
    </row>
    <row r="1033" spans="1:16">
      <c r="A1033" s="21" t="s"/>
      <c r="B1033" s="12" t="s"/>
      <c r="C1033" s="22" t="s"/>
      <c r="D1033" s="12" t="s"/>
      <c r="E1033" s="12" t="s"/>
      <c r="F1033" s="12" t="s"/>
      <c r="G1033" s="12" t="s"/>
      <c r="H1033" s="12" t="s"/>
      <c r="I1033" s="12" t="s"/>
      <c r="J1033" s="12" t="s"/>
      <c r="K1033" s="12" t="s"/>
      <c r="L1033" s="12" t="s"/>
      <c r="M1033" s="12" t="s"/>
      <c r="N1033" s="12" t="s"/>
      <c r="O1033" s="12" t="s"/>
      <c r="P1033" s="12" t="s"/>
    </row>
    <row r="1034" spans="1:16">
      <c r="A1034" s="21" t="s"/>
      <c r="B1034" s="12" t="s"/>
      <c r="C1034" s="22" t="s"/>
      <c r="D1034" s="12" t="s"/>
      <c r="E1034" s="12" t="s"/>
      <c r="F1034" s="12" t="s"/>
      <c r="G1034" s="12" t="s"/>
      <c r="H1034" s="12" t="s"/>
      <c r="I1034" s="12" t="s"/>
      <c r="J1034" s="12" t="s"/>
      <c r="K1034" s="12" t="s"/>
      <c r="L1034" s="12" t="s"/>
      <c r="M1034" s="12" t="s"/>
      <c r="N1034" s="12" t="s"/>
      <c r="O1034" s="12" t="s"/>
      <c r="P1034" s="12" t="s"/>
    </row>
    <row r="1035" spans="1:16">
      <c r="A1035" s="21" t="s"/>
      <c r="B1035" s="12" t="s"/>
      <c r="C1035" s="22" t="s"/>
      <c r="D1035" s="12" t="s"/>
      <c r="E1035" s="12" t="s"/>
      <c r="F1035" s="12" t="s"/>
      <c r="G1035" s="12" t="s"/>
      <c r="H1035" s="12" t="s"/>
      <c r="I1035" s="12" t="s"/>
      <c r="J1035" s="12" t="s"/>
      <c r="K1035" s="12" t="s"/>
      <c r="L1035" s="12" t="s"/>
      <c r="M1035" s="12" t="s"/>
      <c r="N1035" s="12" t="s"/>
      <c r="O1035" s="12" t="s"/>
      <c r="P1035" s="12" t="s"/>
    </row>
    <row r="1036" spans="1:16">
      <c r="A1036" s="21" t="s"/>
      <c r="B1036" s="12" t="s"/>
      <c r="C1036" s="22" t="s"/>
      <c r="D1036" s="12" t="s"/>
      <c r="E1036" s="12" t="s"/>
      <c r="F1036" s="12" t="s"/>
      <c r="G1036" s="12" t="s"/>
      <c r="H1036" s="12" t="s"/>
      <c r="I1036" s="12" t="s"/>
      <c r="J1036" s="12" t="s"/>
      <c r="K1036" s="12" t="s"/>
      <c r="L1036" s="12" t="s"/>
      <c r="M1036" s="12" t="s"/>
      <c r="N1036" s="12" t="s"/>
      <c r="O1036" s="12" t="s"/>
      <c r="P1036" s="12" t="s"/>
    </row>
    <row r="1037" spans="1:16">
      <c r="A1037" s="21" t="s"/>
      <c r="B1037" s="12" t="s"/>
      <c r="C1037" s="22" t="s"/>
      <c r="D1037" s="12" t="s"/>
      <c r="E1037" s="12" t="s"/>
      <c r="F1037" s="12" t="s"/>
      <c r="G1037" s="12" t="s"/>
      <c r="H1037" s="12" t="s"/>
      <c r="I1037" s="12" t="s"/>
      <c r="J1037" s="12" t="s"/>
      <c r="K1037" s="12" t="s"/>
      <c r="L1037" s="12" t="s"/>
      <c r="M1037" s="12" t="s"/>
      <c r="N1037" s="12" t="s"/>
      <c r="O1037" s="12" t="s"/>
      <c r="P1037" s="12" t="s"/>
    </row>
    <row r="1038" spans="1:16">
      <c r="A1038" s="21" t="s"/>
      <c r="B1038" s="12" t="s"/>
      <c r="C1038" s="22" t="s"/>
      <c r="D1038" s="12" t="s"/>
      <c r="E1038" s="12" t="s"/>
      <c r="F1038" s="12" t="s"/>
      <c r="G1038" s="12" t="s"/>
      <c r="H1038" s="12" t="s"/>
      <c r="I1038" s="12" t="s"/>
      <c r="J1038" s="12" t="s"/>
      <c r="K1038" s="12" t="s"/>
      <c r="L1038" s="12" t="s"/>
      <c r="M1038" s="12" t="s"/>
      <c r="N1038" s="12" t="s"/>
      <c r="O1038" s="12" t="s"/>
      <c r="P1038" s="12" t="s"/>
    </row>
    <row r="1039" spans="1:16">
      <c r="A1039" s="21" t="s"/>
      <c r="B1039" s="12" t="s"/>
      <c r="C1039" s="22" t="s"/>
      <c r="D1039" s="12" t="s"/>
      <c r="E1039" s="12" t="s"/>
      <c r="F1039" s="12" t="s"/>
      <c r="G1039" s="12" t="s"/>
      <c r="H1039" s="12" t="s"/>
      <c r="I1039" s="12" t="s"/>
      <c r="J1039" s="12" t="s"/>
      <c r="K1039" s="12" t="s"/>
      <c r="L1039" s="12" t="s"/>
      <c r="M1039" s="12" t="s"/>
      <c r="N1039" s="12" t="s"/>
      <c r="O1039" s="12" t="s"/>
      <c r="P1039" s="12" t="s"/>
    </row>
    <row r="1040" spans="1:16">
      <c r="A1040" s="21" t="s"/>
      <c r="B1040" s="12" t="s"/>
      <c r="C1040" s="22" t="s"/>
      <c r="D1040" s="12" t="s"/>
      <c r="E1040" s="12" t="s"/>
      <c r="F1040" s="12" t="s"/>
      <c r="G1040" s="12" t="s"/>
      <c r="H1040" s="12" t="s"/>
      <c r="I1040" s="12" t="s"/>
      <c r="J1040" s="12" t="s"/>
      <c r="K1040" s="12" t="s"/>
      <c r="L1040" s="12" t="s"/>
      <c r="M1040" s="12" t="s"/>
      <c r="N1040" s="12" t="s"/>
      <c r="O1040" s="12" t="s"/>
      <c r="P1040" s="12" t="s"/>
    </row>
    <row r="1041" spans="1:16">
      <c r="A1041" s="21" t="s"/>
      <c r="B1041" s="12" t="s"/>
      <c r="C1041" s="22" t="s"/>
      <c r="D1041" s="12" t="s"/>
      <c r="E1041" s="12" t="s"/>
      <c r="F1041" s="12" t="s"/>
      <c r="G1041" s="12" t="s"/>
      <c r="H1041" s="12" t="s"/>
      <c r="I1041" s="12" t="s"/>
      <c r="J1041" s="12" t="s"/>
      <c r="K1041" s="12" t="s"/>
      <c r="L1041" s="12" t="s"/>
      <c r="M1041" s="12" t="s"/>
      <c r="N1041" s="12" t="s"/>
      <c r="O1041" s="12" t="s"/>
      <c r="P1041" s="12" t="s"/>
    </row>
    <row r="1042" spans="1:16">
      <c r="A1042" s="21" t="s"/>
      <c r="B1042" s="12" t="s"/>
      <c r="C1042" s="22" t="s"/>
      <c r="D1042" s="12" t="s"/>
      <c r="E1042" s="12" t="s"/>
      <c r="F1042" s="12" t="s"/>
      <c r="G1042" s="12" t="s"/>
      <c r="H1042" s="12" t="s"/>
      <c r="I1042" s="12" t="s"/>
      <c r="J1042" s="12" t="s"/>
      <c r="K1042" s="12" t="s"/>
      <c r="L1042" s="12" t="s"/>
      <c r="M1042" s="12" t="s"/>
      <c r="N1042" s="12" t="s"/>
      <c r="O1042" s="12" t="s"/>
      <c r="P1042" s="12" t="s"/>
    </row>
    <row r="1043" spans="1:16">
      <c r="A1043" s="21" t="s"/>
      <c r="B1043" s="12" t="s"/>
      <c r="C1043" s="22" t="s"/>
      <c r="D1043" s="12" t="s"/>
      <c r="E1043" s="12" t="s"/>
      <c r="F1043" s="12" t="s"/>
      <c r="G1043" s="12" t="s"/>
      <c r="H1043" s="12" t="s"/>
      <c r="I1043" s="12" t="s"/>
      <c r="J1043" s="12" t="s"/>
      <c r="K1043" s="12" t="s"/>
      <c r="L1043" s="12" t="s"/>
      <c r="M1043" s="12" t="s"/>
      <c r="N1043" s="12" t="s"/>
      <c r="O1043" s="12" t="s"/>
      <c r="P1043" s="12" t="s"/>
    </row>
    <row r="1044" spans="1:16">
      <c r="A1044" s="21" t="s"/>
      <c r="B1044" s="12" t="s"/>
      <c r="C1044" s="22" t="s"/>
      <c r="D1044" s="12" t="s"/>
      <c r="E1044" s="12" t="s"/>
      <c r="F1044" s="12" t="s"/>
      <c r="G1044" s="12" t="s"/>
      <c r="H1044" s="12" t="s"/>
      <c r="I1044" s="12" t="s"/>
      <c r="J1044" s="12" t="s"/>
      <c r="K1044" s="12" t="s"/>
      <c r="L1044" s="12" t="s"/>
      <c r="M1044" s="12" t="s"/>
      <c r="N1044" s="12" t="s"/>
      <c r="O1044" s="12" t="s"/>
      <c r="P1044" s="12" t="s"/>
    </row>
    <row r="1045" spans="1:16">
      <c r="A1045" s="21" t="s"/>
      <c r="B1045" s="12" t="s"/>
      <c r="C1045" s="22" t="s"/>
      <c r="D1045" s="12" t="s"/>
      <c r="E1045" s="12" t="s"/>
      <c r="F1045" s="12" t="s"/>
      <c r="G1045" s="12" t="s"/>
      <c r="H1045" s="12" t="s"/>
      <c r="I1045" s="12" t="s"/>
      <c r="J1045" s="12" t="s"/>
      <c r="K1045" s="12" t="s"/>
      <c r="L1045" s="12" t="s"/>
      <c r="M1045" s="12" t="s"/>
      <c r="N1045" s="12" t="s"/>
      <c r="O1045" s="12" t="s"/>
      <c r="P1045" s="12" t="s"/>
    </row>
    <row r="1046" spans="1:16">
      <c r="A1046" s="21" t="s"/>
      <c r="B1046" s="12" t="s"/>
      <c r="C1046" s="22" t="s"/>
      <c r="D1046" s="12" t="s"/>
      <c r="E1046" s="12" t="s"/>
      <c r="F1046" s="12" t="s"/>
      <c r="G1046" s="12" t="s"/>
      <c r="H1046" s="12" t="s"/>
      <c r="I1046" s="12" t="s"/>
      <c r="J1046" s="12" t="s"/>
      <c r="K1046" s="12" t="s"/>
      <c r="L1046" s="12" t="s"/>
      <c r="M1046" s="12" t="s"/>
      <c r="N1046" s="12" t="s"/>
      <c r="O1046" s="12" t="s"/>
      <c r="P1046" s="12" t="s"/>
    </row>
    <row r="1047" spans="1:16">
      <c r="A1047" s="21" t="s"/>
      <c r="B1047" s="12" t="s"/>
      <c r="C1047" s="22" t="s"/>
      <c r="D1047" s="12" t="s"/>
      <c r="E1047" s="12" t="s"/>
      <c r="F1047" s="12" t="s"/>
      <c r="G1047" s="12" t="s"/>
      <c r="H1047" s="12" t="s"/>
      <c r="I1047" s="12" t="s"/>
      <c r="J1047" s="12" t="s"/>
      <c r="K1047" s="12" t="s"/>
      <c r="L1047" s="12" t="s"/>
      <c r="M1047" s="12" t="s"/>
      <c r="N1047" s="12" t="s"/>
      <c r="O1047" s="12" t="s"/>
      <c r="P1047" s="12" t="s"/>
    </row>
    <row r="1048" spans="1:16">
      <c r="A1048" s="21" t="s"/>
      <c r="B1048" s="12" t="s"/>
      <c r="C1048" s="22" t="s"/>
      <c r="D1048" s="12" t="s"/>
      <c r="E1048" s="12" t="s"/>
      <c r="F1048" s="12" t="s"/>
      <c r="G1048" s="12" t="s"/>
      <c r="H1048" s="12" t="s"/>
      <c r="I1048" s="12" t="s"/>
      <c r="J1048" s="12" t="s"/>
      <c r="K1048" s="12" t="s"/>
      <c r="L1048" s="12" t="s"/>
      <c r="M1048" s="12" t="s"/>
      <c r="N1048" s="12" t="s"/>
      <c r="O1048" s="12" t="s"/>
      <c r="P1048" s="12" t="s"/>
    </row>
    <row r="1049" spans="1:16">
      <c r="A1049" s="21" t="s"/>
      <c r="B1049" s="12" t="s"/>
      <c r="C1049" s="22" t="s"/>
      <c r="D1049" s="12" t="s"/>
      <c r="E1049" s="12" t="s"/>
      <c r="F1049" s="12" t="s"/>
      <c r="G1049" s="12" t="s"/>
      <c r="H1049" s="12" t="s"/>
      <c r="I1049" s="12" t="s"/>
      <c r="J1049" s="12" t="s"/>
      <c r="K1049" s="12" t="s"/>
      <c r="L1049" s="12" t="s"/>
      <c r="M1049" s="12" t="s"/>
      <c r="N1049" s="12" t="s"/>
      <c r="O1049" s="12" t="s"/>
      <c r="P1049" s="12" t="s"/>
    </row>
    <row r="1050" spans="1:16">
      <c r="A1050" s="21" t="s"/>
      <c r="B1050" s="12" t="s"/>
      <c r="C1050" s="22" t="s"/>
      <c r="D1050" s="12" t="s"/>
      <c r="E1050" s="12" t="s"/>
      <c r="F1050" s="12" t="s"/>
      <c r="G1050" s="12" t="s"/>
      <c r="H1050" s="12" t="s"/>
      <c r="I1050" s="12" t="s"/>
      <c r="J1050" s="12" t="s"/>
      <c r="K1050" s="12" t="s"/>
      <c r="L1050" s="12" t="s"/>
      <c r="M1050" s="12" t="s"/>
      <c r="N1050" s="12" t="s"/>
      <c r="O1050" s="12" t="s"/>
      <c r="P1050" s="12" t="s"/>
    </row>
    <row r="1051" spans="1:16">
      <c r="A1051" s="21" t="s"/>
      <c r="B1051" s="12" t="s"/>
      <c r="C1051" s="22" t="s"/>
      <c r="D1051" s="12" t="s"/>
      <c r="E1051" s="12" t="s"/>
      <c r="F1051" s="12" t="s"/>
      <c r="G1051" s="12" t="s"/>
      <c r="H1051" s="12" t="s"/>
      <c r="I1051" s="12" t="s"/>
      <c r="J1051" s="12" t="s"/>
      <c r="K1051" s="12" t="s"/>
      <c r="L1051" s="12" t="s"/>
      <c r="M1051" s="12" t="s"/>
      <c r="N1051" s="12" t="s"/>
      <c r="O1051" s="12" t="s"/>
      <c r="P1051" s="12" t="s"/>
    </row>
    <row r="1052" spans="1:16">
      <c r="A1052" s="21" t="s"/>
      <c r="B1052" s="12" t="s"/>
      <c r="C1052" s="22" t="s"/>
      <c r="D1052" s="12" t="s"/>
      <c r="E1052" s="12" t="s"/>
      <c r="F1052" s="12" t="s"/>
      <c r="G1052" s="12" t="s"/>
      <c r="H1052" s="12" t="s"/>
      <c r="I1052" s="12" t="s"/>
      <c r="J1052" s="12" t="s"/>
      <c r="K1052" s="12" t="s"/>
      <c r="L1052" s="12" t="s"/>
      <c r="M1052" s="12" t="s"/>
      <c r="N1052" s="12" t="s"/>
      <c r="O1052" s="12" t="s"/>
      <c r="P1052" s="12" t="s"/>
    </row>
    <row r="1053" spans="1:16">
      <c r="A1053" s="21" t="s"/>
      <c r="B1053" s="12" t="s"/>
      <c r="C1053" s="22" t="s"/>
      <c r="D1053" s="12" t="s"/>
      <c r="E1053" s="12" t="s"/>
      <c r="F1053" s="12" t="s"/>
      <c r="G1053" s="12" t="s"/>
      <c r="H1053" s="12" t="s"/>
      <c r="I1053" s="12" t="s"/>
      <c r="J1053" s="12" t="s"/>
      <c r="K1053" s="12" t="s"/>
      <c r="L1053" s="12" t="s"/>
      <c r="M1053" s="12" t="s"/>
      <c r="N1053" s="12" t="s"/>
      <c r="O1053" s="12" t="s"/>
      <c r="P1053" s="12" t="s"/>
    </row>
    <row r="1054" spans="1:16">
      <c r="A1054" s="21" t="s"/>
      <c r="B1054" s="12" t="s"/>
      <c r="C1054" s="22" t="s"/>
      <c r="D1054" s="12" t="s"/>
      <c r="E1054" s="12" t="s"/>
      <c r="F1054" s="12" t="s"/>
      <c r="G1054" s="12" t="s"/>
      <c r="H1054" s="12" t="s"/>
      <c r="I1054" s="12" t="s"/>
      <c r="J1054" s="12" t="s"/>
      <c r="K1054" s="12" t="s"/>
      <c r="L1054" s="12" t="s"/>
      <c r="M1054" s="12" t="s"/>
      <c r="N1054" s="12" t="s"/>
      <c r="O1054" s="12" t="s"/>
      <c r="P1054" s="12" t="s"/>
    </row>
    <row r="1055" spans="1:16">
      <c r="A1055" s="21" t="s"/>
      <c r="B1055" s="12" t="s"/>
      <c r="C1055" s="22" t="s"/>
      <c r="D1055" s="12" t="s"/>
      <c r="E1055" s="12" t="s"/>
      <c r="F1055" s="12" t="s"/>
      <c r="G1055" s="12" t="s"/>
      <c r="H1055" s="12" t="s"/>
      <c r="I1055" s="12" t="s"/>
      <c r="J1055" s="12" t="s"/>
      <c r="K1055" s="12" t="s"/>
      <c r="L1055" s="12" t="s"/>
      <c r="M1055" s="12" t="s"/>
      <c r="N1055" s="12" t="s"/>
      <c r="O1055" s="12" t="s"/>
      <c r="P1055" s="12" t="s"/>
    </row>
    <row r="1056" spans="1:16">
      <c r="A1056" s="21" t="s"/>
      <c r="B1056" s="12" t="s"/>
      <c r="C1056" s="22" t="s"/>
      <c r="D1056" s="12" t="s"/>
      <c r="E1056" s="12" t="s"/>
      <c r="F1056" s="12" t="s"/>
      <c r="G1056" s="12" t="s"/>
      <c r="H1056" s="12" t="s"/>
      <c r="I1056" s="12" t="s"/>
      <c r="J1056" s="12" t="s"/>
      <c r="K1056" s="12" t="s"/>
      <c r="L1056" s="12" t="s"/>
      <c r="M1056" s="12" t="s"/>
      <c r="N1056" s="12" t="s"/>
      <c r="O1056" s="12" t="s"/>
      <c r="P1056" s="12" t="s"/>
    </row>
    <row r="1057" spans="1:16">
      <c r="A1057" s="21" t="s"/>
      <c r="B1057" s="12" t="s"/>
      <c r="C1057" s="22" t="s"/>
      <c r="D1057" s="12" t="s"/>
      <c r="E1057" s="12" t="s"/>
      <c r="F1057" s="12" t="s"/>
      <c r="G1057" s="12" t="s"/>
      <c r="H1057" s="12" t="s"/>
      <c r="I1057" s="12" t="s"/>
      <c r="J1057" s="12" t="s"/>
      <c r="K1057" s="12" t="s"/>
      <c r="L1057" s="12" t="s"/>
      <c r="M1057" s="12" t="s"/>
      <c r="N1057" s="12" t="s"/>
      <c r="O1057" s="12" t="s"/>
      <c r="P1057" s="12" t="s"/>
    </row>
    <row r="1058" spans="1:16">
      <c r="A1058" s="21" t="s"/>
      <c r="B1058" s="12" t="s"/>
      <c r="C1058" s="22" t="s"/>
      <c r="D1058" s="12" t="s"/>
      <c r="E1058" s="12" t="s"/>
      <c r="F1058" s="12" t="s"/>
      <c r="G1058" s="12" t="s"/>
      <c r="H1058" s="12" t="s"/>
      <c r="I1058" s="12" t="s"/>
      <c r="J1058" s="12" t="s"/>
      <c r="K1058" s="12" t="s"/>
      <c r="L1058" s="12" t="s"/>
      <c r="M1058" s="12" t="s"/>
      <c r="N1058" s="12" t="s"/>
      <c r="O1058" s="12" t="s"/>
      <c r="P1058" s="12" t="s"/>
    </row>
    <row r="1059" spans="1:16">
      <c r="A1059" s="21" t="s"/>
      <c r="B1059" s="12" t="s"/>
      <c r="C1059" s="22" t="s"/>
      <c r="D1059" s="12" t="s"/>
      <c r="E1059" s="12" t="s"/>
      <c r="F1059" s="12" t="s"/>
      <c r="G1059" s="12" t="s"/>
      <c r="H1059" s="12" t="s"/>
      <c r="I1059" s="12" t="s"/>
      <c r="J1059" s="12" t="s"/>
      <c r="K1059" s="12" t="s"/>
      <c r="L1059" s="12" t="s"/>
      <c r="M1059" s="12" t="s"/>
      <c r="N1059" s="12" t="s"/>
      <c r="O1059" s="12" t="s"/>
      <c r="P1059" s="12" t="s"/>
    </row>
    <row r="1060" spans="1:16">
      <c r="A1060" s="21" t="s"/>
      <c r="B1060" s="12" t="s"/>
      <c r="C1060" s="22" t="s"/>
      <c r="D1060" s="12" t="s"/>
      <c r="E1060" s="12" t="s"/>
      <c r="F1060" s="12" t="s"/>
      <c r="G1060" s="12" t="s"/>
      <c r="H1060" s="12" t="s"/>
      <c r="I1060" s="12" t="s"/>
      <c r="J1060" s="12" t="s"/>
      <c r="K1060" s="12" t="s"/>
      <c r="L1060" s="12" t="s"/>
      <c r="M1060" s="12" t="s"/>
      <c r="N1060" s="12" t="s"/>
      <c r="O1060" s="12" t="s"/>
      <c r="P1060" s="12" t="s"/>
    </row>
    <row r="1061" spans="1:16">
      <c r="A1061" s="21" t="s"/>
      <c r="B1061" s="12" t="s"/>
      <c r="C1061" s="22" t="s"/>
      <c r="D1061" s="12" t="s"/>
      <c r="E1061" s="12" t="s"/>
      <c r="F1061" s="12" t="s"/>
      <c r="G1061" s="12" t="s"/>
      <c r="H1061" s="12" t="s"/>
      <c r="I1061" s="12" t="s"/>
      <c r="J1061" s="12" t="s"/>
      <c r="K1061" s="12" t="s"/>
      <c r="L1061" s="12" t="s"/>
      <c r="M1061" s="12" t="s"/>
      <c r="N1061" s="12" t="s"/>
      <c r="O1061" s="12" t="s"/>
      <c r="P1061" s="12" t="s"/>
    </row>
    <row r="1062" spans="1:16">
      <c r="A1062" s="21" t="s"/>
      <c r="B1062" s="12" t="s"/>
      <c r="C1062" s="22" t="s"/>
      <c r="D1062" s="12" t="s"/>
      <c r="E1062" s="12" t="s"/>
      <c r="F1062" s="12" t="s"/>
      <c r="G1062" s="12" t="s"/>
      <c r="H1062" s="12" t="s"/>
      <c r="I1062" s="12" t="s"/>
      <c r="J1062" s="12" t="s"/>
      <c r="K1062" s="12" t="s"/>
      <c r="L1062" s="12" t="s"/>
      <c r="M1062" s="12" t="s"/>
      <c r="N1062" s="12" t="s"/>
      <c r="O1062" s="12" t="s"/>
      <c r="P1062" s="12" t="s"/>
    </row>
    <row r="1063" spans="1:16">
      <c r="A1063" s="21" t="s"/>
      <c r="B1063" s="12" t="s"/>
      <c r="C1063" s="22" t="s"/>
      <c r="D1063" s="12" t="s"/>
      <c r="E1063" s="12" t="s"/>
      <c r="F1063" s="12" t="s"/>
      <c r="G1063" s="12" t="s"/>
      <c r="H1063" s="12" t="s"/>
      <c r="I1063" s="12" t="s"/>
      <c r="J1063" s="12" t="s"/>
      <c r="K1063" s="12" t="s"/>
      <c r="L1063" s="12" t="s"/>
      <c r="M1063" s="12" t="s"/>
      <c r="N1063" s="12" t="s"/>
      <c r="O1063" s="12" t="s"/>
      <c r="P1063" s="12" t="s"/>
    </row>
    <row r="1064" spans="1:16">
      <c r="A1064" s="21" t="s"/>
      <c r="B1064" s="12" t="s"/>
      <c r="C1064" s="22" t="s"/>
      <c r="D1064" s="12" t="s"/>
      <c r="E1064" s="12" t="s"/>
      <c r="F1064" s="12" t="s"/>
      <c r="G1064" s="12" t="s"/>
      <c r="H1064" s="12" t="s"/>
      <c r="I1064" s="12" t="s"/>
      <c r="J1064" s="12" t="s"/>
      <c r="K1064" s="12" t="s"/>
      <c r="L1064" s="12" t="s"/>
      <c r="M1064" s="12" t="s"/>
      <c r="N1064" s="12" t="s"/>
      <c r="O1064" s="12" t="s"/>
      <c r="P1064" s="12" t="s"/>
    </row>
    <row r="1065" spans="1:16">
      <c r="A1065" s="21" t="s"/>
      <c r="B1065" s="12" t="s"/>
      <c r="C1065" s="22" t="s"/>
      <c r="D1065" s="12" t="s"/>
      <c r="E1065" s="12" t="s"/>
      <c r="F1065" s="12" t="s"/>
      <c r="G1065" s="12" t="s"/>
      <c r="H1065" s="12" t="s"/>
      <c r="I1065" s="12" t="s"/>
      <c r="J1065" s="12" t="s"/>
      <c r="K1065" s="12" t="s"/>
      <c r="L1065" s="12" t="s"/>
      <c r="M1065" s="12" t="s"/>
      <c r="N1065" s="12" t="s"/>
      <c r="O1065" s="12" t="s"/>
      <c r="P1065" s="12" t="s"/>
    </row>
    <row r="1066" spans="1:16">
      <c r="A1066" s="21" t="s"/>
      <c r="B1066" s="12" t="s"/>
      <c r="C1066" s="22" t="s"/>
      <c r="D1066" s="12" t="s"/>
      <c r="E1066" s="12" t="s"/>
      <c r="F1066" s="12" t="s"/>
      <c r="G1066" s="12" t="s"/>
      <c r="H1066" s="12" t="s"/>
      <c r="I1066" s="12" t="s"/>
      <c r="J1066" s="12" t="s"/>
      <c r="K1066" s="12" t="s"/>
      <c r="L1066" s="12" t="s"/>
      <c r="M1066" s="12" t="s"/>
      <c r="N1066" s="12" t="s"/>
      <c r="O1066" s="12" t="s"/>
      <c r="P1066" s="12" t="s"/>
    </row>
    <row r="1067" spans="1:16">
      <c r="A1067" s="21" t="s"/>
      <c r="B1067" s="12" t="s"/>
      <c r="C1067" s="22" t="s"/>
      <c r="D1067" s="12" t="s"/>
      <c r="E1067" s="12" t="s"/>
      <c r="F1067" s="12" t="s"/>
      <c r="G1067" s="12" t="s"/>
      <c r="H1067" s="12" t="s"/>
      <c r="I1067" s="12" t="s"/>
      <c r="J1067" s="12" t="s"/>
      <c r="K1067" s="12" t="s"/>
      <c r="L1067" s="12" t="s"/>
      <c r="M1067" s="12" t="s"/>
      <c r="N1067" s="12" t="s"/>
      <c r="O1067" s="12" t="s"/>
      <c r="P1067" s="12" t="s"/>
    </row>
    <row r="1068" spans="1:16">
      <c r="A1068" s="21" t="s"/>
      <c r="B1068" s="12" t="s"/>
      <c r="C1068" s="22" t="s"/>
      <c r="D1068" s="12" t="s"/>
      <c r="E1068" s="12" t="s"/>
      <c r="F1068" s="12" t="s"/>
      <c r="G1068" s="12" t="s"/>
      <c r="H1068" s="12" t="s"/>
      <c r="I1068" s="12" t="s"/>
      <c r="J1068" s="12" t="s"/>
      <c r="K1068" s="12" t="s"/>
      <c r="L1068" s="12" t="s"/>
      <c r="M1068" s="12" t="s"/>
      <c r="N1068" s="12" t="s"/>
      <c r="O1068" s="12" t="s"/>
      <c r="P1068" s="12" t="s"/>
    </row>
    <row r="1069" spans="1:16">
      <c r="A1069" s="21" t="s"/>
      <c r="B1069" s="12" t="s"/>
      <c r="C1069" s="22" t="s"/>
      <c r="D1069" s="12" t="s"/>
      <c r="E1069" s="12" t="s"/>
      <c r="F1069" s="12" t="s"/>
      <c r="G1069" s="12" t="s"/>
      <c r="H1069" s="12" t="s"/>
      <c r="I1069" s="12" t="s"/>
      <c r="J1069" s="12" t="s"/>
      <c r="K1069" s="12" t="s"/>
      <c r="L1069" s="12" t="s"/>
      <c r="M1069" s="12" t="s"/>
      <c r="N1069" s="12" t="s"/>
      <c r="O1069" s="12" t="s"/>
      <c r="P1069" s="12" t="s"/>
    </row>
    <row r="1070" spans="1:16">
      <c r="A1070" s="21" t="s"/>
      <c r="B1070" s="12" t="s"/>
      <c r="C1070" s="22" t="s"/>
      <c r="D1070" s="12" t="s"/>
      <c r="E1070" s="12" t="s"/>
      <c r="F1070" s="12" t="s"/>
      <c r="G1070" s="12" t="s"/>
      <c r="H1070" s="12" t="s"/>
      <c r="I1070" s="12" t="s"/>
      <c r="J1070" s="12" t="s"/>
      <c r="K1070" s="12" t="s"/>
      <c r="L1070" s="12" t="s"/>
      <c r="M1070" s="12" t="s"/>
      <c r="N1070" s="12" t="s"/>
      <c r="O1070" s="12" t="s"/>
      <c r="P1070" s="12" t="s"/>
    </row>
    <row r="1071" spans="1:16">
      <c r="A1071" s="21" t="s"/>
      <c r="B1071" s="12" t="s"/>
      <c r="C1071" s="22" t="s"/>
      <c r="D1071" s="12" t="s"/>
      <c r="E1071" s="12" t="s"/>
      <c r="F1071" s="12" t="s"/>
      <c r="G1071" s="12" t="s"/>
      <c r="H1071" s="12" t="s"/>
      <c r="I1071" s="12" t="s"/>
      <c r="J1071" s="12" t="s"/>
      <c r="K1071" s="12" t="s"/>
      <c r="L1071" s="12" t="s"/>
      <c r="M1071" s="12" t="s"/>
      <c r="N1071" s="12" t="s"/>
      <c r="O1071" s="12" t="s"/>
      <c r="P1071" s="12" t="s"/>
    </row>
    <row r="1072" spans="1:16">
      <c r="A1072" s="21" t="s"/>
      <c r="B1072" s="12" t="s"/>
      <c r="C1072" s="22" t="s"/>
      <c r="D1072" s="12" t="s"/>
      <c r="E1072" s="12" t="s"/>
      <c r="F1072" s="12" t="s"/>
      <c r="G1072" s="12" t="s"/>
      <c r="H1072" s="12" t="s"/>
      <c r="I1072" s="12" t="s"/>
      <c r="J1072" s="12" t="s"/>
      <c r="K1072" s="12" t="s"/>
      <c r="L1072" s="12" t="s"/>
      <c r="M1072" s="12" t="s"/>
      <c r="N1072" s="12" t="s"/>
      <c r="O1072" s="12" t="s"/>
      <c r="P1072" s="12" t="s"/>
    </row>
    <row r="1073" spans="1:16">
      <c r="A1073" s="21" t="s"/>
      <c r="B1073" s="12" t="s"/>
      <c r="C1073" s="22" t="s"/>
      <c r="D1073" s="12" t="s"/>
      <c r="E1073" s="12" t="s"/>
      <c r="F1073" s="12" t="s"/>
      <c r="G1073" s="12" t="s"/>
      <c r="H1073" s="12" t="s"/>
      <c r="I1073" s="12" t="s"/>
      <c r="J1073" s="12" t="s"/>
      <c r="K1073" s="12" t="s"/>
      <c r="L1073" s="12" t="s"/>
      <c r="M1073" s="12" t="s"/>
      <c r="N1073" s="12" t="s"/>
      <c r="O1073" s="12" t="s"/>
      <c r="P1073" s="12" t="s"/>
    </row>
    <row r="1074" spans="1:16">
      <c r="A1074" s="21" t="s"/>
      <c r="B1074" s="12" t="s"/>
      <c r="C1074" s="22" t="s"/>
      <c r="D1074" s="12" t="s"/>
      <c r="E1074" s="12" t="s"/>
      <c r="F1074" s="12" t="s"/>
      <c r="G1074" s="12" t="s"/>
      <c r="H1074" s="12" t="s"/>
      <c r="I1074" s="12" t="s"/>
      <c r="J1074" s="12" t="s"/>
      <c r="K1074" s="12" t="s"/>
      <c r="L1074" s="12" t="s"/>
      <c r="M1074" s="12" t="s"/>
      <c r="N1074" s="12" t="s"/>
      <c r="O1074" s="12" t="s"/>
      <c r="P1074" s="12" t="s"/>
    </row>
    <row r="1075" spans="1:16">
      <c r="A1075" s="21" t="s"/>
      <c r="B1075" s="12" t="s"/>
      <c r="C1075" s="22" t="s"/>
      <c r="D1075" s="12" t="s"/>
      <c r="E1075" s="12" t="s"/>
      <c r="F1075" s="12" t="s"/>
      <c r="G1075" s="12" t="s"/>
      <c r="H1075" s="12" t="s"/>
      <c r="I1075" s="12" t="s"/>
      <c r="J1075" s="12" t="s"/>
      <c r="K1075" s="12" t="s"/>
      <c r="L1075" s="12" t="s"/>
      <c r="M1075" s="12" t="s"/>
      <c r="N1075" s="12" t="s"/>
      <c r="O1075" s="12" t="s"/>
      <c r="P1075" s="12" t="s"/>
    </row>
    <row r="1076" spans="1:16">
      <c r="A1076" s="21" t="s"/>
      <c r="B1076" s="12" t="s"/>
      <c r="C1076" s="22" t="s"/>
      <c r="D1076" s="12" t="s"/>
      <c r="E1076" s="12" t="s"/>
      <c r="F1076" s="12" t="s"/>
      <c r="G1076" s="12" t="s"/>
      <c r="H1076" s="12" t="s"/>
      <c r="I1076" s="12" t="s"/>
      <c r="J1076" s="12" t="s"/>
      <c r="K1076" s="12" t="s"/>
      <c r="L1076" s="12" t="s"/>
      <c r="M1076" s="12" t="s"/>
      <c r="N1076" s="12" t="s"/>
      <c r="O1076" s="12" t="s"/>
      <c r="P1076" s="12" t="s"/>
    </row>
    <row r="1077" spans="1:16">
      <c r="A1077" s="21" t="s"/>
      <c r="B1077" s="12" t="s"/>
      <c r="C1077" s="22" t="s"/>
      <c r="D1077" s="12" t="s"/>
      <c r="E1077" s="12" t="s"/>
      <c r="F1077" s="12" t="s"/>
      <c r="G1077" s="12" t="s"/>
      <c r="H1077" s="12" t="s"/>
      <c r="I1077" s="12" t="s"/>
      <c r="J1077" s="12" t="s"/>
      <c r="K1077" s="12" t="s"/>
      <c r="L1077" s="12" t="s"/>
      <c r="M1077" s="12" t="s"/>
      <c r="N1077" s="12" t="s"/>
      <c r="O1077" s="12" t="s"/>
      <c r="P1077" s="12" t="s"/>
    </row>
    <row r="1078" spans="1:16">
      <c r="A1078" s="21" t="s"/>
      <c r="B1078" s="12" t="s"/>
      <c r="C1078" s="22" t="s"/>
      <c r="D1078" s="12" t="s"/>
      <c r="E1078" s="12" t="s"/>
      <c r="F1078" s="12" t="s"/>
      <c r="G1078" s="12" t="s"/>
      <c r="H1078" s="12" t="s"/>
      <c r="I1078" s="12" t="s"/>
      <c r="J1078" s="12" t="s"/>
      <c r="K1078" s="12" t="s"/>
      <c r="L1078" s="12" t="s"/>
      <c r="M1078" s="12" t="s"/>
      <c r="N1078" s="12" t="s"/>
      <c r="O1078" s="12" t="s"/>
      <c r="P1078" s="12" t="s"/>
    </row>
    <row r="1079" spans="1:16">
      <c r="A1079" s="21" t="s"/>
      <c r="B1079" s="12" t="s"/>
      <c r="C1079" s="22" t="s"/>
      <c r="D1079" s="12" t="s"/>
      <c r="E1079" s="12" t="s"/>
      <c r="F1079" s="12" t="s"/>
      <c r="G1079" s="12" t="s"/>
      <c r="H1079" s="12" t="s"/>
      <c r="I1079" s="12" t="s"/>
      <c r="J1079" s="12" t="s"/>
      <c r="K1079" s="12" t="s"/>
      <c r="L1079" s="12" t="s"/>
      <c r="M1079" s="12" t="s"/>
      <c r="N1079" s="12" t="s"/>
      <c r="O1079" s="12" t="s"/>
      <c r="P1079" s="12" t="s"/>
    </row>
    <row r="1080" spans="1:16">
      <c r="A1080" s="21" t="s"/>
      <c r="B1080" s="12" t="s"/>
      <c r="C1080" s="22" t="s"/>
      <c r="D1080" s="12" t="s"/>
      <c r="E1080" s="12" t="s"/>
      <c r="F1080" s="12" t="s"/>
      <c r="G1080" s="12" t="s"/>
      <c r="H1080" s="12" t="s"/>
      <c r="I1080" s="12" t="s"/>
      <c r="J1080" s="12" t="s"/>
      <c r="K1080" s="12" t="s"/>
      <c r="L1080" s="12" t="s"/>
      <c r="M1080" s="12" t="s"/>
      <c r="N1080" s="12" t="s"/>
      <c r="O1080" s="12" t="s"/>
      <c r="P1080" s="12" t="s"/>
    </row>
    <row r="1081" spans="1:16">
      <c r="A1081" s="21" t="s"/>
      <c r="B1081" s="12" t="s"/>
      <c r="C1081" s="22" t="s"/>
      <c r="D1081" s="12" t="s"/>
      <c r="E1081" s="12" t="s"/>
      <c r="F1081" s="12" t="s"/>
      <c r="G1081" s="12" t="s"/>
      <c r="H1081" s="12" t="s"/>
      <c r="I1081" s="12" t="s"/>
      <c r="J1081" s="12" t="s"/>
      <c r="K1081" s="12" t="s"/>
      <c r="L1081" s="12" t="s"/>
      <c r="M1081" s="12" t="s"/>
      <c r="N1081" s="12" t="s"/>
      <c r="O1081" s="12" t="s"/>
      <c r="P1081" s="12" t="s"/>
    </row>
    <row r="1082" spans="1:16">
      <c r="A1082" s="21" t="s"/>
      <c r="B1082" s="12" t="s"/>
      <c r="C1082" s="22" t="s"/>
      <c r="D1082" s="12" t="s"/>
      <c r="E1082" s="12" t="s"/>
      <c r="F1082" s="12" t="s"/>
      <c r="G1082" s="12" t="s"/>
      <c r="H1082" s="12" t="s"/>
      <c r="I1082" s="12" t="s"/>
      <c r="J1082" s="12" t="s"/>
      <c r="K1082" s="12" t="s"/>
      <c r="L1082" s="12" t="s"/>
      <c r="M1082" s="12" t="s"/>
      <c r="N1082" s="12" t="s"/>
      <c r="O1082" s="12" t="s"/>
      <c r="P1082" s="12" t="s"/>
    </row>
    <row r="1083" spans="1:16">
      <c r="A1083" s="21" t="s"/>
      <c r="B1083" s="12" t="s"/>
      <c r="C1083" s="22" t="s"/>
      <c r="D1083" s="12" t="s"/>
      <c r="E1083" s="12" t="s"/>
      <c r="F1083" s="12" t="s"/>
      <c r="G1083" s="12" t="s"/>
      <c r="H1083" s="12" t="s"/>
      <c r="I1083" s="12" t="s"/>
      <c r="J1083" s="12" t="s"/>
      <c r="K1083" s="12" t="s"/>
      <c r="L1083" s="12" t="s"/>
      <c r="M1083" s="12" t="s"/>
      <c r="N1083" s="12" t="s"/>
      <c r="O1083" s="12" t="s"/>
      <c r="P1083" s="12" t="s"/>
    </row>
    <row r="1084" spans="1:16">
      <c r="A1084" s="21" t="s"/>
      <c r="B1084" s="12" t="s"/>
      <c r="C1084" s="22" t="s"/>
      <c r="D1084" s="12" t="s"/>
      <c r="E1084" s="12" t="s"/>
      <c r="F1084" s="12" t="s"/>
      <c r="G1084" s="12" t="s"/>
      <c r="H1084" s="12" t="s"/>
      <c r="I1084" s="12" t="s"/>
      <c r="J1084" s="12" t="s"/>
      <c r="K1084" s="12" t="s"/>
      <c r="L1084" s="12" t="s"/>
      <c r="M1084" s="12" t="s"/>
      <c r="N1084" s="12" t="s"/>
      <c r="O1084" s="12" t="s"/>
      <c r="P1084" s="12" t="s"/>
    </row>
    <row r="1085" spans="1:16">
      <c r="A1085" s="21" t="s"/>
      <c r="B1085" s="12" t="s"/>
      <c r="C1085" s="22" t="s"/>
      <c r="D1085" s="12" t="s"/>
      <c r="E1085" s="12" t="s"/>
      <c r="F1085" s="12" t="s"/>
      <c r="G1085" s="12" t="s"/>
      <c r="H1085" s="12" t="s"/>
      <c r="I1085" s="12" t="s"/>
      <c r="J1085" s="12" t="s"/>
      <c r="K1085" s="12" t="s"/>
      <c r="L1085" s="12" t="s"/>
      <c r="M1085" s="12" t="s"/>
      <c r="N1085" s="12" t="s"/>
      <c r="O1085" s="12" t="s"/>
      <c r="P1085" s="12" t="s"/>
    </row>
    <row r="1086" spans="1:16">
      <c r="A1086" s="21" t="s"/>
      <c r="B1086" s="12" t="s"/>
      <c r="C1086" s="22" t="s"/>
      <c r="D1086" s="12" t="s"/>
      <c r="E1086" s="12" t="s"/>
      <c r="F1086" s="12" t="s"/>
      <c r="G1086" s="12" t="s"/>
      <c r="H1086" s="12" t="s"/>
      <c r="I1086" s="12" t="s"/>
      <c r="J1086" s="12" t="s"/>
      <c r="K1086" s="12" t="s"/>
      <c r="L1086" s="12" t="s"/>
      <c r="M1086" s="12" t="s"/>
      <c r="N1086" s="12" t="s"/>
      <c r="O1086" s="12" t="s"/>
      <c r="P1086" s="12" t="s"/>
    </row>
    <row r="1087" spans="1:16">
      <c r="A1087" s="21" t="s"/>
      <c r="B1087" s="12" t="s"/>
      <c r="C1087" s="22" t="s"/>
      <c r="D1087" s="12" t="s"/>
      <c r="E1087" s="12" t="s"/>
      <c r="F1087" s="12" t="s"/>
      <c r="G1087" s="12" t="s"/>
      <c r="H1087" s="12" t="s"/>
      <c r="I1087" s="12" t="s"/>
      <c r="J1087" s="12" t="s"/>
      <c r="K1087" s="12" t="s"/>
      <c r="L1087" s="12" t="s"/>
      <c r="M1087" s="12" t="s"/>
      <c r="N1087" s="12" t="s"/>
      <c r="O1087" s="12" t="s"/>
      <c r="P1087" s="12" t="s"/>
    </row>
    <row r="1088" spans="1:16">
      <c r="A1088" s="21" t="s"/>
      <c r="B1088" s="12" t="s"/>
      <c r="C1088" s="22" t="s"/>
      <c r="D1088" s="12" t="s"/>
      <c r="E1088" s="12" t="s"/>
      <c r="F1088" s="12" t="s"/>
      <c r="G1088" s="12" t="s"/>
      <c r="H1088" s="12" t="s"/>
      <c r="I1088" s="12" t="s"/>
      <c r="J1088" s="12" t="s"/>
      <c r="K1088" s="12" t="s"/>
      <c r="L1088" s="12" t="s"/>
      <c r="M1088" s="12" t="s"/>
      <c r="N1088" s="12" t="s"/>
      <c r="O1088" s="12" t="s"/>
      <c r="P1088" s="12" t="s"/>
    </row>
    <row r="1089" spans="1:16">
      <c r="A1089" s="21" t="s"/>
      <c r="B1089" s="12" t="s"/>
      <c r="C1089" s="22" t="s"/>
      <c r="D1089" s="12" t="s"/>
      <c r="E1089" s="12" t="s"/>
      <c r="F1089" s="12" t="s"/>
      <c r="G1089" s="12" t="s"/>
      <c r="H1089" s="12" t="s"/>
      <c r="I1089" s="12" t="s"/>
      <c r="J1089" s="12" t="s"/>
      <c r="K1089" s="12" t="s"/>
      <c r="L1089" s="12" t="s"/>
      <c r="M1089" s="12" t="s"/>
      <c r="N1089" s="12" t="s"/>
      <c r="O1089" s="12" t="s"/>
      <c r="P1089" s="12" t="s"/>
    </row>
    <row r="1090" spans="1:16">
      <c r="A1090" s="21" t="s"/>
      <c r="B1090" s="12" t="s"/>
      <c r="C1090" s="22" t="s"/>
      <c r="D1090" s="12" t="s"/>
      <c r="E1090" s="12" t="s"/>
      <c r="F1090" s="12" t="s"/>
      <c r="G1090" s="12" t="s"/>
      <c r="H1090" s="12" t="s"/>
      <c r="I1090" s="12" t="s"/>
      <c r="J1090" s="12" t="s"/>
      <c r="K1090" s="12" t="s"/>
      <c r="L1090" s="12" t="s"/>
      <c r="M1090" s="12" t="s"/>
      <c r="N1090" s="12" t="s"/>
      <c r="O1090" s="12" t="s"/>
      <c r="P1090" s="12" t="s"/>
    </row>
    <row r="1091" spans="1:16">
      <c r="A1091" s="21" t="s"/>
      <c r="B1091" s="12" t="s"/>
      <c r="C1091" s="22" t="s"/>
      <c r="D1091" s="12" t="s"/>
      <c r="E1091" s="12" t="s"/>
      <c r="F1091" s="12" t="s"/>
      <c r="G1091" s="12" t="s"/>
      <c r="H1091" s="12" t="s"/>
      <c r="I1091" s="12" t="s"/>
      <c r="J1091" s="12" t="s"/>
      <c r="K1091" s="12" t="s"/>
      <c r="L1091" s="12" t="s"/>
      <c r="M1091" s="12" t="s"/>
      <c r="N1091" s="12" t="s"/>
      <c r="O1091" s="12" t="s"/>
      <c r="P1091" s="12" t="s"/>
    </row>
    <row r="1092" spans="1:16">
      <c r="A1092" s="21" t="s"/>
      <c r="B1092" s="12" t="s"/>
      <c r="C1092" s="22" t="s"/>
      <c r="D1092" s="12" t="s"/>
      <c r="E1092" s="12" t="s"/>
      <c r="F1092" s="12" t="s"/>
      <c r="G1092" s="12" t="s"/>
      <c r="H1092" s="12" t="s"/>
      <c r="I1092" s="12" t="s"/>
      <c r="J1092" s="12" t="s"/>
      <c r="K1092" s="12" t="s"/>
      <c r="L1092" s="12" t="s"/>
      <c r="M1092" s="12" t="s"/>
      <c r="N1092" s="12" t="s"/>
      <c r="O1092" s="12" t="s"/>
      <c r="P1092" s="12" t="s"/>
    </row>
    <row r="1093" spans="1:16">
      <c r="A1093" s="21" t="s"/>
      <c r="B1093" s="12" t="s"/>
      <c r="C1093" s="22" t="s"/>
      <c r="D1093" s="12" t="s"/>
      <c r="E1093" s="12" t="s"/>
      <c r="F1093" s="12" t="s"/>
      <c r="G1093" s="12" t="s"/>
      <c r="H1093" s="12" t="s"/>
      <c r="I1093" s="12" t="s"/>
      <c r="J1093" s="12" t="s"/>
      <c r="K1093" s="12" t="s"/>
      <c r="L1093" s="12" t="s"/>
      <c r="M1093" s="12" t="s"/>
      <c r="N1093" s="12" t="s"/>
      <c r="O1093" s="12" t="s"/>
      <c r="P1093" s="12" t="s"/>
    </row>
    <row r="1094" spans="1:16">
      <c r="A1094" s="21" t="s"/>
      <c r="B1094" s="12" t="s"/>
      <c r="C1094" s="22" t="s"/>
      <c r="D1094" s="12" t="s"/>
      <c r="E1094" s="12" t="s"/>
      <c r="F1094" s="12" t="s"/>
      <c r="G1094" s="12" t="s"/>
      <c r="H1094" s="12" t="s"/>
      <c r="I1094" s="12" t="s"/>
      <c r="J1094" s="12" t="s"/>
      <c r="K1094" s="12" t="s"/>
      <c r="L1094" s="12" t="s"/>
      <c r="M1094" s="12" t="s"/>
      <c r="N1094" s="12" t="s"/>
      <c r="O1094" s="12" t="s"/>
      <c r="P1094" s="12" t="s"/>
    </row>
    <row r="1095" spans="1:16">
      <c r="A1095" s="21" t="s"/>
      <c r="B1095" s="12" t="s"/>
      <c r="C1095" s="22" t="s"/>
      <c r="D1095" s="12" t="s"/>
      <c r="E1095" s="12" t="s"/>
      <c r="F1095" s="12" t="s"/>
      <c r="G1095" s="12" t="s"/>
      <c r="H1095" s="12" t="s"/>
      <c r="I1095" s="12" t="s"/>
      <c r="J1095" s="12" t="s"/>
      <c r="K1095" s="12" t="s"/>
      <c r="L1095" s="12" t="s"/>
      <c r="M1095" s="12" t="s"/>
      <c r="N1095" s="12" t="s"/>
      <c r="O1095" s="12" t="s"/>
      <c r="P1095" s="12" t="s"/>
    </row>
    <row r="1096" spans="1:16">
      <c r="A1096" s="21" t="s"/>
      <c r="B1096" s="12" t="s"/>
      <c r="C1096" s="22" t="s"/>
      <c r="D1096" s="12" t="s"/>
      <c r="E1096" s="12" t="s"/>
      <c r="F1096" s="12" t="s"/>
      <c r="G1096" s="12" t="s"/>
      <c r="H1096" s="12" t="s"/>
      <c r="I1096" s="12" t="s"/>
      <c r="J1096" s="12" t="s"/>
      <c r="K1096" s="12" t="s"/>
      <c r="L1096" s="12" t="s"/>
      <c r="M1096" s="12" t="s"/>
      <c r="N1096" s="12" t="s"/>
      <c r="O1096" s="12" t="s"/>
      <c r="P1096" s="12" t="s"/>
    </row>
    <row r="1097" spans="1:16">
      <c r="A1097" s="21" t="s"/>
      <c r="B1097" s="12" t="s"/>
      <c r="C1097" s="22" t="s"/>
      <c r="D1097" s="12" t="s"/>
      <c r="E1097" s="12" t="s"/>
      <c r="F1097" s="12" t="s"/>
      <c r="G1097" s="12" t="s"/>
      <c r="H1097" s="12" t="s"/>
      <c r="I1097" s="12" t="s"/>
      <c r="J1097" s="12" t="s"/>
      <c r="K1097" s="12" t="s"/>
      <c r="L1097" s="12" t="s"/>
      <c r="M1097" s="12" t="s"/>
      <c r="N1097" s="12" t="s"/>
      <c r="O1097" s="12" t="s"/>
      <c r="P1097" s="12" t="s"/>
    </row>
    <row r="1098" spans="1:16">
      <c r="A1098" s="21" t="s"/>
      <c r="B1098" s="12" t="s"/>
      <c r="C1098" s="22" t="s"/>
      <c r="D1098" s="12" t="s"/>
      <c r="E1098" s="12" t="s"/>
      <c r="F1098" s="12" t="s"/>
      <c r="G1098" s="12" t="s"/>
      <c r="H1098" s="12" t="s"/>
      <c r="I1098" s="12" t="s"/>
      <c r="J1098" s="12" t="s"/>
      <c r="K1098" s="12" t="s"/>
      <c r="L1098" s="12" t="s"/>
      <c r="M1098" s="12" t="s"/>
      <c r="N1098" s="12" t="s"/>
      <c r="O1098" s="12" t="s"/>
      <c r="P1098" s="12" t="s"/>
    </row>
    <row r="1099" spans="1:16">
      <c r="A1099" s="21" t="s"/>
      <c r="B1099" s="12" t="s"/>
      <c r="C1099" s="22" t="s"/>
      <c r="D1099" s="12" t="s"/>
      <c r="E1099" s="12" t="s"/>
      <c r="F1099" s="12" t="s"/>
      <c r="G1099" s="12" t="s"/>
      <c r="H1099" s="12" t="s"/>
      <c r="I1099" s="12" t="s"/>
      <c r="J1099" s="12" t="s"/>
      <c r="K1099" s="12" t="s"/>
      <c r="L1099" s="12" t="s"/>
      <c r="M1099" s="12" t="s"/>
      <c r="N1099" s="12" t="s"/>
      <c r="O1099" s="12" t="s"/>
      <c r="P1099" s="12" t="s"/>
    </row>
    <row r="1100" spans="1:16">
      <c r="A1100" s="21" t="s"/>
      <c r="B1100" s="12" t="s"/>
      <c r="C1100" s="22" t="s"/>
      <c r="D1100" s="12" t="s"/>
      <c r="E1100" s="12" t="s"/>
      <c r="F1100" s="12" t="s"/>
      <c r="G1100" s="12" t="s"/>
      <c r="H1100" s="12" t="s"/>
      <c r="I1100" s="12" t="s"/>
      <c r="J1100" s="12" t="s"/>
      <c r="K1100" s="12" t="s"/>
      <c r="L1100" s="12" t="s"/>
      <c r="M1100" s="12" t="s"/>
      <c r="N1100" s="12" t="s"/>
      <c r="O1100" s="12" t="s"/>
      <c r="P1100" s="12" t="s"/>
    </row>
    <row r="1101" spans="1:16">
      <c r="A1101" s="21" t="s"/>
      <c r="B1101" s="12" t="s"/>
      <c r="C1101" s="22" t="s"/>
      <c r="D1101" s="12" t="s"/>
      <c r="E1101" s="12" t="s"/>
      <c r="F1101" s="12" t="s"/>
      <c r="G1101" s="12" t="s"/>
      <c r="H1101" s="12" t="s"/>
      <c r="I1101" s="12" t="s"/>
      <c r="J1101" s="12" t="s"/>
      <c r="K1101" s="12" t="s"/>
      <c r="L1101" s="12" t="s"/>
      <c r="M1101" s="12" t="s"/>
      <c r="N1101" s="12" t="s"/>
      <c r="O1101" s="12" t="s"/>
      <c r="P1101" s="12" t="s"/>
    </row>
    <row r="1102" spans="1:16">
      <c r="A1102" s="21" t="s"/>
      <c r="B1102" s="12" t="s"/>
      <c r="C1102" s="22" t="s"/>
      <c r="D1102" s="12" t="s"/>
      <c r="E1102" s="12" t="s"/>
      <c r="F1102" s="12" t="s"/>
      <c r="G1102" s="12" t="s"/>
      <c r="H1102" s="12" t="s"/>
      <c r="I1102" s="12" t="s"/>
      <c r="J1102" s="12" t="s"/>
      <c r="K1102" s="12" t="s"/>
      <c r="L1102" s="12" t="s"/>
      <c r="M1102" s="12" t="s"/>
      <c r="N1102" s="12" t="s"/>
      <c r="O1102" s="12" t="s"/>
      <c r="P1102" s="12" t="s"/>
    </row>
    <row r="1103" spans="1:16">
      <c r="A1103" s="21" t="s"/>
      <c r="B1103" s="12" t="s"/>
      <c r="C1103" s="22" t="s"/>
      <c r="D1103" s="12" t="s"/>
      <c r="E1103" s="12" t="s"/>
      <c r="F1103" s="12" t="s"/>
      <c r="G1103" s="12" t="s"/>
      <c r="H1103" s="12" t="s"/>
      <c r="I1103" s="12" t="s"/>
      <c r="J1103" s="12" t="s"/>
      <c r="K1103" s="12" t="s"/>
      <c r="L1103" s="12" t="s"/>
      <c r="M1103" s="12" t="s"/>
      <c r="N1103" s="12" t="s"/>
      <c r="O1103" s="12" t="s"/>
      <c r="P1103" s="12" t="s"/>
    </row>
    <row r="1104" spans="1:16">
      <c r="A1104" s="21" t="s"/>
      <c r="B1104" s="12" t="s"/>
      <c r="C1104" s="22" t="s"/>
      <c r="D1104" s="12" t="s"/>
      <c r="E1104" s="12" t="s"/>
      <c r="F1104" s="12" t="s"/>
      <c r="G1104" s="12" t="s"/>
      <c r="H1104" s="12" t="s"/>
      <c r="I1104" s="12" t="s"/>
      <c r="J1104" s="12" t="s"/>
      <c r="K1104" s="12" t="s"/>
      <c r="L1104" s="12" t="s"/>
      <c r="M1104" s="12" t="s"/>
      <c r="N1104" s="12" t="s"/>
      <c r="O1104" s="12" t="s"/>
      <c r="P1104" s="12" t="s"/>
    </row>
    <row r="1105" spans="1:16">
      <c r="A1105" s="21" t="s"/>
      <c r="B1105" s="12" t="s"/>
      <c r="C1105" s="22" t="s"/>
      <c r="D1105" s="12" t="s"/>
      <c r="E1105" s="12" t="s"/>
      <c r="F1105" s="12" t="s"/>
      <c r="G1105" s="12" t="s"/>
      <c r="H1105" s="12" t="s"/>
      <c r="I1105" s="12" t="s"/>
      <c r="J1105" s="12" t="s"/>
      <c r="K1105" s="12" t="s"/>
      <c r="L1105" s="12" t="s"/>
      <c r="M1105" s="12" t="s"/>
      <c r="N1105" s="12" t="s"/>
      <c r="O1105" s="12" t="s"/>
      <c r="P1105" s="12" t="s"/>
    </row>
    <row r="1106" spans="1:16">
      <c r="A1106" s="21" t="s"/>
      <c r="B1106" s="12" t="s"/>
      <c r="C1106" s="22" t="s"/>
      <c r="D1106" s="12" t="s"/>
      <c r="E1106" s="12" t="s"/>
      <c r="F1106" s="12" t="s"/>
      <c r="G1106" s="12" t="s"/>
      <c r="H1106" s="12" t="s"/>
      <c r="I1106" s="12" t="s"/>
      <c r="J1106" s="12" t="s"/>
      <c r="K1106" s="12" t="s"/>
      <c r="L1106" s="12" t="s"/>
      <c r="M1106" s="12" t="s"/>
      <c r="N1106" s="12" t="s"/>
      <c r="O1106" s="12" t="s"/>
      <c r="P1106" s="12" t="s"/>
    </row>
    <row r="1107" spans="1:16">
      <c r="A1107" s="21" t="s"/>
      <c r="B1107" s="12" t="s"/>
      <c r="C1107" s="22" t="s"/>
      <c r="D1107" s="12" t="s"/>
      <c r="E1107" s="12" t="s"/>
      <c r="F1107" s="12" t="s"/>
      <c r="G1107" s="12" t="s"/>
      <c r="H1107" s="12" t="s"/>
      <c r="I1107" s="12" t="s"/>
      <c r="J1107" s="12" t="s"/>
      <c r="K1107" s="12" t="s"/>
      <c r="L1107" s="12" t="s"/>
      <c r="M1107" s="12" t="s"/>
      <c r="N1107" s="12" t="s"/>
      <c r="O1107" s="12" t="s"/>
      <c r="P1107" s="12" t="s"/>
    </row>
    <row r="1108" spans="1:16">
      <c r="A1108" s="21" t="s"/>
      <c r="B1108" s="12" t="s"/>
      <c r="C1108" s="22" t="s"/>
      <c r="D1108" s="12" t="s"/>
      <c r="E1108" s="12" t="s"/>
      <c r="F1108" s="12" t="s"/>
      <c r="G1108" s="12" t="s"/>
      <c r="H1108" s="12" t="s"/>
      <c r="I1108" s="12" t="s"/>
      <c r="J1108" s="12" t="s"/>
      <c r="K1108" s="12" t="s"/>
      <c r="L1108" s="12" t="s"/>
      <c r="M1108" s="12" t="s"/>
      <c r="N1108" s="12" t="s"/>
      <c r="O1108" s="12" t="s"/>
      <c r="P1108" s="12" t="s"/>
    </row>
    <row r="1109" spans="1:16">
      <c r="A1109" s="21" t="s"/>
      <c r="B1109" s="12" t="s"/>
      <c r="C1109" s="22" t="s"/>
      <c r="D1109" s="12" t="s"/>
      <c r="E1109" s="12" t="s"/>
      <c r="F1109" s="12" t="s"/>
      <c r="G1109" s="12" t="s"/>
      <c r="H1109" s="12" t="s"/>
      <c r="I1109" s="12" t="s"/>
      <c r="J1109" s="12" t="s"/>
      <c r="K1109" s="12" t="s"/>
      <c r="L1109" s="12" t="s"/>
      <c r="M1109" s="12" t="s"/>
      <c r="N1109" s="12" t="s"/>
      <c r="O1109" s="12" t="s"/>
      <c r="P1109" s="12" t="s"/>
    </row>
    <row r="1110" spans="1:16">
      <c r="A1110" s="21" t="s"/>
      <c r="B1110" s="12" t="s"/>
      <c r="C1110" s="22" t="s"/>
      <c r="D1110" s="12" t="s"/>
      <c r="E1110" s="12" t="s"/>
      <c r="F1110" s="12" t="s"/>
      <c r="G1110" s="12" t="s"/>
      <c r="H1110" s="12" t="s"/>
      <c r="I1110" s="12" t="s"/>
      <c r="J1110" s="12" t="s"/>
      <c r="K1110" s="12" t="s"/>
      <c r="L1110" s="12" t="s"/>
      <c r="M1110" s="12" t="s"/>
      <c r="N1110" s="12" t="s"/>
      <c r="O1110" s="12" t="s"/>
      <c r="P1110" s="12" t="s"/>
    </row>
    <row r="1111" spans="1:16">
      <c r="A1111" s="21" t="s"/>
      <c r="B1111" s="12" t="s"/>
      <c r="C1111" s="22" t="s"/>
      <c r="D1111" s="12" t="s"/>
      <c r="E1111" s="12" t="s"/>
      <c r="F1111" s="12" t="s"/>
      <c r="G1111" s="12" t="s"/>
      <c r="H1111" s="12" t="s"/>
      <c r="I1111" s="12" t="s"/>
      <c r="J1111" s="12" t="s"/>
      <c r="K1111" s="12" t="s"/>
      <c r="L1111" s="12" t="s"/>
      <c r="M1111" s="12" t="s"/>
      <c r="N1111" s="12" t="s"/>
      <c r="O1111" s="12" t="s"/>
      <c r="P1111" s="12" t="s"/>
    </row>
    <row r="1112" spans="1:16">
      <c r="A1112" s="21" t="s"/>
      <c r="B1112" s="12" t="s"/>
      <c r="C1112" s="22" t="s"/>
      <c r="D1112" s="12" t="s"/>
      <c r="E1112" s="12" t="s"/>
      <c r="F1112" s="12" t="s"/>
      <c r="G1112" s="12" t="s"/>
      <c r="H1112" s="12" t="s"/>
      <c r="I1112" s="12" t="s"/>
      <c r="J1112" s="12" t="s"/>
      <c r="K1112" s="12" t="s"/>
      <c r="L1112" s="12" t="s"/>
      <c r="M1112" s="12" t="s"/>
      <c r="N1112" s="12" t="s"/>
      <c r="O1112" s="12" t="s"/>
      <c r="P1112" s="12" t="s"/>
    </row>
    <row r="1113" spans="1:16">
      <c r="A1113" s="21" t="s"/>
      <c r="B1113" s="12" t="s"/>
      <c r="C1113" s="22" t="s"/>
      <c r="D1113" s="12" t="s"/>
      <c r="E1113" s="12" t="s"/>
      <c r="F1113" s="12" t="s"/>
      <c r="G1113" s="12" t="s"/>
      <c r="H1113" s="12" t="s"/>
      <c r="I1113" s="12" t="s"/>
      <c r="J1113" s="12" t="s"/>
      <c r="K1113" s="12" t="s"/>
      <c r="L1113" s="12" t="s"/>
      <c r="M1113" s="12" t="s"/>
      <c r="N1113" s="12" t="s"/>
      <c r="O1113" s="12" t="s"/>
      <c r="P1113" s="12" t="s"/>
    </row>
    <row r="1114" spans="1:16">
      <c r="A1114" s="21" t="s"/>
      <c r="B1114" s="12" t="s"/>
      <c r="C1114" s="22" t="s"/>
      <c r="D1114" s="12" t="s"/>
      <c r="E1114" s="12" t="s"/>
      <c r="F1114" s="12" t="s"/>
      <c r="G1114" s="12" t="s"/>
      <c r="H1114" s="12" t="s"/>
      <c r="I1114" s="12" t="s"/>
      <c r="J1114" s="12" t="s"/>
      <c r="K1114" s="12" t="s"/>
      <c r="L1114" s="12" t="s"/>
      <c r="M1114" s="12" t="s"/>
      <c r="N1114" s="12" t="s"/>
      <c r="O1114" s="12" t="s"/>
      <c r="P1114" s="12" t="s"/>
    </row>
    <row r="1115" spans="1:16">
      <c r="A1115" s="21" t="s"/>
      <c r="B1115" s="12" t="s"/>
      <c r="C1115" s="22" t="s"/>
      <c r="D1115" s="12" t="s"/>
      <c r="E1115" s="12" t="s"/>
      <c r="F1115" s="12" t="s"/>
      <c r="G1115" s="12" t="s"/>
      <c r="H1115" s="12" t="s"/>
      <c r="I1115" s="12" t="s"/>
      <c r="J1115" s="12" t="s"/>
      <c r="K1115" s="12" t="s"/>
      <c r="L1115" s="12" t="s"/>
      <c r="M1115" s="12" t="s"/>
      <c r="N1115" s="12" t="s"/>
      <c r="O1115" s="12" t="s"/>
      <c r="P1115" s="12" t="s"/>
    </row>
    <row r="1116" spans="1:16">
      <c r="A1116" s="21" t="s"/>
      <c r="B1116" s="12" t="s"/>
      <c r="C1116" s="22" t="s"/>
      <c r="D1116" s="12" t="s"/>
      <c r="E1116" s="12" t="s"/>
      <c r="F1116" s="12" t="s"/>
      <c r="G1116" s="12" t="s"/>
      <c r="H1116" s="12" t="s"/>
      <c r="I1116" s="12" t="s"/>
      <c r="J1116" s="12" t="s"/>
      <c r="K1116" s="12" t="s"/>
      <c r="L1116" s="12" t="s"/>
      <c r="M1116" s="12" t="s"/>
      <c r="N1116" s="12" t="s"/>
      <c r="O1116" s="12" t="s"/>
      <c r="P1116" s="12" t="s"/>
    </row>
    <row r="1117" spans="1:16">
      <c r="A1117" s="21" t="s"/>
      <c r="B1117" s="12" t="s"/>
      <c r="C1117" s="22" t="s"/>
      <c r="D1117" s="12" t="s"/>
      <c r="E1117" s="12" t="s"/>
      <c r="F1117" s="12" t="s"/>
      <c r="G1117" s="12" t="s"/>
      <c r="H1117" s="12" t="s"/>
      <c r="I1117" s="12" t="s"/>
      <c r="J1117" s="12" t="s"/>
      <c r="K1117" s="12" t="s"/>
      <c r="L1117" s="12" t="s"/>
      <c r="M1117" s="12" t="s"/>
      <c r="N1117" s="12" t="s"/>
      <c r="O1117" s="12" t="s"/>
      <c r="P1117" s="12" t="s"/>
    </row>
    <row r="1118" spans="1:16">
      <c r="A1118" s="21" t="s"/>
      <c r="B1118" s="12" t="s"/>
      <c r="C1118" s="22" t="s"/>
      <c r="D1118" s="12" t="s"/>
      <c r="E1118" s="12" t="s"/>
      <c r="F1118" s="12" t="s"/>
      <c r="G1118" s="12" t="s"/>
      <c r="H1118" s="12" t="s"/>
      <c r="I1118" s="12" t="s"/>
      <c r="J1118" s="12" t="s"/>
      <c r="K1118" s="12" t="s"/>
      <c r="L1118" s="12" t="s"/>
      <c r="M1118" s="12" t="s"/>
      <c r="N1118" s="12" t="s"/>
      <c r="O1118" s="12" t="s"/>
      <c r="P1118" s="12" t="s"/>
    </row>
    <row r="1119" spans="1:16">
      <c r="A1119" s="21" t="s"/>
      <c r="B1119" s="12" t="s"/>
      <c r="C1119" s="22" t="s"/>
      <c r="D1119" s="12" t="s"/>
      <c r="E1119" s="12" t="s"/>
      <c r="F1119" s="12" t="s"/>
      <c r="G1119" s="12" t="s"/>
      <c r="H1119" s="12" t="s"/>
      <c r="I1119" s="12" t="s"/>
      <c r="J1119" s="12" t="s"/>
      <c r="K1119" s="12" t="s"/>
      <c r="L1119" s="12" t="s"/>
      <c r="M1119" s="12" t="s"/>
      <c r="N1119" s="12" t="s"/>
      <c r="O1119" s="12" t="s"/>
      <c r="P1119" s="12" t="s"/>
    </row>
    <row r="1120" spans="1:16">
      <c r="A1120" s="21" t="s"/>
      <c r="B1120" s="12" t="s"/>
      <c r="C1120" s="22" t="s"/>
      <c r="D1120" s="12" t="s"/>
      <c r="E1120" s="12" t="s"/>
      <c r="F1120" s="12" t="s"/>
      <c r="G1120" s="12" t="s"/>
      <c r="H1120" s="12" t="s"/>
      <c r="I1120" s="12" t="s"/>
      <c r="J1120" s="12" t="s"/>
      <c r="K1120" s="12" t="s"/>
      <c r="L1120" s="12" t="s"/>
      <c r="M1120" s="12" t="s"/>
      <c r="N1120" s="12" t="s"/>
      <c r="O1120" s="12" t="s"/>
      <c r="P1120" s="12" t="s"/>
    </row>
    <row r="1121" spans="1:16">
      <c r="A1121" s="21" t="s"/>
      <c r="B1121" s="12" t="s"/>
      <c r="C1121" s="22" t="s"/>
      <c r="D1121" s="12" t="s"/>
      <c r="E1121" s="12" t="s"/>
      <c r="F1121" s="12" t="s"/>
      <c r="G1121" s="12" t="s"/>
      <c r="H1121" s="12" t="s"/>
      <c r="I1121" s="12" t="s"/>
      <c r="J1121" s="12" t="s"/>
      <c r="K1121" s="12" t="s"/>
      <c r="L1121" s="12" t="s"/>
      <c r="M1121" s="12" t="s"/>
      <c r="N1121" s="12" t="s"/>
      <c r="O1121" s="12" t="s"/>
      <c r="P1121" s="12" t="s"/>
    </row>
    <row r="1122" spans="1:16">
      <c r="A1122" s="21" t="s"/>
      <c r="B1122" s="12" t="s"/>
      <c r="C1122" s="22" t="s"/>
      <c r="D1122" s="12" t="s"/>
      <c r="E1122" s="12" t="s"/>
      <c r="F1122" s="12" t="s"/>
      <c r="G1122" s="12" t="s"/>
      <c r="H1122" s="12" t="s"/>
      <c r="I1122" s="12" t="s"/>
      <c r="J1122" s="12" t="s"/>
      <c r="K1122" s="12" t="s"/>
      <c r="L1122" s="12" t="s"/>
      <c r="M1122" s="12" t="s"/>
      <c r="N1122" s="12" t="s"/>
      <c r="O1122" s="12" t="s"/>
      <c r="P1122" s="12" t="s"/>
    </row>
    <row r="1123" spans="1:16">
      <c r="A1123" s="21" t="s"/>
      <c r="B1123" s="12" t="s"/>
      <c r="C1123" s="22" t="s"/>
      <c r="D1123" s="12" t="s"/>
      <c r="E1123" s="12" t="s"/>
      <c r="F1123" s="12" t="s"/>
      <c r="G1123" s="12" t="s"/>
      <c r="H1123" s="12" t="s"/>
      <c r="I1123" s="12" t="s"/>
      <c r="J1123" s="12" t="s"/>
      <c r="K1123" s="12" t="s"/>
      <c r="L1123" s="12" t="s"/>
      <c r="M1123" s="12" t="s"/>
      <c r="N1123" s="12" t="s"/>
      <c r="O1123" s="12" t="s"/>
      <c r="P1123" s="12" t="s"/>
    </row>
    <row r="1124" spans="1:16">
      <c r="A1124" s="21" t="s"/>
      <c r="B1124" s="12" t="s"/>
      <c r="C1124" s="22" t="s"/>
      <c r="D1124" s="12" t="s"/>
      <c r="E1124" s="12" t="s"/>
      <c r="F1124" s="12" t="s"/>
      <c r="G1124" s="12" t="s"/>
      <c r="H1124" s="12" t="s"/>
      <c r="I1124" s="12" t="s"/>
      <c r="J1124" s="12" t="s"/>
      <c r="K1124" s="12" t="s"/>
      <c r="L1124" s="12" t="s"/>
      <c r="M1124" s="12" t="s"/>
      <c r="N1124" s="12" t="s"/>
      <c r="O1124" s="12" t="s"/>
      <c r="P1124" s="12" t="s"/>
    </row>
    <row r="1125" spans="1:16">
      <c r="A1125" s="21" t="s"/>
      <c r="B1125" s="12" t="s"/>
      <c r="C1125" s="22" t="s"/>
      <c r="D1125" s="12" t="s"/>
      <c r="E1125" s="12" t="s"/>
      <c r="F1125" s="12" t="s"/>
      <c r="G1125" s="12" t="s"/>
      <c r="H1125" s="12" t="s"/>
      <c r="I1125" s="12" t="s"/>
      <c r="J1125" s="12" t="s"/>
      <c r="K1125" s="12" t="s"/>
      <c r="L1125" s="12" t="s"/>
      <c r="M1125" s="12" t="s"/>
      <c r="N1125" s="12" t="s"/>
      <c r="O1125" s="12" t="s"/>
      <c r="P1125" s="12" t="s"/>
    </row>
    <row r="1126" spans="1:16">
      <c r="A1126" s="21" t="s"/>
      <c r="B1126" s="12" t="s"/>
      <c r="C1126" s="22" t="s"/>
      <c r="D1126" s="12" t="s"/>
      <c r="E1126" s="12" t="s"/>
      <c r="F1126" s="12" t="s"/>
      <c r="G1126" s="12" t="s"/>
      <c r="H1126" s="12" t="s"/>
      <c r="I1126" s="12" t="s"/>
      <c r="J1126" s="12" t="s"/>
      <c r="K1126" s="12" t="s"/>
      <c r="L1126" s="12" t="s"/>
      <c r="M1126" s="12" t="s"/>
      <c r="N1126" s="12" t="s"/>
      <c r="O1126" s="12" t="s"/>
      <c r="P1126" s="12" t="s"/>
    </row>
    <row r="1127" spans="1:16">
      <c r="A1127" s="21" t="s"/>
      <c r="B1127" s="12" t="s"/>
      <c r="C1127" s="22" t="s"/>
      <c r="D1127" s="12" t="s"/>
      <c r="E1127" s="12" t="s"/>
      <c r="F1127" s="12" t="s"/>
      <c r="G1127" s="12" t="s"/>
      <c r="H1127" s="12" t="s"/>
      <c r="I1127" s="12" t="s"/>
      <c r="J1127" s="12" t="s"/>
      <c r="K1127" s="12" t="s"/>
      <c r="L1127" s="12" t="s"/>
      <c r="M1127" s="12" t="s"/>
      <c r="N1127" s="12" t="s"/>
      <c r="O1127" s="12" t="s"/>
      <c r="P1127" s="12" t="s"/>
    </row>
    <row r="1128" spans="1:16">
      <c r="A1128" s="21" t="s"/>
      <c r="B1128" s="12" t="s"/>
      <c r="C1128" s="22" t="s"/>
      <c r="D1128" s="12" t="s"/>
      <c r="E1128" s="12" t="s"/>
      <c r="F1128" s="12" t="s"/>
      <c r="G1128" s="12" t="s"/>
      <c r="H1128" s="12" t="s"/>
      <c r="I1128" s="12" t="s"/>
      <c r="J1128" s="12" t="s"/>
      <c r="K1128" s="12" t="s"/>
      <c r="L1128" s="12" t="s"/>
      <c r="M1128" s="12" t="s"/>
      <c r="N1128" s="12" t="s"/>
      <c r="O1128" s="12" t="s"/>
      <c r="P1128" s="12" t="s"/>
    </row>
    <row r="1129" spans="1:16">
      <c r="A1129" s="21" t="s"/>
      <c r="B1129" s="12" t="s"/>
      <c r="C1129" s="22" t="s"/>
      <c r="D1129" s="12" t="s"/>
      <c r="E1129" s="12" t="s"/>
      <c r="F1129" s="12" t="s"/>
      <c r="G1129" s="12" t="s"/>
      <c r="H1129" s="12" t="s"/>
      <c r="I1129" s="12" t="s"/>
      <c r="J1129" s="12" t="s"/>
      <c r="K1129" s="12" t="s"/>
      <c r="L1129" s="12" t="s"/>
      <c r="M1129" s="12" t="s"/>
      <c r="N1129" s="12" t="s"/>
      <c r="O1129" s="12" t="s"/>
      <c r="P1129" s="12" t="s"/>
    </row>
    <row r="1130" spans="1:16">
      <c r="A1130" s="21" t="s"/>
      <c r="B1130" s="12" t="s"/>
      <c r="C1130" s="22" t="s"/>
      <c r="D1130" s="12" t="s"/>
      <c r="E1130" s="12" t="s"/>
      <c r="F1130" s="12" t="s"/>
      <c r="G1130" s="12" t="s"/>
      <c r="H1130" s="12" t="s"/>
      <c r="I1130" s="12" t="s"/>
      <c r="J1130" s="12" t="s"/>
      <c r="K1130" s="12" t="s"/>
      <c r="L1130" s="12" t="s"/>
      <c r="M1130" s="12" t="s"/>
      <c r="N1130" s="12" t="s"/>
      <c r="O1130" s="12" t="s"/>
      <c r="P1130" s="12" t="s"/>
    </row>
    <row r="1131" spans="1:16">
      <c r="A1131" s="21" t="s"/>
      <c r="B1131" s="12" t="s"/>
      <c r="C1131" s="22" t="s"/>
      <c r="D1131" s="12" t="s"/>
      <c r="E1131" s="12" t="s"/>
      <c r="F1131" s="12" t="s"/>
      <c r="G1131" s="12" t="s"/>
      <c r="H1131" s="12" t="s"/>
      <c r="I1131" s="12" t="s"/>
      <c r="J1131" s="12" t="s"/>
      <c r="K1131" s="12" t="s"/>
      <c r="L1131" s="12" t="s"/>
      <c r="M1131" s="12" t="s"/>
      <c r="N1131" s="12" t="s"/>
      <c r="O1131" s="12" t="s"/>
      <c r="P1131" s="12" t="s"/>
    </row>
    <row r="1132" spans="1:16">
      <c r="A1132" s="21" t="s"/>
      <c r="B1132" s="12" t="s"/>
      <c r="C1132" s="22" t="s"/>
      <c r="D1132" s="12" t="s"/>
      <c r="E1132" s="12" t="s"/>
      <c r="F1132" s="12" t="s"/>
      <c r="G1132" s="12" t="s"/>
      <c r="H1132" s="12" t="s"/>
      <c r="I1132" s="12" t="s"/>
      <c r="J1132" s="12" t="s"/>
      <c r="K1132" s="12" t="s"/>
      <c r="L1132" s="12" t="s"/>
      <c r="M1132" s="12" t="s"/>
      <c r="N1132" s="12" t="s"/>
      <c r="O1132" s="12" t="s"/>
      <c r="P1132" s="12" t="s"/>
    </row>
    <row r="1133" spans="1:16">
      <c r="A1133" s="21" t="s"/>
      <c r="B1133" s="12" t="s"/>
      <c r="C1133" s="22" t="s"/>
      <c r="D1133" s="12" t="s"/>
      <c r="E1133" s="12" t="s"/>
      <c r="F1133" s="12" t="s"/>
      <c r="G1133" s="12" t="s"/>
      <c r="H1133" s="12" t="s"/>
      <c r="I1133" s="12" t="s"/>
      <c r="J1133" s="12" t="s"/>
      <c r="K1133" s="12" t="s"/>
      <c r="L1133" s="12" t="s"/>
      <c r="M1133" s="12" t="s"/>
      <c r="N1133" s="12" t="s"/>
      <c r="O1133" s="12" t="s"/>
      <c r="P1133" s="12" t="s"/>
    </row>
    <row r="1134" spans="1:16">
      <c r="A1134" s="21" t="s"/>
      <c r="B1134" s="12" t="s"/>
      <c r="C1134" s="22" t="s"/>
      <c r="D1134" s="12" t="s"/>
      <c r="E1134" s="12" t="s"/>
      <c r="F1134" s="12" t="s"/>
      <c r="G1134" s="12" t="s"/>
      <c r="H1134" s="12" t="s"/>
      <c r="I1134" s="12" t="s"/>
      <c r="J1134" s="12" t="s"/>
      <c r="K1134" s="12" t="s"/>
      <c r="L1134" s="12" t="s"/>
      <c r="M1134" s="12" t="s"/>
      <c r="N1134" s="12" t="s"/>
      <c r="O1134" s="12" t="s"/>
      <c r="P1134" s="12" t="s"/>
    </row>
    <row r="1135" spans="1:16">
      <c r="A1135" s="21" t="s"/>
      <c r="B1135" s="12" t="s"/>
      <c r="C1135" s="22" t="s"/>
      <c r="D1135" s="12" t="s"/>
      <c r="E1135" s="12" t="s"/>
      <c r="F1135" s="12" t="s"/>
      <c r="G1135" s="12" t="s"/>
      <c r="H1135" s="12" t="s"/>
      <c r="I1135" s="12" t="s"/>
      <c r="J1135" s="12" t="s"/>
      <c r="K1135" s="12" t="s"/>
      <c r="L1135" s="12" t="s"/>
      <c r="M1135" s="12" t="s"/>
      <c r="N1135" s="12" t="s"/>
      <c r="O1135" s="12" t="s"/>
      <c r="P1135" s="12" t="s"/>
    </row>
    <row r="1136" spans="1:16">
      <c r="A1136" s="21" t="s"/>
      <c r="B1136" s="12" t="s"/>
      <c r="C1136" s="22" t="s"/>
      <c r="D1136" s="12" t="s"/>
      <c r="E1136" s="12" t="s"/>
      <c r="F1136" s="12" t="s"/>
      <c r="G1136" s="12" t="s"/>
      <c r="H1136" s="12" t="s"/>
      <c r="I1136" s="12" t="s"/>
      <c r="J1136" s="12" t="s"/>
      <c r="K1136" s="12" t="s"/>
      <c r="L1136" s="12" t="s"/>
      <c r="M1136" s="12" t="s"/>
      <c r="N1136" s="12" t="s"/>
      <c r="O1136" s="12" t="s"/>
      <c r="P1136" s="12" t="s"/>
    </row>
    <row r="1137" spans="1:16">
      <c r="A1137" s="21" t="s"/>
      <c r="B1137" s="12" t="s"/>
      <c r="C1137" s="22" t="s"/>
      <c r="D1137" s="12" t="s"/>
      <c r="E1137" s="12" t="s"/>
      <c r="F1137" s="12" t="s"/>
      <c r="G1137" s="12" t="s"/>
      <c r="H1137" s="12" t="s"/>
      <c r="I1137" s="12" t="s"/>
      <c r="J1137" s="12" t="s"/>
      <c r="K1137" s="12" t="s"/>
      <c r="L1137" s="12" t="s"/>
      <c r="M1137" s="12" t="s"/>
      <c r="N1137" s="12" t="s"/>
      <c r="O1137" s="12" t="s"/>
      <c r="P1137" s="12" t="s"/>
    </row>
    <row r="1138" spans="1:16">
      <c r="A1138" s="21" t="s"/>
      <c r="B1138" s="12" t="s"/>
      <c r="C1138" s="22" t="s"/>
      <c r="D1138" s="12" t="s"/>
      <c r="E1138" s="12" t="s"/>
      <c r="F1138" s="12" t="s"/>
      <c r="G1138" s="12" t="s"/>
      <c r="H1138" s="12" t="s"/>
      <c r="I1138" s="12" t="s"/>
      <c r="J1138" s="12" t="s"/>
      <c r="K1138" s="12" t="s"/>
      <c r="L1138" s="12" t="s"/>
      <c r="M1138" s="12" t="s"/>
      <c r="N1138" s="12" t="s"/>
      <c r="O1138" s="12" t="s"/>
      <c r="P1138" s="12" t="s"/>
    </row>
    <row r="1139" spans="1:16">
      <c r="A1139" s="21" t="s"/>
      <c r="B1139" s="12" t="s"/>
      <c r="C1139" s="22" t="s"/>
      <c r="D1139" s="12" t="s"/>
      <c r="E1139" s="12" t="s"/>
      <c r="F1139" s="12" t="s"/>
      <c r="G1139" s="12" t="s"/>
      <c r="H1139" s="12" t="s"/>
      <c r="I1139" s="12" t="s"/>
      <c r="J1139" s="12" t="s"/>
      <c r="K1139" s="12" t="s"/>
      <c r="L1139" s="12" t="s"/>
      <c r="M1139" s="12" t="s"/>
      <c r="N1139" s="12" t="s"/>
      <c r="O1139" s="12" t="s"/>
      <c r="P1139" s="12" t="s"/>
    </row>
    <row r="1140" spans="1:16">
      <c r="A1140" s="21" t="s"/>
      <c r="B1140" s="12" t="s"/>
      <c r="C1140" s="22" t="s"/>
      <c r="D1140" s="12" t="s"/>
      <c r="E1140" s="12" t="s"/>
      <c r="F1140" s="12" t="s"/>
      <c r="G1140" s="12" t="s"/>
      <c r="H1140" s="12" t="s"/>
      <c r="I1140" s="12" t="s"/>
      <c r="J1140" s="12" t="s"/>
      <c r="K1140" s="12" t="s"/>
      <c r="L1140" s="12" t="s"/>
      <c r="M1140" s="12" t="s"/>
      <c r="N1140" s="12" t="s"/>
      <c r="O1140" s="12" t="s"/>
      <c r="P1140" s="12" t="s"/>
    </row>
    <row r="1141" spans="1:16">
      <c r="A1141" s="21" t="s"/>
      <c r="B1141" s="12" t="s"/>
      <c r="C1141" s="22" t="s"/>
      <c r="D1141" s="12" t="s"/>
      <c r="E1141" s="12" t="s"/>
      <c r="F1141" s="12" t="s"/>
      <c r="G1141" s="12" t="s"/>
      <c r="H1141" s="12" t="s"/>
      <c r="I1141" s="12" t="s"/>
      <c r="J1141" s="12" t="s"/>
      <c r="K1141" s="12" t="s"/>
      <c r="L1141" s="12" t="s"/>
      <c r="M1141" s="12" t="s"/>
      <c r="N1141" s="12" t="s"/>
      <c r="O1141" s="12" t="s"/>
      <c r="P1141" s="12" t="s"/>
    </row>
    <row r="1142" spans="1:16">
      <c r="A1142" s="21" t="s"/>
      <c r="B1142" s="12" t="s"/>
      <c r="C1142" s="22" t="s"/>
      <c r="D1142" s="12" t="s"/>
      <c r="E1142" s="12" t="s"/>
      <c r="F1142" s="12" t="s"/>
      <c r="G1142" s="12" t="s"/>
      <c r="H1142" s="12" t="s"/>
      <c r="I1142" s="12" t="s"/>
      <c r="J1142" s="12" t="s"/>
      <c r="K1142" s="12" t="s"/>
      <c r="L1142" s="12" t="s"/>
      <c r="M1142" s="12" t="s"/>
      <c r="N1142" s="12" t="s"/>
      <c r="O1142" s="12" t="s"/>
      <c r="P1142" s="12" t="s"/>
    </row>
    <row r="1143" spans="1:16">
      <c r="A1143" s="21" t="s"/>
      <c r="B1143" s="12" t="s"/>
      <c r="C1143" s="22" t="s"/>
      <c r="D1143" s="12" t="s"/>
      <c r="E1143" s="12" t="s"/>
      <c r="F1143" s="12" t="s"/>
      <c r="G1143" s="12" t="s"/>
      <c r="H1143" s="12" t="s"/>
      <c r="I1143" s="12" t="s"/>
      <c r="J1143" s="12" t="s"/>
      <c r="K1143" s="12" t="s"/>
      <c r="L1143" s="12" t="s"/>
      <c r="M1143" s="12" t="s"/>
      <c r="N1143" s="12" t="s"/>
      <c r="O1143" s="12" t="s"/>
      <c r="P1143" s="12" t="s"/>
    </row>
    <row r="1144" spans="1:16">
      <c r="A1144" s="21" t="s"/>
      <c r="B1144" s="12" t="s"/>
      <c r="C1144" s="22" t="s"/>
      <c r="D1144" s="12" t="s"/>
      <c r="E1144" s="12" t="s"/>
      <c r="F1144" s="12" t="s"/>
      <c r="G1144" s="12" t="s"/>
      <c r="H1144" s="12" t="s"/>
      <c r="I1144" s="12" t="s"/>
      <c r="J1144" s="12" t="s"/>
      <c r="K1144" s="12" t="s"/>
      <c r="L1144" s="12" t="s"/>
      <c r="M1144" s="12" t="s"/>
      <c r="N1144" s="12" t="s"/>
      <c r="O1144" s="12" t="s"/>
      <c r="P1144" s="12" t="s"/>
    </row>
    <row r="1145" spans="1:16">
      <c r="A1145" s="21" t="s"/>
      <c r="B1145" s="12" t="s"/>
      <c r="C1145" s="22" t="s"/>
      <c r="D1145" s="12" t="s"/>
      <c r="E1145" s="12" t="s"/>
      <c r="F1145" s="12" t="s"/>
      <c r="G1145" s="12" t="s"/>
      <c r="H1145" s="12" t="s"/>
      <c r="I1145" s="12" t="s"/>
      <c r="J1145" s="12" t="s"/>
      <c r="K1145" s="12" t="s"/>
      <c r="L1145" s="12" t="s"/>
      <c r="M1145" s="12" t="s"/>
      <c r="N1145" s="12" t="s"/>
      <c r="O1145" s="12" t="s"/>
      <c r="P1145" s="12" t="s"/>
    </row>
    <row r="1146" spans="1:16">
      <c r="A1146" s="21" t="s"/>
      <c r="B1146" s="12" t="s"/>
      <c r="C1146" s="22" t="s"/>
      <c r="D1146" s="12" t="s"/>
      <c r="E1146" s="12" t="s"/>
      <c r="F1146" s="12" t="s"/>
      <c r="G1146" s="12" t="s"/>
      <c r="H1146" s="12" t="s"/>
      <c r="I1146" s="12" t="s"/>
      <c r="J1146" s="12" t="s"/>
      <c r="K1146" s="12" t="s"/>
      <c r="L1146" s="12" t="s"/>
      <c r="M1146" s="12" t="s"/>
      <c r="N1146" s="12" t="s"/>
      <c r="O1146" s="12" t="s"/>
      <c r="P1146" s="12" t="s"/>
    </row>
    <row r="1147" spans="1:16">
      <c r="A1147" s="21" t="s"/>
      <c r="B1147" s="12" t="s"/>
      <c r="C1147" s="22" t="s"/>
      <c r="D1147" s="12" t="s"/>
      <c r="E1147" s="12" t="s"/>
      <c r="F1147" s="12" t="s"/>
      <c r="G1147" s="12" t="s"/>
      <c r="H1147" s="12" t="s"/>
      <c r="I1147" s="12" t="s"/>
      <c r="J1147" s="12" t="s"/>
      <c r="K1147" s="12" t="s"/>
      <c r="L1147" s="12" t="s"/>
      <c r="M1147" s="12" t="s"/>
      <c r="N1147" s="12" t="s"/>
      <c r="O1147" s="12" t="s"/>
      <c r="P1147" s="12" t="s"/>
    </row>
    <row r="1148" spans="1:16">
      <c r="A1148" s="21" t="s"/>
      <c r="B1148" s="12" t="s"/>
      <c r="C1148" s="22" t="s"/>
      <c r="D1148" s="12" t="s"/>
      <c r="E1148" s="12" t="s"/>
      <c r="F1148" s="12" t="s"/>
      <c r="G1148" s="12" t="s"/>
      <c r="H1148" s="12" t="s"/>
      <c r="I1148" s="12" t="s"/>
      <c r="J1148" s="12" t="s"/>
      <c r="K1148" s="12" t="s"/>
      <c r="L1148" s="12" t="s"/>
      <c r="M1148" s="12" t="s"/>
      <c r="N1148" s="12" t="s"/>
      <c r="O1148" s="12" t="s"/>
      <c r="P1148" s="12" t="s"/>
    </row>
    <row r="1149" spans="1:16">
      <c r="A1149" s="21" t="s"/>
      <c r="B1149" s="12" t="s"/>
      <c r="C1149" s="22" t="s"/>
      <c r="D1149" s="12" t="s"/>
      <c r="E1149" s="12" t="s"/>
      <c r="F1149" s="12" t="s"/>
      <c r="G1149" s="12" t="s"/>
      <c r="H1149" s="12" t="s"/>
      <c r="I1149" s="12" t="s"/>
      <c r="J1149" s="12" t="s"/>
      <c r="K1149" s="12" t="s"/>
      <c r="L1149" s="12" t="s"/>
      <c r="M1149" s="12" t="s"/>
      <c r="N1149" s="12" t="s"/>
      <c r="O1149" s="12" t="s"/>
      <c r="P1149" s="12" t="s"/>
    </row>
    <row r="1150" spans="1:16">
      <c r="A1150" s="21" t="s"/>
      <c r="B1150" s="12" t="s"/>
      <c r="C1150" s="22" t="s"/>
      <c r="D1150" s="12" t="s"/>
      <c r="E1150" s="12" t="s"/>
      <c r="F1150" s="12" t="s"/>
      <c r="G1150" s="12" t="s"/>
      <c r="H1150" s="12" t="s"/>
      <c r="I1150" s="12" t="s"/>
      <c r="J1150" s="12" t="s"/>
      <c r="K1150" s="12" t="s"/>
      <c r="L1150" s="12" t="s"/>
      <c r="M1150" s="12" t="s"/>
      <c r="N1150" s="12" t="s"/>
      <c r="O1150" s="12" t="s"/>
      <c r="P1150" s="12" t="s"/>
    </row>
    <row r="1151" spans="1:16">
      <c r="A1151" s="21" t="s"/>
      <c r="B1151" s="12" t="s"/>
      <c r="C1151" s="22" t="s"/>
      <c r="D1151" s="12" t="s"/>
      <c r="E1151" s="12" t="s"/>
      <c r="F1151" s="12" t="s"/>
      <c r="G1151" s="12" t="s"/>
      <c r="H1151" s="12" t="s"/>
      <c r="I1151" s="12" t="s"/>
      <c r="J1151" s="12" t="s"/>
      <c r="K1151" s="12" t="s"/>
      <c r="L1151" s="12" t="s"/>
      <c r="M1151" s="12" t="s"/>
      <c r="N1151" s="12" t="s"/>
      <c r="O1151" s="12" t="s"/>
      <c r="P1151" s="12" t="s"/>
    </row>
    <row r="1152" spans="1:16">
      <c r="A1152" s="21" t="s"/>
      <c r="B1152" s="12" t="s"/>
      <c r="C1152" s="22" t="s"/>
      <c r="D1152" s="12" t="s"/>
      <c r="E1152" s="12" t="s"/>
      <c r="F1152" s="12" t="s"/>
      <c r="G1152" s="12" t="s"/>
      <c r="H1152" s="12" t="s"/>
      <c r="I1152" s="12" t="s"/>
      <c r="J1152" s="12" t="s"/>
      <c r="K1152" s="12" t="s"/>
      <c r="L1152" s="12" t="s"/>
      <c r="M1152" s="12" t="s"/>
      <c r="N1152" s="12" t="s"/>
      <c r="O1152" s="12" t="s"/>
      <c r="P1152" s="12" t="s"/>
    </row>
    <row r="1153" spans="1:16">
      <c r="A1153" s="21" t="s"/>
      <c r="B1153" s="12" t="s"/>
      <c r="C1153" s="22" t="s"/>
      <c r="D1153" s="12" t="s"/>
      <c r="E1153" s="12" t="s"/>
      <c r="F1153" s="12" t="s"/>
      <c r="G1153" s="12" t="s"/>
      <c r="H1153" s="12" t="s"/>
      <c r="I1153" s="12" t="s"/>
      <c r="J1153" s="12" t="s"/>
      <c r="K1153" s="12" t="s"/>
      <c r="L1153" s="12" t="s"/>
      <c r="M1153" s="12" t="s"/>
      <c r="N1153" s="12" t="s"/>
      <c r="O1153" s="12" t="s"/>
      <c r="P1153" s="12" t="s"/>
    </row>
    <row r="1154" spans="1:16">
      <c r="A1154" s="21" t="s"/>
      <c r="B1154" s="12" t="s"/>
      <c r="C1154" s="22" t="s"/>
      <c r="D1154" s="12" t="s"/>
      <c r="E1154" s="12" t="s"/>
      <c r="F1154" s="12" t="s"/>
      <c r="G1154" s="12" t="s"/>
      <c r="H1154" s="12" t="s"/>
      <c r="I1154" s="12" t="s"/>
      <c r="J1154" s="12" t="s"/>
      <c r="K1154" s="12" t="s"/>
      <c r="L1154" s="12" t="s"/>
      <c r="M1154" s="12" t="s"/>
      <c r="N1154" s="12" t="s"/>
      <c r="O1154" s="12" t="s"/>
      <c r="P1154" s="12" t="s"/>
    </row>
    <row r="1155" spans="1:16">
      <c r="A1155" s="21" t="s"/>
      <c r="B1155" s="12" t="s"/>
      <c r="C1155" s="22" t="s"/>
      <c r="D1155" s="12" t="s"/>
      <c r="E1155" s="12" t="s"/>
      <c r="F1155" s="12" t="s"/>
      <c r="G1155" s="12" t="s"/>
      <c r="H1155" s="12" t="s"/>
      <c r="I1155" s="12" t="s"/>
      <c r="J1155" s="12" t="s"/>
      <c r="K1155" s="12" t="s"/>
      <c r="L1155" s="12" t="s"/>
      <c r="M1155" s="12" t="s"/>
      <c r="N1155" s="12" t="s"/>
      <c r="O1155" s="12" t="s"/>
      <c r="P1155" s="12" t="s"/>
    </row>
    <row r="1156" spans="1:16">
      <c r="A1156" s="21" t="s"/>
      <c r="B1156" s="12" t="s"/>
      <c r="C1156" s="22" t="s"/>
      <c r="D1156" s="12" t="s"/>
      <c r="E1156" s="12" t="s"/>
      <c r="F1156" s="12" t="s"/>
      <c r="G1156" s="12" t="s"/>
      <c r="H1156" s="12" t="s"/>
      <c r="I1156" s="12" t="s"/>
      <c r="J1156" s="12" t="s"/>
      <c r="K1156" s="12" t="s"/>
      <c r="L1156" s="12" t="s"/>
      <c r="M1156" s="12" t="s"/>
      <c r="N1156" s="12" t="s"/>
      <c r="O1156" s="12" t="s"/>
      <c r="P1156" s="12" t="s"/>
    </row>
    <row r="1157" spans="1:16">
      <c r="A1157" s="21" t="s"/>
      <c r="B1157" s="12" t="s"/>
      <c r="C1157" s="22" t="s"/>
      <c r="D1157" s="12" t="s"/>
      <c r="E1157" s="12" t="s"/>
      <c r="F1157" s="12" t="s"/>
      <c r="G1157" s="12" t="s"/>
      <c r="H1157" s="12" t="s"/>
      <c r="I1157" s="12" t="s"/>
      <c r="J1157" s="12" t="s"/>
      <c r="K1157" s="12" t="s"/>
      <c r="L1157" s="12" t="s"/>
      <c r="M1157" s="12" t="s"/>
      <c r="N1157" s="12" t="s"/>
      <c r="O1157" s="12" t="s"/>
      <c r="P1157" s="12" t="s"/>
    </row>
    <row r="1158" spans="1:16">
      <c r="A1158" s="21" t="s"/>
      <c r="B1158" s="12" t="s"/>
      <c r="C1158" s="22" t="s"/>
      <c r="D1158" s="12" t="s"/>
      <c r="E1158" s="12" t="s"/>
      <c r="F1158" s="12" t="s"/>
      <c r="G1158" s="12" t="s"/>
      <c r="H1158" s="12" t="s"/>
      <c r="I1158" s="12" t="s"/>
      <c r="J1158" s="12" t="s"/>
      <c r="K1158" s="12" t="s"/>
      <c r="L1158" s="12" t="s"/>
      <c r="M1158" s="12" t="s"/>
      <c r="N1158" s="12" t="s"/>
      <c r="O1158" s="12" t="s"/>
      <c r="P1158" s="12" t="s"/>
    </row>
    <row r="1159" spans="1:16">
      <c r="A1159" s="21" t="s"/>
      <c r="B1159" s="12" t="s"/>
      <c r="C1159" s="22" t="s"/>
      <c r="D1159" s="12" t="s"/>
      <c r="E1159" s="12" t="s"/>
      <c r="F1159" s="12" t="s"/>
      <c r="G1159" s="12" t="s"/>
      <c r="H1159" s="12" t="s"/>
      <c r="I1159" s="12" t="s"/>
      <c r="J1159" s="12" t="s"/>
      <c r="K1159" s="12" t="s"/>
      <c r="L1159" s="12" t="s"/>
      <c r="M1159" s="12" t="s"/>
      <c r="N1159" s="12" t="s"/>
      <c r="O1159" s="12" t="s"/>
      <c r="P1159" s="12" t="s"/>
    </row>
    <row r="1160" spans="1:16">
      <c r="A1160" s="21" t="s"/>
      <c r="B1160" s="12" t="s"/>
      <c r="C1160" s="22" t="s"/>
      <c r="D1160" s="12" t="s"/>
      <c r="E1160" s="12" t="s"/>
      <c r="F1160" s="12" t="s"/>
      <c r="G1160" s="12" t="s"/>
      <c r="H1160" s="12" t="s"/>
      <c r="I1160" s="12" t="s"/>
      <c r="J1160" s="12" t="s"/>
      <c r="K1160" s="12" t="s"/>
      <c r="L1160" s="12" t="s"/>
      <c r="M1160" s="12" t="s"/>
      <c r="N1160" s="12" t="s"/>
      <c r="O1160" s="12" t="s"/>
      <c r="P1160" s="12" t="s"/>
    </row>
    <row r="1161" spans="1:16">
      <c r="A1161" s="21" t="s"/>
      <c r="B1161" s="12" t="s"/>
      <c r="C1161" s="22" t="s"/>
      <c r="D1161" s="12" t="s"/>
      <c r="E1161" s="12" t="s"/>
      <c r="F1161" s="12" t="s"/>
      <c r="G1161" s="12" t="s"/>
      <c r="H1161" s="12" t="s"/>
      <c r="I1161" s="12" t="s"/>
      <c r="J1161" s="12" t="s"/>
      <c r="K1161" s="12" t="s"/>
      <c r="L1161" s="12" t="s"/>
      <c r="M1161" s="12" t="s"/>
      <c r="N1161" s="12" t="s"/>
      <c r="O1161" s="12" t="s"/>
      <c r="P1161" s="12" t="s"/>
    </row>
    <row r="1162" spans="1:16">
      <c r="A1162" s="21" t="s"/>
      <c r="B1162" s="12" t="s"/>
      <c r="C1162" s="22" t="s"/>
      <c r="D1162" s="12" t="s"/>
      <c r="E1162" s="12" t="s"/>
      <c r="F1162" s="12" t="s"/>
      <c r="G1162" s="12" t="s"/>
      <c r="H1162" s="12" t="s"/>
      <c r="I1162" s="12" t="s"/>
      <c r="J1162" s="12" t="s"/>
      <c r="K1162" s="12" t="s"/>
      <c r="L1162" s="12" t="s"/>
      <c r="M1162" s="12" t="s"/>
      <c r="N1162" s="12" t="s"/>
      <c r="O1162" s="12" t="s"/>
      <c r="P1162" s="12" t="s"/>
    </row>
    <row r="1163" spans="1:16">
      <c r="A1163" s="21" t="s"/>
      <c r="B1163" s="12" t="s"/>
      <c r="C1163" s="22" t="s"/>
      <c r="D1163" s="12" t="s"/>
      <c r="E1163" s="12" t="s"/>
      <c r="F1163" s="12" t="s"/>
      <c r="G1163" s="12" t="s"/>
      <c r="H1163" s="12" t="s"/>
      <c r="I1163" s="12" t="s"/>
      <c r="J1163" s="12" t="s"/>
      <c r="K1163" s="12" t="s"/>
      <c r="L1163" s="12" t="s"/>
      <c r="M1163" s="12" t="s"/>
      <c r="N1163" s="12" t="s"/>
      <c r="O1163" s="12" t="s"/>
      <c r="P1163" s="12" t="s"/>
    </row>
    <row r="1164" spans="1:16">
      <c r="A1164" s="21" t="s"/>
      <c r="B1164" s="12" t="s"/>
      <c r="C1164" s="22" t="s"/>
      <c r="D1164" s="12" t="s"/>
      <c r="E1164" s="12" t="s"/>
      <c r="F1164" s="12" t="s"/>
      <c r="G1164" s="12" t="s"/>
      <c r="H1164" s="12" t="s"/>
      <c r="I1164" s="12" t="s"/>
      <c r="J1164" s="12" t="s"/>
      <c r="K1164" s="12" t="s"/>
      <c r="L1164" s="12" t="s"/>
      <c r="M1164" s="12" t="s"/>
      <c r="N1164" s="12" t="s"/>
      <c r="O1164" s="12" t="s"/>
      <c r="P1164" s="12" t="s"/>
    </row>
    <row r="1165" spans="1:16">
      <c r="A1165" s="21" t="s"/>
      <c r="B1165" s="12" t="s"/>
      <c r="C1165" s="22" t="s"/>
      <c r="D1165" s="12" t="s"/>
      <c r="E1165" s="12" t="s"/>
      <c r="F1165" s="12" t="s"/>
      <c r="G1165" s="12" t="s"/>
      <c r="H1165" s="12" t="s"/>
      <c r="I1165" s="12" t="s"/>
      <c r="J1165" s="12" t="s"/>
      <c r="K1165" s="12" t="s"/>
      <c r="L1165" s="12" t="s"/>
      <c r="M1165" s="12" t="s"/>
      <c r="N1165" s="12" t="s"/>
      <c r="O1165" s="12" t="s"/>
      <c r="P1165" s="12" t="s"/>
    </row>
    <row r="1166" spans="1:16">
      <c r="A1166" s="21" t="s"/>
      <c r="B1166" s="12" t="s"/>
      <c r="C1166" s="22" t="s"/>
      <c r="D1166" s="12" t="s"/>
      <c r="E1166" s="12" t="s"/>
      <c r="F1166" s="12" t="s"/>
      <c r="G1166" s="12" t="s"/>
      <c r="H1166" s="12" t="s"/>
      <c r="I1166" s="12" t="s"/>
      <c r="J1166" s="12" t="s"/>
      <c r="K1166" s="12" t="s"/>
      <c r="L1166" s="12" t="s"/>
      <c r="M1166" s="12" t="s"/>
      <c r="N1166" s="12" t="s"/>
      <c r="O1166" s="12" t="s"/>
      <c r="P1166" s="12" t="s"/>
    </row>
    <row r="1167" spans="1:16">
      <c r="A1167" s="21" t="s"/>
      <c r="B1167" s="12" t="s"/>
      <c r="C1167" s="22" t="s"/>
      <c r="D1167" s="12" t="s"/>
      <c r="E1167" s="12" t="s"/>
      <c r="F1167" s="12" t="s"/>
      <c r="G1167" s="12" t="s"/>
      <c r="H1167" s="12" t="s"/>
      <c r="I1167" s="12" t="s"/>
      <c r="J1167" s="12" t="s"/>
      <c r="K1167" s="12" t="s"/>
      <c r="L1167" s="12" t="s"/>
      <c r="M1167" s="12" t="s"/>
      <c r="N1167" s="12" t="s"/>
      <c r="O1167" s="12" t="s"/>
      <c r="P1167" s="12" t="s"/>
    </row>
    <row r="1168" spans="1:16">
      <c r="A1168" s="21" t="s"/>
      <c r="B1168" s="12" t="s"/>
      <c r="C1168" s="22" t="s"/>
      <c r="D1168" s="12" t="s"/>
      <c r="E1168" s="12" t="s"/>
      <c r="F1168" s="12" t="s"/>
      <c r="G1168" s="12" t="s"/>
      <c r="H1168" s="12" t="s"/>
      <c r="I1168" s="12" t="s"/>
      <c r="J1168" s="12" t="s"/>
      <c r="K1168" s="12" t="s"/>
      <c r="L1168" s="12" t="s"/>
      <c r="M1168" s="12" t="s"/>
      <c r="N1168" s="12" t="s"/>
      <c r="O1168" s="12" t="s"/>
      <c r="P1168" s="12" t="s"/>
    </row>
    <row r="1169" spans="1:16">
      <c r="A1169" s="21" t="s"/>
      <c r="B1169" s="12" t="s"/>
      <c r="C1169" s="22" t="s"/>
      <c r="D1169" s="12" t="s"/>
      <c r="E1169" s="12" t="s"/>
      <c r="F1169" s="12" t="s"/>
      <c r="G1169" s="12" t="s"/>
      <c r="H1169" s="12" t="s"/>
      <c r="I1169" s="12" t="s"/>
      <c r="J1169" s="12" t="s"/>
      <c r="K1169" s="12" t="s"/>
      <c r="L1169" s="12" t="s"/>
      <c r="M1169" s="12" t="s"/>
      <c r="N1169" s="12" t="s"/>
      <c r="O1169" s="12" t="s"/>
      <c r="P1169" s="12" t="s"/>
    </row>
    <row r="1170" spans="1:16">
      <c r="A1170" s="21" t="s"/>
      <c r="B1170" s="12" t="s"/>
      <c r="C1170" s="22" t="s"/>
      <c r="D1170" s="12" t="s"/>
      <c r="E1170" s="12" t="s"/>
      <c r="F1170" s="12" t="s"/>
      <c r="G1170" s="12" t="s"/>
      <c r="H1170" s="12" t="s"/>
      <c r="I1170" s="12" t="s"/>
      <c r="J1170" s="12" t="s"/>
      <c r="K1170" s="12" t="s"/>
      <c r="L1170" s="12" t="s"/>
      <c r="M1170" s="12" t="s"/>
      <c r="N1170" s="12" t="s"/>
      <c r="O1170" s="12" t="s"/>
      <c r="P1170" s="12" t="s"/>
    </row>
    <row r="1171" spans="1:16">
      <c r="A1171" s="21" t="s"/>
      <c r="B1171" s="12" t="s"/>
      <c r="C1171" s="22" t="s"/>
      <c r="D1171" s="12" t="s"/>
      <c r="E1171" s="12" t="s"/>
      <c r="F1171" s="12" t="s"/>
      <c r="G1171" s="12" t="s"/>
      <c r="H1171" s="12" t="s"/>
      <c r="I1171" s="12" t="s"/>
      <c r="J1171" s="12" t="s"/>
      <c r="K1171" s="12" t="s"/>
      <c r="L1171" s="12" t="s"/>
      <c r="M1171" s="12" t="s"/>
      <c r="N1171" s="12" t="s"/>
      <c r="O1171" s="12" t="s"/>
      <c r="P1171" s="12" t="s"/>
    </row>
    <row r="1172" spans="1:16">
      <c r="A1172" s="21" t="s"/>
      <c r="B1172" s="12" t="s"/>
      <c r="C1172" s="22" t="s"/>
      <c r="D1172" s="12" t="s"/>
      <c r="E1172" s="12" t="s"/>
      <c r="F1172" s="12" t="s"/>
      <c r="G1172" s="12" t="s"/>
      <c r="H1172" s="12" t="s"/>
      <c r="I1172" s="12" t="s"/>
      <c r="J1172" s="12" t="s"/>
      <c r="K1172" s="12" t="s"/>
      <c r="L1172" s="12" t="s"/>
      <c r="M1172" s="12" t="s"/>
      <c r="N1172" s="12" t="s"/>
      <c r="O1172" s="12" t="s"/>
      <c r="P1172" s="12" t="s"/>
    </row>
    <row r="1173" spans="1:16">
      <c r="A1173" s="21" t="s"/>
      <c r="B1173" s="12" t="s"/>
      <c r="C1173" s="22" t="s"/>
      <c r="D1173" s="12" t="s"/>
      <c r="E1173" s="12" t="s"/>
      <c r="F1173" s="12" t="s"/>
      <c r="G1173" s="12" t="s"/>
      <c r="H1173" s="12" t="s"/>
      <c r="I1173" s="12" t="s"/>
      <c r="J1173" s="12" t="s"/>
      <c r="K1173" s="12" t="s"/>
      <c r="L1173" s="12" t="s"/>
      <c r="M1173" s="12" t="s"/>
      <c r="N1173" s="12" t="s"/>
      <c r="O1173" s="12" t="s"/>
      <c r="P1173" s="12" t="s"/>
    </row>
    <row r="1174" spans="1:16">
      <c r="A1174" s="21" t="s"/>
      <c r="B1174" s="12" t="s"/>
      <c r="C1174" s="22" t="s"/>
      <c r="D1174" s="12" t="s"/>
      <c r="E1174" s="12" t="s"/>
      <c r="F1174" s="12" t="s"/>
      <c r="G1174" s="12" t="s"/>
      <c r="H1174" s="12" t="s"/>
      <c r="I1174" s="12" t="s"/>
      <c r="J1174" s="12" t="s"/>
      <c r="K1174" s="12" t="s"/>
      <c r="L1174" s="12" t="s"/>
      <c r="M1174" s="12" t="s"/>
      <c r="N1174" s="12" t="s"/>
      <c r="O1174" s="12" t="s"/>
      <c r="P1174" s="12" t="s"/>
    </row>
    <row r="1175" spans="1:16">
      <c r="A1175" s="21" t="s"/>
      <c r="B1175" s="12" t="s"/>
      <c r="C1175" s="22" t="s"/>
      <c r="D1175" s="12" t="s"/>
      <c r="E1175" s="12" t="s"/>
      <c r="F1175" s="12" t="s"/>
      <c r="G1175" s="12" t="s"/>
      <c r="H1175" s="12" t="s"/>
      <c r="I1175" s="12" t="s"/>
      <c r="J1175" s="12" t="s"/>
      <c r="K1175" s="12" t="s"/>
      <c r="L1175" s="12" t="s"/>
      <c r="M1175" s="12" t="s"/>
      <c r="N1175" s="12" t="s"/>
      <c r="O1175" s="12" t="s"/>
      <c r="P1175" s="12" t="s"/>
    </row>
    <row r="1176" spans="1:16">
      <c r="A1176" s="21" t="s"/>
      <c r="B1176" s="12" t="s"/>
      <c r="C1176" s="22" t="s"/>
      <c r="D1176" s="12" t="s"/>
      <c r="E1176" s="12" t="s"/>
      <c r="F1176" s="12" t="s"/>
      <c r="G1176" s="12" t="s"/>
      <c r="H1176" s="12" t="s"/>
      <c r="I1176" s="12" t="s"/>
      <c r="J1176" s="12" t="s"/>
      <c r="K1176" s="12" t="s"/>
      <c r="L1176" s="12" t="s"/>
      <c r="M1176" s="12" t="s"/>
      <c r="N1176" s="12" t="s"/>
      <c r="O1176" s="12" t="s"/>
      <c r="P1176" s="12" t="s"/>
    </row>
    <row r="1177" spans="1:16">
      <c r="A1177" s="21" t="s"/>
      <c r="B1177" s="12" t="s"/>
      <c r="C1177" s="22" t="s"/>
      <c r="D1177" s="12" t="s"/>
      <c r="E1177" s="12" t="s"/>
      <c r="F1177" s="12" t="s"/>
      <c r="G1177" s="12" t="s"/>
      <c r="H1177" s="12" t="s"/>
      <c r="I1177" s="12" t="s"/>
      <c r="J1177" s="12" t="s"/>
      <c r="K1177" s="12" t="s"/>
      <c r="L1177" s="12" t="s"/>
      <c r="M1177" s="12" t="s"/>
      <c r="N1177" s="12" t="s"/>
      <c r="O1177" s="12" t="s"/>
      <c r="P1177" s="12" t="s"/>
    </row>
    <row r="1178" spans="1:16">
      <c r="A1178" s="21" t="s"/>
      <c r="B1178" s="12" t="s"/>
      <c r="C1178" s="22" t="s"/>
      <c r="D1178" s="12" t="s"/>
      <c r="E1178" s="12" t="s"/>
      <c r="F1178" s="12" t="s"/>
      <c r="G1178" s="12" t="s"/>
      <c r="H1178" s="12" t="s"/>
      <c r="I1178" s="12" t="s"/>
      <c r="J1178" s="12" t="s"/>
      <c r="K1178" s="12" t="s"/>
      <c r="L1178" s="12" t="s"/>
      <c r="M1178" s="12" t="s"/>
      <c r="N1178" s="12" t="s"/>
      <c r="O1178" s="12" t="s"/>
      <c r="P1178" s="12" t="s"/>
    </row>
    <row r="1179" spans="1:16">
      <c r="A1179" s="21" t="s"/>
      <c r="B1179" s="12" t="s"/>
      <c r="C1179" s="22" t="s"/>
      <c r="D1179" s="12" t="s"/>
      <c r="E1179" s="12" t="s"/>
      <c r="F1179" s="12" t="s"/>
      <c r="G1179" s="12" t="s"/>
      <c r="H1179" s="12" t="s"/>
      <c r="I1179" s="12" t="s"/>
      <c r="J1179" s="12" t="s"/>
      <c r="K1179" s="12" t="s"/>
      <c r="L1179" s="12" t="s"/>
      <c r="M1179" s="12" t="s"/>
      <c r="N1179" s="12" t="s"/>
      <c r="O1179" s="12" t="s"/>
      <c r="P1179" s="12" t="s"/>
    </row>
    <row r="1180" spans="1:16">
      <c r="A1180" s="21" t="s"/>
      <c r="B1180" s="12" t="s"/>
      <c r="C1180" s="22" t="s"/>
      <c r="D1180" s="12" t="s"/>
      <c r="E1180" s="12" t="s"/>
      <c r="F1180" s="12" t="s"/>
      <c r="G1180" s="12" t="s"/>
      <c r="H1180" s="12" t="s"/>
      <c r="I1180" s="12" t="s"/>
      <c r="J1180" s="12" t="s"/>
      <c r="K1180" s="12" t="s"/>
      <c r="L1180" s="12" t="s"/>
      <c r="M1180" s="12" t="s"/>
      <c r="N1180" s="12" t="s"/>
      <c r="O1180" s="12" t="s"/>
      <c r="P1180" s="12" t="s"/>
    </row>
    <row r="1181" spans="1:16">
      <c r="A1181" s="21" t="s"/>
      <c r="B1181" s="12" t="s"/>
      <c r="C1181" s="22" t="s"/>
      <c r="D1181" s="12" t="s"/>
      <c r="E1181" s="12" t="s"/>
      <c r="F1181" s="12" t="s"/>
      <c r="G1181" s="12" t="s"/>
      <c r="H1181" s="12" t="s"/>
      <c r="I1181" s="12" t="s"/>
      <c r="J1181" s="12" t="s"/>
      <c r="K1181" s="12" t="s"/>
      <c r="L1181" s="12" t="s"/>
      <c r="M1181" s="12" t="s"/>
      <c r="N1181" s="12" t="s"/>
      <c r="O1181" s="12" t="s"/>
      <c r="P1181" s="12" t="s"/>
    </row>
    <row r="1182" spans="1:16">
      <c r="A1182" s="21" t="s"/>
      <c r="B1182" s="12" t="s"/>
      <c r="C1182" s="22" t="s"/>
      <c r="D1182" s="12" t="s"/>
      <c r="E1182" s="12" t="s"/>
      <c r="F1182" s="12" t="s"/>
      <c r="G1182" s="12" t="s"/>
      <c r="H1182" s="12" t="s"/>
      <c r="I1182" s="12" t="s"/>
      <c r="J1182" s="12" t="s"/>
      <c r="K1182" s="12" t="s"/>
      <c r="L1182" s="12" t="s"/>
      <c r="M1182" s="12" t="s"/>
      <c r="N1182" s="12" t="s"/>
      <c r="O1182" s="12" t="s"/>
      <c r="P1182" s="12" t="s"/>
    </row>
    <row r="1183" spans="1:16">
      <c r="A1183" s="21" t="s"/>
      <c r="B1183" s="12" t="s"/>
      <c r="C1183" s="22" t="s"/>
      <c r="D1183" s="12" t="s"/>
      <c r="E1183" s="12" t="s"/>
      <c r="F1183" s="12" t="s"/>
      <c r="G1183" s="12" t="s"/>
      <c r="H1183" s="12" t="s"/>
      <c r="I1183" s="12" t="s"/>
      <c r="J1183" s="12" t="s"/>
      <c r="K1183" s="12" t="s"/>
      <c r="L1183" s="12" t="s"/>
      <c r="M1183" s="12" t="s"/>
      <c r="N1183" s="12" t="s"/>
      <c r="O1183" s="12" t="s"/>
      <c r="P1183" s="12" t="s"/>
    </row>
    <row r="1184" spans="1:16">
      <c r="A1184" s="21" t="s"/>
      <c r="B1184" s="12" t="s"/>
      <c r="C1184" s="22" t="s"/>
      <c r="D1184" s="12" t="s"/>
      <c r="E1184" s="12" t="s"/>
      <c r="F1184" s="12" t="s"/>
      <c r="G1184" s="12" t="s"/>
      <c r="H1184" s="12" t="s"/>
      <c r="I1184" s="12" t="s"/>
      <c r="J1184" s="12" t="s"/>
      <c r="K1184" s="12" t="s"/>
      <c r="L1184" s="12" t="s"/>
      <c r="M1184" s="12" t="s"/>
      <c r="N1184" s="12" t="s"/>
      <c r="O1184" s="12" t="s"/>
      <c r="P1184" s="12" t="s"/>
    </row>
    <row r="1185" spans="1:16">
      <c r="A1185" s="21" t="s"/>
      <c r="B1185" s="12" t="s"/>
      <c r="C1185" s="22" t="s"/>
      <c r="D1185" s="12" t="s"/>
      <c r="E1185" s="12" t="s"/>
      <c r="F1185" s="12" t="s"/>
      <c r="G1185" s="12" t="s"/>
      <c r="H1185" s="12" t="s"/>
      <c r="I1185" s="12" t="s"/>
      <c r="J1185" s="12" t="s"/>
      <c r="K1185" s="12" t="s"/>
      <c r="L1185" s="12" t="s"/>
      <c r="M1185" s="12" t="s"/>
      <c r="N1185" s="12" t="s"/>
      <c r="O1185" s="12" t="s"/>
      <c r="P1185" s="12" t="s"/>
    </row>
    <row r="1186" spans="1:16">
      <c r="A1186" s="21" t="s"/>
      <c r="B1186" s="12" t="s"/>
      <c r="C1186" s="22" t="s"/>
      <c r="D1186" s="12" t="s"/>
      <c r="E1186" s="12" t="s"/>
      <c r="F1186" s="12" t="s"/>
      <c r="G1186" s="12" t="s"/>
      <c r="H1186" s="12" t="s"/>
      <c r="I1186" s="12" t="s"/>
      <c r="J1186" s="12" t="s"/>
      <c r="K1186" s="12" t="s"/>
      <c r="L1186" s="12" t="s"/>
      <c r="M1186" s="12" t="s"/>
      <c r="N1186" s="12" t="s"/>
      <c r="O1186" s="12" t="s"/>
      <c r="P1186" s="12" t="s"/>
    </row>
    <row r="1187" spans="1:16">
      <c r="A1187" s="21" t="s"/>
      <c r="B1187" s="12" t="s"/>
      <c r="C1187" s="22" t="s"/>
      <c r="D1187" s="12" t="s"/>
      <c r="E1187" s="12" t="s"/>
      <c r="F1187" s="12" t="s"/>
      <c r="G1187" s="12" t="s"/>
      <c r="H1187" s="12" t="s"/>
      <c r="I1187" s="12" t="s"/>
      <c r="J1187" s="12" t="s"/>
      <c r="K1187" s="12" t="s"/>
      <c r="L1187" s="12" t="s"/>
      <c r="M1187" s="12" t="s"/>
      <c r="N1187" s="12" t="s"/>
      <c r="O1187" s="12" t="s"/>
      <c r="P1187" s="12" t="s"/>
    </row>
    <row r="1188" spans="1:16">
      <c r="A1188" s="21" t="s"/>
      <c r="B1188" s="12" t="s"/>
      <c r="C1188" s="22" t="s"/>
      <c r="D1188" s="12" t="s"/>
      <c r="E1188" s="12" t="s"/>
      <c r="F1188" s="12" t="s"/>
      <c r="G1188" s="12" t="s"/>
      <c r="H1188" s="12" t="s"/>
      <c r="I1188" s="12" t="s"/>
      <c r="J1188" s="12" t="s"/>
      <c r="K1188" s="12" t="s"/>
      <c r="L1188" s="12" t="s"/>
      <c r="M1188" s="12" t="s"/>
      <c r="N1188" s="12" t="s"/>
      <c r="O1188" s="12" t="s"/>
      <c r="P1188" s="12" t="s"/>
    </row>
    <row r="1189" spans="1:16">
      <c r="A1189" s="21" t="s"/>
      <c r="B1189" s="12" t="s"/>
      <c r="C1189" s="22" t="s"/>
      <c r="D1189" s="12" t="s"/>
      <c r="E1189" s="12" t="s"/>
      <c r="F1189" s="12" t="s"/>
      <c r="G1189" s="12" t="s"/>
      <c r="H1189" s="12" t="s"/>
      <c r="I1189" s="12" t="s"/>
      <c r="J1189" s="12" t="s"/>
      <c r="K1189" s="12" t="s"/>
      <c r="L1189" s="12" t="s"/>
      <c r="M1189" s="12" t="s"/>
      <c r="N1189" s="12" t="s"/>
      <c r="O1189" s="12" t="s"/>
      <c r="P1189" s="12" t="s"/>
    </row>
    <row r="1190" spans="1:16">
      <c r="A1190" s="21" t="s"/>
      <c r="B1190" s="12" t="s"/>
      <c r="C1190" s="22" t="s"/>
      <c r="D1190" s="12" t="s"/>
      <c r="E1190" s="12" t="s"/>
      <c r="F1190" s="12" t="s"/>
      <c r="G1190" s="12" t="s"/>
      <c r="H1190" s="12" t="s"/>
      <c r="I1190" s="12" t="s"/>
      <c r="J1190" s="12" t="s"/>
      <c r="K1190" s="12" t="s"/>
      <c r="L1190" s="12" t="s"/>
      <c r="M1190" s="12" t="s"/>
      <c r="N1190" s="12" t="s"/>
      <c r="O1190" s="12" t="s"/>
      <c r="P1190" s="12" t="s"/>
    </row>
    <row r="1191" spans="1:16">
      <c r="A1191" s="21" t="s"/>
      <c r="B1191" s="12" t="s"/>
      <c r="C1191" s="22" t="s"/>
      <c r="D1191" s="12" t="s"/>
      <c r="E1191" s="12" t="s"/>
      <c r="F1191" s="12" t="s"/>
      <c r="G1191" s="12" t="s"/>
      <c r="H1191" s="12" t="s"/>
      <c r="I1191" s="12" t="s"/>
      <c r="J1191" s="12" t="s"/>
      <c r="K1191" s="12" t="s"/>
      <c r="L1191" s="12" t="s"/>
      <c r="M1191" s="12" t="s"/>
      <c r="N1191" s="12" t="s"/>
      <c r="O1191" s="12" t="s"/>
      <c r="P1191" s="12" t="s"/>
    </row>
    <row r="1192" spans="1:16">
      <c r="A1192" s="21" t="s"/>
      <c r="B1192" s="12" t="s"/>
      <c r="C1192" s="22" t="s"/>
      <c r="D1192" s="12" t="s"/>
      <c r="E1192" s="12" t="s"/>
      <c r="F1192" s="12" t="s"/>
      <c r="G1192" s="12" t="s"/>
      <c r="H1192" s="12" t="s"/>
      <c r="I1192" s="12" t="s"/>
      <c r="J1192" s="12" t="s"/>
      <c r="K1192" s="12" t="s"/>
      <c r="L1192" s="12" t="s"/>
      <c r="M1192" s="12" t="s"/>
      <c r="N1192" s="12" t="s"/>
      <c r="O1192" s="12" t="s"/>
      <c r="P1192" s="12" t="s"/>
    </row>
    <row r="1193" spans="1:16">
      <c r="A1193" s="21" t="s"/>
      <c r="B1193" s="12" t="s"/>
      <c r="C1193" s="22" t="s"/>
      <c r="D1193" s="12" t="s"/>
      <c r="E1193" s="12" t="s"/>
      <c r="F1193" s="12" t="s"/>
      <c r="G1193" s="12" t="s"/>
      <c r="H1193" s="12" t="s"/>
      <c r="I1193" s="12" t="s"/>
      <c r="J1193" s="12" t="s"/>
      <c r="K1193" s="12" t="s"/>
      <c r="L1193" s="12" t="s"/>
      <c r="M1193" s="12" t="s"/>
      <c r="N1193" s="12" t="s"/>
      <c r="O1193" s="12" t="s"/>
      <c r="P1193" s="12" t="s"/>
    </row>
    <row r="1194" spans="1:16">
      <c r="A1194" s="21" t="s"/>
      <c r="B1194" s="12" t="s"/>
      <c r="C1194" s="22" t="s"/>
      <c r="D1194" s="12" t="s"/>
      <c r="E1194" s="12" t="s"/>
      <c r="F1194" s="12" t="s"/>
      <c r="G1194" s="12" t="s"/>
      <c r="H1194" s="12" t="s"/>
      <c r="I1194" s="12" t="s"/>
      <c r="J1194" s="12" t="s"/>
      <c r="K1194" s="12" t="s"/>
      <c r="L1194" s="12" t="s"/>
      <c r="M1194" s="12" t="s"/>
      <c r="N1194" s="12" t="s"/>
      <c r="O1194" s="12" t="s"/>
      <c r="P1194" s="12" t="s"/>
    </row>
    <row r="1195" spans="1:16">
      <c r="A1195" s="21" t="s"/>
      <c r="B1195" s="12" t="s"/>
      <c r="C1195" s="22" t="s"/>
      <c r="D1195" s="12" t="s"/>
      <c r="E1195" s="12" t="s"/>
      <c r="F1195" s="12" t="s"/>
      <c r="G1195" s="12" t="s"/>
      <c r="H1195" s="12" t="s"/>
      <c r="I1195" s="12" t="s"/>
      <c r="J1195" s="12" t="s"/>
      <c r="K1195" s="12" t="s"/>
      <c r="L1195" s="12" t="s"/>
      <c r="M1195" s="12" t="s"/>
      <c r="N1195" s="12" t="s"/>
      <c r="O1195" s="12" t="s"/>
      <c r="P1195" s="12" t="s"/>
    </row>
    <row r="1196" spans="1:16">
      <c r="A1196" s="21" t="s"/>
      <c r="B1196" s="12" t="s"/>
      <c r="C1196" s="22" t="s"/>
      <c r="D1196" s="12" t="s"/>
      <c r="E1196" s="12" t="s"/>
      <c r="F1196" s="12" t="s"/>
      <c r="G1196" s="12" t="s"/>
      <c r="H1196" s="12" t="s"/>
      <c r="I1196" s="12" t="s"/>
      <c r="J1196" s="12" t="s"/>
      <c r="K1196" s="12" t="s"/>
      <c r="L1196" s="12" t="s"/>
      <c r="M1196" s="12" t="s"/>
      <c r="N1196" s="12" t="s"/>
      <c r="O1196" s="12" t="s"/>
      <c r="P1196" s="12" t="s"/>
    </row>
    <row r="1197" spans="1:16">
      <c r="A1197" s="21" t="s"/>
      <c r="B1197" s="12" t="s"/>
      <c r="C1197" s="22" t="s"/>
      <c r="D1197" s="12" t="s"/>
      <c r="E1197" s="12" t="s"/>
      <c r="F1197" s="12" t="s"/>
      <c r="G1197" s="12" t="s"/>
      <c r="H1197" s="12" t="s"/>
      <c r="I1197" s="12" t="s"/>
      <c r="J1197" s="12" t="s"/>
      <c r="K1197" s="12" t="s"/>
      <c r="L1197" s="12" t="s"/>
      <c r="M1197" s="12" t="s"/>
      <c r="N1197" s="12" t="s"/>
      <c r="O1197" s="12" t="s"/>
      <c r="P1197" s="12" t="s"/>
    </row>
    <row r="1198" spans="1:16">
      <c r="A1198" s="21" t="s"/>
      <c r="B1198" s="12" t="s"/>
      <c r="C1198" s="22" t="s"/>
      <c r="D1198" s="12" t="s"/>
      <c r="E1198" s="12" t="s"/>
      <c r="F1198" s="12" t="s"/>
      <c r="G1198" s="12" t="s"/>
      <c r="H1198" s="12" t="s"/>
      <c r="I1198" s="12" t="s"/>
      <c r="J1198" s="12" t="s"/>
      <c r="K1198" s="12" t="s"/>
      <c r="L1198" s="12" t="s"/>
      <c r="M1198" s="12" t="s"/>
      <c r="N1198" s="12" t="s"/>
      <c r="O1198" s="12" t="s"/>
      <c r="P1198" s="12" t="s"/>
    </row>
    <row r="1199" spans="1:16">
      <c r="A1199" s="21" t="s"/>
      <c r="B1199" s="12" t="s"/>
      <c r="C1199" s="22" t="s"/>
      <c r="D1199" s="12" t="s"/>
      <c r="E1199" s="12" t="s"/>
      <c r="F1199" s="12" t="s"/>
      <c r="G1199" s="12" t="s"/>
      <c r="H1199" s="12" t="s"/>
      <c r="I1199" s="12" t="s"/>
      <c r="J1199" s="12" t="s"/>
      <c r="K1199" s="12" t="s"/>
      <c r="L1199" s="12" t="s"/>
      <c r="M1199" s="12" t="s"/>
      <c r="N1199" s="12" t="s"/>
      <c r="O1199" s="12" t="s"/>
      <c r="P1199" s="12" t="s"/>
    </row>
    <row r="1200" spans="1:16">
      <c r="A1200" s="21" t="s"/>
      <c r="B1200" s="12" t="s"/>
      <c r="C1200" s="22" t="s"/>
      <c r="D1200" s="12" t="s"/>
      <c r="E1200" s="12" t="s"/>
      <c r="F1200" s="12" t="s"/>
      <c r="G1200" s="12" t="s"/>
      <c r="H1200" s="12" t="s"/>
      <c r="I1200" s="12" t="s"/>
      <c r="J1200" s="12" t="s"/>
      <c r="K1200" s="12" t="s"/>
      <c r="L1200" s="12" t="s"/>
      <c r="M1200" s="12" t="s"/>
      <c r="N1200" s="12" t="s"/>
      <c r="O1200" s="12" t="s"/>
      <c r="P1200" s="12" t="s"/>
    </row>
    <row r="1201" spans="1:16">
      <c r="A1201" s="21" t="s"/>
      <c r="B1201" s="12" t="s"/>
      <c r="C1201" s="22" t="s"/>
      <c r="D1201" s="12" t="s"/>
      <c r="E1201" s="12" t="s"/>
      <c r="F1201" s="12" t="s"/>
      <c r="G1201" s="12" t="s"/>
      <c r="H1201" s="12" t="s"/>
      <c r="I1201" s="12" t="s"/>
      <c r="J1201" s="12" t="s"/>
      <c r="K1201" s="12" t="s"/>
      <c r="L1201" s="12" t="s"/>
      <c r="M1201" s="12" t="s"/>
      <c r="N1201" s="12" t="s"/>
      <c r="O1201" s="12" t="s"/>
      <c r="P1201" s="12" t="s"/>
    </row>
    <row r="1202" spans="1:16">
      <c r="A1202" s="21" t="s"/>
      <c r="B1202" s="12" t="s"/>
      <c r="C1202" s="22" t="s"/>
      <c r="D1202" s="12" t="s"/>
      <c r="E1202" s="12" t="s"/>
      <c r="F1202" s="12" t="s"/>
      <c r="G1202" s="12" t="s"/>
      <c r="H1202" s="12" t="s"/>
      <c r="I1202" s="12" t="s"/>
      <c r="J1202" s="12" t="s"/>
      <c r="K1202" s="12" t="s"/>
      <c r="L1202" s="12" t="s"/>
      <c r="M1202" s="12" t="s"/>
      <c r="N1202" s="12" t="s"/>
      <c r="O1202" s="12" t="s"/>
      <c r="P1202" s="12" t="s"/>
    </row>
    <row r="1203" spans="1:16">
      <c r="A1203" s="21" t="s"/>
      <c r="B1203" s="12" t="s"/>
      <c r="C1203" s="22" t="s"/>
      <c r="D1203" s="12" t="s"/>
      <c r="E1203" s="12" t="s"/>
      <c r="F1203" s="12" t="s"/>
      <c r="G1203" s="12" t="s"/>
      <c r="H1203" s="12" t="s"/>
      <c r="I1203" s="12" t="s"/>
      <c r="J1203" s="12" t="s"/>
      <c r="K1203" s="12" t="s"/>
      <c r="L1203" s="12" t="s"/>
      <c r="M1203" s="12" t="s"/>
      <c r="N1203" s="12" t="s"/>
      <c r="O1203" s="12" t="s"/>
      <c r="P1203" s="12" t="s"/>
    </row>
    <row r="1204" spans="1:16">
      <c r="A1204" s="21" t="s"/>
      <c r="B1204" s="12" t="s"/>
      <c r="C1204" s="22" t="s"/>
      <c r="D1204" s="12" t="s"/>
      <c r="E1204" s="12" t="s"/>
      <c r="F1204" s="12" t="s"/>
      <c r="G1204" s="12" t="s"/>
      <c r="H1204" s="12" t="s"/>
      <c r="I1204" s="12" t="s"/>
      <c r="J1204" s="12" t="s"/>
      <c r="K1204" s="12" t="s"/>
      <c r="L1204" s="12" t="s"/>
      <c r="M1204" s="12" t="s"/>
      <c r="N1204" s="12" t="s"/>
      <c r="O1204" s="12" t="s"/>
      <c r="P1204" s="12" t="s"/>
    </row>
    <row r="1205" spans="1:16">
      <c r="A1205" s="21" t="s"/>
      <c r="B1205" s="12" t="s"/>
      <c r="C1205" s="22" t="s"/>
      <c r="D1205" s="12" t="s"/>
      <c r="E1205" s="12" t="s"/>
      <c r="F1205" s="12" t="s"/>
      <c r="G1205" s="12" t="s"/>
      <c r="H1205" s="12" t="s"/>
      <c r="I1205" s="12" t="s"/>
      <c r="J1205" s="12" t="s"/>
      <c r="K1205" s="12" t="s"/>
      <c r="L1205" s="12" t="s"/>
      <c r="M1205" s="12" t="s"/>
      <c r="N1205" s="12" t="s"/>
      <c r="O1205" s="12" t="s"/>
      <c r="P1205" s="12" t="s"/>
    </row>
    <row r="1206" spans="1:16">
      <c r="A1206" s="21" t="s"/>
      <c r="B1206" s="12" t="s"/>
      <c r="C1206" s="22" t="s"/>
      <c r="D1206" s="12" t="s"/>
      <c r="E1206" s="12" t="s"/>
      <c r="F1206" s="12" t="s"/>
      <c r="G1206" s="12" t="s"/>
      <c r="H1206" s="12" t="s"/>
      <c r="I1206" s="12" t="s"/>
      <c r="J1206" s="12" t="s"/>
      <c r="K1206" s="12" t="s"/>
      <c r="L1206" s="12" t="s"/>
      <c r="M1206" s="12" t="s"/>
      <c r="N1206" s="12" t="s"/>
      <c r="O1206" s="12" t="s"/>
      <c r="P1206" s="12" t="s"/>
    </row>
    <row r="1207" spans="1:16">
      <c r="A1207" s="21" t="s"/>
      <c r="B1207" s="12" t="s"/>
      <c r="C1207" s="22" t="s"/>
      <c r="D1207" s="12" t="s"/>
      <c r="E1207" s="12" t="s"/>
      <c r="F1207" s="12" t="s"/>
      <c r="G1207" s="12" t="s"/>
      <c r="H1207" s="12" t="s"/>
      <c r="I1207" s="12" t="s"/>
      <c r="J1207" s="12" t="s"/>
      <c r="K1207" s="12" t="s"/>
      <c r="L1207" s="12" t="s"/>
      <c r="M1207" s="12" t="s"/>
      <c r="N1207" s="12" t="s"/>
      <c r="O1207" s="12" t="s"/>
      <c r="P1207" s="12" t="s"/>
    </row>
    <row r="1208" spans="1:16">
      <c r="A1208" s="21" t="s"/>
      <c r="B1208" s="12" t="s"/>
      <c r="C1208" s="22" t="s"/>
      <c r="D1208" s="12" t="s"/>
      <c r="E1208" s="12" t="s"/>
      <c r="F1208" s="12" t="s"/>
      <c r="G1208" s="12" t="s"/>
      <c r="H1208" s="12" t="s"/>
      <c r="I1208" s="12" t="s"/>
      <c r="J1208" s="12" t="s"/>
      <c r="K1208" s="12" t="s"/>
      <c r="L1208" s="12" t="s"/>
      <c r="M1208" s="12" t="s"/>
      <c r="N1208" s="12" t="s"/>
      <c r="O1208" s="12" t="s"/>
      <c r="P1208" s="12" t="s"/>
    </row>
    <row r="1209" spans="1:16">
      <c r="A1209" s="21" t="s"/>
      <c r="B1209" s="12" t="s"/>
      <c r="C1209" s="22" t="s"/>
      <c r="D1209" s="12" t="s"/>
      <c r="E1209" s="12" t="s"/>
      <c r="F1209" s="12" t="s"/>
      <c r="G1209" s="12" t="s"/>
      <c r="H1209" s="12" t="s"/>
      <c r="I1209" s="12" t="s"/>
      <c r="J1209" s="12" t="s"/>
      <c r="K1209" s="12" t="s"/>
      <c r="L1209" s="12" t="s"/>
      <c r="M1209" s="12" t="s"/>
      <c r="N1209" s="12" t="s"/>
      <c r="O1209" s="12" t="s"/>
      <c r="P1209" s="12" t="s"/>
    </row>
    <row r="1210" spans="1:16">
      <c r="A1210" s="21" t="s"/>
      <c r="B1210" s="12" t="s"/>
      <c r="C1210" s="22" t="s"/>
      <c r="D1210" s="12" t="s"/>
      <c r="E1210" s="12" t="s"/>
      <c r="F1210" s="12" t="s"/>
      <c r="G1210" s="12" t="s"/>
      <c r="H1210" s="12" t="s"/>
      <c r="I1210" s="12" t="s"/>
      <c r="J1210" s="12" t="s"/>
      <c r="K1210" s="12" t="s"/>
      <c r="L1210" s="12" t="s"/>
      <c r="M1210" s="12" t="s"/>
      <c r="N1210" s="12" t="s"/>
      <c r="O1210" s="12" t="s"/>
      <c r="P1210" s="12" t="s"/>
    </row>
    <row r="1211" spans="1:16">
      <c r="A1211" s="21" t="s"/>
      <c r="B1211" s="12" t="s"/>
      <c r="C1211" s="22" t="s"/>
      <c r="D1211" s="12" t="s"/>
      <c r="E1211" s="12" t="s"/>
      <c r="F1211" s="12" t="s"/>
      <c r="G1211" s="12" t="s"/>
      <c r="H1211" s="12" t="s"/>
      <c r="I1211" s="12" t="s"/>
      <c r="J1211" s="12" t="s"/>
      <c r="K1211" s="12" t="s"/>
      <c r="L1211" s="12" t="s"/>
      <c r="M1211" s="12" t="s"/>
      <c r="N1211" s="12" t="s"/>
      <c r="O1211" s="12" t="s"/>
      <c r="P1211" s="12" t="s"/>
    </row>
    <row r="1212" spans="1:16">
      <c r="A1212" s="21" t="s"/>
      <c r="B1212" s="12" t="s"/>
      <c r="C1212" s="22" t="s"/>
      <c r="D1212" s="12" t="s"/>
      <c r="E1212" s="12" t="s"/>
      <c r="F1212" s="12" t="s"/>
      <c r="G1212" s="12" t="s"/>
      <c r="H1212" s="12" t="s"/>
      <c r="I1212" s="12" t="s"/>
      <c r="J1212" s="12" t="s"/>
      <c r="K1212" s="12" t="s"/>
      <c r="L1212" s="12" t="s"/>
      <c r="M1212" s="12" t="s"/>
      <c r="N1212" s="12" t="s"/>
      <c r="O1212" s="12" t="s"/>
      <c r="P1212" s="12" t="s"/>
    </row>
    <row r="1213" spans="1:16">
      <c r="A1213" s="21" t="s"/>
      <c r="B1213" s="12" t="s"/>
      <c r="C1213" s="22" t="s"/>
      <c r="D1213" s="12" t="s"/>
      <c r="E1213" s="12" t="s"/>
      <c r="F1213" s="12" t="s"/>
      <c r="G1213" s="12" t="s"/>
      <c r="H1213" s="12" t="s"/>
      <c r="I1213" s="12" t="s"/>
      <c r="J1213" s="12" t="s"/>
      <c r="K1213" s="12" t="s"/>
      <c r="L1213" s="12" t="s"/>
      <c r="M1213" s="12" t="s"/>
      <c r="N1213" s="12" t="s"/>
      <c r="O1213" s="12" t="s"/>
      <c r="P1213" s="12" t="s"/>
    </row>
    <row r="1214" spans="1:16">
      <c r="A1214" s="21" t="s"/>
      <c r="B1214" s="12" t="s"/>
      <c r="C1214" s="22" t="s"/>
      <c r="D1214" s="12" t="s"/>
      <c r="E1214" s="12" t="s"/>
      <c r="F1214" s="12" t="s"/>
      <c r="G1214" s="12" t="s"/>
      <c r="H1214" s="12" t="s"/>
      <c r="I1214" s="12" t="s"/>
      <c r="J1214" s="12" t="s"/>
      <c r="K1214" s="12" t="s"/>
      <c r="L1214" s="12" t="s"/>
      <c r="M1214" s="12" t="s"/>
      <c r="N1214" s="12" t="s"/>
      <c r="O1214" s="12" t="s"/>
      <c r="P1214" s="12" t="s"/>
    </row>
    <row r="1215" spans="1:16">
      <c r="A1215" s="21" t="s"/>
      <c r="B1215" s="12" t="s"/>
      <c r="C1215" s="22" t="s"/>
      <c r="D1215" s="12" t="s"/>
      <c r="E1215" s="12" t="s"/>
      <c r="F1215" s="12" t="s"/>
      <c r="G1215" s="12" t="s"/>
      <c r="H1215" s="12" t="s"/>
      <c r="I1215" s="12" t="s"/>
      <c r="J1215" s="12" t="s"/>
      <c r="K1215" s="12" t="s"/>
      <c r="L1215" s="12" t="s"/>
      <c r="M1215" s="12" t="s"/>
      <c r="N1215" s="12" t="s"/>
      <c r="O1215" s="12" t="s"/>
      <c r="P1215" s="12" t="s"/>
    </row>
    <row r="1216" spans="1:16">
      <c r="A1216" s="21" t="s"/>
      <c r="B1216" s="12" t="s"/>
      <c r="C1216" s="22" t="s"/>
      <c r="D1216" s="12" t="s"/>
      <c r="E1216" s="12" t="s"/>
      <c r="F1216" s="12" t="s"/>
      <c r="G1216" s="12" t="s"/>
      <c r="H1216" s="12" t="s"/>
      <c r="I1216" s="12" t="s"/>
      <c r="J1216" s="12" t="s"/>
      <c r="K1216" s="12" t="s"/>
      <c r="L1216" s="12" t="s"/>
      <c r="M1216" s="12" t="s"/>
      <c r="N1216" s="12" t="s"/>
      <c r="O1216" s="12" t="s"/>
      <c r="P1216" s="12" t="s"/>
    </row>
    <row r="1217" spans="1:16">
      <c r="A1217" s="21" t="s"/>
      <c r="B1217" s="12" t="s"/>
      <c r="C1217" s="22" t="s"/>
      <c r="D1217" s="12" t="s"/>
      <c r="E1217" s="12" t="s"/>
      <c r="F1217" s="12" t="s"/>
      <c r="G1217" s="12" t="s"/>
      <c r="H1217" s="12" t="s"/>
      <c r="I1217" s="12" t="s"/>
      <c r="J1217" s="12" t="s"/>
      <c r="K1217" s="12" t="s"/>
      <c r="L1217" s="12" t="s"/>
      <c r="M1217" s="12" t="s"/>
      <c r="N1217" s="12" t="s"/>
      <c r="O1217" s="12" t="s"/>
      <c r="P1217" s="12" t="s"/>
    </row>
    <row r="1218" spans="1:16">
      <c r="A1218" s="21" t="s"/>
      <c r="B1218" s="12" t="s"/>
      <c r="C1218" s="22" t="s"/>
      <c r="D1218" s="12" t="s"/>
      <c r="E1218" s="12" t="s"/>
      <c r="F1218" s="12" t="s"/>
      <c r="G1218" s="12" t="s"/>
      <c r="H1218" s="12" t="s"/>
      <c r="I1218" s="12" t="s"/>
      <c r="J1218" s="12" t="s"/>
      <c r="K1218" s="12" t="s"/>
      <c r="L1218" s="12" t="s"/>
      <c r="M1218" s="12" t="s"/>
      <c r="N1218" s="12" t="s"/>
      <c r="O1218" s="12" t="s"/>
      <c r="P1218" s="12" t="s"/>
    </row>
    <row r="1219" spans="1:16">
      <c r="A1219" s="21" t="s"/>
      <c r="B1219" s="12" t="s"/>
      <c r="C1219" s="22" t="s"/>
      <c r="D1219" s="12" t="s"/>
      <c r="E1219" s="12" t="s"/>
      <c r="F1219" s="12" t="s"/>
      <c r="G1219" s="12" t="s"/>
      <c r="H1219" s="12" t="s"/>
      <c r="I1219" s="12" t="s"/>
      <c r="J1219" s="12" t="s"/>
      <c r="K1219" s="12" t="s"/>
      <c r="L1219" s="12" t="s"/>
      <c r="M1219" s="12" t="s"/>
      <c r="N1219" s="12" t="s"/>
      <c r="O1219" s="12" t="s"/>
      <c r="P1219" s="12" t="s"/>
    </row>
    <row r="1220" spans="1:16">
      <c r="A1220" s="21" t="s"/>
      <c r="B1220" s="12" t="s"/>
      <c r="C1220" s="22" t="s"/>
      <c r="D1220" s="12" t="s"/>
      <c r="E1220" s="12" t="s"/>
      <c r="F1220" s="12" t="s"/>
      <c r="G1220" s="12" t="s"/>
      <c r="H1220" s="12" t="s"/>
      <c r="I1220" s="12" t="s"/>
      <c r="J1220" s="12" t="s"/>
      <c r="K1220" s="12" t="s"/>
      <c r="L1220" s="12" t="s"/>
      <c r="M1220" s="12" t="s"/>
      <c r="N1220" s="12" t="s"/>
      <c r="O1220" s="12" t="s"/>
      <c r="P1220" s="12" t="s"/>
    </row>
    <row r="1221" spans="1:16">
      <c r="A1221" s="21" t="s"/>
      <c r="B1221" s="12" t="s"/>
      <c r="C1221" s="22" t="s"/>
      <c r="D1221" s="12" t="s"/>
      <c r="E1221" s="12" t="s"/>
      <c r="F1221" s="12" t="s"/>
      <c r="G1221" s="12" t="s"/>
      <c r="H1221" s="12" t="s"/>
      <c r="I1221" s="12" t="s"/>
      <c r="J1221" s="12" t="s"/>
      <c r="K1221" s="12" t="s"/>
      <c r="L1221" s="12" t="s"/>
      <c r="M1221" s="12" t="s"/>
      <c r="N1221" s="12" t="s"/>
      <c r="O1221" s="12" t="s"/>
      <c r="P1221" s="12" t="s"/>
    </row>
    <row r="1222" spans="1:16">
      <c r="A1222" s="21" t="s"/>
      <c r="B1222" s="12" t="s"/>
      <c r="C1222" s="22" t="s"/>
      <c r="D1222" s="12" t="s"/>
      <c r="E1222" s="12" t="s"/>
      <c r="F1222" s="12" t="s"/>
      <c r="G1222" s="12" t="s"/>
      <c r="H1222" s="12" t="s"/>
      <c r="I1222" s="12" t="s"/>
      <c r="J1222" s="12" t="s"/>
      <c r="K1222" s="12" t="s"/>
      <c r="L1222" s="12" t="s"/>
      <c r="M1222" s="12" t="s"/>
      <c r="N1222" s="12" t="s"/>
      <c r="O1222" s="12" t="s"/>
      <c r="P1222" s="12" t="s"/>
    </row>
    <row r="1223" spans="1:16">
      <c r="A1223" s="21" t="s"/>
      <c r="B1223" s="12" t="s"/>
      <c r="C1223" s="22" t="s"/>
      <c r="D1223" s="12" t="s"/>
      <c r="E1223" s="12" t="s"/>
      <c r="F1223" s="12" t="s"/>
      <c r="G1223" s="12" t="s"/>
      <c r="H1223" s="12" t="s"/>
      <c r="I1223" s="12" t="s"/>
      <c r="J1223" s="12" t="s"/>
      <c r="K1223" s="12" t="s"/>
      <c r="L1223" s="12" t="s"/>
      <c r="M1223" s="12" t="s"/>
      <c r="N1223" s="12" t="s"/>
      <c r="O1223" s="12" t="s"/>
      <c r="P1223" s="12" t="s"/>
    </row>
    <row r="1224" spans="1:16">
      <c r="A1224" s="21" t="s"/>
      <c r="B1224" s="12" t="s"/>
      <c r="C1224" s="22" t="s"/>
      <c r="D1224" s="12" t="s"/>
      <c r="E1224" s="12" t="s"/>
      <c r="F1224" s="12" t="s"/>
      <c r="G1224" s="12" t="s"/>
      <c r="H1224" s="12" t="s"/>
      <c r="I1224" s="12" t="s"/>
      <c r="J1224" s="12" t="s"/>
      <c r="K1224" s="12" t="s"/>
      <c r="L1224" s="12" t="s"/>
      <c r="M1224" s="12" t="s"/>
      <c r="N1224" s="12" t="s"/>
      <c r="O1224" s="12" t="s"/>
      <c r="P1224" s="12" t="s"/>
    </row>
    <row r="1225" spans="1:16">
      <c r="A1225" s="21" t="s"/>
      <c r="B1225" s="12" t="s"/>
      <c r="C1225" s="22" t="s"/>
      <c r="D1225" s="12" t="s"/>
      <c r="E1225" s="12" t="s"/>
      <c r="F1225" s="12" t="s"/>
      <c r="G1225" s="12" t="s"/>
      <c r="H1225" s="12" t="s"/>
      <c r="I1225" s="12" t="s"/>
      <c r="J1225" s="12" t="s"/>
      <c r="K1225" s="12" t="s"/>
      <c r="L1225" s="12" t="s"/>
      <c r="M1225" s="12" t="s"/>
      <c r="N1225" s="12" t="s"/>
      <c r="O1225" s="12" t="s"/>
      <c r="P1225" s="12" t="s"/>
    </row>
    <row r="1226" spans="1:16">
      <c r="A1226" s="21" t="s"/>
      <c r="B1226" s="12" t="s"/>
      <c r="C1226" s="22" t="s"/>
      <c r="D1226" s="12" t="s"/>
      <c r="E1226" s="12" t="s"/>
      <c r="F1226" s="12" t="s"/>
      <c r="G1226" s="12" t="s"/>
      <c r="H1226" s="12" t="s"/>
      <c r="I1226" s="12" t="s"/>
      <c r="J1226" s="12" t="s"/>
      <c r="K1226" s="12" t="s"/>
      <c r="L1226" s="12" t="s"/>
      <c r="M1226" s="12" t="s"/>
      <c r="N1226" s="12" t="s"/>
      <c r="O1226" s="12" t="s"/>
      <c r="P1226" s="12" t="s"/>
    </row>
    <row r="1227" spans="1:16">
      <c r="A1227" s="21" t="s"/>
      <c r="B1227" s="12" t="s"/>
      <c r="C1227" s="22" t="s"/>
      <c r="D1227" s="12" t="s"/>
      <c r="E1227" s="12" t="s"/>
      <c r="F1227" s="12" t="s"/>
      <c r="G1227" s="12" t="s"/>
      <c r="H1227" s="12" t="s"/>
      <c r="I1227" s="12" t="s"/>
      <c r="J1227" s="12" t="s"/>
      <c r="K1227" s="12" t="s"/>
      <c r="L1227" s="12" t="s"/>
      <c r="M1227" s="12" t="s"/>
      <c r="N1227" s="12" t="s"/>
      <c r="O1227" s="12" t="s"/>
      <c r="P1227" s="12" t="s"/>
    </row>
    <row r="1228" spans="1:16">
      <c r="A1228" s="21" t="s"/>
      <c r="B1228" s="12" t="s"/>
      <c r="C1228" s="22" t="s"/>
      <c r="D1228" s="12" t="s"/>
      <c r="E1228" s="12" t="s"/>
      <c r="F1228" s="12" t="s"/>
      <c r="G1228" s="12" t="s"/>
      <c r="H1228" s="12" t="s"/>
      <c r="I1228" s="12" t="s"/>
      <c r="J1228" s="12" t="s"/>
      <c r="K1228" s="12" t="s"/>
      <c r="L1228" s="12" t="s"/>
      <c r="M1228" s="12" t="s"/>
      <c r="N1228" s="12" t="s"/>
      <c r="O1228" s="12" t="s"/>
      <c r="P1228" s="12" t="s"/>
    </row>
    <row r="1229" spans="1:16">
      <c r="A1229" s="21" t="s"/>
      <c r="B1229" s="12" t="s"/>
      <c r="C1229" s="22" t="s"/>
      <c r="D1229" s="12" t="s"/>
      <c r="E1229" s="12" t="s"/>
      <c r="F1229" s="12" t="s"/>
      <c r="G1229" s="12" t="s"/>
      <c r="H1229" s="12" t="s"/>
      <c r="I1229" s="12" t="s"/>
      <c r="J1229" s="12" t="s"/>
      <c r="K1229" s="12" t="s"/>
      <c r="L1229" s="12" t="s"/>
      <c r="M1229" s="12" t="s"/>
      <c r="N1229" s="12" t="s"/>
      <c r="O1229" s="12" t="s"/>
      <c r="P1229" s="12" t="s"/>
    </row>
    <row r="1230" spans="1:16">
      <c r="A1230" s="21" t="s"/>
      <c r="B1230" s="12" t="s"/>
      <c r="C1230" s="22" t="s"/>
      <c r="D1230" s="12" t="s"/>
      <c r="E1230" s="12" t="s"/>
      <c r="F1230" s="12" t="s"/>
      <c r="G1230" s="12" t="s"/>
      <c r="H1230" s="12" t="s"/>
      <c r="I1230" s="12" t="s"/>
      <c r="J1230" s="12" t="s"/>
      <c r="K1230" s="12" t="s"/>
      <c r="L1230" s="12" t="s"/>
      <c r="M1230" s="12" t="s"/>
      <c r="N1230" s="12" t="s"/>
      <c r="O1230" s="12" t="s"/>
      <c r="P1230" s="12" t="s"/>
    </row>
    <row r="1231" spans="1:16">
      <c r="A1231" s="21" t="s"/>
      <c r="B1231" s="12" t="s"/>
      <c r="C1231" s="22" t="s"/>
      <c r="D1231" s="12" t="s"/>
      <c r="E1231" s="12" t="s"/>
      <c r="F1231" s="12" t="s"/>
      <c r="G1231" s="12" t="s"/>
      <c r="H1231" s="12" t="s"/>
      <c r="I1231" s="12" t="s"/>
      <c r="J1231" s="12" t="s"/>
      <c r="K1231" s="12" t="s"/>
      <c r="L1231" s="12" t="s"/>
      <c r="M1231" s="12" t="s"/>
      <c r="N1231" s="12" t="s"/>
      <c r="O1231" s="12" t="s"/>
      <c r="P1231" s="12" t="s"/>
    </row>
    <row r="1232" spans="1:16">
      <c r="A1232" s="21" t="s"/>
      <c r="B1232" s="12" t="s"/>
      <c r="C1232" s="22" t="s"/>
      <c r="D1232" s="12" t="s"/>
      <c r="E1232" s="12" t="s"/>
      <c r="F1232" s="12" t="s"/>
      <c r="G1232" s="12" t="s"/>
      <c r="H1232" s="12" t="s"/>
      <c r="I1232" s="12" t="s"/>
      <c r="J1232" s="12" t="s"/>
      <c r="K1232" s="12" t="s"/>
      <c r="L1232" s="12" t="s"/>
      <c r="M1232" s="12" t="s"/>
      <c r="N1232" s="12" t="s"/>
      <c r="O1232" s="12" t="s"/>
      <c r="P1232" s="12" t="s"/>
    </row>
    <row r="1233" spans="1:16">
      <c r="A1233" s="21" t="s"/>
      <c r="B1233" s="12" t="s"/>
      <c r="C1233" s="22" t="s"/>
      <c r="D1233" s="12" t="s"/>
      <c r="E1233" s="12" t="s"/>
      <c r="F1233" s="12" t="s"/>
      <c r="G1233" s="12" t="s"/>
      <c r="H1233" s="12" t="s"/>
      <c r="I1233" s="12" t="s"/>
      <c r="J1233" s="12" t="s"/>
      <c r="K1233" s="12" t="s"/>
      <c r="L1233" s="12" t="s"/>
      <c r="M1233" s="12" t="s"/>
      <c r="N1233" s="12" t="s"/>
      <c r="O1233" s="12" t="s"/>
      <c r="P1233" s="12" t="s"/>
    </row>
    <row r="1234" spans="1:16">
      <c r="A1234" s="21" t="s"/>
      <c r="B1234" s="12" t="s"/>
      <c r="C1234" s="22" t="s"/>
      <c r="D1234" s="12" t="s"/>
      <c r="E1234" s="12" t="s"/>
      <c r="F1234" s="12" t="s"/>
      <c r="G1234" s="12" t="s"/>
      <c r="H1234" s="12" t="s"/>
      <c r="I1234" s="12" t="s"/>
      <c r="J1234" s="12" t="s"/>
      <c r="K1234" s="12" t="s"/>
      <c r="L1234" s="12" t="s"/>
      <c r="M1234" s="12" t="s"/>
      <c r="N1234" s="12" t="s"/>
      <c r="O1234" s="12" t="s"/>
      <c r="P1234" s="12" t="s"/>
    </row>
    <row r="1235" spans="1:16">
      <c r="A1235" s="21" t="s"/>
      <c r="B1235" s="12" t="s"/>
      <c r="C1235" s="22" t="s"/>
      <c r="D1235" s="12" t="s"/>
      <c r="E1235" s="12" t="s"/>
      <c r="F1235" s="12" t="s"/>
      <c r="G1235" s="12" t="s"/>
      <c r="H1235" s="12" t="s"/>
      <c r="I1235" s="12" t="s"/>
      <c r="J1235" s="12" t="s"/>
      <c r="K1235" s="12" t="s"/>
      <c r="L1235" s="12" t="s"/>
      <c r="M1235" s="12" t="s"/>
      <c r="N1235" s="12" t="s"/>
      <c r="O1235" s="12" t="s"/>
      <c r="P1235" s="12" t="s"/>
    </row>
    <row r="1236" spans="1:16">
      <c r="A1236" s="21" t="s"/>
      <c r="B1236" s="12" t="s"/>
      <c r="C1236" s="22" t="s"/>
      <c r="D1236" s="12" t="s"/>
      <c r="E1236" s="12" t="s"/>
      <c r="F1236" s="12" t="s"/>
      <c r="G1236" s="12" t="s"/>
      <c r="H1236" s="12" t="s"/>
      <c r="I1236" s="12" t="s"/>
      <c r="J1236" s="12" t="s"/>
      <c r="K1236" s="12" t="s"/>
      <c r="L1236" s="12" t="s"/>
      <c r="M1236" s="12" t="s"/>
      <c r="N1236" s="12" t="s"/>
      <c r="O1236" s="12" t="s"/>
      <c r="P1236" s="12" t="s"/>
    </row>
    <row r="1237" spans="1:16">
      <c r="A1237" s="21" t="s"/>
      <c r="B1237" s="12" t="s"/>
      <c r="C1237" s="22" t="s"/>
      <c r="D1237" s="12" t="s"/>
      <c r="E1237" s="12" t="s"/>
      <c r="F1237" s="12" t="s"/>
      <c r="G1237" s="12" t="s"/>
      <c r="H1237" s="12" t="s"/>
      <c r="I1237" s="12" t="s"/>
      <c r="J1237" s="12" t="s"/>
      <c r="K1237" s="12" t="s"/>
      <c r="L1237" s="12" t="s"/>
      <c r="M1237" s="12" t="s"/>
      <c r="N1237" s="12" t="s"/>
      <c r="O1237" s="12" t="s"/>
      <c r="P1237" s="12" t="s"/>
    </row>
    <row r="1238" spans="1:16">
      <c r="A1238" s="21" t="s"/>
      <c r="B1238" s="12" t="s"/>
      <c r="C1238" s="22" t="s"/>
      <c r="D1238" s="12" t="s"/>
      <c r="E1238" s="12" t="s"/>
      <c r="F1238" s="12" t="s"/>
      <c r="G1238" s="12" t="s"/>
      <c r="H1238" s="12" t="s"/>
      <c r="I1238" s="12" t="s"/>
      <c r="J1238" s="12" t="s"/>
      <c r="K1238" s="12" t="s"/>
      <c r="L1238" s="12" t="s"/>
      <c r="M1238" s="12" t="s"/>
      <c r="N1238" s="12" t="s"/>
      <c r="O1238" s="12" t="s"/>
      <c r="P1238" s="12" t="s"/>
    </row>
    <row r="1239" spans="1:16">
      <c r="A1239" s="21" t="s"/>
      <c r="B1239" s="12" t="s"/>
      <c r="C1239" s="22" t="s"/>
      <c r="D1239" s="12" t="s"/>
      <c r="E1239" s="12" t="s"/>
      <c r="F1239" s="12" t="s"/>
      <c r="G1239" s="12" t="s"/>
      <c r="H1239" s="12" t="s"/>
      <c r="I1239" s="12" t="s"/>
      <c r="J1239" s="12" t="s"/>
      <c r="K1239" s="12" t="s"/>
      <c r="L1239" s="12" t="s"/>
      <c r="M1239" s="12" t="s"/>
      <c r="N1239" s="12" t="s"/>
      <c r="O1239" s="12" t="s"/>
      <c r="P1239" s="12" t="s"/>
    </row>
    <row r="1240" spans="1:16">
      <c r="A1240" s="21" t="s"/>
      <c r="B1240" s="12" t="s"/>
      <c r="C1240" s="22" t="s"/>
      <c r="D1240" s="12" t="s"/>
      <c r="E1240" s="12" t="s"/>
      <c r="F1240" s="12" t="s"/>
      <c r="G1240" s="12" t="s"/>
      <c r="H1240" s="12" t="s"/>
      <c r="I1240" s="12" t="s"/>
      <c r="J1240" s="12" t="s"/>
      <c r="K1240" s="12" t="s"/>
      <c r="L1240" s="12" t="s"/>
      <c r="M1240" s="12" t="s"/>
      <c r="N1240" s="12" t="s"/>
      <c r="O1240" s="12" t="s"/>
      <c r="P1240" s="12" t="s"/>
    </row>
    <row r="1241" spans="1:16">
      <c r="A1241" s="21" t="s"/>
      <c r="B1241" s="12" t="s"/>
      <c r="C1241" s="22" t="s"/>
      <c r="D1241" s="12" t="s"/>
      <c r="E1241" s="12" t="s"/>
      <c r="F1241" s="12" t="s"/>
      <c r="G1241" s="12" t="s"/>
      <c r="H1241" s="12" t="s"/>
      <c r="I1241" s="12" t="s"/>
      <c r="J1241" s="12" t="s"/>
      <c r="K1241" s="12" t="s"/>
      <c r="L1241" s="12" t="s"/>
      <c r="M1241" s="12" t="s"/>
      <c r="N1241" s="12" t="s"/>
      <c r="O1241" s="12" t="s"/>
      <c r="P1241" s="12" t="s"/>
    </row>
    <row r="1242" spans="1:16">
      <c r="A1242" s="21" t="s"/>
      <c r="B1242" s="12" t="s"/>
      <c r="C1242" s="22" t="s"/>
      <c r="D1242" s="12" t="s"/>
      <c r="E1242" s="12" t="s"/>
      <c r="F1242" s="12" t="s"/>
      <c r="G1242" s="12" t="s"/>
      <c r="H1242" s="12" t="s"/>
      <c r="I1242" s="12" t="s"/>
      <c r="J1242" s="12" t="s"/>
      <c r="K1242" s="12" t="s"/>
      <c r="L1242" s="12" t="s"/>
      <c r="M1242" s="12" t="s"/>
      <c r="N1242" s="12" t="s"/>
      <c r="O1242" s="12" t="s"/>
      <c r="P1242" s="12" t="s"/>
    </row>
    <row r="1243" spans="1:16">
      <c r="A1243" s="21" t="s"/>
      <c r="B1243" s="12" t="s"/>
      <c r="C1243" s="22" t="s"/>
      <c r="D1243" s="12" t="s"/>
      <c r="E1243" s="12" t="s"/>
      <c r="F1243" s="12" t="s"/>
      <c r="G1243" s="12" t="s"/>
      <c r="H1243" s="12" t="s"/>
      <c r="I1243" s="12" t="s"/>
      <c r="J1243" s="12" t="s"/>
      <c r="K1243" s="12" t="s"/>
      <c r="L1243" s="12" t="s"/>
      <c r="M1243" s="12" t="s"/>
      <c r="N1243" s="12" t="s"/>
      <c r="O1243" s="12" t="s"/>
      <c r="P1243" s="12" t="s"/>
    </row>
    <row r="1244" spans="1:16">
      <c r="A1244" s="21" t="s"/>
      <c r="B1244" s="12" t="s"/>
      <c r="C1244" s="22" t="s"/>
      <c r="D1244" s="12" t="s"/>
      <c r="E1244" s="12" t="s"/>
      <c r="F1244" s="12" t="s"/>
      <c r="G1244" s="12" t="s"/>
      <c r="H1244" s="12" t="s"/>
      <c r="I1244" s="12" t="s"/>
      <c r="J1244" s="12" t="s"/>
      <c r="K1244" s="12" t="s"/>
      <c r="L1244" s="12" t="s"/>
      <c r="M1244" s="12" t="s"/>
      <c r="N1244" s="12" t="s"/>
      <c r="O1244" s="12" t="s"/>
      <c r="P1244" s="12" t="s"/>
    </row>
    <row r="1245" spans="1:16">
      <c r="A1245" s="21" t="s"/>
      <c r="B1245" s="12" t="s"/>
      <c r="C1245" s="22" t="s"/>
      <c r="D1245" s="12" t="s"/>
      <c r="E1245" s="12" t="s"/>
      <c r="F1245" s="12" t="s"/>
      <c r="G1245" s="12" t="s"/>
      <c r="H1245" s="12" t="s"/>
      <c r="I1245" s="12" t="s"/>
      <c r="J1245" s="12" t="s"/>
      <c r="K1245" s="12" t="s"/>
      <c r="L1245" s="12" t="s"/>
      <c r="M1245" s="12" t="s"/>
      <c r="N1245" s="12" t="s"/>
      <c r="O1245" s="12" t="s"/>
      <c r="P1245" s="12" t="s"/>
    </row>
    <row r="1246" spans="1:16">
      <c r="A1246" s="21" t="s"/>
      <c r="B1246" s="12" t="s"/>
      <c r="C1246" s="22" t="s"/>
      <c r="D1246" s="12" t="s"/>
      <c r="E1246" s="12" t="s"/>
      <c r="F1246" s="12" t="s"/>
      <c r="G1246" s="12" t="s"/>
      <c r="H1246" s="12" t="s"/>
      <c r="I1246" s="12" t="s"/>
      <c r="J1246" s="12" t="s"/>
      <c r="K1246" s="12" t="s"/>
      <c r="L1246" s="12" t="s"/>
      <c r="M1246" s="12" t="s"/>
      <c r="N1246" s="12" t="s"/>
      <c r="O1246" s="12" t="s"/>
      <c r="P1246" s="12" t="s"/>
    </row>
    <row r="1247" spans="1:16">
      <c r="A1247" s="21" t="s"/>
      <c r="B1247" s="12" t="s"/>
      <c r="C1247" s="22" t="s"/>
      <c r="D1247" s="12" t="s"/>
      <c r="E1247" s="12" t="s"/>
      <c r="F1247" s="12" t="s"/>
      <c r="G1247" s="12" t="s"/>
      <c r="H1247" s="12" t="s"/>
      <c r="I1247" s="12" t="s"/>
      <c r="J1247" s="12" t="s"/>
      <c r="K1247" s="12" t="s"/>
      <c r="L1247" s="12" t="s"/>
      <c r="M1247" s="12" t="s"/>
      <c r="N1247" s="12" t="s"/>
      <c r="O1247" s="12" t="s"/>
      <c r="P1247" s="12" t="s"/>
    </row>
    <row r="1248" spans="1:16">
      <c r="A1248" s="21" t="s"/>
      <c r="B1248" s="12" t="s"/>
      <c r="C1248" s="22" t="s"/>
      <c r="D1248" s="12" t="s"/>
      <c r="E1248" s="12" t="s"/>
      <c r="F1248" s="12" t="s"/>
      <c r="G1248" s="12" t="s"/>
      <c r="H1248" s="12" t="s"/>
      <c r="I1248" s="12" t="s"/>
      <c r="J1248" s="12" t="s"/>
      <c r="K1248" s="12" t="s"/>
      <c r="L1248" s="12" t="s"/>
      <c r="M1248" s="12" t="s"/>
      <c r="N1248" s="12" t="s"/>
      <c r="O1248" s="12" t="s"/>
      <c r="P1248" s="12" t="s"/>
    </row>
    <row r="1249" spans="1:16">
      <c r="A1249" s="21" t="s"/>
      <c r="B1249" s="12" t="s"/>
      <c r="C1249" s="22" t="s"/>
      <c r="D1249" s="12" t="s"/>
      <c r="E1249" s="12" t="s"/>
      <c r="F1249" s="12" t="s"/>
      <c r="G1249" s="12" t="s"/>
      <c r="H1249" s="12" t="s"/>
      <c r="I1249" s="12" t="s"/>
      <c r="J1249" s="12" t="s"/>
      <c r="K1249" s="12" t="s"/>
      <c r="L1249" s="12" t="s"/>
      <c r="M1249" s="12" t="s"/>
      <c r="N1249" s="12" t="s"/>
      <c r="O1249" s="12" t="s"/>
      <c r="P1249" s="12" t="s"/>
    </row>
    <row r="1250" spans="1:16">
      <c r="A1250" s="21" t="s"/>
      <c r="B1250" s="12" t="s"/>
      <c r="C1250" s="22" t="s"/>
      <c r="D1250" s="12" t="s"/>
      <c r="E1250" s="12" t="s"/>
      <c r="F1250" s="12" t="s"/>
      <c r="G1250" s="12" t="s"/>
      <c r="H1250" s="12" t="s"/>
      <c r="I1250" s="12" t="s"/>
      <c r="J1250" s="12" t="s"/>
      <c r="K1250" s="12" t="s"/>
      <c r="L1250" s="12" t="s"/>
      <c r="M1250" s="12" t="s"/>
      <c r="N1250" s="12" t="s"/>
      <c r="O1250" s="12" t="s"/>
      <c r="P1250" s="12" t="s"/>
    </row>
    <row r="1251" spans="1:16">
      <c r="A1251" s="21" t="s"/>
      <c r="B1251" s="12" t="s"/>
      <c r="C1251" s="22" t="s"/>
      <c r="D1251" s="12" t="s"/>
      <c r="E1251" s="12" t="s"/>
      <c r="F1251" s="12" t="s"/>
      <c r="G1251" s="12" t="s"/>
      <c r="H1251" s="12" t="s"/>
      <c r="I1251" s="12" t="s"/>
      <c r="J1251" s="12" t="s"/>
      <c r="K1251" s="12" t="s"/>
      <c r="L1251" s="12" t="s"/>
      <c r="M1251" s="12" t="s"/>
      <c r="N1251" s="12" t="s"/>
      <c r="O1251" s="12" t="s"/>
      <c r="P1251" s="12" t="s"/>
    </row>
    <row r="1252" spans="1:16">
      <c r="A1252" s="21" t="s"/>
      <c r="B1252" s="12" t="s"/>
      <c r="C1252" s="22" t="s"/>
      <c r="D1252" s="12" t="s"/>
      <c r="E1252" s="12" t="s"/>
      <c r="F1252" s="12" t="s"/>
      <c r="G1252" s="12" t="s"/>
      <c r="H1252" s="12" t="s"/>
      <c r="I1252" s="12" t="s"/>
      <c r="J1252" s="12" t="s"/>
      <c r="K1252" s="12" t="s"/>
      <c r="L1252" s="12" t="s"/>
      <c r="M1252" s="12" t="s"/>
      <c r="N1252" s="12" t="s"/>
      <c r="O1252" s="12" t="s"/>
      <c r="P1252" s="12" t="s"/>
    </row>
    <row r="1253" spans="1:16">
      <c r="A1253" s="21" t="s"/>
      <c r="B1253" s="12" t="s"/>
      <c r="C1253" s="22" t="s"/>
      <c r="D1253" s="12" t="s"/>
      <c r="E1253" s="12" t="s"/>
      <c r="F1253" s="12" t="s"/>
      <c r="G1253" s="12" t="s"/>
      <c r="H1253" s="12" t="s"/>
      <c r="I1253" s="12" t="s"/>
      <c r="J1253" s="12" t="s"/>
      <c r="K1253" s="12" t="s"/>
      <c r="L1253" s="12" t="s"/>
      <c r="M1253" s="12" t="s"/>
      <c r="N1253" s="12" t="s"/>
      <c r="O1253" s="12" t="s"/>
      <c r="P1253" s="12" t="s"/>
    </row>
    <row r="1254" spans="1:16">
      <c r="A1254" s="21" t="s"/>
      <c r="B1254" s="12" t="s"/>
      <c r="C1254" s="22" t="s"/>
      <c r="D1254" s="12" t="s"/>
      <c r="E1254" s="12" t="s"/>
      <c r="F1254" s="12" t="s"/>
      <c r="G1254" s="12" t="s"/>
      <c r="H1254" s="12" t="s"/>
      <c r="I1254" s="12" t="s"/>
      <c r="J1254" s="12" t="s"/>
      <c r="K1254" s="12" t="s"/>
      <c r="L1254" s="12" t="s"/>
      <c r="M1254" s="12" t="s"/>
      <c r="N1254" s="12" t="s"/>
      <c r="O1254" s="12" t="s"/>
      <c r="P1254" s="12" t="s"/>
    </row>
    <row r="1255" spans="1:16">
      <c r="A1255" s="21" t="s"/>
      <c r="B1255" s="12" t="s"/>
      <c r="C1255" s="22" t="s"/>
      <c r="D1255" s="12" t="s"/>
      <c r="E1255" s="12" t="s"/>
      <c r="F1255" s="12" t="s"/>
      <c r="G1255" s="12" t="s"/>
      <c r="H1255" s="12" t="s"/>
      <c r="I1255" s="12" t="s"/>
      <c r="J1255" s="12" t="s"/>
      <c r="K1255" s="12" t="s"/>
      <c r="L1255" s="12" t="s"/>
      <c r="M1255" s="12" t="s"/>
      <c r="N1255" s="12" t="s"/>
      <c r="O1255" s="12" t="s"/>
      <c r="P1255" s="12" t="s"/>
    </row>
    <row r="1256" spans="1:16">
      <c r="A1256" s="21" t="s"/>
      <c r="B1256" s="12" t="s"/>
      <c r="C1256" s="22" t="s"/>
      <c r="D1256" s="12" t="s"/>
      <c r="E1256" s="12" t="s"/>
      <c r="F1256" s="12" t="s"/>
      <c r="G1256" s="12" t="s"/>
      <c r="H1256" s="12" t="s"/>
      <c r="I1256" s="12" t="s"/>
      <c r="J1256" s="12" t="s"/>
      <c r="K1256" s="12" t="s"/>
      <c r="L1256" s="12" t="s"/>
      <c r="M1256" s="12" t="s"/>
      <c r="N1256" s="12" t="s"/>
      <c r="O1256" s="12" t="s"/>
      <c r="P1256" s="12" t="s"/>
    </row>
    <row r="1257" spans="1:16">
      <c r="A1257" s="21" t="s"/>
      <c r="B1257" s="12" t="s"/>
      <c r="C1257" s="22" t="s"/>
      <c r="D1257" s="12" t="s"/>
      <c r="E1257" s="12" t="s"/>
      <c r="F1257" s="12" t="s"/>
      <c r="G1257" s="12" t="s"/>
      <c r="H1257" s="12" t="s"/>
      <c r="I1257" s="12" t="s"/>
      <c r="J1257" s="12" t="s"/>
      <c r="K1257" s="12" t="s"/>
      <c r="L1257" s="12" t="s"/>
      <c r="M1257" s="12" t="s"/>
      <c r="N1257" s="12" t="s"/>
      <c r="O1257" s="12" t="s"/>
      <c r="P1257" s="12" t="s"/>
    </row>
    <row r="1258" spans="1:16">
      <c r="A1258" s="21" t="s"/>
      <c r="B1258" s="12" t="s"/>
      <c r="C1258" s="22" t="s"/>
      <c r="D1258" s="12" t="s"/>
      <c r="E1258" s="12" t="s"/>
      <c r="F1258" s="12" t="s"/>
      <c r="G1258" s="12" t="s"/>
      <c r="H1258" s="12" t="s"/>
      <c r="I1258" s="12" t="s"/>
      <c r="J1258" s="12" t="s"/>
      <c r="K1258" s="12" t="s"/>
      <c r="L1258" s="12" t="s"/>
      <c r="M1258" s="12" t="s"/>
      <c r="N1258" s="12" t="s"/>
      <c r="O1258" s="12" t="s"/>
      <c r="P1258" s="12" t="s"/>
    </row>
    <row r="1259" spans="1:16">
      <c r="A1259" s="21" t="s"/>
      <c r="B1259" s="12" t="s"/>
      <c r="C1259" s="22" t="s"/>
      <c r="D1259" s="12" t="s"/>
      <c r="E1259" s="12" t="s"/>
      <c r="F1259" s="12" t="s"/>
      <c r="G1259" s="12" t="s"/>
      <c r="H1259" s="12" t="s"/>
      <c r="I1259" s="12" t="s"/>
      <c r="J1259" s="12" t="s"/>
      <c r="K1259" s="12" t="s"/>
      <c r="L1259" s="12" t="s"/>
      <c r="M1259" s="12" t="s"/>
      <c r="N1259" s="12" t="s"/>
      <c r="O1259" s="12" t="s"/>
      <c r="P1259" s="12" t="s"/>
    </row>
    <row r="1260" spans="1:16">
      <c r="A1260" s="21" t="s"/>
      <c r="B1260" s="12" t="s"/>
      <c r="C1260" s="22" t="s"/>
      <c r="D1260" s="12" t="s"/>
      <c r="E1260" s="12" t="s"/>
      <c r="F1260" s="12" t="s"/>
      <c r="G1260" s="12" t="s"/>
      <c r="H1260" s="12" t="s"/>
      <c r="I1260" s="12" t="s"/>
      <c r="J1260" s="12" t="s"/>
      <c r="K1260" s="12" t="s"/>
      <c r="L1260" s="12" t="s"/>
      <c r="M1260" s="12" t="s"/>
      <c r="N1260" s="12" t="s"/>
      <c r="O1260" s="12" t="s"/>
      <c r="P1260" s="12" t="s"/>
    </row>
    <row r="1261" spans="1:16">
      <c r="A1261" s="21" t="s"/>
      <c r="B1261" s="12" t="s"/>
      <c r="C1261" s="22" t="s"/>
      <c r="D1261" s="12" t="s"/>
      <c r="E1261" s="12" t="s"/>
      <c r="F1261" s="12" t="s"/>
      <c r="G1261" s="12" t="s"/>
      <c r="H1261" s="12" t="s"/>
      <c r="I1261" s="12" t="s"/>
      <c r="J1261" s="12" t="s"/>
      <c r="K1261" s="12" t="s"/>
      <c r="L1261" s="12" t="s"/>
      <c r="M1261" s="12" t="s"/>
      <c r="N1261" s="12" t="s"/>
      <c r="O1261" s="12" t="s"/>
      <c r="P1261" s="12" t="s"/>
    </row>
    <row r="1262" spans="1:16">
      <c r="A1262" s="21" t="s"/>
      <c r="B1262" s="12" t="s"/>
      <c r="C1262" s="22" t="s"/>
      <c r="D1262" s="12" t="s"/>
      <c r="E1262" s="12" t="s"/>
      <c r="F1262" s="12" t="s"/>
      <c r="G1262" s="12" t="s"/>
      <c r="H1262" s="12" t="s"/>
      <c r="I1262" s="12" t="s"/>
      <c r="J1262" s="12" t="s"/>
      <c r="K1262" s="12" t="s"/>
      <c r="L1262" s="12" t="s"/>
      <c r="M1262" s="12" t="s"/>
      <c r="N1262" s="12" t="s"/>
      <c r="O1262" s="12" t="s"/>
      <c r="P1262" s="12" t="s"/>
    </row>
    <row r="1263" spans="1:16">
      <c r="A1263" s="21" t="s"/>
      <c r="B1263" s="12" t="s"/>
      <c r="C1263" s="22" t="s"/>
      <c r="D1263" s="12" t="s"/>
      <c r="E1263" s="12" t="s"/>
      <c r="F1263" s="12" t="s"/>
      <c r="G1263" s="12" t="s"/>
      <c r="H1263" s="12" t="s"/>
      <c r="I1263" s="12" t="s"/>
      <c r="J1263" s="12" t="s"/>
      <c r="K1263" s="12" t="s"/>
      <c r="L1263" s="12" t="s"/>
      <c r="M1263" s="12" t="s"/>
      <c r="N1263" s="12" t="s"/>
      <c r="O1263" s="12" t="s"/>
      <c r="P1263" s="12" t="s"/>
    </row>
    <row r="1264" spans="1:16">
      <c r="A1264" s="21" t="s"/>
      <c r="B1264" s="12" t="s"/>
      <c r="C1264" s="22" t="s"/>
      <c r="D1264" s="12" t="s"/>
      <c r="E1264" s="12" t="s"/>
      <c r="F1264" s="12" t="s"/>
      <c r="G1264" s="12" t="s"/>
      <c r="H1264" s="12" t="s"/>
      <c r="I1264" s="12" t="s"/>
      <c r="J1264" s="12" t="s"/>
      <c r="K1264" s="12" t="s"/>
      <c r="L1264" s="12" t="s"/>
      <c r="M1264" s="12" t="s"/>
      <c r="N1264" s="12" t="s"/>
      <c r="O1264" s="12" t="s"/>
      <c r="P1264" s="12" t="s"/>
    </row>
    <row r="1265" spans="1:16">
      <c r="A1265" s="21" t="s"/>
      <c r="B1265" s="12" t="s"/>
      <c r="C1265" s="22" t="s"/>
      <c r="D1265" s="12" t="s"/>
      <c r="E1265" s="12" t="s"/>
      <c r="F1265" s="12" t="s"/>
      <c r="G1265" s="12" t="s"/>
      <c r="H1265" s="12" t="s"/>
      <c r="I1265" s="12" t="s"/>
      <c r="J1265" s="12" t="s"/>
      <c r="K1265" s="12" t="s"/>
      <c r="L1265" s="12" t="s"/>
      <c r="M1265" s="12" t="s"/>
      <c r="N1265" s="12" t="s"/>
      <c r="O1265" s="12" t="s"/>
      <c r="P1265" s="12" t="s"/>
    </row>
    <row r="1266" spans="1:16">
      <c r="A1266" s="21" t="s"/>
      <c r="B1266" s="12" t="s"/>
      <c r="C1266" s="22" t="s"/>
      <c r="D1266" s="12" t="s"/>
      <c r="E1266" s="12" t="s"/>
      <c r="F1266" s="12" t="s"/>
      <c r="G1266" s="12" t="s"/>
      <c r="H1266" s="12" t="s"/>
      <c r="I1266" s="12" t="s"/>
      <c r="J1266" s="12" t="s"/>
      <c r="K1266" s="12" t="s"/>
      <c r="L1266" s="12" t="s"/>
      <c r="M1266" s="12" t="s"/>
      <c r="N1266" s="12" t="s"/>
      <c r="O1266" s="12" t="s"/>
      <c r="P1266" s="12" t="s"/>
    </row>
    <row r="1267" spans="1:16">
      <c r="A1267" s="21" t="s"/>
      <c r="B1267" s="12" t="s"/>
      <c r="C1267" s="22" t="s"/>
      <c r="D1267" s="12" t="s"/>
      <c r="E1267" s="12" t="s"/>
      <c r="F1267" s="12" t="s"/>
      <c r="G1267" s="12" t="s"/>
      <c r="H1267" s="12" t="s"/>
      <c r="I1267" s="12" t="s"/>
      <c r="J1267" s="12" t="s"/>
      <c r="K1267" s="12" t="s"/>
      <c r="L1267" s="12" t="s"/>
      <c r="M1267" s="12" t="s"/>
      <c r="N1267" s="12" t="s"/>
      <c r="O1267" s="12" t="s"/>
      <c r="P1267" s="12" t="s"/>
    </row>
    <row r="1268" spans="1:16">
      <c r="A1268" s="21" t="s"/>
      <c r="B1268" s="12" t="s"/>
      <c r="C1268" s="22" t="s"/>
      <c r="D1268" s="12" t="s"/>
      <c r="E1268" s="12" t="s"/>
      <c r="F1268" s="12" t="s"/>
      <c r="G1268" s="12" t="s"/>
      <c r="H1268" s="12" t="s"/>
      <c r="I1268" s="12" t="s"/>
      <c r="J1268" s="12" t="s"/>
      <c r="K1268" s="12" t="s"/>
      <c r="L1268" s="12" t="s"/>
      <c r="M1268" s="12" t="s"/>
      <c r="N1268" s="12" t="s"/>
      <c r="O1268" s="12" t="s"/>
      <c r="P1268" s="12" t="s"/>
    </row>
    <row r="1269" spans="1:16">
      <c r="A1269" s="21" t="s"/>
      <c r="B1269" s="12" t="s"/>
      <c r="C1269" s="22" t="s"/>
      <c r="D1269" s="12" t="s"/>
      <c r="E1269" s="12" t="s"/>
      <c r="F1269" s="12" t="s"/>
      <c r="G1269" s="12" t="s"/>
      <c r="H1269" s="12" t="s"/>
      <c r="I1269" s="12" t="s"/>
      <c r="J1269" s="12" t="s"/>
      <c r="K1269" s="12" t="s"/>
      <c r="L1269" s="12" t="s"/>
      <c r="M1269" s="12" t="s"/>
      <c r="N1269" s="12" t="s"/>
      <c r="O1269" s="12" t="s"/>
      <c r="P1269" s="12" t="s"/>
    </row>
    <row r="1270" spans="1:16">
      <c r="A1270" s="21" t="s"/>
      <c r="B1270" s="12" t="s"/>
      <c r="C1270" s="22" t="s"/>
      <c r="D1270" s="12" t="s"/>
      <c r="E1270" s="12" t="s"/>
      <c r="F1270" s="12" t="s"/>
      <c r="G1270" s="12" t="s"/>
      <c r="H1270" s="12" t="s"/>
      <c r="I1270" s="12" t="s"/>
      <c r="J1270" s="12" t="s"/>
      <c r="K1270" s="12" t="s"/>
      <c r="L1270" s="12" t="s"/>
      <c r="M1270" s="12" t="s"/>
      <c r="N1270" s="12" t="s"/>
      <c r="O1270" s="12" t="s"/>
      <c r="P1270" s="12" t="s"/>
    </row>
    <row r="1271" spans="1:16">
      <c r="A1271" s="21" t="s"/>
      <c r="B1271" s="12" t="s"/>
      <c r="C1271" s="22" t="s"/>
      <c r="D1271" s="12" t="s"/>
      <c r="E1271" s="12" t="s"/>
      <c r="F1271" s="12" t="s"/>
      <c r="G1271" s="12" t="s"/>
      <c r="H1271" s="12" t="s"/>
      <c r="I1271" s="12" t="s"/>
      <c r="J1271" s="12" t="s"/>
      <c r="K1271" s="12" t="s"/>
      <c r="L1271" s="12" t="s"/>
      <c r="M1271" s="12" t="s"/>
      <c r="N1271" s="12" t="s"/>
      <c r="O1271" s="12" t="s"/>
      <c r="P1271" s="12" t="s"/>
    </row>
    <row r="1272" spans="1:16">
      <c r="A1272" s="21" t="s"/>
      <c r="B1272" s="12" t="s"/>
      <c r="C1272" s="22" t="s"/>
      <c r="D1272" s="12" t="s"/>
      <c r="E1272" s="12" t="s"/>
      <c r="F1272" s="12" t="s"/>
      <c r="G1272" s="12" t="s"/>
      <c r="H1272" s="12" t="s"/>
      <c r="I1272" s="12" t="s"/>
      <c r="J1272" s="12" t="s"/>
      <c r="K1272" s="12" t="s"/>
      <c r="L1272" s="12" t="s"/>
      <c r="M1272" s="12" t="s"/>
      <c r="N1272" s="12" t="s"/>
      <c r="O1272" s="12" t="s"/>
      <c r="P1272" s="12" t="s"/>
    </row>
    <row r="1273" spans="1:16">
      <c r="A1273" s="21" t="s"/>
      <c r="B1273" s="12" t="s"/>
      <c r="C1273" s="22" t="s"/>
      <c r="D1273" s="12" t="s"/>
      <c r="E1273" s="12" t="s"/>
      <c r="F1273" s="12" t="s"/>
      <c r="G1273" s="12" t="s"/>
      <c r="H1273" s="12" t="s"/>
      <c r="I1273" s="12" t="s"/>
      <c r="J1273" s="12" t="s"/>
      <c r="K1273" s="12" t="s"/>
      <c r="L1273" s="12" t="s"/>
      <c r="M1273" s="12" t="s"/>
      <c r="N1273" s="12" t="s"/>
      <c r="O1273" s="12" t="s"/>
      <c r="P1273" s="12" t="s"/>
    </row>
    <row r="1274" spans="1:16">
      <c r="A1274" s="21" t="s"/>
      <c r="B1274" s="12" t="s"/>
      <c r="C1274" s="22" t="s"/>
      <c r="D1274" s="12" t="s"/>
      <c r="E1274" s="12" t="s"/>
      <c r="F1274" s="12" t="s"/>
      <c r="G1274" s="12" t="s"/>
      <c r="H1274" s="12" t="s"/>
      <c r="I1274" s="12" t="s"/>
      <c r="J1274" s="12" t="s"/>
      <c r="K1274" s="12" t="s"/>
      <c r="L1274" s="12" t="s"/>
      <c r="M1274" s="12" t="s"/>
      <c r="N1274" s="12" t="s"/>
      <c r="O1274" s="12" t="s"/>
      <c r="P1274" s="12" t="s"/>
    </row>
    <row r="1275" spans="1:16">
      <c r="A1275" s="21" t="s"/>
      <c r="B1275" s="12" t="s"/>
      <c r="C1275" s="22" t="s"/>
      <c r="D1275" s="12" t="s"/>
      <c r="E1275" s="12" t="s"/>
      <c r="F1275" s="12" t="s"/>
      <c r="G1275" s="12" t="s"/>
      <c r="H1275" s="12" t="s"/>
      <c r="I1275" s="12" t="s"/>
      <c r="J1275" s="12" t="s"/>
      <c r="K1275" s="12" t="s"/>
      <c r="L1275" s="12" t="s"/>
      <c r="M1275" s="12" t="s"/>
      <c r="N1275" s="12" t="s"/>
      <c r="O1275" s="12" t="s"/>
      <c r="P1275" s="12" t="s"/>
    </row>
    <row r="1276" spans="1:16">
      <c r="A1276" s="21" t="s"/>
      <c r="B1276" s="12" t="s"/>
      <c r="C1276" s="22" t="s"/>
      <c r="D1276" s="12" t="s"/>
      <c r="E1276" s="12" t="s"/>
      <c r="F1276" s="12" t="s"/>
      <c r="G1276" s="12" t="s"/>
      <c r="H1276" s="12" t="s"/>
      <c r="I1276" s="12" t="s"/>
      <c r="J1276" s="12" t="s"/>
      <c r="K1276" s="12" t="s"/>
      <c r="L1276" s="12" t="s"/>
      <c r="M1276" s="12" t="s"/>
      <c r="N1276" s="12" t="s"/>
      <c r="O1276" s="12" t="s"/>
      <c r="P1276" s="12" t="s"/>
    </row>
    <row r="1277" spans="1:16">
      <c r="A1277" s="21" t="s"/>
      <c r="B1277" s="12" t="s"/>
      <c r="C1277" s="22" t="s"/>
      <c r="D1277" s="12" t="s"/>
      <c r="E1277" s="12" t="s"/>
      <c r="F1277" s="12" t="s"/>
      <c r="G1277" s="12" t="s"/>
      <c r="H1277" s="12" t="s"/>
      <c r="I1277" s="12" t="s"/>
      <c r="J1277" s="12" t="s"/>
      <c r="K1277" s="12" t="s"/>
      <c r="L1277" s="12" t="s"/>
      <c r="M1277" s="12" t="s"/>
      <c r="N1277" s="12" t="s"/>
      <c r="O1277" s="12" t="s"/>
      <c r="P1277" s="12" t="s"/>
    </row>
    <row r="1278" spans="1:16">
      <c r="A1278" s="21" t="s"/>
      <c r="B1278" s="12" t="s"/>
      <c r="C1278" s="22" t="s"/>
      <c r="D1278" s="12" t="s"/>
      <c r="E1278" s="12" t="s"/>
      <c r="F1278" s="12" t="s"/>
      <c r="G1278" s="12" t="s"/>
      <c r="H1278" s="12" t="s"/>
      <c r="I1278" s="12" t="s"/>
      <c r="J1278" s="12" t="s"/>
      <c r="K1278" s="12" t="s"/>
      <c r="L1278" s="12" t="s"/>
      <c r="M1278" s="12" t="s"/>
      <c r="N1278" s="12" t="s"/>
      <c r="O1278" s="12" t="s"/>
      <c r="P1278" s="12" t="s"/>
    </row>
    <row r="1279" spans="1:16">
      <c r="A1279" s="21" t="s"/>
      <c r="B1279" s="12" t="s"/>
      <c r="C1279" s="22" t="s"/>
      <c r="D1279" s="12" t="s"/>
      <c r="E1279" s="12" t="s"/>
      <c r="F1279" s="12" t="s"/>
      <c r="G1279" s="12" t="s"/>
      <c r="H1279" s="12" t="s"/>
      <c r="I1279" s="12" t="s"/>
      <c r="J1279" s="12" t="s"/>
      <c r="K1279" s="12" t="s"/>
      <c r="L1279" s="12" t="s"/>
      <c r="M1279" s="12" t="s"/>
      <c r="N1279" s="12" t="s"/>
      <c r="O1279" s="12" t="s"/>
      <c r="P1279" s="12" t="s"/>
    </row>
    <row r="1280" spans="1:16">
      <c r="A1280" s="21" t="s"/>
      <c r="B1280" s="12" t="s"/>
      <c r="C1280" s="22" t="s"/>
      <c r="D1280" s="12" t="s"/>
      <c r="E1280" s="12" t="s"/>
      <c r="F1280" s="12" t="s"/>
      <c r="G1280" s="12" t="s"/>
      <c r="H1280" s="12" t="s"/>
      <c r="I1280" s="12" t="s"/>
      <c r="J1280" s="12" t="s"/>
      <c r="K1280" s="12" t="s"/>
      <c r="L1280" s="12" t="s"/>
      <c r="M1280" s="12" t="s"/>
      <c r="N1280" s="12" t="s"/>
      <c r="O1280" s="12" t="s"/>
      <c r="P1280" s="12" t="s"/>
    </row>
    <row r="1281" spans="1:16">
      <c r="A1281" s="21" t="s"/>
      <c r="B1281" s="12" t="s"/>
      <c r="C1281" s="22" t="s"/>
      <c r="D1281" s="12" t="s"/>
      <c r="E1281" s="12" t="s"/>
      <c r="F1281" s="12" t="s"/>
      <c r="G1281" s="12" t="s"/>
      <c r="H1281" s="12" t="s"/>
      <c r="I1281" s="12" t="s"/>
      <c r="J1281" s="12" t="s"/>
      <c r="K1281" s="12" t="s"/>
      <c r="L1281" s="12" t="s"/>
      <c r="M1281" s="12" t="s"/>
      <c r="N1281" s="12" t="s"/>
      <c r="O1281" s="12" t="s"/>
      <c r="P1281" s="12" t="s"/>
    </row>
    <row r="1282" spans="1:16">
      <c r="A1282" s="21" t="s"/>
      <c r="B1282" s="12" t="s"/>
      <c r="C1282" s="22" t="s"/>
      <c r="D1282" s="12" t="s"/>
      <c r="E1282" s="12" t="s"/>
      <c r="F1282" s="12" t="s"/>
      <c r="G1282" s="12" t="s"/>
      <c r="H1282" s="12" t="s"/>
      <c r="I1282" s="12" t="s"/>
      <c r="J1282" s="12" t="s"/>
      <c r="K1282" s="12" t="s"/>
      <c r="L1282" s="12" t="s"/>
      <c r="M1282" s="12" t="s"/>
      <c r="N1282" s="12" t="s"/>
      <c r="O1282" s="12" t="s"/>
      <c r="P1282" s="12" t="s"/>
    </row>
    <row r="1283" spans="1:16">
      <c r="A1283" s="21" t="s"/>
      <c r="B1283" s="12" t="s"/>
      <c r="C1283" s="22" t="s"/>
      <c r="D1283" s="12" t="s"/>
      <c r="E1283" s="12" t="s"/>
      <c r="F1283" s="12" t="s"/>
      <c r="G1283" s="12" t="s"/>
      <c r="H1283" s="12" t="s"/>
      <c r="I1283" s="12" t="s"/>
      <c r="J1283" s="12" t="s"/>
      <c r="K1283" s="12" t="s"/>
      <c r="L1283" s="12" t="s"/>
      <c r="M1283" s="12" t="s"/>
      <c r="N1283" s="12" t="s"/>
      <c r="O1283" s="12" t="s"/>
      <c r="P1283" s="12" t="s"/>
    </row>
    <row r="1284" spans="1:16">
      <c r="A1284" s="21" t="s"/>
      <c r="B1284" s="12" t="s"/>
      <c r="C1284" s="22" t="s"/>
      <c r="D1284" s="12" t="s"/>
      <c r="E1284" s="12" t="s"/>
      <c r="F1284" s="12" t="s"/>
      <c r="G1284" s="12" t="s"/>
      <c r="H1284" s="12" t="s"/>
      <c r="I1284" s="12" t="s"/>
      <c r="J1284" s="12" t="s"/>
      <c r="K1284" s="12" t="s"/>
      <c r="L1284" s="12" t="s"/>
      <c r="M1284" s="12" t="s"/>
      <c r="N1284" s="12" t="s"/>
      <c r="O1284" s="12" t="s"/>
      <c r="P1284" s="12" t="s"/>
    </row>
    <row r="1285" spans="1:16">
      <c r="A1285" s="21" t="s"/>
      <c r="B1285" s="12" t="s"/>
      <c r="C1285" s="22" t="s"/>
      <c r="D1285" s="12" t="s"/>
      <c r="E1285" s="12" t="s"/>
      <c r="F1285" s="12" t="s"/>
      <c r="G1285" s="12" t="s"/>
      <c r="H1285" s="12" t="s"/>
      <c r="I1285" s="12" t="s"/>
      <c r="J1285" s="12" t="s"/>
      <c r="K1285" s="12" t="s"/>
      <c r="L1285" s="12" t="s"/>
      <c r="M1285" s="12" t="s"/>
      <c r="N1285" s="12" t="s"/>
      <c r="O1285" s="12" t="s"/>
      <c r="P1285" s="12" t="s"/>
    </row>
    <row r="1286" spans="1:16">
      <c r="A1286" s="21" t="s"/>
      <c r="B1286" s="12" t="s"/>
      <c r="C1286" s="22" t="s"/>
      <c r="D1286" s="12" t="s"/>
      <c r="E1286" s="12" t="s"/>
      <c r="F1286" s="12" t="s"/>
      <c r="G1286" s="12" t="s"/>
      <c r="H1286" s="12" t="s"/>
      <c r="I1286" s="12" t="s"/>
      <c r="J1286" s="12" t="s"/>
      <c r="K1286" s="12" t="s"/>
      <c r="L1286" s="12" t="s"/>
      <c r="M1286" s="12" t="s"/>
      <c r="N1286" s="12" t="s"/>
      <c r="O1286" s="12" t="s"/>
      <c r="P1286" s="12" t="s"/>
    </row>
    <row r="1287" spans="1:16">
      <c r="A1287" s="21" t="s"/>
      <c r="B1287" s="12" t="s"/>
      <c r="C1287" s="22" t="s"/>
      <c r="D1287" s="12" t="s"/>
      <c r="E1287" s="12" t="s"/>
      <c r="F1287" s="12" t="s"/>
      <c r="G1287" s="12" t="s"/>
      <c r="H1287" s="12" t="s"/>
      <c r="I1287" s="12" t="s"/>
      <c r="J1287" s="12" t="s"/>
      <c r="K1287" s="12" t="s"/>
      <c r="L1287" s="12" t="s"/>
      <c r="M1287" s="12" t="s"/>
      <c r="N1287" s="12" t="s"/>
      <c r="O1287" s="12" t="s"/>
      <c r="P1287" s="12" t="s"/>
    </row>
    <row r="1288" spans="1:16">
      <c r="A1288" s="21" t="s"/>
      <c r="B1288" s="12" t="s"/>
      <c r="C1288" s="22" t="s"/>
      <c r="D1288" s="12" t="s"/>
      <c r="E1288" s="12" t="s"/>
      <c r="F1288" s="12" t="s"/>
      <c r="G1288" s="12" t="s"/>
      <c r="H1288" s="12" t="s"/>
      <c r="I1288" s="12" t="s"/>
      <c r="J1288" s="12" t="s"/>
      <c r="K1288" s="12" t="s"/>
      <c r="L1288" s="12" t="s"/>
      <c r="M1288" s="12" t="s"/>
      <c r="N1288" s="12" t="s"/>
      <c r="O1288" s="12" t="s"/>
      <c r="P1288" s="12" t="s"/>
    </row>
    <row r="1289" spans="1:16">
      <c r="A1289" s="21" t="s"/>
      <c r="B1289" s="12" t="s"/>
      <c r="C1289" s="22" t="s"/>
      <c r="D1289" s="12" t="s"/>
      <c r="E1289" s="12" t="s"/>
      <c r="F1289" s="12" t="s"/>
      <c r="G1289" s="12" t="s"/>
      <c r="H1289" s="12" t="s"/>
      <c r="I1289" s="12" t="s"/>
      <c r="J1289" s="12" t="s"/>
      <c r="K1289" s="12" t="s"/>
      <c r="L1289" s="12" t="s"/>
      <c r="M1289" s="12" t="s"/>
      <c r="N1289" s="12" t="s"/>
      <c r="O1289" s="12" t="s"/>
      <c r="P1289" s="12" t="s"/>
    </row>
    <row r="1290" spans="1:16">
      <c r="A1290" s="21" t="s"/>
      <c r="B1290" s="12" t="s"/>
      <c r="C1290" s="22" t="s"/>
      <c r="D1290" s="12" t="s"/>
      <c r="E1290" s="12" t="s"/>
      <c r="F1290" s="12" t="s"/>
      <c r="G1290" s="12" t="s"/>
      <c r="H1290" s="12" t="s"/>
      <c r="I1290" s="12" t="s"/>
      <c r="J1290" s="12" t="s"/>
      <c r="K1290" s="12" t="s"/>
      <c r="L1290" s="12" t="s"/>
      <c r="M1290" s="12" t="s"/>
      <c r="N1290" s="12" t="s"/>
      <c r="O1290" s="12" t="s"/>
      <c r="P1290" s="12" t="s"/>
    </row>
    <row r="1291" spans="1:16">
      <c r="A1291" s="21" t="s"/>
      <c r="B1291" s="12" t="s"/>
      <c r="C1291" s="22" t="s"/>
      <c r="D1291" s="12" t="s"/>
      <c r="E1291" s="12" t="s"/>
      <c r="F1291" s="12" t="s"/>
      <c r="G1291" s="12" t="s"/>
      <c r="H1291" s="12" t="s"/>
      <c r="I1291" s="12" t="s"/>
      <c r="J1291" s="12" t="s"/>
      <c r="K1291" s="12" t="s"/>
      <c r="L1291" s="12" t="s"/>
      <c r="M1291" s="12" t="s"/>
      <c r="N1291" s="12" t="s"/>
      <c r="O1291" s="12" t="s"/>
      <c r="P1291" s="12" t="s"/>
    </row>
    <row r="1292" spans="1:16">
      <c r="A1292" s="21" t="s"/>
      <c r="B1292" s="12" t="s"/>
      <c r="C1292" s="22" t="s"/>
      <c r="D1292" s="12" t="s"/>
      <c r="E1292" s="12" t="s"/>
      <c r="F1292" s="12" t="s"/>
      <c r="G1292" s="12" t="s"/>
      <c r="H1292" s="12" t="s"/>
      <c r="I1292" s="12" t="s"/>
      <c r="J1292" s="12" t="s"/>
      <c r="K1292" s="12" t="s"/>
      <c r="L1292" s="12" t="s"/>
      <c r="M1292" s="12" t="s"/>
      <c r="N1292" s="12" t="s"/>
      <c r="O1292" s="12" t="s"/>
      <c r="P1292" s="12" t="s"/>
    </row>
    <row r="1293" spans="1:16">
      <c r="A1293" s="21" t="s"/>
      <c r="B1293" s="12" t="s"/>
      <c r="C1293" s="22" t="s"/>
      <c r="D1293" s="12" t="s"/>
      <c r="E1293" s="12" t="s"/>
      <c r="F1293" s="12" t="s"/>
      <c r="G1293" s="12" t="s"/>
      <c r="H1293" s="12" t="s"/>
      <c r="I1293" s="12" t="s"/>
      <c r="J1293" s="12" t="s"/>
      <c r="K1293" s="12" t="s"/>
      <c r="L1293" s="12" t="s"/>
      <c r="M1293" s="12" t="s"/>
      <c r="N1293" s="12" t="s"/>
      <c r="O1293" s="12" t="s"/>
      <c r="P1293" s="12" t="s"/>
    </row>
    <row r="1294" spans="1:16">
      <c r="A1294" s="21" t="s"/>
      <c r="B1294" s="12" t="s"/>
      <c r="C1294" s="22" t="s"/>
      <c r="D1294" s="12" t="s"/>
      <c r="E1294" s="12" t="s"/>
      <c r="F1294" s="12" t="s"/>
      <c r="G1294" s="12" t="s"/>
      <c r="H1294" s="12" t="s"/>
      <c r="I1294" s="12" t="s"/>
      <c r="J1294" s="12" t="s"/>
      <c r="K1294" s="12" t="s"/>
      <c r="L1294" s="12" t="s"/>
      <c r="M1294" s="12" t="s"/>
      <c r="N1294" s="12" t="s"/>
      <c r="O1294" s="12" t="s"/>
      <c r="P1294" s="12" t="s"/>
    </row>
    <row r="1295" spans="1:16">
      <c r="A1295" s="21" t="s"/>
      <c r="B1295" s="12" t="s"/>
      <c r="C1295" s="22" t="s"/>
      <c r="D1295" s="12" t="s"/>
      <c r="E1295" s="12" t="s"/>
      <c r="F1295" s="12" t="s"/>
      <c r="G1295" s="12" t="s"/>
      <c r="H1295" s="12" t="s"/>
      <c r="I1295" s="12" t="s"/>
      <c r="J1295" s="12" t="s"/>
      <c r="K1295" s="12" t="s"/>
      <c r="L1295" s="12" t="s"/>
      <c r="M1295" s="12" t="s"/>
      <c r="N1295" s="12" t="s"/>
      <c r="O1295" s="12" t="s"/>
      <c r="P1295" s="12" t="s"/>
    </row>
    <row r="1296" spans="1:16">
      <c r="A1296" s="21" t="s"/>
      <c r="B1296" s="12" t="s"/>
      <c r="C1296" s="22" t="s"/>
      <c r="D1296" s="12" t="s"/>
      <c r="E1296" s="12" t="s"/>
      <c r="F1296" s="12" t="s"/>
      <c r="G1296" s="12" t="s"/>
      <c r="H1296" s="12" t="s"/>
      <c r="I1296" s="12" t="s"/>
      <c r="J1296" s="12" t="s"/>
      <c r="K1296" s="12" t="s"/>
      <c r="L1296" s="12" t="s"/>
      <c r="M1296" s="12" t="s"/>
      <c r="N1296" s="12" t="s"/>
      <c r="O1296" s="12" t="s"/>
      <c r="P1296" s="12" t="s"/>
    </row>
    <row r="1297" spans="1:16">
      <c r="A1297" s="21" t="s"/>
      <c r="B1297" s="12" t="s"/>
      <c r="C1297" s="22" t="s"/>
      <c r="D1297" s="12" t="s"/>
      <c r="E1297" s="12" t="s"/>
      <c r="F1297" s="12" t="s"/>
      <c r="G1297" s="12" t="s"/>
      <c r="H1297" s="12" t="s"/>
      <c r="I1297" s="12" t="s"/>
      <c r="J1297" s="12" t="s"/>
      <c r="K1297" s="12" t="s"/>
      <c r="L1297" s="12" t="s"/>
      <c r="M1297" s="12" t="s"/>
      <c r="N1297" s="12" t="s"/>
      <c r="O1297" s="12" t="s"/>
      <c r="P1297" s="12" t="s"/>
    </row>
    <row r="1298" spans="1:16">
      <c r="A1298" s="21" t="s"/>
      <c r="B1298" s="12" t="s"/>
      <c r="C1298" s="22" t="s"/>
      <c r="D1298" s="12" t="s"/>
      <c r="E1298" s="12" t="s"/>
      <c r="F1298" s="12" t="s"/>
      <c r="G1298" s="12" t="s"/>
      <c r="H1298" s="12" t="s"/>
      <c r="I1298" s="12" t="s"/>
      <c r="J1298" s="12" t="s"/>
      <c r="K1298" s="12" t="s"/>
      <c r="L1298" s="12" t="s"/>
      <c r="M1298" s="12" t="s"/>
      <c r="N1298" s="12" t="s"/>
      <c r="O1298" s="12" t="s"/>
      <c r="P1298" s="12" t="s"/>
    </row>
    <row r="1299" spans="1:16">
      <c r="A1299" s="21" t="s"/>
      <c r="B1299" s="12" t="s"/>
      <c r="C1299" s="22" t="s"/>
      <c r="D1299" s="12" t="s"/>
      <c r="E1299" s="12" t="s"/>
      <c r="F1299" s="12" t="s"/>
      <c r="G1299" s="12" t="s"/>
      <c r="H1299" s="12" t="s"/>
      <c r="I1299" s="12" t="s"/>
      <c r="J1299" s="12" t="s"/>
      <c r="K1299" s="12" t="s"/>
      <c r="L1299" s="12" t="s"/>
      <c r="M1299" s="12" t="s"/>
      <c r="N1299" s="12" t="s"/>
      <c r="O1299" s="12" t="s"/>
      <c r="P1299" s="12" t="s"/>
    </row>
    <row r="1300" spans="1:16">
      <c r="A1300" s="21" t="s"/>
      <c r="B1300" s="12" t="s"/>
      <c r="C1300" s="22" t="s"/>
      <c r="D1300" s="12" t="s"/>
      <c r="E1300" s="12" t="s"/>
      <c r="F1300" s="12" t="s"/>
      <c r="G1300" s="12" t="s"/>
      <c r="H1300" s="12" t="s"/>
      <c r="I1300" s="12" t="s"/>
      <c r="J1300" s="12" t="s"/>
      <c r="K1300" s="12" t="s"/>
      <c r="L1300" s="12" t="s"/>
      <c r="M1300" s="12" t="s"/>
      <c r="N1300" s="12" t="s"/>
      <c r="O1300" s="12" t="s"/>
      <c r="P1300" s="12" t="s"/>
    </row>
    <row r="1301" spans="1:16">
      <c r="A1301" s="21" t="s"/>
      <c r="B1301" s="12" t="s"/>
      <c r="C1301" s="22" t="s"/>
      <c r="D1301" s="12" t="s"/>
      <c r="E1301" s="12" t="s"/>
      <c r="F1301" s="12" t="s"/>
      <c r="G1301" s="12" t="s"/>
      <c r="H1301" s="12" t="s"/>
      <c r="I1301" s="12" t="s"/>
      <c r="J1301" s="12" t="s"/>
      <c r="K1301" s="12" t="s"/>
      <c r="L1301" s="12" t="s"/>
      <c r="M1301" s="12" t="s"/>
      <c r="N1301" s="12" t="s"/>
      <c r="O1301" s="12" t="s"/>
      <c r="P1301" s="12" t="s"/>
    </row>
    <row r="1302" spans="1:16">
      <c r="A1302" s="21" t="s"/>
      <c r="B1302" s="12" t="s"/>
      <c r="C1302" s="22" t="s"/>
      <c r="D1302" s="12" t="s"/>
      <c r="E1302" s="12" t="s"/>
      <c r="F1302" s="12" t="s"/>
      <c r="G1302" s="12" t="s"/>
      <c r="H1302" s="12" t="s"/>
      <c r="I1302" s="12" t="s"/>
      <c r="J1302" s="12" t="s"/>
      <c r="K1302" s="12" t="s"/>
      <c r="L1302" s="12" t="s"/>
      <c r="M1302" s="12" t="s"/>
      <c r="N1302" s="12" t="s"/>
      <c r="O1302" s="12" t="s"/>
      <c r="P1302" s="12" t="s"/>
    </row>
    <row r="1303" spans="1:16">
      <c r="A1303" s="21" t="s"/>
      <c r="B1303" s="12" t="s"/>
      <c r="C1303" s="22" t="s"/>
      <c r="D1303" s="12" t="s"/>
      <c r="E1303" s="12" t="s"/>
      <c r="F1303" s="12" t="s"/>
      <c r="G1303" s="12" t="s"/>
      <c r="H1303" s="12" t="s"/>
      <c r="I1303" s="12" t="s"/>
      <c r="J1303" s="12" t="s"/>
      <c r="K1303" s="12" t="s"/>
      <c r="L1303" s="12" t="s"/>
      <c r="M1303" s="12" t="s"/>
      <c r="N1303" s="12" t="s"/>
      <c r="O1303" s="12" t="s"/>
      <c r="P1303" s="12" t="s"/>
    </row>
    <row r="1304" spans="1:16">
      <c r="A1304" s="21" t="s"/>
      <c r="B1304" s="12" t="s"/>
      <c r="C1304" s="22" t="s"/>
      <c r="D1304" s="12" t="s"/>
      <c r="E1304" s="12" t="s"/>
      <c r="F1304" s="12" t="s"/>
      <c r="G1304" s="12" t="s"/>
      <c r="H1304" s="12" t="s"/>
      <c r="I1304" s="12" t="s"/>
      <c r="J1304" s="12" t="s"/>
      <c r="K1304" s="12" t="s"/>
      <c r="L1304" s="12" t="s"/>
      <c r="M1304" s="12" t="s"/>
      <c r="N1304" s="12" t="s"/>
      <c r="O1304" s="12" t="s"/>
      <c r="P1304" s="12" t="s"/>
    </row>
    <row r="1305" spans="1:16">
      <c r="A1305" s="21" t="s"/>
      <c r="B1305" s="12" t="s"/>
      <c r="C1305" s="22" t="s"/>
      <c r="D1305" s="12" t="s"/>
      <c r="E1305" s="12" t="s"/>
      <c r="F1305" s="12" t="s"/>
      <c r="G1305" s="12" t="s"/>
      <c r="H1305" s="12" t="s"/>
      <c r="I1305" s="12" t="s"/>
      <c r="J1305" s="12" t="s"/>
      <c r="K1305" s="12" t="s"/>
      <c r="L1305" s="12" t="s"/>
      <c r="M1305" s="12" t="s"/>
      <c r="N1305" s="12" t="s"/>
      <c r="O1305" s="12" t="s"/>
      <c r="P1305" s="12" t="s"/>
    </row>
    <row r="1306" spans="1:16">
      <c r="A1306" s="21" t="s"/>
      <c r="B1306" s="12" t="s"/>
      <c r="C1306" s="22" t="s"/>
      <c r="D1306" s="12" t="s"/>
      <c r="E1306" s="12" t="s"/>
      <c r="F1306" s="12" t="s"/>
      <c r="G1306" s="12" t="s"/>
      <c r="H1306" s="12" t="s"/>
      <c r="I1306" s="12" t="s"/>
      <c r="J1306" s="12" t="s"/>
      <c r="K1306" s="12" t="s"/>
      <c r="L1306" s="12" t="s"/>
      <c r="M1306" s="12" t="s"/>
      <c r="N1306" s="12" t="s"/>
      <c r="O1306" s="12" t="s"/>
      <c r="P1306" s="12" t="s"/>
    </row>
    <row r="1307" spans="1:16">
      <c r="A1307" s="21" t="s"/>
      <c r="B1307" s="12" t="s"/>
      <c r="C1307" s="22" t="s"/>
      <c r="D1307" s="12" t="s"/>
      <c r="E1307" s="12" t="s"/>
      <c r="F1307" s="12" t="s"/>
      <c r="G1307" s="12" t="s"/>
      <c r="H1307" s="12" t="s"/>
      <c r="I1307" s="12" t="s"/>
      <c r="J1307" s="12" t="s"/>
      <c r="K1307" s="12" t="s"/>
      <c r="L1307" s="12" t="s"/>
      <c r="M1307" s="12" t="s"/>
      <c r="N1307" s="12" t="s"/>
      <c r="O1307" s="12" t="s"/>
      <c r="P1307" s="12" t="s"/>
    </row>
    <row r="1308" spans="1:16">
      <c r="A1308" s="21" t="s"/>
      <c r="B1308" s="12" t="s"/>
      <c r="C1308" s="22" t="s"/>
      <c r="D1308" s="12" t="s"/>
      <c r="E1308" s="12" t="s"/>
      <c r="F1308" s="12" t="s"/>
      <c r="G1308" s="12" t="s"/>
      <c r="H1308" s="12" t="s"/>
      <c r="I1308" s="12" t="s"/>
      <c r="J1308" s="12" t="s"/>
      <c r="K1308" s="12" t="s"/>
      <c r="L1308" s="12" t="s"/>
      <c r="M1308" s="12" t="s"/>
      <c r="N1308" s="12" t="s"/>
      <c r="O1308" s="12" t="s"/>
      <c r="P1308" s="12" t="s"/>
    </row>
    <row r="1309" spans="1:16">
      <c r="A1309" s="21" t="s"/>
      <c r="B1309" s="12" t="s"/>
      <c r="C1309" s="22" t="s"/>
      <c r="D1309" s="12" t="s"/>
      <c r="E1309" s="12" t="s"/>
      <c r="F1309" s="12" t="s"/>
      <c r="G1309" s="12" t="s"/>
      <c r="H1309" s="12" t="s"/>
      <c r="I1309" s="12" t="s"/>
      <c r="J1309" s="12" t="s"/>
      <c r="K1309" s="12" t="s"/>
      <c r="L1309" s="12" t="s"/>
      <c r="M1309" s="12" t="s"/>
      <c r="N1309" s="12" t="s"/>
      <c r="O1309" s="12" t="s"/>
      <c r="P1309" s="12" t="s"/>
    </row>
    <row r="1310" spans="1:16">
      <c r="A1310" s="21" t="s"/>
      <c r="B1310" s="12" t="s"/>
      <c r="C1310" s="22" t="s"/>
      <c r="D1310" s="12" t="s"/>
      <c r="E1310" s="12" t="s"/>
      <c r="F1310" s="12" t="s"/>
      <c r="G1310" s="12" t="s"/>
      <c r="H1310" s="12" t="s"/>
      <c r="I1310" s="12" t="s"/>
      <c r="J1310" s="12" t="s"/>
      <c r="K1310" s="12" t="s"/>
      <c r="L1310" s="12" t="s"/>
      <c r="M1310" s="12" t="s"/>
      <c r="N1310" s="12" t="s"/>
      <c r="O1310" s="12" t="s"/>
      <c r="P1310" s="12" t="s"/>
    </row>
    <row r="1311" spans="1:16">
      <c r="A1311" s="21" t="s"/>
      <c r="B1311" s="12" t="s"/>
      <c r="C1311" s="22" t="s"/>
      <c r="D1311" s="12" t="s"/>
      <c r="E1311" s="12" t="s"/>
      <c r="F1311" s="12" t="s"/>
      <c r="G1311" s="12" t="s"/>
      <c r="H1311" s="12" t="s"/>
      <c r="I1311" s="12" t="s"/>
      <c r="J1311" s="12" t="s"/>
      <c r="K1311" s="12" t="s"/>
      <c r="L1311" s="12" t="s"/>
      <c r="M1311" s="12" t="s"/>
      <c r="N1311" s="12" t="s"/>
      <c r="O1311" s="12" t="s"/>
      <c r="P1311" s="12" t="s"/>
    </row>
    <row r="1312" spans="1:16">
      <c r="A1312" s="21" t="s"/>
      <c r="B1312" s="12" t="s"/>
      <c r="C1312" s="22" t="s"/>
      <c r="D1312" s="12" t="s"/>
      <c r="E1312" s="12" t="s"/>
      <c r="F1312" s="12" t="s"/>
      <c r="G1312" s="12" t="s"/>
      <c r="H1312" s="12" t="s"/>
      <c r="I1312" s="12" t="s"/>
      <c r="J1312" s="12" t="s"/>
      <c r="K1312" s="12" t="s"/>
      <c r="L1312" s="12" t="s"/>
      <c r="M1312" s="12" t="s"/>
      <c r="N1312" s="12" t="s"/>
      <c r="O1312" s="12" t="s"/>
      <c r="P1312" s="12" t="s"/>
    </row>
    <row r="1313" spans="1:16">
      <c r="A1313" s="21" t="s"/>
      <c r="B1313" s="12" t="s"/>
      <c r="C1313" s="22" t="s"/>
      <c r="D1313" s="12" t="s"/>
      <c r="E1313" s="12" t="s"/>
      <c r="F1313" s="12" t="s"/>
      <c r="G1313" s="12" t="s"/>
      <c r="H1313" s="12" t="s"/>
      <c r="I1313" s="12" t="s"/>
      <c r="J1313" s="12" t="s"/>
      <c r="K1313" s="12" t="s"/>
      <c r="L1313" s="12" t="s"/>
      <c r="M1313" s="12" t="s"/>
      <c r="N1313" s="12" t="s"/>
      <c r="O1313" s="12" t="s"/>
      <c r="P1313" s="12" t="s"/>
    </row>
    <row r="1314" spans="1:16">
      <c r="A1314" s="21" t="s"/>
      <c r="B1314" s="12" t="s"/>
      <c r="C1314" s="22" t="s"/>
      <c r="D1314" s="12" t="s"/>
      <c r="E1314" s="12" t="s"/>
      <c r="F1314" s="12" t="s"/>
      <c r="G1314" s="12" t="s"/>
      <c r="H1314" s="12" t="s"/>
      <c r="I1314" s="12" t="s"/>
      <c r="J1314" s="12" t="s"/>
      <c r="K1314" s="12" t="s"/>
      <c r="L1314" s="12" t="s"/>
      <c r="M1314" s="12" t="s"/>
      <c r="N1314" s="12" t="s"/>
      <c r="O1314" s="12" t="s"/>
      <c r="P1314" s="12" t="s"/>
    </row>
    <row r="1315" spans="1:16">
      <c r="A1315" s="21" t="s"/>
      <c r="B1315" s="12" t="s"/>
      <c r="C1315" s="22" t="s"/>
      <c r="D1315" s="12" t="s"/>
      <c r="E1315" s="12" t="s"/>
      <c r="F1315" s="12" t="s"/>
      <c r="G1315" s="12" t="s"/>
      <c r="H1315" s="12" t="s"/>
      <c r="I1315" s="12" t="s"/>
      <c r="J1315" s="12" t="s"/>
      <c r="K1315" s="12" t="s"/>
      <c r="L1315" s="12" t="s"/>
      <c r="M1315" s="12" t="s"/>
      <c r="N1315" s="12" t="s"/>
      <c r="O1315" s="12" t="s"/>
      <c r="P1315" s="12" t="s"/>
    </row>
    <row r="1316" spans="1:16">
      <c r="A1316" s="21" t="s"/>
      <c r="B1316" s="12" t="s"/>
      <c r="C1316" s="22" t="s"/>
      <c r="D1316" s="12" t="s"/>
      <c r="E1316" s="12" t="s"/>
      <c r="F1316" s="12" t="s"/>
      <c r="G1316" s="12" t="s"/>
      <c r="H1316" s="12" t="s"/>
      <c r="I1316" s="12" t="s"/>
      <c r="J1316" s="12" t="s"/>
      <c r="K1316" s="12" t="s"/>
      <c r="L1316" s="12" t="s"/>
      <c r="M1316" s="12" t="s"/>
      <c r="N1316" s="12" t="s"/>
      <c r="O1316" s="12" t="s"/>
      <c r="P1316" s="12" t="s"/>
    </row>
    <row r="1317" spans="1:16">
      <c r="A1317" s="21" t="s"/>
      <c r="B1317" s="12" t="s"/>
      <c r="C1317" s="22" t="s"/>
      <c r="D1317" s="12" t="s"/>
      <c r="E1317" s="12" t="s"/>
      <c r="F1317" s="12" t="s"/>
      <c r="G1317" s="12" t="s"/>
      <c r="H1317" s="12" t="s"/>
      <c r="I1317" s="12" t="s"/>
      <c r="J1317" s="12" t="s"/>
      <c r="K1317" s="12" t="s"/>
      <c r="L1317" s="12" t="s"/>
      <c r="M1317" s="12" t="s"/>
      <c r="N1317" s="12" t="s"/>
      <c r="O1317" s="12" t="s"/>
      <c r="P1317" s="12" t="s"/>
    </row>
    <row r="1318" spans="1:16">
      <c r="A1318" s="21" t="s"/>
      <c r="B1318" s="12" t="s"/>
      <c r="C1318" s="22" t="s"/>
      <c r="D1318" s="12" t="s"/>
      <c r="E1318" s="12" t="s"/>
      <c r="F1318" s="12" t="s"/>
      <c r="G1318" s="12" t="s"/>
      <c r="H1318" s="12" t="s"/>
      <c r="I1318" s="12" t="s"/>
      <c r="J1318" s="12" t="s"/>
      <c r="K1318" s="12" t="s"/>
      <c r="L1318" s="12" t="s"/>
      <c r="M1318" s="12" t="s"/>
      <c r="N1318" s="12" t="s"/>
      <c r="O1318" s="12" t="s"/>
      <c r="P1318" s="12" t="s"/>
    </row>
    <row r="1319" spans="1:16">
      <c r="A1319" s="21" t="s"/>
      <c r="B1319" s="12" t="s"/>
      <c r="C1319" s="22" t="s"/>
      <c r="D1319" s="12" t="s"/>
      <c r="E1319" s="12" t="s"/>
      <c r="F1319" s="12" t="s"/>
      <c r="G1319" s="12" t="s"/>
      <c r="H1319" s="12" t="s"/>
      <c r="I1319" s="12" t="s"/>
      <c r="J1319" s="12" t="s"/>
      <c r="K1319" s="12" t="s"/>
      <c r="L1319" s="12" t="s"/>
      <c r="M1319" s="12" t="s"/>
      <c r="N1319" s="12" t="s"/>
      <c r="O1319" s="12" t="s"/>
      <c r="P1319" s="12" t="s"/>
    </row>
    <row r="1320" spans="1:16">
      <c r="A1320" s="21" t="s"/>
      <c r="B1320" s="12" t="s"/>
      <c r="C1320" s="22" t="s"/>
      <c r="D1320" s="12" t="s"/>
      <c r="E1320" s="12" t="s"/>
      <c r="F1320" s="12" t="s"/>
      <c r="G1320" s="12" t="s"/>
      <c r="H1320" s="12" t="s"/>
      <c r="I1320" s="12" t="s"/>
      <c r="J1320" s="12" t="s"/>
      <c r="K1320" s="12" t="s"/>
      <c r="L1320" s="12" t="s"/>
      <c r="M1320" s="12" t="s"/>
      <c r="N1320" s="12" t="s"/>
      <c r="O1320" s="12" t="s"/>
      <c r="P1320" s="12" t="s"/>
    </row>
    <row r="1321" spans="1:16">
      <c r="A1321" s="21" t="s"/>
      <c r="B1321" s="12" t="s"/>
      <c r="C1321" s="22" t="s"/>
      <c r="D1321" s="12" t="s"/>
      <c r="E1321" s="12" t="s"/>
      <c r="F1321" s="12" t="s"/>
      <c r="G1321" s="12" t="s"/>
      <c r="H1321" s="12" t="s"/>
      <c r="I1321" s="12" t="s"/>
      <c r="J1321" s="12" t="s"/>
      <c r="K1321" s="12" t="s"/>
      <c r="L1321" s="12" t="s"/>
      <c r="M1321" s="12" t="s"/>
      <c r="N1321" s="12" t="s"/>
      <c r="O1321" s="12" t="s"/>
      <c r="P1321" s="12" t="s"/>
    </row>
    <row r="1322" spans="1:16">
      <c r="A1322" s="21" t="s"/>
      <c r="B1322" s="12" t="s"/>
      <c r="C1322" s="22" t="s"/>
      <c r="D1322" s="12" t="s"/>
      <c r="E1322" s="12" t="s"/>
      <c r="F1322" s="12" t="s"/>
      <c r="G1322" s="12" t="s"/>
      <c r="H1322" s="12" t="s"/>
      <c r="I1322" s="12" t="s"/>
      <c r="J1322" s="12" t="s"/>
      <c r="K1322" s="12" t="s"/>
      <c r="L1322" s="12" t="s"/>
      <c r="M1322" s="12" t="s"/>
      <c r="N1322" s="12" t="s"/>
      <c r="O1322" s="12" t="s"/>
      <c r="P1322" s="12" t="s"/>
    </row>
    <row r="1323" spans="1:16">
      <c r="A1323" s="21" t="s"/>
      <c r="B1323" s="12" t="s"/>
      <c r="C1323" s="22" t="s"/>
      <c r="D1323" s="12" t="s"/>
      <c r="E1323" s="12" t="s"/>
      <c r="F1323" s="12" t="s"/>
      <c r="G1323" s="12" t="s"/>
      <c r="H1323" s="12" t="s"/>
      <c r="I1323" s="12" t="s"/>
      <c r="J1323" s="12" t="s"/>
      <c r="K1323" s="12" t="s"/>
      <c r="L1323" s="12" t="s"/>
      <c r="M1323" s="12" t="s"/>
      <c r="N1323" s="12" t="s"/>
      <c r="O1323" s="12" t="s"/>
      <c r="P1323" s="12" t="s"/>
    </row>
    <row r="1324" spans="1:16">
      <c r="A1324" s="21" t="s"/>
      <c r="B1324" s="12" t="s"/>
      <c r="C1324" s="22" t="s"/>
      <c r="D1324" s="12" t="s"/>
      <c r="E1324" s="12" t="s"/>
      <c r="F1324" s="12" t="s"/>
      <c r="G1324" s="12" t="s"/>
      <c r="H1324" s="12" t="s"/>
      <c r="I1324" s="12" t="s"/>
      <c r="J1324" s="12" t="s"/>
      <c r="K1324" s="12" t="s"/>
      <c r="L1324" s="12" t="s"/>
      <c r="M1324" s="12" t="s"/>
      <c r="N1324" s="12" t="s"/>
      <c r="O1324" s="12" t="s"/>
      <c r="P1324" s="12" t="s"/>
    </row>
    <row r="1325" spans="1:16">
      <c r="A1325" s="21" t="s"/>
      <c r="B1325" s="12" t="s"/>
      <c r="C1325" s="22" t="s"/>
      <c r="D1325" s="12" t="s"/>
      <c r="E1325" s="12" t="s"/>
      <c r="F1325" s="12" t="s"/>
      <c r="G1325" s="12" t="s"/>
      <c r="H1325" s="12" t="s"/>
      <c r="I1325" s="12" t="s"/>
      <c r="J1325" s="12" t="s"/>
      <c r="K1325" s="12" t="s"/>
      <c r="L1325" s="12" t="s"/>
      <c r="M1325" s="12" t="s"/>
      <c r="N1325" s="12" t="s"/>
      <c r="O1325" s="12" t="s"/>
      <c r="P1325" s="12" t="s"/>
    </row>
    <row r="1326" spans="1:16">
      <c r="A1326" s="21" t="s"/>
      <c r="B1326" s="12" t="s"/>
      <c r="C1326" s="22" t="s"/>
      <c r="D1326" s="12" t="s"/>
      <c r="E1326" s="12" t="s"/>
      <c r="F1326" s="12" t="s"/>
      <c r="G1326" s="12" t="s"/>
      <c r="H1326" s="12" t="s"/>
      <c r="I1326" s="12" t="s"/>
      <c r="J1326" s="12" t="s"/>
      <c r="K1326" s="12" t="s"/>
      <c r="L1326" s="12" t="s"/>
      <c r="M1326" s="12" t="s"/>
      <c r="N1326" s="12" t="s"/>
      <c r="O1326" s="12" t="s"/>
      <c r="P1326" s="12" t="s"/>
    </row>
    <row r="1327" spans="1:16">
      <c r="A1327" s="21" t="s"/>
      <c r="B1327" s="12" t="s"/>
      <c r="C1327" s="22" t="s"/>
      <c r="D1327" s="12" t="s"/>
      <c r="E1327" s="12" t="s"/>
      <c r="F1327" s="12" t="s"/>
      <c r="G1327" s="12" t="s"/>
      <c r="H1327" s="12" t="s"/>
      <c r="I1327" s="12" t="s"/>
      <c r="J1327" s="12" t="s"/>
      <c r="K1327" s="12" t="s"/>
      <c r="L1327" s="12" t="s"/>
      <c r="M1327" s="12" t="s"/>
      <c r="N1327" s="12" t="s"/>
      <c r="O1327" s="12" t="s"/>
      <c r="P1327" s="12" t="s"/>
    </row>
    <row r="1328" spans="1:16">
      <c r="A1328" s="21" t="s"/>
      <c r="B1328" s="12" t="s"/>
      <c r="C1328" s="22" t="s"/>
      <c r="D1328" s="12" t="s"/>
      <c r="E1328" s="12" t="s"/>
      <c r="F1328" s="12" t="s"/>
      <c r="G1328" s="12" t="s"/>
      <c r="H1328" s="12" t="s"/>
      <c r="I1328" s="12" t="s"/>
      <c r="J1328" s="12" t="s"/>
      <c r="K1328" s="12" t="s"/>
      <c r="L1328" s="12" t="s"/>
      <c r="M1328" s="12" t="s"/>
      <c r="N1328" s="12" t="s"/>
      <c r="O1328" s="12" t="s"/>
      <c r="P1328" s="12" t="s"/>
    </row>
    <row r="1329" spans="1:16">
      <c r="A1329" s="21" t="s"/>
      <c r="B1329" s="12" t="s"/>
      <c r="C1329" s="22" t="s"/>
      <c r="D1329" s="12" t="s"/>
      <c r="E1329" s="12" t="s"/>
      <c r="F1329" s="12" t="s"/>
      <c r="G1329" s="12" t="s"/>
      <c r="H1329" s="12" t="s"/>
      <c r="I1329" s="12" t="s"/>
      <c r="J1329" s="12" t="s"/>
      <c r="K1329" s="12" t="s"/>
      <c r="L1329" s="12" t="s"/>
      <c r="M1329" s="12" t="s"/>
      <c r="N1329" s="12" t="s"/>
      <c r="O1329" s="12" t="s"/>
      <c r="P1329" s="12" t="s"/>
    </row>
    <row r="1330" spans="1:16">
      <c r="A1330" s="21" t="s"/>
      <c r="B1330" s="12" t="s"/>
      <c r="C1330" s="22" t="s"/>
      <c r="D1330" s="12" t="s"/>
      <c r="E1330" s="12" t="s"/>
      <c r="F1330" s="12" t="s"/>
      <c r="G1330" s="12" t="s"/>
      <c r="H1330" s="12" t="s"/>
      <c r="I1330" s="12" t="s"/>
      <c r="J1330" s="12" t="s"/>
      <c r="K1330" s="12" t="s"/>
      <c r="L1330" s="12" t="s"/>
      <c r="M1330" s="12" t="s"/>
      <c r="N1330" s="12" t="s"/>
      <c r="O1330" s="12" t="s"/>
      <c r="P1330" s="12" t="s"/>
    </row>
    <row r="1331" spans="1:16">
      <c r="A1331" s="21" t="s"/>
      <c r="B1331" s="12" t="s"/>
      <c r="C1331" s="22" t="s"/>
      <c r="D1331" s="12" t="s"/>
      <c r="E1331" s="12" t="s"/>
      <c r="F1331" s="12" t="s"/>
      <c r="G1331" s="12" t="s"/>
      <c r="H1331" s="12" t="s"/>
      <c r="I1331" s="12" t="s"/>
      <c r="J1331" s="12" t="s"/>
      <c r="K1331" s="12" t="s"/>
      <c r="L1331" s="12" t="s"/>
      <c r="M1331" s="12" t="s"/>
      <c r="N1331" s="12" t="s"/>
      <c r="O1331" s="12" t="s"/>
      <c r="P1331" s="12" t="s"/>
    </row>
    <row r="1332" spans="1:16">
      <c r="A1332" s="21" t="s"/>
      <c r="B1332" s="12" t="s"/>
      <c r="C1332" s="22" t="s"/>
      <c r="D1332" s="12" t="s"/>
      <c r="E1332" s="12" t="s"/>
      <c r="F1332" s="12" t="s"/>
      <c r="G1332" s="12" t="s"/>
      <c r="H1332" s="12" t="s"/>
      <c r="I1332" s="12" t="s"/>
      <c r="J1332" s="12" t="s"/>
      <c r="K1332" s="12" t="s"/>
      <c r="L1332" s="12" t="s"/>
      <c r="M1332" s="12" t="s"/>
      <c r="N1332" s="12" t="s"/>
      <c r="O1332" s="12" t="s"/>
      <c r="P1332" s="12" t="s"/>
    </row>
    <row r="1333" spans="1:16">
      <c r="A1333" s="21" t="s"/>
      <c r="B1333" s="12" t="s"/>
      <c r="C1333" s="22" t="s"/>
      <c r="D1333" s="12" t="s"/>
      <c r="E1333" s="12" t="s"/>
      <c r="F1333" s="12" t="s"/>
      <c r="G1333" s="12" t="s"/>
      <c r="H1333" s="12" t="s"/>
      <c r="I1333" s="12" t="s"/>
      <c r="J1333" s="12" t="s"/>
      <c r="K1333" s="12" t="s"/>
      <c r="L1333" s="12" t="s"/>
      <c r="M1333" s="12" t="s"/>
      <c r="N1333" s="12" t="s"/>
      <c r="O1333" s="12" t="s"/>
      <c r="P1333" s="12" t="s"/>
    </row>
    <row r="1334" spans="1:16">
      <c r="A1334" s="21" t="s"/>
      <c r="B1334" s="12" t="s"/>
      <c r="C1334" s="22" t="s"/>
      <c r="D1334" s="12" t="s"/>
      <c r="E1334" s="12" t="s"/>
      <c r="F1334" s="12" t="s"/>
      <c r="G1334" s="12" t="s"/>
      <c r="H1334" s="12" t="s"/>
      <c r="I1334" s="12" t="s"/>
      <c r="J1334" s="12" t="s"/>
      <c r="K1334" s="12" t="s"/>
      <c r="L1334" s="12" t="s"/>
      <c r="M1334" s="12" t="s"/>
      <c r="N1334" s="12" t="s"/>
      <c r="O1334" s="12" t="s"/>
      <c r="P1334" s="12" t="s"/>
    </row>
    <row r="1335" spans="1:16">
      <c r="A1335" s="21" t="s"/>
      <c r="B1335" s="12" t="s"/>
      <c r="C1335" s="22" t="s"/>
      <c r="D1335" s="12" t="s"/>
      <c r="E1335" s="12" t="s"/>
      <c r="F1335" s="12" t="s"/>
      <c r="G1335" s="12" t="s"/>
      <c r="H1335" s="12" t="s"/>
      <c r="I1335" s="12" t="s"/>
      <c r="J1335" s="12" t="s"/>
      <c r="K1335" s="12" t="s"/>
      <c r="L1335" s="12" t="s"/>
      <c r="M1335" s="12" t="s"/>
      <c r="N1335" s="12" t="s"/>
      <c r="O1335" s="12" t="s"/>
      <c r="P1335" s="12" t="s"/>
    </row>
    <row r="1336" spans="1:16">
      <c r="A1336" s="21" t="s"/>
      <c r="B1336" s="12" t="s"/>
      <c r="C1336" s="22" t="s"/>
      <c r="D1336" s="12" t="s"/>
      <c r="E1336" s="12" t="s"/>
      <c r="F1336" s="12" t="s"/>
      <c r="G1336" s="12" t="s"/>
      <c r="H1336" s="12" t="s"/>
      <c r="I1336" s="12" t="s"/>
      <c r="J1336" s="12" t="s"/>
      <c r="K1336" s="12" t="s"/>
      <c r="L1336" s="12" t="s"/>
      <c r="M1336" s="12" t="s"/>
      <c r="N1336" s="12" t="s"/>
      <c r="O1336" s="12" t="s"/>
      <c r="P1336" s="12" t="s"/>
    </row>
    <row r="1337" spans="1:16">
      <c r="A1337" s="21" t="s"/>
      <c r="B1337" s="12" t="s"/>
      <c r="C1337" s="22" t="s"/>
      <c r="D1337" s="12" t="s"/>
      <c r="E1337" s="12" t="s"/>
      <c r="F1337" s="12" t="s"/>
      <c r="G1337" s="12" t="s"/>
      <c r="H1337" s="12" t="s"/>
      <c r="I1337" s="12" t="s"/>
      <c r="J1337" s="12" t="s"/>
      <c r="K1337" s="12" t="s"/>
      <c r="L1337" s="12" t="s"/>
      <c r="M1337" s="12" t="s"/>
      <c r="N1337" s="12" t="s"/>
      <c r="O1337" s="12" t="s"/>
      <c r="P1337" s="12" t="s"/>
    </row>
    <row r="1338" spans="1:16">
      <c r="A1338" s="21" t="s"/>
      <c r="B1338" s="12" t="s"/>
      <c r="C1338" s="22" t="s"/>
      <c r="D1338" s="12" t="s"/>
      <c r="E1338" s="12" t="s"/>
      <c r="F1338" s="12" t="s"/>
      <c r="G1338" s="12" t="s"/>
      <c r="H1338" s="12" t="s"/>
      <c r="I1338" s="12" t="s"/>
      <c r="J1338" s="12" t="s"/>
      <c r="K1338" s="12" t="s"/>
      <c r="L1338" s="12" t="s"/>
      <c r="M1338" s="12" t="s"/>
      <c r="N1338" s="12" t="s"/>
      <c r="O1338" s="12" t="s"/>
      <c r="P1338" s="12" t="s"/>
    </row>
    <row r="1339" spans="1:16">
      <c r="A1339" s="21" t="s"/>
      <c r="B1339" s="12" t="s"/>
      <c r="C1339" s="22" t="s"/>
      <c r="D1339" s="12" t="s"/>
      <c r="E1339" s="12" t="s"/>
      <c r="F1339" s="12" t="s"/>
      <c r="G1339" s="12" t="s"/>
      <c r="H1339" s="12" t="s"/>
      <c r="I1339" s="12" t="s"/>
      <c r="J1339" s="12" t="s"/>
      <c r="K1339" s="12" t="s"/>
      <c r="L1339" s="12" t="s"/>
      <c r="M1339" s="12" t="s"/>
      <c r="N1339" s="12" t="s"/>
      <c r="O1339" s="12" t="s"/>
      <c r="P1339" s="12" t="s"/>
    </row>
    <row r="1340" spans="1:16">
      <c r="A1340" s="21" t="s"/>
      <c r="B1340" s="12" t="s"/>
      <c r="C1340" s="22" t="s"/>
      <c r="D1340" s="12" t="s"/>
      <c r="E1340" s="12" t="s"/>
      <c r="F1340" s="12" t="s"/>
      <c r="G1340" s="12" t="s"/>
      <c r="H1340" s="12" t="s"/>
      <c r="I1340" s="12" t="s"/>
      <c r="J1340" s="12" t="s"/>
      <c r="K1340" s="12" t="s"/>
      <c r="L1340" s="12" t="s"/>
      <c r="M1340" s="12" t="s"/>
      <c r="N1340" s="12" t="s"/>
      <c r="O1340" s="12" t="s"/>
      <c r="P1340" s="12" t="s"/>
    </row>
    <row r="1341" spans="1:16">
      <c r="A1341" s="21" t="s"/>
      <c r="B1341" s="12" t="s"/>
      <c r="C1341" s="22" t="s"/>
      <c r="D1341" s="12" t="s"/>
      <c r="E1341" s="12" t="s"/>
      <c r="F1341" s="12" t="s"/>
      <c r="G1341" s="12" t="s"/>
      <c r="H1341" s="12" t="s"/>
      <c r="I1341" s="12" t="s"/>
      <c r="J1341" s="12" t="s"/>
      <c r="K1341" s="12" t="s"/>
      <c r="L1341" s="12" t="s"/>
      <c r="M1341" s="12" t="s"/>
      <c r="N1341" s="12" t="s"/>
      <c r="O1341" s="12" t="s"/>
      <c r="P1341" s="12" t="s"/>
    </row>
    <row r="1342" spans="1:16">
      <c r="A1342" s="21" t="s"/>
      <c r="B1342" s="12" t="s"/>
      <c r="C1342" s="22" t="s"/>
      <c r="D1342" s="12" t="s"/>
      <c r="E1342" s="12" t="s"/>
      <c r="F1342" s="12" t="s"/>
      <c r="G1342" s="12" t="s"/>
      <c r="H1342" s="12" t="s"/>
      <c r="I1342" s="12" t="s"/>
      <c r="J1342" s="12" t="s"/>
      <c r="K1342" s="12" t="s"/>
      <c r="L1342" s="12" t="s"/>
      <c r="M1342" s="12" t="s"/>
      <c r="N1342" s="12" t="s"/>
      <c r="O1342" s="12" t="s"/>
      <c r="P1342" s="12" t="s"/>
    </row>
    <row r="1343" spans="1:16">
      <c r="A1343" s="21" t="s"/>
      <c r="B1343" s="12" t="s"/>
      <c r="C1343" s="22" t="s"/>
      <c r="D1343" s="12" t="s"/>
      <c r="E1343" s="12" t="s"/>
      <c r="F1343" s="12" t="s"/>
      <c r="G1343" s="12" t="s"/>
      <c r="H1343" s="12" t="s"/>
      <c r="I1343" s="12" t="s"/>
      <c r="J1343" s="12" t="s"/>
      <c r="K1343" s="12" t="s"/>
      <c r="L1343" s="12" t="s"/>
      <c r="M1343" s="12" t="s"/>
      <c r="N1343" s="12" t="s"/>
      <c r="O1343" s="12" t="s"/>
      <c r="P1343" s="12" t="s"/>
    </row>
    <row r="1344" spans="1:16">
      <c r="A1344" s="21" t="s"/>
      <c r="B1344" s="12" t="s"/>
      <c r="C1344" s="22" t="s"/>
      <c r="D1344" s="12" t="s"/>
      <c r="E1344" s="12" t="s"/>
      <c r="F1344" s="12" t="s"/>
      <c r="G1344" s="12" t="s"/>
      <c r="H1344" s="12" t="s"/>
      <c r="I1344" s="12" t="s"/>
      <c r="J1344" s="12" t="s"/>
      <c r="K1344" s="12" t="s"/>
      <c r="L1344" s="12" t="s"/>
      <c r="M1344" s="12" t="s"/>
      <c r="N1344" s="12" t="s"/>
      <c r="O1344" s="12" t="s"/>
      <c r="P1344" s="12" t="s"/>
    </row>
    <row r="1345" spans="1:16">
      <c r="A1345" s="21" t="s"/>
      <c r="B1345" s="12" t="s"/>
      <c r="C1345" s="22" t="s"/>
      <c r="D1345" s="12" t="s"/>
      <c r="E1345" s="12" t="s"/>
      <c r="F1345" s="12" t="s"/>
      <c r="G1345" s="12" t="s"/>
      <c r="H1345" s="12" t="s"/>
      <c r="I1345" s="12" t="s"/>
      <c r="J1345" s="12" t="s"/>
      <c r="K1345" s="12" t="s"/>
      <c r="L1345" s="12" t="s"/>
      <c r="M1345" s="12" t="s"/>
      <c r="N1345" s="12" t="s"/>
      <c r="O1345" s="12" t="s"/>
      <c r="P1345" s="12" t="s"/>
    </row>
    <row r="1346" spans="1:16">
      <c r="A1346" s="21" t="s"/>
      <c r="B1346" s="12" t="s"/>
      <c r="C1346" s="22" t="s"/>
      <c r="D1346" s="12" t="s"/>
      <c r="E1346" s="12" t="s"/>
      <c r="F1346" s="12" t="s"/>
      <c r="G1346" s="12" t="s"/>
      <c r="H1346" s="12" t="s"/>
      <c r="I1346" s="12" t="s"/>
      <c r="J1346" s="12" t="s"/>
      <c r="K1346" s="12" t="s"/>
      <c r="L1346" s="12" t="s"/>
      <c r="M1346" s="12" t="s"/>
      <c r="N1346" s="12" t="s"/>
      <c r="O1346" s="12" t="s"/>
      <c r="P1346" s="12" t="s"/>
    </row>
    <row r="1347" spans="1:16">
      <c r="A1347" s="21" t="s"/>
      <c r="B1347" s="12" t="s"/>
      <c r="C1347" s="22" t="s"/>
      <c r="D1347" s="12" t="s"/>
      <c r="E1347" s="12" t="s"/>
      <c r="F1347" s="12" t="s"/>
      <c r="G1347" s="12" t="s"/>
      <c r="H1347" s="12" t="s"/>
      <c r="I1347" s="12" t="s"/>
      <c r="J1347" s="12" t="s"/>
      <c r="K1347" s="12" t="s"/>
      <c r="L1347" s="12" t="s"/>
      <c r="M1347" s="12" t="s"/>
      <c r="N1347" s="12" t="s"/>
      <c r="O1347" s="12" t="s"/>
      <c r="P1347" s="12" t="s"/>
    </row>
    <row r="1348" spans="1:16">
      <c r="A1348" s="21" t="s"/>
      <c r="B1348" s="12" t="s"/>
      <c r="C1348" s="22" t="s"/>
      <c r="D1348" s="12" t="s"/>
      <c r="E1348" s="12" t="s"/>
      <c r="F1348" s="12" t="s"/>
      <c r="G1348" s="12" t="s"/>
      <c r="H1348" s="12" t="s"/>
      <c r="I1348" s="12" t="s"/>
      <c r="J1348" s="12" t="s"/>
      <c r="K1348" s="12" t="s"/>
      <c r="L1348" s="12" t="s"/>
      <c r="M1348" s="12" t="s"/>
      <c r="N1348" s="12" t="s"/>
      <c r="O1348" s="12" t="s"/>
      <c r="P1348" s="12" t="s"/>
    </row>
    <row r="1349" spans="1:16">
      <c r="A1349" s="21" t="s"/>
      <c r="B1349" s="12" t="s"/>
      <c r="C1349" s="22" t="s"/>
      <c r="D1349" s="12" t="s"/>
      <c r="E1349" s="12" t="s"/>
      <c r="F1349" s="12" t="s"/>
      <c r="G1349" s="12" t="s"/>
      <c r="H1349" s="12" t="s"/>
      <c r="I1349" s="12" t="s"/>
      <c r="J1349" s="12" t="s"/>
      <c r="K1349" s="12" t="s"/>
      <c r="L1349" s="12" t="s"/>
      <c r="M1349" s="12" t="s"/>
      <c r="N1349" s="12" t="s"/>
      <c r="O1349" s="12" t="s"/>
      <c r="P1349" s="12" t="s"/>
    </row>
    <row r="1350" spans="1:16">
      <c r="A1350" s="21" t="s"/>
      <c r="B1350" s="12" t="s"/>
      <c r="C1350" s="22" t="s"/>
      <c r="D1350" s="12" t="s"/>
      <c r="E1350" s="12" t="s"/>
      <c r="F1350" s="12" t="s"/>
      <c r="G1350" s="12" t="s"/>
      <c r="H1350" s="12" t="s"/>
      <c r="I1350" s="12" t="s"/>
      <c r="J1350" s="12" t="s"/>
      <c r="K1350" s="12" t="s"/>
      <c r="L1350" s="12" t="s"/>
      <c r="M1350" s="12" t="s"/>
      <c r="N1350" s="12" t="s"/>
      <c r="O1350" s="12" t="s"/>
      <c r="P1350" s="12" t="s"/>
    </row>
    <row r="1351" spans="1:16">
      <c r="A1351" s="21" t="s"/>
      <c r="B1351" s="12" t="s"/>
      <c r="C1351" s="22" t="s"/>
      <c r="D1351" s="12" t="s"/>
      <c r="E1351" s="12" t="s"/>
      <c r="F1351" s="12" t="s"/>
      <c r="G1351" s="12" t="s"/>
      <c r="H1351" s="12" t="s"/>
      <c r="I1351" s="12" t="s"/>
      <c r="J1351" s="12" t="s"/>
      <c r="K1351" s="12" t="s"/>
      <c r="L1351" s="12" t="s"/>
      <c r="M1351" s="12" t="s"/>
      <c r="N1351" s="12" t="s"/>
      <c r="O1351" s="12" t="s"/>
      <c r="P1351" s="12" t="s"/>
    </row>
    <row r="1352" spans="1:16">
      <c r="A1352" s="21" t="s"/>
      <c r="B1352" s="12" t="s"/>
      <c r="C1352" s="22" t="s"/>
      <c r="D1352" s="12" t="s"/>
      <c r="E1352" s="12" t="s"/>
      <c r="F1352" s="12" t="s"/>
      <c r="G1352" s="12" t="s"/>
      <c r="H1352" s="12" t="s"/>
      <c r="I1352" s="12" t="s"/>
      <c r="J1352" s="12" t="s"/>
      <c r="K1352" s="12" t="s"/>
      <c r="L1352" s="12" t="s"/>
      <c r="M1352" s="12" t="s"/>
      <c r="N1352" s="12" t="s"/>
      <c r="O1352" s="12" t="s"/>
      <c r="P1352" s="12" t="s"/>
    </row>
    <row r="1353" spans="1:16">
      <c r="A1353" s="21" t="s"/>
      <c r="B1353" s="12" t="s"/>
      <c r="C1353" s="22" t="s"/>
      <c r="D1353" s="12" t="s"/>
      <c r="E1353" s="12" t="s"/>
      <c r="F1353" s="12" t="s"/>
      <c r="G1353" s="12" t="s"/>
      <c r="H1353" s="12" t="s"/>
      <c r="I1353" s="12" t="s"/>
      <c r="J1353" s="12" t="s"/>
      <c r="K1353" s="12" t="s"/>
      <c r="L1353" s="12" t="s"/>
      <c r="M1353" s="12" t="s"/>
      <c r="N1353" s="12" t="s"/>
      <c r="O1353" s="12" t="s"/>
      <c r="P1353" s="12" t="s"/>
    </row>
    <row r="1354" spans="1:16">
      <c r="A1354" s="21" t="s"/>
      <c r="B1354" s="12" t="s"/>
      <c r="C1354" s="22" t="s"/>
      <c r="D1354" s="12" t="s"/>
      <c r="E1354" s="12" t="s"/>
      <c r="F1354" s="12" t="s"/>
      <c r="G1354" s="12" t="s"/>
      <c r="H1354" s="12" t="s"/>
      <c r="I1354" s="12" t="s"/>
      <c r="J1354" s="12" t="s"/>
      <c r="K1354" s="12" t="s"/>
      <c r="L1354" s="12" t="s"/>
      <c r="M1354" s="12" t="s"/>
      <c r="N1354" s="12" t="s"/>
      <c r="O1354" s="12" t="s"/>
      <c r="P1354" s="12" t="s"/>
    </row>
    <row r="1355" spans="1:16">
      <c r="A1355" s="21" t="s"/>
      <c r="B1355" s="12" t="s"/>
      <c r="C1355" s="22" t="s"/>
      <c r="D1355" s="12" t="s"/>
      <c r="E1355" s="12" t="s"/>
      <c r="F1355" s="12" t="s"/>
      <c r="G1355" s="12" t="s"/>
      <c r="H1355" s="12" t="s"/>
      <c r="I1355" s="12" t="s"/>
      <c r="J1355" s="12" t="s"/>
      <c r="K1355" s="12" t="s"/>
      <c r="L1355" s="12" t="s"/>
      <c r="M1355" s="12" t="s"/>
      <c r="N1355" s="12" t="s"/>
      <c r="O1355" s="12" t="s"/>
      <c r="P1355" s="12" t="s"/>
    </row>
    <row r="1356" spans="1:16">
      <c r="A1356" s="21" t="s"/>
      <c r="B1356" s="12" t="s"/>
      <c r="C1356" s="22" t="s"/>
      <c r="D1356" s="12" t="s"/>
      <c r="E1356" s="12" t="s"/>
      <c r="F1356" s="12" t="s"/>
      <c r="G1356" s="12" t="s"/>
      <c r="H1356" s="12" t="s"/>
      <c r="I1356" s="12" t="s"/>
      <c r="J1356" s="12" t="s"/>
      <c r="K1356" s="12" t="s"/>
      <c r="L1356" s="12" t="s"/>
      <c r="M1356" s="12" t="s"/>
      <c r="N1356" s="12" t="s"/>
      <c r="O1356" s="12" t="s"/>
      <c r="P1356" s="12" t="s"/>
    </row>
    <row r="1357" spans="1:16">
      <c r="A1357" s="21" t="s"/>
      <c r="B1357" s="12" t="s"/>
      <c r="C1357" s="22" t="s"/>
      <c r="D1357" s="12" t="s"/>
      <c r="E1357" s="12" t="s"/>
      <c r="F1357" s="12" t="s"/>
      <c r="G1357" s="12" t="s"/>
      <c r="H1357" s="12" t="s"/>
      <c r="I1357" s="12" t="s"/>
      <c r="J1357" s="12" t="s"/>
      <c r="K1357" s="12" t="s"/>
      <c r="L1357" s="12" t="s"/>
      <c r="M1357" s="12" t="s"/>
      <c r="N1357" s="12" t="s"/>
      <c r="O1357" s="12" t="s"/>
      <c r="P1357" s="12" t="s"/>
    </row>
    <row r="1358" spans="1:16">
      <c r="A1358" s="21" t="s"/>
      <c r="B1358" s="12" t="s"/>
      <c r="C1358" s="22" t="s"/>
      <c r="D1358" s="12" t="s"/>
      <c r="E1358" s="12" t="s"/>
      <c r="F1358" s="12" t="s"/>
      <c r="G1358" s="12" t="s"/>
      <c r="H1358" s="12" t="s"/>
      <c r="I1358" s="12" t="s"/>
      <c r="J1358" s="12" t="s"/>
      <c r="K1358" s="12" t="s"/>
      <c r="L1358" s="12" t="s"/>
      <c r="M1358" s="12" t="s"/>
      <c r="N1358" s="12" t="s"/>
      <c r="O1358" s="12" t="s"/>
      <c r="P1358" s="12" t="s"/>
    </row>
    <row r="1359" spans="1:16">
      <c r="A1359" s="21" t="s"/>
      <c r="B1359" s="12" t="s"/>
      <c r="C1359" s="22" t="s"/>
      <c r="D1359" s="12" t="s"/>
      <c r="E1359" s="12" t="s"/>
      <c r="F1359" s="12" t="s"/>
      <c r="G1359" s="12" t="s"/>
      <c r="H1359" s="12" t="s"/>
      <c r="I1359" s="12" t="s"/>
      <c r="J1359" s="12" t="s"/>
      <c r="K1359" s="12" t="s"/>
      <c r="L1359" s="12" t="s"/>
      <c r="M1359" s="12" t="s"/>
      <c r="N1359" s="12" t="s"/>
      <c r="O1359" s="12" t="s"/>
      <c r="P1359" s="12" t="s"/>
    </row>
    <row r="1360" spans="1:16">
      <c r="A1360" s="21" t="s"/>
      <c r="B1360" s="12" t="s"/>
      <c r="C1360" s="22" t="s"/>
      <c r="D1360" s="12" t="s"/>
      <c r="E1360" s="12" t="s"/>
      <c r="F1360" s="12" t="s"/>
      <c r="G1360" s="12" t="s"/>
      <c r="H1360" s="12" t="s"/>
      <c r="I1360" s="12" t="s"/>
      <c r="J1360" s="12" t="s"/>
      <c r="K1360" s="12" t="s"/>
      <c r="L1360" s="12" t="s"/>
      <c r="M1360" s="12" t="s"/>
      <c r="N1360" s="12" t="s"/>
      <c r="O1360" s="12" t="s"/>
      <c r="P1360" s="12" t="s"/>
    </row>
    <row r="1361" spans="1:16">
      <c r="A1361" s="21" t="s"/>
      <c r="B1361" s="12" t="s"/>
      <c r="C1361" s="22" t="s"/>
      <c r="D1361" s="12" t="s"/>
      <c r="E1361" s="12" t="s"/>
      <c r="F1361" s="12" t="s"/>
      <c r="G1361" s="12" t="s"/>
      <c r="H1361" s="12" t="s"/>
      <c r="I1361" s="12" t="s"/>
      <c r="J1361" s="12" t="s"/>
      <c r="K1361" s="12" t="s"/>
      <c r="L1361" s="12" t="s"/>
      <c r="M1361" s="12" t="s"/>
      <c r="N1361" s="12" t="s"/>
      <c r="O1361" s="12" t="s"/>
      <c r="P1361" s="12" t="s"/>
    </row>
    <row r="1362" spans="1:16">
      <c r="A1362" s="21" t="s"/>
      <c r="B1362" s="12" t="s"/>
      <c r="C1362" s="22" t="s"/>
      <c r="D1362" s="12" t="s"/>
      <c r="E1362" s="12" t="s"/>
      <c r="F1362" s="12" t="s"/>
      <c r="G1362" s="12" t="s"/>
      <c r="H1362" s="12" t="s"/>
      <c r="I1362" s="12" t="s"/>
      <c r="J1362" s="12" t="s"/>
      <c r="K1362" s="12" t="s"/>
      <c r="L1362" s="12" t="s"/>
      <c r="M1362" s="12" t="s"/>
      <c r="N1362" s="12" t="s"/>
      <c r="O1362" s="12" t="s"/>
      <c r="P1362" s="12" t="s"/>
    </row>
    <row r="1363" spans="1:16">
      <c r="A1363" s="21" t="s"/>
      <c r="B1363" s="12" t="s"/>
      <c r="C1363" s="22" t="s"/>
      <c r="D1363" s="12" t="s"/>
      <c r="E1363" s="12" t="s"/>
      <c r="F1363" s="12" t="s"/>
      <c r="G1363" s="12" t="s"/>
      <c r="H1363" s="12" t="s"/>
      <c r="I1363" s="12" t="s"/>
      <c r="J1363" s="12" t="s"/>
      <c r="K1363" s="12" t="s"/>
      <c r="L1363" s="12" t="s"/>
      <c r="M1363" s="12" t="s"/>
      <c r="N1363" s="12" t="s"/>
      <c r="O1363" s="12" t="s"/>
      <c r="P1363" s="12" t="s"/>
    </row>
    <row r="1364" spans="1:16">
      <c r="A1364" s="21" t="s"/>
      <c r="B1364" s="12" t="s"/>
      <c r="C1364" s="22" t="s"/>
      <c r="D1364" s="12" t="s"/>
      <c r="E1364" s="12" t="s"/>
      <c r="F1364" s="12" t="s"/>
      <c r="G1364" s="12" t="s"/>
      <c r="H1364" s="12" t="s"/>
      <c r="I1364" s="12" t="s"/>
      <c r="J1364" s="12" t="s"/>
      <c r="K1364" s="12" t="s"/>
      <c r="L1364" s="12" t="s"/>
      <c r="M1364" s="12" t="s"/>
      <c r="N1364" s="12" t="s"/>
      <c r="O1364" s="12" t="s"/>
      <c r="P1364" s="12" t="s"/>
    </row>
    <row r="1365" spans="1:16">
      <c r="A1365" s="21" t="s"/>
      <c r="B1365" s="12" t="s"/>
      <c r="C1365" s="22" t="s"/>
      <c r="D1365" s="12" t="s"/>
      <c r="E1365" s="12" t="s"/>
      <c r="F1365" s="12" t="s"/>
      <c r="G1365" s="12" t="s"/>
      <c r="H1365" s="12" t="s"/>
      <c r="I1365" s="12" t="s"/>
      <c r="J1365" s="12" t="s"/>
      <c r="K1365" s="12" t="s"/>
      <c r="L1365" s="12" t="s"/>
      <c r="M1365" s="12" t="s"/>
      <c r="N1365" s="12" t="s"/>
      <c r="O1365" s="12" t="s"/>
      <c r="P1365" s="12" t="s"/>
    </row>
    <row r="1366" spans="1:16">
      <c r="A1366" s="21" t="s"/>
      <c r="B1366" s="12" t="s"/>
      <c r="C1366" s="22" t="s"/>
      <c r="D1366" s="12" t="s"/>
      <c r="E1366" s="12" t="s"/>
      <c r="F1366" s="12" t="s"/>
      <c r="G1366" s="12" t="s"/>
      <c r="H1366" s="12" t="s"/>
      <c r="I1366" s="12" t="s"/>
      <c r="J1366" s="12" t="s"/>
      <c r="K1366" s="12" t="s"/>
      <c r="L1366" s="12" t="s"/>
      <c r="M1366" s="12" t="s"/>
      <c r="N1366" s="12" t="s"/>
      <c r="O1366" s="12" t="s"/>
      <c r="P1366" s="12" t="s"/>
    </row>
    <row r="1367" spans="1:16">
      <c r="A1367" s="21" t="s"/>
      <c r="B1367" s="12" t="s"/>
      <c r="C1367" s="22" t="s"/>
      <c r="D1367" s="12" t="s"/>
      <c r="E1367" s="12" t="s"/>
      <c r="F1367" s="12" t="s"/>
      <c r="G1367" s="12" t="s"/>
      <c r="H1367" s="12" t="s"/>
      <c r="I1367" s="12" t="s"/>
      <c r="J1367" s="12" t="s"/>
      <c r="K1367" s="12" t="s"/>
      <c r="L1367" s="12" t="s"/>
      <c r="M1367" s="12" t="s"/>
      <c r="N1367" s="12" t="s"/>
      <c r="O1367" s="12" t="s"/>
      <c r="P1367" s="12" t="s"/>
    </row>
    <row r="1368" spans="1:16">
      <c r="A1368" s="21" t="s"/>
      <c r="B1368" s="12" t="s"/>
      <c r="C1368" s="22" t="s"/>
      <c r="D1368" s="12" t="s"/>
      <c r="E1368" s="12" t="s"/>
      <c r="F1368" s="12" t="s"/>
      <c r="G1368" s="12" t="s"/>
      <c r="H1368" s="12" t="s"/>
      <c r="I1368" s="12" t="s"/>
      <c r="J1368" s="12" t="s"/>
      <c r="K1368" s="12" t="s"/>
      <c r="L1368" s="12" t="s"/>
      <c r="M1368" s="12" t="s"/>
      <c r="N1368" s="12" t="s"/>
      <c r="O1368" s="12" t="s"/>
      <c r="P1368" s="12" t="s"/>
    </row>
    <row r="1369" spans="1:16">
      <c r="A1369" s="21" t="s"/>
      <c r="B1369" s="12" t="s"/>
      <c r="C1369" s="22" t="s"/>
      <c r="D1369" s="12" t="s"/>
      <c r="E1369" s="12" t="s"/>
      <c r="F1369" s="12" t="s"/>
      <c r="G1369" s="12" t="s"/>
      <c r="H1369" s="12" t="s"/>
      <c r="I1369" s="12" t="s"/>
      <c r="J1369" s="12" t="s"/>
      <c r="K1369" s="12" t="s"/>
      <c r="L1369" s="12" t="s"/>
      <c r="M1369" s="12" t="s"/>
      <c r="N1369" s="12" t="s"/>
      <c r="O1369" s="12" t="s"/>
      <c r="P1369" s="12" t="s"/>
    </row>
    <row r="1370" spans="1:16">
      <c r="A1370" s="21" t="s"/>
      <c r="B1370" s="12" t="s"/>
      <c r="C1370" s="22" t="s"/>
      <c r="D1370" s="12" t="s"/>
      <c r="E1370" s="12" t="s"/>
      <c r="F1370" s="12" t="s"/>
      <c r="G1370" s="12" t="s"/>
      <c r="H1370" s="12" t="s"/>
      <c r="I1370" s="12" t="s"/>
      <c r="J1370" s="12" t="s"/>
      <c r="K1370" s="12" t="s"/>
      <c r="L1370" s="12" t="s"/>
      <c r="M1370" s="12" t="s"/>
      <c r="N1370" s="12" t="s"/>
      <c r="O1370" s="12" t="s"/>
      <c r="P1370" s="12" t="s"/>
    </row>
    <row r="1371" spans="1:16">
      <c r="A1371" s="21" t="s"/>
      <c r="B1371" s="12" t="s"/>
      <c r="C1371" s="22" t="s"/>
      <c r="D1371" s="12" t="s"/>
      <c r="E1371" s="12" t="s"/>
      <c r="F1371" s="12" t="s"/>
      <c r="G1371" s="12" t="s"/>
      <c r="H1371" s="12" t="s"/>
      <c r="I1371" s="12" t="s"/>
      <c r="J1371" s="12" t="s"/>
      <c r="K1371" s="12" t="s"/>
      <c r="L1371" s="12" t="s"/>
      <c r="M1371" s="12" t="s"/>
      <c r="N1371" s="12" t="s"/>
      <c r="O1371" s="12" t="s"/>
      <c r="P1371" s="12" t="s"/>
    </row>
    <row r="1372" spans="1:16">
      <c r="A1372" s="21" t="s"/>
      <c r="B1372" s="12" t="s"/>
      <c r="C1372" s="22" t="s"/>
      <c r="D1372" s="12" t="s"/>
      <c r="E1372" s="12" t="s"/>
      <c r="F1372" s="12" t="s"/>
      <c r="G1372" s="12" t="s"/>
      <c r="H1372" s="12" t="s"/>
      <c r="I1372" s="12" t="s"/>
      <c r="J1372" s="12" t="s"/>
      <c r="K1372" s="12" t="s"/>
      <c r="L1372" s="12" t="s"/>
      <c r="M1372" s="12" t="s"/>
      <c r="N1372" s="12" t="s"/>
      <c r="O1372" s="12" t="s"/>
      <c r="P1372" s="12" t="s"/>
    </row>
    <row r="1373" spans="1:16">
      <c r="A1373" s="21" t="s"/>
      <c r="B1373" s="12" t="s"/>
      <c r="C1373" s="22" t="s"/>
      <c r="D1373" s="12" t="s"/>
      <c r="E1373" s="12" t="s"/>
      <c r="F1373" s="12" t="s"/>
      <c r="G1373" s="12" t="s"/>
      <c r="H1373" s="12" t="s"/>
      <c r="I1373" s="12" t="s"/>
      <c r="J1373" s="12" t="s"/>
      <c r="K1373" s="12" t="s"/>
      <c r="L1373" s="12" t="s"/>
      <c r="M1373" s="12" t="s"/>
      <c r="N1373" s="12" t="s"/>
      <c r="O1373" s="12" t="s"/>
      <c r="P1373" s="12" t="s"/>
    </row>
    <row r="1374" spans="1:16">
      <c r="A1374" s="21" t="s"/>
      <c r="B1374" s="12" t="s"/>
      <c r="C1374" s="22" t="s"/>
      <c r="D1374" s="12" t="s"/>
      <c r="E1374" s="12" t="s"/>
      <c r="F1374" s="12" t="s"/>
      <c r="G1374" s="12" t="s"/>
      <c r="H1374" s="12" t="s"/>
      <c r="I1374" s="12" t="s"/>
      <c r="J1374" s="12" t="s"/>
      <c r="K1374" s="12" t="s"/>
      <c r="L1374" s="12" t="s"/>
      <c r="M1374" s="12" t="s"/>
      <c r="N1374" s="12" t="s"/>
      <c r="O1374" s="12" t="s"/>
      <c r="P1374" s="12" t="s"/>
    </row>
    <row r="1375" spans="1:16">
      <c r="A1375" s="21" t="s"/>
      <c r="B1375" s="12" t="s"/>
      <c r="C1375" s="22" t="s"/>
      <c r="D1375" s="12" t="s"/>
      <c r="E1375" s="12" t="s"/>
      <c r="F1375" s="12" t="s"/>
      <c r="G1375" s="12" t="s"/>
      <c r="H1375" s="12" t="s"/>
      <c r="I1375" s="12" t="s"/>
      <c r="J1375" s="12" t="s"/>
      <c r="K1375" s="12" t="s"/>
      <c r="L1375" s="12" t="s"/>
      <c r="M1375" s="12" t="s"/>
      <c r="N1375" s="12" t="s"/>
      <c r="O1375" s="12" t="s"/>
      <c r="P1375" s="12" t="s"/>
    </row>
    <row r="1376" spans="1:16">
      <c r="A1376" s="21" t="s"/>
      <c r="B1376" s="12" t="s"/>
      <c r="C1376" s="22" t="s"/>
      <c r="D1376" s="12" t="s"/>
      <c r="E1376" s="12" t="s"/>
      <c r="F1376" s="12" t="s"/>
      <c r="G1376" s="12" t="s"/>
      <c r="H1376" s="12" t="s"/>
      <c r="I1376" s="12" t="s"/>
      <c r="J1376" s="12" t="s"/>
      <c r="K1376" s="12" t="s"/>
      <c r="L1376" s="12" t="s"/>
      <c r="M1376" s="12" t="s"/>
      <c r="N1376" s="12" t="s"/>
      <c r="O1376" s="12" t="s"/>
      <c r="P1376" s="12" t="s"/>
    </row>
    <row r="1377" spans="1:16">
      <c r="A1377" s="21" t="s"/>
      <c r="B1377" s="12" t="s"/>
      <c r="C1377" s="22" t="s"/>
      <c r="D1377" s="12" t="s"/>
      <c r="E1377" s="12" t="s"/>
      <c r="F1377" s="12" t="s"/>
      <c r="G1377" s="12" t="s"/>
      <c r="H1377" s="12" t="s"/>
      <c r="I1377" s="12" t="s"/>
      <c r="J1377" s="12" t="s"/>
      <c r="K1377" s="12" t="s"/>
      <c r="L1377" s="12" t="s"/>
      <c r="M1377" s="12" t="s"/>
      <c r="N1377" s="12" t="s"/>
      <c r="O1377" s="12" t="s"/>
      <c r="P1377" s="12" t="s"/>
    </row>
    <row r="1378" spans="1:16">
      <c r="A1378" s="21" t="s"/>
      <c r="B1378" s="12" t="s"/>
      <c r="C1378" s="22" t="s"/>
      <c r="D1378" s="12" t="s"/>
      <c r="E1378" s="12" t="s"/>
      <c r="F1378" s="12" t="s"/>
      <c r="G1378" s="12" t="s"/>
      <c r="H1378" s="12" t="s"/>
      <c r="I1378" s="12" t="s"/>
      <c r="J1378" s="12" t="s"/>
      <c r="K1378" s="12" t="s"/>
      <c r="L1378" s="12" t="s"/>
      <c r="M1378" s="12" t="s"/>
      <c r="N1378" s="12" t="s"/>
      <c r="O1378" s="12" t="s"/>
      <c r="P1378" s="12" t="s"/>
    </row>
    <row r="1379" spans="1:16">
      <c r="A1379" s="21" t="s"/>
      <c r="B1379" s="12" t="s"/>
      <c r="C1379" s="22" t="s"/>
      <c r="D1379" s="12" t="s"/>
      <c r="E1379" s="12" t="s"/>
      <c r="F1379" s="12" t="s"/>
      <c r="G1379" s="12" t="s"/>
      <c r="H1379" s="12" t="s"/>
      <c r="I1379" s="12" t="s"/>
      <c r="J1379" s="12" t="s"/>
      <c r="K1379" s="12" t="s"/>
      <c r="L1379" s="12" t="s"/>
      <c r="M1379" s="12" t="s"/>
      <c r="N1379" s="12" t="s"/>
      <c r="O1379" s="12" t="s"/>
      <c r="P1379" s="12" t="s"/>
    </row>
    <row r="1380" spans="1:16">
      <c r="A1380" s="21" t="s"/>
      <c r="B1380" s="12" t="s"/>
      <c r="C1380" s="22" t="s"/>
      <c r="D1380" s="12" t="s"/>
      <c r="E1380" s="12" t="s"/>
      <c r="F1380" s="12" t="s"/>
      <c r="G1380" s="12" t="s"/>
      <c r="H1380" s="12" t="s"/>
      <c r="I1380" s="12" t="s"/>
      <c r="J1380" s="12" t="s"/>
      <c r="K1380" s="12" t="s"/>
      <c r="L1380" s="12" t="s"/>
      <c r="M1380" s="12" t="s"/>
      <c r="N1380" s="12" t="s"/>
      <c r="O1380" s="12" t="s"/>
      <c r="P1380" s="12" t="s"/>
    </row>
    <row r="1381" spans="1:16">
      <c r="A1381" s="21" t="s"/>
      <c r="B1381" s="12" t="s"/>
      <c r="C1381" s="22" t="s"/>
      <c r="D1381" s="12" t="s"/>
      <c r="E1381" s="12" t="s"/>
      <c r="F1381" s="12" t="s"/>
      <c r="G1381" s="12" t="s"/>
      <c r="H1381" s="12" t="s"/>
      <c r="I1381" s="12" t="s"/>
      <c r="J1381" s="12" t="s"/>
      <c r="K1381" s="12" t="s"/>
      <c r="L1381" s="12" t="s"/>
      <c r="M1381" s="12" t="s"/>
      <c r="N1381" s="12" t="s"/>
      <c r="O1381" s="12" t="s"/>
      <c r="P1381" s="12" t="s"/>
    </row>
    <row r="1382" spans="1:16">
      <c r="A1382" s="21" t="s"/>
      <c r="B1382" s="12" t="s"/>
      <c r="C1382" s="22" t="s"/>
      <c r="D1382" s="12" t="s"/>
      <c r="E1382" s="12" t="s"/>
      <c r="F1382" s="12" t="s"/>
      <c r="G1382" s="12" t="s"/>
      <c r="H1382" s="12" t="s"/>
      <c r="I1382" s="12" t="s"/>
      <c r="J1382" s="12" t="s"/>
      <c r="K1382" s="12" t="s"/>
      <c r="L1382" s="12" t="s"/>
      <c r="M1382" s="12" t="s"/>
      <c r="N1382" s="12" t="s"/>
      <c r="O1382" s="12" t="s"/>
      <c r="P1382" s="12" t="s"/>
    </row>
    <row r="1383" spans="1:16">
      <c r="A1383" s="21" t="s"/>
      <c r="B1383" s="12" t="s"/>
      <c r="C1383" s="22" t="s"/>
      <c r="D1383" s="12" t="s"/>
      <c r="E1383" s="12" t="s"/>
      <c r="F1383" s="12" t="s"/>
      <c r="G1383" s="12" t="s"/>
      <c r="H1383" s="12" t="s"/>
      <c r="I1383" s="12" t="s"/>
      <c r="J1383" s="12" t="s"/>
      <c r="K1383" s="12" t="s"/>
      <c r="L1383" s="12" t="s"/>
      <c r="M1383" s="12" t="s"/>
      <c r="N1383" s="12" t="s"/>
      <c r="O1383" s="12" t="s"/>
      <c r="P1383" s="12" t="s"/>
    </row>
    <row r="1384" spans="1:16">
      <c r="A1384" s="21" t="s"/>
      <c r="B1384" s="12" t="s"/>
      <c r="C1384" s="22" t="s"/>
      <c r="D1384" s="12" t="s"/>
      <c r="E1384" s="12" t="s"/>
      <c r="F1384" s="12" t="s"/>
      <c r="G1384" s="12" t="s"/>
      <c r="H1384" s="12" t="s"/>
      <c r="I1384" s="12" t="s"/>
      <c r="J1384" s="12" t="s"/>
      <c r="K1384" s="12" t="s"/>
      <c r="L1384" s="12" t="s"/>
      <c r="M1384" s="12" t="s"/>
      <c r="N1384" s="12" t="s"/>
      <c r="O1384" s="12" t="s"/>
      <c r="P1384" s="12" t="s"/>
    </row>
    <row r="1385" spans="1:16">
      <c r="A1385" s="21" t="s"/>
      <c r="B1385" s="12" t="s"/>
      <c r="C1385" s="22" t="s"/>
      <c r="D1385" s="12" t="s"/>
      <c r="E1385" s="12" t="s"/>
      <c r="F1385" s="12" t="s"/>
      <c r="G1385" s="12" t="s"/>
      <c r="H1385" s="12" t="s"/>
      <c r="I1385" s="12" t="s"/>
      <c r="J1385" s="12" t="s"/>
      <c r="K1385" s="12" t="s"/>
      <c r="L1385" s="12" t="s"/>
      <c r="M1385" s="12" t="s"/>
      <c r="N1385" s="12" t="s"/>
      <c r="O1385" s="12" t="s"/>
      <c r="P1385" s="12" t="s"/>
    </row>
    <row r="1386" spans="1:16">
      <c r="A1386" s="21" t="s"/>
      <c r="B1386" s="12" t="s"/>
      <c r="C1386" s="22" t="s"/>
      <c r="D1386" s="12" t="s"/>
      <c r="E1386" s="12" t="s"/>
      <c r="F1386" s="12" t="s"/>
      <c r="G1386" s="12" t="s"/>
      <c r="H1386" s="12" t="s"/>
      <c r="I1386" s="12" t="s"/>
      <c r="J1386" s="12" t="s"/>
      <c r="K1386" s="12" t="s"/>
      <c r="L1386" s="12" t="s"/>
      <c r="M1386" s="12" t="s"/>
      <c r="N1386" s="12" t="s"/>
      <c r="O1386" s="12" t="s"/>
      <c r="P1386" s="12" t="s"/>
    </row>
    <row r="1387" spans="1:16">
      <c r="A1387" s="21" t="s"/>
      <c r="B1387" s="12" t="s"/>
      <c r="C1387" s="22" t="s"/>
      <c r="D1387" s="12" t="s"/>
      <c r="E1387" s="12" t="s"/>
      <c r="F1387" s="12" t="s"/>
      <c r="G1387" s="12" t="s"/>
      <c r="H1387" s="12" t="s"/>
      <c r="I1387" s="12" t="s"/>
      <c r="J1387" s="12" t="s"/>
      <c r="K1387" s="12" t="s"/>
      <c r="L1387" s="12" t="s"/>
      <c r="M1387" s="12" t="s"/>
      <c r="N1387" s="12" t="s"/>
      <c r="O1387" s="12" t="s"/>
      <c r="P1387" s="12" t="s"/>
    </row>
    <row r="1388" spans="1:16">
      <c r="A1388" s="21" t="s"/>
      <c r="B1388" s="12" t="s"/>
      <c r="C1388" s="22" t="s"/>
      <c r="D1388" s="12" t="s"/>
      <c r="E1388" s="12" t="s"/>
      <c r="F1388" s="12" t="s"/>
      <c r="G1388" s="12" t="s"/>
      <c r="H1388" s="12" t="s"/>
      <c r="I1388" s="12" t="s"/>
      <c r="J1388" s="12" t="s"/>
      <c r="K1388" s="12" t="s"/>
      <c r="L1388" s="12" t="s"/>
      <c r="M1388" s="12" t="s"/>
      <c r="N1388" s="12" t="s"/>
      <c r="O1388" s="12" t="s"/>
      <c r="P1388" s="12" t="s"/>
    </row>
    <row r="1389" spans="1:16">
      <c r="A1389" s="21" t="s"/>
      <c r="B1389" s="12" t="s"/>
      <c r="C1389" s="22" t="s"/>
      <c r="D1389" s="12" t="s"/>
      <c r="E1389" s="12" t="s"/>
      <c r="F1389" s="12" t="s"/>
      <c r="G1389" s="12" t="s"/>
      <c r="H1389" s="12" t="s"/>
      <c r="I1389" s="12" t="s"/>
      <c r="J1389" s="12" t="s"/>
      <c r="K1389" s="12" t="s"/>
      <c r="L1389" s="12" t="s"/>
      <c r="M1389" s="12" t="s"/>
      <c r="N1389" s="12" t="s"/>
      <c r="O1389" s="12" t="s"/>
      <c r="P1389" s="12" t="s"/>
    </row>
    <row r="1390" spans="1:16">
      <c r="A1390" s="21" t="s"/>
      <c r="B1390" s="12" t="s"/>
      <c r="C1390" s="22" t="s"/>
      <c r="D1390" s="12" t="s"/>
      <c r="E1390" s="12" t="s"/>
      <c r="F1390" s="12" t="s"/>
      <c r="G1390" s="12" t="s"/>
      <c r="H1390" s="12" t="s"/>
      <c r="I1390" s="12" t="s"/>
      <c r="J1390" s="12" t="s"/>
      <c r="K1390" s="12" t="s"/>
      <c r="L1390" s="12" t="s"/>
      <c r="M1390" s="12" t="s"/>
      <c r="N1390" s="12" t="s"/>
      <c r="O1390" s="12" t="s"/>
      <c r="P1390" s="12" t="s"/>
    </row>
    <row r="1391" spans="1:16">
      <c r="A1391" s="21" t="s"/>
      <c r="B1391" s="12" t="s"/>
      <c r="C1391" s="22" t="s"/>
      <c r="D1391" s="12" t="s"/>
      <c r="E1391" s="12" t="s"/>
      <c r="F1391" s="12" t="s"/>
      <c r="G1391" s="12" t="s"/>
      <c r="H1391" s="12" t="s"/>
      <c r="I1391" s="12" t="s"/>
      <c r="J1391" s="12" t="s"/>
      <c r="K1391" s="12" t="s"/>
      <c r="L1391" s="12" t="s"/>
      <c r="M1391" s="12" t="s"/>
      <c r="N1391" s="12" t="s"/>
      <c r="O1391" s="12" t="s"/>
      <c r="P1391" s="12" t="s"/>
    </row>
    <row r="1392" spans="1:16">
      <c r="A1392" s="21" t="s"/>
      <c r="B1392" s="12" t="s"/>
      <c r="C1392" s="22" t="s"/>
      <c r="D1392" s="12" t="s"/>
      <c r="E1392" s="12" t="s"/>
      <c r="F1392" s="12" t="s"/>
      <c r="G1392" s="12" t="s"/>
      <c r="H1392" s="12" t="s"/>
      <c r="I1392" s="12" t="s"/>
      <c r="J1392" s="12" t="s"/>
      <c r="K1392" s="12" t="s"/>
      <c r="L1392" s="12" t="s"/>
      <c r="M1392" s="12" t="s"/>
      <c r="N1392" s="12" t="s"/>
      <c r="O1392" s="12" t="s"/>
      <c r="P1392" s="12" t="s"/>
    </row>
    <row r="1393" spans="1:16">
      <c r="A1393" s="21" t="s"/>
      <c r="B1393" s="12" t="s"/>
      <c r="C1393" s="22" t="s"/>
      <c r="D1393" s="12" t="s"/>
      <c r="E1393" s="12" t="s"/>
      <c r="F1393" s="12" t="s"/>
      <c r="G1393" s="12" t="s"/>
      <c r="H1393" s="12" t="s"/>
      <c r="I1393" s="12" t="s"/>
      <c r="J1393" s="12" t="s"/>
      <c r="K1393" s="12" t="s"/>
      <c r="L1393" s="12" t="s"/>
      <c r="M1393" s="12" t="s"/>
      <c r="N1393" s="12" t="s"/>
      <c r="O1393" s="12" t="s"/>
      <c r="P1393" s="12" t="s"/>
    </row>
    <row r="1394" spans="1:16">
      <c r="A1394" s="21" t="s"/>
      <c r="B1394" s="12" t="s"/>
      <c r="C1394" s="22" t="s"/>
      <c r="D1394" s="12" t="s"/>
      <c r="E1394" s="12" t="s"/>
      <c r="F1394" s="12" t="s"/>
      <c r="G1394" s="12" t="s"/>
      <c r="H1394" s="12" t="s"/>
      <c r="I1394" s="12" t="s"/>
      <c r="J1394" s="12" t="s"/>
      <c r="K1394" s="12" t="s"/>
      <c r="L1394" s="12" t="s"/>
      <c r="M1394" s="12" t="s"/>
      <c r="N1394" s="12" t="s"/>
      <c r="O1394" s="12" t="s"/>
      <c r="P1394" s="12" t="s"/>
    </row>
    <row r="1395" spans="1:16">
      <c r="A1395" s="21" t="s"/>
      <c r="B1395" s="12" t="s"/>
      <c r="C1395" s="22" t="s"/>
      <c r="D1395" s="12" t="s"/>
      <c r="E1395" s="12" t="s"/>
      <c r="F1395" s="12" t="s"/>
      <c r="G1395" s="12" t="s"/>
      <c r="H1395" s="12" t="s"/>
      <c r="I1395" s="12" t="s"/>
      <c r="J1395" s="12" t="s"/>
      <c r="K1395" s="12" t="s"/>
      <c r="L1395" s="12" t="s"/>
      <c r="M1395" s="12" t="s"/>
      <c r="N1395" s="12" t="s"/>
      <c r="O1395" s="12" t="s"/>
      <c r="P1395" s="12" t="s"/>
    </row>
    <row r="1396" spans="1:16">
      <c r="A1396" s="21" t="s"/>
      <c r="B1396" s="12" t="s"/>
      <c r="C1396" s="22" t="s"/>
      <c r="D1396" s="12" t="s"/>
      <c r="E1396" s="12" t="s"/>
      <c r="F1396" s="12" t="s"/>
      <c r="G1396" s="12" t="s"/>
      <c r="H1396" s="12" t="s"/>
      <c r="I1396" s="12" t="s"/>
      <c r="J1396" s="12" t="s"/>
      <c r="K1396" s="12" t="s"/>
      <c r="L1396" s="12" t="s"/>
      <c r="M1396" s="12" t="s"/>
      <c r="N1396" s="12" t="s"/>
      <c r="O1396" s="12" t="s"/>
      <c r="P1396" s="12" t="s"/>
    </row>
    <row r="1397" spans="1:16">
      <c r="A1397" s="21" t="s"/>
      <c r="B1397" s="12" t="s"/>
      <c r="C1397" s="22" t="s"/>
      <c r="D1397" s="12" t="s"/>
      <c r="E1397" s="12" t="s"/>
      <c r="F1397" s="12" t="s"/>
      <c r="G1397" s="12" t="s"/>
      <c r="H1397" s="12" t="s"/>
      <c r="I1397" s="12" t="s"/>
      <c r="J1397" s="12" t="s"/>
      <c r="K1397" s="12" t="s"/>
      <c r="L1397" s="12" t="s"/>
      <c r="M1397" s="12" t="s"/>
      <c r="N1397" s="12" t="s"/>
      <c r="O1397" s="12" t="s"/>
      <c r="P1397" s="12" t="s"/>
    </row>
    <row r="1398" spans="1:16">
      <c r="A1398" s="21" t="s"/>
      <c r="B1398" s="12" t="s"/>
      <c r="C1398" s="22" t="s"/>
      <c r="D1398" s="12" t="s"/>
      <c r="E1398" s="12" t="s"/>
      <c r="F1398" s="12" t="s"/>
      <c r="G1398" s="12" t="s"/>
      <c r="H1398" s="12" t="s"/>
      <c r="I1398" s="12" t="s"/>
      <c r="J1398" s="12" t="s"/>
      <c r="K1398" s="12" t="s"/>
      <c r="L1398" s="12" t="s"/>
      <c r="M1398" s="12" t="s"/>
      <c r="N1398" s="12" t="s"/>
      <c r="O1398" s="12" t="s"/>
      <c r="P1398" s="12" t="s"/>
    </row>
    <row r="1399" spans="1:16">
      <c r="A1399" s="21" t="s"/>
      <c r="B1399" s="12" t="s"/>
      <c r="C1399" s="22" t="s"/>
      <c r="D1399" s="12" t="s"/>
      <c r="E1399" s="12" t="s"/>
      <c r="F1399" s="12" t="s"/>
      <c r="G1399" s="12" t="s"/>
      <c r="H1399" s="12" t="s"/>
      <c r="I1399" s="12" t="s"/>
      <c r="J1399" s="12" t="s"/>
      <c r="K1399" s="12" t="s"/>
      <c r="L1399" s="12" t="s"/>
      <c r="M1399" s="12" t="s"/>
      <c r="N1399" s="12" t="s"/>
      <c r="O1399" s="12" t="s"/>
      <c r="P1399" s="12" t="s"/>
    </row>
    <row r="1400" spans="1:16">
      <c r="A1400" s="21" t="s"/>
      <c r="B1400" s="12" t="s"/>
      <c r="C1400" s="22" t="s"/>
      <c r="D1400" s="12" t="s"/>
      <c r="E1400" s="12" t="s"/>
      <c r="F1400" s="12" t="s"/>
      <c r="G1400" s="12" t="s"/>
      <c r="H1400" s="12" t="s"/>
      <c r="I1400" s="12" t="s"/>
      <c r="J1400" s="12" t="s"/>
      <c r="K1400" s="12" t="s"/>
      <c r="L1400" s="12" t="s"/>
      <c r="M1400" s="12" t="s"/>
      <c r="N1400" s="12" t="s"/>
      <c r="O1400" s="12" t="s"/>
      <c r="P1400" s="12" t="s"/>
    </row>
    <row r="1401" spans="1:16">
      <c r="A1401" s="21" t="s"/>
      <c r="B1401" s="12" t="s"/>
      <c r="C1401" s="22" t="s"/>
      <c r="D1401" s="12" t="s"/>
      <c r="E1401" s="12" t="s"/>
      <c r="F1401" s="12" t="s"/>
      <c r="G1401" s="12" t="s"/>
      <c r="H1401" s="12" t="s"/>
      <c r="I1401" s="12" t="s"/>
      <c r="J1401" s="12" t="s"/>
      <c r="K1401" s="12" t="s"/>
      <c r="L1401" s="12" t="s"/>
      <c r="M1401" s="12" t="s"/>
      <c r="N1401" s="12" t="s"/>
      <c r="O1401" s="12" t="s"/>
      <c r="P1401" s="12" t="s"/>
    </row>
    <row r="1402" spans="1:16">
      <c r="A1402" s="21" t="s"/>
      <c r="B1402" s="12" t="s"/>
      <c r="C1402" s="22" t="s"/>
      <c r="D1402" s="12" t="s"/>
      <c r="E1402" s="12" t="s"/>
      <c r="F1402" s="12" t="s"/>
      <c r="G1402" s="12" t="s"/>
      <c r="H1402" s="12" t="s"/>
      <c r="I1402" s="12" t="s"/>
      <c r="J1402" s="12" t="s"/>
      <c r="K1402" s="12" t="s"/>
      <c r="L1402" s="12" t="s"/>
      <c r="M1402" s="12" t="s"/>
      <c r="N1402" s="12" t="s"/>
      <c r="O1402" s="12" t="s"/>
      <c r="P1402" s="12" t="s"/>
    </row>
    <row r="1403" spans="1:16">
      <c r="A1403" s="21" t="s"/>
      <c r="B1403" s="12" t="s"/>
      <c r="C1403" s="22" t="s"/>
      <c r="D1403" s="12" t="s"/>
      <c r="E1403" s="12" t="s"/>
      <c r="F1403" s="12" t="s"/>
      <c r="G1403" s="12" t="s"/>
      <c r="H1403" s="12" t="s"/>
      <c r="I1403" s="12" t="s"/>
      <c r="J1403" s="12" t="s"/>
      <c r="K1403" s="12" t="s"/>
      <c r="L1403" s="12" t="s"/>
      <c r="M1403" s="12" t="s"/>
      <c r="N1403" s="12" t="s"/>
      <c r="O1403" s="12" t="s"/>
      <c r="P1403" s="12" t="s"/>
    </row>
    <row r="1404" spans="1:16">
      <c r="A1404" s="21" t="s"/>
      <c r="B1404" s="12" t="s"/>
      <c r="C1404" s="22" t="s"/>
      <c r="D1404" s="12" t="s"/>
      <c r="E1404" s="12" t="s"/>
      <c r="F1404" s="12" t="s"/>
      <c r="G1404" s="12" t="s"/>
      <c r="H1404" s="12" t="s"/>
      <c r="I1404" s="12" t="s"/>
      <c r="J1404" s="12" t="s"/>
      <c r="K1404" s="12" t="s"/>
      <c r="L1404" s="12" t="s"/>
      <c r="M1404" s="12" t="s"/>
      <c r="N1404" s="12" t="s"/>
      <c r="O1404" s="12" t="s"/>
      <c r="P1404" s="12" t="s"/>
    </row>
    <row r="1405" spans="1:16">
      <c r="A1405" s="21" t="s"/>
      <c r="B1405" s="12" t="s"/>
      <c r="C1405" s="22" t="s"/>
      <c r="D1405" s="12" t="s"/>
      <c r="E1405" s="12" t="s"/>
      <c r="F1405" s="12" t="s"/>
      <c r="G1405" s="12" t="s"/>
      <c r="H1405" s="12" t="s"/>
      <c r="I1405" s="12" t="s"/>
      <c r="J1405" s="12" t="s"/>
      <c r="K1405" s="12" t="s"/>
      <c r="L1405" s="12" t="s"/>
      <c r="M1405" s="12" t="s"/>
      <c r="N1405" s="12" t="s"/>
      <c r="O1405" s="12" t="s"/>
      <c r="P1405" s="12" t="s"/>
    </row>
    <row r="1406" spans="1:16">
      <c r="A1406" s="21" t="s"/>
      <c r="B1406" s="12" t="s"/>
      <c r="C1406" s="22" t="s"/>
      <c r="D1406" s="12" t="s"/>
      <c r="E1406" s="12" t="s"/>
      <c r="F1406" s="12" t="s"/>
      <c r="G1406" s="12" t="s"/>
      <c r="H1406" s="12" t="s"/>
      <c r="I1406" s="12" t="s"/>
      <c r="J1406" s="12" t="s"/>
      <c r="K1406" s="12" t="s"/>
      <c r="L1406" s="12" t="s"/>
      <c r="M1406" s="12" t="s"/>
      <c r="N1406" s="12" t="s"/>
      <c r="O1406" s="12" t="s"/>
      <c r="P1406" s="12" t="s"/>
    </row>
    <row r="1407" spans="1:16">
      <c r="A1407" s="21" t="s"/>
      <c r="B1407" s="12" t="s"/>
      <c r="C1407" s="22" t="s"/>
      <c r="D1407" s="12" t="s"/>
      <c r="E1407" s="12" t="s"/>
      <c r="F1407" s="12" t="s"/>
      <c r="G1407" s="12" t="s"/>
      <c r="H1407" s="12" t="s"/>
      <c r="I1407" s="12" t="s"/>
      <c r="J1407" s="12" t="s"/>
      <c r="K1407" s="12" t="s"/>
      <c r="L1407" s="12" t="s"/>
      <c r="M1407" s="12" t="s"/>
      <c r="N1407" s="12" t="s"/>
      <c r="O1407" s="12" t="s"/>
      <c r="P1407" s="12" t="s"/>
    </row>
    <row r="1408" spans="1:16">
      <c r="A1408" s="21" t="s"/>
      <c r="B1408" s="12" t="s"/>
      <c r="C1408" s="22" t="s"/>
      <c r="D1408" s="12" t="s"/>
      <c r="E1408" s="12" t="s"/>
      <c r="F1408" s="12" t="s"/>
      <c r="G1408" s="12" t="s"/>
      <c r="H1408" s="12" t="s"/>
      <c r="I1408" s="12" t="s"/>
      <c r="J1408" s="12" t="s"/>
      <c r="K1408" s="12" t="s"/>
      <c r="L1408" s="12" t="s"/>
      <c r="M1408" s="12" t="s"/>
      <c r="N1408" s="12" t="s"/>
      <c r="O1408" s="12" t="s"/>
      <c r="P1408" s="12" t="s"/>
    </row>
    <row r="1409" spans="1:16">
      <c r="A1409" s="21" t="s"/>
      <c r="B1409" s="12" t="s"/>
      <c r="C1409" s="22" t="s"/>
      <c r="D1409" s="12" t="s"/>
      <c r="E1409" s="12" t="s"/>
      <c r="F1409" s="12" t="s"/>
      <c r="G1409" s="12" t="s"/>
      <c r="H1409" s="12" t="s"/>
      <c r="I1409" s="12" t="s"/>
      <c r="J1409" s="12" t="s"/>
      <c r="K1409" s="12" t="s"/>
      <c r="L1409" s="12" t="s"/>
      <c r="M1409" s="12" t="s"/>
      <c r="N1409" s="12" t="s"/>
      <c r="O1409" s="12" t="s"/>
      <c r="P1409" s="12" t="s"/>
    </row>
    <row r="1410" spans="1:16">
      <c r="A1410" s="21" t="s"/>
      <c r="B1410" s="12" t="s"/>
      <c r="C1410" s="22" t="s"/>
      <c r="D1410" s="12" t="s"/>
      <c r="E1410" s="12" t="s"/>
      <c r="F1410" s="12" t="s"/>
      <c r="G1410" s="12" t="s"/>
      <c r="H1410" s="12" t="s"/>
      <c r="I1410" s="12" t="s"/>
      <c r="J1410" s="12" t="s"/>
      <c r="K1410" s="12" t="s"/>
      <c r="L1410" s="12" t="s"/>
      <c r="M1410" s="12" t="s"/>
      <c r="N1410" s="12" t="s"/>
      <c r="O1410" s="12" t="s"/>
      <c r="P1410" s="12" t="s"/>
    </row>
    <row r="1411" spans="1:16">
      <c r="A1411" s="21" t="s"/>
      <c r="B1411" s="12" t="s"/>
      <c r="C1411" s="22" t="s"/>
      <c r="D1411" s="12" t="s"/>
      <c r="E1411" s="12" t="s"/>
      <c r="F1411" s="12" t="s"/>
      <c r="G1411" s="12" t="s"/>
      <c r="H1411" s="12" t="s"/>
      <c r="I1411" s="12" t="s"/>
      <c r="J1411" s="12" t="s"/>
      <c r="K1411" s="12" t="s"/>
      <c r="L1411" s="12" t="s"/>
      <c r="M1411" s="12" t="s"/>
      <c r="N1411" s="12" t="s"/>
      <c r="O1411" s="12" t="s"/>
      <c r="P1411" s="12" t="s"/>
    </row>
    <row r="1412" spans="1:16">
      <c r="A1412" s="21" t="s"/>
      <c r="B1412" s="12" t="s"/>
      <c r="C1412" s="22" t="s"/>
      <c r="D1412" s="12" t="s"/>
      <c r="E1412" s="12" t="s"/>
      <c r="F1412" s="12" t="s"/>
      <c r="G1412" s="12" t="s"/>
      <c r="H1412" s="12" t="s"/>
      <c r="I1412" s="12" t="s"/>
      <c r="J1412" s="12" t="s"/>
      <c r="K1412" s="12" t="s"/>
      <c r="L1412" s="12" t="s"/>
      <c r="M1412" s="12" t="s"/>
      <c r="N1412" s="12" t="s"/>
      <c r="O1412" s="12" t="s"/>
      <c r="P1412" s="12" t="s"/>
    </row>
    <row r="1413" spans="1:16">
      <c r="A1413" s="21" t="s"/>
      <c r="B1413" s="12" t="s"/>
      <c r="C1413" s="22" t="s"/>
      <c r="D1413" s="12" t="s"/>
      <c r="E1413" s="12" t="s"/>
      <c r="F1413" s="12" t="s"/>
      <c r="G1413" s="12" t="s"/>
      <c r="H1413" s="12" t="s"/>
      <c r="I1413" s="12" t="s"/>
      <c r="J1413" s="12" t="s"/>
      <c r="K1413" s="12" t="s"/>
      <c r="L1413" s="12" t="s"/>
      <c r="M1413" s="12" t="s"/>
      <c r="N1413" s="12" t="s"/>
      <c r="O1413" s="12" t="s"/>
      <c r="P1413" s="12" t="s"/>
    </row>
    <row r="1414" spans="1:16">
      <c r="A1414" s="21" t="s"/>
      <c r="B1414" s="12" t="s"/>
      <c r="C1414" s="22" t="s"/>
      <c r="D1414" s="12" t="s"/>
      <c r="E1414" s="12" t="s"/>
      <c r="F1414" s="12" t="s"/>
      <c r="G1414" s="12" t="s"/>
      <c r="H1414" s="12" t="s"/>
      <c r="I1414" s="12" t="s"/>
      <c r="J1414" s="12" t="s"/>
      <c r="K1414" s="12" t="s"/>
      <c r="L1414" s="12" t="s"/>
      <c r="M1414" s="12" t="s"/>
      <c r="N1414" s="12" t="s"/>
      <c r="O1414" s="12" t="s"/>
      <c r="P1414" s="12" t="s"/>
    </row>
    <row r="1415" spans="1:16">
      <c r="A1415" s="21" t="s"/>
      <c r="B1415" s="12" t="s"/>
      <c r="C1415" s="22" t="s"/>
      <c r="D1415" s="12" t="s"/>
      <c r="E1415" s="12" t="s"/>
      <c r="F1415" s="12" t="s"/>
      <c r="G1415" s="12" t="s"/>
      <c r="H1415" s="12" t="s"/>
      <c r="I1415" s="12" t="s"/>
      <c r="J1415" s="12" t="s"/>
      <c r="K1415" s="12" t="s"/>
      <c r="L1415" s="12" t="s"/>
      <c r="M1415" s="12" t="s"/>
      <c r="N1415" s="12" t="s"/>
      <c r="O1415" s="12" t="s"/>
      <c r="P1415" s="12" t="s"/>
    </row>
    <row r="1416" spans="1:16">
      <c r="A1416" s="21" t="s"/>
      <c r="B1416" s="12" t="s"/>
      <c r="C1416" s="22" t="s"/>
      <c r="D1416" s="12" t="s"/>
      <c r="E1416" s="12" t="s"/>
      <c r="F1416" s="12" t="s"/>
      <c r="G1416" s="12" t="s"/>
      <c r="H1416" s="12" t="s"/>
      <c r="I1416" s="12" t="s"/>
      <c r="J1416" s="12" t="s"/>
      <c r="K1416" s="12" t="s"/>
      <c r="L1416" s="12" t="s"/>
      <c r="M1416" s="12" t="s"/>
      <c r="N1416" s="12" t="s"/>
      <c r="O1416" s="12" t="s"/>
      <c r="P1416" s="12" t="s"/>
    </row>
    <row r="1417" spans="1:16">
      <c r="A1417" s="21" t="s"/>
      <c r="B1417" s="12" t="s"/>
      <c r="C1417" s="22" t="s"/>
      <c r="D1417" s="12" t="s"/>
      <c r="E1417" s="12" t="s"/>
      <c r="F1417" s="12" t="s"/>
      <c r="G1417" s="12" t="s"/>
      <c r="H1417" s="12" t="s"/>
      <c r="I1417" s="12" t="s"/>
      <c r="J1417" s="12" t="s"/>
      <c r="K1417" s="12" t="s"/>
      <c r="L1417" s="12" t="s"/>
      <c r="M1417" s="12" t="s"/>
      <c r="N1417" s="12" t="s"/>
      <c r="O1417" s="12" t="s"/>
      <c r="P1417" s="12" t="s"/>
    </row>
    <row r="1418" spans="1:16">
      <c r="A1418" s="21" t="s"/>
      <c r="B1418" s="12" t="s"/>
      <c r="C1418" s="22" t="s"/>
      <c r="D1418" s="12" t="s"/>
      <c r="E1418" s="12" t="s"/>
      <c r="F1418" s="12" t="s"/>
      <c r="G1418" s="12" t="s"/>
      <c r="H1418" s="12" t="s"/>
      <c r="I1418" s="12" t="s"/>
      <c r="J1418" s="12" t="s"/>
      <c r="K1418" s="12" t="s"/>
      <c r="L1418" s="12" t="s"/>
      <c r="M1418" s="12" t="s"/>
      <c r="N1418" s="12" t="s"/>
      <c r="O1418" s="12" t="s"/>
      <c r="P1418" s="12" t="s"/>
    </row>
    <row r="1419" spans="1:16">
      <c r="A1419" s="21" t="s"/>
      <c r="B1419" s="12" t="s"/>
      <c r="C1419" s="22" t="s"/>
      <c r="D1419" s="12" t="s"/>
      <c r="E1419" s="12" t="s"/>
      <c r="F1419" s="12" t="s"/>
      <c r="G1419" s="12" t="s"/>
      <c r="H1419" s="12" t="s"/>
      <c r="I1419" s="12" t="s"/>
      <c r="J1419" s="12" t="s"/>
      <c r="K1419" s="12" t="s"/>
      <c r="L1419" s="12" t="s"/>
      <c r="M1419" s="12" t="s"/>
      <c r="N1419" s="12" t="s"/>
      <c r="O1419" s="12" t="s"/>
      <c r="P1419" s="12" t="s"/>
    </row>
    <row r="1420" spans="1:16">
      <c r="A1420" s="21" t="s"/>
      <c r="B1420" s="12" t="s"/>
      <c r="C1420" s="22" t="s"/>
      <c r="D1420" s="12" t="s"/>
      <c r="E1420" s="12" t="s"/>
      <c r="F1420" s="12" t="s"/>
      <c r="G1420" s="12" t="s"/>
      <c r="H1420" s="12" t="s"/>
      <c r="I1420" s="12" t="s"/>
      <c r="J1420" s="12" t="s"/>
      <c r="K1420" s="12" t="s"/>
      <c r="L1420" s="12" t="s"/>
      <c r="M1420" s="12" t="s"/>
      <c r="N1420" s="12" t="s"/>
      <c r="O1420" s="12" t="s"/>
      <c r="P1420" s="12" t="s"/>
    </row>
    <row r="1421" spans="1:16">
      <c r="A1421" s="21" t="s"/>
      <c r="B1421" s="12" t="s"/>
      <c r="C1421" s="22" t="s"/>
      <c r="D1421" s="12" t="s"/>
      <c r="E1421" s="12" t="s"/>
      <c r="F1421" s="12" t="s"/>
      <c r="G1421" s="12" t="s"/>
      <c r="H1421" s="12" t="s"/>
      <c r="I1421" s="12" t="s"/>
      <c r="J1421" s="12" t="s"/>
      <c r="K1421" s="12" t="s"/>
      <c r="L1421" s="12" t="s"/>
      <c r="M1421" s="12" t="s"/>
      <c r="N1421" s="12" t="s"/>
      <c r="O1421" s="12" t="s"/>
      <c r="P1421" s="12" t="s"/>
    </row>
    <row r="1422" spans="1:16">
      <c r="A1422" s="21" t="s"/>
      <c r="B1422" s="12" t="s"/>
      <c r="C1422" s="22" t="s"/>
      <c r="D1422" s="12" t="s"/>
      <c r="E1422" s="12" t="s"/>
      <c r="F1422" s="12" t="s"/>
      <c r="G1422" s="12" t="s"/>
      <c r="H1422" s="12" t="s"/>
      <c r="I1422" s="12" t="s"/>
      <c r="J1422" s="12" t="s"/>
      <c r="K1422" s="12" t="s"/>
      <c r="L1422" s="12" t="s"/>
      <c r="M1422" s="12" t="s"/>
      <c r="N1422" s="12" t="s"/>
      <c r="O1422" s="12" t="s"/>
      <c r="P1422" s="12" t="s"/>
    </row>
    <row r="1423" spans="1:16">
      <c r="A1423" s="21" t="s"/>
      <c r="B1423" s="12" t="s"/>
      <c r="C1423" s="22" t="s"/>
      <c r="D1423" s="12" t="s"/>
      <c r="E1423" s="12" t="s"/>
      <c r="F1423" s="12" t="s"/>
      <c r="G1423" s="12" t="s"/>
      <c r="H1423" s="12" t="s"/>
      <c r="I1423" s="12" t="s"/>
      <c r="J1423" s="12" t="s"/>
      <c r="K1423" s="12" t="s"/>
      <c r="L1423" s="12" t="s"/>
      <c r="M1423" s="12" t="s"/>
      <c r="N1423" s="12" t="s"/>
      <c r="O1423" s="12" t="s"/>
      <c r="P1423" s="12" t="s"/>
    </row>
    <row r="1424" spans="1:16">
      <c r="A1424" s="21" t="s"/>
      <c r="B1424" s="12" t="s"/>
      <c r="C1424" s="22" t="s"/>
      <c r="D1424" s="12" t="s"/>
      <c r="E1424" s="12" t="s"/>
      <c r="F1424" s="12" t="s"/>
      <c r="G1424" s="12" t="s"/>
      <c r="H1424" s="12" t="s"/>
      <c r="I1424" s="12" t="s"/>
      <c r="J1424" s="12" t="s"/>
      <c r="K1424" s="12" t="s"/>
      <c r="L1424" s="12" t="s"/>
      <c r="M1424" s="12" t="s"/>
      <c r="N1424" s="12" t="s"/>
      <c r="O1424" s="12" t="s"/>
      <c r="P1424" s="12" t="s"/>
    </row>
    <row r="1425" spans="1:16">
      <c r="A1425" s="21" t="s"/>
      <c r="B1425" s="12" t="s"/>
      <c r="C1425" s="22" t="s"/>
      <c r="D1425" s="12" t="s"/>
      <c r="E1425" s="12" t="s"/>
      <c r="F1425" s="12" t="s"/>
      <c r="G1425" s="12" t="s"/>
      <c r="H1425" s="12" t="s"/>
      <c r="I1425" s="12" t="s"/>
      <c r="J1425" s="12" t="s"/>
      <c r="K1425" s="12" t="s"/>
      <c r="L1425" s="12" t="s"/>
      <c r="M1425" s="12" t="s"/>
      <c r="N1425" s="12" t="s"/>
      <c r="O1425" s="12" t="s"/>
      <c r="P1425" s="12" t="s"/>
    </row>
    <row r="1426" spans="1:16">
      <c r="A1426" s="21" t="s"/>
      <c r="B1426" s="12" t="s"/>
      <c r="C1426" s="22" t="s"/>
      <c r="D1426" s="12" t="s"/>
      <c r="E1426" s="12" t="s"/>
      <c r="F1426" s="12" t="s"/>
      <c r="G1426" s="12" t="s"/>
      <c r="H1426" s="12" t="s"/>
      <c r="I1426" s="12" t="s"/>
      <c r="J1426" s="12" t="s"/>
      <c r="K1426" s="12" t="s"/>
      <c r="L1426" s="12" t="s"/>
      <c r="M1426" s="12" t="s"/>
      <c r="N1426" s="12" t="s"/>
      <c r="O1426" s="12" t="s"/>
      <c r="P1426" s="12" t="s"/>
    </row>
    <row r="1427" spans="1:16">
      <c r="A1427" s="21" t="s"/>
      <c r="B1427" s="12" t="s"/>
      <c r="C1427" s="22" t="s"/>
      <c r="D1427" s="12" t="s"/>
      <c r="E1427" s="12" t="s"/>
      <c r="F1427" s="12" t="s"/>
      <c r="G1427" s="12" t="s"/>
      <c r="H1427" s="12" t="s"/>
      <c r="I1427" s="12" t="s"/>
      <c r="J1427" s="12" t="s"/>
      <c r="K1427" s="12" t="s"/>
      <c r="L1427" s="12" t="s"/>
      <c r="M1427" s="12" t="s"/>
      <c r="N1427" s="12" t="s"/>
      <c r="O1427" s="12" t="s"/>
      <c r="P1427" s="12" t="s"/>
    </row>
    <row r="1428" spans="1:16">
      <c r="A1428" s="21" t="s"/>
      <c r="B1428" s="12" t="s"/>
      <c r="C1428" s="22" t="s"/>
      <c r="D1428" s="12" t="s"/>
      <c r="E1428" s="12" t="s"/>
      <c r="F1428" s="12" t="s"/>
      <c r="G1428" s="12" t="s"/>
      <c r="H1428" s="12" t="s"/>
      <c r="I1428" s="12" t="s"/>
      <c r="J1428" s="12" t="s"/>
      <c r="K1428" s="12" t="s"/>
      <c r="L1428" s="12" t="s"/>
      <c r="M1428" s="12" t="s"/>
      <c r="N1428" s="12" t="s"/>
      <c r="O1428" s="12" t="s"/>
      <c r="P1428" s="12" t="s"/>
    </row>
    <row r="1429" spans="1:16">
      <c r="A1429" s="21" t="s"/>
      <c r="B1429" s="12" t="s"/>
      <c r="C1429" s="22" t="s"/>
      <c r="D1429" s="12" t="s"/>
      <c r="E1429" s="12" t="s"/>
      <c r="F1429" s="12" t="s"/>
      <c r="G1429" s="12" t="s"/>
      <c r="H1429" s="12" t="s"/>
      <c r="I1429" s="12" t="s"/>
      <c r="J1429" s="12" t="s"/>
      <c r="K1429" s="12" t="s"/>
      <c r="L1429" s="12" t="s"/>
      <c r="M1429" s="12" t="s"/>
      <c r="N1429" s="12" t="s"/>
      <c r="O1429" s="12" t="s"/>
      <c r="P1429" s="12" t="s"/>
    </row>
    <row r="1430" spans="1:16">
      <c r="A1430" s="21" t="s"/>
      <c r="B1430" s="12" t="s"/>
      <c r="C1430" s="22" t="s"/>
      <c r="D1430" s="12" t="s"/>
      <c r="E1430" s="12" t="s"/>
      <c r="F1430" s="12" t="s"/>
      <c r="G1430" s="12" t="s"/>
      <c r="H1430" s="12" t="s"/>
      <c r="I1430" s="12" t="s"/>
      <c r="J1430" s="12" t="s"/>
      <c r="K1430" s="12" t="s"/>
      <c r="L1430" s="12" t="s"/>
      <c r="M1430" s="12" t="s"/>
      <c r="N1430" s="12" t="s"/>
      <c r="O1430" s="12" t="s"/>
      <c r="P1430" s="12" t="s"/>
    </row>
    <row r="1431" spans="1:16">
      <c r="A1431" s="21" t="s"/>
      <c r="B1431" s="12" t="s"/>
      <c r="C1431" s="22" t="s"/>
      <c r="D1431" s="12" t="s"/>
      <c r="E1431" s="12" t="s"/>
      <c r="F1431" s="12" t="s"/>
      <c r="G1431" s="12" t="s"/>
      <c r="H1431" s="12" t="s"/>
      <c r="I1431" s="12" t="s"/>
      <c r="J1431" s="12" t="s"/>
      <c r="K1431" s="12" t="s"/>
      <c r="L1431" s="12" t="s"/>
      <c r="M1431" s="12" t="s"/>
      <c r="N1431" s="12" t="s"/>
      <c r="O1431" s="12" t="s"/>
      <c r="P1431" s="12" t="s"/>
    </row>
    <row r="1432" spans="1:16">
      <c r="A1432" s="21" t="s"/>
      <c r="B1432" s="12" t="s"/>
      <c r="C1432" s="22" t="s"/>
      <c r="D1432" s="12" t="s"/>
      <c r="E1432" s="12" t="s"/>
      <c r="F1432" s="12" t="s"/>
      <c r="G1432" s="12" t="s"/>
      <c r="H1432" s="12" t="s"/>
      <c r="I1432" s="12" t="s"/>
      <c r="J1432" s="12" t="s"/>
      <c r="K1432" s="12" t="s"/>
      <c r="L1432" s="12" t="s"/>
      <c r="M1432" s="12" t="s"/>
      <c r="N1432" s="12" t="s"/>
      <c r="O1432" s="12" t="s"/>
      <c r="P1432" s="12" t="s"/>
    </row>
    <row r="1433" spans="1:16">
      <c r="A1433" s="21" t="s"/>
      <c r="B1433" s="12" t="s"/>
      <c r="C1433" s="22" t="s"/>
      <c r="D1433" s="12" t="s"/>
      <c r="E1433" s="12" t="s"/>
      <c r="F1433" s="12" t="s"/>
      <c r="G1433" s="12" t="s"/>
      <c r="H1433" s="12" t="s"/>
      <c r="I1433" s="12" t="s"/>
      <c r="J1433" s="12" t="s"/>
      <c r="K1433" s="12" t="s"/>
      <c r="L1433" s="12" t="s"/>
      <c r="M1433" s="12" t="s"/>
      <c r="N1433" s="12" t="s"/>
      <c r="O1433" s="12" t="s"/>
      <c r="P1433" s="12" t="s"/>
    </row>
    <row r="1434" spans="1:16">
      <c r="A1434" s="21" t="s"/>
      <c r="B1434" s="12" t="s"/>
      <c r="C1434" s="22" t="s"/>
      <c r="D1434" s="12" t="s"/>
      <c r="E1434" s="12" t="s"/>
      <c r="F1434" s="12" t="s"/>
      <c r="G1434" s="12" t="s"/>
      <c r="H1434" s="12" t="s"/>
      <c r="I1434" s="12" t="s"/>
      <c r="J1434" s="12" t="s"/>
      <c r="K1434" s="12" t="s"/>
      <c r="L1434" s="12" t="s"/>
      <c r="M1434" s="12" t="s"/>
      <c r="N1434" s="12" t="s"/>
      <c r="O1434" s="12" t="s"/>
      <c r="P1434" s="12" t="s"/>
    </row>
    <row r="1435" spans="1:16">
      <c r="A1435" s="21" t="s"/>
      <c r="B1435" s="12" t="s"/>
      <c r="C1435" s="22" t="s"/>
      <c r="D1435" s="12" t="s"/>
      <c r="E1435" s="12" t="s"/>
      <c r="F1435" s="12" t="s"/>
      <c r="G1435" s="12" t="s"/>
      <c r="H1435" s="12" t="s"/>
      <c r="I1435" s="12" t="s"/>
      <c r="J1435" s="12" t="s"/>
      <c r="K1435" s="12" t="s"/>
      <c r="L1435" s="12" t="s"/>
      <c r="M1435" s="12" t="s"/>
      <c r="N1435" s="12" t="s"/>
      <c r="O1435" s="12" t="s"/>
      <c r="P1435" s="12" t="s"/>
    </row>
    <row r="1436" spans="1:16">
      <c r="A1436" s="21" t="s"/>
      <c r="B1436" s="12" t="s"/>
      <c r="C1436" s="22" t="s"/>
      <c r="D1436" s="12" t="s"/>
      <c r="E1436" s="12" t="s"/>
      <c r="F1436" s="12" t="s"/>
      <c r="G1436" s="12" t="s"/>
      <c r="H1436" s="12" t="s"/>
      <c r="I1436" s="12" t="s"/>
      <c r="J1436" s="12" t="s"/>
      <c r="K1436" s="12" t="s"/>
      <c r="L1436" s="12" t="s"/>
      <c r="M1436" s="12" t="s"/>
      <c r="N1436" s="12" t="s"/>
      <c r="O1436" s="12" t="s"/>
      <c r="P1436" s="12" t="s"/>
    </row>
    <row r="1437" spans="1:16">
      <c r="A1437" s="21" t="s"/>
      <c r="B1437" s="12" t="s"/>
      <c r="C1437" s="22" t="s"/>
      <c r="D1437" s="12" t="s"/>
      <c r="E1437" s="12" t="s"/>
      <c r="F1437" s="12" t="s"/>
      <c r="G1437" s="12" t="s"/>
      <c r="H1437" s="12" t="s"/>
      <c r="I1437" s="12" t="s"/>
      <c r="J1437" s="12" t="s"/>
      <c r="K1437" s="12" t="s"/>
      <c r="L1437" s="12" t="s"/>
      <c r="M1437" s="12" t="s"/>
      <c r="N1437" s="12" t="s"/>
      <c r="O1437" s="12" t="s"/>
      <c r="P1437" s="12" t="s"/>
    </row>
    <row r="1438" spans="1:16">
      <c r="A1438" s="21" t="s"/>
      <c r="B1438" s="12" t="s"/>
      <c r="C1438" s="22" t="s"/>
      <c r="D1438" s="12" t="s"/>
      <c r="E1438" s="12" t="s"/>
      <c r="F1438" s="12" t="s"/>
      <c r="G1438" s="12" t="s"/>
      <c r="H1438" s="12" t="s"/>
      <c r="I1438" s="12" t="s"/>
      <c r="J1438" s="12" t="s"/>
      <c r="K1438" s="12" t="s"/>
      <c r="L1438" s="12" t="s"/>
      <c r="M1438" s="12" t="s"/>
      <c r="N1438" s="12" t="s"/>
      <c r="O1438" s="12" t="s"/>
      <c r="P1438" s="12" t="s"/>
    </row>
    <row r="1439" spans="1:16">
      <c r="A1439" s="21" t="s"/>
      <c r="B1439" s="12" t="s"/>
      <c r="C1439" s="22" t="s"/>
      <c r="D1439" s="12" t="s"/>
      <c r="E1439" s="12" t="s"/>
      <c r="F1439" s="12" t="s"/>
      <c r="G1439" s="12" t="s"/>
      <c r="H1439" s="12" t="s"/>
      <c r="I1439" s="12" t="s"/>
      <c r="J1439" s="12" t="s"/>
      <c r="K1439" s="12" t="s"/>
      <c r="L1439" s="12" t="s"/>
      <c r="M1439" s="12" t="s"/>
      <c r="N1439" s="12" t="s"/>
      <c r="O1439" s="12" t="s"/>
      <c r="P1439" s="12" t="s"/>
    </row>
    <row r="1440" spans="1:16">
      <c r="A1440" s="21" t="s"/>
      <c r="B1440" s="12" t="s"/>
      <c r="C1440" s="22" t="s"/>
      <c r="D1440" s="12" t="s"/>
      <c r="E1440" s="12" t="s"/>
      <c r="F1440" s="12" t="s"/>
      <c r="G1440" s="12" t="s"/>
      <c r="H1440" s="12" t="s"/>
      <c r="I1440" s="12" t="s"/>
      <c r="J1440" s="12" t="s"/>
      <c r="K1440" s="12" t="s"/>
      <c r="L1440" s="12" t="s"/>
      <c r="M1440" s="12" t="s"/>
      <c r="N1440" s="12" t="s"/>
      <c r="O1440" s="12" t="s"/>
      <c r="P1440" s="12" t="s"/>
    </row>
    <row r="1441" spans="1:16">
      <c r="A1441" s="21" t="s"/>
      <c r="B1441" s="12" t="s"/>
      <c r="C1441" s="22" t="s"/>
      <c r="D1441" s="12" t="s"/>
      <c r="E1441" s="12" t="s"/>
      <c r="F1441" s="12" t="s"/>
      <c r="G1441" s="12" t="s"/>
      <c r="H1441" s="12" t="s"/>
      <c r="I1441" s="12" t="s"/>
      <c r="J1441" s="12" t="s"/>
      <c r="K1441" s="12" t="s"/>
      <c r="L1441" s="12" t="s"/>
      <c r="M1441" s="12" t="s"/>
      <c r="N1441" s="12" t="s"/>
      <c r="O1441" s="12" t="s"/>
      <c r="P1441" s="12" t="s"/>
    </row>
    <row r="1442" spans="1:16">
      <c r="A1442" s="21" t="s"/>
      <c r="B1442" s="12" t="s"/>
      <c r="C1442" s="22" t="s"/>
      <c r="D1442" s="12" t="s"/>
      <c r="E1442" s="12" t="s"/>
      <c r="F1442" s="12" t="s"/>
      <c r="G1442" s="12" t="s"/>
      <c r="H1442" s="12" t="s"/>
      <c r="I1442" s="12" t="s"/>
      <c r="J1442" s="12" t="s"/>
      <c r="K1442" s="12" t="s"/>
      <c r="L1442" s="12" t="s"/>
      <c r="M1442" s="12" t="s"/>
      <c r="N1442" s="12" t="s"/>
      <c r="O1442" s="12" t="s"/>
      <c r="P1442" s="12" t="s"/>
    </row>
    <row r="1443" spans="1:16">
      <c r="A1443" s="21" t="s"/>
      <c r="B1443" s="12" t="s"/>
      <c r="C1443" s="22" t="s"/>
      <c r="D1443" s="12" t="s"/>
      <c r="E1443" s="12" t="s"/>
      <c r="F1443" s="12" t="s"/>
      <c r="G1443" s="12" t="s"/>
      <c r="H1443" s="12" t="s"/>
      <c r="I1443" s="12" t="s"/>
      <c r="J1443" s="12" t="s"/>
      <c r="K1443" s="12" t="s"/>
      <c r="L1443" s="12" t="s"/>
      <c r="M1443" s="12" t="s"/>
      <c r="N1443" s="12" t="s"/>
      <c r="O1443" s="12" t="s"/>
      <c r="P1443" s="12" t="s"/>
    </row>
    <row r="1444" spans="1:16">
      <c r="A1444" s="21" t="s"/>
      <c r="B1444" s="12" t="s"/>
      <c r="C1444" s="22" t="s"/>
      <c r="D1444" s="12" t="s"/>
      <c r="E1444" s="12" t="s"/>
      <c r="F1444" s="12" t="s"/>
      <c r="G1444" s="12" t="s"/>
      <c r="H1444" s="12" t="s"/>
      <c r="I1444" s="12" t="s"/>
      <c r="J1444" s="12" t="s"/>
      <c r="K1444" s="12" t="s"/>
      <c r="L1444" s="12" t="s"/>
      <c r="M1444" s="12" t="s"/>
      <c r="N1444" s="12" t="s"/>
      <c r="O1444" s="12" t="s"/>
      <c r="P1444" s="12" t="s"/>
    </row>
    <row r="1445" spans="1:16">
      <c r="A1445" s="21" t="s"/>
      <c r="B1445" s="12" t="s"/>
      <c r="C1445" s="22" t="s"/>
      <c r="D1445" s="12" t="s"/>
      <c r="E1445" s="12" t="s"/>
      <c r="F1445" s="12" t="s"/>
      <c r="G1445" s="12" t="s"/>
      <c r="H1445" s="12" t="s"/>
      <c r="I1445" s="12" t="s"/>
      <c r="J1445" s="12" t="s"/>
      <c r="K1445" s="12" t="s"/>
      <c r="L1445" s="12" t="s"/>
      <c r="M1445" s="12" t="s"/>
      <c r="N1445" s="12" t="s"/>
      <c r="O1445" s="12" t="s"/>
      <c r="P1445" s="12" t="s"/>
    </row>
    <row r="1446" spans="1:16">
      <c r="A1446" s="21" t="s"/>
      <c r="B1446" s="12" t="s"/>
      <c r="C1446" s="22" t="s"/>
      <c r="D1446" s="12" t="s"/>
      <c r="E1446" s="12" t="s"/>
      <c r="F1446" s="12" t="s"/>
      <c r="G1446" s="12" t="s"/>
      <c r="H1446" s="12" t="s"/>
      <c r="I1446" s="12" t="s"/>
      <c r="J1446" s="12" t="s"/>
      <c r="K1446" s="12" t="s"/>
      <c r="L1446" s="12" t="s"/>
      <c r="M1446" s="12" t="s"/>
      <c r="N1446" s="12" t="s"/>
      <c r="O1446" s="12" t="s"/>
      <c r="P1446" s="12" t="s"/>
    </row>
    <row r="1447" spans="1:16">
      <c r="A1447" s="21" t="s"/>
      <c r="B1447" s="12" t="s"/>
      <c r="C1447" s="22" t="s"/>
      <c r="D1447" s="12" t="s"/>
      <c r="E1447" s="12" t="s"/>
      <c r="F1447" s="12" t="s"/>
      <c r="G1447" s="12" t="s"/>
      <c r="H1447" s="12" t="s"/>
      <c r="I1447" s="12" t="s"/>
      <c r="J1447" s="12" t="s"/>
      <c r="K1447" s="12" t="s"/>
      <c r="L1447" s="12" t="s"/>
      <c r="M1447" s="12" t="s"/>
      <c r="N1447" s="12" t="s"/>
      <c r="O1447" s="12" t="s"/>
      <c r="P1447" s="12" t="s"/>
    </row>
    <row r="1448" spans="1:16">
      <c r="A1448" s="21" t="s"/>
      <c r="B1448" s="12" t="s"/>
      <c r="C1448" s="22" t="s"/>
      <c r="D1448" s="12" t="s"/>
      <c r="E1448" s="12" t="s"/>
      <c r="F1448" s="12" t="s"/>
      <c r="G1448" s="12" t="s"/>
      <c r="H1448" s="12" t="s"/>
      <c r="I1448" s="12" t="s"/>
      <c r="J1448" s="12" t="s"/>
      <c r="K1448" s="12" t="s"/>
      <c r="L1448" s="12" t="s"/>
      <c r="M1448" s="12" t="s"/>
      <c r="N1448" s="12" t="s"/>
      <c r="O1448" s="12" t="s"/>
      <c r="P1448" s="12" t="s"/>
    </row>
    <row r="1449" spans="1:16">
      <c r="A1449" s="21" t="s"/>
      <c r="B1449" s="12" t="s"/>
      <c r="C1449" s="22" t="s"/>
      <c r="D1449" s="12" t="s"/>
      <c r="E1449" s="12" t="s"/>
      <c r="F1449" s="12" t="s"/>
      <c r="G1449" s="12" t="s"/>
      <c r="H1449" s="12" t="s"/>
      <c r="I1449" s="12" t="s"/>
      <c r="J1449" s="12" t="s"/>
      <c r="K1449" s="12" t="s"/>
      <c r="L1449" s="12" t="s"/>
      <c r="M1449" s="12" t="s"/>
      <c r="N1449" s="12" t="s"/>
      <c r="O1449" s="12" t="s"/>
      <c r="P1449" s="12" t="s"/>
    </row>
    <row r="1450" spans="1:16">
      <c r="A1450" s="21" t="s"/>
      <c r="B1450" s="12" t="s"/>
      <c r="C1450" s="22" t="s"/>
      <c r="D1450" s="12" t="s"/>
      <c r="E1450" s="12" t="s"/>
      <c r="F1450" s="12" t="s"/>
      <c r="G1450" s="12" t="s"/>
      <c r="H1450" s="12" t="s"/>
      <c r="I1450" s="12" t="s"/>
      <c r="J1450" s="12" t="s"/>
      <c r="K1450" s="12" t="s"/>
      <c r="L1450" s="12" t="s"/>
      <c r="M1450" s="12" t="s"/>
      <c r="N1450" s="12" t="s"/>
      <c r="O1450" s="12" t="s"/>
      <c r="P1450" s="12" t="s"/>
    </row>
    <row r="1451" spans="1:16">
      <c r="A1451" s="21" t="s"/>
      <c r="B1451" s="12" t="s"/>
      <c r="C1451" s="22" t="s"/>
      <c r="D1451" s="12" t="s"/>
      <c r="E1451" s="12" t="s"/>
      <c r="F1451" s="12" t="s"/>
      <c r="G1451" s="12" t="s"/>
      <c r="H1451" s="12" t="s"/>
      <c r="I1451" s="12" t="s"/>
      <c r="J1451" s="12" t="s"/>
      <c r="K1451" s="12" t="s"/>
      <c r="L1451" s="12" t="s"/>
      <c r="M1451" s="12" t="s"/>
      <c r="N1451" s="12" t="s"/>
      <c r="O1451" s="12" t="s"/>
      <c r="P1451" s="12" t="s"/>
    </row>
    <row r="1452" spans="1:16">
      <c r="A1452" s="21" t="s"/>
      <c r="B1452" s="12" t="s"/>
      <c r="C1452" s="22" t="s"/>
      <c r="D1452" s="12" t="s"/>
      <c r="E1452" s="12" t="s"/>
      <c r="F1452" s="12" t="s"/>
      <c r="G1452" s="12" t="s"/>
      <c r="H1452" s="12" t="s"/>
      <c r="I1452" s="12" t="s"/>
      <c r="J1452" s="12" t="s"/>
      <c r="K1452" s="12" t="s"/>
      <c r="L1452" s="12" t="s"/>
      <c r="M1452" s="12" t="s"/>
      <c r="N1452" s="12" t="s"/>
      <c r="O1452" s="12" t="s"/>
      <c r="P1452" s="12" t="s"/>
    </row>
    <row r="1453" spans="1:16">
      <c r="A1453" s="21" t="s"/>
      <c r="B1453" s="12" t="s"/>
      <c r="C1453" s="22" t="s"/>
      <c r="D1453" s="12" t="s"/>
      <c r="E1453" s="12" t="s"/>
      <c r="F1453" s="12" t="s"/>
      <c r="G1453" s="12" t="s"/>
      <c r="H1453" s="12" t="s"/>
      <c r="I1453" s="12" t="s"/>
      <c r="J1453" s="12" t="s"/>
      <c r="K1453" s="12" t="s"/>
      <c r="L1453" s="12" t="s"/>
      <c r="M1453" s="12" t="s"/>
      <c r="N1453" s="12" t="s"/>
      <c r="O1453" s="12" t="s"/>
      <c r="P1453" s="12" t="s"/>
    </row>
    <row r="1454" spans="1:16">
      <c r="A1454" s="21" t="s"/>
      <c r="B1454" s="12" t="s"/>
      <c r="C1454" s="22" t="s"/>
      <c r="D1454" s="12" t="s"/>
      <c r="E1454" s="12" t="s"/>
      <c r="F1454" s="12" t="s"/>
      <c r="G1454" s="12" t="s"/>
      <c r="H1454" s="12" t="s"/>
      <c r="I1454" s="12" t="s"/>
      <c r="J1454" s="12" t="s"/>
      <c r="K1454" s="12" t="s"/>
      <c r="L1454" s="12" t="s"/>
      <c r="M1454" s="12" t="s"/>
      <c r="N1454" s="12" t="s"/>
      <c r="O1454" s="12" t="s"/>
      <c r="P1454" s="12" t="s"/>
    </row>
    <row r="1455" spans="1:16">
      <c r="A1455" s="21" t="s"/>
      <c r="B1455" s="12" t="s"/>
      <c r="C1455" s="22" t="s"/>
      <c r="D1455" s="12" t="s"/>
      <c r="E1455" s="12" t="s"/>
      <c r="F1455" s="12" t="s"/>
      <c r="G1455" s="12" t="s"/>
      <c r="H1455" s="12" t="s"/>
      <c r="I1455" s="12" t="s"/>
      <c r="J1455" s="12" t="s"/>
      <c r="K1455" s="12" t="s"/>
      <c r="L1455" s="12" t="s"/>
      <c r="M1455" s="12" t="s"/>
      <c r="N1455" s="12" t="s"/>
      <c r="O1455" s="12" t="s"/>
      <c r="P1455" s="12" t="s"/>
    </row>
    <row r="1456" spans="1:16">
      <c r="A1456" s="21" t="s"/>
      <c r="B1456" s="12" t="s"/>
      <c r="C1456" s="22" t="s"/>
      <c r="D1456" s="12" t="s"/>
      <c r="E1456" s="12" t="s"/>
      <c r="F1456" s="12" t="s"/>
      <c r="G1456" s="12" t="s"/>
      <c r="H1456" s="12" t="s"/>
      <c r="I1456" s="12" t="s"/>
      <c r="J1456" s="12" t="s"/>
      <c r="K1456" s="12" t="s"/>
      <c r="L1456" s="12" t="s"/>
      <c r="M1456" s="12" t="s"/>
      <c r="N1456" s="12" t="s"/>
      <c r="O1456" s="12" t="s"/>
      <c r="P1456" s="12" t="s"/>
    </row>
    <row r="1457" spans="1:16">
      <c r="A1457" s="21" t="s"/>
      <c r="B1457" s="12" t="s"/>
      <c r="C1457" s="22" t="s"/>
      <c r="D1457" s="12" t="s"/>
      <c r="E1457" s="12" t="s"/>
      <c r="F1457" s="12" t="s"/>
      <c r="G1457" s="12" t="s"/>
      <c r="H1457" s="12" t="s"/>
      <c r="I1457" s="12" t="s"/>
      <c r="J1457" s="12" t="s"/>
      <c r="K1457" s="12" t="s"/>
      <c r="L1457" s="12" t="s"/>
      <c r="M1457" s="12" t="s"/>
      <c r="N1457" s="12" t="s"/>
      <c r="O1457" s="12" t="s"/>
      <c r="P1457" s="12" t="s"/>
    </row>
    <row r="1458" spans="1:16">
      <c r="A1458" s="21" t="s"/>
      <c r="B1458" s="12" t="s"/>
      <c r="C1458" s="22" t="s"/>
      <c r="D1458" s="12" t="s"/>
      <c r="E1458" s="12" t="s"/>
      <c r="F1458" s="12" t="s"/>
      <c r="G1458" s="12" t="s"/>
      <c r="H1458" s="12" t="s"/>
      <c r="I1458" s="12" t="s"/>
      <c r="J1458" s="12" t="s"/>
      <c r="K1458" s="12" t="s"/>
      <c r="L1458" s="12" t="s"/>
      <c r="M1458" s="12" t="s"/>
      <c r="N1458" s="12" t="s"/>
      <c r="O1458" s="12" t="s"/>
      <c r="P1458" s="12" t="s"/>
    </row>
    <row r="1459" spans="1:16">
      <c r="A1459" s="21" t="s"/>
      <c r="B1459" s="12" t="s"/>
      <c r="C1459" s="22" t="s"/>
      <c r="D1459" s="12" t="s"/>
      <c r="E1459" s="12" t="s"/>
      <c r="F1459" s="12" t="s"/>
      <c r="G1459" s="12" t="s"/>
      <c r="H1459" s="12" t="s"/>
      <c r="I1459" s="12" t="s"/>
      <c r="J1459" s="12" t="s"/>
      <c r="K1459" s="12" t="s"/>
      <c r="L1459" s="12" t="s"/>
      <c r="M1459" s="12" t="s"/>
      <c r="N1459" s="12" t="s"/>
      <c r="O1459" s="12" t="s"/>
      <c r="P1459" s="12" t="s"/>
    </row>
    <row r="1460" spans="1:16">
      <c r="A1460" s="21" t="s"/>
      <c r="B1460" s="12" t="s"/>
      <c r="C1460" s="22" t="s"/>
      <c r="D1460" s="12" t="s"/>
      <c r="E1460" s="12" t="s"/>
      <c r="F1460" s="12" t="s"/>
      <c r="G1460" s="12" t="s"/>
      <c r="H1460" s="12" t="s"/>
      <c r="I1460" s="12" t="s"/>
      <c r="J1460" s="12" t="s"/>
      <c r="K1460" s="12" t="s"/>
      <c r="L1460" s="12" t="s"/>
      <c r="M1460" s="12" t="s"/>
      <c r="N1460" s="12" t="s"/>
      <c r="O1460" s="12" t="s"/>
      <c r="P1460" s="12" t="s"/>
    </row>
    <row r="1461" spans="1:16">
      <c r="A1461" s="21" t="s"/>
      <c r="B1461" s="12" t="s"/>
      <c r="C1461" s="22" t="s"/>
      <c r="D1461" s="12" t="s"/>
      <c r="E1461" s="12" t="s"/>
      <c r="F1461" s="12" t="s"/>
      <c r="G1461" s="12" t="s"/>
      <c r="H1461" s="12" t="s"/>
      <c r="I1461" s="12" t="s"/>
      <c r="J1461" s="12" t="s"/>
      <c r="K1461" s="12" t="s"/>
      <c r="L1461" s="12" t="s"/>
      <c r="M1461" s="12" t="s"/>
      <c r="N1461" s="12" t="s"/>
      <c r="O1461" s="12" t="s"/>
      <c r="P1461" s="12" t="s"/>
    </row>
    <row r="1462" spans="1:16">
      <c r="A1462" s="21" t="s"/>
      <c r="B1462" s="12" t="s"/>
      <c r="C1462" s="22" t="s"/>
      <c r="D1462" s="12" t="s"/>
      <c r="E1462" s="12" t="s"/>
      <c r="F1462" s="12" t="s"/>
      <c r="G1462" s="12" t="s"/>
      <c r="H1462" s="12" t="s"/>
      <c r="I1462" s="12" t="s"/>
      <c r="J1462" s="12" t="s"/>
      <c r="K1462" s="12" t="s"/>
      <c r="L1462" s="12" t="s"/>
      <c r="M1462" s="12" t="s"/>
      <c r="N1462" s="12" t="s"/>
      <c r="O1462" s="12" t="s"/>
      <c r="P1462" s="12" t="s"/>
    </row>
    <row r="1463" spans="1:16">
      <c r="A1463" s="21" t="s"/>
      <c r="B1463" s="12" t="s"/>
      <c r="C1463" s="22" t="s"/>
      <c r="D1463" s="12" t="s"/>
      <c r="E1463" s="12" t="s"/>
      <c r="F1463" s="12" t="s"/>
      <c r="G1463" s="12" t="s"/>
      <c r="H1463" s="12" t="s"/>
      <c r="I1463" s="12" t="s"/>
      <c r="J1463" s="12" t="s"/>
      <c r="K1463" s="12" t="s"/>
      <c r="L1463" s="12" t="s"/>
      <c r="M1463" s="12" t="s"/>
      <c r="N1463" s="12" t="s"/>
      <c r="O1463" s="12" t="s"/>
      <c r="P1463" s="12" t="s"/>
    </row>
    <row r="1464" spans="1:16">
      <c r="A1464" s="21" t="s"/>
      <c r="B1464" s="12" t="s"/>
      <c r="C1464" s="22" t="s"/>
      <c r="D1464" s="12" t="s"/>
      <c r="E1464" s="12" t="s"/>
      <c r="F1464" s="12" t="s"/>
      <c r="G1464" s="12" t="s"/>
      <c r="H1464" s="12" t="s"/>
      <c r="I1464" s="12" t="s"/>
      <c r="J1464" s="12" t="s"/>
      <c r="K1464" s="12" t="s"/>
      <c r="L1464" s="12" t="s"/>
      <c r="M1464" s="12" t="s"/>
      <c r="N1464" s="12" t="s"/>
      <c r="O1464" s="12" t="s"/>
      <c r="P1464" s="12" t="s"/>
    </row>
    <row r="1465" spans="1:16">
      <c r="A1465" s="21" t="s"/>
      <c r="B1465" s="12" t="s"/>
      <c r="C1465" s="22" t="s"/>
      <c r="D1465" s="12" t="s"/>
      <c r="E1465" s="12" t="s"/>
      <c r="F1465" s="12" t="s"/>
      <c r="G1465" s="12" t="s"/>
      <c r="H1465" s="12" t="s"/>
      <c r="I1465" s="12" t="s"/>
      <c r="J1465" s="12" t="s"/>
      <c r="K1465" s="12" t="s"/>
      <c r="L1465" s="12" t="s"/>
      <c r="M1465" s="12" t="s"/>
      <c r="N1465" s="12" t="s"/>
      <c r="O1465" s="12" t="s"/>
      <c r="P1465" s="12" t="s"/>
    </row>
    <row r="1466" spans="1:16">
      <c r="A1466" s="21" t="s"/>
      <c r="B1466" s="12" t="s"/>
      <c r="C1466" s="22" t="s"/>
      <c r="D1466" s="12" t="s"/>
      <c r="E1466" s="12" t="s"/>
      <c r="F1466" s="12" t="s"/>
      <c r="G1466" s="12" t="s"/>
      <c r="H1466" s="12" t="s"/>
      <c r="I1466" s="12" t="s"/>
      <c r="J1466" s="12" t="s"/>
      <c r="K1466" s="12" t="s"/>
      <c r="L1466" s="12" t="s"/>
      <c r="M1466" s="12" t="s"/>
      <c r="N1466" s="12" t="s"/>
      <c r="O1466" s="12" t="s"/>
      <c r="P1466" s="12" t="s"/>
    </row>
    <row r="1467" spans="1:16">
      <c r="A1467" s="21" t="s"/>
      <c r="B1467" s="12" t="s"/>
      <c r="C1467" s="22" t="s"/>
      <c r="D1467" s="12" t="s"/>
      <c r="E1467" s="12" t="s"/>
      <c r="F1467" s="12" t="s"/>
      <c r="G1467" s="12" t="s"/>
      <c r="H1467" s="12" t="s"/>
      <c r="I1467" s="12" t="s"/>
      <c r="J1467" s="12" t="s"/>
      <c r="K1467" s="12" t="s"/>
      <c r="L1467" s="12" t="s"/>
      <c r="M1467" s="12" t="s"/>
      <c r="N1467" s="12" t="s"/>
      <c r="O1467" s="12" t="s"/>
      <c r="P1467" s="12" t="s"/>
    </row>
    <row r="1468" spans="1:16">
      <c r="A1468" s="21" t="s"/>
      <c r="B1468" s="12" t="s"/>
      <c r="C1468" s="22" t="s"/>
      <c r="D1468" s="12" t="s"/>
      <c r="E1468" s="12" t="s"/>
      <c r="F1468" s="12" t="s"/>
      <c r="G1468" s="12" t="s"/>
      <c r="H1468" s="12" t="s"/>
      <c r="I1468" s="12" t="s"/>
      <c r="J1468" s="12" t="s"/>
      <c r="K1468" s="12" t="s"/>
      <c r="L1468" s="12" t="s"/>
      <c r="M1468" s="12" t="s"/>
      <c r="N1468" s="12" t="s"/>
      <c r="O1468" s="12" t="s"/>
      <c r="P1468" s="12" t="s"/>
    </row>
    <row r="1469" spans="1:16">
      <c r="A1469" s="21" t="s"/>
      <c r="B1469" s="12" t="s"/>
      <c r="C1469" s="22" t="s"/>
      <c r="D1469" s="12" t="s"/>
      <c r="E1469" s="12" t="s"/>
      <c r="F1469" s="12" t="s"/>
      <c r="G1469" s="12" t="s"/>
      <c r="H1469" s="12" t="s"/>
      <c r="I1469" s="12" t="s"/>
      <c r="J1469" s="12" t="s"/>
      <c r="K1469" s="12" t="s"/>
      <c r="L1469" s="12" t="s"/>
      <c r="M1469" s="12" t="s"/>
      <c r="N1469" s="12" t="s"/>
      <c r="O1469" s="12" t="s"/>
      <c r="P1469" s="12" t="s"/>
    </row>
    <row r="1470" spans="1:16">
      <c r="A1470" s="21" t="s"/>
      <c r="B1470" s="12" t="s"/>
      <c r="C1470" s="22" t="s"/>
      <c r="D1470" s="12" t="s"/>
      <c r="E1470" s="12" t="s"/>
      <c r="F1470" s="12" t="s"/>
      <c r="G1470" s="12" t="s"/>
      <c r="H1470" s="12" t="s"/>
      <c r="I1470" s="12" t="s"/>
      <c r="J1470" s="12" t="s"/>
      <c r="K1470" s="12" t="s"/>
      <c r="L1470" s="12" t="s"/>
      <c r="M1470" s="12" t="s"/>
      <c r="N1470" s="12" t="s"/>
      <c r="O1470" s="12" t="s"/>
      <c r="P1470" s="12" t="s"/>
    </row>
    <row r="1471" spans="1:16">
      <c r="A1471" s="21" t="s"/>
      <c r="B1471" s="12" t="s"/>
      <c r="C1471" s="22" t="s"/>
      <c r="D1471" s="12" t="s"/>
      <c r="E1471" s="12" t="s"/>
      <c r="F1471" s="12" t="s"/>
      <c r="G1471" s="12" t="s"/>
      <c r="H1471" s="12" t="s"/>
      <c r="I1471" s="12" t="s"/>
      <c r="J1471" s="12" t="s"/>
      <c r="K1471" s="12" t="s"/>
      <c r="L1471" s="12" t="s"/>
      <c r="M1471" s="12" t="s"/>
      <c r="N1471" s="12" t="s"/>
      <c r="O1471" s="12" t="s"/>
      <c r="P1471" s="12" t="s"/>
    </row>
    <row r="1472" spans="1:16">
      <c r="A1472" s="21" t="s"/>
      <c r="B1472" s="12" t="s"/>
      <c r="C1472" s="22" t="s"/>
      <c r="D1472" s="12" t="s"/>
      <c r="E1472" s="12" t="s"/>
      <c r="F1472" s="12" t="s"/>
      <c r="G1472" s="12" t="s"/>
      <c r="H1472" s="12" t="s"/>
      <c r="I1472" s="12" t="s"/>
      <c r="J1472" s="12" t="s"/>
      <c r="K1472" s="12" t="s"/>
      <c r="L1472" s="12" t="s"/>
      <c r="M1472" s="12" t="s"/>
      <c r="N1472" s="12" t="s"/>
      <c r="O1472" s="12" t="s"/>
      <c r="P1472" s="12" t="s"/>
    </row>
    <row r="1473" spans="1:16">
      <c r="A1473" s="21" t="s"/>
      <c r="B1473" s="12" t="s"/>
      <c r="C1473" s="22" t="s"/>
      <c r="D1473" s="12" t="s"/>
      <c r="E1473" s="12" t="s"/>
      <c r="F1473" s="12" t="s"/>
      <c r="G1473" s="12" t="s"/>
      <c r="H1473" s="12" t="s"/>
      <c r="I1473" s="12" t="s"/>
      <c r="J1473" s="12" t="s"/>
      <c r="K1473" s="12" t="s"/>
      <c r="L1473" s="12" t="s"/>
      <c r="M1473" s="12" t="s"/>
      <c r="N1473" s="12" t="s"/>
      <c r="O1473" s="12" t="s"/>
      <c r="P1473" s="12" t="s"/>
    </row>
    <row r="1474" spans="1:16">
      <c r="A1474" s="21" t="s"/>
      <c r="B1474" s="12" t="s"/>
      <c r="C1474" s="22" t="s"/>
      <c r="D1474" s="12" t="s"/>
      <c r="E1474" s="12" t="s"/>
      <c r="F1474" s="12" t="s"/>
      <c r="G1474" s="12" t="s"/>
      <c r="H1474" s="12" t="s"/>
      <c r="I1474" s="12" t="s"/>
      <c r="J1474" s="12" t="s"/>
      <c r="K1474" s="12" t="s"/>
      <c r="L1474" s="12" t="s"/>
      <c r="M1474" s="12" t="s"/>
      <c r="N1474" s="12" t="s"/>
      <c r="O1474" s="12" t="s"/>
      <c r="P1474" s="12" t="s"/>
    </row>
    <row r="1475" spans="1:16">
      <c r="A1475" s="21" t="s"/>
      <c r="B1475" s="12" t="s"/>
      <c r="C1475" s="22" t="s"/>
      <c r="D1475" s="12" t="s"/>
      <c r="E1475" s="12" t="s"/>
      <c r="F1475" s="12" t="s"/>
      <c r="G1475" s="12" t="s"/>
      <c r="H1475" s="12" t="s"/>
      <c r="I1475" s="12" t="s"/>
      <c r="J1475" s="12" t="s"/>
      <c r="K1475" s="12" t="s"/>
      <c r="L1475" s="12" t="s"/>
      <c r="M1475" s="12" t="s"/>
      <c r="N1475" s="12" t="s"/>
      <c r="O1475" s="12" t="s"/>
      <c r="P1475" s="12" t="s"/>
    </row>
    <row r="1476" spans="1:16">
      <c r="A1476" s="21" t="s"/>
      <c r="B1476" s="12" t="s"/>
      <c r="C1476" s="22" t="s"/>
      <c r="D1476" s="12" t="s"/>
      <c r="E1476" s="12" t="s"/>
      <c r="F1476" s="12" t="s"/>
      <c r="G1476" s="12" t="s"/>
      <c r="H1476" s="12" t="s"/>
      <c r="I1476" s="12" t="s"/>
      <c r="J1476" s="12" t="s"/>
      <c r="K1476" s="12" t="s"/>
      <c r="L1476" s="12" t="s"/>
      <c r="M1476" s="12" t="s"/>
      <c r="N1476" s="12" t="s"/>
      <c r="O1476" s="12" t="s"/>
      <c r="P1476" s="12" t="s"/>
    </row>
    <row r="1477" spans="1:16">
      <c r="A1477" s="21" t="s"/>
      <c r="B1477" s="12" t="s"/>
      <c r="C1477" s="22" t="s"/>
      <c r="D1477" s="12" t="s"/>
      <c r="E1477" s="12" t="s"/>
      <c r="F1477" s="12" t="s"/>
      <c r="G1477" s="12" t="s"/>
      <c r="H1477" s="12" t="s"/>
      <c r="I1477" s="12" t="s"/>
      <c r="J1477" s="12" t="s"/>
      <c r="K1477" s="12" t="s"/>
      <c r="L1477" s="12" t="s"/>
      <c r="M1477" s="12" t="s"/>
      <c r="N1477" s="12" t="s"/>
      <c r="O1477" s="12" t="s"/>
      <c r="P1477" s="12" t="s"/>
    </row>
    <row r="1478" spans="1:16">
      <c r="A1478" s="21" t="s"/>
      <c r="B1478" s="12" t="s"/>
      <c r="C1478" s="22" t="s"/>
      <c r="D1478" s="12" t="s"/>
      <c r="E1478" s="12" t="s"/>
      <c r="F1478" s="12" t="s"/>
      <c r="G1478" s="12" t="s"/>
      <c r="H1478" s="12" t="s"/>
      <c r="I1478" s="12" t="s"/>
      <c r="J1478" s="12" t="s"/>
      <c r="K1478" s="12" t="s"/>
      <c r="L1478" s="12" t="s"/>
      <c r="M1478" s="12" t="s"/>
      <c r="N1478" s="12" t="s"/>
      <c r="O1478" s="12" t="s"/>
      <c r="P1478" s="12" t="s"/>
    </row>
    <row r="1479" spans="1:16">
      <c r="A1479" s="21" t="s"/>
      <c r="B1479" s="12" t="s"/>
      <c r="C1479" s="22" t="s"/>
      <c r="D1479" s="12" t="s"/>
      <c r="E1479" s="12" t="s"/>
      <c r="F1479" s="12" t="s"/>
      <c r="G1479" s="12" t="s"/>
      <c r="H1479" s="12" t="s"/>
      <c r="I1479" s="12" t="s"/>
      <c r="J1479" s="12" t="s"/>
      <c r="K1479" s="12" t="s"/>
      <c r="L1479" s="12" t="s"/>
      <c r="M1479" s="12" t="s"/>
      <c r="N1479" s="12" t="s"/>
      <c r="O1479" s="12" t="s"/>
      <c r="P1479" s="12" t="s"/>
    </row>
    <row r="1480" spans="1:16">
      <c r="A1480" s="21" t="s"/>
      <c r="B1480" s="12" t="s"/>
      <c r="C1480" s="22" t="s"/>
      <c r="D1480" s="12" t="s"/>
      <c r="E1480" s="12" t="s"/>
      <c r="F1480" s="12" t="s"/>
      <c r="G1480" s="12" t="s"/>
      <c r="H1480" s="12" t="s"/>
      <c r="I1480" s="12" t="s"/>
      <c r="J1480" s="12" t="s"/>
      <c r="K1480" s="12" t="s"/>
      <c r="L1480" s="12" t="s"/>
      <c r="M1480" s="12" t="s"/>
      <c r="N1480" s="12" t="s"/>
      <c r="O1480" s="12" t="s"/>
      <c r="P1480" s="12" t="s"/>
    </row>
    <row r="1481" spans="1:16">
      <c r="A1481" s="21" t="s"/>
      <c r="B1481" s="12" t="s"/>
      <c r="C1481" s="22" t="s"/>
      <c r="D1481" s="12" t="s"/>
      <c r="E1481" s="12" t="s"/>
      <c r="F1481" s="12" t="s"/>
      <c r="G1481" s="12" t="s"/>
      <c r="H1481" s="12" t="s"/>
      <c r="I1481" s="12" t="s"/>
      <c r="J1481" s="12" t="s"/>
      <c r="K1481" s="12" t="s"/>
      <c r="L1481" s="12" t="s"/>
      <c r="M1481" s="12" t="s"/>
      <c r="N1481" s="12" t="s"/>
      <c r="O1481" s="12" t="s"/>
      <c r="P1481" s="12" t="s"/>
    </row>
    <row r="1482" spans="1:16">
      <c r="A1482" s="21" t="s"/>
      <c r="B1482" s="12" t="s"/>
      <c r="C1482" s="22" t="s"/>
      <c r="D1482" s="12" t="s"/>
      <c r="E1482" s="12" t="s"/>
      <c r="F1482" s="12" t="s"/>
      <c r="G1482" s="12" t="s"/>
      <c r="H1482" s="12" t="s"/>
      <c r="I1482" s="12" t="s"/>
      <c r="J1482" s="12" t="s"/>
      <c r="K1482" s="12" t="s"/>
      <c r="L1482" s="12" t="s"/>
      <c r="M1482" s="12" t="s"/>
      <c r="N1482" s="12" t="s"/>
      <c r="O1482" s="12" t="s"/>
      <c r="P1482" s="12" t="s"/>
    </row>
    <row r="1483" spans="1:16">
      <c r="A1483" s="21" t="s"/>
      <c r="B1483" s="12" t="s"/>
      <c r="C1483" s="22" t="s"/>
      <c r="D1483" s="12" t="s"/>
      <c r="E1483" s="12" t="s"/>
      <c r="F1483" s="12" t="s"/>
      <c r="G1483" s="12" t="s"/>
      <c r="H1483" s="12" t="s"/>
      <c r="I1483" s="12" t="s"/>
      <c r="J1483" s="12" t="s"/>
      <c r="K1483" s="12" t="s"/>
      <c r="L1483" s="12" t="s"/>
      <c r="M1483" s="12" t="s"/>
      <c r="N1483" s="12" t="s"/>
      <c r="O1483" s="12" t="s"/>
      <c r="P1483" s="12" t="s"/>
    </row>
    <row r="1484" spans="1:16">
      <c r="A1484" s="21" t="s"/>
      <c r="B1484" s="12" t="s"/>
      <c r="C1484" s="22" t="s"/>
      <c r="D1484" s="12" t="s"/>
      <c r="E1484" s="12" t="s"/>
      <c r="F1484" s="12" t="s"/>
      <c r="G1484" s="12" t="s"/>
      <c r="H1484" s="12" t="s"/>
      <c r="I1484" s="12" t="s"/>
      <c r="J1484" s="12" t="s"/>
      <c r="K1484" s="12" t="s"/>
      <c r="L1484" s="12" t="s"/>
      <c r="M1484" s="12" t="s"/>
      <c r="N1484" s="12" t="s"/>
      <c r="O1484" s="12" t="s"/>
      <c r="P1484" s="12" t="s"/>
    </row>
    <row r="1485" spans="1:16">
      <c r="A1485" s="21" t="s"/>
      <c r="B1485" s="12" t="s"/>
      <c r="C1485" s="22" t="s"/>
      <c r="D1485" s="12" t="s"/>
      <c r="E1485" s="12" t="s"/>
      <c r="F1485" s="12" t="s"/>
      <c r="G1485" s="12" t="s"/>
      <c r="H1485" s="12" t="s"/>
      <c r="I1485" s="12" t="s"/>
      <c r="J1485" s="12" t="s"/>
      <c r="K1485" s="12" t="s"/>
      <c r="L1485" s="12" t="s"/>
      <c r="M1485" s="12" t="s"/>
      <c r="N1485" s="12" t="s"/>
      <c r="O1485" s="12" t="s"/>
      <c r="P1485" s="12" t="s"/>
    </row>
    <row r="1486" spans="1:16">
      <c r="A1486" s="21" t="s"/>
      <c r="B1486" s="12" t="s"/>
      <c r="C1486" s="22" t="s"/>
      <c r="D1486" s="12" t="s"/>
      <c r="E1486" s="12" t="s"/>
      <c r="F1486" s="12" t="s"/>
      <c r="G1486" s="12" t="s"/>
      <c r="H1486" s="12" t="s"/>
      <c r="I1486" s="12" t="s"/>
      <c r="J1486" s="12" t="s"/>
      <c r="K1486" s="12" t="s"/>
      <c r="L1486" s="12" t="s"/>
      <c r="M1486" s="12" t="s"/>
      <c r="N1486" s="12" t="s"/>
      <c r="O1486" s="12" t="s"/>
      <c r="P1486" s="12" t="s"/>
    </row>
    <row r="1487" spans="1:16">
      <c r="A1487" s="21" t="s"/>
      <c r="B1487" s="12" t="s"/>
      <c r="C1487" s="22" t="s"/>
      <c r="D1487" s="12" t="s"/>
      <c r="E1487" s="12" t="s"/>
      <c r="F1487" s="12" t="s"/>
      <c r="G1487" s="12" t="s"/>
      <c r="H1487" s="12" t="s"/>
      <c r="I1487" s="12" t="s"/>
      <c r="J1487" s="12" t="s"/>
      <c r="K1487" s="12" t="s"/>
      <c r="L1487" s="12" t="s"/>
      <c r="M1487" s="12" t="s"/>
      <c r="N1487" s="12" t="s"/>
      <c r="O1487" s="12" t="s"/>
      <c r="P1487" s="12" t="s"/>
    </row>
    <row r="1488" spans="1:16">
      <c r="A1488" s="21" t="s"/>
      <c r="B1488" s="12" t="s"/>
      <c r="C1488" s="22" t="s"/>
      <c r="D1488" s="12" t="s"/>
      <c r="E1488" s="12" t="s"/>
      <c r="F1488" s="12" t="s"/>
      <c r="G1488" s="12" t="s"/>
      <c r="H1488" s="12" t="s"/>
      <c r="I1488" s="12" t="s"/>
      <c r="J1488" s="12" t="s"/>
      <c r="K1488" s="12" t="s"/>
      <c r="L1488" s="12" t="s"/>
      <c r="M1488" s="12" t="s"/>
      <c r="N1488" s="12" t="s"/>
      <c r="O1488" s="12" t="s"/>
      <c r="P1488" s="12" t="s"/>
    </row>
    <row r="1489" spans="1:16">
      <c r="A1489" s="21" t="s"/>
      <c r="B1489" s="12" t="s"/>
      <c r="C1489" s="22" t="s"/>
      <c r="D1489" s="12" t="s"/>
      <c r="E1489" s="12" t="s"/>
      <c r="F1489" s="12" t="s"/>
      <c r="G1489" s="12" t="s"/>
      <c r="H1489" s="12" t="s"/>
      <c r="I1489" s="12" t="s"/>
      <c r="J1489" s="12" t="s"/>
      <c r="K1489" s="12" t="s"/>
      <c r="L1489" s="12" t="s"/>
      <c r="M1489" s="12" t="s"/>
      <c r="N1489" s="12" t="s"/>
      <c r="O1489" s="12" t="s"/>
      <c r="P1489" s="12" t="s"/>
    </row>
    <row r="1490" spans="1:16">
      <c r="A1490" s="21" t="s"/>
      <c r="B1490" s="12" t="s"/>
      <c r="C1490" s="22" t="s"/>
      <c r="D1490" s="12" t="s"/>
      <c r="E1490" s="12" t="s"/>
      <c r="F1490" s="12" t="s"/>
      <c r="G1490" s="12" t="s"/>
      <c r="H1490" s="12" t="s"/>
      <c r="I1490" s="12" t="s"/>
      <c r="J1490" s="12" t="s"/>
      <c r="K1490" s="12" t="s"/>
      <c r="L1490" s="12" t="s"/>
      <c r="M1490" s="12" t="s"/>
      <c r="N1490" s="12" t="s"/>
      <c r="O1490" s="12" t="s"/>
      <c r="P1490" s="12" t="s"/>
    </row>
    <row r="1491" spans="1:16">
      <c r="A1491" s="21" t="s"/>
      <c r="B1491" s="12" t="s"/>
      <c r="C1491" s="22" t="s"/>
      <c r="D1491" s="12" t="s"/>
      <c r="E1491" s="12" t="s"/>
      <c r="F1491" s="12" t="s"/>
      <c r="G1491" s="12" t="s"/>
      <c r="H1491" s="12" t="s"/>
      <c r="I1491" s="12" t="s"/>
      <c r="J1491" s="12" t="s"/>
      <c r="K1491" s="12" t="s"/>
      <c r="L1491" s="12" t="s"/>
      <c r="M1491" s="12" t="s"/>
      <c r="N1491" s="12" t="s"/>
      <c r="O1491" s="12" t="s"/>
      <c r="P1491" s="12" t="s"/>
    </row>
    <row r="1492" spans="1:16">
      <c r="A1492" s="21" t="s"/>
      <c r="B1492" s="12" t="s"/>
      <c r="C1492" s="22" t="s"/>
      <c r="D1492" s="12" t="s"/>
      <c r="E1492" s="12" t="s"/>
      <c r="F1492" s="12" t="s"/>
      <c r="G1492" s="12" t="s"/>
      <c r="H1492" s="12" t="s"/>
      <c r="I1492" s="12" t="s"/>
      <c r="J1492" s="12" t="s"/>
      <c r="K1492" s="12" t="s"/>
      <c r="L1492" s="12" t="s"/>
      <c r="M1492" s="12" t="s"/>
      <c r="N1492" s="12" t="s"/>
      <c r="O1492" s="12" t="s"/>
      <c r="P1492" s="12" t="s"/>
    </row>
    <row r="1493" spans="1:16">
      <c r="A1493" s="21" t="s"/>
      <c r="B1493" s="12" t="s"/>
      <c r="C1493" s="22" t="s"/>
      <c r="D1493" s="12" t="s"/>
      <c r="E1493" s="12" t="s"/>
      <c r="F1493" s="12" t="s"/>
      <c r="G1493" s="12" t="s"/>
      <c r="H1493" s="12" t="s"/>
      <c r="I1493" s="12" t="s"/>
      <c r="J1493" s="12" t="s"/>
      <c r="K1493" s="12" t="s"/>
      <c r="L1493" s="12" t="s"/>
      <c r="M1493" s="12" t="s"/>
      <c r="N1493" s="12" t="s"/>
      <c r="O1493" s="12" t="s"/>
      <c r="P1493" s="12" t="s"/>
    </row>
    <row r="1494" spans="1:16">
      <c r="A1494" s="21" t="s"/>
      <c r="B1494" s="12" t="s"/>
      <c r="C1494" s="22" t="s"/>
      <c r="D1494" s="12" t="s"/>
      <c r="E1494" s="12" t="s"/>
      <c r="F1494" s="12" t="s"/>
      <c r="G1494" s="12" t="s"/>
      <c r="H1494" s="12" t="s"/>
      <c r="I1494" s="12" t="s"/>
      <c r="J1494" s="12" t="s"/>
      <c r="K1494" s="12" t="s"/>
      <c r="L1494" s="12" t="s"/>
      <c r="M1494" s="12" t="s"/>
      <c r="N1494" s="12" t="s"/>
      <c r="O1494" s="12" t="s"/>
      <c r="P1494" s="12" t="s"/>
    </row>
    <row r="1495" spans="1:16">
      <c r="A1495" s="21" t="s"/>
      <c r="B1495" s="12" t="s"/>
      <c r="C1495" s="22" t="s"/>
      <c r="D1495" s="12" t="s"/>
      <c r="E1495" s="12" t="s"/>
      <c r="F1495" s="12" t="s"/>
      <c r="G1495" s="12" t="s"/>
      <c r="H1495" s="12" t="s"/>
      <c r="I1495" s="12" t="s"/>
      <c r="J1495" s="12" t="s"/>
      <c r="K1495" s="12" t="s"/>
      <c r="L1495" s="12" t="s"/>
      <c r="M1495" s="12" t="s"/>
      <c r="N1495" s="12" t="s"/>
      <c r="O1495" s="12" t="s"/>
      <c r="P1495" s="12" t="s"/>
    </row>
    <row r="1496" spans="1:16">
      <c r="A1496" s="21" t="s"/>
      <c r="B1496" s="12" t="s"/>
      <c r="C1496" s="22" t="s"/>
      <c r="D1496" s="12" t="s"/>
      <c r="E1496" s="12" t="s"/>
      <c r="F1496" s="12" t="s"/>
      <c r="G1496" s="12" t="s"/>
      <c r="H1496" s="12" t="s"/>
      <c r="I1496" s="12" t="s"/>
      <c r="J1496" s="12" t="s"/>
      <c r="K1496" s="12" t="s"/>
      <c r="L1496" s="12" t="s"/>
      <c r="M1496" s="12" t="s"/>
      <c r="N1496" s="12" t="s"/>
      <c r="O1496" s="12" t="s"/>
      <c r="P1496" s="12" t="s"/>
    </row>
    <row r="1497" spans="1:16">
      <c r="A1497" s="21" t="s"/>
      <c r="B1497" s="12" t="s"/>
      <c r="C1497" s="22" t="s"/>
      <c r="D1497" s="12" t="s"/>
      <c r="E1497" s="12" t="s"/>
      <c r="F1497" s="12" t="s"/>
      <c r="G1497" s="12" t="s"/>
      <c r="H1497" s="12" t="s"/>
      <c r="I1497" s="12" t="s"/>
      <c r="J1497" s="12" t="s"/>
      <c r="K1497" s="12" t="s"/>
      <c r="L1497" s="12" t="s"/>
      <c r="M1497" s="12" t="s"/>
      <c r="N1497" s="12" t="s"/>
      <c r="O1497" s="12" t="s"/>
      <c r="P1497" s="12" t="s"/>
    </row>
    <row r="1498" spans="1:16">
      <c r="A1498" s="21" t="s"/>
      <c r="B1498" s="12" t="s"/>
      <c r="C1498" s="22" t="s"/>
      <c r="D1498" s="12" t="s"/>
      <c r="E1498" s="12" t="s"/>
      <c r="F1498" s="12" t="s"/>
      <c r="G1498" s="12" t="s"/>
      <c r="H1498" s="12" t="s"/>
      <c r="I1498" s="12" t="s"/>
      <c r="J1498" s="12" t="s"/>
      <c r="K1498" s="12" t="s"/>
      <c r="L1498" s="12" t="s"/>
      <c r="M1498" s="12" t="s"/>
      <c r="N1498" s="12" t="s"/>
      <c r="O1498" s="12" t="s"/>
      <c r="P1498" s="12" t="s"/>
    </row>
    <row r="1499" spans="1:16">
      <c r="A1499" s="21" t="s"/>
      <c r="B1499" s="12" t="s"/>
      <c r="C1499" s="22" t="s"/>
      <c r="D1499" s="12" t="s"/>
      <c r="E1499" s="12" t="s"/>
      <c r="F1499" s="12" t="s"/>
      <c r="G1499" s="12" t="s"/>
      <c r="H1499" s="12" t="s"/>
      <c r="I1499" s="12" t="s"/>
      <c r="J1499" s="12" t="s"/>
      <c r="K1499" s="12" t="s"/>
      <c r="L1499" s="12" t="s"/>
      <c r="M1499" s="12" t="s"/>
      <c r="N1499" s="12" t="s"/>
      <c r="O1499" s="12" t="s"/>
      <c r="P1499" s="12" t="s"/>
    </row>
    <row r="1500" spans="1:16">
      <c r="A1500" s="21" t="s"/>
      <c r="B1500" s="12" t="s"/>
      <c r="C1500" s="22" t="s"/>
      <c r="D1500" s="12" t="s"/>
      <c r="E1500" s="12" t="s"/>
      <c r="F1500" s="12" t="s"/>
      <c r="G1500" s="12" t="s"/>
      <c r="H1500" s="12" t="s"/>
      <c r="I1500" s="12" t="s"/>
      <c r="J1500" s="12" t="s"/>
      <c r="K1500" s="12" t="s"/>
      <c r="L1500" s="12" t="s"/>
      <c r="M1500" s="12" t="s"/>
      <c r="N1500" s="12" t="s"/>
      <c r="O1500" s="12" t="s"/>
      <c r="P1500" s="12" t="s"/>
    </row>
    <row r="1501" spans="1:16">
      <c r="A1501" s="21" t="s"/>
      <c r="B1501" s="12" t="s"/>
      <c r="C1501" s="22" t="s"/>
      <c r="D1501" s="12" t="s"/>
      <c r="E1501" s="12" t="s"/>
      <c r="F1501" s="12" t="s"/>
      <c r="G1501" s="12" t="s"/>
      <c r="H1501" s="12" t="s"/>
      <c r="I1501" s="12" t="s"/>
      <c r="J1501" s="12" t="s"/>
      <c r="K1501" s="12" t="s"/>
      <c r="L1501" s="12" t="s"/>
      <c r="M1501" s="12" t="s"/>
      <c r="N1501" s="12" t="s"/>
      <c r="O1501" s="12" t="s"/>
      <c r="P1501" s="12" t="s"/>
    </row>
    <row r="1502" spans="1:16">
      <c r="A1502" s="21" t="s"/>
      <c r="B1502" s="12" t="s"/>
      <c r="C1502" s="22" t="s"/>
      <c r="D1502" s="12" t="s"/>
      <c r="E1502" s="12" t="s"/>
      <c r="F1502" s="12" t="s"/>
      <c r="G1502" s="12" t="s"/>
      <c r="H1502" s="12" t="s"/>
      <c r="I1502" s="12" t="s"/>
      <c r="J1502" s="12" t="s"/>
      <c r="K1502" s="12" t="s"/>
      <c r="L1502" s="12" t="s"/>
      <c r="M1502" s="12" t="s"/>
      <c r="N1502" s="12" t="s"/>
      <c r="O1502" s="12" t="s"/>
      <c r="P1502" s="12" t="s"/>
    </row>
    <row r="1503" spans="1:16">
      <c r="A1503" s="21" t="s"/>
      <c r="B1503" s="12" t="s"/>
      <c r="C1503" s="22" t="s"/>
      <c r="D1503" s="12" t="s"/>
      <c r="E1503" s="12" t="s"/>
      <c r="F1503" s="12" t="s"/>
      <c r="G1503" s="12" t="s"/>
      <c r="H1503" s="12" t="s"/>
      <c r="I1503" s="12" t="s"/>
      <c r="J1503" s="12" t="s"/>
      <c r="K1503" s="12" t="s"/>
      <c r="L1503" s="12" t="s"/>
      <c r="M1503" s="12" t="s"/>
      <c r="N1503" s="12" t="s"/>
      <c r="O1503" s="12" t="s"/>
      <c r="P1503" s="12" t="s"/>
    </row>
    <row r="1504" spans="1:16">
      <c r="A1504" s="21" t="s"/>
      <c r="B1504" s="12" t="s"/>
      <c r="C1504" s="22" t="s"/>
      <c r="D1504" s="12" t="s"/>
      <c r="E1504" s="12" t="s"/>
      <c r="F1504" s="12" t="s"/>
      <c r="G1504" s="12" t="s"/>
      <c r="H1504" s="12" t="s"/>
      <c r="I1504" s="12" t="s"/>
      <c r="J1504" s="12" t="s"/>
      <c r="K1504" s="12" t="s"/>
      <c r="L1504" s="12" t="s"/>
      <c r="M1504" s="12" t="s"/>
      <c r="N1504" s="12" t="s"/>
      <c r="O1504" s="12" t="s"/>
      <c r="P1504" s="12" t="s"/>
    </row>
    <row r="1505" spans="1:16">
      <c r="A1505" s="21" t="s"/>
      <c r="B1505" s="12" t="s"/>
      <c r="C1505" s="22" t="s"/>
      <c r="D1505" s="12" t="s"/>
      <c r="E1505" s="12" t="s"/>
      <c r="F1505" s="12" t="s"/>
      <c r="G1505" s="12" t="s"/>
      <c r="H1505" s="12" t="s"/>
      <c r="I1505" s="12" t="s"/>
      <c r="J1505" s="12" t="s"/>
      <c r="K1505" s="12" t="s"/>
      <c r="L1505" s="12" t="s"/>
      <c r="M1505" s="12" t="s"/>
      <c r="N1505" s="12" t="s"/>
      <c r="O1505" s="12" t="s"/>
      <c r="P1505" s="12" t="s"/>
    </row>
    <row r="1506" spans="1:16">
      <c r="A1506" s="21" t="s"/>
      <c r="B1506" s="12" t="s"/>
      <c r="C1506" s="22" t="s"/>
      <c r="D1506" s="12" t="s"/>
      <c r="E1506" s="12" t="s"/>
      <c r="F1506" s="12" t="s"/>
      <c r="G1506" s="12" t="s"/>
      <c r="H1506" s="12" t="s"/>
      <c r="I1506" s="12" t="s"/>
      <c r="J1506" s="12" t="s"/>
      <c r="K1506" s="12" t="s"/>
      <c r="L1506" s="12" t="s"/>
      <c r="M1506" s="12" t="s"/>
      <c r="N1506" s="12" t="s"/>
      <c r="O1506" s="12" t="s"/>
      <c r="P1506" s="12" t="s"/>
    </row>
    <row r="1507" spans="1:16">
      <c r="A1507" s="21" t="s"/>
      <c r="B1507" s="12" t="s"/>
      <c r="C1507" s="22" t="s"/>
      <c r="D1507" s="12" t="s"/>
      <c r="E1507" s="12" t="s"/>
      <c r="F1507" s="12" t="s"/>
      <c r="G1507" s="12" t="s"/>
      <c r="H1507" s="12" t="s"/>
      <c r="I1507" s="12" t="s"/>
      <c r="J1507" s="12" t="s"/>
      <c r="K1507" s="12" t="s"/>
      <c r="L1507" s="12" t="s"/>
      <c r="M1507" s="12" t="s"/>
      <c r="N1507" s="12" t="s"/>
      <c r="O1507" s="12" t="s"/>
      <c r="P1507" s="12" t="s"/>
    </row>
    <row r="1508" spans="1:16">
      <c r="A1508" s="21" t="s"/>
      <c r="B1508" s="12" t="s"/>
      <c r="C1508" s="22" t="s"/>
      <c r="D1508" s="12" t="s"/>
      <c r="E1508" s="12" t="s"/>
      <c r="F1508" s="12" t="s"/>
      <c r="G1508" s="12" t="s"/>
      <c r="H1508" s="12" t="s"/>
      <c r="I1508" s="12" t="s"/>
      <c r="J1508" s="12" t="s"/>
      <c r="K1508" s="12" t="s"/>
      <c r="L1508" s="12" t="s"/>
      <c r="M1508" s="12" t="s"/>
      <c r="N1508" s="12" t="s"/>
      <c r="O1508" s="12" t="s"/>
      <c r="P1508" s="12" t="s"/>
    </row>
    <row r="1509" spans="1:16">
      <c r="A1509" s="21" t="s"/>
      <c r="B1509" s="12" t="s"/>
      <c r="C1509" s="22" t="s"/>
      <c r="D1509" s="12" t="s"/>
      <c r="E1509" s="12" t="s"/>
      <c r="F1509" s="12" t="s"/>
      <c r="G1509" s="12" t="s"/>
      <c r="H1509" s="12" t="s"/>
      <c r="I1509" s="12" t="s"/>
      <c r="J1509" s="12" t="s"/>
      <c r="K1509" s="12" t="s"/>
      <c r="L1509" s="12" t="s"/>
      <c r="M1509" s="12" t="s"/>
      <c r="N1509" s="12" t="s"/>
      <c r="O1509" s="12" t="s"/>
      <c r="P1509" s="12" t="s"/>
    </row>
    <row r="1510" spans="1:16">
      <c r="A1510" s="21" t="s"/>
      <c r="B1510" s="12" t="s"/>
      <c r="C1510" s="22" t="s"/>
      <c r="D1510" s="12" t="s"/>
      <c r="E1510" s="12" t="s"/>
      <c r="F1510" s="12" t="s"/>
      <c r="G1510" s="12" t="s"/>
      <c r="H1510" s="12" t="s"/>
      <c r="I1510" s="12" t="s"/>
      <c r="J1510" s="12" t="s"/>
      <c r="K1510" s="12" t="s"/>
      <c r="L1510" s="12" t="s"/>
      <c r="M1510" s="12" t="s"/>
      <c r="N1510" s="12" t="s"/>
      <c r="O1510" s="12" t="s"/>
      <c r="P1510" s="12" t="s"/>
    </row>
    <row r="1511" spans="1:16">
      <c r="A1511" s="21" t="s"/>
      <c r="B1511" s="12" t="s"/>
      <c r="C1511" s="22" t="s"/>
      <c r="D1511" s="12" t="s"/>
      <c r="E1511" s="12" t="s"/>
      <c r="F1511" s="12" t="s"/>
      <c r="G1511" s="12" t="s"/>
      <c r="H1511" s="12" t="s"/>
      <c r="I1511" s="12" t="s"/>
      <c r="J1511" s="12" t="s"/>
      <c r="K1511" s="12" t="s"/>
      <c r="L1511" s="12" t="s"/>
      <c r="M1511" s="12" t="s"/>
      <c r="N1511" s="12" t="s"/>
      <c r="O1511" s="12" t="s"/>
      <c r="P1511" s="12" t="s"/>
    </row>
    <row r="1512" spans="1:16">
      <c r="A1512" s="21" t="s"/>
      <c r="B1512" s="12" t="s"/>
      <c r="C1512" s="22" t="s"/>
      <c r="D1512" s="12" t="s"/>
      <c r="E1512" s="12" t="s"/>
      <c r="F1512" s="12" t="s"/>
      <c r="G1512" s="12" t="s"/>
      <c r="H1512" s="12" t="s"/>
      <c r="I1512" s="12" t="s"/>
      <c r="J1512" s="12" t="s"/>
      <c r="K1512" s="12" t="s"/>
      <c r="L1512" s="12" t="s"/>
      <c r="M1512" s="12" t="s"/>
      <c r="N1512" s="12" t="s"/>
      <c r="O1512" s="12" t="s"/>
      <c r="P1512" s="12" t="s"/>
    </row>
    <row r="1513" spans="1:16">
      <c r="A1513" s="21" t="s"/>
      <c r="B1513" s="12" t="s"/>
      <c r="C1513" s="22" t="s"/>
      <c r="D1513" s="12" t="s"/>
      <c r="E1513" s="12" t="s"/>
      <c r="F1513" s="12" t="s"/>
      <c r="G1513" s="12" t="s"/>
      <c r="H1513" s="12" t="s"/>
      <c r="I1513" s="12" t="s"/>
      <c r="J1513" s="12" t="s"/>
      <c r="K1513" s="12" t="s"/>
      <c r="L1513" s="12" t="s"/>
      <c r="M1513" s="12" t="s"/>
      <c r="N1513" s="12" t="s"/>
      <c r="O1513" s="12" t="s"/>
      <c r="P1513" s="12" t="s"/>
    </row>
    <row r="1514" spans="1:16">
      <c r="A1514" s="21" t="s"/>
      <c r="B1514" s="12" t="s"/>
      <c r="C1514" s="22" t="s"/>
      <c r="D1514" s="12" t="s"/>
      <c r="E1514" s="12" t="s"/>
      <c r="F1514" s="12" t="s"/>
      <c r="G1514" s="12" t="s"/>
      <c r="H1514" s="12" t="s"/>
      <c r="I1514" s="12" t="s"/>
      <c r="J1514" s="12" t="s"/>
      <c r="K1514" s="12" t="s"/>
      <c r="L1514" s="12" t="s"/>
      <c r="M1514" s="12" t="s"/>
      <c r="N1514" s="12" t="s"/>
      <c r="O1514" s="12" t="s"/>
      <c r="P1514" s="12" t="s"/>
    </row>
    <row r="1515" spans="1:16">
      <c r="A1515" s="21" t="s"/>
      <c r="B1515" s="12" t="s"/>
      <c r="C1515" s="22" t="s"/>
      <c r="D1515" s="12" t="s"/>
      <c r="E1515" s="12" t="s"/>
      <c r="F1515" s="12" t="s"/>
      <c r="G1515" s="12" t="s"/>
      <c r="H1515" s="12" t="s"/>
      <c r="I1515" s="12" t="s"/>
      <c r="J1515" s="12" t="s"/>
      <c r="K1515" s="12" t="s"/>
      <c r="L1515" s="12" t="s"/>
      <c r="M1515" s="12" t="s"/>
      <c r="N1515" s="12" t="s"/>
      <c r="O1515" s="12" t="s"/>
      <c r="P1515" s="12" t="s"/>
    </row>
    <row r="1516" spans="1:16">
      <c r="A1516" s="21" t="s"/>
      <c r="B1516" s="12" t="s"/>
      <c r="C1516" s="22" t="s"/>
      <c r="D1516" s="12" t="s"/>
      <c r="E1516" s="12" t="s"/>
      <c r="F1516" s="12" t="s"/>
      <c r="G1516" s="12" t="s"/>
      <c r="H1516" s="12" t="s"/>
      <c r="I1516" s="12" t="s"/>
      <c r="J1516" s="12" t="s"/>
      <c r="K1516" s="12" t="s"/>
      <c r="L1516" s="12" t="s"/>
      <c r="M1516" s="12" t="s"/>
      <c r="N1516" s="12" t="s"/>
      <c r="O1516" s="12" t="s"/>
      <c r="P1516" s="12" t="s"/>
    </row>
    <row r="1517" spans="1:16">
      <c r="A1517" s="21" t="s"/>
      <c r="B1517" s="12" t="s"/>
      <c r="C1517" s="22" t="s"/>
      <c r="D1517" s="12" t="s"/>
      <c r="E1517" s="12" t="s"/>
      <c r="F1517" s="12" t="s"/>
      <c r="G1517" s="12" t="s"/>
      <c r="H1517" s="12" t="s"/>
      <c r="I1517" s="12" t="s"/>
      <c r="J1517" s="12" t="s"/>
      <c r="K1517" s="12" t="s"/>
      <c r="L1517" s="12" t="s"/>
      <c r="M1517" s="12" t="s"/>
      <c r="N1517" s="12" t="s"/>
      <c r="O1517" s="12" t="s"/>
      <c r="P1517" s="12" t="s"/>
    </row>
    <row r="1518" spans="1:16">
      <c r="A1518" s="21" t="s"/>
      <c r="B1518" s="12" t="s"/>
      <c r="C1518" s="22" t="s"/>
      <c r="D1518" s="12" t="s"/>
      <c r="E1518" s="12" t="s"/>
      <c r="F1518" s="12" t="s"/>
      <c r="G1518" s="12" t="s"/>
      <c r="H1518" s="12" t="s"/>
      <c r="I1518" s="12" t="s"/>
      <c r="J1518" s="12" t="s"/>
      <c r="K1518" s="12" t="s"/>
      <c r="L1518" s="12" t="s"/>
      <c r="M1518" s="12" t="s"/>
      <c r="N1518" s="12" t="s"/>
      <c r="O1518" s="12" t="s"/>
      <c r="P1518" s="12" t="s"/>
    </row>
    <row r="1519" spans="1:16">
      <c r="A1519" s="21" t="s"/>
      <c r="B1519" s="12" t="s"/>
      <c r="C1519" s="22" t="s"/>
      <c r="D1519" s="12" t="s"/>
      <c r="E1519" s="12" t="s"/>
      <c r="F1519" s="12" t="s"/>
      <c r="G1519" s="12" t="s"/>
      <c r="H1519" s="12" t="s"/>
      <c r="I1519" s="12" t="s"/>
      <c r="J1519" s="12" t="s"/>
      <c r="K1519" s="12" t="s"/>
      <c r="L1519" s="12" t="s"/>
      <c r="M1519" s="12" t="s"/>
      <c r="N1519" s="12" t="s"/>
      <c r="O1519" s="12" t="s"/>
      <c r="P1519" s="12" t="s"/>
    </row>
    <row r="1520" spans="1:16">
      <c r="A1520" s="21" t="s"/>
      <c r="B1520" s="12" t="s"/>
      <c r="C1520" s="22" t="s"/>
      <c r="D1520" s="12" t="s"/>
      <c r="E1520" s="12" t="s"/>
      <c r="F1520" s="12" t="s"/>
      <c r="G1520" s="12" t="s"/>
      <c r="H1520" s="12" t="s"/>
      <c r="I1520" s="12" t="s"/>
      <c r="J1520" s="12" t="s"/>
      <c r="K1520" s="12" t="s"/>
      <c r="L1520" s="12" t="s"/>
      <c r="M1520" s="12" t="s"/>
      <c r="N1520" s="12" t="s"/>
      <c r="O1520" s="12" t="s"/>
      <c r="P1520" s="12" t="s"/>
    </row>
    <row r="1521" spans="1:16">
      <c r="A1521" s="21" t="s"/>
      <c r="B1521" s="12" t="s"/>
      <c r="C1521" s="22" t="s"/>
      <c r="D1521" s="12" t="s"/>
      <c r="E1521" s="12" t="s"/>
      <c r="F1521" s="12" t="s"/>
      <c r="G1521" s="12" t="s"/>
      <c r="H1521" s="12" t="s"/>
      <c r="I1521" s="12" t="s"/>
      <c r="J1521" s="12" t="s"/>
      <c r="K1521" s="12" t="s"/>
      <c r="L1521" s="12" t="s"/>
      <c r="M1521" s="12" t="s"/>
      <c r="N1521" s="12" t="s"/>
      <c r="O1521" s="12" t="s"/>
      <c r="P1521" s="12" t="s"/>
    </row>
    <row r="1522" spans="1:16">
      <c r="A1522" s="21" t="s"/>
      <c r="B1522" s="12" t="s"/>
      <c r="C1522" s="22" t="s"/>
      <c r="D1522" s="12" t="s"/>
      <c r="E1522" s="12" t="s"/>
      <c r="F1522" s="12" t="s"/>
      <c r="G1522" s="12" t="s"/>
      <c r="H1522" s="12" t="s"/>
      <c r="I1522" s="12" t="s"/>
      <c r="J1522" s="12" t="s"/>
      <c r="K1522" s="12" t="s"/>
      <c r="L1522" s="12" t="s"/>
      <c r="M1522" s="12" t="s"/>
      <c r="N1522" s="12" t="s"/>
      <c r="O1522" s="12" t="s"/>
      <c r="P1522" s="12" t="s"/>
    </row>
    <row r="1523" spans="1:16">
      <c r="A1523" s="21" t="s"/>
      <c r="B1523" s="12" t="s"/>
      <c r="C1523" s="22" t="s"/>
      <c r="D1523" s="12" t="s"/>
      <c r="E1523" s="12" t="s"/>
      <c r="F1523" s="12" t="s"/>
      <c r="G1523" s="12" t="s"/>
      <c r="H1523" s="12" t="s"/>
      <c r="I1523" s="12" t="s"/>
      <c r="J1523" s="12" t="s"/>
      <c r="K1523" s="12" t="s"/>
      <c r="L1523" s="12" t="s"/>
      <c r="M1523" s="12" t="s"/>
      <c r="N1523" s="12" t="s"/>
      <c r="O1523" s="12" t="s"/>
      <c r="P1523" s="12" t="s"/>
    </row>
    <row r="1524" spans="1:16">
      <c r="A1524" s="21" t="s"/>
      <c r="B1524" s="12" t="s"/>
      <c r="C1524" s="22" t="s"/>
      <c r="D1524" s="12" t="s"/>
      <c r="E1524" s="12" t="s"/>
      <c r="F1524" s="12" t="s"/>
      <c r="G1524" s="12" t="s"/>
      <c r="H1524" s="12" t="s"/>
      <c r="I1524" s="12" t="s"/>
      <c r="J1524" s="12" t="s"/>
      <c r="K1524" s="12" t="s"/>
      <c r="L1524" s="12" t="s"/>
      <c r="M1524" s="12" t="s"/>
      <c r="N1524" s="12" t="s"/>
      <c r="O1524" s="12" t="s"/>
      <c r="P1524" s="12" t="s"/>
    </row>
    <row r="1525" spans="1:16">
      <c r="A1525" s="21" t="s"/>
      <c r="B1525" s="12" t="s"/>
      <c r="C1525" s="22" t="s"/>
      <c r="D1525" s="12" t="s"/>
      <c r="E1525" s="12" t="s"/>
      <c r="F1525" s="12" t="s"/>
      <c r="G1525" s="12" t="s"/>
      <c r="H1525" s="12" t="s"/>
      <c r="I1525" s="12" t="s"/>
      <c r="J1525" s="12" t="s"/>
      <c r="K1525" s="12" t="s"/>
      <c r="L1525" s="12" t="s"/>
      <c r="M1525" s="12" t="s"/>
      <c r="N1525" s="12" t="s"/>
      <c r="O1525" s="12" t="s"/>
      <c r="P1525" s="12" t="s"/>
    </row>
    <row r="1526" spans="1:16">
      <c r="A1526" s="21" t="s"/>
      <c r="B1526" s="12" t="s"/>
      <c r="C1526" s="22" t="s"/>
      <c r="D1526" s="12" t="s"/>
      <c r="E1526" s="12" t="s"/>
      <c r="F1526" s="12" t="s"/>
      <c r="G1526" s="12" t="s"/>
      <c r="H1526" s="12" t="s"/>
      <c r="I1526" s="12" t="s"/>
      <c r="J1526" s="12" t="s"/>
      <c r="K1526" s="12" t="s"/>
      <c r="L1526" s="12" t="s"/>
      <c r="M1526" s="12" t="s"/>
      <c r="N1526" s="12" t="s"/>
      <c r="O1526" s="12" t="s"/>
      <c r="P1526" s="12" t="s"/>
    </row>
    <row r="1527" spans="1:16">
      <c r="A1527" s="21" t="s"/>
      <c r="B1527" s="12" t="s"/>
      <c r="C1527" s="22" t="s"/>
      <c r="D1527" s="12" t="s"/>
      <c r="E1527" s="12" t="s"/>
      <c r="F1527" s="12" t="s"/>
      <c r="G1527" s="12" t="s"/>
      <c r="H1527" s="12" t="s"/>
      <c r="I1527" s="12" t="s"/>
      <c r="J1527" s="12" t="s"/>
      <c r="K1527" s="12" t="s"/>
      <c r="L1527" s="12" t="s"/>
      <c r="M1527" s="12" t="s"/>
      <c r="N1527" s="12" t="s"/>
      <c r="O1527" s="12" t="s"/>
      <c r="P1527" s="12" t="s"/>
    </row>
    <row r="1528" spans="1:16">
      <c r="A1528" s="21" t="s"/>
      <c r="B1528" s="12" t="s"/>
      <c r="C1528" s="22" t="s"/>
      <c r="D1528" s="12" t="s"/>
      <c r="E1528" s="12" t="s"/>
      <c r="F1528" s="12" t="s"/>
      <c r="G1528" s="12" t="s"/>
      <c r="H1528" s="12" t="s"/>
      <c r="I1528" s="12" t="s"/>
      <c r="J1528" s="12" t="s"/>
      <c r="K1528" s="12" t="s"/>
      <c r="L1528" s="12" t="s"/>
      <c r="M1528" s="12" t="s"/>
      <c r="N1528" s="12" t="s"/>
      <c r="O1528" s="12" t="s"/>
      <c r="P1528" s="12" t="s"/>
    </row>
    <row r="1529" spans="1:16">
      <c r="A1529" s="21" t="s"/>
      <c r="B1529" s="12" t="s"/>
      <c r="C1529" s="22" t="s"/>
      <c r="D1529" s="12" t="s"/>
      <c r="E1529" s="12" t="s"/>
      <c r="F1529" s="12" t="s"/>
      <c r="G1529" s="12" t="s"/>
      <c r="H1529" s="12" t="s"/>
      <c r="I1529" s="12" t="s"/>
      <c r="J1529" s="12" t="s"/>
      <c r="K1529" s="12" t="s"/>
      <c r="L1529" s="12" t="s"/>
      <c r="M1529" s="12" t="s"/>
      <c r="N1529" s="12" t="s"/>
      <c r="O1529" s="12" t="s"/>
      <c r="P1529" s="12" t="s"/>
    </row>
    <row r="1530" spans="1:16">
      <c r="A1530" s="21" t="s"/>
      <c r="B1530" s="12" t="s"/>
      <c r="C1530" s="22" t="s"/>
      <c r="D1530" s="12" t="s"/>
      <c r="E1530" s="12" t="s"/>
      <c r="F1530" s="12" t="s"/>
      <c r="G1530" s="12" t="s"/>
      <c r="H1530" s="12" t="s"/>
      <c r="I1530" s="12" t="s"/>
      <c r="J1530" s="12" t="s"/>
      <c r="K1530" s="12" t="s"/>
      <c r="L1530" s="12" t="s"/>
      <c r="M1530" s="12" t="s"/>
      <c r="N1530" s="12" t="s"/>
      <c r="O1530" s="12" t="s"/>
      <c r="P1530" s="12" t="s"/>
    </row>
    <row r="1531" spans="1:16">
      <c r="A1531" s="21" t="s"/>
      <c r="B1531" s="12" t="s"/>
      <c r="C1531" s="22" t="s"/>
      <c r="D1531" s="12" t="s"/>
      <c r="E1531" s="12" t="s"/>
      <c r="F1531" s="12" t="s"/>
      <c r="G1531" s="12" t="s"/>
      <c r="H1531" s="12" t="s"/>
      <c r="I1531" s="12" t="s"/>
      <c r="J1531" s="12" t="s"/>
      <c r="K1531" s="12" t="s"/>
      <c r="L1531" s="12" t="s"/>
      <c r="M1531" s="12" t="s"/>
      <c r="N1531" s="12" t="s"/>
      <c r="O1531" s="12" t="s"/>
      <c r="P1531" s="12" t="s"/>
    </row>
    <row r="1532" spans="1:16">
      <c r="A1532" s="21" t="s"/>
      <c r="B1532" s="12" t="s"/>
      <c r="C1532" s="22" t="s"/>
      <c r="D1532" s="12" t="s"/>
      <c r="E1532" s="12" t="s"/>
      <c r="F1532" s="12" t="s"/>
      <c r="G1532" s="12" t="s"/>
      <c r="H1532" s="12" t="s"/>
      <c r="I1532" s="12" t="s"/>
      <c r="J1532" s="12" t="s"/>
      <c r="K1532" s="12" t="s"/>
      <c r="L1532" s="12" t="s"/>
      <c r="M1532" s="12" t="s"/>
      <c r="N1532" s="12" t="s"/>
      <c r="O1532" s="12" t="s"/>
      <c r="P1532" s="12" t="s"/>
    </row>
    <row r="1533" spans="1:16">
      <c r="A1533" s="21" t="s"/>
      <c r="B1533" s="12" t="s"/>
      <c r="C1533" s="22" t="s"/>
      <c r="D1533" s="12" t="s"/>
      <c r="E1533" s="12" t="s"/>
      <c r="F1533" s="12" t="s"/>
      <c r="G1533" s="12" t="s"/>
      <c r="H1533" s="12" t="s"/>
      <c r="I1533" s="12" t="s"/>
      <c r="J1533" s="12" t="s"/>
      <c r="K1533" s="12" t="s"/>
      <c r="L1533" s="12" t="s"/>
      <c r="M1533" s="12" t="s"/>
      <c r="N1533" s="12" t="s"/>
      <c r="O1533" s="12" t="s"/>
      <c r="P1533" s="12" t="s"/>
    </row>
    <row r="1534" spans="1:16">
      <c r="A1534" s="21" t="s"/>
      <c r="B1534" s="12" t="s"/>
      <c r="C1534" s="22" t="s"/>
      <c r="D1534" s="12" t="s"/>
      <c r="E1534" s="12" t="s"/>
      <c r="F1534" s="12" t="s"/>
      <c r="G1534" s="12" t="s"/>
      <c r="H1534" s="12" t="s"/>
      <c r="I1534" s="12" t="s"/>
      <c r="J1534" s="12" t="s"/>
      <c r="K1534" s="12" t="s"/>
      <c r="L1534" s="12" t="s"/>
      <c r="M1534" s="12" t="s"/>
      <c r="N1534" s="12" t="s"/>
      <c r="O1534" s="12" t="s"/>
      <c r="P1534" s="12" t="s"/>
    </row>
    <row r="1535" spans="1:16">
      <c r="A1535" s="21" t="s"/>
      <c r="B1535" s="12" t="s"/>
      <c r="C1535" s="22" t="s"/>
      <c r="D1535" s="12" t="s"/>
      <c r="E1535" s="12" t="s"/>
      <c r="F1535" s="12" t="s"/>
      <c r="G1535" s="12" t="s"/>
      <c r="H1535" s="12" t="s"/>
      <c r="I1535" s="12" t="s"/>
      <c r="J1535" s="12" t="s"/>
      <c r="K1535" s="12" t="s"/>
      <c r="L1535" s="12" t="s"/>
      <c r="M1535" s="12" t="s"/>
      <c r="N1535" s="12" t="s"/>
      <c r="O1535" s="12" t="s"/>
      <c r="P1535" s="12" t="s"/>
    </row>
    <row r="1536" spans="1:16">
      <c r="A1536" s="21" t="s"/>
      <c r="B1536" s="12" t="s"/>
      <c r="C1536" s="22" t="s"/>
      <c r="D1536" s="12" t="s"/>
      <c r="E1536" s="12" t="s"/>
      <c r="F1536" s="12" t="s"/>
      <c r="G1536" s="12" t="s"/>
      <c r="H1536" s="12" t="s"/>
      <c r="I1536" s="12" t="s"/>
      <c r="J1536" s="12" t="s"/>
      <c r="K1536" s="12" t="s"/>
      <c r="L1536" s="12" t="s"/>
      <c r="M1536" s="12" t="s"/>
      <c r="N1536" s="12" t="s"/>
      <c r="O1536" s="12" t="s"/>
      <c r="P1536" s="12" t="s"/>
    </row>
    <row r="1537" spans="1:16">
      <c r="A1537" s="21" t="s"/>
      <c r="B1537" s="12" t="s"/>
      <c r="C1537" s="22" t="s"/>
      <c r="D1537" s="12" t="s"/>
      <c r="E1537" s="12" t="s"/>
      <c r="F1537" s="12" t="s"/>
      <c r="G1537" s="12" t="s"/>
      <c r="H1537" s="12" t="s"/>
      <c r="I1537" s="12" t="s"/>
      <c r="J1537" s="12" t="s"/>
      <c r="K1537" s="12" t="s"/>
      <c r="L1537" s="12" t="s"/>
      <c r="M1537" s="12" t="s"/>
      <c r="N1537" s="12" t="s"/>
      <c r="O1537" s="12" t="s"/>
      <c r="P1537" s="12" t="s"/>
    </row>
    <row r="1538" spans="1:16">
      <c r="A1538" s="21" t="s"/>
      <c r="B1538" s="12" t="s"/>
      <c r="C1538" s="22" t="s"/>
      <c r="D1538" s="12" t="s"/>
      <c r="E1538" s="12" t="s"/>
      <c r="F1538" s="12" t="s"/>
      <c r="G1538" s="12" t="s"/>
      <c r="H1538" s="12" t="s"/>
      <c r="I1538" s="12" t="s"/>
      <c r="J1538" s="12" t="s"/>
      <c r="K1538" s="12" t="s"/>
      <c r="L1538" s="12" t="s"/>
      <c r="M1538" s="12" t="s"/>
      <c r="N1538" s="12" t="s"/>
      <c r="O1538" s="12" t="s"/>
      <c r="P1538" s="12" t="s"/>
    </row>
    <row r="1539" spans="1:16">
      <c r="A1539" s="21" t="s"/>
      <c r="B1539" s="12" t="s"/>
      <c r="C1539" s="22" t="s"/>
      <c r="D1539" s="12" t="s"/>
      <c r="E1539" s="12" t="s"/>
      <c r="F1539" s="12" t="s"/>
      <c r="G1539" s="12" t="s"/>
      <c r="H1539" s="12" t="s"/>
      <c r="I1539" s="12" t="s"/>
      <c r="J1539" s="12" t="s"/>
      <c r="K1539" s="12" t="s"/>
      <c r="L1539" s="12" t="s"/>
      <c r="M1539" s="12" t="s"/>
      <c r="N1539" s="12" t="s"/>
      <c r="O1539" s="12" t="s"/>
      <c r="P1539" s="12" t="s"/>
    </row>
    <row r="1540" spans="1:16">
      <c r="A1540" s="21" t="s"/>
      <c r="B1540" s="12" t="s"/>
      <c r="C1540" s="22" t="s"/>
      <c r="D1540" s="12" t="s"/>
      <c r="E1540" s="12" t="s"/>
      <c r="F1540" s="12" t="s"/>
      <c r="G1540" s="12" t="s"/>
      <c r="H1540" s="12" t="s"/>
      <c r="I1540" s="12" t="s"/>
      <c r="J1540" s="12" t="s"/>
      <c r="K1540" s="12" t="s"/>
      <c r="L1540" s="12" t="s"/>
      <c r="M1540" s="12" t="s"/>
      <c r="N1540" s="12" t="s"/>
      <c r="O1540" s="12" t="s"/>
      <c r="P1540" s="12" t="s"/>
    </row>
    <row r="1541" spans="1:16">
      <c r="A1541" s="21" t="s"/>
      <c r="B1541" s="12" t="s"/>
      <c r="C1541" s="22" t="s"/>
      <c r="D1541" s="12" t="s"/>
      <c r="E1541" s="12" t="s"/>
      <c r="F1541" s="12" t="s"/>
      <c r="G1541" s="12" t="s"/>
      <c r="H1541" s="12" t="s"/>
      <c r="I1541" s="12" t="s"/>
      <c r="J1541" s="12" t="s"/>
      <c r="K1541" s="12" t="s"/>
      <c r="L1541" s="12" t="s"/>
      <c r="M1541" s="12" t="s"/>
      <c r="N1541" s="12" t="s"/>
      <c r="O1541" s="12" t="s"/>
      <c r="P1541" s="12" t="s"/>
    </row>
    <row r="1542" spans="1:16">
      <c r="A1542" s="21" t="s"/>
      <c r="B1542" s="12" t="s"/>
      <c r="C1542" s="22" t="s"/>
      <c r="D1542" s="12" t="s"/>
      <c r="E1542" s="12" t="s"/>
      <c r="F1542" s="12" t="s"/>
      <c r="G1542" s="12" t="s"/>
      <c r="H1542" s="12" t="s"/>
      <c r="I1542" s="12" t="s"/>
      <c r="J1542" s="12" t="s"/>
      <c r="K1542" s="12" t="s"/>
      <c r="L1542" s="12" t="s"/>
      <c r="M1542" s="12" t="s"/>
      <c r="N1542" s="12" t="s"/>
      <c r="O1542" s="12" t="s"/>
      <c r="P1542" s="12" t="s"/>
    </row>
    <row r="1543" spans="1:16">
      <c r="A1543" s="21" t="s"/>
      <c r="B1543" s="12" t="s"/>
      <c r="C1543" s="22" t="s"/>
      <c r="D1543" s="12" t="s"/>
      <c r="E1543" s="12" t="s"/>
      <c r="F1543" s="12" t="s"/>
      <c r="G1543" s="12" t="s"/>
      <c r="H1543" s="12" t="s"/>
      <c r="I1543" s="12" t="s"/>
      <c r="J1543" s="12" t="s"/>
      <c r="K1543" s="12" t="s"/>
      <c r="L1543" s="12" t="s"/>
      <c r="M1543" s="12" t="s"/>
      <c r="N1543" s="12" t="s"/>
      <c r="O1543" s="12" t="s"/>
      <c r="P1543" s="12" t="s"/>
    </row>
    <row r="1544" spans="1:16">
      <c r="A1544" s="21" t="s"/>
      <c r="B1544" s="12" t="s"/>
      <c r="C1544" s="22" t="s"/>
      <c r="D1544" s="12" t="s"/>
      <c r="E1544" s="12" t="s"/>
      <c r="F1544" s="12" t="s"/>
      <c r="G1544" s="12" t="s"/>
      <c r="H1544" s="12" t="s"/>
      <c r="I1544" s="12" t="s"/>
      <c r="J1544" s="12" t="s"/>
      <c r="K1544" s="12" t="s"/>
      <c r="L1544" s="12" t="s"/>
      <c r="M1544" s="12" t="s"/>
      <c r="N1544" s="12" t="s"/>
      <c r="O1544" s="12" t="s"/>
      <c r="P1544" s="12" t="s"/>
    </row>
    <row r="1545" spans="1:16">
      <c r="A1545" s="21" t="s"/>
      <c r="B1545" s="12" t="s"/>
      <c r="C1545" s="22" t="s"/>
      <c r="D1545" s="12" t="s"/>
      <c r="E1545" s="12" t="s"/>
      <c r="F1545" s="12" t="s"/>
      <c r="G1545" s="12" t="s"/>
      <c r="H1545" s="12" t="s"/>
      <c r="I1545" s="12" t="s"/>
      <c r="J1545" s="12" t="s"/>
      <c r="K1545" s="12" t="s"/>
      <c r="L1545" s="12" t="s"/>
      <c r="M1545" s="12" t="s"/>
      <c r="N1545" s="12" t="s"/>
      <c r="O1545" s="12" t="s"/>
      <c r="P1545" s="12" t="s"/>
    </row>
    <row r="1546" spans="1:16">
      <c r="A1546" s="21" t="s"/>
      <c r="B1546" s="12" t="s"/>
      <c r="C1546" s="22" t="s"/>
      <c r="D1546" s="12" t="s"/>
      <c r="E1546" s="12" t="s"/>
      <c r="F1546" s="12" t="s"/>
      <c r="G1546" s="12" t="s"/>
      <c r="H1546" s="12" t="s"/>
      <c r="I1546" s="12" t="s"/>
      <c r="J1546" s="12" t="s"/>
      <c r="K1546" s="12" t="s"/>
      <c r="L1546" s="12" t="s"/>
      <c r="M1546" s="12" t="s"/>
      <c r="N1546" s="12" t="s"/>
      <c r="O1546" s="12" t="s"/>
      <c r="P1546" s="12" t="s"/>
    </row>
    <row r="1547" spans="1:16">
      <c r="A1547" s="21" t="s"/>
      <c r="B1547" s="12" t="s"/>
      <c r="C1547" s="22" t="s"/>
      <c r="D1547" s="12" t="s"/>
      <c r="E1547" s="12" t="s"/>
      <c r="F1547" s="12" t="s"/>
      <c r="G1547" s="12" t="s"/>
      <c r="H1547" s="12" t="s"/>
      <c r="I1547" s="12" t="s"/>
      <c r="J1547" s="12" t="s"/>
      <c r="K1547" s="12" t="s"/>
      <c r="L1547" s="12" t="s"/>
      <c r="M1547" s="12" t="s"/>
      <c r="N1547" s="12" t="s"/>
      <c r="O1547" s="12" t="s"/>
      <c r="P1547" s="12" t="s"/>
    </row>
    <row r="1548" spans="1:16">
      <c r="A1548" s="21" t="s"/>
      <c r="B1548" s="12" t="s"/>
      <c r="C1548" s="22" t="s"/>
      <c r="D1548" s="12" t="s"/>
      <c r="E1548" s="12" t="s"/>
      <c r="F1548" s="12" t="s"/>
      <c r="G1548" s="12" t="s"/>
      <c r="H1548" s="12" t="s"/>
      <c r="I1548" s="12" t="s"/>
      <c r="J1548" s="12" t="s"/>
      <c r="K1548" s="12" t="s"/>
      <c r="L1548" s="12" t="s"/>
      <c r="M1548" s="12" t="s"/>
      <c r="N1548" s="12" t="s"/>
      <c r="O1548" s="12" t="s"/>
      <c r="P1548" s="12" t="s"/>
    </row>
    <row r="1549" spans="1:16">
      <c r="A1549" s="21" t="s"/>
      <c r="B1549" s="12" t="s"/>
      <c r="C1549" s="22" t="s"/>
      <c r="D1549" s="12" t="s"/>
      <c r="E1549" s="12" t="s"/>
      <c r="F1549" s="12" t="s"/>
      <c r="G1549" s="12" t="s"/>
      <c r="H1549" s="12" t="s"/>
      <c r="I1549" s="12" t="s"/>
      <c r="J1549" s="12" t="s"/>
      <c r="K1549" s="12" t="s"/>
      <c r="L1549" s="12" t="s"/>
      <c r="M1549" s="12" t="s"/>
      <c r="N1549" s="12" t="s"/>
      <c r="O1549" s="12" t="s"/>
      <c r="P1549" s="12" t="s"/>
    </row>
    <row r="1550" spans="1:16">
      <c r="A1550" s="21" t="s"/>
      <c r="B1550" s="12" t="s"/>
      <c r="C1550" s="22" t="s"/>
      <c r="D1550" s="12" t="s"/>
      <c r="E1550" s="12" t="s"/>
      <c r="F1550" s="12" t="s"/>
      <c r="G1550" s="12" t="s"/>
      <c r="H1550" s="12" t="s"/>
      <c r="I1550" s="12" t="s"/>
      <c r="J1550" s="12" t="s"/>
      <c r="K1550" s="12" t="s"/>
      <c r="L1550" s="12" t="s"/>
      <c r="M1550" s="12" t="s"/>
      <c r="N1550" s="12" t="s"/>
      <c r="O1550" s="12" t="s"/>
      <c r="P1550" s="12" t="s"/>
    </row>
    <row r="1551" spans="1:16">
      <c r="A1551" s="21" t="s"/>
      <c r="B1551" s="12" t="s"/>
      <c r="C1551" s="22" t="s"/>
      <c r="D1551" s="12" t="s"/>
      <c r="E1551" s="12" t="s"/>
      <c r="F1551" s="12" t="s"/>
      <c r="G1551" s="12" t="s"/>
      <c r="H1551" s="12" t="s"/>
      <c r="I1551" s="12" t="s"/>
      <c r="J1551" s="12" t="s"/>
      <c r="K1551" s="12" t="s"/>
      <c r="L1551" s="12" t="s"/>
      <c r="M1551" s="12" t="s"/>
      <c r="N1551" s="12" t="s"/>
      <c r="O1551" s="12" t="s"/>
      <c r="P1551" s="12" t="s"/>
    </row>
    <row r="1552" spans="1:16">
      <c r="A1552" s="21" t="s"/>
      <c r="B1552" s="12" t="s"/>
      <c r="C1552" s="22" t="s"/>
      <c r="D1552" s="12" t="s"/>
      <c r="E1552" s="12" t="s"/>
      <c r="F1552" s="12" t="s"/>
      <c r="G1552" s="12" t="s"/>
      <c r="H1552" s="12" t="s"/>
      <c r="I1552" s="12" t="s"/>
      <c r="J1552" s="12" t="s"/>
      <c r="K1552" s="12" t="s"/>
      <c r="L1552" s="12" t="s"/>
      <c r="M1552" s="12" t="s"/>
      <c r="N1552" s="12" t="s"/>
      <c r="O1552" s="12" t="s"/>
      <c r="P1552" s="12" t="s"/>
    </row>
    <row r="1553" spans="1:16">
      <c r="A1553" s="21" t="s"/>
      <c r="B1553" s="12" t="s"/>
      <c r="C1553" s="22" t="s"/>
      <c r="D1553" s="12" t="s"/>
      <c r="E1553" s="12" t="s"/>
      <c r="F1553" s="12" t="s"/>
      <c r="G1553" s="12" t="s"/>
      <c r="H1553" s="12" t="s"/>
      <c r="I1553" s="12" t="s"/>
      <c r="J1553" s="12" t="s"/>
      <c r="K1553" s="12" t="s"/>
      <c r="L1553" s="12" t="s"/>
      <c r="M1553" s="12" t="s"/>
      <c r="N1553" s="12" t="s"/>
      <c r="O1553" s="12" t="s"/>
      <c r="P1553" s="12" t="s"/>
    </row>
    <row r="1554" spans="1:16">
      <c r="A1554" s="21" t="s"/>
      <c r="B1554" s="12" t="s"/>
      <c r="C1554" s="22" t="s"/>
      <c r="D1554" s="12" t="s"/>
      <c r="E1554" s="12" t="s"/>
      <c r="F1554" s="12" t="s"/>
      <c r="G1554" s="12" t="s"/>
      <c r="H1554" s="12" t="s"/>
      <c r="I1554" s="12" t="s"/>
      <c r="J1554" s="12" t="s"/>
      <c r="K1554" s="12" t="s"/>
      <c r="L1554" s="12" t="s"/>
      <c r="M1554" s="12" t="s"/>
      <c r="N1554" s="12" t="s"/>
      <c r="O1554" s="12" t="s"/>
      <c r="P1554" s="12" t="s"/>
    </row>
    <row r="1555" spans="1:16">
      <c r="A1555" s="21" t="s"/>
      <c r="B1555" s="12" t="s"/>
      <c r="C1555" s="22" t="s"/>
      <c r="D1555" s="12" t="s"/>
      <c r="E1555" s="12" t="s"/>
      <c r="F1555" s="12" t="s"/>
      <c r="G1555" s="12" t="s"/>
      <c r="H1555" s="12" t="s"/>
      <c r="I1555" s="12" t="s"/>
      <c r="J1555" s="12" t="s"/>
      <c r="K1555" s="12" t="s"/>
      <c r="L1555" s="12" t="s"/>
      <c r="M1555" s="12" t="s"/>
      <c r="N1555" s="12" t="s"/>
      <c r="O1555" s="12" t="s"/>
      <c r="P1555" s="12" t="s"/>
    </row>
    <row r="1556" spans="1:16">
      <c r="A1556" s="21" t="s"/>
      <c r="B1556" s="12" t="s"/>
      <c r="C1556" s="22" t="s"/>
      <c r="D1556" s="12" t="s"/>
      <c r="E1556" s="12" t="s"/>
      <c r="F1556" s="12" t="s"/>
      <c r="G1556" s="12" t="s"/>
      <c r="H1556" s="12" t="s"/>
      <c r="I1556" s="12" t="s"/>
      <c r="J1556" s="12" t="s"/>
      <c r="K1556" s="12" t="s"/>
      <c r="L1556" s="12" t="s"/>
      <c r="M1556" s="12" t="s"/>
      <c r="N1556" s="12" t="s"/>
      <c r="O1556" s="12" t="s"/>
      <c r="P1556" s="12" t="s"/>
    </row>
    <row r="1557" spans="1:16">
      <c r="A1557" s="21" t="s"/>
      <c r="B1557" s="12" t="s"/>
      <c r="C1557" s="22" t="s"/>
      <c r="D1557" s="12" t="s"/>
      <c r="E1557" s="12" t="s"/>
      <c r="F1557" s="12" t="s"/>
      <c r="G1557" s="12" t="s"/>
      <c r="H1557" s="12" t="s"/>
      <c r="I1557" s="12" t="s"/>
      <c r="J1557" s="12" t="s"/>
      <c r="K1557" s="12" t="s"/>
      <c r="L1557" s="12" t="s"/>
      <c r="M1557" s="12" t="s"/>
      <c r="N1557" s="12" t="s"/>
      <c r="O1557" s="12" t="s"/>
      <c r="P1557" s="12" t="s"/>
    </row>
    <row r="1558" spans="1:16">
      <c r="A1558" s="21" t="s"/>
      <c r="B1558" s="12" t="s"/>
      <c r="C1558" s="22" t="s"/>
      <c r="D1558" s="12" t="s"/>
      <c r="E1558" s="12" t="s"/>
      <c r="F1558" s="12" t="s"/>
      <c r="G1558" s="12" t="s"/>
      <c r="H1558" s="12" t="s"/>
      <c r="I1558" s="12" t="s"/>
      <c r="J1558" s="12" t="s"/>
      <c r="K1558" s="12" t="s"/>
      <c r="L1558" s="12" t="s"/>
      <c r="M1558" s="12" t="s"/>
      <c r="N1558" s="12" t="s"/>
      <c r="O1558" s="12" t="s"/>
      <c r="P1558" s="12" t="s"/>
    </row>
    <row r="1559" spans="1:16">
      <c r="A1559" s="21" t="s"/>
      <c r="B1559" s="12" t="s"/>
      <c r="C1559" s="22" t="s"/>
      <c r="D1559" s="12" t="s"/>
      <c r="E1559" s="12" t="s"/>
      <c r="F1559" s="12" t="s"/>
      <c r="G1559" s="12" t="s"/>
      <c r="H1559" s="12" t="s"/>
      <c r="I1559" s="12" t="s"/>
      <c r="J1559" s="12" t="s"/>
      <c r="K1559" s="12" t="s"/>
      <c r="L1559" s="12" t="s"/>
      <c r="M1559" s="12" t="s"/>
      <c r="N1559" s="12" t="s"/>
      <c r="O1559" s="12" t="s"/>
      <c r="P1559" s="12" t="s"/>
    </row>
    <row r="1560" spans="1:16">
      <c r="A1560" s="21" t="s"/>
      <c r="B1560" s="12" t="s"/>
      <c r="C1560" s="22" t="s"/>
      <c r="D1560" s="12" t="s"/>
      <c r="E1560" s="12" t="s"/>
      <c r="F1560" s="12" t="s"/>
      <c r="G1560" s="12" t="s"/>
      <c r="H1560" s="12" t="s"/>
      <c r="I1560" s="12" t="s"/>
      <c r="J1560" s="12" t="s"/>
      <c r="K1560" s="12" t="s"/>
      <c r="L1560" s="12" t="s"/>
      <c r="M1560" s="12" t="s"/>
      <c r="N1560" s="12" t="s"/>
      <c r="O1560" s="12" t="s"/>
      <c r="P1560" s="12" t="s"/>
    </row>
    <row r="1561" spans="1:16">
      <c r="A1561" s="21" t="s"/>
      <c r="B1561" s="12" t="s"/>
      <c r="C1561" s="22" t="s"/>
      <c r="D1561" s="12" t="s"/>
      <c r="E1561" s="12" t="s"/>
      <c r="F1561" s="12" t="s"/>
      <c r="G1561" s="12" t="s"/>
      <c r="H1561" s="12" t="s"/>
      <c r="I1561" s="12" t="s"/>
      <c r="J1561" s="12" t="s"/>
      <c r="K1561" s="12" t="s"/>
      <c r="L1561" s="12" t="s"/>
      <c r="M1561" s="12" t="s"/>
      <c r="N1561" s="12" t="s"/>
      <c r="O1561" s="12" t="s"/>
      <c r="P1561" s="12" t="s"/>
    </row>
    <row r="1562" spans="1:16">
      <c r="A1562" s="21" t="s"/>
      <c r="B1562" s="12" t="s"/>
      <c r="C1562" s="22" t="s"/>
      <c r="D1562" s="12" t="s"/>
      <c r="E1562" s="12" t="s"/>
      <c r="F1562" s="12" t="s"/>
      <c r="G1562" s="12" t="s"/>
      <c r="H1562" s="12" t="s"/>
      <c r="I1562" s="12" t="s"/>
      <c r="J1562" s="12" t="s"/>
      <c r="K1562" s="12" t="s"/>
      <c r="L1562" s="12" t="s"/>
      <c r="M1562" s="12" t="s"/>
      <c r="N1562" s="12" t="s"/>
      <c r="O1562" s="12" t="s"/>
      <c r="P1562" s="12" t="s"/>
    </row>
    <row r="1563" spans="1:16">
      <c r="A1563" s="21" t="s"/>
      <c r="B1563" s="12" t="s"/>
      <c r="C1563" s="22" t="s"/>
      <c r="D1563" s="12" t="s"/>
      <c r="E1563" s="12" t="s"/>
      <c r="F1563" s="12" t="s"/>
      <c r="G1563" s="12" t="s"/>
      <c r="H1563" s="12" t="s"/>
      <c r="I1563" s="12" t="s"/>
      <c r="J1563" s="12" t="s"/>
      <c r="K1563" s="12" t="s"/>
      <c r="L1563" s="12" t="s"/>
      <c r="M1563" s="12" t="s"/>
      <c r="N1563" s="12" t="s"/>
      <c r="O1563" s="12" t="s"/>
      <c r="P1563" s="12" t="s"/>
    </row>
    <row r="1564" spans="1:16">
      <c r="A1564" s="21" t="s"/>
      <c r="B1564" s="12" t="s"/>
      <c r="C1564" s="22" t="s"/>
      <c r="D1564" s="12" t="s"/>
      <c r="E1564" s="12" t="s"/>
      <c r="F1564" s="12" t="s"/>
      <c r="G1564" s="12" t="s"/>
      <c r="H1564" s="12" t="s"/>
      <c r="I1564" s="12" t="s"/>
      <c r="J1564" s="12" t="s"/>
      <c r="K1564" s="12" t="s"/>
      <c r="L1564" s="12" t="s"/>
      <c r="M1564" s="12" t="s"/>
      <c r="N1564" s="12" t="s"/>
      <c r="O1564" s="12" t="s"/>
      <c r="P1564" s="12" t="s"/>
    </row>
    <row r="1565" spans="1:16">
      <c r="A1565" s="21" t="s"/>
      <c r="B1565" s="12" t="s"/>
      <c r="C1565" s="22" t="s"/>
      <c r="D1565" s="12" t="s"/>
      <c r="E1565" s="12" t="s"/>
      <c r="F1565" s="12" t="s"/>
      <c r="G1565" s="12" t="s"/>
      <c r="H1565" s="12" t="s"/>
      <c r="I1565" s="12" t="s"/>
      <c r="J1565" s="12" t="s"/>
      <c r="K1565" s="12" t="s"/>
      <c r="L1565" s="12" t="s"/>
      <c r="M1565" s="12" t="s"/>
      <c r="N1565" s="12" t="s"/>
      <c r="O1565" s="12" t="s"/>
      <c r="P1565" s="12" t="s"/>
    </row>
    <row r="1566" spans="1:16">
      <c r="A1566" s="21" t="s"/>
      <c r="B1566" s="12" t="s"/>
      <c r="C1566" s="22" t="s"/>
      <c r="D1566" s="12" t="s"/>
      <c r="E1566" s="12" t="s"/>
      <c r="F1566" s="12" t="s"/>
      <c r="G1566" s="12" t="s"/>
      <c r="H1566" s="12" t="s"/>
      <c r="I1566" s="12" t="s"/>
      <c r="J1566" s="12" t="s"/>
      <c r="K1566" s="12" t="s"/>
      <c r="L1566" s="12" t="s"/>
      <c r="M1566" s="12" t="s"/>
      <c r="N1566" s="12" t="s"/>
      <c r="O1566" s="12" t="s"/>
      <c r="P1566" s="12" t="s"/>
    </row>
    <row r="1567" spans="1:16">
      <c r="A1567" s="21" t="s"/>
      <c r="B1567" s="12" t="s"/>
      <c r="C1567" s="22" t="s"/>
      <c r="D1567" s="12" t="s"/>
      <c r="E1567" s="12" t="s"/>
      <c r="F1567" s="12" t="s"/>
      <c r="G1567" s="12" t="s"/>
      <c r="H1567" s="12" t="s"/>
      <c r="I1567" s="12" t="s"/>
      <c r="J1567" s="12" t="s"/>
      <c r="K1567" s="12" t="s"/>
      <c r="L1567" s="12" t="s"/>
      <c r="M1567" s="12" t="s"/>
      <c r="N1567" s="12" t="s"/>
      <c r="O1567" s="12" t="s"/>
      <c r="P1567" s="12" t="s"/>
    </row>
    <row r="1568" spans="1:16">
      <c r="A1568" s="21" t="s"/>
      <c r="B1568" s="12" t="s"/>
      <c r="C1568" s="22" t="s"/>
      <c r="D1568" s="12" t="s"/>
      <c r="E1568" s="12" t="s"/>
      <c r="F1568" s="12" t="s"/>
      <c r="G1568" s="12" t="s"/>
      <c r="H1568" s="12" t="s"/>
      <c r="I1568" s="12" t="s"/>
      <c r="J1568" s="12" t="s"/>
      <c r="K1568" s="12" t="s"/>
      <c r="L1568" s="12" t="s"/>
      <c r="M1568" s="12" t="s"/>
      <c r="N1568" s="12" t="s"/>
      <c r="O1568" s="12" t="s"/>
      <c r="P1568" s="12" t="s"/>
    </row>
    <row r="1569" spans="1:16">
      <c r="A1569" s="21" t="s"/>
      <c r="B1569" s="12" t="s"/>
      <c r="C1569" s="22" t="s"/>
      <c r="D1569" s="12" t="s"/>
      <c r="E1569" s="12" t="s"/>
      <c r="F1569" s="12" t="s"/>
      <c r="G1569" s="12" t="s"/>
      <c r="H1569" s="12" t="s"/>
      <c r="I1569" s="12" t="s"/>
      <c r="J1569" s="12" t="s"/>
      <c r="K1569" s="12" t="s"/>
      <c r="L1569" s="12" t="s"/>
      <c r="M1569" s="12" t="s"/>
      <c r="N1569" s="12" t="s"/>
      <c r="O1569" s="12" t="s"/>
      <c r="P1569" s="12" t="s"/>
    </row>
    <row r="1570" spans="1:16">
      <c r="A1570" s="21" t="s"/>
      <c r="B1570" s="12" t="s"/>
      <c r="C1570" s="22" t="s"/>
      <c r="D1570" s="12" t="s"/>
      <c r="E1570" s="12" t="s"/>
      <c r="F1570" s="12" t="s"/>
      <c r="G1570" s="12" t="s"/>
      <c r="H1570" s="12" t="s"/>
      <c r="I1570" s="12" t="s"/>
      <c r="J1570" s="12" t="s"/>
      <c r="K1570" s="12" t="s"/>
      <c r="L1570" s="12" t="s"/>
      <c r="M1570" s="12" t="s"/>
      <c r="N1570" s="12" t="s"/>
      <c r="O1570" s="12" t="s"/>
      <c r="P1570" s="12" t="s"/>
    </row>
    <row r="1571" spans="1:16">
      <c r="A1571" s="21" t="s"/>
      <c r="B1571" s="12" t="s"/>
      <c r="C1571" s="22" t="s"/>
      <c r="D1571" s="12" t="s"/>
      <c r="E1571" s="12" t="s"/>
      <c r="F1571" s="12" t="s"/>
      <c r="G1571" s="12" t="s"/>
      <c r="H1571" s="12" t="s"/>
      <c r="I1571" s="12" t="s"/>
      <c r="J1571" s="12" t="s"/>
      <c r="K1571" s="12" t="s"/>
      <c r="L1571" s="12" t="s"/>
      <c r="M1571" s="12" t="s"/>
      <c r="N1571" s="12" t="s"/>
      <c r="O1571" s="12" t="s"/>
      <c r="P1571" s="12" t="s"/>
    </row>
    <row r="1572" spans="1:16">
      <c r="A1572" s="21" t="s"/>
      <c r="B1572" s="12" t="s"/>
      <c r="C1572" s="22" t="s"/>
      <c r="D1572" s="12" t="s"/>
      <c r="E1572" s="12" t="s"/>
      <c r="F1572" s="12" t="s"/>
      <c r="G1572" s="12" t="s"/>
      <c r="H1572" s="12" t="s"/>
      <c r="I1572" s="12" t="s"/>
      <c r="J1572" s="12" t="s"/>
      <c r="K1572" s="12" t="s"/>
      <c r="L1572" s="12" t="s"/>
      <c r="M1572" s="12" t="s"/>
      <c r="N1572" s="12" t="s"/>
      <c r="O1572" s="12" t="s"/>
      <c r="P1572" s="12" t="s"/>
    </row>
    <row r="1573" spans="1:16">
      <c r="A1573" s="21" t="s"/>
      <c r="B1573" s="12" t="s"/>
      <c r="C1573" s="22" t="s"/>
      <c r="D1573" s="12" t="s"/>
      <c r="E1573" s="12" t="s"/>
      <c r="F1573" s="12" t="s"/>
      <c r="G1573" s="12" t="s"/>
      <c r="H1573" s="12" t="s"/>
      <c r="I1573" s="12" t="s"/>
      <c r="J1573" s="12" t="s"/>
      <c r="K1573" s="12" t="s"/>
      <c r="L1573" s="12" t="s"/>
      <c r="M1573" s="12" t="s"/>
      <c r="N1573" s="12" t="s"/>
      <c r="O1573" s="12" t="s"/>
      <c r="P1573" s="12" t="s"/>
    </row>
    <row r="1574" spans="1:16">
      <c r="A1574" s="21" t="s"/>
      <c r="B1574" s="12" t="s"/>
      <c r="C1574" s="22" t="s"/>
      <c r="D1574" s="12" t="s"/>
      <c r="E1574" s="12" t="s"/>
      <c r="F1574" s="12" t="s"/>
      <c r="G1574" s="12" t="s"/>
      <c r="H1574" s="12" t="s"/>
      <c r="I1574" s="12" t="s"/>
      <c r="J1574" s="12" t="s"/>
      <c r="K1574" s="12" t="s"/>
      <c r="L1574" s="12" t="s"/>
      <c r="M1574" s="12" t="s"/>
      <c r="N1574" s="12" t="s"/>
      <c r="O1574" s="12" t="s"/>
      <c r="P1574" s="12" t="s"/>
    </row>
    <row r="1575" spans="1:16">
      <c r="A1575" s="21" t="s"/>
      <c r="B1575" s="12" t="s"/>
      <c r="C1575" s="22" t="s"/>
      <c r="D1575" s="12" t="s"/>
      <c r="E1575" s="12" t="s"/>
      <c r="F1575" s="12" t="s"/>
      <c r="G1575" s="12" t="s"/>
      <c r="H1575" s="12" t="s"/>
      <c r="I1575" s="12" t="s"/>
      <c r="J1575" s="12" t="s"/>
      <c r="K1575" s="12" t="s"/>
      <c r="L1575" s="12" t="s"/>
      <c r="M1575" s="12" t="s"/>
      <c r="N1575" s="12" t="s"/>
      <c r="O1575" s="12" t="s"/>
      <c r="P1575" s="12" t="s"/>
    </row>
    <row r="1576" spans="1:16">
      <c r="A1576" s="21" t="s"/>
      <c r="B1576" s="12" t="s"/>
      <c r="C1576" s="22" t="s"/>
      <c r="D1576" s="12" t="s"/>
      <c r="E1576" s="12" t="s"/>
      <c r="F1576" s="12" t="s"/>
      <c r="G1576" s="12" t="s"/>
      <c r="H1576" s="12" t="s"/>
      <c r="I1576" s="12" t="s"/>
      <c r="J1576" s="12" t="s"/>
      <c r="K1576" s="12" t="s"/>
      <c r="L1576" s="12" t="s"/>
      <c r="M1576" s="12" t="s"/>
      <c r="N1576" s="12" t="s"/>
      <c r="O1576" s="12" t="s"/>
      <c r="P1576" s="12" t="s"/>
    </row>
    <row r="1577" spans="1:16">
      <c r="A1577" s="21" t="s"/>
      <c r="B1577" s="12" t="s"/>
      <c r="C1577" s="22" t="s"/>
      <c r="D1577" s="12" t="s"/>
      <c r="E1577" s="12" t="s"/>
      <c r="F1577" s="12" t="s"/>
      <c r="G1577" s="12" t="s"/>
      <c r="H1577" s="12" t="s"/>
      <c r="I1577" s="12" t="s"/>
      <c r="J1577" s="12" t="s"/>
      <c r="K1577" s="12" t="s"/>
      <c r="L1577" s="12" t="s"/>
      <c r="M1577" s="12" t="s"/>
      <c r="N1577" s="12" t="s"/>
      <c r="O1577" s="12" t="s"/>
      <c r="P1577" s="12" t="s"/>
    </row>
    <row r="1578" spans="1:16">
      <c r="A1578" s="21" t="s"/>
      <c r="B1578" s="12" t="s"/>
      <c r="C1578" s="22" t="s"/>
      <c r="D1578" s="12" t="s"/>
      <c r="E1578" s="12" t="s"/>
      <c r="F1578" s="12" t="s"/>
      <c r="G1578" s="12" t="s"/>
      <c r="H1578" s="12" t="s"/>
      <c r="I1578" s="12" t="s"/>
      <c r="J1578" s="12" t="s"/>
      <c r="K1578" s="12" t="s"/>
      <c r="L1578" s="12" t="s"/>
      <c r="M1578" s="12" t="s"/>
      <c r="N1578" s="12" t="s"/>
      <c r="O1578" s="12" t="s"/>
      <c r="P1578" s="12" t="s"/>
    </row>
    <row r="1579" spans="1:16">
      <c r="A1579" s="21" t="s"/>
      <c r="B1579" s="12" t="s"/>
      <c r="C1579" s="22" t="s"/>
      <c r="D1579" s="12" t="s"/>
      <c r="E1579" s="12" t="s"/>
      <c r="F1579" s="12" t="s"/>
      <c r="G1579" s="12" t="s"/>
      <c r="H1579" s="12" t="s"/>
      <c r="I1579" s="12" t="s"/>
      <c r="J1579" s="12" t="s"/>
      <c r="K1579" s="12" t="s"/>
      <c r="L1579" s="12" t="s"/>
      <c r="M1579" s="12" t="s"/>
      <c r="N1579" s="12" t="s"/>
      <c r="O1579" s="12" t="s"/>
      <c r="P1579" s="12" t="s"/>
    </row>
    <row r="1580" spans="1:16">
      <c r="A1580" s="21" t="s"/>
      <c r="B1580" s="12" t="s"/>
      <c r="C1580" s="22" t="s"/>
      <c r="D1580" s="12" t="s"/>
      <c r="E1580" s="12" t="s"/>
      <c r="F1580" s="12" t="s"/>
      <c r="G1580" s="12" t="s"/>
      <c r="H1580" s="12" t="s"/>
      <c r="I1580" s="12" t="s"/>
      <c r="J1580" s="12" t="s"/>
      <c r="K1580" s="12" t="s"/>
      <c r="L1580" s="12" t="s"/>
      <c r="M1580" s="12" t="s"/>
      <c r="N1580" s="12" t="s"/>
      <c r="O1580" s="12" t="s"/>
      <c r="P1580" s="12" t="s"/>
    </row>
    <row r="1581" spans="1:16">
      <c r="A1581" s="21" t="s"/>
      <c r="B1581" s="12" t="s"/>
      <c r="C1581" s="22" t="s"/>
      <c r="D1581" s="12" t="s"/>
      <c r="E1581" s="12" t="s"/>
      <c r="F1581" s="12" t="s"/>
      <c r="G1581" s="12" t="s"/>
      <c r="H1581" s="12" t="s"/>
      <c r="I1581" s="12" t="s"/>
      <c r="J1581" s="12" t="s"/>
      <c r="K1581" s="12" t="s"/>
      <c r="L1581" s="12" t="s"/>
      <c r="M1581" s="12" t="s"/>
      <c r="N1581" s="12" t="s"/>
      <c r="O1581" s="12" t="s"/>
      <c r="P1581" s="12" t="s"/>
    </row>
    <row r="1582" spans="1:16">
      <c r="A1582" s="21" t="s"/>
      <c r="B1582" s="12" t="s"/>
      <c r="C1582" s="22" t="s"/>
      <c r="D1582" s="12" t="s"/>
      <c r="E1582" s="12" t="s"/>
      <c r="F1582" s="12" t="s"/>
      <c r="G1582" s="12" t="s"/>
      <c r="H1582" s="12" t="s"/>
      <c r="I1582" s="12" t="s"/>
      <c r="J1582" s="12" t="s"/>
      <c r="K1582" s="12" t="s"/>
      <c r="L1582" s="12" t="s"/>
      <c r="M1582" s="12" t="s"/>
      <c r="N1582" s="12" t="s"/>
      <c r="O1582" s="12" t="s"/>
      <c r="P1582" s="12" t="s"/>
    </row>
    <row r="1583" spans="1:16">
      <c r="A1583" s="21" t="s"/>
      <c r="B1583" s="12" t="s"/>
      <c r="C1583" s="22" t="s"/>
      <c r="D1583" s="12" t="s"/>
      <c r="E1583" s="12" t="s"/>
      <c r="F1583" s="12" t="s"/>
      <c r="G1583" s="12" t="s"/>
      <c r="H1583" s="12" t="s"/>
      <c r="I1583" s="12" t="s"/>
      <c r="J1583" s="12" t="s"/>
      <c r="K1583" s="12" t="s"/>
      <c r="L1583" s="12" t="s"/>
      <c r="M1583" s="12" t="s"/>
      <c r="N1583" s="12" t="s"/>
      <c r="O1583" s="12" t="s"/>
      <c r="P1583" s="12" t="s"/>
    </row>
    <row r="1584" spans="1:16">
      <c r="A1584" s="21" t="s"/>
      <c r="B1584" s="12" t="s"/>
      <c r="C1584" s="22" t="s"/>
      <c r="D1584" s="12" t="s"/>
      <c r="E1584" s="12" t="s"/>
      <c r="F1584" s="12" t="s"/>
      <c r="G1584" s="12" t="s"/>
      <c r="H1584" s="12" t="s"/>
      <c r="I1584" s="12" t="s"/>
      <c r="J1584" s="12" t="s"/>
      <c r="K1584" s="12" t="s"/>
      <c r="L1584" s="12" t="s"/>
      <c r="M1584" s="12" t="s"/>
      <c r="N1584" s="12" t="s"/>
      <c r="O1584" s="12" t="s"/>
      <c r="P1584" s="12" t="s"/>
    </row>
    <row r="1585" spans="1:16">
      <c r="A1585" s="21" t="s"/>
      <c r="B1585" s="12" t="s"/>
      <c r="C1585" s="22" t="s"/>
      <c r="D1585" s="12" t="s"/>
      <c r="E1585" s="12" t="s"/>
      <c r="F1585" s="12" t="s"/>
      <c r="G1585" s="12" t="s"/>
      <c r="H1585" s="12" t="s"/>
      <c r="I1585" s="12" t="s"/>
      <c r="J1585" s="12" t="s"/>
      <c r="K1585" s="12" t="s"/>
      <c r="L1585" s="12" t="s"/>
      <c r="M1585" s="12" t="s"/>
      <c r="N1585" s="12" t="s"/>
      <c r="O1585" s="12" t="s"/>
      <c r="P1585" s="12" t="s"/>
    </row>
    <row r="1586" spans="1:16">
      <c r="A1586" s="21" t="s"/>
      <c r="B1586" s="12" t="s"/>
      <c r="C1586" s="22" t="s"/>
      <c r="D1586" s="12" t="s"/>
      <c r="E1586" s="12" t="s"/>
      <c r="F1586" s="12" t="s"/>
      <c r="G1586" s="12" t="s"/>
      <c r="H1586" s="12" t="s"/>
      <c r="I1586" s="12" t="s"/>
      <c r="J1586" s="12" t="s"/>
      <c r="K1586" s="12" t="s"/>
      <c r="L1586" s="12" t="s"/>
      <c r="M1586" s="12" t="s"/>
      <c r="N1586" s="12" t="s"/>
      <c r="O1586" s="12" t="s"/>
      <c r="P1586" s="12" t="s"/>
    </row>
    <row r="1587" spans="1:16">
      <c r="A1587" s="21" t="s"/>
      <c r="B1587" s="12" t="s"/>
      <c r="C1587" s="22" t="s"/>
      <c r="D1587" s="12" t="s"/>
      <c r="E1587" s="12" t="s"/>
      <c r="F1587" s="12" t="s"/>
      <c r="G1587" s="12" t="s"/>
      <c r="H1587" s="12" t="s"/>
      <c r="I1587" s="12" t="s"/>
      <c r="J1587" s="12" t="s"/>
      <c r="K1587" s="12" t="s"/>
      <c r="L1587" s="12" t="s"/>
      <c r="M1587" s="12" t="s"/>
      <c r="N1587" s="12" t="s"/>
      <c r="O1587" s="12" t="s"/>
      <c r="P1587" s="12" t="s"/>
    </row>
    <row r="1588" spans="1:16">
      <c r="A1588" s="21" t="s"/>
      <c r="B1588" s="12" t="s"/>
      <c r="C1588" s="22" t="s"/>
      <c r="D1588" s="12" t="s"/>
      <c r="E1588" s="12" t="s"/>
      <c r="F1588" s="12" t="s"/>
      <c r="G1588" s="12" t="s"/>
      <c r="H1588" s="12" t="s"/>
      <c r="I1588" s="12" t="s"/>
      <c r="J1588" s="12" t="s"/>
      <c r="K1588" s="12" t="s"/>
      <c r="L1588" s="12" t="s"/>
      <c r="M1588" s="12" t="s"/>
      <c r="N1588" s="12" t="s"/>
      <c r="O1588" s="12" t="s"/>
      <c r="P1588" s="12" t="s"/>
    </row>
    <row r="1589" spans="1:16">
      <c r="A1589" s="21" t="s"/>
      <c r="B1589" s="12" t="s"/>
      <c r="C1589" s="22" t="s"/>
      <c r="D1589" s="12" t="s"/>
      <c r="E1589" s="12" t="s"/>
      <c r="F1589" s="12" t="s"/>
      <c r="G1589" s="12" t="s"/>
      <c r="H1589" s="12" t="s"/>
      <c r="I1589" s="12" t="s"/>
      <c r="J1589" s="12" t="s"/>
      <c r="K1589" s="12" t="s"/>
      <c r="L1589" s="12" t="s"/>
      <c r="M1589" s="12" t="s"/>
      <c r="N1589" s="12" t="s"/>
      <c r="O1589" s="12" t="s"/>
      <c r="P1589" s="12" t="s"/>
    </row>
    <row r="1590" spans="1:16">
      <c r="A1590" s="21" t="s"/>
      <c r="B1590" s="12" t="s"/>
      <c r="C1590" s="22" t="s"/>
      <c r="D1590" s="12" t="s"/>
      <c r="E1590" s="12" t="s"/>
      <c r="F1590" s="12" t="s"/>
      <c r="G1590" s="12" t="s"/>
      <c r="H1590" s="12" t="s"/>
      <c r="I1590" s="12" t="s"/>
      <c r="J1590" s="12" t="s"/>
      <c r="K1590" s="12" t="s"/>
      <c r="L1590" s="12" t="s"/>
      <c r="M1590" s="12" t="s"/>
      <c r="N1590" s="12" t="s"/>
      <c r="O1590" s="12" t="s"/>
      <c r="P1590" s="12" t="s"/>
    </row>
    <row r="1591" spans="1:16">
      <c r="A1591" s="21" t="s"/>
      <c r="B1591" s="12" t="s"/>
      <c r="C1591" s="22" t="s"/>
      <c r="D1591" s="12" t="s"/>
      <c r="E1591" s="12" t="s"/>
      <c r="F1591" s="12" t="s"/>
      <c r="G1591" s="12" t="s"/>
      <c r="H1591" s="12" t="s"/>
      <c r="I1591" s="12" t="s"/>
      <c r="J1591" s="12" t="s"/>
      <c r="K1591" s="12" t="s"/>
      <c r="L1591" s="12" t="s"/>
      <c r="M1591" s="12" t="s"/>
      <c r="N1591" s="12" t="s"/>
      <c r="O1591" s="12" t="s"/>
      <c r="P1591" s="12" t="s"/>
    </row>
    <row r="1592" spans="1:16">
      <c r="A1592" s="21" t="s"/>
      <c r="B1592" s="12" t="s"/>
      <c r="C1592" s="22" t="s"/>
      <c r="D1592" s="12" t="s"/>
      <c r="E1592" s="12" t="s"/>
      <c r="F1592" s="12" t="s"/>
      <c r="G1592" s="12" t="s"/>
      <c r="H1592" s="12" t="s"/>
      <c r="I1592" s="12" t="s"/>
      <c r="J1592" s="12" t="s"/>
      <c r="K1592" s="12" t="s"/>
      <c r="L1592" s="12" t="s"/>
      <c r="M1592" s="12" t="s"/>
      <c r="N1592" s="12" t="s"/>
      <c r="O1592" s="12" t="s"/>
      <c r="P1592" s="12" t="s"/>
    </row>
    <row r="1593" spans="1:16">
      <c r="A1593" s="21" t="s"/>
      <c r="B1593" s="12" t="s"/>
      <c r="C1593" s="22" t="s"/>
      <c r="D1593" s="12" t="s"/>
      <c r="E1593" s="12" t="s"/>
      <c r="F1593" s="12" t="s"/>
      <c r="G1593" s="12" t="s"/>
      <c r="H1593" s="12" t="s"/>
      <c r="I1593" s="12" t="s"/>
      <c r="J1593" s="12" t="s"/>
      <c r="K1593" s="12" t="s"/>
      <c r="L1593" s="12" t="s"/>
      <c r="M1593" s="12" t="s"/>
      <c r="N1593" s="12" t="s"/>
      <c r="O1593" s="12" t="s"/>
      <c r="P1593" s="12" t="s"/>
    </row>
    <row r="1594" spans="1:16">
      <c r="A1594" s="21" t="s"/>
      <c r="B1594" s="12" t="s"/>
      <c r="C1594" s="22" t="s"/>
      <c r="D1594" s="12" t="s"/>
      <c r="E1594" s="12" t="s"/>
      <c r="F1594" s="12" t="s"/>
      <c r="G1594" s="12" t="s"/>
      <c r="H1594" s="12" t="s"/>
      <c r="I1594" s="12" t="s"/>
      <c r="J1594" s="12" t="s"/>
      <c r="K1594" s="12" t="s"/>
      <c r="L1594" s="12" t="s"/>
      <c r="M1594" s="12" t="s"/>
      <c r="N1594" s="12" t="s"/>
      <c r="O1594" s="12" t="s"/>
      <c r="P1594" s="12" t="s"/>
    </row>
    <row r="1595" spans="1:16">
      <c r="A1595" s="21" t="s"/>
      <c r="B1595" s="12" t="s"/>
      <c r="C1595" s="22" t="s"/>
      <c r="D1595" s="12" t="s"/>
      <c r="E1595" s="12" t="s"/>
      <c r="F1595" s="12" t="s"/>
      <c r="G1595" s="12" t="s"/>
      <c r="H1595" s="12" t="s"/>
      <c r="I1595" s="12" t="s"/>
      <c r="J1595" s="12" t="s"/>
      <c r="K1595" s="12" t="s"/>
      <c r="L1595" s="12" t="s"/>
      <c r="M1595" s="12" t="s"/>
      <c r="N1595" s="12" t="s"/>
      <c r="O1595" s="12" t="s"/>
      <c r="P1595" s="12" t="s"/>
    </row>
    <row r="1596" spans="1:16">
      <c r="A1596" s="21" t="s"/>
      <c r="B1596" s="12" t="s"/>
      <c r="C1596" s="22" t="s"/>
      <c r="D1596" s="12" t="s"/>
      <c r="E1596" s="12" t="s"/>
      <c r="F1596" s="12" t="s"/>
      <c r="G1596" s="12" t="s"/>
      <c r="H1596" s="12" t="s"/>
      <c r="I1596" s="12" t="s"/>
      <c r="J1596" s="12" t="s"/>
      <c r="K1596" s="12" t="s"/>
      <c r="L1596" s="12" t="s"/>
      <c r="M1596" s="12" t="s"/>
      <c r="N1596" s="12" t="s"/>
      <c r="O1596" s="12" t="s"/>
      <c r="P1596" s="12" t="s"/>
    </row>
    <row r="1597" spans="1:16">
      <c r="A1597" s="21" t="s"/>
      <c r="B1597" s="12" t="s"/>
      <c r="C1597" s="22" t="s"/>
      <c r="D1597" s="12" t="s"/>
      <c r="E1597" s="12" t="s"/>
      <c r="F1597" s="12" t="s"/>
      <c r="G1597" s="12" t="s"/>
      <c r="H1597" s="12" t="s"/>
      <c r="I1597" s="12" t="s"/>
      <c r="J1597" s="12" t="s"/>
      <c r="K1597" s="12" t="s"/>
      <c r="L1597" s="12" t="s"/>
      <c r="M1597" s="12" t="s"/>
      <c r="N1597" s="12" t="s"/>
      <c r="O1597" s="12" t="s"/>
      <c r="P1597" s="12" t="s"/>
    </row>
    <row r="1598" spans="1:16">
      <c r="A1598" s="21" t="s"/>
      <c r="B1598" s="12" t="s"/>
      <c r="C1598" s="22" t="s"/>
      <c r="D1598" s="12" t="s"/>
      <c r="E1598" s="12" t="s"/>
      <c r="F1598" s="12" t="s"/>
      <c r="G1598" s="12" t="s"/>
      <c r="H1598" s="12" t="s"/>
      <c r="I1598" s="12" t="s"/>
      <c r="J1598" s="12" t="s"/>
      <c r="K1598" s="12" t="s"/>
      <c r="L1598" s="12" t="s"/>
      <c r="M1598" s="12" t="s"/>
      <c r="N1598" s="12" t="s"/>
      <c r="O1598" s="12" t="s"/>
      <c r="P1598" s="12" t="s"/>
    </row>
    <row r="1599" spans="1:16">
      <c r="A1599" s="21" t="s"/>
      <c r="B1599" s="12" t="s"/>
      <c r="C1599" s="22" t="s"/>
      <c r="D1599" s="12" t="s"/>
      <c r="E1599" s="12" t="s"/>
      <c r="F1599" s="12" t="s"/>
      <c r="G1599" s="12" t="s"/>
      <c r="H1599" s="12" t="s"/>
      <c r="I1599" s="12" t="s"/>
      <c r="J1599" s="12" t="s"/>
      <c r="K1599" s="12" t="s"/>
      <c r="L1599" s="12" t="s"/>
      <c r="M1599" s="12" t="s"/>
      <c r="N1599" s="12" t="s"/>
      <c r="O1599" s="12" t="s"/>
      <c r="P1599" s="12" t="s"/>
    </row>
    <row r="1600" spans="1:16">
      <c r="A1600" s="21" t="s"/>
      <c r="B1600" s="12" t="s"/>
      <c r="C1600" s="22" t="s"/>
      <c r="D1600" s="12" t="s"/>
      <c r="E1600" s="12" t="s"/>
      <c r="F1600" s="12" t="s"/>
      <c r="G1600" s="12" t="s"/>
      <c r="H1600" s="12" t="s"/>
      <c r="I1600" s="12" t="s"/>
      <c r="J1600" s="12" t="s"/>
      <c r="K1600" s="12" t="s"/>
      <c r="L1600" s="12" t="s"/>
      <c r="M1600" s="12" t="s"/>
      <c r="N1600" s="12" t="s"/>
      <c r="O1600" s="12" t="s"/>
      <c r="P1600" s="12" t="s"/>
    </row>
    <row r="1601" spans="1:16">
      <c r="A1601" s="21" t="s"/>
      <c r="B1601" s="12" t="s"/>
      <c r="C1601" s="22" t="s"/>
      <c r="D1601" s="12" t="s"/>
      <c r="E1601" s="12" t="s"/>
      <c r="F1601" s="12" t="s"/>
      <c r="G1601" s="12" t="s"/>
      <c r="H1601" s="12" t="s"/>
      <c r="I1601" s="12" t="s"/>
      <c r="J1601" s="12" t="s"/>
      <c r="K1601" s="12" t="s"/>
      <c r="L1601" s="12" t="s"/>
      <c r="M1601" s="12" t="s"/>
      <c r="N1601" s="12" t="s"/>
      <c r="O1601" s="12" t="s"/>
      <c r="P1601" s="12" t="s"/>
    </row>
    <row r="1602" spans="1:16">
      <c r="A1602" s="21" t="s"/>
      <c r="B1602" s="12" t="s"/>
      <c r="C1602" s="22" t="s"/>
      <c r="D1602" s="12" t="s"/>
      <c r="E1602" s="12" t="s"/>
      <c r="F1602" s="12" t="s"/>
      <c r="G1602" s="12" t="s"/>
      <c r="H1602" s="12" t="s"/>
      <c r="I1602" s="12" t="s"/>
      <c r="J1602" s="12" t="s"/>
      <c r="K1602" s="12" t="s"/>
      <c r="L1602" s="12" t="s"/>
      <c r="M1602" s="12" t="s"/>
      <c r="N1602" s="12" t="s"/>
      <c r="O1602" s="12" t="s"/>
      <c r="P1602" s="12" t="s"/>
    </row>
    <row r="1603" spans="1:16">
      <c r="A1603" s="21" t="s"/>
      <c r="B1603" s="12" t="s"/>
      <c r="C1603" s="22" t="s"/>
      <c r="D1603" s="12" t="s"/>
      <c r="E1603" s="12" t="s"/>
      <c r="F1603" s="12" t="s"/>
      <c r="G1603" s="12" t="s"/>
      <c r="H1603" s="12" t="s"/>
      <c r="I1603" s="12" t="s"/>
      <c r="J1603" s="12" t="s"/>
      <c r="K1603" s="12" t="s"/>
      <c r="L1603" s="12" t="s"/>
      <c r="M1603" s="12" t="s"/>
      <c r="N1603" s="12" t="s"/>
      <c r="O1603" s="12" t="s"/>
      <c r="P1603" s="12" t="s"/>
    </row>
    <row r="1604" spans="1:16">
      <c r="A1604" s="21" t="s"/>
      <c r="B1604" s="12" t="s"/>
      <c r="C1604" s="22" t="s"/>
      <c r="D1604" s="12" t="s"/>
      <c r="E1604" s="12" t="s"/>
      <c r="F1604" s="12" t="s"/>
      <c r="G1604" s="12" t="s"/>
      <c r="H1604" s="12" t="s"/>
      <c r="I1604" s="12" t="s"/>
      <c r="J1604" s="12" t="s"/>
      <c r="K1604" s="12" t="s"/>
      <c r="L1604" s="12" t="s"/>
      <c r="M1604" s="12" t="s"/>
      <c r="N1604" s="12" t="s"/>
      <c r="O1604" s="12" t="s"/>
      <c r="P1604" s="12" t="s"/>
    </row>
    <row r="1605" spans="1:16">
      <c r="A1605" s="21" t="s"/>
      <c r="B1605" s="12" t="s"/>
      <c r="C1605" s="22" t="s"/>
      <c r="D1605" s="12" t="s"/>
      <c r="E1605" s="12" t="s"/>
      <c r="F1605" s="12" t="s"/>
      <c r="G1605" s="12" t="s"/>
      <c r="H1605" s="12" t="s"/>
      <c r="I1605" s="12" t="s"/>
      <c r="J1605" s="12" t="s"/>
      <c r="K1605" s="12" t="s"/>
      <c r="L1605" s="12" t="s"/>
      <c r="M1605" s="12" t="s"/>
      <c r="N1605" s="12" t="s"/>
      <c r="O1605" s="12" t="s"/>
      <c r="P1605" s="12" t="s"/>
    </row>
    <row r="1606" spans="1:16">
      <c r="A1606" s="21" t="s"/>
      <c r="B1606" s="12" t="s"/>
      <c r="C1606" s="22" t="s"/>
      <c r="D1606" s="12" t="s"/>
      <c r="E1606" s="12" t="s"/>
      <c r="F1606" s="12" t="s"/>
      <c r="G1606" s="12" t="s"/>
      <c r="H1606" s="12" t="s"/>
      <c r="I1606" s="12" t="s"/>
      <c r="J1606" s="12" t="s"/>
      <c r="K1606" s="12" t="s"/>
      <c r="L1606" s="12" t="s"/>
      <c r="M1606" s="12" t="s"/>
      <c r="N1606" s="12" t="s"/>
      <c r="O1606" s="12" t="s"/>
      <c r="P1606" s="12" t="s"/>
    </row>
    <row r="1607" spans="1:16">
      <c r="A1607" s="21" t="s"/>
      <c r="B1607" s="12" t="s"/>
      <c r="C1607" s="22" t="s"/>
      <c r="D1607" s="12" t="s"/>
      <c r="E1607" s="12" t="s"/>
      <c r="F1607" s="12" t="s"/>
      <c r="G1607" s="12" t="s"/>
      <c r="H1607" s="12" t="s"/>
      <c r="I1607" s="12" t="s"/>
      <c r="J1607" s="12" t="s"/>
      <c r="K1607" s="12" t="s"/>
      <c r="L1607" s="12" t="s"/>
      <c r="M1607" s="12" t="s"/>
      <c r="N1607" s="12" t="s"/>
      <c r="O1607" s="12" t="s"/>
      <c r="P1607" s="12" t="s"/>
    </row>
    <row r="1608" spans="1:16">
      <c r="A1608" s="21" t="s"/>
      <c r="B1608" s="12" t="s"/>
      <c r="C1608" s="22" t="s"/>
      <c r="D1608" s="12" t="s"/>
      <c r="E1608" s="12" t="s"/>
      <c r="F1608" s="12" t="s"/>
      <c r="G1608" s="12" t="s"/>
      <c r="H1608" s="12" t="s"/>
      <c r="I1608" s="12" t="s"/>
      <c r="J1608" s="12" t="s"/>
      <c r="K1608" s="12" t="s"/>
      <c r="L1608" s="12" t="s"/>
      <c r="M1608" s="12" t="s"/>
      <c r="N1608" s="12" t="s"/>
      <c r="O1608" s="12" t="s"/>
      <c r="P1608" s="12" t="s"/>
    </row>
    <row r="1609" spans="1:16">
      <c r="A1609" s="21" t="s"/>
      <c r="B1609" s="12" t="s"/>
      <c r="C1609" s="22" t="s"/>
      <c r="D1609" s="12" t="s"/>
      <c r="E1609" s="12" t="s"/>
      <c r="F1609" s="12" t="s"/>
      <c r="G1609" s="12" t="s"/>
      <c r="H1609" s="12" t="s"/>
      <c r="I1609" s="12" t="s"/>
      <c r="J1609" s="12" t="s"/>
      <c r="K1609" s="12" t="s"/>
      <c r="L1609" s="12" t="s"/>
      <c r="M1609" s="12" t="s"/>
      <c r="N1609" s="12" t="s"/>
      <c r="O1609" s="12" t="s"/>
      <c r="P1609" s="12" t="s"/>
    </row>
    <row r="1610" spans="1:16">
      <c r="A1610" s="21" t="s"/>
      <c r="B1610" s="12" t="s"/>
      <c r="C1610" s="22" t="s"/>
      <c r="D1610" s="12" t="s"/>
      <c r="E1610" s="12" t="s"/>
      <c r="F1610" s="12" t="s"/>
      <c r="G1610" s="12" t="s"/>
      <c r="H1610" s="12" t="s"/>
      <c r="I1610" s="12" t="s"/>
      <c r="J1610" s="12" t="s"/>
      <c r="K1610" s="12" t="s"/>
      <c r="L1610" s="12" t="s"/>
      <c r="M1610" s="12" t="s"/>
      <c r="N1610" s="12" t="s"/>
      <c r="O1610" s="12" t="s"/>
      <c r="P1610" s="12" t="s"/>
    </row>
    <row r="1611" spans="1:16">
      <c r="A1611" s="21" t="s"/>
      <c r="B1611" s="12" t="s"/>
      <c r="C1611" s="22" t="s"/>
      <c r="D1611" s="12" t="s"/>
      <c r="E1611" s="12" t="s"/>
      <c r="F1611" s="12" t="s"/>
      <c r="G1611" s="12" t="s"/>
      <c r="H1611" s="12" t="s"/>
      <c r="I1611" s="12" t="s"/>
      <c r="J1611" s="12" t="s"/>
      <c r="K1611" s="12" t="s"/>
      <c r="L1611" s="12" t="s"/>
      <c r="M1611" s="12" t="s"/>
      <c r="N1611" s="12" t="s"/>
      <c r="O1611" s="12" t="s"/>
      <c r="P1611" s="12" t="s"/>
    </row>
    <row r="1612" spans="1:16">
      <c r="A1612" s="21" t="s"/>
      <c r="B1612" s="12" t="s"/>
      <c r="C1612" s="22" t="s"/>
      <c r="D1612" s="12" t="s"/>
      <c r="E1612" s="12" t="s"/>
      <c r="F1612" s="12" t="s"/>
      <c r="G1612" s="12" t="s"/>
      <c r="H1612" s="12" t="s"/>
      <c r="I1612" s="12" t="s"/>
      <c r="J1612" s="12" t="s"/>
      <c r="K1612" s="12" t="s"/>
      <c r="L1612" s="12" t="s"/>
      <c r="M1612" s="12" t="s"/>
      <c r="N1612" s="12" t="s"/>
      <c r="O1612" s="12" t="s"/>
      <c r="P1612" s="12" t="s"/>
    </row>
    <row r="1613" spans="1:16">
      <c r="A1613" s="21" t="s"/>
      <c r="B1613" s="12" t="s"/>
      <c r="C1613" s="22" t="s"/>
      <c r="D1613" s="12" t="s"/>
      <c r="E1613" s="12" t="s"/>
      <c r="F1613" s="12" t="s"/>
      <c r="G1613" s="12" t="s"/>
      <c r="H1613" s="12" t="s"/>
      <c r="I1613" s="12" t="s"/>
      <c r="J1613" s="12" t="s"/>
      <c r="K1613" s="12" t="s"/>
      <c r="L1613" s="12" t="s"/>
      <c r="M1613" s="12" t="s"/>
      <c r="N1613" s="12" t="s"/>
      <c r="O1613" s="12" t="s"/>
      <c r="P1613" s="12" t="s"/>
    </row>
    <row r="1614" spans="1:16">
      <c r="A1614" s="21" t="s"/>
      <c r="B1614" s="12" t="s"/>
      <c r="C1614" s="22" t="s"/>
      <c r="D1614" s="12" t="s"/>
      <c r="E1614" s="12" t="s"/>
      <c r="F1614" s="12" t="s"/>
      <c r="G1614" s="12" t="s"/>
      <c r="H1614" s="12" t="s"/>
      <c r="I1614" s="12" t="s"/>
      <c r="J1614" s="12" t="s"/>
      <c r="K1614" s="12" t="s"/>
      <c r="L1614" s="12" t="s"/>
      <c r="M1614" s="12" t="s"/>
      <c r="N1614" s="12" t="s"/>
      <c r="O1614" s="12" t="s"/>
      <c r="P1614" s="12" t="s"/>
    </row>
    <row r="1615" spans="1:16">
      <c r="A1615" s="21" t="s"/>
      <c r="B1615" s="12" t="s"/>
      <c r="C1615" s="22" t="s"/>
      <c r="D1615" s="12" t="s"/>
      <c r="E1615" s="12" t="s"/>
      <c r="F1615" s="12" t="s"/>
      <c r="G1615" s="12" t="s"/>
      <c r="H1615" s="12" t="s"/>
      <c r="I1615" s="12" t="s"/>
      <c r="J1615" s="12" t="s"/>
      <c r="K1615" s="12" t="s"/>
      <c r="L1615" s="12" t="s"/>
      <c r="M1615" s="12" t="s"/>
      <c r="N1615" s="12" t="s"/>
      <c r="O1615" s="12" t="s"/>
      <c r="P1615" s="12" t="s"/>
    </row>
    <row r="1616" spans="1:16">
      <c r="A1616" s="21" t="s"/>
      <c r="B1616" s="12" t="s"/>
      <c r="C1616" s="22" t="s"/>
      <c r="D1616" s="12" t="s"/>
      <c r="E1616" s="12" t="s"/>
      <c r="F1616" s="12" t="s"/>
      <c r="G1616" s="12" t="s"/>
      <c r="H1616" s="12" t="s"/>
      <c r="I1616" s="12" t="s"/>
      <c r="J1616" s="12" t="s"/>
      <c r="K1616" s="12" t="s"/>
      <c r="L1616" s="12" t="s"/>
      <c r="M1616" s="12" t="s"/>
      <c r="N1616" s="12" t="s"/>
      <c r="O1616" s="12" t="s"/>
      <c r="P1616" s="12" t="s"/>
    </row>
    <row r="1617" spans="1:16">
      <c r="A1617" s="21" t="s"/>
      <c r="B1617" s="12" t="s"/>
      <c r="C1617" s="22" t="s"/>
      <c r="D1617" s="12" t="s"/>
      <c r="E1617" s="12" t="s"/>
      <c r="F1617" s="12" t="s"/>
      <c r="G1617" s="12" t="s"/>
      <c r="H1617" s="12" t="s"/>
      <c r="I1617" s="12" t="s"/>
      <c r="J1617" s="12" t="s"/>
      <c r="K1617" s="12" t="s"/>
      <c r="L1617" s="12" t="s"/>
      <c r="M1617" s="12" t="s"/>
      <c r="N1617" s="12" t="s"/>
      <c r="O1617" s="12" t="s"/>
      <c r="P1617" s="12" t="s"/>
    </row>
    <row r="1618" spans="1:16">
      <c r="A1618" s="21" t="s"/>
      <c r="B1618" s="12" t="s"/>
      <c r="C1618" s="22" t="s"/>
      <c r="D1618" s="12" t="s"/>
      <c r="E1618" s="12" t="s"/>
      <c r="F1618" s="12" t="s"/>
      <c r="G1618" s="12" t="s"/>
      <c r="H1618" s="12" t="s"/>
      <c r="I1618" s="12" t="s"/>
      <c r="J1618" s="12" t="s"/>
      <c r="K1618" s="12" t="s"/>
      <c r="L1618" s="12" t="s"/>
      <c r="M1618" s="12" t="s"/>
      <c r="N1618" s="12" t="s"/>
      <c r="O1618" s="12" t="s"/>
      <c r="P1618" s="12" t="s"/>
    </row>
    <row r="1619" spans="1:16">
      <c r="A1619" s="21" t="s"/>
      <c r="B1619" s="12" t="s"/>
      <c r="C1619" s="22" t="s"/>
      <c r="D1619" s="12" t="s"/>
      <c r="E1619" s="12" t="s"/>
      <c r="F1619" s="12" t="s"/>
      <c r="G1619" s="12" t="s"/>
      <c r="H1619" s="12" t="s"/>
      <c r="I1619" s="12" t="s"/>
      <c r="J1619" s="12" t="s"/>
      <c r="K1619" s="12" t="s"/>
      <c r="L1619" s="12" t="s"/>
      <c r="M1619" s="12" t="s"/>
      <c r="N1619" s="12" t="s"/>
      <c r="O1619" s="12" t="s"/>
      <c r="P1619" s="12" t="s"/>
    </row>
    <row r="1620" spans="1:16">
      <c r="A1620" s="21" t="s"/>
      <c r="B1620" s="12" t="s"/>
      <c r="C1620" s="22" t="s"/>
      <c r="D1620" s="12" t="s"/>
      <c r="E1620" s="12" t="s"/>
      <c r="F1620" s="12" t="s"/>
      <c r="G1620" s="12" t="s"/>
      <c r="H1620" s="12" t="s"/>
      <c r="I1620" s="12" t="s"/>
      <c r="J1620" s="12" t="s"/>
      <c r="K1620" s="12" t="s"/>
      <c r="L1620" s="12" t="s"/>
      <c r="M1620" s="12" t="s"/>
      <c r="N1620" s="12" t="s"/>
      <c r="O1620" s="12" t="s"/>
      <c r="P1620" s="12" t="s"/>
    </row>
    <row r="1621" spans="1:16">
      <c r="A1621" s="21" t="s"/>
      <c r="B1621" s="12" t="s"/>
      <c r="C1621" s="22" t="s"/>
      <c r="D1621" s="12" t="s"/>
      <c r="E1621" s="12" t="s"/>
      <c r="F1621" s="12" t="s"/>
      <c r="G1621" s="12" t="s"/>
      <c r="H1621" s="12" t="s"/>
      <c r="I1621" s="12" t="s"/>
      <c r="J1621" s="12" t="s"/>
      <c r="K1621" s="12" t="s"/>
      <c r="L1621" s="12" t="s"/>
      <c r="M1621" s="12" t="s"/>
      <c r="N1621" s="12" t="s"/>
      <c r="O1621" s="12" t="s"/>
      <c r="P1621" s="12" t="s"/>
    </row>
    <row r="1622" spans="1:16">
      <c r="A1622" s="21" t="s"/>
      <c r="B1622" s="12" t="s"/>
      <c r="C1622" s="22" t="s"/>
      <c r="D1622" s="12" t="s"/>
      <c r="E1622" s="12" t="s"/>
      <c r="F1622" s="12" t="s"/>
      <c r="G1622" s="12" t="s"/>
      <c r="H1622" s="12" t="s"/>
      <c r="I1622" s="12" t="s"/>
      <c r="J1622" s="12" t="s"/>
      <c r="K1622" s="12" t="s"/>
      <c r="L1622" s="12" t="s"/>
      <c r="M1622" s="12" t="s"/>
      <c r="N1622" s="12" t="s"/>
      <c r="O1622" s="12" t="s"/>
      <c r="P1622" s="12" t="s"/>
    </row>
    <row r="1623" spans="1:16">
      <c r="A1623" s="21" t="s"/>
      <c r="B1623" s="12" t="s"/>
      <c r="C1623" s="22" t="s"/>
      <c r="D1623" s="12" t="s"/>
      <c r="E1623" s="12" t="s"/>
      <c r="F1623" s="12" t="s"/>
      <c r="G1623" s="12" t="s"/>
      <c r="H1623" s="12" t="s"/>
      <c r="I1623" s="12" t="s"/>
      <c r="J1623" s="12" t="s"/>
      <c r="K1623" s="12" t="s"/>
      <c r="L1623" s="12" t="s"/>
      <c r="M1623" s="12" t="s"/>
      <c r="N1623" s="12" t="s"/>
      <c r="O1623" s="12" t="s"/>
      <c r="P1623" s="12" t="s"/>
    </row>
    <row r="1624" spans="1:16">
      <c r="A1624" s="21" t="s"/>
      <c r="B1624" s="12" t="s"/>
      <c r="C1624" s="22" t="s"/>
      <c r="D1624" s="12" t="s"/>
      <c r="E1624" s="12" t="s"/>
      <c r="F1624" s="12" t="s"/>
      <c r="G1624" s="12" t="s"/>
      <c r="H1624" s="12" t="s"/>
      <c r="I1624" s="12" t="s"/>
      <c r="J1624" s="12" t="s"/>
      <c r="K1624" s="12" t="s"/>
      <c r="L1624" s="12" t="s"/>
      <c r="M1624" s="12" t="s"/>
      <c r="N1624" s="12" t="s"/>
      <c r="O1624" s="12" t="s"/>
      <c r="P1624" s="12" t="s"/>
    </row>
    <row r="1625" spans="1:16">
      <c r="A1625" s="21" t="s"/>
      <c r="B1625" s="12" t="s"/>
      <c r="C1625" s="22" t="s"/>
      <c r="D1625" s="12" t="s"/>
      <c r="E1625" s="12" t="s"/>
      <c r="F1625" s="12" t="s"/>
      <c r="G1625" s="12" t="s"/>
      <c r="H1625" s="12" t="s"/>
      <c r="I1625" s="12" t="s"/>
      <c r="J1625" s="12" t="s"/>
      <c r="K1625" s="12" t="s"/>
      <c r="L1625" s="12" t="s"/>
      <c r="M1625" s="12" t="s"/>
      <c r="N1625" s="12" t="s"/>
      <c r="O1625" s="12" t="s"/>
      <c r="P1625" s="12" t="s"/>
    </row>
    <row r="1626" spans="1:16">
      <c r="A1626" s="21" t="s"/>
      <c r="B1626" s="12" t="s"/>
      <c r="C1626" s="22" t="s"/>
      <c r="D1626" s="12" t="s"/>
      <c r="E1626" s="12" t="s"/>
      <c r="F1626" s="12" t="s"/>
      <c r="G1626" s="12" t="s"/>
      <c r="H1626" s="12" t="s"/>
      <c r="I1626" s="12" t="s"/>
      <c r="J1626" s="12" t="s"/>
      <c r="K1626" s="12" t="s"/>
      <c r="L1626" s="12" t="s"/>
      <c r="M1626" s="12" t="s"/>
      <c r="N1626" s="12" t="s"/>
      <c r="O1626" s="12" t="s"/>
      <c r="P1626" s="12" t="s"/>
    </row>
    <row r="1627" spans="1:16">
      <c r="A1627" s="21" t="s"/>
      <c r="B1627" s="12" t="s"/>
      <c r="C1627" s="22" t="s"/>
      <c r="D1627" s="12" t="s"/>
      <c r="E1627" s="12" t="s"/>
      <c r="F1627" s="12" t="s"/>
      <c r="G1627" s="12" t="s"/>
      <c r="H1627" s="12" t="s"/>
      <c r="I1627" s="12" t="s"/>
      <c r="J1627" s="12" t="s"/>
      <c r="K1627" s="12" t="s"/>
      <c r="L1627" s="12" t="s"/>
      <c r="M1627" s="12" t="s"/>
      <c r="N1627" s="12" t="s"/>
      <c r="O1627" s="12" t="s"/>
      <c r="P1627" s="12" t="s"/>
    </row>
    <row r="1628" spans="1:16">
      <c r="A1628" s="21" t="s"/>
      <c r="B1628" s="12" t="s"/>
      <c r="C1628" s="22" t="s"/>
      <c r="D1628" s="12" t="s"/>
      <c r="E1628" s="12" t="s"/>
      <c r="F1628" s="12" t="s"/>
      <c r="G1628" s="12" t="s"/>
      <c r="H1628" s="12" t="s"/>
      <c r="I1628" s="12" t="s"/>
      <c r="J1628" s="12" t="s"/>
      <c r="K1628" s="12" t="s"/>
      <c r="L1628" s="12" t="s"/>
      <c r="M1628" s="12" t="s"/>
      <c r="N1628" s="12" t="s"/>
      <c r="O1628" s="12" t="s"/>
      <c r="P1628" s="12" t="s"/>
    </row>
    <row r="1629" spans="1:16">
      <c r="A1629" s="21" t="s"/>
      <c r="B1629" s="12" t="s"/>
      <c r="C1629" s="22" t="s"/>
      <c r="D1629" s="12" t="s"/>
      <c r="E1629" s="12" t="s"/>
      <c r="F1629" s="12" t="s"/>
      <c r="G1629" s="12" t="s"/>
      <c r="H1629" s="12" t="s"/>
      <c r="I1629" s="12" t="s"/>
      <c r="J1629" s="12" t="s"/>
      <c r="K1629" s="12" t="s"/>
      <c r="L1629" s="12" t="s"/>
      <c r="M1629" s="12" t="s"/>
      <c r="N1629" s="12" t="s"/>
      <c r="O1629" s="12" t="s"/>
      <c r="P1629" s="12" t="s"/>
    </row>
    <row r="1630" spans="1:16">
      <c r="A1630" s="21" t="s"/>
      <c r="B1630" s="12" t="s"/>
      <c r="C1630" s="22" t="s"/>
      <c r="D1630" s="12" t="s"/>
      <c r="E1630" s="12" t="s"/>
      <c r="F1630" s="12" t="s"/>
      <c r="G1630" s="12" t="s"/>
      <c r="H1630" s="12" t="s"/>
      <c r="I1630" s="12" t="s"/>
      <c r="J1630" s="12" t="s"/>
      <c r="K1630" s="12" t="s"/>
      <c r="L1630" s="12" t="s"/>
      <c r="M1630" s="12" t="s"/>
      <c r="N1630" s="12" t="s"/>
      <c r="O1630" s="12" t="s"/>
      <c r="P1630" s="12" t="s"/>
    </row>
    <row r="1631" spans="1:16">
      <c r="A1631" s="21" t="s"/>
      <c r="B1631" s="12" t="s"/>
      <c r="C1631" s="22" t="s"/>
      <c r="D1631" s="12" t="s"/>
      <c r="E1631" s="12" t="s"/>
      <c r="F1631" s="12" t="s"/>
      <c r="G1631" s="12" t="s"/>
      <c r="H1631" s="12" t="s"/>
      <c r="I1631" s="12" t="s"/>
      <c r="J1631" s="12" t="s"/>
      <c r="K1631" s="12" t="s"/>
      <c r="L1631" s="12" t="s"/>
      <c r="M1631" s="12" t="s"/>
      <c r="N1631" s="12" t="s"/>
      <c r="O1631" s="12" t="s"/>
      <c r="P1631" s="12" t="s"/>
    </row>
    <row r="1632" spans="1:16">
      <c r="A1632" s="21" t="s"/>
      <c r="B1632" s="12" t="s"/>
      <c r="C1632" s="22" t="s"/>
      <c r="D1632" s="12" t="s"/>
      <c r="E1632" s="12" t="s"/>
      <c r="F1632" s="12" t="s"/>
      <c r="G1632" s="12" t="s"/>
      <c r="H1632" s="12" t="s"/>
      <c r="I1632" s="12" t="s"/>
      <c r="J1632" s="12" t="s"/>
      <c r="K1632" s="12" t="s"/>
      <c r="L1632" s="12" t="s"/>
      <c r="M1632" s="12" t="s"/>
      <c r="N1632" s="12" t="s"/>
      <c r="O1632" s="12" t="s"/>
      <c r="P1632" s="12" t="s"/>
    </row>
    <row r="1633" spans="1:16">
      <c r="A1633" s="21" t="s"/>
      <c r="B1633" s="12" t="s"/>
      <c r="C1633" s="22" t="s"/>
      <c r="D1633" s="12" t="s"/>
      <c r="E1633" s="12" t="s"/>
      <c r="F1633" s="12" t="s"/>
      <c r="G1633" s="12" t="s"/>
      <c r="H1633" s="12" t="s"/>
      <c r="I1633" s="12" t="s"/>
      <c r="J1633" s="12" t="s"/>
      <c r="K1633" s="12" t="s"/>
      <c r="L1633" s="12" t="s"/>
      <c r="M1633" s="12" t="s"/>
      <c r="N1633" s="12" t="s"/>
      <c r="O1633" s="12" t="s"/>
      <c r="P1633" s="12" t="s"/>
    </row>
    <row r="1634" spans="1:16">
      <c r="A1634" s="21" t="s"/>
      <c r="B1634" s="12" t="s"/>
      <c r="C1634" s="22" t="s"/>
      <c r="D1634" s="12" t="s"/>
      <c r="E1634" s="12" t="s"/>
      <c r="F1634" s="12" t="s"/>
      <c r="G1634" s="12" t="s"/>
      <c r="H1634" s="12" t="s"/>
      <c r="I1634" s="12" t="s"/>
      <c r="J1634" s="12" t="s"/>
      <c r="K1634" s="12" t="s"/>
      <c r="L1634" s="12" t="s"/>
      <c r="M1634" s="12" t="s"/>
      <c r="N1634" s="12" t="s"/>
      <c r="O1634" s="12" t="s"/>
      <c r="P1634" s="12" t="s"/>
    </row>
    <row r="1635" spans="1:16">
      <c r="A1635" s="21" t="s"/>
      <c r="B1635" s="12" t="s"/>
      <c r="C1635" s="22" t="s"/>
      <c r="D1635" s="12" t="s"/>
      <c r="E1635" s="12" t="s"/>
      <c r="F1635" s="12" t="s"/>
      <c r="G1635" s="12" t="s"/>
      <c r="H1635" s="12" t="s"/>
      <c r="I1635" s="12" t="s"/>
      <c r="J1635" s="12" t="s"/>
      <c r="K1635" s="12" t="s"/>
      <c r="L1635" s="12" t="s"/>
      <c r="M1635" s="12" t="s"/>
      <c r="N1635" s="12" t="s"/>
      <c r="O1635" s="12" t="s"/>
      <c r="P1635" s="12" t="s"/>
    </row>
    <row r="1636" spans="1:16">
      <c r="A1636" s="21" t="s"/>
      <c r="B1636" s="12" t="s"/>
      <c r="C1636" s="22" t="s"/>
      <c r="D1636" s="12" t="s"/>
      <c r="E1636" s="12" t="s"/>
      <c r="F1636" s="12" t="s"/>
      <c r="G1636" s="12" t="s"/>
      <c r="H1636" s="12" t="s"/>
      <c r="I1636" s="12" t="s"/>
      <c r="J1636" s="12" t="s"/>
      <c r="K1636" s="12" t="s"/>
      <c r="L1636" s="12" t="s"/>
      <c r="M1636" s="12" t="s"/>
      <c r="N1636" s="12" t="s"/>
      <c r="O1636" s="12" t="s"/>
      <c r="P1636" s="12" t="s"/>
    </row>
    <row r="1637" spans="1:16">
      <c r="A1637" s="21" t="s"/>
      <c r="B1637" s="12" t="s"/>
      <c r="C1637" s="22" t="s"/>
      <c r="D1637" s="12" t="s"/>
      <c r="E1637" s="12" t="s"/>
      <c r="F1637" s="12" t="s"/>
      <c r="G1637" s="12" t="s"/>
      <c r="H1637" s="12" t="s"/>
      <c r="I1637" s="12" t="s"/>
      <c r="J1637" s="12" t="s"/>
      <c r="K1637" s="12" t="s"/>
      <c r="L1637" s="12" t="s"/>
      <c r="M1637" s="12" t="s"/>
      <c r="N1637" s="12" t="s"/>
      <c r="O1637" s="12" t="s"/>
      <c r="P1637" s="12" t="s"/>
    </row>
    <row r="1638" spans="1:16">
      <c r="A1638" s="21" t="s"/>
      <c r="B1638" s="12" t="s"/>
      <c r="C1638" s="22" t="s"/>
      <c r="D1638" s="12" t="s"/>
      <c r="E1638" s="12" t="s"/>
      <c r="F1638" s="12" t="s"/>
      <c r="G1638" s="12" t="s"/>
      <c r="H1638" s="12" t="s"/>
      <c r="I1638" s="12" t="s"/>
      <c r="J1638" s="12" t="s"/>
      <c r="K1638" s="12" t="s"/>
      <c r="L1638" s="12" t="s"/>
      <c r="M1638" s="12" t="s"/>
      <c r="N1638" s="12" t="s"/>
      <c r="O1638" s="12" t="s"/>
      <c r="P1638" s="12" t="s"/>
    </row>
    <row r="1639" spans="1:16">
      <c r="A1639" s="21" t="s"/>
      <c r="B1639" s="12" t="s"/>
      <c r="C1639" s="22" t="s"/>
      <c r="D1639" s="12" t="s"/>
      <c r="E1639" s="12" t="s"/>
      <c r="F1639" s="12" t="s"/>
      <c r="G1639" s="12" t="s"/>
      <c r="H1639" s="12" t="s"/>
      <c r="I1639" s="12" t="s"/>
      <c r="J1639" s="12" t="s"/>
      <c r="K1639" s="12" t="s"/>
      <c r="L1639" s="12" t="s"/>
      <c r="M1639" s="12" t="s"/>
      <c r="N1639" s="12" t="s"/>
      <c r="O1639" s="12" t="s"/>
      <c r="P1639" s="12" t="s"/>
    </row>
    <row r="1640" spans="1:16">
      <c r="A1640" s="21" t="s"/>
      <c r="B1640" s="12" t="s"/>
      <c r="C1640" s="22" t="s"/>
      <c r="D1640" s="12" t="s"/>
      <c r="E1640" s="12" t="s"/>
      <c r="F1640" s="12" t="s"/>
      <c r="G1640" s="12" t="s"/>
      <c r="H1640" s="12" t="s"/>
      <c r="I1640" s="12" t="s"/>
      <c r="J1640" s="12" t="s"/>
      <c r="K1640" s="12" t="s"/>
      <c r="L1640" s="12" t="s"/>
      <c r="M1640" s="12" t="s"/>
      <c r="N1640" s="12" t="s"/>
      <c r="O1640" s="12" t="s"/>
      <c r="P1640" s="12" t="s"/>
    </row>
    <row r="1641" spans="1:16">
      <c r="A1641" s="21" t="s"/>
      <c r="B1641" s="12" t="s"/>
      <c r="C1641" s="22" t="s"/>
      <c r="D1641" s="12" t="s"/>
      <c r="E1641" s="12" t="s"/>
      <c r="F1641" s="12" t="s"/>
      <c r="G1641" s="12" t="s"/>
      <c r="H1641" s="12" t="s"/>
      <c r="I1641" s="12" t="s"/>
      <c r="J1641" s="12" t="s"/>
      <c r="K1641" s="12" t="s"/>
      <c r="L1641" s="12" t="s"/>
      <c r="M1641" s="12" t="s"/>
      <c r="N1641" s="12" t="s"/>
      <c r="O1641" s="12" t="s"/>
      <c r="P1641" s="12" t="s"/>
    </row>
    <row r="1642" spans="1:16">
      <c r="A1642" s="21" t="s"/>
      <c r="B1642" s="12" t="s"/>
      <c r="C1642" s="22" t="s"/>
      <c r="D1642" s="12" t="s"/>
      <c r="E1642" s="12" t="s"/>
      <c r="F1642" s="12" t="s"/>
      <c r="G1642" s="12" t="s"/>
      <c r="H1642" s="12" t="s"/>
      <c r="I1642" s="12" t="s"/>
      <c r="J1642" s="12" t="s"/>
      <c r="K1642" s="12" t="s"/>
      <c r="L1642" s="12" t="s"/>
      <c r="M1642" s="12" t="s"/>
      <c r="N1642" s="12" t="s"/>
      <c r="O1642" s="12" t="s"/>
      <c r="P1642" s="12" t="s"/>
    </row>
    <row r="1643" spans="1:16">
      <c r="A1643" s="21" t="s"/>
      <c r="B1643" s="12" t="s"/>
      <c r="C1643" s="22" t="s"/>
      <c r="D1643" s="12" t="s"/>
      <c r="E1643" s="12" t="s"/>
      <c r="F1643" s="12" t="s"/>
      <c r="G1643" s="12" t="s"/>
      <c r="H1643" s="12" t="s"/>
      <c r="I1643" s="12" t="s"/>
      <c r="J1643" s="12" t="s"/>
      <c r="K1643" s="12" t="s"/>
      <c r="L1643" s="12" t="s"/>
      <c r="M1643" s="12" t="s"/>
      <c r="N1643" s="12" t="s"/>
      <c r="O1643" s="12" t="s"/>
      <c r="P1643" s="12" t="s"/>
    </row>
    <row r="1644" spans="1:16">
      <c r="A1644" s="21" t="s"/>
      <c r="B1644" s="12" t="s"/>
      <c r="C1644" s="22" t="s"/>
      <c r="D1644" s="12" t="s"/>
      <c r="E1644" s="12" t="s"/>
      <c r="F1644" s="12" t="s"/>
      <c r="G1644" s="12" t="s"/>
      <c r="H1644" s="12" t="s"/>
      <c r="I1644" s="12" t="s"/>
      <c r="J1644" s="12" t="s"/>
      <c r="K1644" s="12" t="s"/>
      <c r="L1644" s="12" t="s"/>
      <c r="M1644" s="12" t="s"/>
      <c r="N1644" s="12" t="s"/>
      <c r="O1644" s="12" t="s"/>
      <c r="P1644" s="12" t="s"/>
    </row>
    <row r="1645" spans="1:16">
      <c r="A1645" s="21" t="s"/>
      <c r="B1645" s="12" t="s"/>
      <c r="C1645" s="22" t="s"/>
      <c r="D1645" s="12" t="s"/>
      <c r="E1645" s="12" t="s"/>
      <c r="F1645" s="12" t="s"/>
      <c r="G1645" s="12" t="s"/>
      <c r="H1645" s="12" t="s"/>
      <c r="I1645" s="12" t="s"/>
      <c r="J1645" s="12" t="s"/>
      <c r="K1645" s="12" t="s"/>
      <c r="L1645" s="12" t="s"/>
      <c r="M1645" s="12" t="s"/>
      <c r="N1645" s="12" t="s"/>
      <c r="O1645" s="12" t="s"/>
      <c r="P1645" s="12" t="s"/>
    </row>
    <row r="1646" spans="1:16">
      <c r="A1646" s="21" t="s"/>
      <c r="B1646" s="12" t="s"/>
      <c r="C1646" s="22" t="s"/>
      <c r="D1646" s="12" t="s"/>
      <c r="E1646" s="12" t="s"/>
      <c r="F1646" s="12" t="s"/>
      <c r="G1646" s="12" t="s"/>
      <c r="H1646" s="12" t="s"/>
      <c r="I1646" s="12" t="s"/>
      <c r="J1646" s="12" t="s"/>
      <c r="K1646" s="12" t="s"/>
      <c r="L1646" s="12" t="s"/>
      <c r="M1646" s="12" t="s"/>
      <c r="N1646" s="12" t="s"/>
      <c r="O1646" s="12" t="s"/>
      <c r="P1646" s="12" t="s"/>
    </row>
    <row r="1647" spans="1:16">
      <c r="A1647" s="21" t="s"/>
      <c r="B1647" s="12" t="s"/>
      <c r="C1647" s="22" t="s"/>
      <c r="D1647" s="12" t="s"/>
      <c r="E1647" s="12" t="s"/>
      <c r="F1647" s="12" t="s"/>
      <c r="G1647" s="12" t="s"/>
      <c r="H1647" s="12" t="s"/>
      <c r="I1647" s="12" t="s"/>
      <c r="J1647" s="12" t="s"/>
      <c r="K1647" s="12" t="s"/>
      <c r="L1647" s="12" t="s"/>
      <c r="M1647" s="12" t="s"/>
      <c r="N1647" s="12" t="s"/>
      <c r="O1647" s="12" t="s"/>
      <c r="P1647" s="12" t="s"/>
    </row>
    <row r="1648" spans="1:16">
      <c r="A1648" s="21" t="s"/>
      <c r="B1648" s="12" t="s"/>
      <c r="C1648" s="22" t="s"/>
      <c r="D1648" s="12" t="s"/>
      <c r="E1648" s="12" t="s"/>
      <c r="F1648" s="12" t="s"/>
      <c r="G1648" s="12" t="s"/>
      <c r="H1648" s="12" t="s"/>
      <c r="I1648" s="12" t="s"/>
      <c r="J1648" s="12" t="s"/>
      <c r="K1648" s="12" t="s"/>
      <c r="L1648" s="12" t="s"/>
      <c r="M1648" s="12" t="s"/>
      <c r="N1648" s="12" t="s"/>
      <c r="O1648" s="12" t="s"/>
      <c r="P1648" s="12" t="s"/>
    </row>
    <row r="1649" spans="1:16">
      <c r="A1649" s="21" t="s"/>
      <c r="B1649" s="12" t="s"/>
      <c r="C1649" s="22" t="s"/>
      <c r="D1649" s="12" t="s"/>
      <c r="E1649" s="12" t="s"/>
      <c r="F1649" s="12" t="s"/>
      <c r="G1649" s="12" t="s"/>
      <c r="H1649" s="12" t="s"/>
      <c r="I1649" s="12" t="s"/>
      <c r="J1649" s="12" t="s"/>
      <c r="K1649" s="12" t="s"/>
      <c r="L1649" s="12" t="s"/>
      <c r="M1649" s="12" t="s"/>
      <c r="N1649" s="12" t="s"/>
      <c r="O1649" s="12" t="s"/>
      <c r="P1649" s="12" t="s"/>
    </row>
    <row r="1650" spans="1:16">
      <c r="A1650" s="21" t="s"/>
      <c r="B1650" s="12" t="s"/>
      <c r="C1650" s="22" t="s"/>
      <c r="D1650" s="12" t="s"/>
      <c r="E1650" s="12" t="s"/>
      <c r="F1650" s="12" t="s"/>
      <c r="G1650" s="12" t="s"/>
      <c r="H1650" s="12" t="s"/>
      <c r="I1650" s="12" t="s"/>
      <c r="J1650" s="12" t="s"/>
      <c r="K1650" s="12" t="s"/>
      <c r="L1650" s="12" t="s"/>
      <c r="M1650" s="12" t="s"/>
      <c r="N1650" s="12" t="s"/>
      <c r="O1650" s="12" t="s"/>
      <c r="P1650" s="12" t="s"/>
    </row>
    <row r="1651" spans="1:16">
      <c r="A1651" s="21" t="s"/>
      <c r="B1651" s="12" t="s"/>
      <c r="C1651" s="22" t="s"/>
      <c r="D1651" s="12" t="s"/>
      <c r="E1651" s="12" t="s"/>
      <c r="F1651" s="12" t="s"/>
      <c r="G1651" s="12" t="s"/>
      <c r="H1651" s="12" t="s"/>
      <c r="I1651" s="12" t="s"/>
      <c r="J1651" s="12" t="s"/>
      <c r="K1651" s="12" t="s"/>
      <c r="L1651" s="12" t="s"/>
      <c r="M1651" s="12" t="s"/>
      <c r="N1651" s="12" t="s"/>
      <c r="O1651" s="12" t="s"/>
      <c r="P1651" s="12" t="s"/>
    </row>
    <row r="1652" spans="1:16">
      <c r="A1652" s="21" t="s"/>
      <c r="B1652" s="12" t="s"/>
      <c r="C1652" s="22" t="s"/>
      <c r="D1652" s="12" t="s"/>
      <c r="E1652" s="12" t="s"/>
      <c r="F1652" s="12" t="s"/>
      <c r="G1652" s="12" t="s"/>
      <c r="H1652" s="12" t="s"/>
      <c r="I1652" s="12" t="s"/>
      <c r="J1652" s="12" t="s"/>
      <c r="K1652" s="12" t="s"/>
      <c r="L1652" s="12" t="s"/>
      <c r="M1652" s="12" t="s"/>
      <c r="N1652" s="12" t="s"/>
      <c r="O1652" s="12" t="s"/>
      <c r="P1652" s="12" t="s"/>
    </row>
    <row r="1653" spans="1:16">
      <c r="A1653" s="21" t="s"/>
      <c r="B1653" s="12" t="s"/>
      <c r="C1653" s="22" t="s"/>
      <c r="D1653" s="12" t="s"/>
      <c r="E1653" s="12" t="s"/>
      <c r="F1653" s="12" t="s"/>
      <c r="G1653" s="12" t="s"/>
      <c r="H1653" s="12" t="s"/>
      <c r="I1653" s="12" t="s"/>
      <c r="J1653" s="12" t="s"/>
      <c r="K1653" s="12" t="s"/>
      <c r="L1653" s="12" t="s"/>
      <c r="M1653" s="12" t="s"/>
      <c r="N1653" s="12" t="s"/>
      <c r="O1653" s="12" t="s"/>
      <c r="P1653" s="12" t="s"/>
    </row>
    <row r="1654" spans="1:16">
      <c r="A1654" s="21" t="s"/>
      <c r="B1654" s="12" t="s"/>
      <c r="C1654" s="22" t="s"/>
      <c r="D1654" s="12" t="s"/>
      <c r="E1654" s="12" t="s"/>
      <c r="F1654" s="12" t="s"/>
      <c r="G1654" s="12" t="s"/>
      <c r="H1654" s="12" t="s"/>
      <c r="I1654" s="12" t="s"/>
      <c r="J1654" s="12" t="s"/>
      <c r="K1654" s="12" t="s"/>
      <c r="L1654" s="12" t="s"/>
      <c r="M1654" s="12" t="s"/>
      <c r="N1654" s="12" t="s"/>
      <c r="O1654" s="12" t="s"/>
      <c r="P1654" s="12" t="s"/>
    </row>
    <row r="1655" spans="1:16">
      <c r="A1655" s="21" t="s"/>
      <c r="B1655" s="12" t="s"/>
      <c r="C1655" s="22" t="s"/>
      <c r="D1655" s="12" t="s"/>
      <c r="E1655" s="12" t="s"/>
      <c r="F1655" s="12" t="s"/>
      <c r="G1655" s="12" t="s"/>
      <c r="H1655" s="12" t="s"/>
      <c r="I1655" s="12" t="s"/>
      <c r="J1655" s="12" t="s"/>
      <c r="K1655" s="12" t="s"/>
      <c r="L1655" s="12" t="s"/>
      <c r="M1655" s="12" t="s"/>
      <c r="N1655" s="12" t="s"/>
      <c r="O1655" s="12" t="s"/>
      <c r="P1655" s="12" t="s"/>
    </row>
    <row r="1656" spans="1:16">
      <c r="A1656" s="21" t="s"/>
      <c r="B1656" s="12" t="s"/>
      <c r="C1656" s="22" t="s"/>
      <c r="D1656" s="12" t="s"/>
      <c r="E1656" s="12" t="s"/>
      <c r="F1656" s="12" t="s"/>
      <c r="G1656" s="12" t="s"/>
      <c r="H1656" s="12" t="s"/>
      <c r="I1656" s="12" t="s"/>
      <c r="J1656" s="12" t="s"/>
      <c r="K1656" s="12" t="s"/>
      <c r="L1656" s="12" t="s"/>
      <c r="M1656" s="12" t="s"/>
      <c r="N1656" s="12" t="s"/>
      <c r="O1656" s="12" t="s"/>
      <c r="P1656" s="12" t="s"/>
    </row>
    <row r="1657" spans="1:16">
      <c r="A1657" s="21" t="s"/>
      <c r="B1657" s="12" t="s"/>
      <c r="C1657" s="22" t="s"/>
      <c r="D1657" s="12" t="s"/>
      <c r="E1657" s="12" t="s"/>
      <c r="F1657" s="12" t="s"/>
      <c r="G1657" s="12" t="s"/>
      <c r="H1657" s="12" t="s"/>
      <c r="I1657" s="12" t="s"/>
      <c r="J1657" s="12" t="s"/>
      <c r="K1657" s="12" t="s"/>
      <c r="L1657" s="12" t="s"/>
      <c r="M1657" s="12" t="s"/>
      <c r="N1657" s="12" t="s"/>
      <c r="O1657" s="12" t="s"/>
      <c r="P1657" s="12" t="s"/>
    </row>
    <row r="1658" spans="1:16">
      <c r="A1658" s="21" t="s"/>
      <c r="B1658" s="12" t="s"/>
      <c r="C1658" s="22" t="s"/>
      <c r="D1658" s="12" t="s"/>
      <c r="E1658" s="12" t="s"/>
      <c r="F1658" s="12" t="s"/>
      <c r="G1658" s="12" t="s"/>
      <c r="H1658" s="12" t="s"/>
      <c r="I1658" s="12" t="s"/>
      <c r="J1658" s="12" t="s"/>
      <c r="K1658" s="12" t="s"/>
      <c r="L1658" s="12" t="s"/>
      <c r="M1658" s="12" t="s"/>
      <c r="N1658" s="12" t="s"/>
      <c r="O1658" s="12" t="s"/>
      <c r="P1658" s="12" t="s"/>
    </row>
    <row r="1659" spans="1:16">
      <c r="A1659" s="21" t="s"/>
      <c r="B1659" s="12" t="s"/>
      <c r="C1659" s="22" t="s"/>
      <c r="D1659" s="12" t="s"/>
      <c r="E1659" s="12" t="s"/>
      <c r="F1659" s="12" t="s"/>
      <c r="G1659" s="12" t="s"/>
      <c r="H1659" s="12" t="s"/>
      <c r="I1659" s="12" t="s"/>
      <c r="J1659" s="12" t="s"/>
      <c r="K1659" s="12" t="s"/>
      <c r="L1659" s="12" t="s"/>
      <c r="M1659" s="12" t="s"/>
      <c r="N1659" s="12" t="s"/>
      <c r="O1659" s="12" t="s"/>
      <c r="P1659" s="12" t="s"/>
    </row>
    <row r="1660" spans="1:16">
      <c r="A1660" s="21" t="s"/>
      <c r="B1660" s="12" t="s"/>
      <c r="C1660" s="22" t="s"/>
      <c r="D1660" s="12" t="s"/>
      <c r="E1660" s="12" t="s"/>
      <c r="F1660" s="12" t="s"/>
      <c r="G1660" s="12" t="s"/>
      <c r="H1660" s="12" t="s"/>
      <c r="I1660" s="12" t="s"/>
      <c r="J1660" s="12" t="s"/>
      <c r="K1660" s="12" t="s"/>
      <c r="L1660" s="12" t="s"/>
      <c r="M1660" s="12" t="s"/>
      <c r="N1660" s="12" t="s"/>
      <c r="O1660" s="12" t="s"/>
      <c r="P1660" s="12" t="s"/>
    </row>
    <row r="1661" spans="1:16">
      <c r="A1661" s="21" t="s"/>
      <c r="B1661" s="12" t="s"/>
      <c r="C1661" s="22" t="s"/>
      <c r="D1661" s="12" t="s"/>
      <c r="E1661" s="12" t="s"/>
      <c r="F1661" s="12" t="s"/>
      <c r="G1661" s="12" t="s"/>
      <c r="H1661" s="12" t="s"/>
      <c r="I1661" s="12" t="s"/>
      <c r="J1661" s="12" t="s"/>
      <c r="K1661" s="12" t="s"/>
      <c r="L1661" s="12" t="s"/>
      <c r="M1661" s="12" t="s"/>
      <c r="N1661" s="12" t="s"/>
      <c r="O1661" s="12" t="s"/>
      <c r="P1661" s="12" t="s"/>
    </row>
    <row r="1662" spans="1:16">
      <c r="A1662" s="21" t="s"/>
      <c r="B1662" s="12" t="s"/>
      <c r="C1662" s="22" t="s"/>
      <c r="D1662" s="12" t="s"/>
      <c r="E1662" s="12" t="s"/>
      <c r="F1662" s="12" t="s"/>
      <c r="G1662" s="12" t="s"/>
      <c r="H1662" s="12" t="s"/>
      <c r="I1662" s="12" t="s"/>
      <c r="J1662" s="12" t="s"/>
      <c r="K1662" s="12" t="s"/>
      <c r="L1662" s="12" t="s"/>
      <c r="M1662" s="12" t="s"/>
      <c r="N1662" s="12" t="s"/>
      <c r="O1662" s="12" t="s"/>
      <c r="P1662" s="12" t="s"/>
    </row>
    <row r="1663" spans="1:16">
      <c r="A1663" s="21" t="s"/>
      <c r="B1663" s="12" t="s"/>
      <c r="C1663" s="22" t="s"/>
      <c r="D1663" s="12" t="s"/>
      <c r="E1663" s="12" t="s"/>
      <c r="F1663" s="12" t="s"/>
      <c r="G1663" s="12" t="s"/>
      <c r="H1663" s="12" t="s"/>
      <c r="I1663" s="12" t="s"/>
      <c r="J1663" s="12" t="s"/>
      <c r="K1663" s="12" t="s"/>
      <c r="L1663" s="12" t="s"/>
      <c r="M1663" s="12" t="s"/>
      <c r="N1663" s="12" t="s"/>
      <c r="O1663" s="12" t="s"/>
      <c r="P1663" s="12" t="s"/>
    </row>
    <row r="1664" spans="1:16">
      <c r="A1664" s="21" t="s"/>
      <c r="B1664" s="12" t="s"/>
      <c r="C1664" s="22" t="s"/>
      <c r="D1664" s="12" t="s"/>
      <c r="E1664" s="12" t="s"/>
      <c r="F1664" s="12" t="s"/>
      <c r="G1664" s="12" t="s"/>
      <c r="H1664" s="12" t="s"/>
      <c r="I1664" s="12" t="s"/>
      <c r="J1664" s="12" t="s"/>
      <c r="K1664" s="12" t="s"/>
      <c r="L1664" s="12" t="s"/>
      <c r="M1664" s="12" t="s"/>
      <c r="N1664" s="12" t="s"/>
      <c r="O1664" s="12" t="s"/>
      <c r="P1664" s="12" t="s"/>
    </row>
    <row r="1665" spans="1:16">
      <c r="A1665" s="21" t="s"/>
      <c r="B1665" s="12" t="s"/>
      <c r="C1665" s="22" t="s"/>
      <c r="D1665" s="12" t="s"/>
      <c r="E1665" s="12" t="s"/>
      <c r="F1665" s="12" t="s"/>
      <c r="G1665" s="12" t="s"/>
      <c r="H1665" s="12" t="s"/>
      <c r="I1665" s="12" t="s"/>
      <c r="J1665" s="12" t="s"/>
      <c r="K1665" s="12" t="s"/>
      <c r="L1665" s="12" t="s"/>
      <c r="M1665" s="12" t="s"/>
      <c r="N1665" s="12" t="s"/>
      <c r="O1665" s="12" t="s"/>
      <c r="P1665" s="12" t="s"/>
    </row>
    <row r="1666" spans="1:16">
      <c r="A1666" s="21" t="s"/>
      <c r="B1666" s="12" t="s"/>
      <c r="C1666" s="22" t="s"/>
      <c r="D1666" s="12" t="s"/>
      <c r="E1666" s="12" t="s"/>
      <c r="F1666" s="12" t="s"/>
      <c r="G1666" s="12" t="s"/>
      <c r="H1666" s="12" t="s"/>
      <c r="I1666" s="12" t="s"/>
      <c r="J1666" s="12" t="s"/>
      <c r="K1666" s="12" t="s"/>
      <c r="L1666" s="12" t="s"/>
      <c r="M1666" s="12" t="s"/>
      <c r="N1666" s="12" t="s"/>
      <c r="O1666" s="12" t="s"/>
      <c r="P1666" s="12" t="s"/>
    </row>
    <row r="1667" spans="1:16">
      <c r="A1667" s="21" t="s"/>
      <c r="B1667" s="12" t="s"/>
      <c r="C1667" s="22" t="s"/>
      <c r="D1667" s="12" t="s"/>
      <c r="E1667" s="12" t="s"/>
      <c r="F1667" s="12" t="s"/>
      <c r="G1667" s="12" t="s"/>
      <c r="H1667" s="12" t="s"/>
      <c r="I1667" s="12" t="s"/>
      <c r="J1667" s="12" t="s"/>
      <c r="K1667" s="12" t="s"/>
      <c r="L1667" s="12" t="s"/>
      <c r="M1667" s="12" t="s"/>
      <c r="N1667" s="12" t="s"/>
      <c r="O1667" s="12" t="s"/>
      <c r="P1667" s="12" t="s"/>
    </row>
    <row r="1668" spans="1:16">
      <c r="A1668" s="21" t="s"/>
      <c r="B1668" s="12" t="s"/>
      <c r="C1668" s="22" t="s"/>
      <c r="D1668" s="12" t="s"/>
      <c r="E1668" s="12" t="s"/>
      <c r="F1668" s="12" t="s"/>
      <c r="G1668" s="12" t="s"/>
      <c r="H1668" s="12" t="s"/>
      <c r="I1668" s="12" t="s"/>
      <c r="J1668" s="12" t="s"/>
      <c r="K1668" s="12" t="s"/>
      <c r="L1668" s="12" t="s"/>
      <c r="M1668" s="12" t="s"/>
      <c r="N1668" s="12" t="s"/>
      <c r="O1668" s="12" t="s"/>
      <c r="P1668" s="12" t="s"/>
    </row>
    <row r="1669" spans="1:16">
      <c r="A1669" s="21" t="s"/>
      <c r="B1669" s="12" t="s"/>
      <c r="C1669" s="22" t="s"/>
      <c r="D1669" s="12" t="s"/>
      <c r="E1669" s="12" t="s"/>
      <c r="F1669" s="12" t="s"/>
      <c r="G1669" s="12" t="s"/>
      <c r="H1669" s="12" t="s"/>
      <c r="I1669" s="12" t="s"/>
      <c r="J1669" s="12" t="s"/>
      <c r="K1669" s="12" t="s"/>
      <c r="L1669" s="12" t="s"/>
      <c r="M1669" s="12" t="s"/>
      <c r="N1669" s="12" t="s"/>
      <c r="O1669" s="12" t="s"/>
      <c r="P1669" s="12" t="s"/>
    </row>
    <row r="1670" spans="1:16">
      <c r="A1670" s="21" t="s"/>
      <c r="B1670" s="12" t="s"/>
      <c r="C1670" s="22" t="s"/>
      <c r="D1670" s="12" t="s"/>
      <c r="E1670" s="12" t="s"/>
      <c r="F1670" s="12" t="s"/>
      <c r="G1670" s="12" t="s"/>
      <c r="H1670" s="12" t="s"/>
      <c r="I1670" s="12" t="s"/>
      <c r="J1670" s="12" t="s"/>
      <c r="K1670" s="12" t="s"/>
      <c r="L1670" s="12" t="s"/>
      <c r="M1670" s="12" t="s"/>
      <c r="N1670" s="12" t="s"/>
      <c r="O1670" s="12" t="s"/>
      <c r="P1670" s="12" t="s"/>
    </row>
    <row r="1671" spans="1:16">
      <c r="A1671" s="21" t="s"/>
      <c r="B1671" s="12" t="s"/>
      <c r="C1671" s="22" t="s"/>
      <c r="D1671" s="12" t="s"/>
      <c r="E1671" s="12" t="s"/>
      <c r="F1671" s="12" t="s"/>
      <c r="G1671" s="12" t="s"/>
      <c r="H1671" s="12" t="s"/>
      <c r="I1671" s="12" t="s"/>
      <c r="J1671" s="12" t="s"/>
      <c r="K1671" s="12" t="s"/>
      <c r="L1671" s="12" t="s"/>
      <c r="M1671" s="12" t="s"/>
      <c r="N1671" s="12" t="s"/>
      <c r="O1671" s="12" t="s"/>
      <c r="P1671" s="12" t="s"/>
    </row>
    <row r="1672" spans="1:16">
      <c r="A1672" s="21" t="s"/>
      <c r="B1672" s="12" t="s"/>
      <c r="C1672" s="22" t="s"/>
      <c r="D1672" s="12" t="s"/>
      <c r="E1672" s="12" t="s"/>
      <c r="F1672" s="12" t="s"/>
      <c r="G1672" s="12" t="s"/>
      <c r="H1672" s="12" t="s"/>
      <c r="I1672" s="12" t="s"/>
      <c r="J1672" s="12" t="s"/>
      <c r="K1672" s="12" t="s"/>
      <c r="L1672" s="12" t="s"/>
      <c r="M1672" s="12" t="s"/>
      <c r="N1672" s="12" t="s"/>
      <c r="O1672" s="12" t="s"/>
      <c r="P1672" s="12" t="s"/>
    </row>
    <row r="1673" spans="1:16">
      <c r="A1673" s="21" t="s"/>
      <c r="B1673" s="12" t="s"/>
      <c r="C1673" s="22" t="s"/>
      <c r="D1673" s="12" t="s"/>
      <c r="E1673" s="12" t="s"/>
      <c r="F1673" s="12" t="s"/>
      <c r="G1673" s="12" t="s"/>
      <c r="H1673" s="12" t="s"/>
      <c r="I1673" s="12" t="s"/>
      <c r="J1673" s="12" t="s"/>
      <c r="K1673" s="12" t="s"/>
      <c r="L1673" s="12" t="s"/>
      <c r="M1673" s="12" t="s"/>
      <c r="N1673" s="12" t="s"/>
      <c r="O1673" s="12" t="s"/>
      <c r="P1673" s="12" t="s"/>
    </row>
    <row r="1674" spans="1:16">
      <c r="A1674" s="21" t="s"/>
      <c r="B1674" s="12" t="s"/>
      <c r="C1674" s="22" t="s"/>
      <c r="D1674" s="12" t="s"/>
      <c r="E1674" s="12" t="s"/>
      <c r="F1674" s="12" t="s"/>
      <c r="G1674" s="12" t="s"/>
      <c r="H1674" s="12" t="s"/>
      <c r="I1674" s="12" t="s"/>
      <c r="J1674" s="12" t="s"/>
      <c r="K1674" s="12" t="s"/>
      <c r="L1674" s="12" t="s"/>
      <c r="M1674" s="12" t="s"/>
      <c r="N1674" s="12" t="s"/>
      <c r="O1674" s="12" t="s"/>
      <c r="P1674" s="12" t="s"/>
    </row>
    <row r="1675" spans="1:16">
      <c r="A1675" s="21" t="s"/>
      <c r="B1675" s="12" t="s"/>
      <c r="C1675" s="22" t="s"/>
      <c r="D1675" s="12" t="s"/>
      <c r="E1675" s="12" t="s"/>
      <c r="F1675" s="12" t="s"/>
      <c r="G1675" s="12" t="s"/>
      <c r="H1675" s="12" t="s"/>
      <c r="I1675" s="12" t="s"/>
      <c r="J1675" s="12" t="s"/>
      <c r="K1675" s="12" t="s"/>
      <c r="L1675" s="12" t="s"/>
      <c r="M1675" s="12" t="s"/>
      <c r="N1675" s="12" t="s"/>
      <c r="O1675" s="12" t="s"/>
      <c r="P1675" s="12" t="s"/>
    </row>
    <row r="1676" spans="1:16">
      <c r="A1676" s="21" t="s"/>
      <c r="B1676" s="12" t="s"/>
      <c r="C1676" s="22" t="s"/>
      <c r="D1676" s="12" t="s"/>
      <c r="E1676" s="12" t="s"/>
      <c r="F1676" s="12" t="s"/>
      <c r="G1676" s="12" t="s"/>
      <c r="H1676" s="12" t="s"/>
      <c r="I1676" s="12" t="s"/>
      <c r="J1676" s="12" t="s"/>
      <c r="K1676" s="12" t="s"/>
      <c r="L1676" s="12" t="s"/>
      <c r="M1676" s="12" t="s"/>
      <c r="N1676" s="12" t="s"/>
      <c r="O1676" s="12" t="s"/>
      <c r="P1676" s="12" t="s"/>
    </row>
    <row r="1677" spans="1:16">
      <c r="A1677" s="21" t="s"/>
      <c r="B1677" s="12" t="s"/>
      <c r="C1677" s="22" t="s"/>
      <c r="D1677" s="12" t="s"/>
      <c r="E1677" s="12" t="s"/>
      <c r="F1677" s="12" t="s"/>
      <c r="G1677" s="12" t="s"/>
      <c r="H1677" s="12" t="s"/>
      <c r="I1677" s="12" t="s"/>
      <c r="J1677" s="12" t="s"/>
      <c r="K1677" s="12" t="s"/>
      <c r="L1677" s="12" t="s"/>
      <c r="M1677" s="12" t="s"/>
      <c r="N1677" s="12" t="s"/>
      <c r="O1677" s="12" t="s"/>
      <c r="P1677" s="12" t="s"/>
    </row>
    <row r="1678" spans="1:16">
      <c r="A1678" s="21" t="s"/>
      <c r="B1678" s="12" t="s"/>
      <c r="C1678" s="22" t="s"/>
      <c r="D1678" s="12" t="s"/>
      <c r="E1678" s="12" t="s"/>
      <c r="F1678" s="12" t="s"/>
      <c r="G1678" s="12" t="s"/>
      <c r="H1678" s="12" t="s"/>
      <c r="I1678" s="12" t="s"/>
      <c r="J1678" s="12" t="s"/>
      <c r="K1678" s="12" t="s"/>
      <c r="L1678" s="12" t="s"/>
      <c r="M1678" s="12" t="s"/>
      <c r="N1678" s="12" t="s"/>
      <c r="O1678" s="12" t="s"/>
      <c r="P1678" s="12" t="s"/>
    </row>
    <row r="1679" spans="1:16">
      <c r="A1679" s="21" t="s"/>
      <c r="B1679" s="12" t="s"/>
      <c r="C1679" s="22" t="s"/>
      <c r="D1679" s="12" t="s"/>
      <c r="E1679" s="12" t="s"/>
      <c r="F1679" s="12" t="s"/>
      <c r="G1679" s="12" t="s"/>
      <c r="H1679" s="12" t="s"/>
      <c r="I1679" s="12" t="s"/>
      <c r="J1679" s="12" t="s"/>
      <c r="K1679" s="12" t="s"/>
      <c r="L1679" s="12" t="s"/>
      <c r="M1679" s="12" t="s"/>
      <c r="N1679" s="12" t="s"/>
      <c r="O1679" s="12" t="s"/>
      <c r="P1679" s="12" t="s"/>
    </row>
    <row r="1680" spans="1:16">
      <c r="A1680" s="21" t="s"/>
      <c r="B1680" s="12" t="s"/>
      <c r="C1680" s="22" t="s"/>
      <c r="D1680" s="12" t="s"/>
      <c r="E1680" s="12" t="s"/>
      <c r="F1680" s="12" t="s"/>
      <c r="G1680" s="12" t="s"/>
      <c r="H1680" s="12" t="s"/>
      <c r="I1680" s="12" t="s"/>
      <c r="J1680" s="12" t="s"/>
      <c r="K1680" s="12" t="s"/>
      <c r="L1680" s="12" t="s"/>
      <c r="M1680" s="12" t="s"/>
      <c r="N1680" s="12" t="s"/>
      <c r="O1680" s="12" t="s"/>
      <c r="P1680" s="12" t="s"/>
    </row>
    <row r="1681" spans="1:16">
      <c r="A1681" s="21" t="s"/>
      <c r="B1681" s="12" t="s"/>
      <c r="C1681" s="22" t="s"/>
      <c r="D1681" s="12" t="s"/>
      <c r="E1681" s="12" t="s"/>
      <c r="F1681" s="12" t="s"/>
      <c r="G1681" s="12" t="s"/>
      <c r="H1681" s="12" t="s"/>
      <c r="I1681" s="12" t="s"/>
      <c r="J1681" s="12" t="s"/>
      <c r="K1681" s="12" t="s"/>
      <c r="L1681" s="12" t="s"/>
      <c r="M1681" s="12" t="s"/>
      <c r="N1681" s="12" t="s"/>
      <c r="O1681" s="12" t="s"/>
      <c r="P1681" s="12" t="s"/>
    </row>
    <row r="1682" spans="1:16">
      <c r="A1682" s="21" t="s"/>
      <c r="B1682" s="12" t="s"/>
      <c r="C1682" s="22" t="s"/>
      <c r="D1682" s="12" t="s"/>
      <c r="E1682" s="12" t="s"/>
      <c r="F1682" s="12" t="s"/>
      <c r="G1682" s="12" t="s"/>
      <c r="H1682" s="12" t="s"/>
      <c r="I1682" s="12" t="s"/>
      <c r="J1682" s="12" t="s"/>
      <c r="K1682" s="12" t="s"/>
      <c r="L1682" s="12" t="s"/>
      <c r="M1682" s="12" t="s"/>
      <c r="N1682" s="12" t="s"/>
      <c r="O1682" s="12" t="s"/>
      <c r="P1682" s="12" t="s"/>
    </row>
    <row r="1683" spans="1:16">
      <c r="A1683" s="21" t="s"/>
      <c r="B1683" s="12" t="s"/>
      <c r="C1683" s="22" t="s"/>
      <c r="D1683" s="12" t="s"/>
      <c r="E1683" s="12" t="s"/>
      <c r="F1683" s="12" t="s"/>
      <c r="G1683" s="12" t="s"/>
      <c r="H1683" s="12" t="s"/>
      <c r="I1683" s="12" t="s"/>
      <c r="J1683" s="12" t="s"/>
      <c r="K1683" s="12" t="s"/>
      <c r="L1683" s="12" t="s"/>
      <c r="M1683" s="12" t="s"/>
      <c r="N1683" s="12" t="s"/>
      <c r="O1683" s="12" t="s"/>
      <c r="P1683" s="12" t="s"/>
    </row>
    <row r="1684" spans="1:16">
      <c r="A1684" s="21" t="s"/>
      <c r="B1684" s="12" t="s"/>
      <c r="C1684" s="22" t="s"/>
      <c r="D1684" s="12" t="s"/>
      <c r="E1684" s="12" t="s"/>
      <c r="F1684" s="12" t="s"/>
      <c r="G1684" s="12" t="s"/>
      <c r="H1684" s="12" t="s"/>
      <c r="I1684" s="12" t="s"/>
      <c r="J1684" s="12" t="s"/>
      <c r="K1684" s="12" t="s"/>
      <c r="L1684" s="12" t="s"/>
      <c r="M1684" s="12" t="s"/>
      <c r="N1684" s="12" t="s"/>
      <c r="O1684" s="12" t="s"/>
      <c r="P1684" s="12" t="s"/>
    </row>
    <row r="1685" spans="1:16">
      <c r="A1685" s="21" t="s"/>
      <c r="B1685" s="12" t="s"/>
      <c r="C1685" s="22" t="s"/>
      <c r="D1685" s="12" t="s"/>
      <c r="E1685" s="12" t="s"/>
      <c r="F1685" s="12" t="s"/>
      <c r="G1685" s="12" t="s"/>
      <c r="H1685" s="12" t="s"/>
      <c r="I1685" s="12" t="s"/>
      <c r="J1685" s="12" t="s"/>
      <c r="K1685" s="12" t="s"/>
      <c r="L1685" s="12" t="s"/>
      <c r="M1685" s="12" t="s"/>
      <c r="N1685" s="12" t="s"/>
      <c r="O1685" s="12" t="s"/>
      <c r="P1685" s="12" t="s"/>
    </row>
    <row r="1686" spans="1:16">
      <c r="A1686" s="21" t="s"/>
      <c r="B1686" s="12" t="s"/>
      <c r="C1686" s="22" t="s"/>
      <c r="D1686" s="12" t="s"/>
      <c r="E1686" s="12" t="s"/>
      <c r="F1686" s="12" t="s"/>
      <c r="G1686" s="12" t="s"/>
      <c r="H1686" s="12" t="s"/>
      <c r="I1686" s="12" t="s"/>
      <c r="J1686" s="12" t="s"/>
      <c r="K1686" s="12" t="s"/>
      <c r="L1686" s="12" t="s"/>
      <c r="M1686" s="12" t="s"/>
      <c r="N1686" s="12" t="s"/>
      <c r="O1686" s="12" t="s"/>
      <c r="P1686" s="12" t="s"/>
    </row>
    <row r="1687" spans="1:16">
      <c r="A1687" s="21" t="s"/>
      <c r="B1687" s="12" t="s"/>
      <c r="C1687" s="22" t="s"/>
      <c r="D1687" s="12" t="s"/>
      <c r="E1687" s="12" t="s"/>
      <c r="F1687" s="12" t="s"/>
      <c r="G1687" s="12" t="s"/>
      <c r="H1687" s="12" t="s"/>
      <c r="I1687" s="12" t="s"/>
      <c r="J1687" s="12" t="s"/>
      <c r="K1687" s="12" t="s"/>
      <c r="L1687" s="12" t="s"/>
      <c r="M1687" s="12" t="s"/>
      <c r="N1687" s="12" t="s"/>
      <c r="O1687" s="12" t="s"/>
      <c r="P1687" s="12" t="s"/>
    </row>
    <row r="1688" spans="1:16">
      <c r="A1688" s="21" t="s"/>
      <c r="B1688" s="12" t="s"/>
      <c r="C1688" s="22" t="s"/>
      <c r="D1688" s="12" t="s"/>
      <c r="E1688" s="12" t="s"/>
      <c r="F1688" s="12" t="s"/>
      <c r="G1688" s="12" t="s"/>
      <c r="H1688" s="12" t="s"/>
      <c r="I1688" s="12" t="s"/>
      <c r="J1688" s="12" t="s"/>
      <c r="K1688" s="12" t="s"/>
      <c r="L1688" s="12" t="s"/>
      <c r="M1688" s="12" t="s"/>
      <c r="N1688" s="12" t="s"/>
      <c r="O1688" s="12" t="s"/>
      <c r="P1688" s="12" t="s"/>
    </row>
    <row r="1689" spans="1:16">
      <c r="A1689" s="21" t="s"/>
      <c r="B1689" s="12" t="s"/>
      <c r="C1689" s="22" t="s"/>
      <c r="D1689" s="12" t="s"/>
      <c r="E1689" s="12" t="s"/>
      <c r="F1689" s="12" t="s"/>
      <c r="G1689" s="12" t="s"/>
      <c r="H1689" s="12" t="s"/>
      <c r="I1689" s="12" t="s"/>
      <c r="J1689" s="12" t="s"/>
      <c r="K1689" s="12" t="s"/>
      <c r="L1689" s="12" t="s"/>
      <c r="M1689" s="12" t="s"/>
      <c r="N1689" s="12" t="s"/>
      <c r="O1689" s="12" t="s"/>
      <c r="P1689" s="12" t="s"/>
    </row>
    <row r="1690" spans="1:16">
      <c r="A1690" s="21" t="s"/>
      <c r="B1690" s="12" t="s"/>
      <c r="C1690" s="22" t="s"/>
      <c r="D1690" s="12" t="s"/>
      <c r="E1690" s="12" t="s"/>
      <c r="F1690" s="12" t="s"/>
      <c r="G1690" s="12" t="s"/>
      <c r="H1690" s="12" t="s"/>
      <c r="I1690" s="12" t="s"/>
      <c r="J1690" s="12" t="s"/>
      <c r="K1690" s="12" t="s"/>
      <c r="L1690" s="12" t="s"/>
      <c r="M1690" s="12" t="s"/>
      <c r="N1690" s="12" t="s"/>
      <c r="O1690" s="12" t="s"/>
      <c r="P1690" s="12" t="s"/>
    </row>
    <row r="1691" spans="1:16">
      <c r="A1691" s="21" t="s"/>
      <c r="B1691" s="12" t="s"/>
      <c r="C1691" s="22" t="s"/>
      <c r="D1691" s="12" t="s"/>
      <c r="E1691" s="12" t="s"/>
      <c r="F1691" s="12" t="s"/>
      <c r="G1691" s="12" t="s"/>
      <c r="H1691" s="12" t="s"/>
      <c r="I1691" s="12" t="s"/>
      <c r="J1691" s="12" t="s"/>
      <c r="K1691" s="12" t="s"/>
      <c r="L1691" s="12" t="s"/>
      <c r="M1691" s="12" t="s"/>
      <c r="N1691" s="12" t="s"/>
      <c r="O1691" s="12" t="s"/>
      <c r="P1691" s="12" t="s"/>
    </row>
    <row r="1692" spans="1:16">
      <c r="A1692" s="21" t="s"/>
      <c r="B1692" s="12" t="s"/>
      <c r="C1692" s="22" t="s"/>
      <c r="D1692" s="12" t="s"/>
      <c r="E1692" s="12" t="s"/>
      <c r="F1692" s="12" t="s"/>
      <c r="G1692" s="12" t="s"/>
      <c r="H1692" s="12" t="s"/>
      <c r="I1692" s="12" t="s"/>
      <c r="J1692" s="12" t="s"/>
      <c r="K1692" s="12" t="s"/>
      <c r="L1692" s="12" t="s"/>
      <c r="M1692" s="12" t="s"/>
      <c r="N1692" s="12" t="s"/>
      <c r="O1692" s="12" t="s"/>
      <c r="P1692" s="12" t="s"/>
    </row>
    <row r="1693" spans="1:16">
      <c r="A1693" s="21" t="s"/>
      <c r="B1693" s="12" t="s"/>
      <c r="C1693" s="22" t="s"/>
      <c r="D1693" s="12" t="s"/>
      <c r="E1693" s="12" t="s"/>
      <c r="F1693" s="12" t="s"/>
      <c r="G1693" s="12" t="s"/>
      <c r="H1693" s="12" t="s"/>
      <c r="I1693" s="12" t="s"/>
      <c r="J1693" s="12" t="s"/>
      <c r="K1693" s="12" t="s"/>
      <c r="L1693" s="12" t="s"/>
      <c r="M1693" s="12" t="s"/>
      <c r="N1693" s="12" t="s"/>
      <c r="O1693" s="12" t="s"/>
      <c r="P1693" s="12" t="s"/>
    </row>
    <row r="1694" spans="1:16">
      <c r="A1694" s="21" t="s"/>
      <c r="B1694" s="12" t="s"/>
      <c r="C1694" s="22" t="s"/>
      <c r="D1694" s="12" t="s"/>
      <c r="E1694" s="12" t="s"/>
      <c r="F1694" s="12" t="s"/>
      <c r="G1694" s="12" t="s"/>
      <c r="H1694" s="12" t="s"/>
      <c r="I1694" s="12" t="s"/>
      <c r="J1694" s="12" t="s"/>
      <c r="K1694" s="12" t="s"/>
      <c r="L1694" s="12" t="s"/>
      <c r="M1694" s="12" t="s"/>
      <c r="N1694" s="12" t="s"/>
      <c r="O1694" s="12" t="s"/>
      <c r="P1694" s="12" t="s"/>
    </row>
    <row r="1695" spans="1:16">
      <c r="A1695" s="21" t="s"/>
      <c r="B1695" s="12" t="s"/>
      <c r="C1695" s="22" t="s"/>
      <c r="D1695" s="12" t="s"/>
      <c r="E1695" s="12" t="s"/>
      <c r="F1695" s="12" t="s"/>
      <c r="G1695" s="12" t="s"/>
      <c r="H1695" s="12" t="s"/>
      <c r="I1695" s="12" t="s"/>
      <c r="J1695" s="12" t="s"/>
      <c r="K1695" s="12" t="s"/>
      <c r="L1695" s="12" t="s"/>
      <c r="M1695" s="12" t="s"/>
      <c r="N1695" s="12" t="s"/>
      <c r="O1695" s="12" t="s"/>
      <c r="P1695" s="12" t="s"/>
    </row>
    <row r="1696" spans="1:16">
      <c r="A1696" s="21" t="s"/>
      <c r="B1696" s="12" t="s"/>
      <c r="C1696" s="22" t="s"/>
      <c r="D1696" s="12" t="s"/>
      <c r="E1696" s="12" t="s"/>
      <c r="F1696" s="12" t="s"/>
      <c r="G1696" s="12" t="s"/>
      <c r="H1696" s="12" t="s"/>
      <c r="I1696" s="12" t="s"/>
      <c r="J1696" s="12" t="s"/>
      <c r="K1696" s="12" t="s"/>
      <c r="L1696" s="12" t="s"/>
      <c r="M1696" s="12" t="s"/>
      <c r="N1696" s="12" t="s"/>
      <c r="O1696" s="12" t="s"/>
      <c r="P1696" s="12" t="s"/>
    </row>
    <row r="1697" spans="1:16">
      <c r="A1697" s="21" t="s"/>
      <c r="B1697" s="12" t="s"/>
      <c r="C1697" s="22" t="s"/>
      <c r="D1697" s="12" t="s"/>
      <c r="E1697" s="12" t="s"/>
      <c r="F1697" s="12" t="s"/>
      <c r="G1697" s="12" t="s"/>
      <c r="H1697" s="12" t="s"/>
      <c r="I1697" s="12" t="s"/>
      <c r="J1697" s="12" t="s"/>
      <c r="K1697" s="12" t="s"/>
      <c r="L1697" s="12" t="s"/>
      <c r="M1697" s="12" t="s"/>
      <c r="N1697" s="12" t="s"/>
      <c r="O1697" s="12" t="s"/>
      <c r="P1697" s="12" t="s"/>
    </row>
    <row r="1698" spans="1:16">
      <c r="A1698" s="21" t="s"/>
      <c r="B1698" s="12" t="s"/>
      <c r="C1698" s="22" t="s"/>
      <c r="D1698" s="12" t="s"/>
      <c r="E1698" s="12" t="s"/>
      <c r="F1698" s="12" t="s"/>
      <c r="G1698" s="12" t="s"/>
      <c r="H1698" s="12" t="s"/>
      <c r="I1698" s="12" t="s"/>
      <c r="J1698" s="12" t="s"/>
      <c r="K1698" s="12" t="s"/>
      <c r="L1698" s="12" t="s"/>
      <c r="M1698" s="12" t="s"/>
      <c r="N1698" s="12" t="s"/>
      <c r="O1698" s="12" t="s"/>
      <c r="P1698" s="12" t="s"/>
    </row>
    <row r="1699" spans="1:16">
      <c r="A1699" s="21" t="s"/>
      <c r="B1699" s="12" t="s"/>
      <c r="C1699" s="22" t="s"/>
      <c r="D1699" s="12" t="s"/>
      <c r="E1699" s="12" t="s"/>
      <c r="F1699" s="12" t="s"/>
      <c r="G1699" s="12" t="s"/>
      <c r="H1699" s="12" t="s"/>
      <c r="I1699" s="12" t="s"/>
      <c r="J1699" s="12" t="s"/>
      <c r="K1699" s="12" t="s"/>
      <c r="L1699" s="12" t="s"/>
      <c r="M1699" s="12" t="s"/>
      <c r="N1699" s="12" t="s"/>
      <c r="O1699" s="12" t="s"/>
      <c r="P1699" s="12" t="s"/>
    </row>
    <row r="1700" spans="1:16">
      <c r="A1700" s="21" t="s"/>
      <c r="B1700" s="12" t="s"/>
      <c r="C1700" s="22" t="s"/>
      <c r="D1700" s="12" t="s"/>
      <c r="E1700" s="12" t="s"/>
      <c r="F1700" s="12" t="s"/>
      <c r="G1700" s="12" t="s"/>
      <c r="H1700" s="12" t="s"/>
      <c r="I1700" s="12" t="s"/>
      <c r="J1700" s="12" t="s"/>
      <c r="K1700" s="12" t="s"/>
      <c r="L1700" s="12" t="s"/>
      <c r="M1700" s="12" t="s"/>
      <c r="N1700" s="12" t="s"/>
      <c r="O1700" s="12" t="s"/>
      <c r="P1700" s="12" t="s"/>
    </row>
    <row r="1701" spans="1:16">
      <c r="A1701" s="21" t="s"/>
      <c r="B1701" s="12" t="s"/>
      <c r="C1701" s="22" t="s"/>
      <c r="D1701" s="12" t="s"/>
      <c r="E1701" s="12" t="s"/>
      <c r="F1701" s="12" t="s"/>
      <c r="G1701" s="12" t="s"/>
      <c r="H1701" s="12" t="s"/>
      <c r="I1701" s="12" t="s"/>
      <c r="J1701" s="12" t="s"/>
      <c r="K1701" s="12" t="s"/>
      <c r="L1701" s="12" t="s"/>
      <c r="M1701" s="12" t="s"/>
      <c r="N1701" s="12" t="s"/>
      <c r="O1701" s="12" t="s"/>
      <c r="P1701" s="12" t="s"/>
    </row>
    <row r="1702" spans="1:16">
      <c r="A1702" s="21" t="s"/>
      <c r="B1702" s="12" t="s"/>
      <c r="C1702" s="22" t="s"/>
      <c r="D1702" s="12" t="s"/>
      <c r="E1702" s="12" t="s"/>
      <c r="F1702" s="12" t="s"/>
      <c r="G1702" s="12" t="s"/>
      <c r="H1702" s="12" t="s"/>
      <c r="I1702" s="12" t="s"/>
      <c r="J1702" s="12" t="s"/>
      <c r="K1702" s="12" t="s"/>
      <c r="L1702" s="12" t="s"/>
      <c r="M1702" s="12" t="s"/>
      <c r="N1702" s="12" t="s"/>
      <c r="O1702" s="12" t="s"/>
      <c r="P1702" s="12" t="s"/>
    </row>
    <row r="1703" spans="1:16">
      <c r="A1703" s="21" t="s"/>
      <c r="B1703" s="12" t="s"/>
      <c r="C1703" s="22" t="s"/>
      <c r="D1703" s="12" t="s"/>
      <c r="E1703" s="12" t="s"/>
      <c r="F1703" s="12" t="s"/>
      <c r="G1703" s="12" t="s"/>
      <c r="H1703" s="12" t="s"/>
      <c r="I1703" s="12" t="s"/>
      <c r="J1703" s="12" t="s"/>
      <c r="K1703" s="12" t="s"/>
      <c r="L1703" s="12" t="s"/>
      <c r="M1703" s="12" t="s"/>
      <c r="N1703" s="12" t="s"/>
      <c r="O1703" s="12" t="s"/>
      <c r="P1703" s="12" t="s"/>
    </row>
    <row r="1704" spans="1:16">
      <c r="A1704" s="21" t="s"/>
      <c r="B1704" s="12" t="s"/>
      <c r="C1704" s="22" t="s"/>
      <c r="D1704" s="12" t="s"/>
      <c r="E1704" s="12" t="s"/>
      <c r="F1704" s="12" t="s"/>
      <c r="G1704" s="12" t="s"/>
      <c r="H1704" s="12" t="s"/>
      <c r="I1704" s="12" t="s"/>
      <c r="J1704" s="12" t="s"/>
      <c r="K1704" s="12" t="s"/>
      <c r="L1704" s="12" t="s"/>
      <c r="M1704" s="12" t="s"/>
      <c r="N1704" s="12" t="s"/>
      <c r="O1704" s="12" t="s"/>
      <c r="P1704" s="12" t="s"/>
    </row>
    <row r="1705" spans="1:16">
      <c r="A1705" s="21" t="s"/>
      <c r="B1705" s="12" t="s"/>
      <c r="C1705" s="22" t="s"/>
      <c r="D1705" s="12" t="s"/>
      <c r="E1705" s="12" t="s"/>
      <c r="F1705" s="12" t="s"/>
      <c r="G1705" s="12" t="s"/>
      <c r="H1705" s="12" t="s"/>
      <c r="I1705" s="12" t="s"/>
      <c r="J1705" s="12" t="s"/>
      <c r="K1705" s="12" t="s"/>
      <c r="L1705" s="12" t="s"/>
      <c r="M1705" s="12" t="s"/>
      <c r="N1705" s="12" t="s"/>
      <c r="O1705" s="12" t="s"/>
      <c r="P1705" s="12" t="s"/>
    </row>
    <row r="1706" spans="1:16">
      <c r="A1706" s="21" t="s"/>
      <c r="B1706" s="12" t="s"/>
      <c r="C1706" s="22" t="s"/>
      <c r="D1706" s="12" t="s"/>
      <c r="E1706" s="12" t="s"/>
      <c r="F1706" s="12" t="s"/>
      <c r="G1706" s="12" t="s"/>
      <c r="H1706" s="12" t="s"/>
      <c r="I1706" s="12" t="s"/>
      <c r="J1706" s="12" t="s"/>
      <c r="K1706" s="12" t="s"/>
      <c r="L1706" s="12" t="s"/>
      <c r="M1706" s="12" t="s"/>
      <c r="N1706" s="12" t="s"/>
      <c r="O1706" s="12" t="s"/>
      <c r="P1706" s="12" t="s"/>
    </row>
    <row r="1707" spans="1:16">
      <c r="A1707" s="21" t="s"/>
      <c r="B1707" s="12" t="s"/>
      <c r="C1707" s="22" t="s"/>
      <c r="D1707" s="12" t="s"/>
      <c r="E1707" s="12" t="s"/>
      <c r="F1707" s="12" t="s"/>
      <c r="G1707" s="12" t="s"/>
      <c r="H1707" s="12" t="s"/>
      <c r="I1707" s="12" t="s"/>
      <c r="J1707" s="12" t="s"/>
      <c r="K1707" s="12" t="s"/>
      <c r="L1707" s="12" t="s"/>
      <c r="M1707" s="12" t="s"/>
      <c r="N1707" s="12" t="s"/>
      <c r="O1707" s="12" t="s"/>
      <c r="P1707" s="12" t="s"/>
    </row>
    <row r="1708" spans="1:16">
      <c r="A1708" s="21" t="s"/>
      <c r="B1708" s="12" t="s"/>
      <c r="C1708" s="22" t="s"/>
      <c r="D1708" s="12" t="s"/>
      <c r="E1708" s="12" t="s"/>
      <c r="F1708" s="12" t="s"/>
      <c r="G1708" s="12" t="s"/>
      <c r="H1708" s="12" t="s"/>
      <c r="I1708" s="12" t="s"/>
      <c r="J1708" s="12" t="s"/>
      <c r="K1708" s="12" t="s"/>
      <c r="L1708" s="12" t="s"/>
      <c r="M1708" s="12" t="s"/>
      <c r="N1708" s="12" t="s"/>
      <c r="O1708" s="12" t="s"/>
      <c r="P1708" s="12" t="s"/>
    </row>
    <row r="1709" spans="1:16">
      <c r="A1709" s="21" t="s"/>
      <c r="B1709" s="12" t="s"/>
      <c r="C1709" s="22" t="s"/>
      <c r="D1709" s="12" t="s"/>
      <c r="E1709" s="12" t="s"/>
      <c r="F1709" s="12" t="s"/>
      <c r="G1709" s="12" t="s"/>
      <c r="H1709" s="12" t="s"/>
      <c r="I1709" s="12" t="s"/>
      <c r="J1709" s="12" t="s"/>
      <c r="K1709" s="12" t="s"/>
      <c r="L1709" s="12" t="s"/>
      <c r="M1709" s="12" t="s"/>
      <c r="N1709" s="12" t="s"/>
      <c r="O1709" s="12" t="s"/>
      <c r="P1709" s="12" t="s"/>
    </row>
    <row r="1710" spans="1:16">
      <c r="A1710" s="21" t="s"/>
      <c r="B1710" s="12" t="s"/>
      <c r="C1710" s="22" t="s"/>
      <c r="D1710" s="12" t="s"/>
      <c r="E1710" s="12" t="s"/>
      <c r="F1710" s="12" t="s"/>
      <c r="G1710" s="12" t="s"/>
      <c r="H1710" s="12" t="s"/>
      <c r="I1710" s="12" t="s"/>
      <c r="J1710" s="12" t="s"/>
      <c r="K1710" s="12" t="s"/>
      <c r="L1710" s="12" t="s"/>
      <c r="M1710" s="12" t="s"/>
      <c r="N1710" s="12" t="s"/>
      <c r="O1710" s="12" t="s"/>
      <c r="P1710" s="12" t="s"/>
    </row>
    <row r="1711" spans="1:16">
      <c r="A1711" s="21" t="s"/>
      <c r="B1711" s="12" t="s"/>
      <c r="C1711" s="22" t="s"/>
      <c r="D1711" s="12" t="s"/>
      <c r="E1711" s="12" t="s"/>
      <c r="F1711" s="12" t="s"/>
      <c r="G1711" s="12" t="s"/>
      <c r="H1711" s="12" t="s"/>
      <c r="I1711" s="12" t="s"/>
      <c r="J1711" s="12" t="s"/>
      <c r="K1711" s="12" t="s"/>
      <c r="L1711" s="12" t="s"/>
      <c r="M1711" s="12" t="s"/>
      <c r="N1711" s="12" t="s"/>
      <c r="O1711" s="12" t="s"/>
      <c r="P1711" s="12" t="s"/>
    </row>
    <row r="1712" spans="1:16">
      <c r="A1712" s="21" t="s"/>
      <c r="B1712" s="12" t="s"/>
      <c r="C1712" s="22" t="s"/>
      <c r="D1712" s="12" t="s"/>
      <c r="E1712" s="12" t="s"/>
      <c r="F1712" s="12" t="s"/>
      <c r="G1712" s="12" t="s"/>
      <c r="H1712" s="12" t="s"/>
      <c r="I1712" s="12" t="s"/>
      <c r="J1712" s="12" t="s"/>
      <c r="K1712" s="12" t="s"/>
      <c r="L1712" s="12" t="s"/>
      <c r="M1712" s="12" t="s"/>
      <c r="N1712" s="12" t="s"/>
      <c r="O1712" s="12" t="s"/>
      <c r="P1712" s="12" t="s"/>
    </row>
    <row r="1713" spans="1:16">
      <c r="A1713" s="21" t="s"/>
      <c r="B1713" s="12" t="s"/>
      <c r="C1713" s="22" t="s"/>
      <c r="D1713" s="12" t="s"/>
      <c r="E1713" s="12" t="s"/>
      <c r="F1713" s="12" t="s"/>
      <c r="G1713" s="12" t="s"/>
      <c r="H1713" s="12" t="s"/>
      <c r="I1713" s="12" t="s"/>
      <c r="J1713" s="12" t="s"/>
      <c r="K1713" s="12" t="s"/>
      <c r="L1713" s="12" t="s"/>
      <c r="M1713" s="12" t="s"/>
      <c r="N1713" s="12" t="s"/>
      <c r="O1713" s="12" t="s"/>
      <c r="P1713" s="12" t="s"/>
    </row>
    <row r="1714" spans="1:16">
      <c r="A1714" s="21" t="s"/>
      <c r="B1714" s="12" t="s"/>
      <c r="C1714" s="22" t="s"/>
      <c r="D1714" s="12" t="s"/>
      <c r="E1714" s="12" t="s"/>
      <c r="F1714" s="12" t="s"/>
      <c r="G1714" s="12" t="s"/>
      <c r="H1714" s="12" t="s"/>
      <c r="I1714" s="12" t="s"/>
      <c r="J1714" s="12" t="s"/>
      <c r="K1714" s="12" t="s"/>
      <c r="L1714" s="12" t="s"/>
      <c r="M1714" s="12" t="s"/>
      <c r="N1714" s="12" t="s"/>
      <c r="O1714" s="12" t="s"/>
      <c r="P1714" s="12" t="s"/>
    </row>
    <row r="1715" spans="1:16">
      <c r="A1715" s="21" t="s"/>
      <c r="B1715" s="12" t="s"/>
      <c r="C1715" s="22" t="s"/>
      <c r="D1715" s="12" t="s"/>
      <c r="E1715" s="12" t="s"/>
      <c r="F1715" s="12" t="s"/>
      <c r="G1715" s="12" t="s"/>
      <c r="H1715" s="12" t="s"/>
      <c r="I1715" s="12" t="s"/>
      <c r="J1715" s="12" t="s"/>
      <c r="K1715" s="12" t="s"/>
      <c r="L1715" s="12" t="s"/>
      <c r="M1715" s="12" t="s"/>
      <c r="N1715" s="12" t="s"/>
      <c r="O1715" s="12" t="s"/>
      <c r="P1715" s="12" t="s"/>
    </row>
    <row r="1716" spans="1:16">
      <c r="A1716" s="21" t="s"/>
      <c r="B1716" s="12" t="s"/>
      <c r="C1716" s="22" t="s"/>
      <c r="D1716" s="12" t="s"/>
      <c r="E1716" s="12" t="s"/>
      <c r="F1716" s="12" t="s"/>
      <c r="G1716" s="12" t="s"/>
      <c r="H1716" s="12" t="s"/>
      <c r="I1716" s="12" t="s"/>
      <c r="J1716" s="12" t="s"/>
      <c r="K1716" s="12" t="s"/>
      <c r="L1716" s="12" t="s"/>
      <c r="M1716" s="12" t="s"/>
      <c r="N1716" s="12" t="s"/>
      <c r="O1716" s="12" t="s"/>
      <c r="P1716" s="12" t="s"/>
    </row>
    <row r="1717" spans="1:16">
      <c r="A1717" s="21" t="s"/>
      <c r="B1717" s="12" t="s"/>
      <c r="C1717" s="22" t="s"/>
      <c r="D1717" s="12" t="s"/>
      <c r="E1717" s="12" t="s"/>
      <c r="F1717" s="12" t="s"/>
      <c r="G1717" s="12" t="s"/>
      <c r="H1717" s="12" t="s"/>
      <c r="I1717" s="12" t="s"/>
      <c r="J1717" s="12" t="s"/>
      <c r="K1717" s="12" t="s"/>
      <c r="L1717" s="12" t="s"/>
      <c r="M1717" s="12" t="s"/>
      <c r="N1717" s="12" t="s"/>
      <c r="O1717" s="12" t="s"/>
      <c r="P1717" s="12" t="s"/>
    </row>
    <row r="1718" spans="1:16">
      <c r="A1718" s="21" t="s"/>
      <c r="B1718" s="12" t="s"/>
      <c r="C1718" s="22" t="s"/>
      <c r="D1718" s="12" t="s"/>
      <c r="E1718" s="12" t="s"/>
      <c r="F1718" s="12" t="s"/>
      <c r="G1718" s="12" t="s"/>
      <c r="H1718" s="12" t="s"/>
      <c r="I1718" s="12" t="s"/>
      <c r="J1718" s="12" t="s"/>
      <c r="K1718" s="12" t="s"/>
      <c r="L1718" s="12" t="s"/>
      <c r="M1718" s="12" t="s"/>
      <c r="N1718" s="12" t="s"/>
      <c r="O1718" s="12" t="s"/>
      <c r="P1718" s="12" t="s"/>
    </row>
    <row r="1719" spans="1:16">
      <c r="A1719" s="21" t="s"/>
      <c r="B1719" s="12" t="s"/>
      <c r="C1719" s="22" t="s"/>
      <c r="D1719" s="12" t="s"/>
      <c r="E1719" s="12" t="s"/>
      <c r="F1719" s="12" t="s"/>
      <c r="G1719" s="12" t="s"/>
      <c r="H1719" s="12" t="s"/>
      <c r="I1719" s="12" t="s"/>
      <c r="J1719" s="12" t="s"/>
      <c r="K1719" s="12" t="s"/>
      <c r="L1719" s="12" t="s"/>
      <c r="M1719" s="12" t="s"/>
      <c r="N1719" s="12" t="s"/>
      <c r="O1719" s="12" t="s"/>
      <c r="P1719" s="12" t="s"/>
    </row>
    <row r="1720" spans="1:16">
      <c r="A1720" s="21" t="s"/>
      <c r="B1720" s="12" t="s"/>
      <c r="C1720" s="22" t="s"/>
      <c r="D1720" s="12" t="s"/>
      <c r="E1720" s="12" t="s"/>
      <c r="F1720" s="12" t="s"/>
      <c r="G1720" s="12" t="s"/>
      <c r="H1720" s="12" t="s"/>
      <c r="I1720" s="12" t="s"/>
      <c r="J1720" s="12" t="s"/>
      <c r="K1720" s="12" t="s"/>
      <c r="L1720" s="12" t="s"/>
      <c r="M1720" s="12" t="s"/>
      <c r="N1720" s="12" t="s"/>
      <c r="O1720" s="12" t="s"/>
      <c r="P1720" s="12" t="s"/>
    </row>
    <row r="1721" spans="1:16">
      <c r="A1721" s="21" t="s"/>
      <c r="B1721" s="12" t="s"/>
      <c r="C1721" s="22" t="s"/>
      <c r="D1721" s="12" t="s"/>
      <c r="E1721" s="12" t="s"/>
      <c r="F1721" s="12" t="s"/>
      <c r="G1721" s="12" t="s"/>
      <c r="H1721" s="12" t="s"/>
      <c r="I1721" s="12" t="s"/>
      <c r="J1721" s="12" t="s"/>
      <c r="K1721" s="12" t="s"/>
      <c r="L1721" s="12" t="s"/>
      <c r="M1721" s="12" t="s"/>
      <c r="N1721" s="12" t="s"/>
      <c r="O1721" s="12" t="s"/>
      <c r="P1721" s="12" t="s"/>
    </row>
    <row r="1722" spans="1:16">
      <c r="A1722" s="21" t="s"/>
      <c r="B1722" s="12" t="s"/>
      <c r="C1722" s="22" t="s"/>
      <c r="D1722" s="12" t="s"/>
      <c r="E1722" s="12" t="s"/>
      <c r="F1722" s="12" t="s"/>
      <c r="G1722" s="12" t="s"/>
      <c r="H1722" s="12" t="s"/>
      <c r="I1722" s="12" t="s"/>
      <c r="J1722" s="12" t="s"/>
      <c r="K1722" s="12" t="s"/>
      <c r="L1722" s="12" t="s"/>
      <c r="M1722" s="12" t="s"/>
      <c r="N1722" s="12" t="s"/>
      <c r="O1722" s="12" t="s"/>
      <c r="P1722" s="12" t="s"/>
    </row>
    <row r="1723" spans="1:16">
      <c r="A1723" s="21" t="s"/>
      <c r="B1723" s="12" t="s"/>
      <c r="C1723" s="22" t="s"/>
      <c r="D1723" s="12" t="s"/>
      <c r="E1723" s="12" t="s"/>
      <c r="F1723" s="12" t="s"/>
      <c r="G1723" s="12" t="s"/>
      <c r="H1723" s="12" t="s"/>
      <c r="I1723" s="12" t="s"/>
      <c r="J1723" s="12" t="s"/>
      <c r="K1723" s="12" t="s"/>
      <c r="L1723" s="12" t="s"/>
      <c r="M1723" s="12" t="s"/>
      <c r="N1723" s="12" t="s"/>
      <c r="O1723" s="12" t="s"/>
      <c r="P1723" s="12" t="s"/>
    </row>
    <row r="1724" spans="1:16">
      <c r="A1724" s="21" t="s"/>
      <c r="B1724" s="12" t="s"/>
      <c r="C1724" s="22" t="s"/>
      <c r="D1724" s="12" t="s"/>
      <c r="E1724" s="12" t="s"/>
      <c r="F1724" s="12" t="s"/>
      <c r="G1724" s="12" t="s"/>
      <c r="H1724" s="12" t="s"/>
      <c r="I1724" s="12" t="s"/>
      <c r="J1724" s="12" t="s"/>
      <c r="K1724" s="12" t="s"/>
      <c r="L1724" s="12" t="s"/>
      <c r="M1724" s="12" t="s"/>
      <c r="N1724" s="12" t="s"/>
      <c r="O1724" s="12" t="s"/>
      <c r="P1724" s="12" t="s"/>
    </row>
    <row r="1725" spans="1:16">
      <c r="A1725" s="21" t="s"/>
      <c r="B1725" s="12" t="s"/>
      <c r="C1725" s="22" t="s"/>
      <c r="D1725" s="12" t="s"/>
      <c r="E1725" s="12" t="s"/>
      <c r="F1725" s="12" t="s"/>
      <c r="G1725" s="12" t="s"/>
      <c r="H1725" s="12" t="s"/>
      <c r="I1725" s="12" t="s"/>
      <c r="J1725" s="12" t="s"/>
      <c r="K1725" s="12" t="s"/>
      <c r="L1725" s="12" t="s"/>
      <c r="M1725" s="12" t="s"/>
      <c r="N1725" s="12" t="s"/>
      <c r="O1725" s="12" t="s"/>
      <c r="P1725" s="12" t="s"/>
    </row>
    <row r="1726" spans="1:16">
      <c r="A1726" s="21" t="s"/>
      <c r="B1726" s="12" t="s"/>
      <c r="C1726" s="22" t="s"/>
      <c r="D1726" s="12" t="s"/>
      <c r="E1726" s="12" t="s"/>
      <c r="F1726" s="12" t="s"/>
      <c r="G1726" s="12" t="s"/>
      <c r="H1726" s="12" t="s"/>
      <c r="I1726" s="12" t="s"/>
      <c r="J1726" s="12" t="s"/>
      <c r="K1726" s="12" t="s"/>
      <c r="L1726" s="12" t="s"/>
      <c r="M1726" s="12" t="s"/>
      <c r="N1726" s="12" t="s"/>
      <c r="O1726" s="12" t="s"/>
      <c r="P1726" s="12" t="s"/>
    </row>
    <row r="1727" spans="1:16">
      <c r="A1727" s="21" t="s"/>
      <c r="B1727" s="12" t="s"/>
      <c r="C1727" s="22" t="s"/>
      <c r="D1727" s="12" t="s"/>
      <c r="E1727" s="12" t="s"/>
      <c r="F1727" s="12" t="s"/>
      <c r="G1727" s="12" t="s"/>
      <c r="H1727" s="12" t="s"/>
      <c r="I1727" s="12" t="s"/>
      <c r="J1727" s="12" t="s"/>
      <c r="K1727" s="12" t="s"/>
      <c r="L1727" s="12" t="s"/>
      <c r="M1727" s="12" t="s"/>
      <c r="N1727" s="12" t="s"/>
      <c r="O1727" s="12" t="s"/>
      <c r="P1727" s="12" t="s"/>
    </row>
    <row r="1728" spans="1:16">
      <c r="A1728" s="21" t="s"/>
      <c r="B1728" s="12" t="s"/>
      <c r="C1728" s="22" t="s"/>
      <c r="D1728" s="12" t="s"/>
      <c r="E1728" s="12" t="s"/>
      <c r="F1728" s="12" t="s"/>
      <c r="G1728" s="12" t="s"/>
      <c r="H1728" s="12" t="s"/>
      <c r="I1728" s="12" t="s"/>
      <c r="J1728" s="12" t="s"/>
      <c r="K1728" s="12" t="s"/>
      <c r="L1728" s="12" t="s"/>
      <c r="M1728" s="12" t="s"/>
      <c r="N1728" s="12" t="s"/>
      <c r="O1728" s="12" t="s"/>
      <c r="P1728" s="12" t="s"/>
    </row>
    <row r="1729" spans="1:16">
      <c r="A1729" s="21" t="s"/>
      <c r="B1729" s="12" t="s"/>
      <c r="C1729" s="22" t="s"/>
      <c r="D1729" s="12" t="s"/>
      <c r="E1729" s="12" t="s"/>
      <c r="F1729" s="12" t="s"/>
      <c r="G1729" s="12" t="s"/>
      <c r="H1729" s="12" t="s"/>
      <c r="I1729" s="12" t="s"/>
      <c r="J1729" s="12" t="s"/>
      <c r="K1729" s="12" t="s"/>
      <c r="L1729" s="12" t="s"/>
      <c r="M1729" s="12" t="s"/>
      <c r="N1729" s="12" t="s"/>
      <c r="O1729" s="12" t="s"/>
      <c r="P1729" s="12" t="s"/>
    </row>
    <row r="1730" spans="1:16">
      <c r="A1730" s="21" t="s"/>
      <c r="B1730" s="12" t="s"/>
      <c r="C1730" s="22" t="s"/>
      <c r="D1730" s="12" t="s"/>
      <c r="E1730" s="12" t="s"/>
      <c r="F1730" s="12" t="s"/>
      <c r="G1730" s="12" t="s"/>
      <c r="H1730" s="12" t="s"/>
      <c r="I1730" s="12" t="s"/>
      <c r="J1730" s="12" t="s"/>
      <c r="K1730" s="12" t="s"/>
      <c r="L1730" s="12" t="s"/>
      <c r="M1730" s="12" t="s"/>
      <c r="N1730" s="12" t="s"/>
      <c r="O1730" s="12" t="s"/>
      <c r="P1730" s="12" t="s"/>
    </row>
    <row r="1731" spans="1:16">
      <c r="A1731" s="21" t="s"/>
      <c r="B1731" s="12" t="s"/>
      <c r="C1731" s="22" t="s"/>
      <c r="D1731" s="12" t="s"/>
      <c r="E1731" s="12" t="s"/>
      <c r="F1731" s="12" t="s"/>
      <c r="G1731" s="12" t="s"/>
      <c r="H1731" s="12" t="s"/>
      <c r="I1731" s="12" t="s"/>
      <c r="J1731" s="12" t="s"/>
      <c r="K1731" s="12" t="s"/>
      <c r="L1731" s="12" t="s"/>
      <c r="M1731" s="12" t="s"/>
      <c r="N1731" s="12" t="s"/>
      <c r="O1731" s="12" t="s"/>
      <c r="P1731" s="12" t="s"/>
    </row>
    <row r="1732" spans="1:16">
      <c r="A1732" s="21" t="s"/>
      <c r="B1732" s="12" t="s"/>
      <c r="C1732" s="22" t="s"/>
      <c r="D1732" s="12" t="s"/>
      <c r="E1732" s="12" t="s"/>
      <c r="F1732" s="12" t="s"/>
      <c r="G1732" s="12" t="s"/>
      <c r="H1732" s="12" t="s"/>
      <c r="I1732" s="12" t="s"/>
      <c r="J1732" s="12" t="s"/>
      <c r="K1732" s="12" t="s"/>
      <c r="L1732" s="12" t="s"/>
      <c r="M1732" s="12" t="s"/>
      <c r="N1732" s="12" t="s"/>
      <c r="O1732" s="12" t="s"/>
      <c r="P1732" s="12" t="s"/>
    </row>
    <row r="1733" spans="1:16">
      <c r="A1733" s="21" t="s"/>
      <c r="B1733" s="12" t="s"/>
      <c r="C1733" s="22" t="s"/>
      <c r="D1733" s="12" t="s"/>
      <c r="E1733" s="12" t="s"/>
      <c r="F1733" s="12" t="s"/>
      <c r="G1733" s="12" t="s"/>
      <c r="H1733" s="12" t="s"/>
      <c r="I1733" s="12" t="s"/>
      <c r="J1733" s="12" t="s"/>
      <c r="K1733" s="12" t="s"/>
      <c r="L1733" s="12" t="s"/>
      <c r="M1733" s="12" t="s"/>
      <c r="N1733" s="12" t="s"/>
      <c r="O1733" s="12" t="s"/>
      <c r="P1733" s="12" t="s"/>
    </row>
    <row r="1734" spans="1:16">
      <c r="A1734" s="21" t="s"/>
      <c r="B1734" s="12" t="s"/>
      <c r="C1734" s="22" t="s"/>
      <c r="D1734" s="12" t="s"/>
      <c r="E1734" s="12" t="s"/>
      <c r="F1734" s="12" t="s"/>
      <c r="G1734" s="12" t="s"/>
      <c r="H1734" s="12" t="s"/>
      <c r="I1734" s="12" t="s"/>
      <c r="J1734" s="12" t="s"/>
      <c r="K1734" s="12" t="s"/>
      <c r="L1734" s="12" t="s"/>
      <c r="M1734" s="12" t="s"/>
      <c r="N1734" s="12" t="s"/>
      <c r="O1734" s="12" t="s"/>
      <c r="P1734" s="12" t="s"/>
    </row>
    <row r="1735" spans="1:16">
      <c r="A1735" s="21" t="s"/>
      <c r="B1735" s="12" t="s"/>
      <c r="C1735" s="22" t="s"/>
      <c r="D1735" s="12" t="s"/>
      <c r="E1735" s="12" t="s"/>
      <c r="F1735" s="12" t="s"/>
      <c r="G1735" s="12" t="s"/>
      <c r="H1735" s="12" t="s"/>
      <c r="I1735" s="12" t="s"/>
      <c r="J1735" s="12" t="s"/>
      <c r="K1735" s="12" t="s"/>
      <c r="L1735" s="12" t="s"/>
      <c r="M1735" s="12" t="s"/>
      <c r="N1735" s="12" t="s"/>
      <c r="O1735" s="12" t="s"/>
      <c r="P1735" s="12" t="s"/>
    </row>
    <row r="1736" spans="1:16">
      <c r="A1736" s="21" t="s"/>
      <c r="B1736" s="12" t="s"/>
      <c r="C1736" s="22" t="s"/>
      <c r="D1736" s="12" t="s"/>
      <c r="E1736" s="12" t="s"/>
      <c r="F1736" s="12" t="s"/>
      <c r="G1736" s="12" t="s"/>
      <c r="H1736" s="12" t="s"/>
      <c r="I1736" s="12" t="s"/>
      <c r="J1736" s="12" t="s"/>
      <c r="K1736" s="12" t="s"/>
      <c r="L1736" s="12" t="s"/>
      <c r="M1736" s="12" t="s"/>
      <c r="N1736" s="12" t="s"/>
      <c r="O1736" s="12" t="s"/>
      <c r="P1736" s="12" t="s"/>
    </row>
    <row r="1737" spans="1:16">
      <c r="A1737" s="21" t="s"/>
      <c r="B1737" s="12" t="s"/>
      <c r="C1737" s="22" t="s"/>
      <c r="D1737" s="12" t="s"/>
      <c r="E1737" s="12" t="s"/>
      <c r="F1737" s="12" t="s"/>
      <c r="G1737" s="12" t="s"/>
      <c r="H1737" s="12" t="s"/>
      <c r="I1737" s="12" t="s"/>
      <c r="J1737" s="12" t="s"/>
      <c r="K1737" s="12" t="s"/>
      <c r="L1737" s="12" t="s"/>
      <c r="M1737" s="12" t="s"/>
      <c r="N1737" s="12" t="s"/>
      <c r="O1737" s="12" t="s"/>
      <c r="P1737" s="12" t="s"/>
    </row>
    <row r="1738" spans="1:16">
      <c r="A1738" s="21" t="s"/>
      <c r="B1738" s="12" t="s"/>
      <c r="C1738" s="22" t="s"/>
      <c r="D1738" s="12" t="s"/>
      <c r="E1738" s="12" t="s"/>
      <c r="F1738" s="12" t="s"/>
      <c r="G1738" s="12" t="s"/>
      <c r="H1738" s="12" t="s"/>
      <c r="I1738" s="12" t="s"/>
      <c r="J1738" s="12" t="s"/>
      <c r="K1738" s="12" t="s"/>
      <c r="L1738" s="12" t="s"/>
      <c r="M1738" s="12" t="s"/>
      <c r="N1738" s="12" t="s"/>
      <c r="O1738" s="12" t="s"/>
      <c r="P1738" s="12" t="s"/>
    </row>
    <row r="1739" spans="1:16">
      <c r="A1739" s="21" t="s"/>
      <c r="B1739" s="12" t="s"/>
      <c r="C1739" s="22" t="s"/>
      <c r="D1739" s="12" t="s"/>
      <c r="E1739" s="12" t="s"/>
      <c r="F1739" s="12" t="s"/>
      <c r="G1739" s="12" t="s"/>
      <c r="H1739" s="12" t="s"/>
      <c r="I1739" s="12" t="s"/>
      <c r="J1739" s="12" t="s"/>
      <c r="K1739" s="12" t="s"/>
      <c r="L1739" s="12" t="s"/>
      <c r="M1739" s="12" t="s"/>
      <c r="N1739" s="12" t="s"/>
      <c r="O1739" s="12" t="s"/>
      <c r="P1739" s="12" t="s"/>
    </row>
    <row r="1740" spans="1:16">
      <c r="A1740" s="21" t="s"/>
      <c r="B1740" s="12" t="s"/>
      <c r="C1740" s="22" t="s"/>
      <c r="D1740" s="12" t="s"/>
      <c r="E1740" s="12" t="s"/>
      <c r="F1740" s="12" t="s"/>
      <c r="G1740" s="12" t="s"/>
      <c r="H1740" s="12" t="s"/>
      <c r="I1740" s="12" t="s"/>
      <c r="J1740" s="12" t="s"/>
      <c r="K1740" s="12" t="s"/>
      <c r="L1740" s="12" t="s"/>
      <c r="M1740" s="12" t="s"/>
      <c r="N1740" s="12" t="s"/>
      <c r="O1740" s="12" t="s"/>
      <c r="P1740" s="12" t="s"/>
    </row>
    <row r="1741" spans="1:16">
      <c r="A1741" s="21" t="s"/>
      <c r="B1741" s="12" t="s"/>
      <c r="C1741" s="22" t="s"/>
      <c r="D1741" s="12" t="s"/>
      <c r="E1741" s="12" t="s"/>
      <c r="F1741" s="12" t="s"/>
      <c r="G1741" s="12" t="s"/>
      <c r="H1741" s="12" t="s"/>
      <c r="I1741" s="12" t="s"/>
      <c r="J1741" s="12" t="s"/>
      <c r="K1741" s="12" t="s"/>
      <c r="L1741" s="12" t="s"/>
      <c r="M1741" s="12" t="s"/>
      <c r="N1741" s="12" t="s"/>
      <c r="O1741" s="12" t="s"/>
      <c r="P1741" s="12" t="s"/>
    </row>
    <row r="1742" spans="1:16">
      <c r="A1742" s="21" t="s"/>
      <c r="B1742" s="12" t="s"/>
      <c r="C1742" s="22" t="s"/>
      <c r="D1742" s="12" t="s"/>
      <c r="E1742" s="12" t="s"/>
      <c r="F1742" s="12" t="s"/>
      <c r="G1742" s="12" t="s"/>
      <c r="H1742" s="12" t="s"/>
      <c r="I1742" s="12" t="s"/>
      <c r="J1742" s="12" t="s"/>
      <c r="K1742" s="12" t="s"/>
      <c r="L1742" s="12" t="s"/>
      <c r="M1742" s="12" t="s"/>
      <c r="N1742" s="12" t="s"/>
      <c r="O1742" s="12" t="s"/>
      <c r="P1742" s="12" t="s"/>
    </row>
    <row r="1743" spans="1:16">
      <c r="A1743" s="21" t="s"/>
      <c r="B1743" s="12" t="s"/>
      <c r="C1743" s="22" t="s"/>
      <c r="D1743" s="12" t="s"/>
      <c r="E1743" s="12" t="s"/>
      <c r="F1743" s="12" t="s"/>
      <c r="G1743" s="12" t="s"/>
      <c r="H1743" s="12" t="s"/>
      <c r="I1743" s="12" t="s"/>
      <c r="J1743" s="12" t="s"/>
      <c r="K1743" s="12" t="s"/>
      <c r="L1743" s="12" t="s"/>
      <c r="M1743" s="12" t="s"/>
      <c r="N1743" s="12" t="s"/>
      <c r="O1743" s="12" t="s"/>
      <c r="P1743" s="12" t="s"/>
    </row>
    <row r="1744" spans="1:16">
      <c r="A1744" s="21" t="s"/>
      <c r="B1744" s="12" t="s"/>
      <c r="C1744" s="22" t="s"/>
      <c r="D1744" s="12" t="s"/>
      <c r="E1744" s="12" t="s"/>
      <c r="F1744" s="12" t="s"/>
      <c r="G1744" s="12" t="s"/>
      <c r="H1744" s="12" t="s"/>
      <c r="I1744" s="12" t="s"/>
      <c r="J1744" s="12" t="s"/>
      <c r="K1744" s="12" t="s"/>
      <c r="L1744" s="12" t="s"/>
      <c r="M1744" s="12" t="s"/>
      <c r="N1744" s="12" t="s"/>
      <c r="O1744" s="12" t="s"/>
      <c r="P1744" s="12" t="s"/>
    </row>
    <row r="1745" spans="1:16">
      <c r="A1745" s="21" t="s"/>
      <c r="B1745" s="12" t="s"/>
      <c r="C1745" s="22" t="s"/>
      <c r="D1745" s="12" t="s"/>
      <c r="E1745" s="12" t="s"/>
      <c r="F1745" s="12" t="s"/>
      <c r="G1745" s="12" t="s"/>
      <c r="H1745" s="12" t="s"/>
      <c r="I1745" s="12" t="s"/>
      <c r="J1745" s="12" t="s"/>
      <c r="K1745" s="12" t="s"/>
      <c r="L1745" s="12" t="s"/>
      <c r="M1745" s="12" t="s"/>
      <c r="N1745" s="12" t="s"/>
      <c r="O1745" s="12" t="s"/>
      <c r="P1745" s="12" t="s"/>
    </row>
    <row r="1746" spans="1:16">
      <c r="A1746" s="21" t="s"/>
      <c r="B1746" s="12" t="s"/>
      <c r="C1746" s="22" t="s"/>
      <c r="D1746" s="12" t="s"/>
      <c r="E1746" s="12" t="s"/>
      <c r="F1746" s="12" t="s"/>
      <c r="G1746" s="12" t="s"/>
      <c r="H1746" s="12" t="s"/>
      <c r="I1746" s="12" t="s"/>
      <c r="J1746" s="12" t="s"/>
      <c r="K1746" s="12" t="s"/>
      <c r="L1746" s="12" t="s"/>
      <c r="M1746" s="12" t="s"/>
      <c r="N1746" s="12" t="s"/>
      <c r="O1746" s="12" t="s"/>
      <c r="P1746" s="12" t="s"/>
    </row>
    <row r="1747" spans="1:16">
      <c r="A1747" s="21" t="s"/>
      <c r="B1747" s="12" t="s"/>
      <c r="C1747" s="22" t="s"/>
      <c r="D1747" s="12" t="s"/>
      <c r="E1747" s="12" t="s"/>
      <c r="F1747" s="12" t="s"/>
      <c r="G1747" s="12" t="s"/>
      <c r="H1747" s="12" t="s"/>
      <c r="I1747" s="12" t="s"/>
      <c r="J1747" s="12" t="s"/>
      <c r="K1747" s="12" t="s"/>
      <c r="L1747" s="12" t="s"/>
      <c r="M1747" s="12" t="s"/>
      <c r="N1747" s="12" t="s"/>
      <c r="O1747" s="12" t="s"/>
      <c r="P1747" s="12" t="s"/>
    </row>
    <row r="1748" spans="1:16">
      <c r="A1748" s="21" t="s"/>
      <c r="B1748" s="12" t="s"/>
      <c r="C1748" s="22" t="s"/>
      <c r="D1748" s="12" t="s"/>
      <c r="E1748" s="12" t="s"/>
      <c r="F1748" s="12" t="s"/>
      <c r="G1748" s="12" t="s"/>
      <c r="H1748" s="12" t="s"/>
      <c r="I1748" s="12" t="s"/>
      <c r="J1748" s="12" t="s"/>
      <c r="K1748" s="12" t="s"/>
      <c r="L1748" s="12" t="s"/>
      <c r="M1748" s="12" t="s"/>
      <c r="N1748" s="12" t="s"/>
      <c r="O1748" s="12" t="s"/>
      <c r="P1748" s="12" t="s"/>
    </row>
    <row r="1749" spans="1:16">
      <c r="A1749" s="21" t="s"/>
      <c r="B1749" s="12" t="s"/>
      <c r="C1749" s="22" t="s"/>
      <c r="D1749" s="12" t="s"/>
      <c r="E1749" s="12" t="s"/>
      <c r="F1749" s="12" t="s"/>
      <c r="G1749" s="12" t="s"/>
      <c r="H1749" s="12" t="s"/>
      <c r="I1749" s="12" t="s"/>
      <c r="J1749" s="12" t="s"/>
      <c r="K1749" s="12" t="s"/>
      <c r="L1749" s="12" t="s"/>
      <c r="M1749" s="12" t="s"/>
      <c r="N1749" s="12" t="s"/>
      <c r="O1749" s="12" t="s"/>
      <c r="P1749" s="12" t="s"/>
    </row>
    <row r="1750" spans="1:16">
      <c r="A1750" s="21" t="s"/>
      <c r="B1750" s="12" t="s"/>
      <c r="C1750" s="22" t="s"/>
      <c r="D1750" s="12" t="s"/>
      <c r="E1750" s="12" t="s"/>
      <c r="F1750" s="12" t="s"/>
      <c r="G1750" s="12" t="s"/>
      <c r="H1750" s="12" t="s"/>
      <c r="I1750" s="12" t="s"/>
      <c r="J1750" s="12" t="s"/>
      <c r="K1750" s="12" t="s"/>
      <c r="L1750" s="12" t="s"/>
      <c r="M1750" s="12" t="s"/>
      <c r="N1750" s="12" t="s"/>
      <c r="O1750" s="12" t="s"/>
      <c r="P1750" s="12" t="s"/>
    </row>
    <row r="1751" spans="1:16">
      <c r="A1751" s="21" t="s"/>
      <c r="B1751" s="12" t="s"/>
      <c r="C1751" s="22" t="s"/>
      <c r="D1751" s="12" t="s"/>
      <c r="E1751" s="12" t="s"/>
      <c r="F1751" s="12" t="s"/>
      <c r="G1751" s="12" t="s"/>
      <c r="H1751" s="12" t="s"/>
      <c r="I1751" s="12" t="s"/>
      <c r="J1751" s="12" t="s"/>
      <c r="K1751" s="12" t="s"/>
      <c r="L1751" s="12" t="s"/>
      <c r="M1751" s="12" t="s"/>
      <c r="N1751" s="12" t="s"/>
      <c r="O1751" s="12" t="s"/>
      <c r="P1751" s="12" t="s"/>
    </row>
    <row r="1752" spans="1:16">
      <c r="A1752" s="21" t="s"/>
      <c r="B1752" s="12" t="s"/>
      <c r="C1752" s="22" t="s"/>
      <c r="D1752" s="12" t="s"/>
      <c r="E1752" s="12" t="s"/>
      <c r="F1752" s="12" t="s"/>
      <c r="G1752" s="12" t="s"/>
      <c r="H1752" s="12" t="s"/>
      <c r="I1752" s="12" t="s"/>
      <c r="J1752" s="12" t="s"/>
      <c r="K1752" s="12" t="s"/>
      <c r="L1752" s="12" t="s"/>
      <c r="M1752" s="12" t="s"/>
      <c r="N1752" s="12" t="s"/>
      <c r="O1752" s="12" t="s"/>
      <c r="P1752" s="12" t="s"/>
    </row>
    <row r="1753" spans="1:16">
      <c r="A1753" s="21" t="s"/>
      <c r="B1753" s="12" t="s"/>
      <c r="C1753" s="22" t="s"/>
      <c r="D1753" s="12" t="s"/>
      <c r="E1753" s="12" t="s"/>
      <c r="F1753" s="12" t="s"/>
      <c r="G1753" s="12" t="s"/>
      <c r="H1753" s="12" t="s"/>
      <c r="I1753" s="12" t="s"/>
      <c r="J1753" s="12" t="s"/>
      <c r="K1753" s="12" t="s"/>
      <c r="L1753" s="12" t="s"/>
      <c r="M1753" s="12" t="s"/>
      <c r="N1753" s="12" t="s"/>
      <c r="O1753" s="12" t="s"/>
      <c r="P1753" s="12" t="s"/>
    </row>
    <row r="1754" spans="1:16">
      <c r="A1754" s="21" t="s"/>
      <c r="B1754" s="12" t="s"/>
      <c r="C1754" s="22" t="s"/>
      <c r="D1754" s="12" t="s"/>
      <c r="E1754" s="12" t="s"/>
      <c r="F1754" s="12" t="s"/>
      <c r="G1754" s="12" t="s"/>
      <c r="H1754" s="12" t="s"/>
      <c r="I1754" s="12" t="s"/>
      <c r="J1754" s="12" t="s"/>
      <c r="K1754" s="12" t="s"/>
      <c r="L1754" s="12" t="s"/>
      <c r="M1754" s="12" t="s"/>
      <c r="N1754" s="12" t="s"/>
      <c r="O1754" s="12" t="s"/>
      <c r="P1754" s="12" t="s"/>
    </row>
    <row r="1755" spans="1:16">
      <c r="A1755" s="21" t="s"/>
      <c r="B1755" s="12" t="s"/>
      <c r="C1755" s="22" t="s"/>
      <c r="D1755" s="12" t="s"/>
      <c r="E1755" s="12" t="s"/>
      <c r="F1755" s="12" t="s"/>
      <c r="G1755" s="12" t="s"/>
      <c r="H1755" s="12" t="s"/>
      <c r="I1755" s="12" t="s"/>
      <c r="J1755" s="12" t="s"/>
      <c r="K1755" s="12" t="s"/>
      <c r="L1755" s="12" t="s"/>
      <c r="M1755" s="12" t="s"/>
      <c r="N1755" s="12" t="s"/>
      <c r="O1755" s="12" t="s"/>
      <c r="P1755" s="12" t="s"/>
    </row>
    <row r="1756" spans="1:16">
      <c r="A1756" s="21" t="s"/>
      <c r="B1756" s="12" t="s"/>
      <c r="C1756" s="22" t="s"/>
      <c r="D1756" s="12" t="s"/>
      <c r="E1756" s="12" t="s"/>
      <c r="F1756" s="12" t="s"/>
      <c r="G1756" s="12" t="s"/>
      <c r="H1756" s="12" t="s"/>
      <c r="I1756" s="12" t="s"/>
      <c r="J1756" s="12" t="s"/>
      <c r="K1756" s="12" t="s"/>
      <c r="L1756" s="12" t="s"/>
      <c r="M1756" s="12" t="s"/>
      <c r="N1756" s="12" t="s"/>
      <c r="O1756" s="12" t="s"/>
      <c r="P1756" s="12" t="s"/>
    </row>
    <row r="1757" spans="1:16">
      <c r="A1757" s="21" t="s"/>
      <c r="B1757" s="12" t="s"/>
      <c r="C1757" s="22" t="s"/>
      <c r="D1757" s="12" t="s"/>
      <c r="E1757" s="12" t="s"/>
      <c r="F1757" s="12" t="s"/>
      <c r="G1757" s="12" t="s"/>
      <c r="H1757" s="12" t="s"/>
      <c r="I1757" s="12" t="s"/>
      <c r="J1757" s="12" t="s"/>
      <c r="K1757" s="12" t="s"/>
      <c r="L1757" s="12" t="s"/>
      <c r="M1757" s="12" t="s"/>
      <c r="N1757" s="12" t="s"/>
      <c r="O1757" s="12" t="s"/>
      <c r="P1757" s="12" t="s"/>
    </row>
    <row r="1758" spans="1:16">
      <c r="A1758" s="21" t="s"/>
      <c r="B1758" s="12" t="s"/>
      <c r="C1758" s="22" t="s"/>
      <c r="D1758" s="12" t="s"/>
      <c r="E1758" s="12" t="s"/>
      <c r="F1758" s="12" t="s"/>
      <c r="G1758" s="12" t="s"/>
      <c r="H1758" s="12" t="s"/>
      <c r="I1758" s="12" t="s"/>
      <c r="J1758" s="12" t="s"/>
      <c r="K1758" s="12" t="s"/>
      <c r="L1758" s="12" t="s"/>
      <c r="M1758" s="12" t="s"/>
      <c r="N1758" s="12" t="s"/>
      <c r="O1758" s="12" t="s"/>
      <c r="P1758" s="12" t="s"/>
    </row>
    <row r="1759" spans="1:16">
      <c r="A1759" s="21" t="s"/>
      <c r="B1759" s="12" t="s"/>
      <c r="C1759" s="22" t="s"/>
      <c r="D1759" s="12" t="s"/>
      <c r="E1759" s="12" t="s"/>
      <c r="F1759" s="12" t="s"/>
      <c r="G1759" s="12" t="s"/>
      <c r="H1759" s="12" t="s"/>
      <c r="I1759" s="12" t="s"/>
      <c r="J1759" s="12" t="s"/>
      <c r="K1759" s="12" t="s"/>
      <c r="L1759" s="12" t="s"/>
      <c r="M1759" s="12" t="s"/>
      <c r="N1759" s="12" t="s"/>
      <c r="O1759" s="12" t="s"/>
      <c r="P1759" s="12" t="s"/>
    </row>
    <row r="1760" spans="1:16">
      <c r="A1760" s="21" t="s"/>
      <c r="B1760" s="12" t="s"/>
      <c r="C1760" s="22" t="s"/>
      <c r="D1760" s="12" t="s"/>
      <c r="E1760" s="12" t="s"/>
      <c r="F1760" s="12" t="s"/>
      <c r="G1760" s="12" t="s"/>
      <c r="H1760" s="12" t="s"/>
      <c r="I1760" s="12" t="s"/>
      <c r="J1760" s="12" t="s"/>
      <c r="K1760" s="12" t="s"/>
      <c r="L1760" s="12" t="s"/>
      <c r="M1760" s="12" t="s"/>
      <c r="N1760" s="12" t="s"/>
      <c r="O1760" s="12" t="s"/>
      <c r="P1760" s="12" t="s"/>
    </row>
    <row r="1761" spans="1:16">
      <c r="A1761" s="21" t="s"/>
      <c r="B1761" s="12" t="s"/>
      <c r="C1761" s="22" t="s"/>
      <c r="D1761" s="12" t="s"/>
      <c r="E1761" s="12" t="s"/>
      <c r="F1761" s="12" t="s"/>
      <c r="G1761" s="12" t="s"/>
      <c r="H1761" s="12" t="s"/>
      <c r="I1761" s="12" t="s"/>
      <c r="J1761" s="12" t="s"/>
      <c r="K1761" s="12" t="s"/>
      <c r="L1761" s="12" t="s"/>
      <c r="M1761" s="12" t="s"/>
      <c r="N1761" s="12" t="s"/>
      <c r="O1761" s="12" t="s"/>
      <c r="P1761" s="12" t="s"/>
    </row>
    <row r="1762" spans="1:16">
      <c r="A1762" s="21" t="s"/>
      <c r="B1762" s="12" t="s"/>
      <c r="C1762" s="22" t="s"/>
      <c r="D1762" s="12" t="s"/>
      <c r="E1762" s="12" t="s"/>
      <c r="F1762" s="12" t="s"/>
      <c r="G1762" s="12" t="s"/>
      <c r="H1762" s="12" t="s"/>
      <c r="I1762" s="12" t="s"/>
      <c r="J1762" s="12" t="s"/>
      <c r="K1762" s="12" t="s"/>
      <c r="L1762" s="12" t="s"/>
      <c r="M1762" s="12" t="s"/>
      <c r="N1762" s="12" t="s"/>
      <c r="O1762" s="12" t="s"/>
      <c r="P1762" s="12" t="s"/>
    </row>
    <row r="1763" spans="1:16">
      <c r="A1763" s="21" t="s"/>
      <c r="B1763" s="12" t="s"/>
      <c r="C1763" s="22" t="s"/>
      <c r="D1763" s="12" t="s"/>
      <c r="E1763" s="12" t="s"/>
      <c r="F1763" s="12" t="s"/>
      <c r="G1763" s="12" t="s"/>
      <c r="H1763" s="12" t="s"/>
      <c r="I1763" s="12" t="s"/>
      <c r="J1763" s="12" t="s"/>
      <c r="K1763" s="12" t="s"/>
      <c r="L1763" s="12" t="s"/>
      <c r="M1763" s="12" t="s"/>
      <c r="N1763" s="12" t="s"/>
      <c r="O1763" s="12" t="s"/>
      <c r="P1763" s="12" t="s"/>
    </row>
    <row r="1764" spans="1:16">
      <c r="A1764" s="21" t="s"/>
      <c r="B1764" s="12" t="s"/>
      <c r="C1764" s="22" t="s"/>
      <c r="D1764" s="12" t="s"/>
      <c r="E1764" s="12" t="s"/>
      <c r="F1764" s="12" t="s"/>
      <c r="G1764" s="12" t="s"/>
      <c r="H1764" s="12" t="s"/>
      <c r="I1764" s="12" t="s"/>
      <c r="J1764" s="12" t="s"/>
      <c r="K1764" s="12" t="s"/>
      <c r="L1764" s="12" t="s"/>
      <c r="M1764" s="12" t="s"/>
      <c r="N1764" s="12" t="s"/>
      <c r="O1764" s="12" t="s"/>
      <c r="P1764" s="12" t="s"/>
    </row>
    <row r="1765" spans="1:16">
      <c r="A1765" s="21" t="s"/>
      <c r="B1765" s="12" t="s"/>
      <c r="C1765" s="22" t="s"/>
      <c r="D1765" s="12" t="s"/>
      <c r="E1765" s="12" t="s"/>
      <c r="F1765" s="12" t="s"/>
      <c r="G1765" s="12" t="s"/>
      <c r="H1765" s="12" t="s"/>
      <c r="I1765" s="12" t="s"/>
      <c r="J1765" s="12" t="s"/>
      <c r="K1765" s="12" t="s"/>
      <c r="L1765" s="12" t="s"/>
      <c r="M1765" s="12" t="s"/>
      <c r="N1765" s="12" t="s"/>
      <c r="O1765" s="12" t="s"/>
      <c r="P1765" s="12" t="s"/>
    </row>
    <row r="1766" spans="1:16">
      <c r="A1766" s="21" t="s"/>
      <c r="B1766" s="12" t="s"/>
      <c r="C1766" s="22" t="s"/>
      <c r="D1766" s="12" t="s"/>
      <c r="E1766" s="12" t="s"/>
      <c r="F1766" s="12" t="s"/>
      <c r="G1766" s="12" t="s"/>
      <c r="H1766" s="12" t="s"/>
      <c r="I1766" s="12" t="s"/>
      <c r="J1766" s="12" t="s"/>
      <c r="K1766" s="12" t="s"/>
      <c r="L1766" s="12" t="s"/>
      <c r="M1766" s="12" t="s"/>
      <c r="N1766" s="12" t="s"/>
      <c r="O1766" s="12" t="s"/>
      <c r="P1766" s="12" t="s"/>
    </row>
    <row r="1767" spans="1:16">
      <c r="A1767" s="21" t="s"/>
      <c r="B1767" s="12" t="s"/>
      <c r="C1767" s="22" t="s"/>
      <c r="D1767" s="12" t="s"/>
      <c r="E1767" s="12" t="s"/>
      <c r="F1767" s="12" t="s"/>
      <c r="G1767" s="12" t="s"/>
      <c r="H1767" s="12" t="s"/>
      <c r="I1767" s="12" t="s"/>
      <c r="J1767" s="12" t="s"/>
      <c r="K1767" s="12" t="s"/>
      <c r="L1767" s="12" t="s"/>
      <c r="M1767" s="12" t="s"/>
      <c r="N1767" s="12" t="s"/>
      <c r="O1767" s="12" t="s"/>
      <c r="P1767" s="12" t="s"/>
    </row>
    <row r="1768" spans="1:16">
      <c r="A1768" s="21" t="s"/>
      <c r="B1768" s="12" t="s"/>
      <c r="C1768" s="22" t="s"/>
      <c r="D1768" s="12" t="s"/>
      <c r="E1768" s="12" t="s"/>
      <c r="F1768" s="12" t="s"/>
      <c r="G1768" s="12" t="s"/>
      <c r="H1768" s="12" t="s"/>
      <c r="I1768" s="12" t="s"/>
      <c r="J1768" s="12" t="s"/>
      <c r="K1768" s="12" t="s"/>
      <c r="L1768" s="12" t="s"/>
      <c r="M1768" s="12" t="s"/>
      <c r="N1768" s="12" t="s"/>
      <c r="O1768" s="12" t="s"/>
      <c r="P1768" s="12" t="s"/>
    </row>
    <row r="1769" spans="1:16">
      <c r="A1769" s="21" t="s"/>
      <c r="B1769" s="12" t="s"/>
      <c r="C1769" s="22" t="s"/>
      <c r="D1769" s="12" t="s"/>
      <c r="E1769" s="12" t="s"/>
      <c r="F1769" s="12" t="s"/>
      <c r="G1769" s="12" t="s"/>
      <c r="H1769" s="12" t="s"/>
      <c r="I1769" s="12" t="s"/>
      <c r="J1769" s="12" t="s"/>
      <c r="K1769" s="12" t="s"/>
      <c r="L1769" s="12" t="s"/>
      <c r="M1769" s="12" t="s"/>
      <c r="N1769" s="12" t="s"/>
      <c r="O1769" s="12" t="s"/>
      <c r="P1769" s="12" t="s"/>
    </row>
    <row r="1770" spans="1:16">
      <c r="A1770" s="21" t="s"/>
      <c r="B1770" s="12" t="s"/>
      <c r="C1770" s="22" t="s"/>
      <c r="D1770" s="12" t="s"/>
      <c r="E1770" s="12" t="s"/>
      <c r="F1770" s="12" t="s"/>
      <c r="G1770" s="12" t="s"/>
      <c r="H1770" s="12" t="s"/>
      <c r="I1770" s="12" t="s"/>
      <c r="J1770" s="12" t="s"/>
      <c r="K1770" s="12" t="s"/>
      <c r="L1770" s="12" t="s"/>
      <c r="M1770" s="12" t="s"/>
      <c r="N1770" s="12" t="s"/>
      <c r="O1770" s="12" t="s"/>
      <c r="P1770" s="12" t="s"/>
    </row>
    <row r="1771" spans="1:16">
      <c r="A1771" s="21" t="s"/>
      <c r="B1771" s="12" t="s"/>
      <c r="C1771" s="22" t="s"/>
      <c r="D1771" s="12" t="s"/>
      <c r="E1771" s="12" t="s"/>
      <c r="F1771" s="12" t="s"/>
      <c r="G1771" s="12" t="s"/>
      <c r="H1771" s="12" t="s"/>
      <c r="I1771" s="12" t="s"/>
      <c r="J1771" s="12" t="s"/>
      <c r="K1771" s="12" t="s"/>
      <c r="L1771" s="12" t="s"/>
      <c r="M1771" s="12" t="s"/>
      <c r="N1771" s="12" t="s"/>
      <c r="O1771" s="12" t="s"/>
      <c r="P1771" s="12" t="s"/>
    </row>
    <row r="1772" spans="1:16">
      <c r="A1772" s="21" t="s"/>
      <c r="B1772" s="12" t="s"/>
      <c r="C1772" s="22" t="s"/>
      <c r="D1772" s="12" t="s"/>
      <c r="E1772" s="12" t="s"/>
      <c r="F1772" s="12" t="s"/>
      <c r="G1772" s="12" t="s"/>
      <c r="H1772" s="12" t="s"/>
      <c r="I1772" s="12" t="s"/>
      <c r="J1772" s="12" t="s"/>
      <c r="K1772" s="12" t="s"/>
      <c r="L1772" s="12" t="s"/>
      <c r="M1772" s="12" t="s"/>
      <c r="N1772" s="12" t="s"/>
      <c r="O1772" s="12" t="s"/>
      <c r="P1772" s="12" t="s"/>
    </row>
    <row r="1773" spans="1:16">
      <c r="A1773" s="21" t="s"/>
      <c r="B1773" s="12" t="s"/>
      <c r="C1773" s="22" t="s"/>
      <c r="D1773" s="12" t="s"/>
      <c r="E1773" s="12" t="s"/>
      <c r="F1773" s="12" t="s"/>
      <c r="G1773" s="12" t="s"/>
      <c r="H1773" s="12" t="s"/>
      <c r="I1773" s="12" t="s"/>
      <c r="J1773" s="12" t="s"/>
      <c r="K1773" s="12" t="s"/>
      <c r="L1773" s="12" t="s"/>
      <c r="M1773" s="12" t="s"/>
      <c r="N1773" s="12" t="s"/>
      <c r="O1773" s="12" t="s"/>
      <c r="P1773" s="12" t="s"/>
    </row>
    <row r="1774" spans="1:16">
      <c r="A1774" s="21" t="s"/>
      <c r="B1774" s="12" t="s"/>
      <c r="C1774" s="22" t="s"/>
      <c r="D1774" s="12" t="s"/>
      <c r="E1774" s="12" t="s"/>
      <c r="F1774" s="12" t="s"/>
      <c r="G1774" s="12" t="s"/>
      <c r="H1774" s="12" t="s"/>
      <c r="I1774" s="12" t="s"/>
      <c r="J1774" s="12" t="s"/>
      <c r="K1774" s="12" t="s"/>
      <c r="L1774" s="12" t="s"/>
      <c r="M1774" s="12" t="s"/>
      <c r="N1774" s="12" t="s"/>
      <c r="O1774" s="12" t="s"/>
      <c r="P1774" s="12" t="s"/>
    </row>
    <row r="1775" spans="1:16">
      <c r="A1775" s="21" t="s"/>
      <c r="B1775" s="12" t="s"/>
      <c r="C1775" s="22" t="s"/>
      <c r="D1775" s="12" t="s"/>
      <c r="E1775" s="12" t="s"/>
      <c r="F1775" s="12" t="s"/>
      <c r="G1775" s="12" t="s"/>
      <c r="H1775" s="12" t="s"/>
      <c r="I1775" s="12" t="s"/>
      <c r="J1775" s="12" t="s"/>
      <c r="K1775" s="12" t="s"/>
      <c r="L1775" s="12" t="s"/>
      <c r="M1775" s="12" t="s"/>
      <c r="N1775" s="12" t="s"/>
      <c r="O1775" s="12" t="s"/>
      <c r="P1775" s="12" t="s"/>
    </row>
    <row r="1776" spans="1:16">
      <c r="A1776" s="21" t="s"/>
      <c r="B1776" s="12" t="s"/>
      <c r="C1776" s="22" t="s"/>
      <c r="D1776" s="12" t="s"/>
      <c r="E1776" s="12" t="s"/>
      <c r="F1776" s="12" t="s"/>
      <c r="G1776" s="12" t="s"/>
      <c r="H1776" s="12" t="s"/>
      <c r="I1776" s="12" t="s"/>
      <c r="J1776" s="12" t="s"/>
      <c r="K1776" s="12" t="s"/>
      <c r="L1776" s="12" t="s"/>
      <c r="M1776" s="12" t="s"/>
      <c r="N1776" s="12" t="s"/>
      <c r="O1776" s="12" t="s"/>
      <c r="P1776" s="12" t="s"/>
    </row>
    <row r="1777" spans="1:16">
      <c r="A1777" s="21" t="s"/>
      <c r="B1777" s="12" t="s"/>
      <c r="C1777" s="22" t="s"/>
      <c r="D1777" s="12" t="s"/>
      <c r="E1777" s="12" t="s"/>
      <c r="F1777" s="12" t="s"/>
      <c r="G1777" s="12" t="s"/>
      <c r="H1777" s="12" t="s"/>
      <c r="I1777" s="12" t="s"/>
      <c r="J1777" s="12" t="s"/>
      <c r="K1777" s="12" t="s"/>
      <c r="L1777" s="12" t="s"/>
      <c r="M1777" s="12" t="s"/>
      <c r="N1777" s="12" t="s"/>
      <c r="O1777" s="12" t="s"/>
      <c r="P1777" s="12" t="s"/>
    </row>
    <row r="1778" spans="1:16">
      <c r="A1778" s="21" t="s"/>
      <c r="B1778" s="12" t="s"/>
      <c r="C1778" s="22" t="s"/>
      <c r="D1778" s="12" t="s"/>
      <c r="E1778" s="12" t="s"/>
      <c r="F1778" s="12" t="s"/>
      <c r="G1778" s="12" t="s"/>
      <c r="H1778" s="12" t="s"/>
      <c r="I1778" s="12" t="s"/>
      <c r="J1778" s="12" t="s"/>
      <c r="K1778" s="12" t="s"/>
      <c r="L1778" s="12" t="s"/>
      <c r="M1778" s="12" t="s"/>
      <c r="N1778" s="12" t="s"/>
      <c r="O1778" s="12" t="s"/>
      <c r="P1778" s="12" t="s"/>
    </row>
    <row r="1779" spans="1:16">
      <c r="A1779" s="21" t="s"/>
      <c r="B1779" s="12" t="s"/>
      <c r="C1779" s="22" t="s"/>
      <c r="D1779" s="12" t="s"/>
      <c r="E1779" s="12" t="s"/>
      <c r="F1779" s="12" t="s"/>
      <c r="G1779" s="12" t="s"/>
      <c r="H1779" s="12" t="s"/>
      <c r="I1779" s="12" t="s"/>
      <c r="J1779" s="12" t="s"/>
      <c r="K1779" s="12" t="s"/>
      <c r="L1779" s="12" t="s"/>
      <c r="M1779" s="12" t="s"/>
      <c r="N1779" s="12" t="s"/>
      <c r="O1779" s="12" t="s"/>
      <c r="P1779" s="12" t="s"/>
    </row>
    <row r="1780" spans="1:16">
      <c r="A1780" s="21" t="s"/>
      <c r="B1780" s="12" t="s"/>
      <c r="C1780" s="22" t="s"/>
      <c r="D1780" s="12" t="s"/>
      <c r="E1780" s="12" t="s"/>
      <c r="F1780" s="12" t="s"/>
      <c r="G1780" s="12" t="s"/>
      <c r="H1780" s="12" t="s"/>
      <c r="I1780" s="12" t="s"/>
      <c r="J1780" s="12" t="s"/>
      <c r="K1780" s="12" t="s"/>
      <c r="L1780" s="12" t="s"/>
      <c r="M1780" s="12" t="s"/>
      <c r="N1780" s="12" t="s"/>
      <c r="O1780" s="12" t="s"/>
      <c r="P1780" s="12" t="s"/>
    </row>
    <row r="1781" spans="1:16">
      <c r="A1781" s="21" t="s"/>
      <c r="B1781" s="12" t="s"/>
      <c r="C1781" s="22" t="s"/>
      <c r="D1781" s="12" t="s"/>
      <c r="E1781" s="12" t="s"/>
      <c r="F1781" s="12" t="s"/>
      <c r="G1781" s="12" t="s"/>
      <c r="H1781" s="12" t="s"/>
      <c r="I1781" s="12" t="s"/>
      <c r="J1781" s="12" t="s"/>
      <c r="K1781" s="12" t="s"/>
      <c r="L1781" s="12" t="s"/>
      <c r="M1781" s="12" t="s"/>
      <c r="N1781" s="12" t="s"/>
      <c r="O1781" s="12" t="s"/>
      <c r="P1781" s="12" t="s"/>
    </row>
    <row r="1782" spans="1:16">
      <c r="A1782" s="21" t="s"/>
      <c r="B1782" s="12" t="s"/>
      <c r="C1782" s="22" t="s"/>
      <c r="D1782" s="12" t="s"/>
      <c r="E1782" s="12" t="s"/>
      <c r="F1782" s="12" t="s"/>
      <c r="G1782" s="12" t="s"/>
      <c r="H1782" s="12" t="s"/>
      <c r="I1782" s="12" t="s"/>
      <c r="J1782" s="12" t="s"/>
      <c r="K1782" s="12" t="s"/>
      <c r="L1782" s="12" t="s"/>
      <c r="M1782" s="12" t="s"/>
      <c r="N1782" s="12" t="s"/>
      <c r="O1782" s="12" t="s"/>
      <c r="P1782" s="12" t="s"/>
    </row>
    <row r="1783" spans="1:16">
      <c r="A1783" s="21" t="s"/>
      <c r="B1783" s="12" t="s"/>
      <c r="C1783" s="22" t="s"/>
      <c r="D1783" s="12" t="s"/>
      <c r="E1783" s="12" t="s"/>
      <c r="F1783" s="12" t="s"/>
      <c r="G1783" s="12" t="s"/>
      <c r="H1783" s="12" t="s"/>
      <c r="I1783" s="12" t="s"/>
      <c r="J1783" s="12" t="s"/>
      <c r="K1783" s="12" t="s"/>
      <c r="L1783" s="12" t="s"/>
      <c r="M1783" s="12" t="s"/>
      <c r="N1783" s="12" t="s"/>
      <c r="O1783" s="12" t="s"/>
      <c r="P1783" s="12" t="s"/>
    </row>
    <row r="1784" spans="1:16">
      <c r="A1784" s="21" t="s"/>
      <c r="B1784" s="12" t="s"/>
      <c r="C1784" s="22" t="s"/>
      <c r="D1784" s="12" t="s"/>
      <c r="E1784" s="12" t="s"/>
      <c r="F1784" s="12" t="s"/>
      <c r="G1784" s="12" t="s"/>
      <c r="H1784" s="12" t="s"/>
      <c r="I1784" s="12" t="s"/>
      <c r="J1784" s="12" t="s"/>
      <c r="K1784" s="12" t="s"/>
      <c r="L1784" s="12" t="s"/>
      <c r="M1784" s="12" t="s"/>
      <c r="N1784" s="12" t="s"/>
      <c r="O1784" s="12" t="s"/>
      <c r="P1784" s="12" t="s"/>
    </row>
    <row r="1785" spans="1:16">
      <c r="A1785" s="21" t="s"/>
      <c r="B1785" s="12" t="s"/>
      <c r="C1785" s="22" t="s"/>
      <c r="D1785" s="12" t="s"/>
      <c r="E1785" s="12" t="s"/>
      <c r="F1785" s="12" t="s"/>
      <c r="G1785" s="12" t="s"/>
      <c r="H1785" s="12" t="s"/>
      <c r="I1785" s="12" t="s"/>
      <c r="J1785" s="12" t="s"/>
      <c r="K1785" s="12" t="s"/>
      <c r="L1785" s="12" t="s"/>
      <c r="M1785" s="12" t="s"/>
      <c r="N1785" s="12" t="s"/>
      <c r="O1785" s="12" t="s"/>
      <c r="P1785" s="12" t="s"/>
    </row>
    <row r="1786" spans="1:16">
      <c r="A1786" s="21" t="s"/>
      <c r="B1786" s="12" t="s"/>
      <c r="C1786" s="22" t="s"/>
      <c r="D1786" s="12" t="s"/>
      <c r="E1786" s="12" t="s"/>
      <c r="F1786" s="12" t="s"/>
      <c r="G1786" s="12" t="s"/>
      <c r="H1786" s="12" t="s"/>
      <c r="I1786" s="12" t="s"/>
      <c r="J1786" s="12" t="s"/>
      <c r="K1786" s="12" t="s"/>
      <c r="L1786" s="12" t="s"/>
      <c r="M1786" s="12" t="s"/>
      <c r="N1786" s="12" t="s"/>
      <c r="O1786" s="12" t="s"/>
      <c r="P1786" s="12" t="s"/>
    </row>
    <row r="1787" spans="1:16">
      <c r="A1787" s="21" t="s"/>
      <c r="B1787" s="12" t="s"/>
      <c r="C1787" s="22" t="s"/>
      <c r="D1787" s="12" t="s"/>
      <c r="E1787" s="12" t="s"/>
      <c r="F1787" s="12" t="s"/>
      <c r="G1787" s="12" t="s"/>
      <c r="H1787" s="12" t="s"/>
      <c r="I1787" s="12" t="s"/>
      <c r="J1787" s="12" t="s"/>
      <c r="K1787" s="12" t="s"/>
      <c r="L1787" s="12" t="s"/>
      <c r="M1787" s="12" t="s"/>
      <c r="N1787" s="12" t="s"/>
      <c r="O1787" s="12" t="s"/>
      <c r="P1787" s="12" t="s"/>
    </row>
    <row r="1788" spans="1:16">
      <c r="A1788" s="21" t="s"/>
      <c r="B1788" s="12" t="s"/>
      <c r="C1788" s="22" t="s"/>
      <c r="D1788" s="12" t="s"/>
      <c r="E1788" s="12" t="s"/>
      <c r="F1788" s="12" t="s"/>
      <c r="G1788" s="12" t="s"/>
      <c r="H1788" s="12" t="s"/>
      <c r="I1788" s="12" t="s"/>
      <c r="J1788" s="12" t="s"/>
      <c r="K1788" s="12" t="s"/>
      <c r="L1788" s="12" t="s"/>
      <c r="M1788" s="12" t="s"/>
      <c r="N1788" s="12" t="s"/>
      <c r="O1788" s="12" t="s"/>
      <c r="P1788" s="12" t="s"/>
    </row>
    <row r="1789" spans="1:16">
      <c r="A1789" s="21" t="s"/>
      <c r="B1789" s="12" t="s"/>
      <c r="C1789" s="22" t="s"/>
      <c r="D1789" s="12" t="s"/>
      <c r="E1789" s="12" t="s"/>
      <c r="F1789" s="12" t="s"/>
      <c r="G1789" s="12" t="s"/>
      <c r="H1789" s="12" t="s"/>
      <c r="I1789" s="12" t="s"/>
      <c r="J1789" s="12" t="s"/>
      <c r="K1789" s="12" t="s"/>
      <c r="L1789" s="12" t="s"/>
      <c r="M1789" s="12" t="s"/>
      <c r="N1789" s="12" t="s"/>
      <c r="O1789" s="12" t="s"/>
      <c r="P1789" s="12" t="s"/>
    </row>
    <row r="1790" spans="1:16">
      <c r="A1790" s="21" t="s"/>
      <c r="B1790" s="12" t="s"/>
      <c r="C1790" s="22" t="s"/>
      <c r="D1790" s="12" t="s"/>
      <c r="E1790" s="12" t="s"/>
      <c r="F1790" s="12" t="s"/>
      <c r="G1790" s="12" t="s"/>
      <c r="H1790" s="12" t="s"/>
      <c r="I1790" s="12" t="s"/>
      <c r="J1790" s="12" t="s"/>
      <c r="K1790" s="12" t="s"/>
      <c r="L1790" s="12" t="s"/>
      <c r="M1790" s="12" t="s"/>
      <c r="N1790" s="12" t="s"/>
      <c r="O1790" s="12" t="s"/>
      <c r="P1790" s="12" t="s"/>
    </row>
    <row r="1791" spans="1:16">
      <c r="A1791" s="21" t="s"/>
      <c r="B1791" s="12" t="s"/>
      <c r="C1791" s="22" t="s"/>
      <c r="D1791" s="12" t="s"/>
      <c r="E1791" s="12" t="s"/>
      <c r="F1791" s="12" t="s"/>
      <c r="G1791" s="12" t="s"/>
      <c r="H1791" s="12" t="s"/>
      <c r="I1791" s="12" t="s"/>
      <c r="J1791" s="12" t="s"/>
      <c r="K1791" s="12" t="s"/>
      <c r="L1791" s="12" t="s"/>
      <c r="M1791" s="12" t="s"/>
      <c r="N1791" s="12" t="s"/>
      <c r="O1791" s="12" t="s"/>
      <c r="P1791" s="12" t="s"/>
    </row>
    <row r="1792" spans="1:16">
      <c r="A1792" s="21" t="s"/>
      <c r="B1792" s="12" t="s"/>
      <c r="C1792" s="22" t="s"/>
      <c r="D1792" s="12" t="s"/>
      <c r="E1792" s="12" t="s"/>
      <c r="F1792" s="12" t="s"/>
      <c r="G1792" s="12" t="s"/>
      <c r="H1792" s="12" t="s"/>
      <c r="I1792" s="12" t="s"/>
      <c r="J1792" s="12" t="s"/>
      <c r="K1792" s="12" t="s"/>
      <c r="L1792" s="12" t="s"/>
      <c r="M1792" s="12" t="s"/>
      <c r="N1792" s="12" t="s"/>
      <c r="O1792" s="12" t="s"/>
      <c r="P1792" s="12" t="s"/>
    </row>
    <row r="1793" spans="1:16">
      <c r="A1793" s="21" t="s"/>
      <c r="B1793" s="12" t="s"/>
      <c r="C1793" s="22" t="s"/>
      <c r="D1793" s="12" t="s"/>
      <c r="E1793" s="12" t="s"/>
      <c r="F1793" s="12" t="s"/>
      <c r="G1793" s="12" t="s"/>
      <c r="H1793" s="12" t="s"/>
      <c r="I1793" s="12" t="s"/>
      <c r="J1793" s="12" t="s"/>
      <c r="K1793" s="12" t="s"/>
      <c r="L1793" s="12" t="s"/>
      <c r="M1793" s="12" t="s"/>
      <c r="N1793" s="12" t="s"/>
      <c r="O1793" s="12" t="s"/>
      <c r="P1793" s="12" t="s"/>
    </row>
    <row r="1794" spans="1:16">
      <c r="A1794" s="21" t="s"/>
      <c r="B1794" s="12" t="s"/>
      <c r="C1794" s="22" t="s"/>
      <c r="D1794" s="12" t="s"/>
      <c r="E1794" s="12" t="s"/>
      <c r="F1794" s="12" t="s"/>
      <c r="G1794" s="12" t="s"/>
      <c r="H1794" s="12" t="s"/>
      <c r="I1794" s="12" t="s"/>
      <c r="J1794" s="12" t="s"/>
      <c r="K1794" s="12" t="s"/>
      <c r="L1794" s="12" t="s"/>
      <c r="M1794" s="12" t="s"/>
      <c r="N1794" s="12" t="s"/>
      <c r="O1794" s="12" t="s"/>
      <c r="P1794" s="12" t="s"/>
    </row>
    <row r="1795" spans="1:16">
      <c r="A1795" s="21" t="s"/>
      <c r="B1795" s="12" t="s"/>
      <c r="C1795" s="22" t="s"/>
      <c r="D1795" s="12" t="s"/>
      <c r="E1795" s="12" t="s"/>
      <c r="F1795" s="12" t="s"/>
      <c r="G1795" s="12" t="s"/>
      <c r="H1795" s="12" t="s"/>
      <c r="I1795" s="12" t="s"/>
      <c r="J1795" s="12" t="s"/>
      <c r="K1795" s="12" t="s"/>
      <c r="L1795" s="12" t="s"/>
      <c r="M1795" s="12" t="s"/>
      <c r="N1795" s="12" t="s"/>
      <c r="O1795" s="12" t="s"/>
      <c r="P1795" s="12" t="s"/>
    </row>
    <row r="1796" spans="1:16">
      <c r="A1796" s="21" t="s"/>
      <c r="B1796" s="12" t="s"/>
      <c r="C1796" s="22" t="s"/>
      <c r="D1796" s="12" t="s"/>
      <c r="E1796" s="12" t="s"/>
      <c r="F1796" s="12" t="s"/>
      <c r="G1796" s="12" t="s"/>
      <c r="H1796" s="12" t="s"/>
      <c r="I1796" s="12" t="s"/>
      <c r="J1796" s="12" t="s"/>
      <c r="K1796" s="12" t="s"/>
      <c r="L1796" s="12" t="s"/>
      <c r="M1796" s="12" t="s"/>
      <c r="N1796" s="12" t="s"/>
      <c r="O1796" s="12" t="s"/>
      <c r="P1796" s="12" t="s"/>
    </row>
    <row r="1797" spans="1:16">
      <c r="A1797" s="21" t="s"/>
      <c r="B1797" s="12" t="s"/>
      <c r="C1797" s="22" t="s"/>
      <c r="D1797" s="12" t="s"/>
      <c r="E1797" s="12" t="s"/>
      <c r="F1797" s="12" t="s"/>
      <c r="G1797" s="12" t="s"/>
      <c r="H1797" s="12" t="s"/>
      <c r="I1797" s="12" t="s"/>
      <c r="J1797" s="12" t="s"/>
      <c r="K1797" s="12" t="s"/>
      <c r="L1797" s="12" t="s"/>
      <c r="M1797" s="12" t="s"/>
      <c r="N1797" s="12" t="s"/>
      <c r="O1797" s="12" t="s"/>
      <c r="P1797" s="12" t="s"/>
    </row>
    <row r="1798" spans="1:16">
      <c r="A1798" s="21" t="s"/>
      <c r="B1798" s="12" t="s"/>
      <c r="C1798" s="22" t="s"/>
      <c r="D1798" s="12" t="s"/>
      <c r="E1798" s="12" t="s"/>
      <c r="F1798" s="12" t="s"/>
      <c r="G1798" s="12" t="s"/>
      <c r="H1798" s="12" t="s"/>
      <c r="I1798" s="12" t="s"/>
      <c r="J1798" s="12" t="s"/>
      <c r="K1798" s="12" t="s"/>
      <c r="L1798" s="12" t="s"/>
      <c r="M1798" s="12" t="s"/>
      <c r="N1798" s="12" t="s"/>
      <c r="O1798" s="12" t="s"/>
      <c r="P1798" s="12" t="s"/>
    </row>
    <row r="1799" spans="1:16">
      <c r="A1799" s="21" t="s"/>
      <c r="B1799" s="12" t="s"/>
      <c r="C1799" s="22" t="s"/>
      <c r="D1799" s="12" t="s"/>
      <c r="E1799" s="12" t="s"/>
      <c r="F1799" s="12" t="s"/>
      <c r="G1799" s="12" t="s"/>
      <c r="H1799" s="12" t="s"/>
      <c r="I1799" s="12" t="s"/>
      <c r="J1799" s="12" t="s"/>
      <c r="K1799" s="12" t="s"/>
      <c r="L1799" s="12" t="s"/>
      <c r="M1799" s="12" t="s"/>
      <c r="N1799" s="12" t="s"/>
      <c r="O1799" s="12" t="s"/>
      <c r="P1799" s="12" t="s"/>
    </row>
    <row r="1800" spans="1:16">
      <c r="A1800" s="21" t="s"/>
      <c r="B1800" s="12" t="s"/>
      <c r="C1800" s="22" t="s"/>
      <c r="D1800" s="12" t="s"/>
      <c r="E1800" s="12" t="s"/>
      <c r="F1800" s="12" t="s"/>
      <c r="G1800" s="12" t="s"/>
      <c r="H1800" s="12" t="s"/>
      <c r="I1800" s="12" t="s"/>
      <c r="J1800" s="12" t="s"/>
      <c r="K1800" s="12" t="s"/>
      <c r="L1800" s="12" t="s"/>
      <c r="M1800" s="12" t="s"/>
      <c r="N1800" s="12" t="s"/>
      <c r="O1800" s="12" t="s"/>
      <c r="P1800" s="12" t="s"/>
    </row>
    <row r="1801" spans="1:16">
      <c r="A1801" s="21" t="s"/>
      <c r="B1801" s="12" t="s"/>
      <c r="C1801" s="22" t="s"/>
      <c r="D1801" s="12" t="s"/>
      <c r="E1801" s="12" t="s"/>
      <c r="F1801" s="12" t="s"/>
      <c r="G1801" s="12" t="s"/>
      <c r="H1801" s="12" t="s"/>
      <c r="I1801" s="12" t="s"/>
      <c r="J1801" s="12" t="s"/>
      <c r="K1801" s="12" t="s"/>
      <c r="L1801" s="12" t="s"/>
      <c r="M1801" s="12" t="s"/>
      <c r="N1801" s="12" t="s"/>
      <c r="O1801" s="12" t="s"/>
      <c r="P1801" s="12" t="s"/>
    </row>
    <row r="1802" spans="1:16">
      <c r="A1802" s="21" t="s"/>
      <c r="B1802" s="12" t="s"/>
      <c r="C1802" s="22" t="s"/>
      <c r="D1802" s="12" t="s"/>
      <c r="E1802" s="12" t="s"/>
      <c r="F1802" s="12" t="s"/>
      <c r="G1802" s="12" t="s"/>
      <c r="H1802" s="12" t="s"/>
      <c r="I1802" s="12" t="s"/>
      <c r="J1802" s="12" t="s"/>
      <c r="K1802" s="12" t="s"/>
      <c r="L1802" s="12" t="s"/>
      <c r="M1802" s="12" t="s"/>
      <c r="N1802" s="12" t="s"/>
      <c r="O1802" s="12" t="s"/>
      <c r="P1802" s="12" t="s"/>
    </row>
    <row r="1803" spans="1:16">
      <c r="A1803" s="21" t="s"/>
      <c r="B1803" s="12" t="s"/>
      <c r="C1803" s="22" t="s"/>
      <c r="D1803" s="12" t="s"/>
      <c r="E1803" s="12" t="s"/>
      <c r="F1803" s="12" t="s"/>
      <c r="G1803" s="12" t="s"/>
      <c r="H1803" s="12" t="s"/>
      <c r="I1803" s="12" t="s"/>
      <c r="J1803" s="12" t="s"/>
      <c r="K1803" s="12" t="s"/>
      <c r="L1803" s="12" t="s"/>
      <c r="M1803" s="12" t="s"/>
      <c r="N1803" s="12" t="s"/>
      <c r="O1803" s="12" t="s"/>
      <c r="P1803" s="12" t="s"/>
    </row>
    <row r="1804" spans="1:16">
      <c r="A1804" s="21" t="s"/>
      <c r="B1804" s="12" t="s"/>
      <c r="C1804" s="22" t="s"/>
      <c r="D1804" s="12" t="s"/>
      <c r="E1804" s="12" t="s"/>
      <c r="F1804" s="12" t="s"/>
      <c r="G1804" s="12" t="s"/>
      <c r="H1804" s="12" t="s"/>
      <c r="I1804" s="12" t="s"/>
      <c r="J1804" s="12" t="s"/>
      <c r="K1804" s="12" t="s"/>
      <c r="L1804" s="12" t="s"/>
      <c r="M1804" s="12" t="s"/>
      <c r="N1804" s="12" t="s"/>
      <c r="O1804" s="12" t="s"/>
      <c r="P1804" s="12" t="s"/>
    </row>
    <row r="1805" spans="1:16">
      <c r="A1805" s="21" t="s"/>
      <c r="B1805" s="12" t="s"/>
      <c r="C1805" s="22" t="s"/>
      <c r="D1805" s="12" t="s"/>
      <c r="E1805" s="12" t="s"/>
      <c r="F1805" s="12" t="s"/>
      <c r="G1805" s="12" t="s"/>
      <c r="H1805" s="12" t="s"/>
      <c r="I1805" s="12" t="s"/>
      <c r="J1805" s="12" t="s"/>
      <c r="K1805" s="12" t="s"/>
      <c r="L1805" s="12" t="s"/>
      <c r="M1805" s="12" t="s"/>
      <c r="N1805" s="12" t="s"/>
      <c r="O1805" s="12" t="s"/>
      <c r="P1805" s="12" t="s"/>
    </row>
    <row r="1806" spans="1:16">
      <c r="A1806" s="21" t="s"/>
      <c r="B1806" s="12" t="s"/>
      <c r="C1806" s="22" t="s"/>
      <c r="D1806" s="12" t="s"/>
      <c r="E1806" s="12" t="s"/>
      <c r="F1806" s="12" t="s"/>
      <c r="G1806" s="12" t="s"/>
      <c r="H1806" s="12" t="s"/>
      <c r="I1806" s="12" t="s"/>
      <c r="J1806" s="12" t="s"/>
      <c r="K1806" s="12" t="s"/>
      <c r="L1806" s="12" t="s"/>
      <c r="M1806" s="12" t="s"/>
      <c r="N1806" s="12" t="s"/>
      <c r="O1806" s="12" t="s"/>
      <c r="P1806" s="12" t="s"/>
    </row>
    <row r="1807" spans="1:16">
      <c r="A1807" s="21" t="s"/>
      <c r="B1807" s="12" t="s"/>
      <c r="C1807" s="22" t="s"/>
      <c r="D1807" s="12" t="s"/>
      <c r="E1807" s="12" t="s"/>
      <c r="F1807" s="12" t="s"/>
      <c r="G1807" s="12" t="s"/>
      <c r="H1807" s="12" t="s"/>
      <c r="I1807" s="12" t="s"/>
      <c r="J1807" s="12" t="s"/>
      <c r="K1807" s="12" t="s"/>
      <c r="L1807" s="12" t="s"/>
      <c r="M1807" s="12" t="s"/>
      <c r="N1807" s="12" t="s"/>
      <c r="O1807" s="12" t="s"/>
      <c r="P1807" s="12" t="s"/>
    </row>
    <row r="1808" spans="1:16">
      <c r="A1808" s="21" t="s"/>
      <c r="B1808" s="12" t="s"/>
      <c r="C1808" s="22" t="s"/>
      <c r="D1808" s="12" t="s"/>
      <c r="E1808" s="12" t="s"/>
      <c r="F1808" s="12" t="s"/>
      <c r="G1808" s="12" t="s"/>
      <c r="H1808" s="12" t="s"/>
      <c r="I1808" s="12" t="s"/>
      <c r="J1808" s="12" t="s"/>
      <c r="K1808" s="12" t="s"/>
      <c r="L1808" s="12" t="s"/>
      <c r="M1808" s="12" t="s"/>
      <c r="N1808" s="12" t="s"/>
      <c r="O1808" s="12" t="s"/>
      <c r="P1808" s="12" t="s"/>
    </row>
    <row r="1809" spans="1:16">
      <c r="A1809" s="21" t="s"/>
      <c r="B1809" s="12" t="s"/>
      <c r="C1809" s="22" t="s"/>
      <c r="D1809" s="12" t="s"/>
      <c r="E1809" s="12" t="s"/>
      <c r="F1809" s="12" t="s"/>
      <c r="G1809" s="12" t="s"/>
      <c r="H1809" s="12" t="s"/>
      <c r="I1809" s="12" t="s"/>
      <c r="J1809" s="12" t="s"/>
      <c r="K1809" s="12" t="s"/>
      <c r="L1809" s="12" t="s"/>
      <c r="M1809" s="12" t="s"/>
      <c r="N1809" s="12" t="s"/>
      <c r="O1809" s="12" t="s"/>
      <c r="P1809" s="12" t="s"/>
    </row>
    <row r="1810" spans="1:16">
      <c r="A1810" s="21" t="s"/>
      <c r="B1810" s="12" t="s"/>
      <c r="C1810" s="22" t="s"/>
      <c r="D1810" s="12" t="s"/>
      <c r="E1810" s="12" t="s"/>
      <c r="F1810" s="12" t="s"/>
      <c r="G1810" s="12" t="s"/>
      <c r="H1810" s="12" t="s"/>
      <c r="I1810" s="12" t="s"/>
      <c r="J1810" s="12" t="s"/>
      <c r="K1810" s="12" t="s"/>
      <c r="L1810" s="12" t="s"/>
      <c r="M1810" s="12" t="s"/>
      <c r="N1810" s="12" t="s"/>
      <c r="O1810" s="12" t="s"/>
      <c r="P1810" s="12" t="s"/>
    </row>
    <row r="1811" spans="1:16">
      <c r="A1811" s="21" t="s"/>
      <c r="B1811" s="12" t="s"/>
      <c r="C1811" s="22" t="s"/>
      <c r="D1811" s="12" t="s"/>
      <c r="E1811" s="12" t="s"/>
      <c r="F1811" s="12" t="s"/>
      <c r="G1811" s="12" t="s"/>
      <c r="H1811" s="12" t="s"/>
      <c r="I1811" s="12" t="s"/>
      <c r="J1811" s="12" t="s"/>
      <c r="K1811" s="12" t="s"/>
      <c r="L1811" s="12" t="s"/>
      <c r="M1811" s="12" t="s"/>
      <c r="N1811" s="12" t="s"/>
      <c r="O1811" s="12" t="s"/>
      <c r="P1811" s="12" t="s"/>
    </row>
    <row r="1812" spans="1:16">
      <c r="A1812" s="21" t="s"/>
      <c r="B1812" s="12" t="s"/>
      <c r="C1812" s="22" t="s"/>
      <c r="D1812" s="12" t="s"/>
      <c r="E1812" s="12" t="s"/>
      <c r="F1812" s="12" t="s"/>
      <c r="G1812" s="12" t="s"/>
      <c r="H1812" s="12" t="s"/>
      <c r="I1812" s="12" t="s"/>
      <c r="J1812" s="12" t="s"/>
      <c r="K1812" s="12" t="s"/>
      <c r="L1812" s="12" t="s"/>
      <c r="M1812" s="12" t="s"/>
      <c r="N1812" s="12" t="s"/>
      <c r="O1812" s="12" t="s"/>
      <c r="P1812" s="12" t="s"/>
    </row>
    <row r="1813" spans="1:16">
      <c r="A1813" s="21" t="s"/>
      <c r="B1813" s="12" t="s"/>
      <c r="C1813" s="22" t="s"/>
      <c r="D1813" s="12" t="s"/>
      <c r="E1813" s="12" t="s"/>
      <c r="F1813" s="12" t="s"/>
      <c r="G1813" s="12" t="s"/>
      <c r="H1813" s="12" t="s"/>
      <c r="I1813" s="12" t="s"/>
      <c r="J1813" s="12" t="s"/>
      <c r="K1813" s="12" t="s"/>
      <c r="L1813" s="12" t="s"/>
      <c r="M1813" s="12" t="s"/>
      <c r="N1813" s="12" t="s"/>
      <c r="O1813" s="12" t="s"/>
      <c r="P1813" s="12" t="s"/>
    </row>
    <row r="1814" spans="1:16">
      <c r="A1814" s="21" t="s"/>
      <c r="B1814" s="12" t="s"/>
      <c r="C1814" s="22" t="s"/>
      <c r="D1814" s="12" t="s"/>
      <c r="E1814" s="12" t="s"/>
      <c r="F1814" s="12" t="s"/>
      <c r="G1814" s="12" t="s"/>
      <c r="H1814" s="12" t="s"/>
      <c r="I1814" s="12" t="s"/>
      <c r="J1814" s="12" t="s"/>
      <c r="K1814" s="12" t="s"/>
      <c r="L1814" s="12" t="s"/>
      <c r="M1814" s="12" t="s"/>
      <c r="N1814" s="12" t="s"/>
      <c r="O1814" s="12" t="s"/>
      <c r="P1814" s="12" t="s"/>
    </row>
    <row r="1815" spans="1:16">
      <c r="A1815" s="21" t="s"/>
      <c r="B1815" s="12" t="s"/>
      <c r="C1815" s="22" t="s"/>
      <c r="D1815" s="12" t="s"/>
      <c r="E1815" s="12" t="s"/>
      <c r="F1815" s="12" t="s"/>
      <c r="G1815" s="12" t="s"/>
      <c r="H1815" s="12" t="s"/>
      <c r="I1815" s="12" t="s"/>
      <c r="J1815" s="12" t="s"/>
      <c r="K1815" s="12" t="s"/>
      <c r="L1815" s="12" t="s"/>
      <c r="M1815" s="12" t="s"/>
      <c r="N1815" s="12" t="s"/>
      <c r="O1815" s="12" t="s"/>
      <c r="P1815" s="12" t="s"/>
    </row>
    <row r="1816" spans="1:16">
      <c r="A1816" s="21" t="s"/>
      <c r="B1816" s="12" t="s"/>
      <c r="C1816" s="22" t="s"/>
      <c r="D1816" s="12" t="s"/>
      <c r="E1816" s="12" t="s"/>
      <c r="F1816" s="12" t="s"/>
      <c r="G1816" s="12" t="s"/>
      <c r="H1816" s="12" t="s"/>
      <c r="I1816" s="12" t="s"/>
      <c r="J1816" s="12" t="s"/>
      <c r="K1816" s="12" t="s"/>
      <c r="L1816" s="12" t="s"/>
      <c r="M1816" s="12" t="s"/>
      <c r="N1816" s="12" t="s"/>
      <c r="O1816" s="12" t="s"/>
      <c r="P1816" s="12" t="s"/>
    </row>
    <row r="1817" spans="1:16">
      <c r="A1817" s="21" t="s"/>
      <c r="B1817" s="12" t="s"/>
      <c r="C1817" s="22" t="s"/>
      <c r="D1817" s="12" t="s"/>
      <c r="E1817" s="12" t="s"/>
      <c r="F1817" s="12" t="s"/>
      <c r="G1817" s="12" t="s"/>
      <c r="H1817" s="12" t="s"/>
      <c r="I1817" s="12" t="s"/>
      <c r="J1817" s="12" t="s"/>
      <c r="K1817" s="12" t="s"/>
      <c r="L1817" s="12" t="s"/>
      <c r="M1817" s="12" t="s"/>
      <c r="N1817" s="12" t="s"/>
      <c r="O1817" s="12" t="s"/>
      <c r="P1817" s="12" t="s"/>
    </row>
    <row r="1818" spans="1:16">
      <c r="A1818" s="21" t="s"/>
      <c r="B1818" s="12" t="s"/>
      <c r="C1818" s="22" t="s"/>
      <c r="D1818" s="12" t="s"/>
      <c r="E1818" s="12" t="s"/>
      <c r="F1818" s="12" t="s"/>
      <c r="G1818" s="12" t="s"/>
      <c r="H1818" s="12" t="s"/>
      <c r="I1818" s="12" t="s"/>
      <c r="J1818" s="12" t="s"/>
      <c r="K1818" s="12" t="s"/>
      <c r="L1818" s="12" t="s"/>
      <c r="M1818" s="12" t="s"/>
      <c r="N1818" s="12" t="s"/>
      <c r="O1818" s="12" t="s"/>
      <c r="P1818" s="12" t="s"/>
    </row>
    <row r="1819" spans="1:16">
      <c r="A1819" s="21" t="s"/>
      <c r="B1819" s="12" t="s"/>
      <c r="C1819" s="22" t="s"/>
      <c r="D1819" s="12" t="s"/>
      <c r="E1819" s="12" t="s"/>
      <c r="F1819" s="12" t="s"/>
      <c r="G1819" s="12" t="s"/>
      <c r="H1819" s="12" t="s"/>
      <c r="I1819" s="12" t="s"/>
      <c r="J1819" s="12" t="s"/>
      <c r="K1819" s="12" t="s"/>
      <c r="L1819" s="12" t="s"/>
      <c r="M1819" s="12" t="s"/>
      <c r="N1819" s="12" t="s"/>
      <c r="O1819" s="12" t="s"/>
      <c r="P1819" s="12" t="s"/>
    </row>
    <row r="1820" spans="1:16">
      <c r="A1820" s="21" t="s"/>
      <c r="B1820" s="12" t="s"/>
      <c r="C1820" s="22" t="s"/>
      <c r="D1820" s="12" t="s"/>
      <c r="E1820" s="12" t="s"/>
      <c r="F1820" s="12" t="s"/>
      <c r="G1820" s="12" t="s"/>
      <c r="H1820" s="12" t="s"/>
      <c r="I1820" s="12" t="s"/>
      <c r="J1820" s="12" t="s"/>
      <c r="K1820" s="12" t="s"/>
      <c r="L1820" s="12" t="s"/>
      <c r="M1820" s="12" t="s"/>
      <c r="N1820" s="12" t="s"/>
      <c r="O1820" s="12" t="s"/>
      <c r="P1820" s="12" t="s"/>
    </row>
    <row r="1821" spans="1:16">
      <c r="A1821" s="21" t="s"/>
      <c r="B1821" s="12" t="s"/>
      <c r="C1821" s="22" t="s"/>
      <c r="D1821" s="12" t="s"/>
      <c r="E1821" s="12" t="s"/>
      <c r="F1821" s="12" t="s"/>
      <c r="G1821" s="12" t="s"/>
      <c r="H1821" s="12" t="s"/>
      <c r="I1821" s="12" t="s"/>
      <c r="J1821" s="12" t="s"/>
      <c r="K1821" s="12" t="s"/>
      <c r="L1821" s="12" t="s"/>
      <c r="M1821" s="12" t="s"/>
      <c r="N1821" s="12" t="s"/>
      <c r="O1821" s="12" t="s"/>
      <c r="P1821" s="12" t="s"/>
    </row>
    <row r="1822" spans="1:16">
      <c r="A1822" s="21" t="s"/>
      <c r="B1822" s="12" t="s"/>
      <c r="C1822" s="22" t="s"/>
      <c r="D1822" s="12" t="s"/>
      <c r="E1822" s="12" t="s"/>
      <c r="F1822" s="12" t="s"/>
      <c r="G1822" s="12" t="s"/>
      <c r="H1822" s="12" t="s"/>
      <c r="I1822" s="12" t="s"/>
      <c r="J1822" s="12" t="s"/>
      <c r="K1822" s="12" t="s"/>
      <c r="L1822" s="12" t="s"/>
      <c r="M1822" s="12" t="s"/>
      <c r="N1822" s="12" t="s"/>
      <c r="O1822" s="12" t="s"/>
      <c r="P1822" s="12" t="s"/>
    </row>
    <row r="1823" spans="1:16">
      <c r="A1823" s="21" t="s"/>
      <c r="B1823" s="12" t="s"/>
      <c r="C1823" s="22" t="s"/>
      <c r="D1823" s="12" t="s"/>
      <c r="E1823" s="12" t="s"/>
      <c r="F1823" s="12" t="s"/>
      <c r="G1823" s="12" t="s"/>
      <c r="H1823" s="12" t="s"/>
      <c r="I1823" s="12" t="s"/>
      <c r="J1823" s="12" t="s"/>
      <c r="K1823" s="12" t="s"/>
      <c r="L1823" s="12" t="s"/>
      <c r="M1823" s="12" t="s"/>
      <c r="N1823" s="12" t="s"/>
      <c r="O1823" s="12" t="s"/>
      <c r="P1823" s="12" t="s"/>
    </row>
    <row r="1824" spans="1:16">
      <c r="A1824" s="21" t="s"/>
      <c r="B1824" s="12" t="s"/>
      <c r="C1824" s="22" t="s"/>
      <c r="D1824" s="12" t="s"/>
      <c r="E1824" s="12" t="s"/>
      <c r="F1824" s="12" t="s"/>
      <c r="G1824" s="12" t="s"/>
      <c r="H1824" s="12" t="s"/>
      <c r="I1824" s="12" t="s"/>
      <c r="J1824" s="12" t="s"/>
      <c r="K1824" s="12" t="s"/>
      <c r="L1824" s="12" t="s"/>
      <c r="M1824" s="12" t="s"/>
      <c r="N1824" s="12" t="s"/>
      <c r="O1824" s="12" t="s"/>
      <c r="P1824" s="12" t="s"/>
    </row>
    <row r="1825" spans="1:16">
      <c r="A1825" s="21" t="s"/>
      <c r="B1825" s="12" t="s"/>
      <c r="C1825" s="22" t="s"/>
      <c r="D1825" s="12" t="s"/>
      <c r="E1825" s="12" t="s"/>
      <c r="F1825" s="12" t="s"/>
      <c r="G1825" s="12" t="s"/>
      <c r="H1825" s="12" t="s"/>
      <c r="I1825" s="12" t="s"/>
      <c r="J1825" s="12" t="s"/>
      <c r="K1825" s="12" t="s"/>
      <c r="L1825" s="12" t="s"/>
      <c r="M1825" s="12" t="s"/>
      <c r="N1825" s="12" t="s"/>
      <c r="O1825" s="12" t="s"/>
      <c r="P1825" s="12" t="s"/>
    </row>
    <row r="1826" spans="1:16">
      <c r="A1826" s="21" t="s"/>
      <c r="B1826" s="12" t="s"/>
      <c r="C1826" s="22" t="s"/>
      <c r="D1826" s="12" t="s"/>
      <c r="E1826" s="12" t="s"/>
      <c r="F1826" s="12" t="s"/>
      <c r="G1826" s="12" t="s"/>
      <c r="H1826" s="12" t="s"/>
      <c r="I1826" s="12" t="s"/>
      <c r="J1826" s="12" t="s"/>
      <c r="K1826" s="12" t="s"/>
      <c r="L1826" s="12" t="s"/>
      <c r="M1826" s="12" t="s"/>
      <c r="N1826" s="12" t="s"/>
      <c r="O1826" s="12" t="s"/>
      <c r="P1826" s="12" t="s"/>
    </row>
    <row r="1827" spans="1:16">
      <c r="A1827" s="21" t="s"/>
      <c r="B1827" s="12" t="s"/>
      <c r="C1827" s="22" t="s"/>
      <c r="D1827" s="12" t="s"/>
      <c r="E1827" s="12" t="s"/>
      <c r="F1827" s="12" t="s"/>
      <c r="G1827" s="12" t="s"/>
      <c r="H1827" s="12" t="s"/>
      <c r="I1827" s="12" t="s"/>
      <c r="J1827" s="12" t="s"/>
      <c r="K1827" s="12" t="s"/>
      <c r="L1827" s="12" t="s"/>
      <c r="M1827" s="12" t="s"/>
      <c r="N1827" s="12" t="s"/>
      <c r="O1827" s="12" t="s"/>
      <c r="P1827" s="12" t="s"/>
    </row>
    <row r="1828" spans="1:16">
      <c r="A1828" s="21" t="s"/>
      <c r="B1828" s="12" t="s"/>
      <c r="C1828" s="22" t="s"/>
      <c r="D1828" s="12" t="s"/>
      <c r="E1828" s="12" t="s"/>
      <c r="F1828" s="12" t="s"/>
      <c r="G1828" s="12" t="s"/>
      <c r="H1828" s="12" t="s"/>
      <c r="I1828" s="12" t="s"/>
      <c r="J1828" s="12" t="s"/>
      <c r="K1828" s="12" t="s"/>
      <c r="L1828" s="12" t="s"/>
      <c r="M1828" s="12" t="s"/>
      <c r="N1828" s="12" t="s"/>
      <c r="O1828" s="12" t="s"/>
      <c r="P1828" s="12" t="s"/>
    </row>
    <row r="1829" spans="1:16">
      <c r="A1829" s="21" t="s"/>
      <c r="B1829" s="12" t="s"/>
      <c r="C1829" s="22" t="s"/>
      <c r="D1829" s="12" t="s"/>
      <c r="E1829" s="12" t="s"/>
      <c r="F1829" s="12" t="s"/>
      <c r="G1829" s="12" t="s"/>
      <c r="H1829" s="12" t="s"/>
      <c r="I1829" s="12" t="s"/>
      <c r="J1829" s="12" t="s"/>
      <c r="K1829" s="12" t="s"/>
      <c r="L1829" s="12" t="s"/>
      <c r="M1829" s="12" t="s"/>
      <c r="N1829" s="12" t="s"/>
      <c r="O1829" s="12" t="s"/>
      <c r="P1829" s="12" t="s"/>
    </row>
    <row r="1830" spans="1:16">
      <c r="A1830" s="21" t="s"/>
      <c r="B1830" s="12" t="s"/>
      <c r="C1830" s="22" t="s"/>
      <c r="D1830" s="12" t="s"/>
      <c r="E1830" s="12" t="s"/>
      <c r="F1830" s="12" t="s"/>
      <c r="G1830" s="12" t="s"/>
      <c r="H1830" s="12" t="s"/>
      <c r="I1830" s="12" t="s"/>
      <c r="J1830" s="12" t="s"/>
      <c r="K1830" s="12" t="s"/>
      <c r="L1830" s="12" t="s"/>
      <c r="M1830" s="12" t="s"/>
      <c r="N1830" s="12" t="s"/>
      <c r="O1830" s="12" t="s"/>
      <c r="P1830" s="12" t="s"/>
    </row>
    <row r="1831" spans="1:16">
      <c r="A1831" s="21" t="s"/>
      <c r="B1831" s="12" t="s"/>
      <c r="C1831" s="22" t="s"/>
      <c r="D1831" s="12" t="s"/>
      <c r="E1831" s="12" t="s"/>
      <c r="F1831" s="12" t="s"/>
      <c r="G1831" s="12" t="s"/>
      <c r="H1831" s="12" t="s"/>
      <c r="I1831" s="12" t="s"/>
      <c r="J1831" s="12" t="s"/>
      <c r="K1831" s="12" t="s"/>
      <c r="L1831" s="12" t="s"/>
      <c r="M1831" s="12" t="s"/>
      <c r="N1831" s="12" t="s"/>
      <c r="O1831" s="12" t="s"/>
      <c r="P1831" s="12" t="s"/>
    </row>
    <row r="1832" spans="1:16">
      <c r="A1832" s="21" t="s"/>
      <c r="B1832" s="12" t="s"/>
      <c r="C1832" s="22" t="s"/>
      <c r="D1832" s="12" t="s"/>
      <c r="E1832" s="12" t="s"/>
      <c r="F1832" s="12" t="s"/>
      <c r="G1832" s="12" t="s"/>
      <c r="H1832" s="12" t="s"/>
      <c r="I1832" s="12" t="s"/>
      <c r="J1832" s="12" t="s"/>
      <c r="K1832" s="12" t="s"/>
      <c r="L1832" s="12" t="s"/>
      <c r="M1832" s="12" t="s"/>
      <c r="N1832" s="12" t="s"/>
      <c r="O1832" s="12" t="s"/>
      <c r="P1832" s="12" t="s"/>
    </row>
    <row r="1833" spans="1:16">
      <c r="A1833" s="21" t="s"/>
      <c r="B1833" s="12" t="s"/>
      <c r="C1833" s="22" t="s"/>
      <c r="D1833" s="12" t="s"/>
      <c r="E1833" s="12" t="s"/>
      <c r="F1833" s="12" t="s"/>
      <c r="G1833" s="12" t="s"/>
      <c r="H1833" s="12" t="s"/>
      <c r="I1833" s="12" t="s"/>
      <c r="J1833" s="12" t="s"/>
      <c r="K1833" s="12" t="s"/>
      <c r="L1833" s="12" t="s"/>
      <c r="M1833" s="12" t="s"/>
      <c r="N1833" s="12" t="s"/>
      <c r="O1833" s="12" t="s"/>
      <c r="P1833" s="12" t="s"/>
    </row>
    <row r="1834" spans="1:16">
      <c r="A1834" s="21" t="s"/>
      <c r="B1834" s="12" t="s"/>
      <c r="C1834" s="22" t="s"/>
      <c r="D1834" s="12" t="s"/>
      <c r="E1834" s="12" t="s"/>
      <c r="F1834" s="12" t="s"/>
      <c r="G1834" s="12" t="s"/>
      <c r="H1834" s="12" t="s"/>
      <c r="I1834" s="12" t="s"/>
      <c r="J1834" s="12" t="s"/>
      <c r="K1834" s="12" t="s"/>
      <c r="L1834" s="12" t="s"/>
      <c r="M1834" s="12" t="s"/>
      <c r="N1834" s="12" t="s"/>
      <c r="O1834" s="12" t="s"/>
      <c r="P1834" s="12" t="s"/>
    </row>
    <row r="1835" spans="1:16">
      <c r="A1835" s="21" t="s"/>
      <c r="B1835" s="12" t="s"/>
      <c r="C1835" s="22" t="s"/>
      <c r="D1835" s="12" t="s"/>
      <c r="E1835" s="12" t="s"/>
      <c r="F1835" s="12" t="s"/>
      <c r="G1835" s="12" t="s"/>
      <c r="H1835" s="12" t="s"/>
      <c r="I1835" s="12" t="s"/>
      <c r="J1835" s="12" t="s"/>
      <c r="K1835" s="12" t="s"/>
      <c r="L1835" s="12" t="s"/>
      <c r="M1835" s="12" t="s"/>
      <c r="N1835" s="12" t="s"/>
      <c r="O1835" s="12" t="s"/>
      <c r="P1835" s="12" t="s"/>
    </row>
    <row r="1836" spans="1:16">
      <c r="A1836" s="21" t="s"/>
      <c r="B1836" s="12" t="s"/>
      <c r="C1836" s="22" t="s"/>
      <c r="D1836" s="12" t="s"/>
      <c r="E1836" s="12" t="s"/>
      <c r="F1836" s="12" t="s"/>
      <c r="G1836" s="12" t="s"/>
      <c r="H1836" s="12" t="s"/>
      <c r="I1836" s="12" t="s"/>
      <c r="J1836" s="12" t="s"/>
      <c r="K1836" s="12" t="s"/>
      <c r="L1836" s="12" t="s"/>
      <c r="M1836" s="12" t="s"/>
      <c r="N1836" s="12" t="s"/>
      <c r="O1836" s="12" t="s"/>
      <c r="P1836" s="12" t="s"/>
    </row>
    <row r="1837" spans="1:16">
      <c r="A1837" s="21" t="s"/>
      <c r="B1837" s="12" t="s"/>
      <c r="C1837" s="22" t="s"/>
      <c r="D1837" s="12" t="s"/>
      <c r="E1837" s="12" t="s"/>
      <c r="F1837" s="12" t="s"/>
      <c r="G1837" s="12" t="s"/>
      <c r="H1837" s="12" t="s"/>
      <c r="I1837" s="12" t="s"/>
      <c r="J1837" s="12" t="s"/>
      <c r="K1837" s="12" t="s"/>
      <c r="L1837" s="12" t="s"/>
      <c r="M1837" s="12" t="s"/>
      <c r="N1837" s="12" t="s"/>
      <c r="O1837" s="12" t="s"/>
      <c r="P1837" s="12" t="s"/>
    </row>
    <row r="1838" spans="1:16">
      <c r="A1838" s="21" t="s"/>
      <c r="B1838" s="12" t="s"/>
      <c r="C1838" s="22" t="s"/>
      <c r="D1838" s="12" t="s"/>
      <c r="E1838" s="12" t="s"/>
      <c r="F1838" s="12" t="s"/>
      <c r="G1838" s="12" t="s"/>
      <c r="H1838" s="12" t="s"/>
      <c r="I1838" s="12" t="s"/>
      <c r="J1838" s="12" t="s"/>
      <c r="K1838" s="12" t="s"/>
      <c r="L1838" s="12" t="s"/>
      <c r="M1838" s="12" t="s"/>
      <c r="N1838" s="12" t="s"/>
      <c r="O1838" s="12" t="s"/>
      <c r="P1838" s="12" t="s"/>
    </row>
    <row r="1839" spans="1:16">
      <c r="A1839" s="21" t="s"/>
      <c r="B1839" s="12" t="s"/>
      <c r="C1839" s="22" t="s"/>
      <c r="D1839" s="12" t="s"/>
      <c r="E1839" s="12" t="s"/>
      <c r="F1839" s="12" t="s"/>
      <c r="G1839" s="12" t="s"/>
      <c r="H1839" s="12" t="s"/>
      <c r="I1839" s="12" t="s"/>
      <c r="J1839" s="12" t="s"/>
      <c r="K1839" s="12" t="s"/>
      <c r="L1839" s="12" t="s"/>
      <c r="M1839" s="12" t="s"/>
      <c r="N1839" s="12" t="s"/>
      <c r="O1839" s="12" t="s"/>
      <c r="P1839" s="12" t="s"/>
    </row>
    <row r="1840" spans="1:16">
      <c r="A1840" s="21" t="s"/>
      <c r="B1840" s="12" t="s"/>
      <c r="C1840" s="22" t="s"/>
      <c r="D1840" s="12" t="s"/>
      <c r="E1840" s="12" t="s"/>
      <c r="F1840" s="12" t="s"/>
      <c r="G1840" s="12" t="s"/>
      <c r="H1840" s="12" t="s"/>
      <c r="I1840" s="12" t="s"/>
      <c r="J1840" s="12" t="s"/>
      <c r="K1840" s="12" t="s"/>
      <c r="L1840" s="12" t="s"/>
      <c r="M1840" s="12" t="s"/>
      <c r="N1840" s="12" t="s"/>
      <c r="O1840" s="12" t="s"/>
      <c r="P1840" s="12" t="s"/>
    </row>
    <row r="1841" spans="1:16">
      <c r="A1841" s="21" t="s"/>
      <c r="B1841" s="12" t="s"/>
      <c r="C1841" s="22" t="s"/>
      <c r="D1841" s="12" t="s"/>
      <c r="E1841" s="12" t="s"/>
      <c r="F1841" s="12" t="s"/>
      <c r="G1841" s="12" t="s"/>
      <c r="H1841" s="12" t="s"/>
      <c r="I1841" s="12" t="s"/>
      <c r="J1841" s="12" t="s"/>
      <c r="K1841" s="12" t="s"/>
      <c r="L1841" s="12" t="s"/>
      <c r="M1841" s="12" t="s"/>
      <c r="N1841" s="12" t="s"/>
      <c r="O1841" s="12" t="s"/>
      <c r="P1841" s="12" t="s"/>
    </row>
    <row r="1842" spans="1:16">
      <c r="A1842" s="21" t="s"/>
      <c r="B1842" s="12" t="s"/>
      <c r="C1842" s="22" t="s"/>
      <c r="D1842" s="12" t="s"/>
      <c r="E1842" s="12" t="s"/>
      <c r="F1842" s="12" t="s"/>
      <c r="G1842" s="12" t="s"/>
      <c r="H1842" s="12" t="s"/>
      <c r="I1842" s="12" t="s"/>
      <c r="J1842" s="12" t="s"/>
      <c r="K1842" s="12" t="s"/>
      <c r="L1842" s="12" t="s"/>
      <c r="M1842" s="12" t="s"/>
      <c r="N1842" s="12" t="s"/>
      <c r="O1842" s="12" t="s"/>
      <c r="P1842" s="12" t="s"/>
    </row>
    <row r="1843" spans="1:16">
      <c r="A1843" s="21" t="s"/>
      <c r="B1843" s="12" t="s"/>
      <c r="C1843" s="22" t="s"/>
      <c r="D1843" s="12" t="s"/>
      <c r="E1843" s="12" t="s"/>
      <c r="F1843" s="12" t="s"/>
      <c r="G1843" s="12" t="s"/>
      <c r="H1843" s="12" t="s"/>
      <c r="I1843" s="12" t="s"/>
      <c r="J1843" s="12" t="s"/>
      <c r="K1843" s="12" t="s"/>
      <c r="L1843" s="12" t="s"/>
      <c r="M1843" s="12" t="s"/>
      <c r="N1843" s="12" t="s"/>
      <c r="O1843" s="12" t="s"/>
      <c r="P1843" s="12" t="s"/>
    </row>
    <row r="1844" spans="1:16">
      <c r="A1844" s="21" t="s"/>
      <c r="B1844" s="12" t="s"/>
      <c r="C1844" s="22" t="s"/>
      <c r="D1844" s="12" t="s"/>
      <c r="E1844" s="12" t="s"/>
      <c r="F1844" s="12" t="s"/>
      <c r="G1844" s="12" t="s"/>
      <c r="H1844" s="12" t="s"/>
      <c r="I1844" s="12" t="s"/>
      <c r="J1844" s="12" t="s"/>
      <c r="K1844" s="12" t="s"/>
      <c r="L1844" s="12" t="s"/>
      <c r="M1844" s="12" t="s"/>
      <c r="N1844" s="12" t="s"/>
      <c r="O1844" s="12" t="s"/>
      <c r="P1844" s="12" t="s"/>
    </row>
    <row r="1845" spans="1:16">
      <c r="A1845" s="21" t="s"/>
      <c r="B1845" s="12" t="s"/>
      <c r="C1845" s="22" t="s"/>
      <c r="D1845" s="12" t="s"/>
      <c r="E1845" s="12" t="s"/>
      <c r="F1845" s="12" t="s"/>
      <c r="G1845" s="12" t="s"/>
      <c r="H1845" s="12" t="s"/>
      <c r="I1845" s="12" t="s"/>
      <c r="J1845" s="12" t="s"/>
      <c r="K1845" s="12" t="s"/>
      <c r="L1845" s="12" t="s"/>
      <c r="M1845" s="12" t="s"/>
      <c r="N1845" s="12" t="s"/>
      <c r="O1845" s="12" t="s"/>
      <c r="P1845" s="12" t="s"/>
    </row>
    <row r="1846" spans="1:16">
      <c r="A1846" s="21" t="s"/>
      <c r="B1846" s="12" t="s"/>
      <c r="C1846" s="22" t="s"/>
      <c r="D1846" s="12" t="s"/>
      <c r="E1846" s="12" t="s"/>
      <c r="F1846" s="12" t="s"/>
      <c r="G1846" s="12" t="s"/>
      <c r="H1846" s="12" t="s"/>
      <c r="I1846" s="12" t="s"/>
      <c r="J1846" s="12" t="s"/>
      <c r="K1846" s="12" t="s"/>
      <c r="L1846" s="12" t="s"/>
      <c r="M1846" s="12" t="s"/>
      <c r="N1846" s="12" t="s"/>
      <c r="O1846" s="12" t="s"/>
      <c r="P1846" s="12" t="s"/>
    </row>
    <row r="1847" spans="1:16">
      <c r="A1847" s="21" t="s"/>
      <c r="B1847" s="12" t="s"/>
      <c r="C1847" s="22" t="s"/>
      <c r="D1847" s="12" t="s"/>
      <c r="E1847" s="12" t="s"/>
      <c r="F1847" s="12" t="s"/>
      <c r="G1847" s="12" t="s"/>
      <c r="H1847" s="12" t="s"/>
      <c r="I1847" s="12" t="s"/>
      <c r="J1847" s="12" t="s"/>
      <c r="K1847" s="12" t="s"/>
      <c r="L1847" s="12" t="s"/>
      <c r="M1847" s="12" t="s"/>
      <c r="N1847" s="12" t="s"/>
      <c r="O1847" s="12" t="s"/>
      <c r="P1847" s="12" t="s"/>
    </row>
    <row r="1848" spans="1:16">
      <c r="A1848" s="21" t="s"/>
      <c r="B1848" s="12" t="s"/>
      <c r="C1848" s="22" t="s"/>
      <c r="D1848" s="12" t="s"/>
      <c r="E1848" s="12" t="s"/>
      <c r="F1848" s="12" t="s"/>
      <c r="G1848" s="12" t="s"/>
      <c r="H1848" s="12" t="s"/>
      <c r="I1848" s="12" t="s"/>
      <c r="J1848" s="12" t="s"/>
      <c r="K1848" s="12" t="s"/>
      <c r="L1848" s="12" t="s"/>
      <c r="M1848" s="12" t="s"/>
      <c r="N1848" s="12" t="s"/>
      <c r="O1848" s="12" t="s"/>
      <c r="P1848" s="12" t="s"/>
    </row>
    <row r="1849" spans="1:16">
      <c r="A1849" s="21" t="s"/>
      <c r="B1849" s="12" t="s"/>
      <c r="C1849" s="22" t="s"/>
      <c r="D1849" s="12" t="s"/>
      <c r="E1849" s="12" t="s"/>
      <c r="F1849" s="12" t="s"/>
      <c r="G1849" s="12" t="s"/>
      <c r="H1849" s="12" t="s"/>
      <c r="I1849" s="12" t="s"/>
      <c r="J1849" s="12" t="s"/>
      <c r="K1849" s="12" t="s"/>
      <c r="L1849" s="12" t="s"/>
      <c r="M1849" s="12" t="s"/>
      <c r="N1849" s="12" t="s"/>
      <c r="O1849" s="12" t="s"/>
      <c r="P1849" s="12" t="s"/>
    </row>
    <row r="1850" spans="1:16">
      <c r="A1850" s="21" t="s"/>
      <c r="B1850" s="12" t="s"/>
      <c r="C1850" s="22" t="s"/>
      <c r="D1850" s="12" t="s"/>
      <c r="E1850" s="12" t="s"/>
      <c r="F1850" s="12" t="s"/>
      <c r="G1850" s="12" t="s"/>
      <c r="H1850" s="12" t="s"/>
      <c r="I1850" s="12" t="s"/>
      <c r="J1850" s="12" t="s"/>
      <c r="K1850" s="12" t="s"/>
      <c r="L1850" s="12" t="s"/>
      <c r="M1850" s="12" t="s"/>
      <c r="N1850" s="12" t="s"/>
      <c r="O1850" s="12" t="s"/>
      <c r="P1850" s="12" t="s"/>
    </row>
    <row r="1851" spans="1:16">
      <c r="A1851" s="21" t="s"/>
      <c r="B1851" s="12" t="s"/>
      <c r="C1851" s="22" t="s"/>
      <c r="D1851" s="12" t="s"/>
      <c r="E1851" s="12" t="s"/>
      <c r="F1851" s="12" t="s"/>
      <c r="G1851" s="12" t="s"/>
      <c r="H1851" s="12" t="s"/>
      <c r="I1851" s="12" t="s"/>
      <c r="J1851" s="12" t="s"/>
      <c r="K1851" s="12" t="s"/>
      <c r="L1851" s="12" t="s"/>
      <c r="M1851" s="12" t="s"/>
      <c r="N1851" s="12" t="s"/>
      <c r="O1851" s="12" t="s"/>
      <c r="P1851" s="12" t="s"/>
    </row>
    <row r="1852" spans="1:16">
      <c r="A1852" s="21" t="s"/>
      <c r="B1852" s="12" t="s"/>
      <c r="C1852" s="22" t="s"/>
      <c r="D1852" s="12" t="s"/>
      <c r="E1852" s="12" t="s"/>
      <c r="F1852" s="12" t="s"/>
      <c r="G1852" s="12" t="s"/>
      <c r="H1852" s="12" t="s"/>
      <c r="I1852" s="12" t="s"/>
      <c r="J1852" s="12" t="s"/>
      <c r="K1852" s="12" t="s"/>
      <c r="L1852" s="12" t="s"/>
      <c r="M1852" s="12" t="s"/>
      <c r="N1852" s="12" t="s"/>
      <c r="O1852" s="12" t="s"/>
      <c r="P1852" s="12" t="s"/>
    </row>
    <row r="1853" spans="1:16">
      <c r="A1853" s="21" t="s"/>
      <c r="B1853" s="12" t="s"/>
      <c r="C1853" s="22" t="s"/>
      <c r="D1853" s="12" t="s"/>
      <c r="E1853" s="12" t="s"/>
      <c r="F1853" s="12" t="s"/>
      <c r="G1853" s="12" t="s"/>
      <c r="H1853" s="12" t="s"/>
      <c r="I1853" s="12" t="s"/>
      <c r="J1853" s="12" t="s"/>
      <c r="K1853" s="12" t="s"/>
      <c r="L1853" s="12" t="s"/>
      <c r="M1853" s="12" t="s"/>
      <c r="N1853" s="12" t="s"/>
      <c r="O1853" s="12" t="s"/>
      <c r="P1853" s="12" t="s"/>
    </row>
    <row r="1854" spans="1:16">
      <c r="A1854" s="21" t="s"/>
      <c r="B1854" s="12" t="s"/>
      <c r="C1854" s="22" t="s"/>
      <c r="D1854" s="12" t="s"/>
      <c r="E1854" s="12" t="s"/>
      <c r="F1854" s="12" t="s"/>
      <c r="G1854" s="12" t="s"/>
      <c r="H1854" s="12" t="s"/>
      <c r="I1854" s="12" t="s"/>
      <c r="J1854" s="12" t="s"/>
      <c r="K1854" s="12" t="s"/>
      <c r="L1854" s="12" t="s"/>
      <c r="M1854" s="12" t="s"/>
      <c r="N1854" s="12" t="s"/>
      <c r="O1854" s="12" t="s"/>
      <c r="P1854" s="12" t="s"/>
    </row>
    <row r="1855" spans="1:16">
      <c r="A1855" s="21" t="s"/>
      <c r="B1855" s="12" t="s"/>
      <c r="C1855" s="22" t="s"/>
      <c r="D1855" s="12" t="s"/>
      <c r="E1855" s="12" t="s"/>
      <c r="F1855" s="12" t="s"/>
      <c r="G1855" s="12" t="s"/>
      <c r="H1855" s="12" t="s"/>
      <c r="I1855" s="12" t="s"/>
      <c r="J1855" s="12" t="s"/>
      <c r="K1855" s="12" t="s"/>
      <c r="L1855" s="12" t="s"/>
      <c r="M1855" s="12" t="s"/>
      <c r="N1855" s="12" t="s"/>
      <c r="O1855" s="12" t="s"/>
      <c r="P1855" s="12" t="s"/>
    </row>
    <row r="1856" spans="1:16">
      <c r="A1856" s="21" t="s"/>
      <c r="B1856" s="12" t="s"/>
      <c r="C1856" s="22" t="s"/>
      <c r="D1856" s="12" t="s"/>
      <c r="E1856" s="12" t="s"/>
      <c r="F1856" s="12" t="s"/>
      <c r="G1856" s="12" t="s"/>
      <c r="H1856" s="12" t="s"/>
      <c r="I1856" s="12" t="s"/>
      <c r="J1856" s="12" t="s"/>
      <c r="K1856" s="12" t="s"/>
      <c r="L1856" s="12" t="s"/>
      <c r="M1856" s="12" t="s"/>
      <c r="N1856" s="12" t="s"/>
      <c r="O1856" s="12" t="s"/>
      <c r="P1856" s="12" t="s"/>
    </row>
    <row r="1857" spans="1:16">
      <c r="A1857" s="21" t="s"/>
      <c r="B1857" s="12" t="s"/>
      <c r="C1857" s="22" t="s"/>
      <c r="D1857" s="12" t="s"/>
      <c r="E1857" s="12" t="s"/>
      <c r="F1857" s="12" t="s"/>
      <c r="G1857" s="12" t="s"/>
      <c r="H1857" s="12" t="s"/>
      <c r="I1857" s="12" t="s"/>
      <c r="J1857" s="12" t="s"/>
      <c r="K1857" s="12" t="s"/>
      <c r="L1857" s="12" t="s"/>
      <c r="M1857" s="12" t="s"/>
      <c r="N1857" s="12" t="s"/>
      <c r="O1857" s="12" t="s"/>
      <c r="P1857" s="12" t="s"/>
    </row>
    <row r="1858" spans="1:16">
      <c r="A1858" s="21" t="s"/>
      <c r="B1858" s="12" t="s"/>
      <c r="C1858" s="22" t="s"/>
      <c r="D1858" s="12" t="s"/>
      <c r="E1858" s="12" t="s"/>
      <c r="F1858" s="12" t="s"/>
      <c r="G1858" s="12" t="s"/>
      <c r="H1858" s="12" t="s"/>
      <c r="I1858" s="12" t="s"/>
      <c r="J1858" s="12" t="s"/>
      <c r="K1858" s="12" t="s"/>
      <c r="L1858" s="12" t="s"/>
      <c r="M1858" s="12" t="s"/>
      <c r="N1858" s="12" t="s"/>
      <c r="O1858" s="12" t="s"/>
      <c r="P1858" s="12" t="s"/>
    </row>
    <row r="1859" spans="1:16">
      <c r="A1859" s="21" t="s"/>
      <c r="B1859" s="12" t="s"/>
      <c r="C1859" s="22" t="s"/>
      <c r="D1859" s="12" t="s"/>
      <c r="E1859" s="12" t="s"/>
      <c r="F1859" s="12" t="s"/>
      <c r="G1859" s="12" t="s"/>
      <c r="H1859" s="12" t="s"/>
      <c r="I1859" s="12" t="s"/>
      <c r="J1859" s="12" t="s"/>
      <c r="K1859" s="12" t="s"/>
      <c r="L1859" s="12" t="s"/>
      <c r="M1859" s="12" t="s"/>
      <c r="N1859" s="12" t="s"/>
      <c r="O1859" s="12" t="s"/>
      <c r="P1859" s="12" t="s"/>
    </row>
    <row r="1860" spans="1:16">
      <c r="A1860" s="21" t="s"/>
      <c r="B1860" s="12" t="s"/>
      <c r="C1860" s="22" t="s"/>
      <c r="D1860" s="12" t="s"/>
      <c r="E1860" s="12" t="s"/>
      <c r="F1860" s="12" t="s"/>
      <c r="G1860" s="12" t="s"/>
      <c r="H1860" s="12" t="s"/>
      <c r="I1860" s="12" t="s"/>
      <c r="J1860" s="12" t="s"/>
      <c r="K1860" s="12" t="s"/>
      <c r="L1860" s="12" t="s"/>
      <c r="M1860" s="12" t="s"/>
      <c r="N1860" s="12" t="s"/>
      <c r="O1860" s="12" t="s"/>
      <c r="P1860" s="12" t="s"/>
    </row>
    <row r="1861" spans="1:16">
      <c r="A1861" s="21" t="s"/>
      <c r="B1861" s="12" t="s"/>
      <c r="C1861" s="22" t="s"/>
      <c r="D1861" s="12" t="s"/>
      <c r="E1861" s="12" t="s"/>
      <c r="F1861" s="12" t="s"/>
      <c r="G1861" s="12" t="s"/>
      <c r="H1861" s="12" t="s"/>
      <c r="I1861" s="12" t="s"/>
      <c r="J1861" s="12" t="s"/>
      <c r="K1861" s="12" t="s"/>
      <c r="L1861" s="12" t="s"/>
      <c r="M1861" s="12" t="s"/>
      <c r="N1861" s="12" t="s"/>
      <c r="O1861" s="12" t="s"/>
      <c r="P1861" s="12" t="s"/>
    </row>
    <row r="1862" spans="1:16">
      <c r="A1862" s="21" t="s"/>
      <c r="B1862" s="12" t="s"/>
      <c r="C1862" s="22" t="s"/>
      <c r="D1862" s="12" t="s"/>
      <c r="E1862" s="12" t="s"/>
      <c r="F1862" s="12" t="s"/>
      <c r="G1862" s="12" t="s"/>
      <c r="H1862" s="12" t="s"/>
      <c r="I1862" s="12" t="s"/>
      <c r="J1862" s="12" t="s"/>
      <c r="K1862" s="12" t="s"/>
      <c r="L1862" s="12" t="s"/>
      <c r="M1862" s="12" t="s"/>
      <c r="N1862" s="12" t="s"/>
      <c r="O1862" s="12" t="s"/>
      <c r="P1862" s="12" t="s"/>
    </row>
    <row r="1863" spans="1:16">
      <c r="A1863" s="21" t="s"/>
      <c r="B1863" s="12" t="s"/>
      <c r="C1863" s="22" t="s"/>
      <c r="D1863" s="12" t="s"/>
      <c r="E1863" s="12" t="s"/>
      <c r="F1863" s="12" t="s"/>
      <c r="G1863" s="12" t="s"/>
      <c r="H1863" s="12" t="s"/>
      <c r="I1863" s="12" t="s"/>
      <c r="J1863" s="12" t="s"/>
      <c r="K1863" s="12" t="s"/>
      <c r="L1863" s="12" t="s"/>
      <c r="M1863" s="12" t="s"/>
      <c r="N1863" s="12" t="s"/>
      <c r="O1863" s="12" t="s"/>
      <c r="P1863" s="12" t="s"/>
    </row>
    <row r="1864" spans="1:16">
      <c r="A1864" s="21" t="s"/>
      <c r="B1864" s="12" t="s"/>
      <c r="C1864" s="22" t="s"/>
      <c r="D1864" s="12" t="s"/>
      <c r="E1864" s="12" t="s"/>
      <c r="F1864" s="12" t="s"/>
      <c r="G1864" s="12" t="s"/>
      <c r="H1864" s="12" t="s"/>
      <c r="I1864" s="12" t="s"/>
      <c r="J1864" s="12" t="s"/>
      <c r="K1864" s="12" t="s"/>
      <c r="L1864" s="12" t="s"/>
      <c r="M1864" s="12" t="s"/>
      <c r="N1864" s="12" t="s"/>
      <c r="O1864" s="12" t="s"/>
      <c r="P1864" s="12" t="s"/>
    </row>
    <row r="1865" spans="1:16">
      <c r="A1865" s="21" t="s"/>
      <c r="B1865" s="12" t="s"/>
      <c r="C1865" s="22" t="s"/>
      <c r="D1865" s="12" t="s"/>
      <c r="E1865" s="12" t="s"/>
      <c r="F1865" s="12" t="s"/>
      <c r="G1865" s="12" t="s"/>
      <c r="H1865" s="12" t="s"/>
      <c r="I1865" s="12" t="s"/>
      <c r="J1865" s="12" t="s"/>
      <c r="K1865" s="12" t="s"/>
      <c r="L1865" s="12" t="s"/>
      <c r="M1865" s="12" t="s"/>
      <c r="N1865" s="12" t="s"/>
      <c r="O1865" s="12" t="s"/>
      <c r="P1865" s="12" t="s"/>
    </row>
    <row r="1866" spans="1:16">
      <c r="A1866" s="21" t="s"/>
      <c r="B1866" s="12" t="s"/>
      <c r="C1866" s="22" t="s"/>
      <c r="D1866" s="12" t="s"/>
      <c r="E1866" s="12" t="s"/>
      <c r="F1866" s="12" t="s"/>
      <c r="G1866" s="12" t="s"/>
      <c r="H1866" s="12" t="s"/>
      <c r="I1866" s="12" t="s"/>
      <c r="J1866" s="12" t="s"/>
      <c r="K1866" s="12" t="s"/>
      <c r="L1866" s="12" t="s"/>
      <c r="M1866" s="12" t="s"/>
      <c r="N1866" s="12" t="s"/>
      <c r="O1866" s="12" t="s"/>
      <c r="P1866" s="12" t="s"/>
    </row>
    <row r="1867" spans="1:16">
      <c r="A1867" s="21" t="s"/>
      <c r="B1867" s="12" t="s"/>
      <c r="C1867" s="22" t="s"/>
      <c r="D1867" s="12" t="s"/>
      <c r="E1867" s="12" t="s"/>
      <c r="F1867" s="12" t="s"/>
      <c r="G1867" s="12" t="s"/>
      <c r="H1867" s="12" t="s"/>
      <c r="I1867" s="12" t="s"/>
      <c r="J1867" s="12" t="s"/>
      <c r="K1867" s="12" t="s"/>
      <c r="L1867" s="12" t="s"/>
      <c r="M1867" s="12" t="s"/>
      <c r="N1867" s="12" t="s"/>
      <c r="O1867" s="12" t="s"/>
      <c r="P1867" s="12" t="s"/>
    </row>
    <row r="1868" spans="1:16">
      <c r="A1868" s="21" t="s"/>
      <c r="B1868" s="12" t="s"/>
      <c r="C1868" s="22" t="s"/>
      <c r="D1868" s="12" t="s"/>
      <c r="E1868" s="12" t="s"/>
      <c r="F1868" s="12" t="s"/>
      <c r="G1868" s="12" t="s"/>
      <c r="H1868" s="12" t="s"/>
      <c r="I1868" s="12" t="s"/>
      <c r="J1868" s="12" t="s"/>
      <c r="K1868" s="12" t="s"/>
      <c r="L1868" s="12" t="s"/>
      <c r="M1868" s="12" t="s"/>
      <c r="N1868" s="12" t="s"/>
      <c r="O1868" s="12" t="s"/>
      <c r="P1868" s="12" t="s"/>
    </row>
    <row r="1869" spans="1:16">
      <c r="A1869" s="21" t="s"/>
      <c r="B1869" s="12" t="s"/>
      <c r="C1869" s="22" t="s"/>
      <c r="D1869" s="12" t="s"/>
      <c r="E1869" s="12" t="s"/>
      <c r="F1869" s="12" t="s"/>
      <c r="G1869" s="12" t="s"/>
      <c r="H1869" s="12" t="s"/>
      <c r="I1869" s="12" t="s"/>
      <c r="J1869" s="12" t="s"/>
      <c r="K1869" s="12" t="s"/>
      <c r="L1869" s="12" t="s"/>
      <c r="M1869" s="12" t="s"/>
      <c r="N1869" s="12" t="s"/>
      <c r="O1869" s="12" t="s"/>
      <c r="P1869" s="12" t="s"/>
    </row>
    <row r="1870" spans="1:16">
      <c r="A1870" s="21" t="s"/>
      <c r="B1870" s="12" t="s"/>
      <c r="C1870" s="22" t="s"/>
      <c r="D1870" s="12" t="s"/>
      <c r="E1870" s="12" t="s"/>
      <c r="F1870" s="12" t="s"/>
      <c r="G1870" s="12" t="s"/>
      <c r="H1870" s="12" t="s"/>
      <c r="I1870" s="12" t="s"/>
      <c r="J1870" s="12" t="s"/>
      <c r="K1870" s="12" t="s"/>
      <c r="L1870" s="12" t="s"/>
      <c r="M1870" s="12" t="s"/>
      <c r="N1870" s="12" t="s"/>
      <c r="O1870" s="12" t="s"/>
      <c r="P1870" s="12" t="s"/>
    </row>
    <row r="1871" spans="1:16">
      <c r="A1871" s="21" t="s"/>
      <c r="B1871" s="12" t="s"/>
      <c r="C1871" s="22" t="s"/>
      <c r="D1871" s="12" t="s"/>
      <c r="E1871" s="12" t="s"/>
      <c r="F1871" s="12" t="s"/>
      <c r="G1871" s="12" t="s"/>
      <c r="H1871" s="12" t="s"/>
      <c r="I1871" s="12" t="s"/>
      <c r="J1871" s="12" t="s"/>
      <c r="K1871" s="12" t="s"/>
      <c r="L1871" s="12" t="s"/>
      <c r="M1871" s="12" t="s"/>
      <c r="N1871" s="12" t="s"/>
      <c r="O1871" s="12" t="s"/>
      <c r="P1871" s="12" t="s"/>
    </row>
    <row r="1872" spans="1:16">
      <c r="A1872" s="21" t="s"/>
      <c r="B1872" s="12" t="s"/>
      <c r="C1872" s="22" t="s"/>
      <c r="D1872" s="12" t="s"/>
      <c r="E1872" s="12" t="s"/>
      <c r="F1872" s="12" t="s"/>
      <c r="G1872" s="12" t="s"/>
      <c r="H1872" s="12" t="s"/>
      <c r="I1872" s="12" t="s"/>
      <c r="J1872" s="12" t="s"/>
      <c r="K1872" s="12" t="s"/>
      <c r="L1872" s="12" t="s"/>
      <c r="M1872" s="12" t="s"/>
      <c r="N1872" s="12" t="s"/>
      <c r="O1872" s="12" t="s"/>
      <c r="P1872" s="12" t="s"/>
    </row>
    <row r="1873" spans="1:16">
      <c r="A1873" s="21" t="s"/>
      <c r="B1873" s="12" t="s"/>
      <c r="C1873" s="22" t="s"/>
      <c r="D1873" s="12" t="s"/>
      <c r="E1873" s="12" t="s"/>
      <c r="F1873" s="12" t="s"/>
      <c r="G1873" s="12" t="s"/>
      <c r="H1873" s="12" t="s"/>
      <c r="I1873" s="12" t="s"/>
      <c r="J1873" s="12" t="s"/>
      <c r="K1873" s="12" t="s"/>
      <c r="L1873" s="12" t="s"/>
      <c r="M1873" s="12" t="s"/>
      <c r="N1873" s="12" t="s"/>
      <c r="O1873" s="12" t="s"/>
      <c r="P1873" s="12" t="s"/>
    </row>
    <row r="1874" spans="1:16">
      <c r="A1874" s="21" t="s"/>
      <c r="B1874" s="12" t="s"/>
      <c r="C1874" s="22" t="s"/>
      <c r="D1874" s="12" t="s"/>
      <c r="E1874" s="12" t="s"/>
      <c r="F1874" s="12" t="s"/>
      <c r="G1874" s="12" t="s"/>
      <c r="H1874" s="12" t="s"/>
      <c r="I1874" s="12" t="s"/>
      <c r="J1874" s="12" t="s"/>
      <c r="K1874" s="12" t="s"/>
      <c r="L1874" s="12" t="s"/>
      <c r="M1874" s="12" t="s"/>
      <c r="N1874" s="12" t="s"/>
      <c r="O1874" s="12" t="s"/>
      <c r="P1874" s="12" t="s"/>
    </row>
    <row r="1875" spans="1:16">
      <c r="A1875" s="21" t="s"/>
      <c r="B1875" s="12" t="s"/>
      <c r="C1875" s="22" t="s"/>
      <c r="D1875" s="12" t="s"/>
      <c r="E1875" s="12" t="s"/>
      <c r="F1875" s="12" t="s"/>
      <c r="G1875" s="12" t="s"/>
      <c r="H1875" s="12" t="s"/>
      <c r="I1875" s="12" t="s"/>
      <c r="J1875" s="12" t="s"/>
      <c r="K1875" s="12" t="s"/>
      <c r="L1875" s="12" t="s"/>
      <c r="M1875" s="12" t="s"/>
      <c r="N1875" s="12" t="s"/>
      <c r="O1875" s="12" t="s"/>
      <c r="P1875" s="12" t="s"/>
    </row>
    <row r="1876" spans="1:16">
      <c r="A1876" s="21" t="s"/>
      <c r="B1876" s="12" t="s"/>
      <c r="C1876" s="22" t="s"/>
      <c r="D1876" s="12" t="s"/>
      <c r="E1876" s="12" t="s"/>
      <c r="F1876" s="12" t="s"/>
      <c r="G1876" s="12" t="s"/>
      <c r="H1876" s="12" t="s"/>
      <c r="I1876" s="12" t="s"/>
      <c r="J1876" s="12" t="s"/>
      <c r="K1876" s="12" t="s"/>
      <c r="L1876" s="12" t="s"/>
      <c r="M1876" s="12" t="s"/>
      <c r="N1876" s="12" t="s"/>
      <c r="O1876" s="12" t="s"/>
      <c r="P1876" s="12" t="s"/>
    </row>
    <row r="1877" spans="1:16">
      <c r="A1877" s="21" t="s"/>
      <c r="B1877" s="12" t="s"/>
      <c r="C1877" s="22" t="s"/>
      <c r="D1877" s="12" t="s"/>
      <c r="E1877" s="12" t="s"/>
      <c r="F1877" s="12" t="s"/>
      <c r="G1877" s="12" t="s"/>
      <c r="H1877" s="12" t="s"/>
      <c r="I1877" s="12" t="s"/>
      <c r="J1877" s="12" t="s"/>
      <c r="K1877" s="12" t="s"/>
      <c r="L1877" s="12" t="s"/>
      <c r="M1877" s="12" t="s"/>
      <c r="N1877" s="12" t="s"/>
      <c r="O1877" s="12" t="s"/>
      <c r="P1877" s="12" t="s"/>
    </row>
    <row r="1878" spans="1:16">
      <c r="A1878" s="21" t="s"/>
      <c r="B1878" s="12" t="s"/>
      <c r="C1878" s="22" t="s"/>
      <c r="D1878" s="12" t="s"/>
      <c r="E1878" s="12" t="s"/>
      <c r="F1878" s="12" t="s"/>
      <c r="G1878" s="12" t="s"/>
      <c r="H1878" s="12" t="s"/>
      <c r="I1878" s="12" t="s"/>
      <c r="J1878" s="12" t="s"/>
      <c r="K1878" s="12" t="s"/>
      <c r="L1878" s="12" t="s"/>
      <c r="M1878" s="12" t="s"/>
      <c r="N1878" s="12" t="s"/>
      <c r="O1878" s="12" t="s"/>
      <c r="P1878" s="12" t="s"/>
    </row>
    <row r="1879" spans="1:16">
      <c r="A1879" s="21" t="s"/>
      <c r="B1879" s="12" t="s"/>
      <c r="C1879" s="22" t="s"/>
      <c r="D1879" s="12" t="s"/>
      <c r="E1879" s="12" t="s"/>
      <c r="F1879" s="12" t="s"/>
      <c r="G1879" s="12" t="s"/>
      <c r="H1879" s="12" t="s"/>
      <c r="I1879" s="12" t="s"/>
      <c r="J1879" s="12" t="s"/>
      <c r="K1879" s="12" t="s"/>
      <c r="L1879" s="12" t="s"/>
      <c r="M1879" s="12" t="s"/>
      <c r="N1879" s="12" t="s"/>
      <c r="O1879" s="12" t="s"/>
      <c r="P1879" s="12" t="s"/>
    </row>
    <row r="1880" spans="1:16">
      <c r="A1880" s="21" t="s"/>
      <c r="B1880" s="12" t="s"/>
      <c r="C1880" s="22" t="s"/>
      <c r="D1880" s="12" t="s"/>
      <c r="E1880" s="12" t="s"/>
      <c r="F1880" s="12" t="s"/>
      <c r="G1880" s="12" t="s"/>
      <c r="H1880" s="12" t="s"/>
      <c r="I1880" s="12" t="s"/>
      <c r="J1880" s="12" t="s"/>
      <c r="K1880" s="12" t="s"/>
      <c r="L1880" s="12" t="s"/>
      <c r="M1880" s="12" t="s"/>
      <c r="N1880" s="12" t="s"/>
      <c r="O1880" s="12" t="s"/>
      <c r="P1880" s="12" t="s"/>
    </row>
    <row r="1881" spans="1:16">
      <c r="A1881" s="21" t="s"/>
      <c r="B1881" s="12" t="s"/>
      <c r="C1881" s="22" t="s"/>
      <c r="D1881" s="12" t="s"/>
      <c r="E1881" s="12" t="s"/>
      <c r="F1881" s="12" t="s"/>
      <c r="G1881" s="12" t="s"/>
      <c r="H1881" s="12" t="s"/>
      <c r="I1881" s="12" t="s"/>
      <c r="J1881" s="12" t="s"/>
      <c r="K1881" s="12" t="s"/>
      <c r="L1881" s="12" t="s"/>
      <c r="M1881" s="12" t="s"/>
      <c r="N1881" s="12" t="s"/>
      <c r="O1881" s="12" t="s"/>
      <c r="P1881" s="12" t="s"/>
    </row>
    <row r="1882" spans="1:16">
      <c r="A1882" s="21" t="s"/>
      <c r="B1882" s="12" t="s"/>
      <c r="C1882" s="22" t="s"/>
      <c r="D1882" s="12" t="s"/>
      <c r="E1882" s="12" t="s"/>
      <c r="F1882" s="12" t="s"/>
      <c r="G1882" s="12" t="s"/>
      <c r="H1882" s="12" t="s"/>
      <c r="I1882" s="12" t="s"/>
      <c r="J1882" s="12" t="s"/>
      <c r="K1882" s="12" t="s"/>
      <c r="L1882" s="12" t="s"/>
      <c r="M1882" s="12" t="s"/>
      <c r="N1882" s="12" t="s"/>
      <c r="O1882" s="12" t="s"/>
      <c r="P1882" s="12" t="s"/>
    </row>
    <row r="1883" spans="1:16">
      <c r="A1883" s="21" t="s"/>
      <c r="B1883" s="12" t="s"/>
      <c r="C1883" s="22" t="s"/>
      <c r="D1883" s="12" t="s"/>
      <c r="E1883" s="12" t="s"/>
      <c r="F1883" s="12" t="s"/>
      <c r="G1883" s="12" t="s"/>
      <c r="H1883" s="12" t="s"/>
      <c r="I1883" s="12" t="s"/>
      <c r="J1883" s="12" t="s"/>
      <c r="K1883" s="12" t="s"/>
      <c r="L1883" s="12" t="s"/>
      <c r="M1883" s="12" t="s"/>
      <c r="N1883" s="12" t="s"/>
      <c r="O1883" s="12" t="s"/>
      <c r="P1883" s="12" t="s"/>
    </row>
    <row r="1884" spans="1:16">
      <c r="A1884" s="21" t="s"/>
      <c r="B1884" s="12" t="s"/>
      <c r="C1884" s="22" t="s"/>
      <c r="D1884" s="12" t="s"/>
      <c r="E1884" s="12" t="s"/>
      <c r="F1884" s="12" t="s"/>
      <c r="G1884" s="12" t="s"/>
      <c r="H1884" s="12" t="s"/>
      <c r="I1884" s="12" t="s"/>
      <c r="J1884" s="12" t="s"/>
      <c r="K1884" s="12" t="s"/>
      <c r="L1884" s="12" t="s"/>
      <c r="M1884" s="12" t="s"/>
      <c r="N1884" s="12" t="s"/>
      <c r="O1884" s="12" t="s"/>
      <c r="P1884" s="12" t="s"/>
    </row>
    <row r="1885" spans="1:16">
      <c r="A1885" s="21" t="s"/>
      <c r="B1885" s="12" t="s"/>
      <c r="C1885" s="22" t="s"/>
      <c r="D1885" s="12" t="s"/>
      <c r="E1885" s="12" t="s"/>
      <c r="F1885" s="12" t="s"/>
      <c r="G1885" s="12" t="s"/>
      <c r="H1885" s="12" t="s"/>
      <c r="I1885" s="12" t="s"/>
      <c r="J1885" s="12" t="s"/>
      <c r="K1885" s="12" t="s"/>
      <c r="L1885" s="12" t="s"/>
      <c r="M1885" s="12" t="s"/>
      <c r="N1885" s="12" t="s"/>
      <c r="O1885" s="12" t="s"/>
      <c r="P1885" s="12" t="s"/>
    </row>
    <row r="1886" spans="1:16">
      <c r="A1886" s="21" t="s"/>
      <c r="B1886" s="12" t="s"/>
      <c r="C1886" s="22" t="s"/>
      <c r="D1886" s="12" t="s"/>
      <c r="E1886" s="12" t="s"/>
      <c r="F1886" s="12" t="s"/>
      <c r="G1886" s="12" t="s"/>
      <c r="H1886" s="12" t="s"/>
      <c r="I1886" s="12" t="s"/>
      <c r="J1886" s="12" t="s"/>
      <c r="K1886" s="12" t="s"/>
      <c r="L1886" s="12" t="s"/>
      <c r="M1886" s="12" t="s"/>
      <c r="N1886" s="12" t="s"/>
      <c r="O1886" s="12" t="s"/>
      <c r="P1886" s="12" t="s"/>
    </row>
    <row r="1887" spans="1:16">
      <c r="A1887" s="21" t="s"/>
      <c r="B1887" s="12" t="s"/>
      <c r="C1887" s="22" t="s"/>
      <c r="D1887" s="12" t="s"/>
      <c r="E1887" s="12" t="s"/>
      <c r="F1887" s="12" t="s"/>
      <c r="G1887" s="12" t="s"/>
      <c r="H1887" s="12" t="s"/>
      <c r="I1887" s="12" t="s"/>
      <c r="J1887" s="12" t="s"/>
      <c r="K1887" s="12" t="s"/>
      <c r="L1887" s="12" t="s"/>
      <c r="M1887" s="12" t="s"/>
      <c r="N1887" s="12" t="s"/>
      <c r="O1887" s="12" t="s"/>
      <c r="P1887" s="12" t="s"/>
    </row>
    <row r="1888" spans="1:16">
      <c r="A1888" s="21" t="s"/>
      <c r="B1888" s="12" t="s"/>
      <c r="C1888" s="22" t="s"/>
      <c r="D1888" s="12" t="s"/>
      <c r="E1888" s="12" t="s"/>
      <c r="F1888" s="12" t="s"/>
      <c r="G1888" s="12" t="s"/>
      <c r="H1888" s="12" t="s"/>
      <c r="I1888" s="12" t="s"/>
      <c r="J1888" s="12" t="s"/>
      <c r="K1888" s="12" t="s"/>
      <c r="L1888" s="12" t="s"/>
      <c r="M1888" s="12" t="s"/>
      <c r="N1888" s="12" t="s"/>
      <c r="O1888" s="12" t="s"/>
      <c r="P1888" s="12" t="s"/>
    </row>
    <row r="1889" spans="1:16">
      <c r="A1889" s="21" t="s"/>
      <c r="B1889" s="12" t="s"/>
      <c r="C1889" s="22" t="s"/>
      <c r="D1889" s="12" t="s"/>
      <c r="E1889" s="12" t="s"/>
      <c r="F1889" s="12" t="s"/>
      <c r="G1889" s="12" t="s"/>
      <c r="H1889" s="12" t="s"/>
      <c r="I1889" s="12" t="s"/>
      <c r="J1889" s="12" t="s"/>
      <c r="K1889" s="12" t="s"/>
      <c r="L1889" s="12" t="s"/>
      <c r="M1889" s="12" t="s"/>
      <c r="N1889" s="12" t="s"/>
      <c r="O1889" s="12" t="s"/>
      <c r="P1889" s="12" t="s"/>
    </row>
    <row r="1890" spans="1:16">
      <c r="A1890" s="21" t="s"/>
      <c r="B1890" s="12" t="s"/>
      <c r="C1890" s="22" t="s"/>
      <c r="D1890" s="12" t="s"/>
      <c r="E1890" s="12" t="s"/>
      <c r="F1890" s="12" t="s"/>
      <c r="G1890" s="12" t="s"/>
      <c r="H1890" s="12" t="s"/>
      <c r="I1890" s="12" t="s"/>
      <c r="J1890" s="12" t="s"/>
      <c r="K1890" s="12" t="s"/>
      <c r="L1890" s="12" t="s"/>
      <c r="M1890" s="12" t="s"/>
      <c r="N1890" s="12" t="s"/>
      <c r="O1890" s="12" t="s"/>
      <c r="P1890" s="12" t="s"/>
    </row>
    <row r="1891" spans="1:16">
      <c r="A1891" s="21" t="s"/>
      <c r="B1891" s="12" t="s"/>
      <c r="C1891" s="22" t="s"/>
      <c r="D1891" s="12" t="s"/>
      <c r="E1891" s="12" t="s"/>
      <c r="F1891" s="12" t="s"/>
      <c r="G1891" s="12" t="s"/>
      <c r="H1891" s="12" t="s"/>
      <c r="I1891" s="12" t="s"/>
      <c r="J1891" s="12" t="s"/>
      <c r="K1891" s="12" t="s"/>
      <c r="L1891" s="12" t="s"/>
      <c r="M1891" s="12" t="s"/>
      <c r="N1891" s="12" t="s"/>
      <c r="O1891" s="12" t="s"/>
      <c r="P1891" s="12" t="s"/>
    </row>
    <row r="1892" spans="1:16">
      <c r="A1892" s="21" t="s"/>
      <c r="B1892" s="12" t="s"/>
      <c r="C1892" s="22" t="s"/>
      <c r="D1892" s="12" t="s"/>
      <c r="E1892" s="12" t="s"/>
      <c r="F1892" s="12" t="s"/>
      <c r="G1892" s="12" t="s"/>
      <c r="H1892" s="12" t="s"/>
      <c r="I1892" s="12" t="s"/>
      <c r="J1892" s="12" t="s"/>
      <c r="K1892" s="12" t="s"/>
      <c r="L1892" s="12" t="s"/>
      <c r="M1892" s="12" t="s"/>
      <c r="N1892" s="12" t="s"/>
      <c r="O1892" s="12" t="s"/>
      <c r="P1892" s="12" t="s"/>
    </row>
    <row r="1893" spans="1:16">
      <c r="A1893" s="21" t="s"/>
      <c r="B1893" s="12" t="s"/>
      <c r="C1893" s="22" t="s"/>
      <c r="D1893" s="12" t="s"/>
      <c r="E1893" s="12" t="s"/>
      <c r="F1893" s="12" t="s"/>
      <c r="G1893" s="12" t="s"/>
      <c r="H1893" s="12" t="s"/>
      <c r="I1893" s="12" t="s"/>
      <c r="J1893" s="12" t="s"/>
      <c r="K1893" s="12" t="s"/>
      <c r="L1893" s="12" t="s"/>
      <c r="M1893" s="12" t="s"/>
      <c r="N1893" s="12" t="s"/>
      <c r="O1893" s="12" t="s"/>
      <c r="P1893" s="12" t="s"/>
    </row>
    <row r="1894" spans="1:16">
      <c r="A1894" s="21" t="s"/>
      <c r="B1894" s="12" t="s"/>
      <c r="C1894" s="22" t="s"/>
      <c r="D1894" s="12" t="s"/>
      <c r="E1894" s="12" t="s"/>
      <c r="F1894" s="12" t="s"/>
      <c r="G1894" s="12" t="s"/>
      <c r="H1894" s="12" t="s"/>
      <c r="I1894" s="12" t="s"/>
      <c r="J1894" s="12" t="s"/>
      <c r="K1894" s="12" t="s"/>
      <c r="L1894" s="12" t="s"/>
      <c r="M1894" s="12" t="s"/>
      <c r="N1894" s="12" t="s"/>
      <c r="O1894" s="12" t="s"/>
      <c r="P1894" s="12" t="s"/>
    </row>
    <row r="1895" spans="1:16">
      <c r="A1895" s="21" t="s"/>
      <c r="B1895" s="12" t="s"/>
      <c r="C1895" s="22" t="s"/>
      <c r="D1895" s="12" t="s"/>
      <c r="E1895" s="12" t="s"/>
      <c r="F1895" s="12" t="s"/>
      <c r="G1895" s="12" t="s"/>
      <c r="H1895" s="12" t="s"/>
      <c r="I1895" s="12" t="s"/>
      <c r="J1895" s="12" t="s"/>
      <c r="K1895" s="12" t="s"/>
      <c r="L1895" s="12" t="s"/>
      <c r="M1895" s="12" t="s"/>
      <c r="N1895" s="12" t="s"/>
      <c r="O1895" s="12" t="s"/>
      <c r="P1895" s="12" t="s"/>
    </row>
    <row r="1896" spans="1:16">
      <c r="A1896" s="21" t="s"/>
      <c r="B1896" s="12" t="s"/>
      <c r="C1896" s="22" t="s"/>
      <c r="D1896" s="12" t="s"/>
      <c r="E1896" s="12" t="s"/>
      <c r="F1896" s="12" t="s"/>
      <c r="G1896" s="12" t="s"/>
      <c r="H1896" s="12" t="s"/>
      <c r="I1896" s="12" t="s"/>
      <c r="J1896" s="12" t="s"/>
      <c r="K1896" s="12" t="s"/>
      <c r="L1896" s="12" t="s"/>
      <c r="M1896" s="12" t="s"/>
      <c r="N1896" s="12" t="s"/>
      <c r="O1896" s="12" t="s"/>
      <c r="P1896" s="12" t="s"/>
    </row>
    <row r="1897" spans="1:16">
      <c r="A1897" s="21" t="s"/>
      <c r="B1897" s="12" t="s"/>
      <c r="C1897" s="22" t="s"/>
      <c r="D1897" s="12" t="s"/>
      <c r="E1897" s="12" t="s"/>
      <c r="F1897" s="12" t="s"/>
      <c r="G1897" s="12" t="s"/>
      <c r="H1897" s="12" t="s"/>
      <c r="I1897" s="12" t="s"/>
      <c r="J1897" s="12" t="s"/>
      <c r="K1897" s="12" t="s"/>
      <c r="L1897" s="12" t="s"/>
      <c r="M1897" s="12" t="s"/>
      <c r="N1897" s="12" t="s"/>
      <c r="O1897" s="12" t="s"/>
      <c r="P1897" s="12" t="s"/>
    </row>
    <row r="1898" spans="1:16">
      <c r="A1898" s="21" t="s"/>
      <c r="B1898" s="12" t="s"/>
      <c r="C1898" s="22" t="s"/>
      <c r="D1898" s="12" t="s"/>
      <c r="E1898" s="12" t="s"/>
      <c r="F1898" s="12" t="s"/>
      <c r="G1898" s="12" t="s"/>
      <c r="H1898" s="12" t="s"/>
      <c r="I1898" s="12" t="s"/>
      <c r="J1898" s="12" t="s"/>
      <c r="K1898" s="12" t="s"/>
      <c r="L1898" s="12" t="s"/>
      <c r="M1898" s="12" t="s"/>
      <c r="N1898" s="12" t="s"/>
      <c r="O1898" s="12" t="s"/>
      <c r="P1898" s="12" t="s"/>
    </row>
    <row r="1899" spans="1:16">
      <c r="A1899" s="21" t="s"/>
      <c r="B1899" s="12" t="s"/>
      <c r="C1899" s="22" t="s"/>
      <c r="D1899" s="12" t="s"/>
      <c r="E1899" s="12" t="s"/>
      <c r="F1899" s="12" t="s"/>
      <c r="G1899" s="12" t="s"/>
      <c r="H1899" s="12" t="s"/>
      <c r="I1899" s="12" t="s"/>
      <c r="J1899" s="12" t="s"/>
      <c r="K1899" s="12" t="s"/>
      <c r="L1899" s="12" t="s"/>
      <c r="M1899" s="12" t="s"/>
      <c r="N1899" s="12" t="s"/>
      <c r="O1899" s="12" t="s"/>
      <c r="P1899" s="12" t="s"/>
    </row>
    <row r="1900" spans="1:16">
      <c r="A1900" s="21" t="s"/>
      <c r="B1900" s="12" t="s"/>
      <c r="C1900" s="22" t="s"/>
      <c r="D1900" s="12" t="s"/>
      <c r="E1900" s="12" t="s"/>
      <c r="F1900" s="12" t="s"/>
      <c r="G1900" s="12" t="s"/>
      <c r="H1900" s="12" t="s"/>
      <c r="I1900" s="12" t="s"/>
      <c r="J1900" s="12" t="s"/>
      <c r="K1900" s="12" t="s"/>
      <c r="L1900" s="12" t="s"/>
      <c r="M1900" s="12" t="s"/>
      <c r="N1900" s="12" t="s"/>
      <c r="O1900" s="12" t="s"/>
      <c r="P1900" s="12" t="s"/>
    </row>
    <row r="1901" spans="1:16">
      <c r="A1901" s="21" t="s"/>
      <c r="B1901" s="12" t="s"/>
      <c r="C1901" s="22" t="s"/>
      <c r="D1901" s="12" t="s"/>
      <c r="E1901" s="12" t="s"/>
      <c r="F1901" s="12" t="s"/>
      <c r="G1901" s="12" t="s"/>
      <c r="H1901" s="12" t="s"/>
      <c r="I1901" s="12" t="s"/>
      <c r="J1901" s="12" t="s"/>
      <c r="K1901" s="12" t="s"/>
      <c r="L1901" s="12" t="s"/>
      <c r="M1901" s="12" t="s"/>
      <c r="N1901" s="12" t="s"/>
      <c r="O1901" s="12" t="s"/>
      <c r="P1901" s="12" t="s"/>
    </row>
    <row r="1902" spans="1:16">
      <c r="A1902" s="21" t="s"/>
      <c r="B1902" s="12" t="s"/>
      <c r="C1902" s="22" t="s"/>
      <c r="D1902" s="12" t="s"/>
      <c r="E1902" s="12" t="s"/>
      <c r="F1902" s="12" t="s"/>
      <c r="G1902" s="12" t="s"/>
      <c r="H1902" s="12" t="s"/>
      <c r="I1902" s="12" t="s"/>
      <c r="J1902" s="12" t="s"/>
      <c r="K1902" s="12" t="s"/>
      <c r="L1902" s="12" t="s"/>
      <c r="M1902" s="12" t="s"/>
      <c r="N1902" s="12" t="s"/>
      <c r="O1902" s="12" t="s"/>
      <c r="P1902" s="12" t="s"/>
    </row>
    <row r="1903" spans="1:16">
      <c r="A1903" s="21" t="s"/>
      <c r="B1903" s="12" t="s"/>
      <c r="C1903" s="22" t="s"/>
      <c r="D1903" s="12" t="s"/>
      <c r="E1903" s="12" t="s"/>
      <c r="F1903" s="12" t="s"/>
      <c r="G1903" s="12" t="s"/>
      <c r="H1903" s="12" t="s"/>
      <c r="I1903" s="12" t="s"/>
      <c r="J1903" s="12" t="s"/>
      <c r="K1903" s="12" t="s"/>
      <c r="L1903" s="12" t="s"/>
      <c r="M1903" s="12" t="s"/>
      <c r="N1903" s="12" t="s"/>
      <c r="O1903" s="12" t="s"/>
      <c r="P1903" s="12" t="s"/>
    </row>
    <row r="1904" spans="1:16">
      <c r="A1904" s="21" t="s"/>
      <c r="B1904" s="12" t="s"/>
      <c r="C1904" s="22" t="s"/>
      <c r="D1904" s="12" t="s"/>
      <c r="E1904" s="12" t="s"/>
      <c r="F1904" s="12" t="s"/>
      <c r="G1904" s="12" t="s"/>
      <c r="H1904" s="12" t="s"/>
      <c r="I1904" s="12" t="s"/>
      <c r="J1904" s="12" t="s"/>
      <c r="K1904" s="12" t="s"/>
      <c r="L1904" s="12" t="s"/>
      <c r="M1904" s="12" t="s"/>
      <c r="N1904" s="12" t="s"/>
      <c r="O1904" s="12" t="s"/>
      <c r="P1904" s="12" t="s"/>
    </row>
    <row r="1905" spans="1:16">
      <c r="A1905" s="21" t="s"/>
      <c r="B1905" s="12" t="s"/>
      <c r="C1905" s="22" t="s"/>
      <c r="D1905" s="12" t="s"/>
      <c r="E1905" s="12" t="s"/>
      <c r="F1905" s="12" t="s"/>
      <c r="G1905" s="12" t="s"/>
      <c r="H1905" s="12" t="s"/>
      <c r="I1905" s="12" t="s"/>
      <c r="J1905" s="12" t="s"/>
      <c r="K1905" s="12" t="s"/>
      <c r="L1905" s="12" t="s"/>
      <c r="M1905" s="12" t="s"/>
      <c r="N1905" s="12" t="s"/>
      <c r="O1905" s="12" t="s"/>
      <c r="P1905" s="12" t="s"/>
    </row>
    <row r="1906" spans="1:16">
      <c r="A1906" s="21" t="s"/>
      <c r="B1906" s="12" t="s"/>
      <c r="C1906" s="22" t="s"/>
      <c r="D1906" s="12" t="s"/>
      <c r="E1906" s="12" t="s"/>
      <c r="F1906" s="12" t="s"/>
      <c r="G1906" s="12" t="s"/>
      <c r="H1906" s="12" t="s"/>
      <c r="I1906" s="12" t="s"/>
      <c r="J1906" s="12" t="s"/>
      <c r="K1906" s="12" t="s"/>
      <c r="L1906" s="12" t="s"/>
      <c r="M1906" s="12" t="s"/>
      <c r="N1906" s="12" t="s"/>
      <c r="O1906" s="12" t="s"/>
      <c r="P1906" s="12" t="s"/>
    </row>
    <row r="1907" spans="1:16">
      <c r="A1907" s="21" t="s"/>
      <c r="B1907" s="12" t="s"/>
      <c r="C1907" s="22" t="s"/>
      <c r="D1907" s="12" t="s"/>
      <c r="E1907" s="12" t="s"/>
      <c r="F1907" s="12" t="s"/>
      <c r="G1907" s="12" t="s"/>
      <c r="H1907" s="12" t="s"/>
      <c r="I1907" s="12" t="s"/>
      <c r="J1907" s="12" t="s"/>
      <c r="K1907" s="12" t="s"/>
      <c r="L1907" s="12" t="s"/>
      <c r="M1907" s="12" t="s"/>
      <c r="N1907" s="12" t="s"/>
      <c r="O1907" s="12" t="s"/>
      <c r="P1907" s="12" t="s"/>
    </row>
    <row r="1908" spans="1:16">
      <c r="A1908" s="21" t="s"/>
      <c r="B1908" s="12" t="s"/>
      <c r="C1908" s="22" t="s"/>
      <c r="D1908" s="12" t="s"/>
      <c r="E1908" s="12" t="s"/>
      <c r="F1908" s="12" t="s"/>
      <c r="G1908" s="12" t="s"/>
      <c r="H1908" s="12" t="s"/>
      <c r="I1908" s="12" t="s"/>
      <c r="J1908" s="12" t="s"/>
      <c r="K1908" s="12" t="s"/>
      <c r="L1908" s="12" t="s"/>
      <c r="M1908" s="12" t="s"/>
      <c r="N1908" s="12" t="s"/>
      <c r="O1908" s="12" t="s"/>
      <c r="P1908" s="12" t="s"/>
    </row>
    <row r="1909" spans="1:16">
      <c r="A1909" s="21" t="s"/>
      <c r="B1909" s="12" t="s"/>
      <c r="C1909" s="22" t="s"/>
      <c r="D1909" s="12" t="s"/>
      <c r="E1909" s="12" t="s"/>
      <c r="F1909" s="12" t="s"/>
      <c r="G1909" s="12" t="s"/>
      <c r="H1909" s="12" t="s"/>
      <c r="I1909" s="12" t="s"/>
      <c r="J1909" s="12" t="s"/>
      <c r="K1909" s="12" t="s"/>
      <c r="L1909" s="12" t="s"/>
      <c r="M1909" s="12" t="s"/>
      <c r="N1909" s="12" t="s"/>
      <c r="O1909" s="12" t="s"/>
      <c r="P1909" s="12" t="s"/>
    </row>
    <row r="1910" spans="1:16">
      <c r="A1910" s="21" t="s"/>
      <c r="B1910" s="12" t="s"/>
      <c r="C1910" s="22" t="s"/>
      <c r="D1910" s="12" t="s"/>
      <c r="E1910" s="12" t="s"/>
      <c r="F1910" s="12" t="s"/>
      <c r="G1910" s="12" t="s"/>
      <c r="H1910" s="12" t="s"/>
      <c r="I1910" s="12" t="s"/>
      <c r="J1910" s="12" t="s"/>
      <c r="K1910" s="12" t="s"/>
      <c r="L1910" s="12" t="s"/>
      <c r="M1910" s="12" t="s"/>
      <c r="N1910" s="12" t="s"/>
      <c r="O1910" s="12" t="s"/>
      <c r="P1910" s="12" t="s"/>
    </row>
    <row r="1911" spans="1:16">
      <c r="A1911" s="21" t="s"/>
      <c r="B1911" s="12" t="s"/>
      <c r="C1911" s="22" t="s"/>
      <c r="D1911" s="12" t="s"/>
      <c r="E1911" s="12" t="s"/>
      <c r="F1911" s="12" t="s"/>
      <c r="G1911" s="12" t="s"/>
      <c r="H1911" s="12" t="s"/>
      <c r="I1911" s="12" t="s"/>
      <c r="J1911" s="12" t="s"/>
      <c r="K1911" s="12" t="s"/>
      <c r="L1911" s="12" t="s"/>
      <c r="M1911" s="12" t="s"/>
      <c r="N1911" s="12" t="s"/>
      <c r="O1911" s="12" t="s"/>
      <c r="P1911" s="12" t="s"/>
    </row>
    <row r="1912" spans="1:16">
      <c r="A1912" s="21" t="s"/>
      <c r="B1912" s="12" t="s"/>
      <c r="C1912" s="22" t="s"/>
      <c r="D1912" s="12" t="s"/>
      <c r="E1912" s="12" t="s"/>
      <c r="F1912" s="12" t="s"/>
      <c r="G1912" s="12" t="s"/>
      <c r="H1912" s="12" t="s"/>
      <c r="I1912" s="12" t="s"/>
      <c r="J1912" s="12" t="s"/>
      <c r="K1912" s="12" t="s"/>
      <c r="L1912" s="12" t="s"/>
      <c r="M1912" s="12" t="s"/>
      <c r="N1912" s="12" t="s"/>
      <c r="O1912" s="12" t="s"/>
      <c r="P1912" s="12" t="s"/>
    </row>
    <row r="1913" spans="1:16">
      <c r="A1913" s="21" t="s"/>
      <c r="B1913" s="12" t="s"/>
      <c r="C1913" s="22" t="s"/>
      <c r="D1913" s="12" t="s"/>
      <c r="E1913" s="12" t="s"/>
      <c r="F1913" s="12" t="s"/>
      <c r="G1913" s="12" t="s"/>
      <c r="H1913" s="12" t="s"/>
      <c r="I1913" s="12" t="s"/>
      <c r="J1913" s="12" t="s"/>
      <c r="K1913" s="12" t="s"/>
      <c r="L1913" s="12" t="s"/>
      <c r="M1913" s="12" t="s"/>
      <c r="N1913" s="12" t="s"/>
      <c r="O1913" s="12" t="s"/>
      <c r="P1913" s="12" t="s"/>
    </row>
    <row r="1914" spans="1:16">
      <c r="A1914" s="21" t="s"/>
      <c r="B1914" s="12" t="s"/>
      <c r="C1914" s="22" t="s"/>
      <c r="D1914" s="12" t="s"/>
      <c r="E1914" s="12" t="s"/>
      <c r="F1914" s="12" t="s"/>
      <c r="G1914" s="12" t="s"/>
      <c r="H1914" s="12" t="s"/>
      <c r="I1914" s="12" t="s"/>
      <c r="J1914" s="12" t="s"/>
      <c r="K1914" s="12" t="s"/>
      <c r="L1914" s="12" t="s"/>
      <c r="M1914" s="12" t="s"/>
      <c r="N1914" s="12" t="s"/>
      <c r="O1914" s="12" t="s"/>
      <c r="P1914" s="12" t="s"/>
    </row>
    <row r="1915" spans="1:16">
      <c r="A1915" s="21" t="s"/>
      <c r="B1915" s="12" t="s"/>
      <c r="C1915" s="22" t="s"/>
      <c r="D1915" s="12" t="s"/>
      <c r="E1915" s="12" t="s"/>
      <c r="F1915" s="12" t="s"/>
      <c r="G1915" s="12" t="s"/>
      <c r="H1915" s="12" t="s"/>
      <c r="I1915" s="12" t="s"/>
      <c r="J1915" s="12" t="s"/>
      <c r="K1915" s="12" t="s"/>
      <c r="L1915" s="12" t="s"/>
      <c r="M1915" s="12" t="s"/>
      <c r="N1915" s="12" t="s"/>
      <c r="O1915" s="12" t="s"/>
      <c r="P1915" s="12" t="s"/>
    </row>
    <row r="1916" spans="1:16">
      <c r="A1916" s="21" t="s"/>
      <c r="B1916" s="12" t="s"/>
      <c r="C1916" s="22" t="s"/>
      <c r="D1916" s="12" t="s"/>
      <c r="E1916" s="12" t="s"/>
      <c r="F1916" s="12" t="s"/>
      <c r="G1916" s="12" t="s"/>
      <c r="H1916" s="12" t="s"/>
      <c r="I1916" s="12" t="s"/>
      <c r="J1916" s="12" t="s"/>
      <c r="K1916" s="12" t="s"/>
      <c r="L1916" s="12" t="s"/>
      <c r="M1916" s="12" t="s"/>
      <c r="N1916" s="12" t="s"/>
      <c r="O1916" s="12" t="s"/>
      <c r="P1916" s="12" t="s"/>
    </row>
    <row r="1917" spans="1:16">
      <c r="A1917" s="21" t="s"/>
      <c r="B1917" s="12" t="s"/>
      <c r="C1917" s="22" t="s"/>
      <c r="D1917" s="12" t="s"/>
      <c r="E1917" s="12" t="s"/>
      <c r="F1917" s="12" t="s"/>
      <c r="G1917" s="12" t="s"/>
      <c r="H1917" s="12" t="s"/>
      <c r="I1917" s="12" t="s"/>
      <c r="J1917" s="12" t="s"/>
      <c r="K1917" s="12" t="s"/>
      <c r="L1917" s="12" t="s"/>
      <c r="M1917" s="12" t="s"/>
      <c r="N1917" s="12" t="s"/>
      <c r="O1917" s="12" t="s"/>
      <c r="P1917" s="12" t="s"/>
    </row>
    <row r="1918" spans="1:16">
      <c r="A1918" s="21" t="s"/>
      <c r="B1918" s="12" t="s"/>
      <c r="C1918" s="22" t="s"/>
      <c r="D1918" s="12" t="s"/>
      <c r="E1918" s="12" t="s"/>
      <c r="F1918" s="12" t="s"/>
      <c r="G1918" s="12" t="s"/>
      <c r="H1918" s="12" t="s"/>
      <c r="I1918" s="12" t="s"/>
      <c r="J1918" s="12" t="s"/>
      <c r="K1918" s="12" t="s"/>
      <c r="L1918" s="12" t="s"/>
      <c r="M1918" s="12" t="s"/>
      <c r="N1918" s="12" t="s"/>
      <c r="O1918" s="12" t="s"/>
      <c r="P1918" s="12" t="s"/>
    </row>
    <row r="1919" spans="1:16">
      <c r="A1919" s="21" t="s"/>
      <c r="B1919" s="12" t="s"/>
      <c r="C1919" s="22" t="s"/>
      <c r="D1919" s="12" t="s"/>
      <c r="E1919" s="12" t="s"/>
      <c r="F1919" s="12" t="s"/>
      <c r="G1919" s="12" t="s"/>
      <c r="H1919" s="12" t="s"/>
      <c r="I1919" s="12" t="s"/>
      <c r="J1919" s="12" t="s"/>
      <c r="K1919" s="12" t="s"/>
      <c r="L1919" s="12" t="s"/>
      <c r="M1919" s="12" t="s"/>
      <c r="N1919" s="12" t="s"/>
      <c r="O1919" s="12" t="s"/>
      <c r="P1919" s="12" t="s"/>
    </row>
    <row r="1920" spans="1:16">
      <c r="A1920" s="21" t="s"/>
      <c r="B1920" s="12" t="s"/>
      <c r="C1920" s="22" t="s"/>
      <c r="D1920" s="12" t="s"/>
      <c r="E1920" s="12" t="s"/>
      <c r="F1920" s="12" t="s"/>
      <c r="G1920" s="12" t="s"/>
      <c r="H1920" s="12" t="s"/>
      <c r="I1920" s="12" t="s"/>
      <c r="J1920" s="12" t="s"/>
      <c r="K1920" s="12" t="s"/>
      <c r="L1920" s="12" t="s"/>
      <c r="M1920" s="12" t="s"/>
      <c r="N1920" s="12" t="s"/>
      <c r="O1920" s="12" t="s"/>
      <c r="P1920" s="12" t="s"/>
    </row>
    <row r="1921" spans="1:16">
      <c r="A1921" s="21" t="s"/>
      <c r="B1921" s="12" t="s"/>
      <c r="C1921" s="22" t="s"/>
      <c r="D1921" s="12" t="s"/>
      <c r="E1921" s="12" t="s"/>
      <c r="F1921" s="12" t="s"/>
      <c r="G1921" s="12" t="s"/>
      <c r="H1921" s="12" t="s"/>
      <c r="I1921" s="12" t="s"/>
      <c r="J1921" s="12" t="s"/>
      <c r="K1921" s="12" t="s"/>
      <c r="L1921" s="12" t="s"/>
      <c r="M1921" s="12" t="s"/>
      <c r="N1921" s="12" t="s"/>
      <c r="O1921" s="12" t="s"/>
      <c r="P1921" s="12" t="s"/>
    </row>
    <row r="1922" spans="1:16">
      <c r="A1922" s="21" t="s"/>
      <c r="B1922" s="12" t="s"/>
      <c r="C1922" s="22" t="s"/>
      <c r="D1922" s="12" t="s"/>
      <c r="E1922" s="12" t="s"/>
      <c r="F1922" s="12" t="s"/>
      <c r="G1922" s="12" t="s"/>
      <c r="H1922" s="12" t="s"/>
      <c r="I1922" s="12" t="s"/>
      <c r="J1922" s="12" t="s"/>
      <c r="K1922" s="12" t="s"/>
      <c r="L1922" s="12" t="s"/>
      <c r="M1922" s="12" t="s"/>
      <c r="N1922" s="12" t="s"/>
      <c r="O1922" s="12" t="s"/>
      <c r="P1922" s="12" t="s"/>
    </row>
    <row r="1923" spans="1:16">
      <c r="A1923" s="21" t="s"/>
      <c r="B1923" s="12" t="s"/>
      <c r="C1923" s="22" t="s"/>
      <c r="D1923" s="12" t="s"/>
      <c r="E1923" s="12" t="s"/>
      <c r="F1923" s="12" t="s"/>
      <c r="G1923" s="12" t="s"/>
      <c r="H1923" s="12" t="s"/>
      <c r="I1923" s="12" t="s"/>
      <c r="J1923" s="12" t="s"/>
      <c r="K1923" s="12" t="s"/>
      <c r="L1923" s="12" t="s"/>
      <c r="M1923" s="12" t="s"/>
      <c r="N1923" s="12" t="s"/>
      <c r="O1923" s="12" t="s"/>
      <c r="P1923" s="12" t="s"/>
    </row>
    <row r="1924" spans="1:16">
      <c r="A1924" s="21" t="s"/>
      <c r="B1924" s="12" t="s"/>
      <c r="C1924" s="22" t="s"/>
      <c r="D1924" s="12" t="s"/>
      <c r="E1924" s="12" t="s"/>
      <c r="F1924" s="12" t="s"/>
      <c r="G1924" s="12" t="s"/>
      <c r="H1924" s="12" t="s"/>
      <c r="I1924" s="12" t="s"/>
      <c r="J1924" s="12" t="s"/>
      <c r="K1924" s="12" t="s"/>
      <c r="L1924" s="12" t="s"/>
      <c r="M1924" s="12" t="s"/>
      <c r="N1924" s="12" t="s"/>
      <c r="O1924" s="12" t="s"/>
      <c r="P1924" s="12" t="s"/>
    </row>
    <row r="1925" spans="1:16">
      <c r="A1925" s="21" t="s"/>
      <c r="B1925" s="12" t="s"/>
      <c r="C1925" s="22" t="s"/>
      <c r="D1925" s="12" t="s"/>
      <c r="E1925" s="12" t="s"/>
      <c r="F1925" s="12" t="s"/>
      <c r="G1925" s="12" t="s"/>
      <c r="H1925" s="12" t="s"/>
      <c r="I1925" s="12" t="s"/>
      <c r="J1925" s="12" t="s"/>
      <c r="K1925" s="12" t="s"/>
      <c r="L1925" s="12" t="s"/>
      <c r="M1925" s="12" t="s"/>
      <c r="N1925" s="12" t="s"/>
      <c r="O1925" s="12" t="s"/>
      <c r="P1925" s="12" t="s"/>
    </row>
    <row r="1926" spans="1:16">
      <c r="A1926" s="21" t="s"/>
      <c r="B1926" s="12" t="s"/>
      <c r="C1926" s="22" t="s"/>
      <c r="D1926" s="12" t="s"/>
      <c r="E1926" s="12" t="s"/>
      <c r="F1926" s="12" t="s"/>
      <c r="G1926" s="12" t="s"/>
      <c r="H1926" s="12" t="s"/>
      <c r="I1926" s="12" t="s"/>
      <c r="J1926" s="12" t="s"/>
      <c r="K1926" s="12" t="s"/>
      <c r="L1926" s="12" t="s"/>
      <c r="M1926" s="12" t="s"/>
      <c r="N1926" s="12" t="s"/>
      <c r="O1926" s="12" t="s"/>
      <c r="P1926" s="12" t="s"/>
    </row>
    <row r="1927" spans="1:16">
      <c r="A1927" s="21" t="s"/>
      <c r="B1927" s="12" t="s"/>
      <c r="C1927" s="22" t="s"/>
      <c r="D1927" s="12" t="s"/>
      <c r="E1927" s="12" t="s"/>
      <c r="F1927" s="12" t="s"/>
      <c r="G1927" s="12" t="s"/>
      <c r="H1927" s="12" t="s"/>
      <c r="I1927" s="12" t="s"/>
      <c r="J1927" s="12" t="s"/>
      <c r="K1927" s="12" t="s"/>
      <c r="L1927" s="12" t="s"/>
      <c r="M1927" s="12" t="s"/>
      <c r="N1927" s="12" t="s"/>
      <c r="O1927" s="12" t="s"/>
      <c r="P1927" s="12" t="s"/>
    </row>
    <row r="1928" spans="1:16">
      <c r="A1928" s="21" t="s"/>
      <c r="B1928" s="12" t="s"/>
      <c r="C1928" s="22" t="s"/>
      <c r="D1928" s="12" t="s"/>
      <c r="E1928" s="12" t="s"/>
      <c r="F1928" s="12" t="s"/>
      <c r="G1928" s="12" t="s"/>
      <c r="H1928" s="12" t="s"/>
      <c r="I1928" s="12" t="s"/>
      <c r="J1928" s="12" t="s"/>
      <c r="K1928" s="12" t="s"/>
      <c r="L1928" s="12" t="s"/>
      <c r="M1928" s="12" t="s"/>
      <c r="N1928" s="12" t="s"/>
      <c r="O1928" s="12" t="s"/>
      <c r="P1928" s="12" t="s"/>
    </row>
    <row r="1929" spans="1:16">
      <c r="A1929" s="21" t="s"/>
      <c r="B1929" s="12" t="s"/>
      <c r="C1929" s="22" t="s"/>
      <c r="D1929" s="12" t="s"/>
      <c r="E1929" s="12" t="s"/>
      <c r="F1929" s="12" t="s"/>
      <c r="G1929" s="12" t="s"/>
      <c r="H1929" s="12" t="s"/>
      <c r="I1929" s="12" t="s"/>
      <c r="J1929" s="12" t="s"/>
      <c r="K1929" s="12" t="s"/>
      <c r="L1929" s="12" t="s"/>
      <c r="M1929" s="12" t="s"/>
      <c r="N1929" s="12" t="s"/>
      <c r="O1929" s="12" t="s"/>
      <c r="P1929" s="12" t="s"/>
    </row>
    <row r="1930" spans="1:16">
      <c r="A1930" s="21" t="s"/>
      <c r="B1930" s="12" t="s"/>
      <c r="C1930" s="22" t="s"/>
      <c r="D1930" s="12" t="s"/>
      <c r="E1930" s="12" t="s"/>
      <c r="F1930" s="12" t="s"/>
      <c r="G1930" s="12" t="s"/>
      <c r="H1930" s="12" t="s"/>
      <c r="I1930" s="12" t="s"/>
      <c r="J1930" s="12" t="s"/>
      <c r="K1930" s="12" t="s"/>
      <c r="L1930" s="12" t="s"/>
      <c r="M1930" s="12" t="s"/>
      <c r="N1930" s="12" t="s"/>
      <c r="O1930" s="12" t="s"/>
      <c r="P1930" s="12" t="s"/>
    </row>
    <row r="1931" spans="1:16">
      <c r="A1931" s="21" t="s"/>
      <c r="B1931" s="12" t="s"/>
      <c r="C1931" s="22" t="s"/>
      <c r="D1931" s="12" t="s"/>
      <c r="E1931" s="12" t="s"/>
      <c r="F1931" s="12" t="s"/>
      <c r="G1931" s="12" t="s"/>
      <c r="H1931" s="12" t="s"/>
      <c r="I1931" s="12" t="s"/>
      <c r="J1931" s="12" t="s"/>
      <c r="K1931" s="12" t="s"/>
      <c r="L1931" s="12" t="s"/>
      <c r="M1931" s="12" t="s"/>
      <c r="N1931" s="12" t="s"/>
      <c r="O1931" s="12" t="s"/>
      <c r="P1931" s="12" t="s"/>
    </row>
    <row r="1932" spans="1:16">
      <c r="A1932" s="21" t="s"/>
      <c r="B1932" s="12" t="s"/>
      <c r="C1932" s="22" t="s"/>
      <c r="D1932" s="12" t="s"/>
      <c r="E1932" s="12" t="s"/>
      <c r="F1932" s="12" t="s"/>
      <c r="G1932" s="12" t="s"/>
      <c r="H1932" s="12" t="s"/>
      <c r="I1932" s="12" t="s"/>
      <c r="J1932" s="12" t="s"/>
      <c r="K1932" s="12" t="s"/>
      <c r="L1932" s="12" t="s"/>
      <c r="M1932" s="12" t="s"/>
      <c r="N1932" s="12" t="s"/>
      <c r="O1932" s="12" t="s"/>
      <c r="P1932" s="12" t="s"/>
    </row>
    <row r="1933" spans="1:16">
      <c r="A1933" s="21" t="s"/>
      <c r="B1933" s="12" t="s"/>
      <c r="C1933" s="22" t="s"/>
      <c r="D1933" s="12" t="s"/>
      <c r="E1933" s="12" t="s"/>
      <c r="F1933" s="12" t="s"/>
      <c r="G1933" s="12" t="s"/>
      <c r="H1933" s="12" t="s"/>
      <c r="I1933" s="12" t="s"/>
      <c r="J1933" s="12" t="s"/>
      <c r="K1933" s="12" t="s"/>
      <c r="L1933" s="12" t="s"/>
      <c r="M1933" s="12" t="s"/>
      <c r="N1933" s="12" t="s"/>
      <c r="O1933" s="12" t="s"/>
      <c r="P1933" s="12" t="s"/>
    </row>
    <row r="1934" spans="1:16">
      <c r="A1934" s="21" t="s"/>
      <c r="B1934" s="12" t="s"/>
      <c r="C1934" s="22" t="s"/>
      <c r="D1934" s="12" t="s"/>
      <c r="E1934" s="12" t="s"/>
      <c r="F1934" s="12" t="s"/>
      <c r="G1934" s="12" t="s"/>
      <c r="H1934" s="12" t="s"/>
      <c r="I1934" s="12" t="s"/>
      <c r="J1934" s="12" t="s"/>
      <c r="K1934" s="12" t="s"/>
      <c r="L1934" s="12" t="s"/>
      <c r="M1934" s="12" t="s"/>
      <c r="N1934" s="12" t="s"/>
      <c r="O1934" s="12" t="s"/>
      <c r="P1934" s="12" t="s"/>
    </row>
    <row r="1935" spans="1:16">
      <c r="A1935" s="21" t="s"/>
      <c r="B1935" s="12" t="s"/>
      <c r="C1935" s="22" t="s"/>
      <c r="D1935" s="12" t="s"/>
      <c r="E1935" s="12" t="s"/>
      <c r="F1935" s="12" t="s"/>
      <c r="G1935" s="12" t="s"/>
      <c r="H1935" s="12" t="s"/>
      <c r="I1935" s="12" t="s"/>
      <c r="J1935" s="12" t="s"/>
      <c r="K1935" s="12" t="s"/>
      <c r="L1935" s="12" t="s"/>
      <c r="M1935" s="12" t="s"/>
      <c r="N1935" s="12" t="s"/>
      <c r="O1935" s="12" t="s"/>
      <c r="P1935" s="12" t="s"/>
    </row>
    <row r="1936" spans="1:16">
      <c r="A1936" s="21" t="s"/>
      <c r="B1936" s="12" t="s"/>
      <c r="C1936" s="22" t="s"/>
      <c r="D1936" s="12" t="s"/>
      <c r="E1936" s="12" t="s"/>
      <c r="F1936" s="12" t="s"/>
      <c r="G1936" s="12" t="s"/>
      <c r="H1936" s="12" t="s"/>
      <c r="I1936" s="12" t="s"/>
      <c r="J1936" s="12" t="s"/>
      <c r="K1936" s="12" t="s"/>
      <c r="L1936" s="12" t="s"/>
      <c r="M1936" s="12" t="s"/>
      <c r="N1936" s="12" t="s"/>
      <c r="O1936" s="12" t="s"/>
      <c r="P1936" s="12" t="s"/>
    </row>
    <row r="1937" spans="1:16">
      <c r="A1937" s="21" t="s"/>
      <c r="B1937" s="12" t="s"/>
      <c r="C1937" s="22" t="s"/>
      <c r="D1937" s="12" t="s"/>
      <c r="E1937" s="12" t="s"/>
      <c r="F1937" s="12" t="s"/>
      <c r="G1937" s="12" t="s"/>
      <c r="H1937" s="12" t="s"/>
      <c r="I1937" s="12" t="s"/>
      <c r="J1937" s="12" t="s"/>
      <c r="K1937" s="12" t="s"/>
      <c r="L1937" s="12" t="s"/>
      <c r="M1937" s="12" t="s"/>
      <c r="N1937" s="12" t="s"/>
      <c r="O1937" s="12" t="s"/>
      <c r="P1937" s="12" t="s"/>
    </row>
    <row r="1938" spans="1:16">
      <c r="A1938" s="21" t="s"/>
      <c r="B1938" s="12" t="s"/>
      <c r="C1938" s="22" t="s"/>
      <c r="D1938" s="12" t="s"/>
      <c r="E1938" s="12" t="s"/>
      <c r="F1938" s="12" t="s"/>
      <c r="G1938" s="12" t="s"/>
      <c r="H1938" s="12" t="s"/>
      <c r="I1938" s="12" t="s"/>
      <c r="J1938" s="12" t="s"/>
      <c r="K1938" s="12" t="s"/>
      <c r="L1938" s="12" t="s"/>
      <c r="M1938" s="12" t="s"/>
      <c r="N1938" s="12" t="s"/>
      <c r="O1938" s="12" t="s"/>
      <c r="P1938" s="12" t="s"/>
    </row>
    <row r="1939" spans="1:16">
      <c r="A1939" s="21" t="s"/>
      <c r="B1939" s="12" t="s"/>
      <c r="C1939" s="22" t="s"/>
      <c r="D1939" s="12" t="s"/>
      <c r="E1939" s="12" t="s"/>
      <c r="F1939" s="12" t="s"/>
      <c r="G1939" s="12" t="s"/>
      <c r="H1939" s="12" t="s"/>
      <c r="I1939" s="12" t="s"/>
      <c r="J1939" s="12" t="s"/>
      <c r="K1939" s="12" t="s"/>
      <c r="L1939" s="12" t="s"/>
      <c r="M1939" s="12" t="s"/>
      <c r="N1939" s="12" t="s"/>
      <c r="O1939" s="12" t="s"/>
      <c r="P1939" s="12" t="s"/>
    </row>
    <row r="1940" spans="1:16">
      <c r="A1940" s="21" t="s"/>
      <c r="B1940" s="12" t="s"/>
      <c r="C1940" s="22" t="s"/>
      <c r="D1940" s="12" t="s"/>
      <c r="E1940" s="12" t="s"/>
      <c r="F1940" s="12" t="s"/>
      <c r="G1940" s="12" t="s"/>
      <c r="H1940" s="12" t="s"/>
      <c r="I1940" s="12" t="s"/>
      <c r="J1940" s="12" t="s"/>
      <c r="K1940" s="12" t="s"/>
      <c r="L1940" s="12" t="s"/>
      <c r="M1940" s="12" t="s"/>
      <c r="N1940" s="12" t="s"/>
      <c r="O1940" s="12" t="s"/>
      <c r="P1940" s="12" t="s"/>
    </row>
    <row r="1941" spans="1:16">
      <c r="A1941" s="21" t="s"/>
      <c r="B1941" s="12" t="s"/>
      <c r="C1941" s="22" t="s"/>
      <c r="D1941" s="12" t="s"/>
      <c r="E1941" s="12" t="s"/>
      <c r="F1941" s="12" t="s"/>
      <c r="G1941" s="12" t="s"/>
      <c r="H1941" s="12" t="s"/>
      <c r="I1941" s="12" t="s"/>
      <c r="J1941" s="12" t="s"/>
      <c r="K1941" s="12" t="s"/>
      <c r="L1941" s="12" t="s"/>
      <c r="M1941" s="12" t="s"/>
      <c r="N1941" s="12" t="s"/>
      <c r="O1941" s="12" t="s"/>
      <c r="P1941" s="12" t="s"/>
    </row>
    <row r="1942" spans="1:16">
      <c r="A1942" s="21" t="s"/>
      <c r="B1942" s="12" t="s"/>
      <c r="C1942" s="22" t="s"/>
      <c r="D1942" s="12" t="s"/>
      <c r="E1942" s="12" t="s"/>
      <c r="F1942" s="12" t="s"/>
      <c r="G1942" s="12" t="s"/>
      <c r="H1942" s="12" t="s"/>
      <c r="I1942" s="12" t="s"/>
      <c r="J1942" s="12" t="s"/>
      <c r="K1942" s="12" t="s"/>
      <c r="L1942" s="12" t="s"/>
      <c r="M1942" s="12" t="s"/>
      <c r="N1942" s="12" t="s"/>
      <c r="O1942" s="12" t="s"/>
      <c r="P1942" s="12" t="s"/>
    </row>
    <row r="1943" spans="1:16">
      <c r="A1943" s="21" t="s"/>
      <c r="B1943" s="12" t="s"/>
      <c r="C1943" s="22" t="s"/>
      <c r="D1943" s="12" t="s"/>
      <c r="E1943" s="12" t="s"/>
      <c r="F1943" s="12" t="s"/>
      <c r="G1943" s="12" t="s"/>
      <c r="H1943" s="12" t="s"/>
      <c r="I1943" s="12" t="s"/>
      <c r="J1943" s="12" t="s"/>
      <c r="K1943" s="12" t="s"/>
      <c r="L1943" s="12" t="s"/>
      <c r="M1943" s="12" t="s"/>
      <c r="N1943" s="12" t="s"/>
      <c r="O1943" s="12" t="s"/>
      <c r="P1943" s="12" t="s"/>
    </row>
    <row r="1944" spans="1:16">
      <c r="A1944" s="21" t="s"/>
      <c r="B1944" s="12" t="s"/>
      <c r="C1944" s="22" t="s"/>
      <c r="D1944" s="12" t="s"/>
      <c r="E1944" s="12" t="s"/>
      <c r="F1944" s="12" t="s"/>
      <c r="G1944" s="12" t="s"/>
      <c r="H1944" s="12" t="s"/>
      <c r="I1944" s="12" t="s"/>
      <c r="J1944" s="12" t="s"/>
      <c r="K1944" s="12" t="s"/>
      <c r="L1944" s="12" t="s"/>
      <c r="M1944" s="12" t="s"/>
      <c r="N1944" s="12" t="s"/>
      <c r="O1944" s="12" t="s"/>
      <c r="P1944" s="12" t="s"/>
    </row>
    <row r="1945" spans="1:16">
      <c r="A1945" s="21" t="s"/>
      <c r="B1945" s="12" t="s"/>
      <c r="C1945" s="22" t="s"/>
      <c r="D1945" s="12" t="s"/>
      <c r="E1945" s="12" t="s"/>
      <c r="F1945" s="12" t="s"/>
      <c r="G1945" s="12" t="s"/>
      <c r="H1945" s="12" t="s"/>
      <c r="I1945" s="12" t="s"/>
      <c r="J1945" s="12" t="s"/>
      <c r="K1945" s="12" t="s"/>
      <c r="L1945" s="12" t="s"/>
      <c r="M1945" s="12" t="s"/>
      <c r="N1945" s="12" t="s"/>
      <c r="O1945" s="12" t="s"/>
      <c r="P1945" s="12" t="s"/>
    </row>
    <row r="1946" spans="1:16">
      <c r="A1946" s="21" t="s"/>
      <c r="B1946" s="12" t="s"/>
      <c r="C1946" s="22" t="s"/>
      <c r="D1946" s="12" t="s"/>
      <c r="E1946" s="12" t="s"/>
      <c r="F1946" s="12" t="s"/>
      <c r="G1946" s="12" t="s"/>
      <c r="H1946" s="12" t="s"/>
      <c r="I1946" s="12" t="s"/>
      <c r="J1946" s="12" t="s"/>
      <c r="K1946" s="12" t="s"/>
      <c r="L1946" s="12" t="s"/>
      <c r="M1946" s="12" t="s"/>
      <c r="N1946" s="12" t="s"/>
      <c r="O1946" s="12" t="s"/>
      <c r="P1946" s="12" t="s"/>
    </row>
    <row r="1947" spans="1:16">
      <c r="A1947" s="21" t="s"/>
      <c r="B1947" s="12" t="s"/>
      <c r="C1947" s="22" t="s"/>
      <c r="D1947" s="12" t="s"/>
      <c r="E1947" s="12" t="s"/>
      <c r="F1947" s="12" t="s"/>
      <c r="G1947" s="12" t="s"/>
      <c r="H1947" s="12" t="s"/>
      <c r="I1947" s="12" t="s"/>
      <c r="J1947" s="12" t="s"/>
      <c r="K1947" s="12" t="s"/>
      <c r="L1947" s="12" t="s"/>
      <c r="M1947" s="12" t="s"/>
      <c r="N1947" s="12" t="s"/>
      <c r="O1947" s="12" t="s"/>
      <c r="P1947" s="12" t="s"/>
    </row>
    <row r="1948" spans="1:16">
      <c r="A1948" s="21" t="s"/>
      <c r="B1948" s="12" t="s"/>
      <c r="C1948" s="22" t="s"/>
      <c r="D1948" s="12" t="s"/>
      <c r="E1948" s="12" t="s"/>
      <c r="F1948" s="12" t="s"/>
      <c r="G1948" s="12" t="s"/>
      <c r="H1948" s="12" t="s"/>
      <c r="I1948" s="12" t="s"/>
      <c r="J1948" s="12" t="s"/>
      <c r="K1948" s="12" t="s"/>
      <c r="L1948" s="12" t="s"/>
      <c r="M1948" s="12" t="s"/>
      <c r="N1948" s="12" t="s"/>
      <c r="O1948" s="12" t="s"/>
      <c r="P1948" s="12" t="s"/>
    </row>
    <row r="1949" spans="1:16">
      <c r="A1949" s="21" t="s"/>
      <c r="B1949" s="12" t="s"/>
      <c r="C1949" s="22" t="s"/>
      <c r="D1949" s="12" t="s"/>
      <c r="E1949" s="12" t="s"/>
      <c r="F1949" s="12" t="s"/>
      <c r="G1949" s="12" t="s"/>
      <c r="H1949" s="12" t="s"/>
      <c r="I1949" s="12" t="s"/>
      <c r="J1949" s="12" t="s"/>
      <c r="K1949" s="12" t="s"/>
      <c r="L1949" s="12" t="s"/>
      <c r="M1949" s="12" t="s"/>
      <c r="N1949" s="12" t="s"/>
      <c r="O1949" s="12" t="s"/>
      <c r="P1949" s="12" t="s"/>
    </row>
    <row r="1950" spans="1:16">
      <c r="A1950" s="21" t="s"/>
      <c r="B1950" s="12" t="s"/>
      <c r="C1950" s="22" t="s"/>
      <c r="D1950" s="12" t="s"/>
      <c r="E1950" s="12" t="s"/>
      <c r="F1950" s="12" t="s"/>
      <c r="G1950" s="12" t="s"/>
      <c r="H1950" s="12" t="s"/>
      <c r="I1950" s="12" t="s"/>
      <c r="J1950" s="12" t="s"/>
      <c r="K1950" s="12" t="s"/>
      <c r="L1950" s="12" t="s"/>
      <c r="M1950" s="12" t="s"/>
      <c r="N1950" s="12" t="s"/>
      <c r="O1950" s="12" t="s"/>
      <c r="P1950" s="12" t="s"/>
    </row>
    <row r="1951" spans="1:16">
      <c r="A1951" s="21" t="s"/>
      <c r="B1951" s="12" t="s"/>
      <c r="C1951" s="22" t="s"/>
      <c r="D1951" s="12" t="s"/>
      <c r="E1951" s="12" t="s"/>
      <c r="F1951" s="12" t="s"/>
      <c r="G1951" s="12" t="s"/>
      <c r="H1951" s="12" t="s"/>
      <c r="I1951" s="12" t="s"/>
      <c r="J1951" s="12" t="s"/>
      <c r="K1951" s="12" t="s"/>
      <c r="L1951" s="12" t="s"/>
      <c r="M1951" s="12" t="s"/>
      <c r="N1951" s="12" t="s"/>
      <c r="O1951" s="12" t="s"/>
      <c r="P1951" s="12" t="s"/>
    </row>
    <row r="1952" spans="1:16">
      <c r="A1952" s="21" t="s"/>
      <c r="B1952" s="12" t="s"/>
      <c r="C1952" s="22" t="s"/>
      <c r="D1952" s="12" t="s"/>
      <c r="E1952" s="12" t="s"/>
      <c r="F1952" s="12" t="s"/>
      <c r="G1952" s="12" t="s"/>
      <c r="H1952" s="12" t="s"/>
      <c r="I1952" s="12" t="s"/>
      <c r="J1952" s="12" t="s"/>
      <c r="K1952" s="12" t="s"/>
      <c r="L1952" s="12" t="s"/>
      <c r="M1952" s="12" t="s"/>
      <c r="N1952" s="12" t="s"/>
      <c r="O1952" s="12" t="s"/>
      <c r="P1952" s="12" t="s"/>
    </row>
    <row r="1953" spans="1:16">
      <c r="A1953" s="21" t="s"/>
      <c r="B1953" s="12" t="s"/>
      <c r="C1953" s="22" t="s"/>
      <c r="D1953" s="12" t="s"/>
      <c r="E1953" s="12" t="s"/>
      <c r="F1953" s="12" t="s"/>
      <c r="G1953" s="12" t="s"/>
      <c r="H1953" s="12" t="s"/>
      <c r="I1953" s="12" t="s"/>
      <c r="J1953" s="12" t="s"/>
      <c r="K1953" s="12" t="s"/>
      <c r="L1953" s="12" t="s"/>
      <c r="M1953" s="12" t="s"/>
      <c r="N1953" s="12" t="s"/>
      <c r="O1953" s="12" t="s"/>
      <c r="P1953" s="12" t="s"/>
    </row>
    <row r="1954" spans="1:16">
      <c r="A1954" s="21" t="s"/>
      <c r="B1954" s="12" t="s"/>
      <c r="C1954" s="22" t="s"/>
      <c r="D1954" s="12" t="s"/>
      <c r="E1954" s="12" t="s"/>
      <c r="F1954" s="12" t="s"/>
      <c r="G1954" s="12" t="s"/>
      <c r="H1954" s="12" t="s"/>
      <c r="I1954" s="12" t="s"/>
      <c r="J1954" s="12" t="s"/>
      <c r="K1954" s="12" t="s"/>
      <c r="L1954" s="12" t="s"/>
      <c r="M1954" s="12" t="s"/>
      <c r="N1954" s="12" t="s"/>
      <c r="O1954" s="12" t="s"/>
      <c r="P1954" s="12" t="s"/>
    </row>
    <row r="1955" spans="1:16">
      <c r="A1955" s="21" t="s"/>
      <c r="B1955" s="12" t="s"/>
      <c r="C1955" s="22" t="s"/>
      <c r="D1955" s="12" t="s"/>
      <c r="E1955" s="12" t="s"/>
      <c r="F1955" s="12" t="s"/>
      <c r="G1955" s="12" t="s"/>
      <c r="H1955" s="12" t="s"/>
      <c r="I1955" s="12" t="s"/>
      <c r="J1955" s="12" t="s"/>
      <c r="K1955" s="12" t="s"/>
      <c r="L1955" s="12" t="s"/>
      <c r="M1955" s="12" t="s"/>
      <c r="N1955" s="12" t="s"/>
      <c r="O1955" s="12" t="s"/>
      <c r="P1955" s="12" t="s"/>
    </row>
    <row r="1956" spans="1:16">
      <c r="A1956" s="21" t="s"/>
      <c r="B1956" s="12" t="s"/>
      <c r="C1956" s="22" t="s"/>
      <c r="D1956" s="12" t="s"/>
      <c r="E1956" s="12" t="s"/>
      <c r="F1956" s="12" t="s"/>
      <c r="G1956" s="12" t="s"/>
      <c r="H1956" s="12" t="s"/>
      <c r="I1956" s="12" t="s"/>
      <c r="J1956" s="12" t="s"/>
      <c r="K1956" s="12" t="s"/>
      <c r="L1956" s="12" t="s"/>
      <c r="M1956" s="12" t="s"/>
      <c r="N1956" s="12" t="s"/>
      <c r="O1956" s="12" t="s"/>
      <c r="P1956" s="12" t="s"/>
    </row>
    <row r="1957" spans="1:16">
      <c r="A1957" s="21" t="s"/>
      <c r="B1957" s="12" t="s"/>
      <c r="C1957" s="22" t="s"/>
      <c r="D1957" s="12" t="s"/>
      <c r="E1957" s="12" t="s"/>
      <c r="F1957" s="12" t="s"/>
      <c r="G1957" s="12" t="s"/>
      <c r="H1957" s="12" t="s"/>
      <c r="I1957" s="12" t="s"/>
      <c r="J1957" s="12" t="s"/>
      <c r="K1957" s="12" t="s"/>
      <c r="L1957" s="12" t="s"/>
      <c r="M1957" s="12" t="s"/>
      <c r="N1957" s="12" t="s"/>
      <c r="O1957" s="12" t="s"/>
      <c r="P1957" s="12" t="s"/>
    </row>
    <row r="1958" spans="1:16">
      <c r="A1958" s="21" t="s"/>
      <c r="B1958" s="12" t="s"/>
      <c r="C1958" s="22" t="s"/>
      <c r="D1958" s="12" t="s"/>
      <c r="E1958" s="12" t="s"/>
      <c r="F1958" s="12" t="s"/>
      <c r="G1958" s="12" t="s"/>
      <c r="H1958" s="12" t="s"/>
      <c r="I1958" s="12" t="s"/>
      <c r="J1958" s="12" t="s"/>
      <c r="K1958" s="12" t="s"/>
      <c r="L1958" s="12" t="s"/>
      <c r="M1958" s="12" t="s"/>
      <c r="N1958" s="12" t="s"/>
      <c r="O1958" s="12" t="s"/>
      <c r="P1958" s="12" t="s"/>
    </row>
    <row r="1959" spans="1:16">
      <c r="A1959" s="21" t="s"/>
      <c r="B1959" s="12" t="s"/>
      <c r="C1959" s="22" t="s"/>
      <c r="D1959" s="12" t="s"/>
      <c r="E1959" s="12" t="s"/>
      <c r="F1959" s="12" t="s"/>
      <c r="G1959" s="12" t="s"/>
      <c r="H1959" s="12" t="s"/>
      <c r="I1959" s="12" t="s"/>
      <c r="J1959" s="12" t="s"/>
      <c r="K1959" s="12" t="s"/>
      <c r="L1959" s="12" t="s"/>
      <c r="M1959" s="12" t="s"/>
      <c r="N1959" s="12" t="s"/>
      <c r="O1959" s="12" t="s"/>
      <c r="P1959" s="12" t="s"/>
    </row>
    <row r="1960" spans="1:16">
      <c r="A1960" s="21" t="s"/>
      <c r="B1960" s="12" t="s"/>
      <c r="C1960" s="22" t="s"/>
      <c r="D1960" s="12" t="s"/>
      <c r="E1960" s="12" t="s"/>
      <c r="F1960" s="12" t="s"/>
      <c r="G1960" s="12" t="s"/>
      <c r="H1960" s="12" t="s"/>
      <c r="I1960" s="12" t="s"/>
      <c r="J1960" s="12" t="s"/>
      <c r="K1960" s="12" t="s"/>
      <c r="L1960" s="12" t="s"/>
      <c r="M1960" s="12" t="s"/>
      <c r="N1960" s="12" t="s"/>
      <c r="O1960" s="12" t="s"/>
      <c r="P1960" s="12" t="s"/>
    </row>
    <row r="1961" spans="1:16">
      <c r="A1961" s="21" t="s"/>
      <c r="B1961" s="12" t="s"/>
      <c r="C1961" s="22" t="s"/>
      <c r="D1961" s="12" t="s"/>
      <c r="E1961" s="12" t="s"/>
      <c r="F1961" s="12" t="s"/>
      <c r="G1961" s="12" t="s"/>
      <c r="H1961" s="12" t="s"/>
      <c r="I1961" s="12" t="s"/>
      <c r="J1961" s="12" t="s"/>
      <c r="K1961" s="12" t="s"/>
      <c r="L1961" s="12" t="s"/>
      <c r="M1961" s="12" t="s"/>
      <c r="N1961" s="12" t="s"/>
      <c r="O1961" s="12" t="s"/>
      <c r="P1961" s="12" t="s"/>
    </row>
    <row r="1962" spans="1:16">
      <c r="A1962" s="21" t="s"/>
      <c r="B1962" s="12" t="s"/>
      <c r="C1962" s="22" t="s"/>
      <c r="D1962" s="12" t="s"/>
      <c r="E1962" s="12" t="s"/>
      <c r="F1962" s="12" t="s"/>
      <c r="G1962" s="12" t="s"/>
      <c r="H1962" s="12" t="s"/>
      <c r="I1962" s="12" t="s"/>
      <c r="J1962" s="12" t="s"/>
      <c r="K1962" s="12" t="s"/>
      <c r="L1962" s="12" t="s"/>
      <c r="M1962" s="12" t="s"/>
      <c r="N1962" s="12" t="s"/>
      <c r="O1962" s="12" t="s"/>
      <c r="P1962" s="12" t="s"/>
    </row>
    <row r="1963" spans="1:16">
      <c r="A1963" s="21" t="s"/>
      <c r="B1963" s="12" t="s"/>
      <c r="C1963" s="22" t="s"/>
      <c r="D1963" s="12" t="s"/>
      <c r="E1963" s="12" t="s"/>
      <c r="F1963" s="12" t="s"/>
      <c r="G1963" s="12" t="s"/>
      <c r="H1963" s="12" t="s"/>
      <c r="I1963" s="12" t="s"/>
      <c r="J1963" s="12" t="s"/>
      <c r="K1963" s="12" t="s"/>
      <c r="L1963" s="12" t="s"/>
      <c r="M1963" s="12" t="s"/>
      <c r="N1963" s="12" t="s"/>
      <c r="O1963" s="12" t="s"/>
      <c r="P1963" s="12" t="s"/>
    </row>
    <row r="1964" spans="1:16">
      <c r="A1964" s="21" t="s"/>
      <c r="B1964" s="12" t="s"/>
      <c r="C1964" s="22" t="s"/>
      <c r="D1964" s="12" t="s"/>
      <c r="E1964" s="12" t="s"/>
      <c r="F1964" s="12" t="s"/>
      <c r="G1964" s="12" t="s"/>
      <c r="H1964" s="12" t="s"/>
      <c r="I1964" s="12" t="s"/>
      <c r="J1964" s="12" t="s"/>
      <c r="K1964" s="12" t="s"/>
      <c r="L1964" s="12" t="s"/>
      <c r="M1964" s="12" t="s"/>
      <c r="N1964" s="12" t="s"/>
      <c r="O1964" s="12" t="s"/>
      <c r="P1964" s="12" t="s"/>
    </row>
    <row r="1965" spans="1:16">
      <c r="A1965" s="21" t="s"/>
      <c r="B1965" s="12" t="s"/>
      <c r="C1965" s="22" t="s"/>
      <c r="D1965" s="12" t="s"/>
      <c r="E1965" s="12" t="s"/>
      <c r="F1965" s="12" t="s"/>
      <c r="G1965" s="12" t="s"/>
      <c r="H1965" s="12" t="s"/>
      <c r="I1965" s="12" t="s"/>
      <c r="J1965" s="12" t="s"/>
      <c r="K1965" s="12" t="s"/>
      <c r="L1965" s="12" t="s"/>
      <c r="M1965" s="12" t="s"/>
      <c r="N1965" s="12" t="s"/>
      <c r="O1965" s="12" t="s"/>
      <c r="P1965" s="12" t="s"/>
    </row>
    <row r="1966" spans="1:16">
      <c r="A1966" s="21" t="s"/>
      <c r="B1966" s="12" t="s"/>
      <c r="C1966" s="22" t="s"/>
      <c r="D1966" s="12" t="s"/>
      <c r="E1966" s="12" t="s"/>
      <c r="F1966" s="12" t="s"/>
      <c r="G1966" s="12" t="s"/>
      <c r="H1966" s="12" t="s"/>
      <c r="I1966" s="12" t="s"/>
      <c r="J1966" s="12" t="s"/>
      <c r="K1966" s="12" t="s"/>
      <c r="L1966" s="12" t="s"/>
      <c r="M1966" s="12" t="s"/>
      <c r="N1966" s="12" t="s"/>
      <c r="O1966" s="12" t="s"/>
      <c r="P1966" s="12" t="s"/>
    </row>
    <row r="1967" spans="1:16">
      <c r="A1967" s="21" t="s"/>
      <c r="B1967" s="12" t="s"/>
      <c r="C1967" s="22" t="s"/>
      <c r="D1967" s="12" t="s"/>
      <c r="E1967" s="12" t="s"/>
      <c r="F1967" s="12" t="s"/>
      <c r="G1967" s="12" t="s"/>
      <c r="H1967" s="12" t="s"/>
      <c r="I1967" s="12" t="s"/>
      <c r="J1967" s="12" t="s"/>
      <c r="K1967" s="12" t="s"/>
      <c r="L1967" s="12" t="s"/>
      <c r="M1967" s="12" t="s"/>
      <c r="N1967" s="12" t="s"/>
      <c r="O1967" s="12" t="s"/>
      <c r="P1967" s="12" t="s"/>
    </row>
    <row r="1968" spans="1:16">
      <c r="A1968" s="21" t="s"/>
      <c r="B1968" s="12" t="s"/>
      <c r="C1968" s="22" t="s"/>
      <c r="D1968" s="12" t="s"/>
      <c r="E1968" s="12" t="s"/>
      <c r="F1968" s="12" t="s"/>
      <c r="G1968" s="12" t="s"/>
      <c r="H1968" s="12" t="s"/>
      <c r="I1968" s="12" t="s"/>
      <c r="J1968" s="12" t="s"/>
      <c r="K1968" s="12" t="s"/>
      <c r="L1968" s="12" t="s"/>
      <c r="M1968" s="12" t="s"/>
      <c r="N1968" s="12" t="s"/>
      <c r="O1968" s="12" t="s"/>
      <c r="P1968" s="12" t="s"/>
    </row>
    <row r="1969" spans="1:16">
      <c r="A1969" s="21" t="s"/>
      <c r="B1969" s="12" t="s"/>
      <c r="C1969" s="22" t="s"/>
      <c r="D1969" s="12" t="s"/>
      <c r="E1969" s="12" t="s"/>
      <c r="F1969" s="12" t="s"/>
      <c r="G1969" s="12" t="s"/>
      <c r="H1969" s="12" t="s"/>
      <c r="I1969" s="12" t="s"/>
      <c r="J1969" s="12" t="s"/>
      <c r="K1969" s="12" t="s"/>
      <c r="L1969" s="12" t="s"/>
      <c r="M1969" s="12" t="s"/>
      <c r="N1969" s="12" t="s"/>
      <c r="O1969" s="12" t="s"/>
      <c r="P1969" s="12" t="s"/>
    </row>
    <row r="1970" spans="1:16">
      <c r="A1970" s="21" t="s"/>
      <c r="B1970" s="12" t="s"/>
      <c r="C1970" s="22" t="s"/>
      <c r="D1970" s="12" t="s"/>
      <c r="E1970" s="12" t="s"/>
      <c r="F1970" s="12" t="s"/>
      <c r="G1970" s="12" t="s"/>
      <c r="H1970" s="12" t="s"/>
      <c r="I1970" s="12" t="s"/>
      <c r="J1970" s="12" t="s"/>
      <c r="K1970" s="12" t="s"/>
      <c r="L1970" s="12" t="s"/>
      <c r="M1970" s="12" t="s"/>
      <c r="N1970" s="12" t="s"/>
      <c r="O1970" s="12" t="s"/>
      <c r="P1970" s="12" t="s"/>
    </row>
    <row r="1971" spans="1:16">
      <c r="A1971" s="21" t="s"/>
      <c r="B1971" s="12" t="s"/>
      <c r="C1971" s="22" t="s"/>
      <c r="D1971" s="12" t="s"/>
      <c r="E1971" s="12" t="s"/>
      <c r="F1971" s="12" t="s"/>
      <c r="G1971" s="12" t="s"/>
      <c r="H1971" s="12" t="s"/>
      <c r="I1971" s="12" t="s"/>
      <c r="J1971" s="12" t="s"/>
      <c r="K1971" s="12" t="s"/>
      <c r="L1971" s="12" t="s"/>
      <c r="M1971" s="12" t="s"/>
      <c r="N1971" s="12" t="s"/>
      <c r="O1971" s="12" t="s"/>
      <c r="P1971" s="12" t="s"/>
    </row>
    <row r="1972" spans="1:16">
      <c r="A1972" s="21" t="s"/>
      <c r="B1972" s="12" t="s"/>
      <c r="C1972" s="22" t="s"/>
      <c r="D1972" s="12" t="s"/>
      <c r="E1972" s="12" t="s"/>
      <c r="F1972" s="12" t="s"/>
      <c r="G1972" s="12" t="s"/>
      <c r="H1972" s="12" t="s"/>
      <c r="I1972" s="12" t="s"/>
      <c r="J1972" s="12" t="s"/>
      <c r="K1972" s="12" t="s"/>
      <c r="L1972" s="12" t="s"/>
      <c r="M1972" s="12" t="s"/>
      <c r="N1972" s="12" t="s"/>
      <c r="O1972" s="12" t="s"/>
      <c r="P1972" s="12" t="s"/>
    </row>
    <row r="1973" spans="1:16">
      <c r="A1973" s="21" t="s"/>
      <c r="B1973" s="12" t="s"/>
      <c r="C1973" s="22" t="s"/>
      <c r="D1973" s="12" t="s"/>
      <c r="E1973" s="12" t="s"/>
      <c r="F1973" s="12" t="s"/>
      <c r="G1973" s="12" t="s"/>
      <c r="H1973" s="12" t="s"/>
      <c r="I1973" s="12" t="s"/>
      <c r="J1973" s="12" t="s"/>
      <c r="K1973" s="12" t="s"/>
      <c r="L1973" s="12" t="s"/>
      <c r="M1973" s="12" t="s"/>
      <c r="N1973" s="12" t="s"/>
      <c r="O1973" s="12" t="s"/>
      <c r="P1973" s="12" t="s"/>
    </row>
    <row r="1974" spans="1:16">
      <c r="A1974" s="21" t="s"/>
      <c r="B1974" s="12" t="s"/>
      <c r="C1974" s="22" t="s"/>
      <c r="D1974" s="12" t="s"/>
      <c r="E1974" s="12" t="s"/>
      <c r="F1974" s="12" t="s"/>
      <c r="G1974" s="12" t="s"/>
      <c r="H1974" s="12" t="s"/>
      <c r="I1974" s="12" t="s"/>
      <c r="J1974" s="12" t="s"/>
      <c r="K1974" s="12" t="s"/>
      <c r="L1974" s="12" t="s"/>
      <c r="M1974" s="12" t="s"/>
      <c r="N1974" s="12" t="s"/>
      <c r="O1974" s="12" t="s"/>
      <c r="P1974" s="12" t="s"/>
    </row>
    <row r="1975" spans="1:16">
      <c r="A1975" s="21" t="s"/>
      <c r="B1975" s="12" t="s"/>
      <c r="C1975" s="22" t="s"/>
      <c r="D1975" s="12" t="s"/>
      <c r="E1975" s="12" t="s"/>
      <c r="F1975" s="12" t="s"/>
      <c r="G1975" s="12" t="s"/>
      <c r="H1975" s="12" t="s"/>
      <c r="I1975" s="12" t="s"/>
      <c r="J1975" s="12" t="s"/>
      <c r="K1975" s="12" t="s"/>
      <c r="L1975" s="12" t="s"/>
      <c r="M1975" s="12" t="s"/>
      <c r="N1975" s="12" t="s"/>
      <c r="O1975" s="12" t="s"/>
      <c r="P1975" s="12" t="s"/>
    </row>
    <row r="1976" spans="1:16">
      <c r="A1976" s="21" t="s"/>
      <c r="B1976" s="12" t="s"/>
      <c r="C1976" s="22" t="s"/>
      <c r="D1976" s="12" t="s"/>
      <c r="E1976" s="12" t="s"/>
      <c r="F1976" s="12" t="s"/>
      <c r="G1976" s="12" t="s"/>
      <c r="H1976" s="12" t="s"/>
      <c r="I1976" s="12" t="s"/>
      <c r="J1976" s="12" t="s"/>
      <c r="K1976" s="12" t="s"/>
      <c r="L1976" s="12" t="s"/>
      <c r="M1976" s="12" t="s"/>
      <c r="N1976" s="12" t="s"/>
      <c r="O1976" s="12" t="s"/>
      <c r="P1976" s="12" t="s"/>
    </row>
    <row r="1977" spans="1:16">
      <c r="A1977" s="21" t="s"/>
      <c r="B1977" s="12" t="s"/>
      <c r="C1977" s="22" t="s"/>
      <c r="D1977" s="12" t="s"/>
      <c r="E1977" s="12" t="s"/>
      <c r="F1977" s="12" t="s"/>
      <c r="G1977" s="12" t="s"/>
      <c r="H1977" s="12" t="s"/>
      <c r="I1977" s="12" t="s"/>
      <c r="J1977" s="12" t="s"/>
      <c r="K1977" s="12" t="s"/>
      <c r="L1977" s="12" t="s"/>
      <c r="M1977" s="12" t="s"/>
      <c r="N1977" s="12" t="s"/>
      <c r="O1977" s="12" t="s"/>
      <c r="P1977" s="12" t="s"/>
    </row>
    <row r="1978" spans="1:16">
      <c r="A1978" s="21" t="s"/>
      <c r="B1978" s="12" t="s"/>
      <c r="C1978" s="22" t="s"/>
      <c r="D1978" s="12" t="s"/>
      <c r="E1978" s="12" t="s"/>
      <c r="F1978" s="12" t="s"/>
      <c r="G1978" s="12" t="s"/>
      <c r="H1978" s="12" t="s"/>
      <c r="I1978" s="12" t="s"/>
      <c r="J1978" s="12" t="s"/>
      <c r="K1978" s="12" t="s"/>
      <c r="L1978" s="12" t="s"/>
      <c r="M1978" s="12" t="s"/>
      <c r="N1978" s="12" t="s"/>
      <c r="O1978" s="12" t="s"/>
      <c r="P1978" s="12" t="s"/>
    </row>
    <row r="1979" spans="1:16">
      <c r="A1979" s="21" t="s"/>
      <c r="B1979" s="12" t="s"/>
      <c r="C1979" s="22" t="s"/>
      <c r="D1979" s="12" t="s"/>
      <c r="E1979" s="12" t="s"/>
      <c r="F1979" s="12" t="s"/>
      <c r="G1979" s="12" t="s"/>
      <c r="H1979" s="12" t="s"/>
      <c r="I1979" s="12" t="s"/>
      <c r="J1979" s="12" t="s"/>
      <c r="K1979" s="12" t="s"/>
      <c r="L1979" s="12" t="s"/>
      <c r="M1979" s="12" t="s"/>
      <c r="N1979" s="12" t="s"/>
      <c r="O1979" s="12" t="s"/>
      <c r="P1979" s="12" t="s"/>
    </row>
    <row r="1980" spans="1:16">
      <c r="A1980" s="21" t="s"/>
      <c r="B1980" s="12" t="s"/>
      <c r="C1980" s="22" t="s"/>
      <c r="D1980" s="12" t="s"/>
      <c r="E1980" s="12" t="s"/>
      <c r="F1980" s="12" t="s"/>
      <c r="G1980" s="12" t="s"/>
      <c r="H1980" s="12" t="s"/>
      <c r="I1980" s="12" t="s"/>
      <c r="J1980" s="12" t="s"/>
      <c r="K1980" s="12" t="s"/>
      <c r="L1980" s="12" t="s"/>
      <c r="M1980" s="12" t="s"/>
      <c r="N1980" s="12" t="s"/>
      <c r="O1980" s="12" t="s"/>
      <c r="P1980" s="12" t="s"/>
    </row>
    <row r="1981" spans="1:16">
      <c r="A1981" s="21" t="s"/>
      <c r="B1981" s="12" t="s"/>
      <c r="C1981" s="22" t="s"/>
      <c r="D1981" s="12" t="s"/>
      <c r="E1981" s="12" t="s"/>
      <c r="F1981" s="12" t="s"/>
      <c r="G1981" s="12" t="s"/>
      <c r="H1981" s="12" t="s"/>
      <c r="I1981" s="12" t="s"/>
      <c r="J1981" s="12" t="s"/>
      <c r="K1981" s="12" t="s"/>
      <c r="L1981" s="12" t="s"/>
      <c r="M1981" s="12" t="s"/>
      <c r="N1981" s="12" t="s"/>
      <c r="O1981" s="12" t="s"/>
      <c r="P1981" s="12" t="s"/>
    </row>
    <row r="1982" spans="1:16">
      <c r="A1982" s="21" t="s"/>
      <c r="B1982" s="12" t="s"/>
      <c r="C1982" s="22" t="s"/>
      <c r="D1982" s="12" t="s"/>
      <c r="E1982" s="12" t="s"/>
      <c r="F1982" s="12" t="s"/>
      <c r="G1982" s="12" t="s"/>
      <c r="H1982" s="12" t="s"/>
      <c r="I1982" s="12" t="s"/>
      <c r="J1982" s="12" t="s"/>
      <c r="K1982" s="12" t="s"/>
      <c r="L1982" s="12" t="s"/>
      <c r="M1982" s="12" t="s"/>
      <c r="N1982" s="12" t="s"/>
      <c r="O1982" s="12" t="s"/>
      <c r="P1982" s="12" t="s"/>
    </row>
    <row r="1983" spans="1:16">
      <c r="A1983" s="21" t="s"/>
      <c r="B1983" s="12" t="s"/>
      <c r="C1983" s="22" t="s"/>
      <c r="D1983" s="12" t="s"/>
      <c r="E1983" s="12" t="s"/>
      <c r="F1983" s="12" t="s"/>
      <c r="G1983" s="12" t="s"/>
      <c r="H1983" s="12" t="s"/>
      <c r="I1983" s="12" t="s"/>
      <c r="J1983" s="12" t="s"/>
      <c r="K1983" s="12" t="s"/>
      <c r="L1983" s="12" t="s"/>
      <c r="M1983" s="12" t="s"/>
      <c r="N1983" s="12" t="s"/>
      <c r="O1983" s="12" t="s"/>
      <c r="P1983" s="12" t="s"/>
    </row>
    <row r="1984" spans="1:16">
      <c r="A1984" s="21" t="s"/>
      <c r="B1984" s="12" t="s"/>
      <c r="C1984" s="22" t="s"/>
      <c r="D1984" s="12" t="s"/>
      <c r="E1984" s="12" t="s"/>
      <c r="F1984" s="12" t="s"/>
      <c r="G1984" s="12" t="s"/>
      <c r="H1984" s="12" t="s"/>
      <c r="I1984" s="12" t="s"/>
      <c r="J1984" s="12" t="s"/>
      <c r="K1984" s="12" t="s"/>
      <c r="L1984" s="12" t="s"/>
      <c r="M1984" s="12" t="s"/>
      <c r="N1984" s="12" t="s"/>
      <c r="O1984" s="12" t="s"/>
      <c r="P1984" s="12" t="s"/>
    </row>
    <row r="1985" spans="1:16">
      <c r="A1985" s="21" t="s"/>
      <c r="B1985" s="12" t="s"/>
      <c r="C1985" s="22" t="s"/>
      <c r="D1985" s="12" t="s"/>
      <c r="E1985" s="12" t="s"/>
      <c r="F1985" s="12" t="s"/>
      <c r="G1985" s="12" t="s"/>
      <c r="H1985" s="12" t="s"/>
      <c r="I1985" s="12" t="s"/>
      <c r="J1985" s="12" t="s"/>
      <c r="K1985" s="12" t="s"/>
      <c r="L1985" s="12" t="s"/>
      <c r="M1985" s="12" t="s"/>
      <c r="N1985" s="12" t="s"/>
      <c r="O1985" s="12" t="s"/>
      <c r="P1985" s="12" t="s"/>
    </row>
    <row r="1986" spans="1:16">
      <c r="A1986" s="21" t="s"/>
      <c r="B1986" s="12" t="s"/>
      <c r="C1986" s="22" t="s"/>
      <c r="D1986" s="12" t="s"/>
      <c r="E1986" s="12" t="s"/>
      <c r="F1986" s="12" t="s"/>
      <c r="G1986" s="12" t="s"/>
      <c r="H1986" s="12" t="s"/>
      <c r="I1986" s="12" t="s"/>
      <c r="J1986" s="12" t="s"/>
      <c r="K1986" s="12" t="s"/>
      <c r="L1986" s="12" t="s"/>
      <c r="M1986" s="12" t="s"/>
      <c r="N1986" s="12" t="s"/>
      <c r="O1986" s="12" t="s"/>
      <c r="P1986" s="12" t="s"/>
    </row>
    <row r="1987" spans="1:16">
      <c r="A1987" s="21" t="s"/>
      <c r="B1987" s="12" t="s"/>
      <c r="C1987" s="22" t="s"/>
      <c r="D1987" s="12" t="s"/>
      <c r="E1987" s="12" t="s"/>
      <c r="F1987" s="12" t="s"/>
      <c r="G1987" s="12" t="s"/>
      <c r="H1987" s="12" t="s"/>
      <c r="I1987" s="12" t="s"/>
      <c r="J1987" s="12" t="s"/>
      <c r="K1987" s="12" t="s"/>
      <c r="L1987" s="12" t="s"/>
      <c r="M1987" s="12" t="s"/>
      <c r="N1987" s="12" t="s"/>
      <c r="O1987" s="12" t="s"/>
      <c r="P1987" s="12" t="s"/>
    </row>
    <row r="1988" spans="1:16">
      <c r="A1988" s="21" t="s"/>
      <c r="B1988" s="12" t="s"/>
      <c r="C1988" s="22" t="s"/>
      <c r="D1988" s="12" t="s"/>
      <c r="E1988" s="12" t="s"/>
      <c r="F1988" s="12" t="s"/>
      <c r="G1988" s="12" t="s"/>
      <c r="H1988" s="12" t="s"/>
      <c r="I1988" s="12" t="s"/>
      <c r="J1988" s="12" t="s"/>
      <c r="K1988" s="12" t="s"/>
      <c r="L1988" s="12" t="s"/>
      <c r="M1988" s="12" t="s"/>
      <c r="N1988" s="12" t="s"/>
      <c r="O1988" s="12" t="s"/>
      <c r="P1988" s="12" t="s"/>
    </row>
    <row r="1989" spans="1:16">
      <c r="A1989" s="21" t="s"/>
      <c r="B1989" s="12" t="s"/>
      <c r="C1989" s="22" t="s"/>
      <c r="D1989" s="12" t="s"/>
      <c r="E1989" s="12" t="s"/>
      <c r="F1989" s="12" t="s"/>
      <c r="G1989" s="12" t="s"/>
      <c r="H1989" s="12" t="s"/>
      <c r="I1989" s="12" t="s"/>
      <c r="J1989" s="12" t="s"/>
      <c r="K1989" s="12" t="s"/>
      <c r="L1989" s="12" t="s"/>
      <c r="M1989" s="12" t="s"/>
      <c r="N1989" s="12" t="s"/>
      <c r="O1989" s="12" t="s"/>
      <c r="P1989" s="12" t="s"/>
    </row>
    <row r="1990" spans="1:16">
      <c r="A1990" s="21" t="s"/>
      <c r="B1990" s="12" t="s"/>
      <c r="C1990" s="22" t="s"/>
      <c r="D1990" s="12" t="s"/>
      <c r="E1990" s="12" t="s"/>
      <c r="F1990" s="12" t="s"/>
      <c r="G1990" s="12" t="s"/>
      <c r="H1990" s="12" t="s"/>
      <c r="I1990" s="12" t="s"/>
      <c r="J1990" s="12" t="s"/>
      <c r="K1990" s="12" t="s"/>
      <c r="L1990" s="12" t="s"/>
      <c r="M1990" s="12" t="s"/>
      <c r="N1990" s="12" t="s"/>
      <c r="O1990" s="12" t="s"/>
      <c r="P1990" s="12" t="s"/>
    </row>
    <row r="1991" spans="1:16">
      <c r="A1991" s="21" t="s"/>
      <c r="B1991" s="12" t="s"/>
      <c r="C1991" s="22" t="s"/>
      <c r="D1991" s="12" t="s"/>
      <c r="E1991" s="12" t="s"/>
      <c r="F1991" s="12" t="s"/>
      <c r="G1991" s="12" t="s"/>
      <c r="H1991" s="12" t="s"/>
      <c r="I1991" s="12" t="s"/>
      <c r="J1991" s="12" t="s"/>
      <c r="K1991" s="12" t="s"/>
      <c r="L1991" s="12" t="s"/>
      <c r="M1991" s="12" t="s"/>
      <c r="N1991" s="12" t="s"/>
      <c r="O1991" s="12" t="s"/>
      <c r="P1991" s="12" t="s"/>
    </row>
    <row r="1992" spans="1:16">
      <c r="A1992" s="21" t="s"/>
      <c r="B1992" s="12" t="s"/>
      <c r="C1992" s="22" t="s"/>
      <c r="D1992" s="12" t="s"/>
      <c r="E1992" s="12" t="s"/>
      <c r="F1992" s="12" t="s"/>
      <c r="G1992" s="12" t="s"/>
      <c r="H1992" s="12" t="s"/>
      <c r="I1992" s="12" t="s"/>
      <c r="J1992" s="12" t="s"/>
      <c r="K1992" s="12" t="s"/>
      <c r="L1992" s="12" t="s"/>
      <c r="M1992" s="12" t="s"/>
      <c r="N1992" s="12" t="s"/>
      <c r="O1992" s="12" t="s"/>
      <c r="P1992" s="12" t="s"/>
    </row>
    <row r="1993" spans="1:16">
      <c r="A1993" s="21" t="s"/>
      <c r="B1993" s="12" t="s"/>
      <c r="C1993" s="22" t="s"/>
      <c r="D1993" s="12" t="s"/>
      <c r="E1993" s="12" t="s"/>
      <c r="F1993" s="12" t="s"/>
      <c r="G1993" s="12" t="s"/>
      <c r="H1993" s="12" t="s"/>
      <c r="I1993" s="12" t="s"/>
      <c r="J1993" s="12" t="s"/>
      <c r="K1993" s="12" t="s"/>
      <c r="L1993" s="12" t="s"/>
      <c r="M1993" s="12" t="s"/>
      <c r="N1993" s="12" t="s"/>
      <c r="O1993" s="12" t="s"/>
      <c r="P1993" s="12" t="s"/>
    </row>
    <row r="1994" spans="1:16">
      <c r="A1994" s="21" t="s"/>
      <c r="B1994" s="12" t="s"/>
      <c r="C1994" s="22" t="s"/>
      <c r="D1994" s="12" t="s"/>
      <c r="E1994" s="12" t="s"/>
      <c r="F1994" s="12" t="s"/>
      <c r="G1994" s="12" t="s"/>
      <c r="H1994" s="12" t="s"/>
      <c r="I1994" s="12" t="s"/>
      <c r="J1994" s="12" t="s"/>
      <c r="K1994" s="12" t="s"/>
      <c r="L1994" s="12" t="s"/>
      <c r="M1994" s="12" t="s"/>
      <c r="N1994" s="12" t="s"/>
      <c r="O1994" s="12" t="s"/>
      <c r="P1994" s="12" t="s"/>
    </row>
    <row r="1995" spans="1:16">
      <c r="A1995" s="21" t="s"/>
      <c r="B1995" s="12" t="s"/>
      <c r="C1995" s="22" t="s"/>
      <c r="D1995" s="12" t="s"/>
      <c r="E1995" s="12" t="s"/>
      <c r="F1995" s="12" t="s"/>
      <c r="G1995" s="12" t="s"/>
      <c r="H1995" s="12" t="s"/>
      <c r="I1995" s="12" t="s"/>
      <c r="J1995" s="12" t="s"/>
      <c r="K1995" s="12" t="s"/>
      <c r="L1995" s="12" t="s"/>
      <c r="M1995" s="12" t="s"/>
      <c r="N1995" s="12" t="s"/>
      <c r="O1995" s="12" t="s"/>
      <c r="P1995" s="12" t="s"/>
    </row>
    <row r="1996" spans="1:16">
      <c r="A1996" s="21" t="s"/>
      <c r="B1996" s="12" t="s"/>
      <c r="C1996" s="22" t="s"/>
      <c r="D1996" s="12" t="s"/>
      <c r="E1996" s="12" t="s"/>
      <c r="F1996" s="12" t="s"/>
      <c r="G1996" s="12" t="s"/>
      <c r="H1996" s="12" t="s"/>
      <c r="I1996" s="12" t="s"/>
      <c r="J1996" s="12" t="s"/>
      <c r="K1996" s="12" t="s"/>
      <c r="L1996" s="12" t="s"/>
      <c r="M1996" s="12" t="s"/>
      <c r="N1996" s="12" t="s"/>
      <c r="O1996" s="12" t="s"/>
      <c r="P1996" s="12" t="s"/>
    </row>
    <row r="1997" spans="1:16">
      <c r="A1997" s="21" t="s"/>
      <c r="B1997" s="12" t="s"/>
      <c r="C1997" s="22" t="s"/>
      <c r="D1997" s="12" t="s"/>
      <c r="E1997" s="12" t="s"/>
      <c r="F1997" s="12" t="s"/>
      <c r="G1997" s="12" t="s"/>
      <c r="H1997" s="12" t="s"/>
      <c r="I1997" s="12" t="s"/>
      <c r="J1997" s="12" t="s"/>
      <c r="K1997" s="12" t="s"/>
      <c r="L1997" s="12" t="s"/>
      <c r="M1997" s="12" t="s"/>
      <c r="N1997" s="12" t="s"/>
      <c r="O1997" s="12" t="s"/>
      <c r="P1997" s="12" t="s"/>
    </row>
    <row r="1998" spans="1:16">
      <c r="A1998" s="21" t="s"/>
      <c r="B1998" s="12" t="s"/>
      <c r="C1998" s="22" t="s"/>
      <c r="D1998" s="12" t="s"/>
      <c r="E1998" s="12" t="s"/>
      <c r="F1998" s="12" t="s"/>
      <c r="G1998" s="12" t="s"/>
      <c r="H1998" s="12" t="s"/>
      <c r="I1998" s="12" t="s"/>
      <c r="J1998" s="12" t="s"/>
      <c r="K1998" s="12" t="s"/>
      <c r="L1998" s="12" t="s"/>
      <c r="M1998" s="12" t="s"/>
      <c r="N1998" s="12" t="s"/>
      <c r="O1998" s="12" t="s"/>
      <c r="P1998" s="12" t="s"/>
    </row>
    <row r="1999" spans="1:16">
      <c r="A1999" s="21" t="s"/>
      <c r="B1999" s="12" t="s"/>
      <c r="C1999" s="22" t="s"/>
      <c r="D1999" s="12" t="s"/>
      <c r="E1999" s="12" t="s"/>
      <c r="F1999" s="12" t="s"/>
      <c r="G1999" s="12" t="s"/>
      <c r="H1999" s="12" t="s"/>
      <c r="I1999" s="12" t="s"/>
      <c r="J1999" s="12" t="s"/>
      <c r="K1999" s="12" t="s"/>
      <c r="L1999" s="12" t="s"/>
      <c r="M1999" s="12" t="s"/>
      <c r="N1999" s="12" t="s"/>
      <c r="O1999" s="12" t="s"/>
      <c r="P1999" s="12" t="s"/>
    </row>
    <row r="2000" spans="1:16">
      <c r="A2000" s="21" t="s"/>
      <c r="B2000" s="12" t="s"/>
      <c r="C2000" s="22" t="s"/>
      <c r="D2000" s="12" t="s"/>
      <c r="E2000" s="12" t="s"/>
      <c r="F2000" s="12" t="s"/>
      <c r="G2000" s="12" t="s"/>
      <c r="H2000" s="12" t="s"/>
      <c r="I2000" s="12" t="s"/>
      <c r="J2000" s="12" t="s"/>
      <c r="K2000" s="12" t="s"/>
      <c r="L2000" s="12" t="s"/>
      <c r="M2000" s="12" t="s"/>
      <c r="N2000" s="12" t="s"/>
      <c r="O2000" s="12" t="s"/>
      <c r="P2000" s="12" t="s"/>
    </row>
    <row r="2001" spans="1:16">
      <c r="A2001" s="21" t="s"/>
      <c r="B2001" s="12" t="s"/>
      <c r="C2001" s="22" t="s"/>
      <c r="D2001" s="12" t="s"/>
      <c r="E2001" s="12" t="s"/>
      <c r="F2001" s="12" t="s"/>
      <c r="G2001" s="12" t="s"/>
      <c r="H2001" s="12" t="s"/>
      <c r="I2001" s="12" t="s"/>
      <c r="J2001" s="12" t="s"/>
      <c r="K2001" s="12" t="s"/>
      <c r="L2001" s="12" t="s"/>
      <c r="M2001" s="12" t="s"/>
      <c r="N2001" s="12" t="s"/>
      <c r="O2001" s="12" t="s"/>
      <c r="P2001" s="12" t="s"/>
    </row>
    <row r="2002" spans="1:16">
      <c r="A2002" s="21" t="s"/>
      <c r="B2002" s="12" t="s"/>
      <c r="C2002" s="22" t="s"/>
      <c r="D2002" s="12" t="s"/>
      <c r="E2002" s="12" t="s"/>
      <c r="F2002" s="12" t="s"/>
      <c r="G2002" s="12" t="s"/>
      <c r="H2002" s="12" t="s"/>
      <c r="I2002" s="12" t="s"/>
      <c r="J2002" s="12" t="s"/>
      <c r="K2002" s="12" t="s"/>
      <c r="L2002" s="12" t="s"/>
      <c r="M2002" s="12" t="s"/>
      <c r="N2002" s="12" t="s"/>
      <c r="O2002" s="12" t="s"/>
      <c r="P2002" s="12" t="s"/>
    </row>
    <row r="2003" spans="1:16">
      <c r="A2003" s="21" t="s"/>
      <c r="B2003" s="12" t="s"/>
      <c r="C2003" s="22" t="s"/>
      <c r="D2003" s="12" t="s"/>
      <c r="E2003" s="12" t="s"/>
      <c r="F2003" s="12" t="s"/>
      <c r="G2003" s="12" t="s"/>
      <c r="H2003" s="12" t="s"/>
      <c r="I2003" s="12" t="s"/>
      <c r="J2003" s="12" t="s"/>
      <c r="K2003" s="12" t="s"/>
      <c r="L2003" s="12" t="s"/>
      <c r="M2003" s="12" t="s"/>
      <c r="N2003" s="12" t="s"/>
      <c r="O2003" s="12" t="s"/>
      <c r="P2003" s="12" t="s"/>
    </row>
    <row r="2004" spans="1:16">
      <c r="A2004" s="21" t="s"/>
      <c r="B2004" s="12" t="s"/>
      <c r="C2004" s="22" t="s"/>
      <c r="D2004" s="12" t="s"/>
      <c r="E2004" s="12" t="s"/>
      <c r="F2004" s="12" t="s"/>
      <c r="G2004" s="12" t="s"/>
      <c r="H2004" s="12" t="s"/>
      <c r="I2004" s="12" t="s"/>
      <c r="J2004" s="12" t="s"/>
      <c r="K2004" s="12" t="s"/>
      <c r="L2004" s="12" t="s"/>
      <c r="M2004" s="12" t="s"/>
      <c r="N2004" s="12" t="s"/>
      <c r="O2004" s="12" t="s"/>
      <c r="P2004" s="12" t="s"/>
    </row>
    <row r="2005" spans="1:16">
      <c r="A2005" s="21" t="s"/>
      <c r="B2005" s="12" t="s"/>
      <c r="C2005" s="22" t="s"/>
      <c r="D2005" s="12" t="s"/>
      <c r="E2005" s="12" t="s"/>
      <c r="F2005" s="12" t="s"/>
      <c r="G2005" s="12" t="s"/>
      <c r="H2005" s="12" t="s"/>
      <c r="I2005" s="12" t="s"/>
      <c r="J2005" s="12" t="s"/>
      <c r="K2005" s="12" t="s"/>
      <c r="L2005" s="12" t="s"/>
      <c r="M2005" s="12" t="s"/>
      <c r="N2005" s="12" t="s"/>
      <c r="O2005" s="12" t="s"/>
      <c r="P2005" s="12" t="s"/>
    </row>
    <row r="2006" spans="1:16">
      <c r="A2006" s="21" t="s"/>
      <c r="B2006" s="12" t="s"/>
      <c r="C2006" s="22" t="s"/>
      <c r="D2006" s="12" t="s"/>
      <c r="E2006" s="12" t="s"/>
      <c r="F2006" s="12" t="s"/>
      <c r="G2006" s="12" t="s"/>
      <c r="H2006" s="12" t="s"/>
      <c r="I2006" s="12" t="s"/>
      <c r="J2006" s="12" t="s"/>
      <c r="K2006" s="12" t="s"/>
      <c r="L2006" s="12" t="s"/>
      <c r="M2006" s="12" t="s"/>
      <c r="N2006" s="12" t="s"/>
      <c r="O2006" s="12" t="s"/>
      <c r="P2006" s="12" t="s"/>
    </row>
    <row r="2007" spans="1:16">
      <c r="A2007" s="21" t="s"/>
      <c r="B2007" s="12" t="s"/>
      <c r="C2007" s="22" t="s"/>
      <c r="D2007" s="12" t="s"/>
      <c r="E2007" s="12" t="s"/>
      <c r="F2007" s="12" t="s"/>
      <c r="G2007" s="12" t="s"/>
      <c r="H2007" s="12" t="s"/>
      <c r="I2007" s="12" t="s"/>
      <c r="J2007" s="12" t="s"/>
      <c r="K2007" s="12" t="s"/>
      <c r="L2007" s="12" t="s"/>
      <c r="M2007" s="12" t="s"/>
      <c r="N2007" s="12" t="s"/>
      <c r="O2007" s="12" t="s"/>
      <c r="P2007" s="12" t="s"/>
    </row>
    <row r="2008" spans="1:16">
      <c r="A2008" s="21" t="s"/>
      <c r="B2008" s="12" t="s"/>
      <c r="C2008" s="22" t="s"/>
      <c r="D2008" s="12" t="s"/>
      <c r="E2008" s="12" t="s"/>
      <c r="F2008" s="12" t="s"/>
      <c r="G2008" s="12" t="s"/>
      <c r="H2008" s="12" t="s"/>
      <c r="I2008" s="12" t="s"/>
      <c r="J2008" s="12" t="s"/>
      <c r="K2008" s="12" t="s"/>
      <c r="L2008" s="12" t="s"/>
      <c r="M2008" s="12" t="s"/>
      <c r="N2008" s="12" t="s"/>
      <c r="O2008" s="12" t="s"/>
      <c r="P2008" s="12" t="s"/>
    </row>
    <row r="2009" spans="1:16">
      <c r="A2009" s="21" t="s"/>
      <c r="B2009" s="12" t="s"/>
      <c r="C2009" s="22" t="s"/>
      <c r="D2009" s="12" t="s"/>
      <c r="E2009" s="12" t="s"/>
      <c r="F2009" s="12" t="s"/>
      <c r="G2009" s="12" t="s"/>
      <c r="H2009" s="12" t="s"/>
      <c r="I2009" s="12" t="s"/>
      <c r="J2009" s="12" t="s"/>
      <c r="K2009" s="12" t="s"/>
      <c r="L2009" s="12" t="s"/>
      <c r="M2009" s="12" t="s"/>
      <c r="N2009" s="12" t="s"/>
      <c r="O2009" s="12" t="s"/>
      <c r="P2009" s="12" t="s"/>
    </row>
    <row r="2010" spans="1:16">
      <c r="A2010" s="21" t="s"/>
      <c r="B2010" s="12" t="s"/>
      <c r="C2010" s="22" t="s"/>
      <c r="D2010" s="12" t="s"/>
      <c r="E2010" s="12" t="s"/>
      <c r="F2010" s="12" t="s"/>
      <c r="G2010" s="12" t="s"/>
      <c r="H2010" s="12" t="s"/>
      <c r="I2010" s="12" t="s"/>
      <c r="J2010" s="12" t="s"/>
      <c r="K2010" s="12" t="s"/>
      <c r="L2010" s="12" t="s"/>
      <c r="M2010" s="12" t="s"/>
      <c r="N2010" s="12" t="s"/>
      <c r="O2010" s="12" t="s"/>
      <c r="P2010" s="12" t="s"/>
    </row>
    <row r="2011" spans="1:16">
      <c r="A2011" s="21" t="s"/>
      <c r="B2011" s="12" t="s"/>
      <c r="C2011" s="22" t="s"/>
      <c r="D2011" s="12" t="s"/>
      <c r="E2011" s="12" t="s"/>
      <c r="F2011" s="12" t="s"/>
      <c r="G2011" s="12" t="s"/>
      <c r="H2011" s="12" t="s"/>
      <c r="I2011" s="12" t="s"/>
      <c r="J2011" s="12" t="s"/>
      <c r="K2011" s="12" t="s"/>
      <c r="L2011" s="12" t="s"/>
      <c r="M2011" s="12" t="s"/>
      <c r="N2011" s="12" t="s"/>
      <c r="O2011" s="12" t="s"/>
      <c r="P2011" s="12" t="s"/>
    </row>
    <row r="2012" spans="1:16">
      <c r="A2012" s="21" t="s"/>
      <c r="B2012" s="12" t="s"/>
      <c r="C2012" s="22" t="s"/>
      <c r="D2012" s="12" t="s"/>
      <c r="E2012" s="12" t="s"/>
      <c r="F2012" s="12" t="s"/>
      <c r="G2012" s="12" t="s"/>
      <c r="H2012" s="12" t="s"/>
      <c r="I2012" s="12" t="s"/>
      <c r="J2012" s="12" t="s"/>
      <c r="K2012" s="12" t="s"/>
      <c r="L2012" s="12" t="s"/>
      <c r="M2012" s="12" t="s"/>
      <c r="N2012" s="12" t="s"/>
      <c r="O2012" s="12" t="s"/>
      <c r="P2012" s="12" t="s"/>
    </row>
    <row r="2013" spans="1:16">
      <c r="A2013" s="21" t="s"/>
      <c r="B2013" s="12" t="s"/>
      <c r="C2013" s="22" t="s"/>
      <c r="D2013" s="12" t="s"/>
      <c r="E2013" s="12" t="s"/>
      <c r="F2013" s="12" t="s"/>
      <c r="G2013" s="12" t="s"/>
      <c r="H2013" s="12" t="s"/>
      <c r="I2013" s="12" t="s"/>
      <c r="J2013" s="12" t="s"/>
      <c r="K2013" s="12" t="s"/>
      <c r="L2013" s="12" t="s"/>
      <c r="M2013" s="12" t="s"/>
      <c r="N2013" s="12" t="s"/>
      <c r="O2013" s="12" t="s"/>
      <c r="P2013" s="12" t="s"/>
    </row>
    <row r="2014" spans="1:16">
      <c r="A2014" s="21" t="s"/>
      <c r="B2014" s="12" t="s"/>
      <c r="C2014" s="22" t="s"/>
      <c r="D2014" s="12" t="s"/>
      <c r="E2014" s="12" t="s"/>
      <c r="F2014" s="12" t="s"/>
      <c r="G2014" s="12" t="s"/>
      <c r="H2014" s="12" t="s"/>
      <c r="I2014" s="12" t="s"/>
      <c r="J2014" s="12" t="s"/>
      <c r="K2014" s="12" t="s"/>
      <c r="L2014" s="12" t="s"/>
      <c r="M2014" s="12" t="s"/>
      <c r="N2014" s="12" t="s"/>
      <c r="O2014" s="12" t="s"/>
      <c r="P2014" s="12" t="s"/>
    </row>
    <row r="2015" spans="1:16">
      <c r="A2015" s="21" t="s"/>
      <c r="B2015" s="12" t="s"/>
      <c r="C2015" s="22" t="s"/>
      <c r="D2015" s="12" t="s"/>
      <c r="E2015" s="12" t="s"/>
      <c r="F2015" s="12" t="s"/>
      <c r="G2015" s="12" t="s"/>
      <c r="H2015" s="12" t="s"/>
      <c r="I2015" s="12" t="s"/>
      <c r="J2015" s="12" t="s"/>
      <c r="K2015" s="12" t="s"/>
      <c r="L2015" s="12" t="s"/>
      <c r="M2015" s="12" t="s"/>
      <c r="N2015" s="12" t="s"/>
      <c r="O2015" s="12" t="s"/>
      <c r="P2015" s="12" t="s"/>
    </row>
    <row r="2016" spans="1:16">
      <c r="A2016" s="21" t="s"/>
      <c r="B2016" s="12" t="s"/>
      <c r="C2016" s="22" t="s"/>
      <c r="D2016" s="12" t="s"/>
      <c r="E2016" s="12" t="s"/>
      <c r="F2016" s="12" t="s"/>
      <c r="G2016" s="12" t="s"/>
      <c r="H2016" s="12" t="s"/>
      <c r="I2016" s="12" t="s"/>
      <c r="J2016" s="12" t="s"/>
      <c r="K2016" s="12" t="s"/>
      <c r="L2016" s="12" t="s"/>
      <c r="M2016" s="12" t="s"/>
      <c r="N2016" s="12" t="s"/>
      <c r="O2016" s="12" t="s"/>
      <c r="P2016" s="12" t="s"/>
    </row>
    <row r="2017" spans="1:16">
      <c r="A2017" s="21" t="s"/>
      <c r="B2017" s="12" t="s"/>
      <c r="C2017" s="22" t="s"/>
      <c r="D2017" s="12" t="s"/>
      <c r="E2017" s="12" t="s"/>
      <c r="F2017" s="12" t="s"/>
      <c r="G2017" s="12" t="s"/>
      <c r="H2017" s="12" t="s"/>
      <c r="I2017" s="12" t="s"/>
      <c r="J2017" s="12" t="s"/>
      <c r="K2017" s="12" t="s"/>
      <c r="L2017" s="12" t="s"/>
      <c r="M2017" s="12" t="s"/>
      <c r="N2017" s="12" t="s"/>
      <c r="O2017" s="12" t="s"/>
      <c r="P2017" s="12" t="s"/>
    </row>
    <row r="2018" spans="1:16">
      <c r="A2018" s="21" t="s"/>
      <c r="B2018" s="12" t="s"/>
      <c r="C2018" s="22" t="s"/>
      <c r="D2018" s="12" t="s"/>
      <c r="E2018" s="12" t="s"/>
      <c r="F2018" s="12" t="s"/>
      <c r="G2018" s="12" t="s"/>
      <c r="H2018" s="12" t="s"/>
      <c r="I2018" s="12" t="s"/>
      <c r="J2018" s="12" t="s"/>
      <c r="K2018" s="12" t="s"/>
      <c r="L2018" s="12" t="s"/>
      <c r="M2018" s="12" t="s"/>
      <c r="N2018" s="12" t="s"/>
      <c r="O2018" s="12" t="s"/>
      <c r="P2018" s="12" t="s"/>
    </row>
    <row r="2019" spans="1:16">
      <c r="A2019" s="21" t="s"/>
      <c r="B2019" s="12" t="s"/>
      <c r="C2019" s="22" t="s"/>
      <c r="D2019" s="12" t="s"/>
      <c r="E2019" s="12" t="s"/>
      <c r="F2019" s="12" t="s"/>
      <c r="G2019" s="12" t="s"/>
      <c r="H2019" s="12" t="s"/>
      <c r="I2019" s="12" t="s"/>
      <c r="J2019" s="12" t="s"/>
      <c r="K2019" s="12" t="s"/>
      <c r="L2019" s="12" t="s"/>
      <c r="M2019" s="12" t="s"/>
      <c r="N2019" s="12" t="s"/>
      <c r="O2019" s="12" t="s"/>
      <c r="P2019" s="12" t="s"/>
    </row>
    <row r="2020" spans="1:16">
      <c r="A2020" s="21" t="s"/>
      <c r="B2020" s="12" t="s"/>
      <c r="C2020" s="22" t="s"/>
      <c r="D2020" s="12" t="s"/>
      <c r="E2020" s="12" t="s"/>
      <c r="F2020" s="12" t="s"/>
      <c r="G2020" s="12" t="s"/>
      <c r="H2020" s="12" t="s"/>
      <c r="I2020" s="12" t="s"/>
      <c r="J2020" s="12" t="s"/>
      <c r="K2020" s="12" t="s"/>
      <c r="L2020" s="12" t="s"/>
      <c r="M2020" s="12" t="s"/>
      <c r="N2020" s="12" t="s"/>
      <c r="O2020" s="12" t="s"/>
      <c r="P2020" s="12" t="s"/>
    </row>
    <row r="2021" spans="1:16">
      <c r="A2021" s="21" t="s"/>
      <c r="B2021" s="12" t="s"/>
      <c r="C2021" s="22" t="s"/>
      <c r="D2021" s="12" t="s"/>
      <c r="E2021" s="12" t="s"/>
      <c r="F2021" s="12" t="s"/>
      <c r="G2021" s="12" t="s"/>
      <c r="H2021" s="12" t="s"/>
      <c r="I2021" s="12" t="s"/>
      <c r="J2021" s="12" t="s"/>
      <c r="K2021" s="12" t="s"/>
      <c r="L2021" s="12" t="s"/>
      <c r="M2021" s="12" t="s"/>
      <c r="N2021" s="12" t="s"/>
      <c r="O2021" s="12" t="s"/>
      <c r="P2021" s="12" t="s"/>
    </row>
    <row r="2022" spans="1:16">
      <c r="A2022" s="21" t="s"/>
      <c r="B2022" s="12" t="s"/>
      <c r="C2022" s="22" t="s"/>
      <c r="D2022" s="12" t="s"/>
      <c r="E2022" s="12" t="s"/>
      <c r="F2022" s="12" t="s"/>
      <c r="G2022" s="12" t="s"/>
      <c r="H2022" s="12" t="s"/>
      <c r="I2022" s="12" t="s"/>
      <c r="J2022" s="12" t="s"/>
      <c r="K2022" s="12" t="s"/>
      <c r="L2022" s="12" t="s"/>
      <c r="M2022" s="12" t="s"/>
      <c r="N2022" s="12" t="s"/>
      <c r="O2022" s="12" t="s"/>
      <c r="P2022" s="12" t="s"/>
    </row>
    <row r="2023" spans="1:16">
      <c r="A2023" s="21" t="s"/>
      <c r="B2023" s="12" t="s"/>
      <c r="C2023" s="22" t="s"/>
      <c r="D2023" s="12" t="s"/>
      <c r="E2023" s="12" t="s"/>
      <c r="F2023" s="12" t="s"/>
      <c r="G2023" s="12" t="s"/>
      <c r="H2023" s="12" t="s"/>
      <c r="I2023" s="12" t="s"/>
      <c r="J2023" s="12" t="s"/>
      <c r="K2023" s="12" t="s"/>
      <c r="L2023" s="12" t="s"/>
      <c r="M2023" s="12" t="s"/>
      <c r="N2023" s="12" t="s"/>
      <c r="O2023" s="12" t="s"/>
      <c r="P2023" s="12" t="s"/>
    </row>
    <row r="2024" spans="1:16">
      <c r="A2024" s="21" t="s"/>
      <c r="B2024" s="12" t="s"/>
      <c r="C2024" s="22" t="s"/>
      <c r="D2024" s="12" t="s"/>
      <c r="E2024" s="12" t="s"/>
      <c r="F2024" s="12" t="s"/>
      <c r="G2024" s="12" t="s"/>
      <c r="H2024" s="12" t="s"/>
      <c r="I2024" s="12" t="s"/>
      <c r="J2024" s="12" t="s"/>
      <c r="K2024" s="12" t="s"/>
      <c r="L2024" s="12" t="s"/>
      <c r="M2024" s="12" t="s"/>
      <c r="N2024" s="12" t="s"/>
      <c r="O2024" s="12" t="s"/>
      <c r="P2024" s="12" t="s"/>
    </row>
    <row r="2025" spans="1:16">
      <c r="A2025" s="21" t="s"/>
      <c r="B2025" s="12" t="s"/>
      <c r="C2025" s="22" t="s"/>
      <c r="D2025" s="12" t="s"/>
      <c r="E2025" s="12" t="s"/>
      <c r="F2025" s="12" t="s"/>
      <c r="G2025" s="12" t="s"/>
      <c r="H2025" s="12" t="s"/>
      <c r="I2025" s="12" t="s"/>
      <c r="J2025" s="12" t="s"/>
      <c r="K2025" s="12" t="s"/>
      <c r="L2025" s="12" t="s"/>
      <c r="M2025" s="12" t="s"/>
      <c r="N2025" s="12" t="s"/>
      <c r="O2025" s="12" t="s"/>
      <c r="P2025" s="12" t="s"/>
    </row>
    <row r="2026" spans="1:16">
      <c r="A2026" s="21" t="s"/>
      <c r="B2026" s="12" t="s"/>
      <c r="C2026" s="22" t="s"/>
      <c r="D2026" s="12" t="s"/>
      <c r="E2026" s="12" t="s"/>
      <c r="F2026" s="12" t="s"/>
      <c r="G2026" s="12" t="s"/>
      <c r="H2026" s="12" t="s"/>
      <c r="I2026" s="12" t="s"/>
      <c r="J2026" s="12" t="s"/>
      <c r="K2026" s="12" t="s"/>
      <c r="L2026" s="12" t="s"/>
      <c r="M2026" s="12" t="s"/>
      <c r="N2026" s="12" t="s"/>
      <c r="O2026" s="12" t="s"/>
      <c r="P2026" s="12" t="s"/>
    </row>
    <row r="2027" spans="1:16">
      <c r="A2027" s="21" t="s"/>
      <c r="B2027" s="12" t="s"/>
      <c r="C2027" s="22" t="s"/>
      <c r="D2027" s="12" t="s"/>
      <c r="E2027" s="12" t="s"/>
      <c r="F2027" s="12" t="s"/>
      <c r="G2027" s="12" t="s"/>
      <c r="H2027" s="12" t="s"/>
      <c r="I2027" s="12" t="s"/>
      <c r="J2027" s="12" t="s"/>
      <c r="K2027" s="12" t="s"/>
      <c r="L2027" s="12" t="s"/>
      <c r="M2027" s="12" t="s"/>
      <c r="N2027" s="12" t="s"/>
      <c r="O2027" s="12" t="s"/>
      <c r="P2027" s="12" t="s"/>
    </row>
    <row r="2028" spans="1:16">
      <c r="A2028" s="21" t="s"/>
      <c r="B2028" s="12" t="s"/>
      <c r="C2028" s="22" t="s"/>
      <c r="D2028" s="12" t="s"/>
      <c r="E2028" s="12" t="s"/>
      <c r="F2028" s="12" t="s"/>
      <c r="G2028" s="12" t="s"/>
      <c r="H2028" s="12" t="s"/>
      <c r="I2028" s="12" t="s"/>
      <c r="J2028" s="12" t="s"/>
      <c r="K2028" s="12" t="s"/>
      <c r="L2028" s="12" t="s"/>
      <c r="M2028" s="12" t="s"/>
      <c r="N2028" s="12" t="s"/>
      <c r="O2028" s="12" t="s"/>
      <c r="P2028" s="12" t="s"/>
    </row>
    <row r="2029" spans="1:16">
      <c r="A2029" s="21" t="s"/>
      <c r="B2029" s="12" t="s"/>
      <c r="C2029" s="22" t="s"/>
      <c r="D2029" s="12" t="s"/>
      <c r="E2029" s="12" t="s"/>
      <c r="F2029" s="12" t="s"/>
      <c r="G2029" s="12" t="s"/>
      <c r="H2029" s="12" t="s"/>
      <c r="I2029" s="12" t="s"/>
      <c r="J2029" s="12" t="s"/>
      <c r="K2029" s="12" t="s"/>
      <c r="L2029" s="12" t="s"/>
      <c r="M2029" s="12" t="s"/>
      <c r="N2029" s="12" t="s"/>
      <c r="O2029" s="12" t="s"/>
      <c r="P2029" s="12" t="s"/>
    </row>
    <row r="2030" spans="1:16">
      <c r="A2030" s="21" t="s"/>
      <c r="B2030" s="12" t="s"/>
      <c r="C2030" s="22" t="s"/>
      <c r="D2030" s="12" t="s"/>
      <c r="E2030" s="12" t="s"/>
      <c r="F2030" s="12" t="s"/>
      <c r="G2030" s="12" t="s"/>
      <c r="H2030" s="12" t="s"/>
      <c r="I2030" s="12" t="s"/>
      <c r="J2030" s="12" t="s"/>
      <c r="K2030" s="12" t="s"/>
      <c r="L2030" s="12" t="s"/>
      <c r="M2030" s="12" t="s"/>
      <c r="N2030" s="12" t="s"/>
      <c r="O2030" s="12" t="s"/>
      <c r="P2030" s="12" t="s"/>
    </row>
    <row r="2031" spans="1:16">
      <c r="A2031" s="21" t="s"/>
      <c r="B2031" s="12" t="s"/>
      <c r="C2031" s="22" t="s"/>
      <c r="D2031" s="12" t="s"/>
      <c r="E2031" s="12" t="s"/>
      <c r="F2031" s="12" t="s"/>
      <c r="G2031" s="12" t="s"/>
      <c r="H2031" s="12" t="s"/>
      <c r="I2031" s="12" t="s"/>
      <c r="J2031" s="12" t="s"/>
      <c r="K2031" s="12" t="s"/>
      <c r="L2031" s="12" t="s"/>
      <c r="M2031" s="12" t="s"/>
      <c r="N2031" s="12" t="s"/>
      <c r="O2031" s="12" t="s"/>
      <c r="P2031" s="12" t="s"/>
    </row>
    <row r="2032" spans="1:16">
      <c r="A2032" s="21" t="s"/>
      <c r="B2032" s="12" t="s"/>
      <c r="C2032" s="22" t="s"/>
      <c r="D2032" s="12" t="s"/>
      <c r="E2032" s="12" t="s"/>
      <c r="F2032" s="12" t="s"/>
      <c r="G2032" s="12" t="s"/>
      <c r="H2032" s="12" t="s"/>
      <c r="I2032" s="12" t="s"/>
      <c r="J2032" s="12" t="s"/>
      <c r="K2032" s="12" t="s"/>
      <c r="L2032" s="12" t="s"/>
      <c r="M2032" s="12" t="s"/>
      <c r="N2032" s="12" t="s"/>
      <c r="O2032" s="12" t="s"/>
      <c r="P2032" s="12" t="s"/>
    </row>
    <row r="2033" spans="1:16">
      <c r="A2033" s="21" t="s"/>
      <c r="B2033" s="12" t="s"/>
      <c r="C2033" s="22" t="s"/>
      <c r="D2033" s="12" t="s"/>
      <c r="E2033" s="12" t="s"/>
      <c r="F2033" s="12" t="s"/>
      <c r="G2033" s="12" t="s"/>
      <c r="H2033" s="12" t="s"/>
      <c r="I2033" s="12" t="s"/>
      <c r="J2033" s="12" t="s"/>
      <c r="K2033" s="12" t="s"/>
      <c r="L2033" s="12" t="s"/>
      <c r="M2033" s="12" t="s"/>
      <c r="N2033" s="12" t="s"/>
      <c r="O2033" s="12" t="s"/>
      <c r="P2033" s="12" t="s"/>
    </row>
    <row r="2034" spans="1:16">
      <c r="A2034" s="21" t="s"/>
      <c r="B2034" s="12" t="s"/>
      <c r="C2034" s="22" t="s"/>
      <c r="D2034" s="12" t="s"/>
      <c r="E2034" s="12" t="s"/>
      <c r="F2034" s="12" t="s"/>
      <c r="G2034" s="12" t="s"/>
      <c r="H2034" s="12" t="s"/>
      <c r="I2034" s="12" t="s"/>
      <c r="J2034" s="12" t="s"/>
      <c r="K2034" s="12" t="s"/>
      <c r="L2034" s="12" t="s"/>
      <c r="M2034" s="12" t="s"/>
      <c r="N2034" s="12" t="s"/>
      <c r="O2034" s="12" t="s"/>
      <c r="P2034" s="12" t="s"/>
    </row>
    <row r="2035" spans="1:16">
      <c r="A2035" s="21" t="s"/>
      <c r="B2035" s="12" t="s"/>
      <c r="C2035" s="22" t="s"/>
      <c r="D2035" s="12" t="s"/>
      <c r="E2035" s="12" t="s"/>
      <c r="F2035" s="12" t="s"/>
      <c r="G2035" s="12" t="s"/>
      <c r="H2035" s="12" t="s"/>
      <c r="I2035" s="12" t="s"/>
      <c r="J2035" s="12" t="s"/>
      <c r="K2035" s="12" t="s"/>
      <c r="L2035" s="12" t="s"/>
      <c r="M2035" s="12" t="s"/>
      <c r="N2035" s="12" t="s"/>
      <c r="O2035" s="12" t="s"/>
      <c r="P2035" s="12" t="s"/>
    </row>
    <row r="2036" spans="1:16">
      <c r="A2036" s="21" t="s"/>
      <c r="B2036" s="12" t="s"/>
      <c r="C2036" s="22" t="s"/>
      <c r="D2036" s="12" t="s"/>
      <c r="E2036" s="12" t="s"/>
      <c r="F2036" s="12" t="s"/>
      <c r="G2036" s="12" t="s"/>
      <c r="H2036" s="12" t="s"/>
      <c r="I2036" s="12" t="s"/>
      <c r="J2036" s="12" t="s"/>
      <c r="K2036" s="12" t="s"/>
      <c r="L2036" s="12" t="s"/>
      <c r="M2036" s="12" t="s"/>
      <c r="N2036" s="12" t="s"/>
      <c r="O2036" s="12" t="s"/>
      <c r="P2036" s="12" t="s"/>
    </row>
    <row r="2037" spans="1:16">
      <c r="A2037" s="21" t="s"/>
      <c r="B2037" s="12" t="s"/>
      <c r="C2037" s="22" t="s"/>
      <c r="D2037" s="12" t="s"/>
      <c r="E2037" s="12" t="s"/>
      <c r="F2037" s="12" t="s"/>
      <c r="G2037" s="12" t="s"/>
      <c r="H2037" s="12" t="s"/>
      <c r="I2037" s="12" t="s"/>
      <c r="J2037" s="12" t="s"/>
      <c r="K2037" s="12" t="s"/>
      <c r="L2037" s="12" t="s"/>
      <c r="M2037" s="12" t="s"/>
      <c r="N2037" s="12" t="s"/>
      <c r="O2037" s="12" t="s"/>
      <c r="P2037" s="12" t="s"/>
    </row>
    <row r="2038" spans="1:16">
      <c r="A2038" s="21" t="s"/>
      <c r="B2038" s="12" t="s"/>
      <c r="C2038" s="22" t="s"/>
      <c r="D2038" s="12" t="s"/>
      <c r="E2038" s="12" t="s"/>
      <c r="F2038" s="12" t="s"/>
      <c r="G2038" s="12" t="s"/>
      <c r="H2038" s="12" t="s"/>
      <c r="I2038" s="12" t="s"/>
      <c r="J2038" s="12" t="s"/>
      <c r="K2038" s="12" t="s"/>
      <c r="L2038" s="12" t="s"/>
      <c r="M2038" s="12" t="s"/>
      <c r="N2038" s="12" t="s"/>
      <c r="O2038" s="12" t="s"/>
      <c r="P2038" s="12" t="s"/>
    </row>
    <row r="2039" spans="1:16">
      <c r="A2039" s="21" t="s"/>
      <c r="B2039" s="12" t="s"/>
      <c r="C2039" s="22" t="s"/>
      <c r="D2039" s="12" t="s"/>
      <c r="E2039" s="12" t="s"/>
      <c r="F2039" s="12" t="s"/>
      <c r="G2039" s="12" t="s"/>
      <c r="H2039" s="12" t="s"/>
      <c r="I2039" s="12" t="s"/>
      <c r="J2039" s="12" t="s"/>
      <c r="K2039" s="12" t="s"/>
      <c r="L2039" s="12" t="s"/>
      <c r="M2039" s="12" t="s"/>
      <c r="N2039" s="12" t="s"/>
      <c r="O2039" s="12" t="s"/>
      <c r="P2039" s="12" t="s"/>
    </row>
    <row r="2040" spans="1:16">
      <c r="A2040" s="21" t="s"/>
      <c r="B2040" s="12" t="s"/>
      <c r="C2040" s="22" t="s"/>
      <c r="D2040" s="12" t="s"/>
      <c r="E2040" s="12" t="s"/>
      <c r="F2040" s="12" t="s"/>
      <c r="G2040" s="12" t="s"/>
      <c r="H2040" s="12" t="s"/>
      <c r="I2040" s="12" t="s"/>
      <c r="J2040" s="12" t="s"/>
      <c r="K2040" s="12" t="s"/>
      <c r="L2040" s="12" t="s"/>
      <c r="M2040" s="12" t="s"/>
      <c r="N2040" s="12" t="s"/>
      <c r="O2040" s="12" t="s"/>
      <c r="P2040" s="12" t="s"/>
    </row>
    <row r="2041" spans="1:16">
      <c r="A2041" s="21" t="s"/>
      <c r="B2041" s="12" t="s"/>
      <c r="C2041" s="22" t="s"/>
      <c r="D2041" s="12" t="s"/>
      <c r="E2041" s="12" t="s"/>
      <c r="F2041" s="12" t="s"/>
      <c r="G2041" s="12" t="s"/>
      <c r="H2041" s="12" t="s"/>
      <c r="I2041" s="12" t="s"/>
      <c r="J2041" s="12" t="s"/>
      <c r="K2041" s="12" t="s"/>
      <c r="L2041" s="12" t="s"/>
      <c r="M2041" s="12" t="s"/>
      <c r="N2041" s="12" t="s"/>
      <c r="O2041" s="12" t="s"/>
      <c r="P2041" s="12" t="s"/>
    </row>
    <row r="2042" spans="1:16">
      <c r="A2042" s="21" t="s"/>
      <c r="B2042" s="12" t="s"/>
      <c r="C2042" s="22" t="s"/>
      <c r="D2042" s="12" t="s"/>
      <c r="E2042" s="12" t="s"/>
      <c r="F2042" s="12" t="s"/>
      <c r="G2042" s="12" t="s"/>
      <c r="H2042" s="12" t="s"/>
      <c r="I2042" s="12" t="s"/>
      <c r="J2042" s="12" t="s"/>
      <c r="K2042" s="12" t="s"/>
      <c r="L2042" s="12" t="s"/>
      <c r="M2042" s="12" t="s"/>
      <c r="N2042" s="12" t="s"/>
      <c r="O2042" s="12" t="s"/>
      <c r="P2042" s="12" t="s"/>
    </row>
    <row r="2043" spans="1:16">
      <c r="A2043" s="21" t="s"/>
      <c r="B2043" s="12" t="s"/>
      <c r="C2043" s="22" t="s"/>
      <c r="D2043" s="12" t="s"/>
      <c r="E2043" s="12" t="s"/>
      <c r="F2043" s="12" t="s"/>
      <c r="G2043" s="12" t="s"/>
      <c r="H2043" s="12" t="s"/>
      <c r="I2043" s="12" t="s"/>
      <c r="J2043" s="12" t="s"/>
      <c r="K2043" s="12" t="s"/>
      <c r="L2043" s="12" t="s"/>
      <c r="M2043" s="12" t="s"/>
      <c r="N2043" s="12" t="s"/>
      <c r="O2043" s="12" t="s"/>
      <c r="P2043" s="12" t="s"/>
    </row>
    <row r="2044" spans="1:16">
      <c r="A2044" s="21" t="s"/>
      <c r="B2044" s="12" t="s"/>
      <c r="C2044" s="22" t="s"/>
      <c r="D2044" s="12" t="s"/>
      <c r="E2044" s="12" t="s"/>
      <c r="F2044" s="12" t="s"/>
      <c r="G2044" s="12" t="s"/>
      <c r="H2044" s="12" t="s"/>
      <c r="I2044" s="12" t="s"/>
      <c r="J2044" s="12" t="s"/>
      <c r="K2044" s="12" t="s"/>
      <c r="L2044" s="12" t="s"/>
      <c r="M2044" s="12" t="s"/>
      <c r="N2044" s="12" t="s"/>
      <c r="O2044" s="12" t="s"/>
      <c r="P2044" s="12" t="s"/>
    </row>
    <row r="2045" spans="1:16">
      <c r="A2045" s="21" t="s"/>
      <c r="B2045" s="12" t="s"/>
      <c r="C2045" s="22" t="s"/>
      <c r="D2045" s="12" t="s"/>
      <c r="E2045" s="12" t="s"/>
      <c r="F2045" s="12" t="s"/>
      <c r="G2045" s="12" t="s"/>
      <c r="H2045" s="12" t="s"/>
      <c r="I2045" s="12" t="s"/>
      <c r="J2045" s="12" t="s"/>
      <c r="K2045" s="12" t="s"/>
      <c r="L2045" s="12" t="s"/>
      <c r="M2045" s="12" t="s"/>
      <c r="N2045" s="12" t="s"/>
      <c r="O2045" s="12" t="s"/>
      <c r="P2045" s="12" t="s"/>
    </row>
    <row r="2046" spans="1:16">
      <c r="A2046" s="21" t="s"/>
      <c r="B2046" s="12" t="s"/>
      <c r="C2046" s="22" t="s"/>
      <c r="D2046" s="12" t="s"/>
      <c r="E2046" s="12" t="s"/>
      <c r="F2046" s="12" t="s"/>
      <c r="G2046" s="12" t="s"/>
      <c r="H2046" s="12" t="s"/>
      <c r="I2046" s="12" t="s"/>
      <c r="J2046" s="12" t="s"/>
      <c r="K2046" s="12" t="s"/>
      <c r="L2046" s="12" t="s"/>
      <c r="M2046" s="12" t="s"/>
      <c r="N2046" s="12" t="s"/>
      <c r="O2046" s="12" t="s"/>
      <c r="P2046" s="12" t="s"/>
    </row>
    <row r="2047" spans="1:16">
      <c r="A2047" s="21" t="s"/>
      <c r="B2047" s="12" t="s"/>
      <c r="C2047" s="22" t="s"/>
      <c r="D2047" s="12" t="s"/>
      <c r="E2047" s="12" t="s"/>
      <c r="F2047" s="12" t="s"/>
      <c r="G2047" s="12" t="s"/>
      <c r="H2047" s="12" t="s"/>
      <c r="I2047" s="12" t="s"/>
      <c r="J2047" s="12" t="s"/>
      <c r="K2047" s="12" t="s"/>
      <c r="L2047" s="12" t="s"/>
      <c r="M2047" s="12" t="s"/>
      <c r="N2047" s="12" t="s"/>
      <c r="O2047" s="12" t="s"/>
      <c r="P2047" s="12" t="s"/>
    </row>
    <row r="2048" spans="1:16">
      <c r="A2048" s="21" t="s"/>
      <c r="B2048" s="12" t="s"/>
      <c r="C2048" s="22" t="s"/>
      <c r="D2048" s="12" t="s"/>
      <c r="E2048" s="12" t="s"/>
      <c r="F2048" s="12" t="s"/>
      <c r="G2048" s="12" t="s"/>
      <c r="H2048" s="12" t="s"/>
      <c r="I2048" s="12" t="s"/>
      <c r="J2048" s="12" t="s"/>
      <c r="K2048" s="12" t="s"/>
      <c r="L2048" s="12" t="s"/>
      <c r="M2048" s="12" t="s"/>
      <c r="N2048" s="12" t="s"/>
      <c r="O2048" s="12" t="s"/>
      <c r="P2048" s="12" t="s"/>
    </row>
    <row r="2049" spans="1:16">
      <c r="A2049" s="21" t="s"/>
      <c r="B2049" s="12" t="s"/>
      <c r="C2049" s="22" t="s"/>
      <c r="D2049" s="12" t="s"/>
      <c r="E2049" s="12" t="s"/>
      <c r="F2049" s="12" t="s"/>
      <c r="G2049" s="12" t="s"/>
      <c r="H2049" s="12" t="s"/>
      <c r="I2049" s="12" t="s"/>
      <c r="J2049" s="12" t="s"/>
      <c r="K2049" s="12" t="s"/>
      <c r="L2049" s="12" t="s"/>
      <c r="M2049" s="12" t="s"/>
      <c r="N2049" s="12" t="s"/>
      <c r="O2049" s="12" t="s"/>
      <c r="P2049" s="12" t="s"/>
    </row>
    <row r="2050" spans="1:16">
      <c r="A2050" s="21" t="s"/>
      <c r="B2050" s="12" t="s"/>
      <c r="C2050" s="22" t="s"/>
      <c r="D2050" s="12" t="s"/>
      <c r="E2050" s="12" t="s"/>
      <c r="F2050" s="12" t="s"/>
      <c r="G2050" s="12" t="s"/>
      <c r="H2050" s="12" t="s"/>
      <c r="I2050" s="12" t="s"/>
      <c r="J2050" s="12" t="s"/>
      <c r="K2050" s="12" t="s"/>
      <c r="L2050" s="12" t="s"/>
      <c r="M2050" s="12" t="s"/>
      <c r="N2050" s="12" t="s"/>
      <c r="O2050" s="12" t="s"/>
      <c r="P2050" s="12" t="s"/>
    </row>
    <row r="2051" spans="1:16">
      <c r="A2051" s="21" t="s"/>
      <c r="B2051" s="12" t="s"/>
      <c r="C2051" s="22" t="s"/>
      <c r="D2051" s="12" t="s"/>
      <c r="E2051" s="12" t="s"/>
      <c r="F2051" s="12" t="s"/>
      <c r="G2051" s="12" t="s"/>
      <c r="H2051" s="12" t="s"/>
      <c r="I2051" s="12" t="s"/>
      <c r="J2051" s="12" t="s"/>
      <c r="K2051" s="12" t="s"/>
      <c r="L2051" s="12" t="s"/>
      <c r="M2051" s="12" t="s"/>
      <c r="N2051" s="12" t="s"/>
      <c r="O2051" s="12" t="s"/>
      <c r="P2051" s="12" t="s"/>
    </row>
    <row r="2052" spans="1:16">
      <c r="A2052" s="21" t="s"/>
      <c r="B2052" s="12" t="s"/>
      <c r="C2052" s="22" t="s"/>
      <c r="D2052" s="12" t="s"/>
      <c r="E2052" s="12" t="s"/>
      <c r="F2052" s="12" t="s"/>
      <c r="G2052" s="12" t="s"/>
      <c r="H2052" s="12" t="s"/>
      <c r="I2052" s="12" t="s"/>
      <c r="J2052" s="12" t="s"/>
      <c r="K2052" s="12" t="s"/>
      <c r="L2052" s="12" t="s"/>
      <c r="M2052" s="12" t="s"/>
      <c r="N2052" s="12" t="s"/>
      <c r="O2052" s="12" t="s"/>
      <c r="P2052" s="12" t="s"/>
    </row>
    <row r="2053" spans="1:16">
      <c r="A2053" s="21" t="s"/>
      <c r="B2053" s="12" t="s"/>
      <c r="C2053" s="22" t="s"/>
      <c r="D2053" s="12" t="s"/>
      <c r="E2053" s="12" t="s"/>
      <c r="F2053" s="12" t="s"/>
      <c r="G2053" s="12" t="s"/>
      <c r="H2053" s="12" t="s"/>
      <c r="I2053" s="12" t="s"/>
      <c r="J2053" s="12" t="s"/>
      <c r="K2053" s="12" t="s"/>
      <c r="L2053" s="12" t="s"/>
      <c r="M2053" s="12" t="s"/>
      <c r="N2053" s="12" t="s"/>
      <c r="O2053" s="12" t="s"/>
      <c r="P2053" s="12" t="s"/>
    </row>
    <row r="2054" spans="1:16">
      <c r="A2054" s="21" t="s"/>
      <c r="B2054" s="12" t="s"/>
      <c r="C2054" s="22" t="s"/>
      <c r="D2054" s="12" t="s"/>
      <c r="E2054" s="12" t="s"/>
      <c r="F2054" s="12" t="s"/>
      <c r="G2054" s="12" t="s"/>
      <c r="H2054" s="12" t="s"/>
      <c r="I2054" s="12" t="s"/>
      <c r="J2054" s="12" t="s"/>
      <c r="K2054" s="12" t="s"/>
      <c r="L2054" s="12" t="s"/>
      <c r="M2054" s="12" t="s"/>
      <c r="N2054" s="12" t="s"/>
      <c r="O2054" s="12" t="s"/>
      <c r="P2054" s="12" t="s"/>
    </row>
    <row r="2055" spans="1:16">
      <c r="A2055" s="21" t="s"/>
      <c r="B2055" s="12" t="s"/>
      <c r="C2055" s="22" t="s"/>
      <c r="D2055" s="12" t="s"/>
      <c r="E2055" s="12" t="s"/>
      <c r="F2055" s="12" t="s"/>
      <c r="G2055" s="12" t="s"/>
      <c r="H2055" s="12" t="s"/>
      <c r="I2055" s="12" t="s"/>
      <c r="J2055" s="12" t="s"/>
      <c r="K2055" s="12" t="s"/>
      <c r="L2055" s="12" t="s"/>
      <c r="M2055" s="12" t="s"/>
      <c r="N2055" s="12" t="s"/>
      <c r="O2055" s="12" t="s"/>
      <c r="P2055" s="12" t="s"/>
    </row>
    <row r="2056" spans="1:16">
      <c r="A2056" s="21" t="s"/>
      <c r="B2056" s="12" t="s"/>
      <c r="C2056" s="22" t="s"/>
      <c r="D2056" s="12" t="s"/>
      <c r="E2056" s="12" t="s"/>
      <c r="F2056" s="12" t="s"/>
      <c r="G2056" s="12" t="s"/>
      <c r="H2056" s="12" t="s"/>
      <c r="I2056" s="12" t="s"/>
      <c r="J2056" s="12" t="s"/>
      <c r="K2056" s="12" t="s"/>
      <c r="L2056" s="12" t="s"/>
      <c r="M2056" s="12" t="s"/>
      <c r="N2056" s="12" t="s"/>
      <c r="O2056" s="12" t="s"/>
      <c r="P2056" s="12" t="s"/>
    </row>
    <row r="2057" spans="1:16">
      <c r="A2057" s="21" t="s"/>
      <c r="B2057" s="12" t="s"/>
      <c r="C2057" s="22" t="s"/>
      <c r="D2057" s="12" t="s"/>
      <c r="E2057" s="12" t="s"/>
      <c r="F2057" s="12" t="s"/>
      <c r="G2057" s="12" t="s"/>
      <c r="H2057" s="12" t="s"/>
      <c r="I2057" s="12" t="s"/>
      <c r="J2057" s="12" t="s"/>
      <c r="K2057" s="12" t="s"/>
      <c r="L2057" s="12" t="s"/>
      <c r="M2057" s="12" t="s"/>
      <c r="N2057" s="12" t="s"/>
      <c r="O2057" s="12" t="s"/>
      <c r="P2057" s="12" t="s"/>
    </row>
    <row r="2058" spans="1:16">
      <c r="A2058" s="21" t="s"/>
      <c r="B2058" s="12" t="s"/>
      <c r="C2058" s="22" t="s"/>
      <c r="D2058" s="12" t="s"/>
      <c r="E2058" s="12" t="s"/>
      <c r="F2058" s="12" t="s"/>
      <c r="G2058" s="12" t="s"/>
      <c r="H2058" s="12" t="s"/>
      <c r="I2058" s="12" t="s"/>
      <c r="J2058" s="12" t="s"/>
      <c r="K2058" s="12" t="s"/>
      <c r="L2058" s="12" t="s"/>
      <c r="M2058" s="12" t="s"/>
      <c r="N2058" s="12" t="s"/>
      <c r="O2058" s="12" t="s"/>
      <c r="P2058" s="12" t="s"/>
    </row>
    <row r="2059" spans="1:16">
      <c r="A2059" s="21" t="s"/>
      <c r="B2059" s="12" t="s"/>
      <c r="C2059" s="22" t="s"/>
      <c r="D2059" s="12" t="s"/>
      <c r="E2059" s="12" t="s"/>
      <c r="F2059" s="12" t="s"/>
      <c r="G2059" s="12" t="s"/>
      <c r="H2059" s="12" t="s"/>
      <c r="I2059" s="12" t="s"/>
      <c r="J2059" s="12" t="s"/>
      <c r="K2059" s="12" t="s"/>
      <c r="L2059" s="12" t="s"/>
      <c r="M2059" s="12" t="s"/>
      <c r="N2059" s="12" t="s"/>
      <c r="O2059" s="12" t="s"/>
      <c r="P2059" s="12" t="s"/>
    </row>
    <row r="2060" spans="1:16">
      <c r="A2060" s="21" t="s"/>
      <c r="B2060" s="12" t="s"/>
      <c r="C2060" s="22" t="s"/>
      <c r="D2060" s="12" t="s"/>
      <c r="E2060" s="12" t="s"/>
      <c r="F2060" s="12" t="s"/>
      <c r="G2060" s="12" t="s"/>
      <c r="H2060" s="12" t="s"/>
      <c r="I2060" s="12" t="s"/>
      <c r="J2060" s="12" t="s"/>
      <c r="K2060" s="12" t="s"/>
      <c r="L2060" s="12" t="s"/>
      <c r="M2060" s="12" t="s"/>
      <c r="N2060" s="12" t="s"/>
      <c r="O2060" s="12" t="s"/>
      <c r="P2060" s="12" t="s"/>
    </row>
    <row r="2061" spans="1:16">
      <c r="A2061" s="21" t="s"/>
      <c r="B2061" s="12" t="s"/>
      <c r="C2061" s="22" t="s"/>
      <c r="D2061" s="12" t="s"/>
      <c r="E2061" s="12" t="s"/>
      <c r="F2061" s="12" t="s"/>
      <c r="G2061" s="12" t="s"/>
      <c r="H2061" s="12" t="s"/>
      <c r="I2061" s="12" t="s"/>
      <c r="J2061" s="12" t="s"/>
      <c r="K2061" s="12" t="s"/>
      <c r="L2061" s="12" t="s"/>
      <c r="M2061" s="12" t="s"/>
      <c r="N2061" s="12" t="s"/>
      <c r="O2061" s="12" t="s"/>
      <c r="P2061" s="12" t="s"/>
    </row>
    <row r="2062" spans="1:16">
      <c r="A2062" s="21" t="s"/>
      <c r="B2062" s="12" t="s"/>
      <c r="C2062" s="22" t="s"/>
      <c r="D2062" s="12" t="s"/>
      <c r="E2062" s="12" t="s"/>
      <c r="F2062" s="12" t="s"/>
      <c r="G2062" s="12" t="s"/>
      <c r="H2062" s="12" t="s"/>
      <c r="I2062" s="12" t="s"/>
      <c r="J2062" s="12" t="s"/>
      <c r="K2062" s="12" t="s"/>
      <c r="L2062" s="12" t="s"/>
      <c r="M2062" s="12" t="s"/>
      <c r="N2062" s="12" t="s"/>
      <c r="O2062" s="12" t="s"/>
      <c r="P2062" s="12" t="s"/>
    </row>
    <row r="2063" spans="1:16">
      <c r="A2063" s="21" t="s"/>
      <c r="B2063" s="12" t="s"/>
      <c r="C2063" s="22" t="s"/>
      <c r="D2063" s="12" t="s"/>
      <c r="E2063" s="12" t="s"/>
      <c r="F2063" s="12" t="s"/>
      <c r="G2063" s="12" t="s"/>
      <c r="H2063" s="12" t="s"/>
      <c r="I2063" s="12" t="s"/>
      <c r="J2063" s="12" t="s"/>
      <c r="K2063" s="12" t="s"/>
      <c r="L2063" s="12" t="s"/>
      <c r="M2063" s="12" t="s"/>
      <c r="N2063" s="12" t="s"/>
      <c r="O2063" s="12" t="s"/>
      <c r="P2063" s="12" t="s"/>
    </row>
    <row r="2064" spans="1:16">
      <c r="A2064" s="21" t="s"/>
      <c r="B2064" s="12" t="s"/>
      <c r="C2064" s="22" t="s"/>
      <c r="D2064" s="12" t="s"/>
      <c r="E2064" s="12" t="s"/>
      <c r="F2064" s="12" t="s"/>
      <c r="G2064" s="12" t="s"/>
      <c r="H2064" s="12" t="s"/>
      <c r="I2064" s="12" t="s"/>
      <c r="J2064" s="12" t="s"/>
      <c r="K2064" s="12" t="s"/>
      <c r="L2064" s="12" t="s"/>
      <c r="M2064" s="12" t="s"/>
      <c r="N2064" s="12" t="s"/>
      <c r="O2064" s="12" t="s"/>
      <c r="P2064" s="12" t="s"/>
    </row>
    <row r="2065" spans="1:16">
      <c r="A2065" s="21" t="s"/>
      <c r="B2065" s="12" t="s"/>
      <c r="C2065" s="22" t="s"/>
      <c r="D2065" s="12" t="s"/>
      <c r="E2065" s="12" t="s"/>
      <c r="F2065" s="12" t="s"/>
      <c r="G2065" s="12" t="s"/>
      <c r="H2065" s="12" t="s"/>
      <c r="I2065" s="12" t="s"/>
      <c r="J2065" s="12" t="s"/>
      <c r="K2065" s="12" t="s"/>
      <c r="L2065" s="12" t="s"/>
      <c r="M2065" s="12" t="s"/>
      <c r="N2065" s="12" t="s"/>
      <c r="O2065" s="12" t="s"/>
      <c r="P2065" s="12" t="s"/>
    </row>
    <row r="2066" spans="1:16">
      <c r="A2066" s="21" t="s"/>
      <c r="B2066" s="12" t="s"/>
      <c r="C2066" s="22" t="s"/>
      <c r="D2066" s="12" t="s"/>
      <c r="E2066" s="12" t="s"/>
      <c r="F2066" s="12" t="s"/>
      <c r="G2066" s="12" t="s"/>
      <c r="H2066" s="12" t="s"/>
      <c r="I2066" s="12" t="s"/>
      <c r="J2066" s="12" t="s"/>
      <c r="K2066" s="12" t="s"/>
      <c r="L2066" s="12" t="s"/>
      <c r="M2066" s="12" t="s"/>
      <c r="N2066" s="12" t="s"/>
      <c r="O2066" s="12" t="s"/>
      <c r="P2066" s="12" t="s"/>
    </row>
    <row r="2067" spans="1:16">
      <c r="A2067" s="21" t="s"/>
      <c r="B2067" s="12" t="s"/>
      <c r="C2067" s="22" t="s"/>
      <c r="D2067" s="12" t="s"/>
      <c r="E2067" s="12" t="s"/>
      <c r="F2067" s="12" t="s"/>
      <c r="G2067" s="12" t="s"/>
      <c r="H2067" s="12" t="s"/>
      <c r="I2067" s="12" t="s"/>
      <c r="J2067" s="12" t="s"/>
      <c r="K2067" s="12" t="s"/>
      <c r="L2067" s="12" t="s"/>
      <c r="M2067" s="12" t="s"/>
      <c r="N2067" s="12" t="s"/>
      <c r="O2067" s="12" t="s"/>
      <c r="P2067" s="12" t="s"/>
    </row>
    <row r="2068" spans="1:16">
      <c r="A2068" s="21" t="s"/>
      <c r="B2068" s="12" t="s"/>
      <c r="C2068" s="22" t="s"/>
      <c r="D2068" s="12" t="s"/>
      <c r="E2068" s="12" t="s"/>
      <c r="F2068" s="12" t="s"/>
      <c r="G2068" s="12" t="s"/>
      <c r="H2068" s="12" t="s"/>
      <c r="I2068" s="12" t="s"/>
      <c r="J2068" s="12" t="s"/>
      <c r="K2068" s="12" t="s"/>
      <c r="L2068" s="12" t="s"/>
      <c r="M2068" s="12" t="s"/>
      <c r="N2068" s="12" t="s"/>
      <c r="O2068" s="12" t="s"/>
      <c r="P2068" s="12" t="s"/>
    </row>
    <row r="2069" spans="1:16">
      <c r="A2069" s="21" t="s"/>
      <c r="B2069" s="12" t="s"/>
      <c r="C2069" s="22" t="s"/>
      <c r="D2069" s="12" t="s"/>
      <c r="E2069" s="12" t="s"/>
      <c r="F2069" s="12" t="s"/>
      <c r="G2069" s="12" t="s"/>
      <c r="H2069" s="12" t="s"/>
      <c r="I2069" s="12" t="s"/>
      <c r="J2069" s="12" t="s"/>
      <c r="K2069" s="12" t="s"/>
      <c r="L2069" s="12" t="s"/>
      <c r="M2069" s="12" t="s"/>
      <c r="N2069" s="12" t="s"/>
      <c r="O2069" s="12" t="s"/>
      <c r="P2069" s="12" t="s"/>
    </row>
    <row r="2070" spans="1:16">
      <c r="A2070" s="21" t="s"/>
      <c r="B2070" s="12" t="s"/>
      <c r="C2070" s="22" t="s"/>
      <c r="D2070" s="12" t="s"/>
      <c r="E2070" s="12" t="s"/>
      <c r="F2070" s="12" t="s"/>
      <c r="G2070" s="12" t="s"/>
      <c r="H2070" s="12" t="s"/>
      <c r="I2070" s="12" t="s"/>
      <c r="J2070" s="12" t="s"/>
      <c r="K2070" s="12" t="s"/>
      <c r="L2070" s="12" t="s"/>
      <c r="M2070" s="12" t="s"/>
      <c r="N2070" s="12" t="s"/>
      <c r="O2070" s="12" t="s"/>
      <c r="P2070" s="12" t="s"/>
    </row>
    <row r="2071" spans="1:16">
      <c r="A2071" s="21" t="s"/>
      <c r="B2071" s="12" t="s"/>
      <c r="C2071" s="22" t="s"/>
      <c r="D2071" s="12" t="s"/>
      <c r="E2071" s="12" t="s"/>
      <c r="F2071" s="12" t="s"/>
      <c r="G2071" s="12" t="s"/>
      <c r="H2071" s="12" t="s"/>
      <c r="I2071" s="12" t="s"/>
      <c r="J2071" s="12" t="s"/>
      <c r="K2071" s="12" t="s"/>
      <c r="L2071" s="12" t="s"/>
      <c r="M2071" s="12" t="s"/>
      <c r="N2071" s="12" t="s"/>
      <c r="O2071" s="12" t="s"/>
      <c r="P2071" s="12" t="s"/>
    </row>
    <row r="2072" spans="1:16">
      <c r="A2072" s="21" t="s"/>
      <c r="B2072" s="12" t="s"/>
      <c r="C2072" s="22" t="s"/>
      <c r="D2072" s="12" t="s"/>
      <c r="E2072" s="12" t="s"/>
      <c r="F2072" s="12" t="s"/>
      <c r="G2072" s="12" t="s"/>
      <c r="H2072" s="12" t="s"/>
      <c r="I2072" s="12" t="s"/>
      <c r="J2072" s="12" t="s"/>
      <c r="K2072" s="12" t="s"/>
      <c r="L2072" s="12" t="s"/>
      <c r="M2072" s="12" t="s"/>
      <c r="N2072" s="12" t="s"/>
      <c r="O2072" s="12" t="s"/>
      <c r="P2072" s="12" t="s"/>
    </row>
    <row r="2073" spans="1:16">
      <c r="A2073" s="21" t="s"/>
      <c r="B2073" s="12" t="s"/>
      <c r="C2073" s="22" t="s"/>
      <c r="D2073" s="12" t="s"/>
      <c r="E2073" s="12" t="s"/>
      <c r="F2073" s="12" t="s"/>
      <c r="G2073" s="12" t="s"/>
      <c r="H2073" s="12" t="s"/>
      <c r="I2073" s="12" t="s"/>
      <c r="J2073" s="12" t="s"/>
      <c r="K2073" s="12" t="s"/>
      <c r="L2073" s="12" t="s"/>
      <c r="M2073" s="12" t="s"/>
      <c r="N2073" s="12" t="s"/>
      <c r="O2073" s="12" t="s"/>
      <c r="P2073" s="12" t="s"/>
    </row>
    <row r="2074" spans="1:16">
      <c r="A2074" s="21" t="s"/>
      <c r="B2074" s="12" t="s"/>
      <c r="C2074" s="22" t="s"/>
      <c r="D2074" s="12" t="s"/>
      <c r="E2074" s="12" t="s"/>
      <c r="F2074" s="12" t="s"/>
      <c r="G2074" s="12" t="s"/>
      <c r="H2074" s="12" t="s"/>
      <c r="I2074" s="12" t="s"/>
      <c r="J2074" s="12" t="s"/>
      <c r="K2074" s="12" t="s"/>
      <c r="L2074" s="12" t="s"/>
      <c r="M2074" s="12" t="s"/>
      <c r="N2074" s="12" t="s"/>
      <c r="O2074" s="12" t="s"/>
      <c r="P2074" s="12" t="s"/>
    </row>
    <row r="2075" spans="1:16">
      <c r="A2075" s="21" t="s"/>
      <c r="B2075" s="12" t="s"/>
      <c r="C2075" s="22" t="s"/>
      <c r="D2075" s="12" t="s"/>
      <c r="E2075" s="12" t="s"/>
      <c r="F2075" s="12" t="s"/>
      <c r="G2075" s="12" t="s"/>
      <c r="H2075" s="12" t="s"/>
      <c r="I2075" s="12" t="s"/>
      <c r="J2075" s="12" t="s"/>
      <c r="K2075" s="12" t="s"/>
      <c r="L2075" s="12" t="s"/>
      <c r="M2075" s="12" t="s"/>
      <c r="N2075" s="12" t="s"/>
      <c r="O2075" s="12" t="s"/>
      <c r="P2075" s="12" t="s"/>
    </row>
    <row r="2076" spans="1:16">
      <c r="A2076" s="21" t="s"/>
      <c r="B2076" s="12" t="s"/>
      <c r="C2076" s="22" t="s"/>
      <c r="D2076" s="12" t="s"/>
      <c r="E2076" s="12" t="s"/>
      <c r="F2076" s="12" t="s"/>
      <c r="G2076" s="12" t="s"/>
      <c r="H2076" s="12" t="s"/>
      <c r="I2076" s="12" t="s"/>
      <c r="J2076" s="12" t="s"/>
      <c r="K2076" s="12" t="s"/>
      <c r="L2076" s="12" t="s"/>
      <c r="M2076" s="12" t="s"/>
      <c r="N2076" s="12" t="s"/>
      <c r="O2076" s="12" t="s"/>
      <c r="P2076" s="12" t="s"/>
    </row>
    <row r="2077" spans="1:16">
      <c r="A2077" s="21" t="s"/>
      <c r="B2077" s="12" t="s"/>
      <c r="C2077" s="22" t="s"/>
      <c r="D2077" s="12" t="s"/>
      <c r="E2077" s="12" t="s"/>
      <c r="F2077" s="12" t="s"/>
      <c r="G2077" s="12" t="s"/>
      <c r="H2077" s="12" t="s"/>
      <c r="I2077" s="12" t="s"/>
      <c r="J2077" s="12" t="s"/>
      <c r="K2077" s="12" t="s"/>
      <c r="L2077" s="12" t="s"/>
      <c r="M2077" s="12" t="s"/>
      <c r="N2077" s="12" t="s"/>
      <c r="O2077" s="12" t="s"/>
      <c r="P2077" s="12" t="s"/>
    </row>
    <row r="2078" spans="1:16">
      <c r="A2078" s="21" t="s"/>
      <c r="B2078" s="12" t="s"/>
      <c r="C2078" s="22" t="s"/>
      <c r="D2078" s="12" t="s"/>
      <c r="E2078" s="12" t="s"/>
      <c r="F2078" s="12" t="s"/>
      <c r="G2078" s="12" t="s"/>
      <c r="H2078" s="12" t="s"/>
      <c r="I2078" s="12" t="s"/>
      <c r="J2078" s="12" t="s"/>
      <c r="K2078" s="12" t="s"/>
      <c r="L2078" s="12" t="s"/>
      <c r="M2078" s="12" t="s"/>
      <c r="N2078" s="12" t="s"/>
      <c r="O2078" s="12" t="s"/>
      <c r="P2078" s="12" t="s"/>
    </row>
    <row r="2079" spans="1:16">
      <c r="A2079" s="21" t="s"/>
      <c r="B2079" s="12" t="s"/>
      <c r="C2079" s="22" t="s"/>
      <c r="D2079" s="12" t="s"/>
      <c r="E2079" s="12" t="s"/>
      <c r="F2079" s="12" t="s"/>
      <c r="G2079" s="12" t="s"/>
      <c r="H2079" s="12" t="s"/>
      <c r="I2079" s="12" t="s"/>
      <c r="J2079" s="12" t="s"/>
      <c r="K2079" s="12" t="s"/>
      <c r="L2079" s="12" t="s"/>
      <c r="M2079" s="12" t="s"/>
      <c r="N2079" s="12" t="s"/>
      <c r="O2079" s="12" t="s"/>
      <c r="P2079" s="12" t="s"/>
    </row>
    <row r="2080" spans="1:16">
      <c r="A2080" s="21" t="s"/>
      <c r="B2080" s="12" t="s"/>
      <c r="C2080" s="22" t="s"/>
      <c r="D2080" s="12" t="s"/>
      <c r="E2080" s="12" t="s"/>
      <c r="F2080" s="12" t="s"/>
      <c r="G2080" s="12" t="s"/>
      <c r="H2080" s="12" t="s"/>
      <c r="I2080" s="12" t="s"/>
      <c r="J2080" s="12" t="s"/>
      <c r="K2080" s="12" t="s"/>
      <c r="L2080" s="12" t="s"/>
      <c r="M2080" s="12" t="s"/>
      <c r="N2080" s="12" t="s"/>
      <c r="O2080" s="12" t="s"/>
      <c r="P2080" s="12" t="s"/>
    </row>
    <row r="2081" spans="1:16">
      <c r="A2081" s="21" t="s"/>
      <c r="B2081" s="12" t="s"/>
      <c r="C2081" s="22" t="s"/>
      <c r="D2081" s="12" t="s"/>
      <c r="E2081" s="12" t="s"/>
      <c r="F2081" s="12" t="s"/>
      <c r="G2081" s="12" t="s"/>
      <c r="H2081" s="12" t="s"/>
      <c r="I2081" s="12" t="s"/>
      <c r="J2081" s="12" t="s"/>
      <c r="K2081" s="12" t="s"/>
      <c r="L2081" s="12" t="s"/>
      <c r="M2081" s="12" t="s"/>
      <c r="N2081" s="12" t="s"/>
      <c r="O2081" s="12" t="s"/>
      <c r="P2081" s="12" t="s"/>
    </row>
    <row r="2082" spans="1:16">
      <c r="A2082" s="21" t="s"/>
      <c r="B2082" s="12" t="s"/>
      <c r="C2082" s="22" t="s"/>
      <c r="D2082" s="12" t="s"/>
      <c r="E2082" s="12" t="s"/>
      <c r="F2082" s="12" t="s"/>
      <c r="G2082" s="12" t="s"/>
      <c r="H2082" s="12" t="s"/>
      <c r="I2082" s="12" t="s"/>
      <c r="J2082" s="12" t="s"/>
      <c r="K2082" s="12" t="s"/>
      <c r="L2082" s="12" t="s"/>
      <c r="M2082" s="12" t="s"/>
      <c r="N2082" s="12" t="s"/>
      <c r="O2082" s="12" t="s"/>
      <c r="P2082" s="12" t="s"/>
    </row>
    <row r="2083" spans="1:16">
      <c r="A2083" s="21" t="s"/>
      <c r="B2083" s="12" t="s"/>
      <c r="C2083" s="22" t="s"/>
      <c r="D2083" s="12" t="s"/>
      <c r="E2083" s="12" t="s"/>
      <c r="F2083" s="12" t="s"/>
      <c r="G2083" s="12" t="s"/>
      <c r="H2083" s="12" t="s"/>
      <c r="I2083" s="12" t="s"/>
      <c r="J2083" s="12" t="s"/>
      <c r="K2083" s="12" t="s"/>
      <c r="L2083" s="12" t="s"/>
      <c r="M2083" s="12" t="s"/>
      <c r="N2083" s="12" t="s"/>
      <c r="O2083" s="12" t="s"/>
      <c r="P2083" s="12" t="s"/>
    </row>
    <row r="2084" spans="1:16">
      <c r="A2084" s="21" t="s"/>
      <c r="B2084" s="12" t="s"/>
      <c r="C2084" s="22" t="s"/>
      <c r="D2084" s="12" t="s"/>
      <c r="E2084" s="12" t="s"/>
      <c r="F2084" s="12" t="s"/>
      <c r="G2084" s="12" t="s"/>
      <c r="H2084" s="12" t="s"/>
      <c r="I2084" s="12" t="s"/>
      <c r="J2084" s="12" t="s"/>
      <c r="K2084" s="12" t="s"/>
      <c r="L2084" s="12" t="s"/>
      <c r="M2084" s="12" t="s"/>
      <c r="N2084" s="12" t="s"/>
      <c r="O2084" s="12" t="s"/>
      <c r="P2084" s="12" t="s"/>
    </row>
    <row r="2085" spans="1:16">
      <c r="A2085" s="21" t="s"/>
      <c r="B2085" s="12" t="s"/>
      <c r="C2085" s="22" t="s"/>
      <c r="D2085" s="12" t="s"/>
      <c r="E2085" s="12" t="s"/>
      <c r="F2085" s="12" t="s"/>
      <c r="G2085" s="12" t="s"/>
      <c r="H2085" s="12" t="s"/>
      <c r="I2085" s="12" t="s"/>
      <c r="J2085" s="12" t="s"/>
      <c r="K2085" s="12" t="s"/>
      <c r="L2085" s="12" t="s"/>
      <c r="M2085" s="12" t="s"/>
      <c r="N2085" s="12" t="s"/>
      <c r="O2085" s="12" t="s"/>
      <c r="P2085" s="12" t="s"/>
    </row>
    <row r="2086" spans="1:16">
      <c r="A2086" s="21" t="s"/>
      <c r="B2086" s="12" t="s"/>
      <c r="C2086" s="22" t="s"/>
      <c r="D2086" s="12" t="s"/>
      <c r="E2086" s="12" t="s"/>
      <c r="F2086" s="12" t="s"/>
      <c r="G2086" s="12" t="s"/>
      <c r="H2086" s="12" t="s"/>
      <c r="I2086" s="12" t="s"/>
      <c r="J2086" s="12" t="s"/>
      <c r="K2086" s="12" t="s"/>
      <c r="L2086" s="12" t="s"/>
      <c r="M2086" s="12" t="s"/>
      <c r="N2086" s="12" t="s"/>
      <c r="O2086" s="12" t="s"/>
      <c r="P2086" s="12" t="s"/>
    </row>
    <row r="2087" spans="1:16">
      <c r="A2087" s="21" t="s"/>
      <c r="B2087" s="12" t="s"/>
      <c r="C2087" s="22" t="s"/>
      <c r="D2087" s="12" t="s"/>
      <c r="E2087" s="12" t="s"/>
      <c r="F2087" s="12" t="s"/>
      <c r="G2087" s="12" t="s"/>
      <c r="H2087" s="12" t="s"/>
      <c r="I2087" s="12" t="s"/>
      <c r="J2087" s="12" t="s"/>
      <c r="K2087" s="12" t="s"/>
      <c r="L2087" s="12" t="s"/>
      <c r="M2087" s="12" t="s"/>
      <c r="N2087" s="12" t="s"/>
      <c r="O2087" s="12" t="s"/>
      <c r="P2087" s="12" t="s"/>
    </row>
    <row r="2088" spans="1:16">
      <c r="A2088" s="21" t="s"/>
      <c r="B2088" s="12" t="s"/>
      <c r="C2088" s="22" t="s"/>
      <c r="D2088" s="12" t="s"/>
      <c r="E2088" s="12" t="s"/>
      <c r="F2088" s="12" t="s"/>
      <c r="G2088" s="12" t="s"/>
      <c r="H2088" s="12" t="s"/>
      <c r="I2088" s="12" t="s"/>
      <c r="J2088" s="12" t="s"/>
      <c r="K2088" s="12" t="s"/>
      <c r="L2088" s="12" t="s"/>
      <c r="M2088" s="12" t="s"/>
      <c r="N2088" s="12" t="s"/>
      <c r="O2088" s="12" t="s"/>
      <c r="P2088" s="12" t="s"/>
    </row>
    <row r="2089" spans="1:16">
      <c r="A2089" s="21" t="s"/>
      <c r="B2089" s="12" t="s"/>
      <c r="C2089" s="22" t="s"/>
      <c r="D2089" s="12" t="s"/>
      <c r="E2089" s="12" t="s"/>
      <c r="F2089" s="12" t="s"/>
      <c r="G2089" s="12" t="s"/>
      <c r="H2089" s="12" t="s"/>
      <c r="I2089" s="12" t="s"/>
      <c r="J2089" s="12" t="s"/>
      <c r="K2089" s="12" t="s"/>
      <c r="L2089" s="12" t="s"/>
      <c r="M2089" s="12" t="s"/>
      <c r="N2089" s="12" t="s"/>
      <c r="O2089" s="12" t="s"/>
      <c r="P2089" s="12" t="s"/>
    </row>
    <row r="2090" spans="1:16">
      <c r="A2090" s="21" t="s"/>
      <c r="B2090" s="12" t="s"/>
      <c r="C2090" s="22" t="s"/>
      <c r="D2090" s="12" t="s"/>
      <c r="E2090" s="12" t="s"/>
      <c r="F2090" s="12" t="s"/>
      <c r="G2090" s="12" t="s"/>
      <c r="H2090" s="12" t="s"/>
      <c r="I2090" s="12" t="s"/>
      <c r="J2090" s="12" t="s"/>
      <c r="K2090" s="12" t="s"/>
      <c r="L2090" s="12" t="s"/>
      <c r="M2090" s="12" t="s"/>
      <c r="N2090" s="12" t="s"/>
      <c r="O2090" s="12" t="s"/>
      <c r="P2090" s="12" t="s"/>
    </row>
    <row r="2091" spans="1:16">
      <c r="A2091" s="21" t="s"/>
      <c r="B2091" s="12" t="s"/>
      <c r="C2091" s="22" t="s"/>
      <c r="D2091" s="12" t="s"/>
      <c r="E2091" s="12" t="s"/>
      <c r="F2091" s="12" t="s"/>
      <c r="G2091" s="12" t="s"/>
      <c r="H2091" s="12" t="s"/>
      <c r="I2091" s="12" t="s"/>
      <c r="J2091" s="12" t="s"/>
      <c r="K2091" s="12" t="s"/>
      <c r="L2091" s="12" t="s"/>
      <c r="M2091" s="12" t="s"/>
      <c r="N2091" s="12" t="s"/>
      <c r="O2091" s="12" t="s"/>
      <c r="P2091" s="12" t="s"/>
    </row>
    <row r="2092" spans="1:16">
      <c r="A2092" s="21" t="s"/>
      <c r="B2092" s="12" t="s"/>
      <c r="C2092" s="22" t="s"/>
      <c r="D2092" s="12" t="s"/>
      <c r="E2092" s="12" t="s"/>
      <c r="F2092" s="12" t="s"/>
      <c r="G2092" s="12" t="s"/>
      <c r="H2092" s="12" t="s"/>
      <c r="I2092" s="12" t="s"/>
      <c r="J2092" s="12" t="s"/>
      <c r="K2092" s="12" t="s"/>
      <c r="L2092" s="12" t="s"/>
      <c r="M2092" s="12" t="s"/>
      <c r="N2092" s="12" t="s"/>
      <c r="O2092" s="12" t="s"/>
      <c r="P2092" s="12" t="s"/>
    </row>
    <row r="2093" spans="1:16">
      <c r="A2093" s="21" t="s"/>
      <c r="B2093" s="12" t="s"/>
      <c r="C2093" s="22" t="s"/>
      <c r="D2093" s="12" t="s"/>
      <c r="E2093" s="12" t="s"/>
      <c r="F2093" s="12" t="s"/>
      <c r="G2093" s="12" t="s"/>
      <c r="H2093" s="12" t="s"/>
      <c r="I2093" s="12" t="s"/>
      <c r="J2093" s="12" t="s"/>
      <c r="K2093" s="12" t="s"/>
      <c r="L2093" s="12" t="s"/>
      <c r="M2093" s="12" t="s"/>
      <c r="N2093" s="12" t="s"/>
      <c r="O2093" s="12" t="s"/>
      <c r="P2093" s="12" t="s"/>
    </row>
    <row r="2094" spans="1:16">
      <c r="A2094" s="21" t="s"/>
      <c r="B2094" s="12" t="s"/>
      <c r="C2094" s="22" t="s"/>
      <c r="D2094" s="12" t="s"/>
      <c r="E2094" s="12" t="s"/>
      <c r="F2094" s="12" t="s"/>
      <c r="G2094" s="12" t="s"/>
      <c r="H2094" s="12" t="s"/>
      <c r="I2094" s="12" t="s"/>
      <c r="J2094" s="12" t="s"/>
      <c r="K2094" s="12" t="s"/>
      <c r="L2094" s="12" t="s"/>
      <c r="M2094" s="12" t="s"/>
      <c r="N2094" s="12" t="s"/>
      <c r="O2094" s="12" t="s"/>
      <c r="P2094" s="12" t="s"/>
    </row>
    <row r="2095" spans="1:16">
      <c r="A2095" s="21" t="s"/>
      <c r="B2095" s="12" t="s"/>
      <c r="C2095" s="22" t="s"/>
      <c r="D2095" s="12" t="s"/>
      <c r="E2095" s="12" t="s"/>
      <c r="F2095" s="12" t="s"/>
      <c r="G2095" s="12" t="s"/>
      <c r="H2095" s="12" t="s"/>
      <c r="I2095" s="12" t="s"/>
      <c r="J2095" s="12" t="s"/>
      <c r="K2095" s="12" t="s"/>
      <c r="L2095" s="12" t="s"/>
      <c r="M2095" s="12" t="s"/>
      <c r="N2095" s="12" t="s"/>
      <c r="O2095" s="12" t="s"/>
      <c r="P2095" s="12" t="s"/>
    </row>
    <row r="2096" spans="1:16">
      <c r="A2096" s="21" t="s"/>
      <c r="B2096" s="12" t="s"/>
      <c r="C2096" s="22" t="s"/>
      <c r="D2096" s="12" t="s"/>
      <c r="E2096" s="12" t="s"/>
      <c r="F2096" s="12" t="s"/>
      <c r="G2096" s="12" t="s"/>
      <c r="H2096" s="12" t="s"/>
      <c r="I2096" s="12" t="s"/>
      <c r="J2096" s="12" t="s"/>
      <c r="K2096" s="12" t="s"/>
      <c r="L2096" s="12" t="s"/>
      <c r="M2096" s="12" t="s"/>
      <c r="N2096" s="12" t="s"/>
      <c r="O2096" s="12" t="s"/>
      <c r="P2096" s="12" t="s"/>
    </row>
    <row r="2097" spans="1:16">
      <c r="A2097" s="21" t="s"/>
      <c r="B2097" s="12" t="s"/>
      <c r="C2097" s="22" t="s"/>
      <c r="D2097" s="12" t="s"/>
      <c r="E2097" s="12" t="s"/>
      <c r="F2097" s="12" t="s"/>
      <c r="G2097" s="12" t="s"/>
      <c r="H2097" s="12" t="s"/>
      <c r="I2097" s="12" t="s"/>
      <c r="J2097" s="12" t="s"/>
      <c r="K2097" s="12" t="s"/>
      <c r="L2097" s="12" t="s"/>
      <c r="M2097" s="12" t="s"/>
      <c r="N2097" s="12" t="s"/>
      <c r="O2097" s="12" t="s"/>
      <c r="P2097" s="12" t="s"/>
    </row>
    <row r="2098" spans="1:16">
      <c r="A2098" s="21" t="s"/>
      <c r="B2098" s="12" t="s"/>
      <c r="C2098" s="22" t="s"/>
      <c r="D2098" s="12" t="s"/>
      <c r="E2098" s="12" t="s"/>
      <c r="F2098" s="12" t="s"/>
      <c r="G2098" s="12" t="s"/>
      <c r="H2098" s="12" t="s"/>
      <c r="I2098" s="12" t="s"/>
      <c r="J2098" s="12" t="s"/>
      <c r="K2098" s="12" t="s"/>
      <c r="L2098" s="12" t="s"/>
      <c r="M2098" s="12" t="s"/>
      <c r="N2098" s="12" t="s"/>
      <c r="O2098" s="12" t="s"/>
      <c r="P2098" s="12" t="s"/>
    </row>
    <row r="2099" spans="1:16">
      <c r="A2099" s="21" t="s"/>
      <c r="B2099" s="12" t="s"/>
      <c r="C2099" s="22" t="s"/>
      <c r="D2099" s="12" t="s"/>
      <c r="E2099" s="12" t="s"/>
      <c r="F2099" s="12" t="s"/>
      <c r="G2099" s="12" t="s"/>
      <c r="H2099" s="12" t="s"/>
      <c r="I2099" s="12" t="s"/>
      <c r="J2099" s="12" t="s"/>
      <c r="K2099" s="12" t="s"/>
      <c r="L2099" s="12" t="s"/>
      <c r="M2099" s="12" t="s"/>
      <c r="N2099" s="12" t="s"/>
      <c r="O2099" s="12" t="s"/>
      <c r="P2099" s="12" t="s"/>
    </row>
    <row r="2100" spans="1:16">
      <c r="A2100" s="21" t="s"/>
      <c r="B2100" s="12" t="s"/>
      <c r="C2100" s="22" t="s"/>
      <c r="D2100" s="12" t="s"/>
      <c r="E2100" s="12" t="s"/>
      <c r="F2100" s="12" t="s"/>
      <c r="G2100" s="12" t="s"/>
      <c r="H2100" s="12" t="s"/>
      <c r="I2100" s="12" t="s"/>
      <c r="J2100" s="12" t="s"/>
      <c r="K2100" s="12" t="s"/>
      <c r="L2100" s="12" t="s"/>
      <c r="M2100" s="12" t="s"/>
      <c r="N2100" s="12" t="s"/>
      <c r="O2100" s="12" t="s"/>
      <c r="P2100" s="12" t="s"/>
    </row>
    <row r="2101" spans="1:16">
      <c r="A2101" s="21" t="s"/>
      <c r="B2101" s="12" t="s"/>
      <c r="C2101" s="22" t="s"/>
      <c r="D2101" s="12" t="s"/>
      <c r="E2101" s="12" t="s"/>
      <c r="F2101" s="12" t="s"/>
      <c r="G2101" s="12" t="s"/>
      <c r="H2101" s="12" t="s"/>
      <c r="I2101" s="12" t="s"/>
      <c r="J2101" s="12" t="s"/>
      <c r="K2101" s="12" t="s"/>
      <c r="L2101" s="12" t="s"/>
      <c r="M2101" s="12" t="s"/>
      <c r="N2101" s="12" t="s"/>
      <c r="O2101" s="12" t="s"/>
      <c r="P2101" s="12" t="s"/>
    </row>
    <row r="2102" spans="1:16">
      <c r="A2102" s="21" t="s"/>
      <c r="B2102" s="12" t="s"/>
      <c r="C2102" s="22" t="s"/>
      <c r="D2102" s="12" t="s"/>
      <c r="E2102" s="12" t="s"/>
      <c r="F2102" s="12" t="s"/>
      <c r="G2102" s="12" t="s"/>
      <c r="H2102" s="12" t="s"/>
      <c r="I2102" s="12" t="s"/>
      <c r="J2102" s="12" t="s"/>
      <c r="K2102" s="12" t="s"/>
      <c r="L2102" s="12" t="s"/>
      <c r="M2102" s="12" t="s"/>
      <c r="N2102" s="12" t="s"/>
      <c r="O2102" s="12" t="s"/>
      <c r="P2102" s="12" t="s"/>
    </row>
    <row r="2103" spans="1:16">
      <c r="A2103" s="21" t="s"/>
      <c r="B2103" s="12" t="s"/>
      <c r="C2103" s="22" t="s"/>
      <c r="D2103" s="12" t="s"/>
      <c r="E2103" s="12" t="s"/>
      <c r="F2103" s="12" t="s"/>
      <c r="G2103" s="12" t="s"/>
      <c r="H2103" s="12" t="s"/>
      <c r="I2103" s="12" t="s"/>
      <c r="J2103" s="12" t="s"/>
      <c r="K2103" s="12" t="s"/>
      <c r="L2103" s="12" t="s"/>
      <c r="M2103" s="12" t="s"/>
      <c r="N2103" s="12" t="s"/>
      <c r="O2103" s="12" t="s"/>
      <c r="P2103" s="12" t="s"/>
    </row>
    <row r="2104" spans="1:16">
      <c r="A2104" s="21" t="s"/>
      <c r="B2104" s="12" t="s"/>
      <c r="C2104" s="22" t="s"/>
      <c r="D2104" s="12" t="s"/>
      <c r="E2104" s="12" t="s"/>
      <c r="F2104" s="12" t="s"/>
      <c r="G2104" s="12" t="s"/>
      <c r="H2104" s="12" t="s"/>
      <c r="I2104" s="12" t="s"/>
      <c r="J2104" s="12" t="s"/>
      <c r="K2104" s="12" t="s"/>
      <c r="L2104" s="12" t="s"/>
      <c r="M2104" s="12" t="s"/>
      <c r="N2104" s="12" t="s"/>
      <c r="O2104" s="12" t="s"/>
      <c r="P2104" s="12" t="s"/>
    </row>
    <row r="2105" spans="1:16">
      <c r="A2105" s="21" t="s"/>
      <c r="B2105" s="12" t="s"/>
      <c r="C2105" s="22" t="s"/>
      <c r="D2105" s="12" t="s"/>
      <c r="E2105" s="12" t="s"/>
      <c r="F2105" s="12" t="s"/>
      <c r="G2105" s="12" t="s"/>
      <c r="H2105" s="12" t="s"/>
      <c r="I2105" s="12" t="s"/>
      <c r="J2105" s="12" t="s"/>
      <c r="K2105" s="12" t="s"/>
      <c r="L2105" s="12" t="s"/>
      <c r="M2105" s="12" t="s"/>
      <c r="N2105" s="12" t="s"/>
      <c r="O2105" s="12" t="s"/>
      <c r="P2105" s="12" t="s"/>
    </row>
    <row r="2106" spans="1:16">
      <c r="A2106" s="21" t="s"/>
      <c r="B2106" s="12" t="s"/>
      <c r="C2106" s="22" t="s"/>
      <c r="D2106" s="12" t="s"/>
      <c r="E2106" s="12" t="s"/>
      <c r="F2106" s="12" t="s"/>
      <c r="G2106" s="12" t="s"/>
      <c r="H2106" s="12" t="s"/>
      <c r="I2106" s="12" t="s"/>
      <c r="J2106" s="12" t="s"/>
      <c r="K2106" s="12" t="s"/>
      <c r="L2106" s="12" t="s"/>
      <c r="M2106" s="12" t="s"/>
      <c r="N2106" s="12" t="s"/>
      <c r="O2106" s="12" t="s"/>
      <c r="P2106" s="12" t="s"/>
    </row>
    <row r="2107" spans="1:16">
      <c r="A2107" s="21" t="s"/>
      <c r="B2107" s="12" t="s"/>
      <c r="C2107" s="22" t="s"/>
      <c r="D2107" s="12" t="s"/>
      <c r="E2107" s="12" t="s"/>
      <c r="F2107" s="12" t="s"/>
      <c r="G2107" s="12" t="s"/>
      <c r="H2107" s="12" t="s"/>
      <c r="I2107" s="12" t="s"/>
      <c r="J2107" s="12" t="s"/>
      <c r="K2107" s="12" t="s"/>
      <c r="L2107" s="12" t="s"/>
      <c r="M2107" s="12" t="s"/>
      <c r="N2107" s="12" t="s"/>
      <c r="O2107" s="12" t="s"/>
      <c r="P2107" s="12" t="s"/>
    </row>
    <row r="2108" spans="1:16">
      <c r="A2108" s="21" t="s"/>
      <c r="B2108" s="12" t="s"/>
      <c r="C2108" s="22" t="s"/>
      <c r="D2108" s="12" t="s"/>
      <c r="E2108" s="12" t="s"/>
      <c r="F2108" s="12" t="s"/>
      <c r="G2108" s="12" t="s"/>
      <c r="H2108" s="12" t="s"/>
      <c r="I2108" s="12" t="s"/>
      <c r="J2108" s="12" t="s"/>
      <c r="K2108" s="12" t="s"/>
      <c r="L2108" s="12" t="s"/>
      <c r="M2108" s="12" t="s"/>
      <c r="N2108" s="12" t="s"/>
      <c r="O2108" s="12" t="s"/>
      <c r="P2108" s="12" t="s"/>
    </row>
    <row r="2109" spans="1:16">
      <c r="A2109" s="21" t="s"/>
      <c r="B2109" s="12" t="s"/>
      <c r="C2109" s="22" t="s"/>
      <c r="D2109" s="12" t="s"/>
      <c r="E2109" s="12" t="s"/>
      <c r="F2109" s="12" t="s"/>
      <c r="G2109" s="12" t="s"/>
      <c r="H2109" s="12" t="s"/>
      <c r="I2109" s="12" t="s"/>
      <c r="J2109" s="12" t="s"/>
      <c r="K2109" s="12" t="s"/>
      <c r="L2109" s="12" t="s"/>
      <c r="M2109" s="12" t="s"/>
      <c r="N2109" s="12" t="s"/>
      <c r="O2109" s="12" t="s"/>
      <c r="P2109" s="12" t="s"/>
    </row>
    <row r="2110" spans="1:16">
      <c r="A2110" s="21" t="s"/>
      <c r="B2110" s="12" t="s"/>
      <c r="C2110" s="22" t="s"/>
      <c r="D2110" s="12" t="s"/>
      <c r="E2110" s="12" t="s"/>
      <c r="F2110" s="12" t="s"/>
      <c r="G2110" s="12" t="s"/>
      <c r="H2110" s="12" t="s"/>
      <c r="I2110" s="12" t="s"/>
      <c r="J2110" s="12" t="s"/>
      <c r="K2110" s="12" t="s"/>
      <c r="L2110" s="12" t="s"/>
      <c r="M2110" s="12" t="s"/>
      <c r="N2110" s="12" t="s"/>
      <c r="O2110" s="12" t="s"/>
      <c r="P2110" s="12" t="s"/>
    </row>
    <row r="2111" spans="1:16">
      <c r="A2111" s="21" t="s"/>
      <c r="B2111" s="12" t="s"/>
      <c r="C2111" s="22" t="s"/>
      <c r="D2111" s="12" t="s"/>
      <c r="E2111" s="12" t="s"/>
      <c r="F2111" s="12" t="s"/>
      <c r="G2111" s="12" t="s"/>
      <c r="H2111" s="12" t="s"/>
      <c r="I2111" s="12" t="s"/>
      <c r="J2111" s="12" t="s"/>
      <c r="K2111" s="12" t="s"/>
      <c r="L2111" s="12" t="s"/>
      <c r="M2111" s="12" t="s"/>
      <c r="N2111" s="12" t="s"/>
      <c r="O2111" s="12" t="s"/>
      <c r="P2111" s="12" t="s"/>
    </row>
    <row r="2112" spans="1:16">
      <c r="A2112" s="21" t="s"/>
      <c r="B2112" s="12" t="s"/>
      <c r="C2112" s="22" t="s"/>
      <c r="D2112" s="12" t="s"/>
      <c r="E2112" s="12" t="s"/>
      <c r="F2112" s="12" t="s"/>
      <c r="G2112" s="12" t="s"/>
      <c r="H2112" s="12" t="s"/>
      <c r="I2112" s="12" t="s"/>
      <c r="J2112" s="12" t="s"/>
      <c r="K2112" s="12" t="s"/>
      <c r="L2112" s="12" t="s"/>
      <c r="M2112" s="12" t="s"/>
      <c r="N2112" s="12" t="s"/>
      <c r="O2112" s="12" t="s"/>
      <c r="P2112" s="12" t="s"/>
    </row>
    <row r="2113" spans="1:16">
      <c r="A2113" s="21" t="s"/>
      <c r="B2113" s="12" t="s"/>
      <c r="C2113" s="22" t="s"/>
      <c r="D2113" s="12" t="s"/>
      <c r="E2113" s="12" t="s"/>
      <c r="F2113" s="12" t="s"/>
      <c r="G2113" s="12" t="s"/>
      <c r="H2113" s="12" t="s"/>
      <c r="I2113" s="12" t="s"/>
      <c r="J2113" s="12" t="s"/>
      <c r="K2113" s="12" t="s"/>
      <c r="L2113" s="12" t="s"/>
      <c r="M2113" s="12" t="s"/>
      <c r="N2113" s="12" t="s"/>
      <c r="O2113" s="12" t="s"/>
      <c r="P2113" s="12" t="s"/>
    </row>
    <row r="2114" spans="1:16">
      <c r="A2114" s="21" t="s"/>
      <c r="B2114" s="12" t="s"/>
      <c r="C2114" s="22" t="s"/>
      <c r="D2114" s="12" t="s"/>
      <c r="E2114" s="12" t="s"/>
      <c r="F2114" s="12" t="s"/>
      <c r="G2114" s="12" t="s"/>
      <c r="H2114" s="12" t="s"/>
      <c r="I2114" s="12" t="s"/>
      <c r="J2114" s="12" t="s"/>
      <c r="K2114" s="12" t="s"/>
      <c r="L2114" s="12" t="s"/>
      <c r="M2114" s="12" t="s"/>
      <c r="N2114" s="12" t="s"/>
      <c r="O2114" s="12" t="s"/>
      <c r="P2114" s="12" t="s"/>
    </row>
    <row r="2115" spans="1:16">
      <c r="A2115" s="21" t="s"/>
      <c r="B2115" s="12" t="s"/>
      <c r="C2115" s="22" t="s"/>
      <c r="D2115" s="12" t="s"/>
      <c r="E2115" s="12" t="s"/>
      <c r="F2115" s="12" t="s"/>
      <c r="G2115" s="12" t="s"/>
      <c r="H2115" s="12" t="s"/>
      <c r="I2115" s="12" t="s"/>
      <c r="J2115" s="12" t="s"/>
      <c r="K2115" s="12" t="s"/>
      <c r="L2115" s="12" t="s"/>
      <c r="M2115" s="12" t="s"/>
      <c r="N2115" s="12" t="s"/>
      <c r="O2115" s="12" t="s"/>
      <c r="P2115" s="12" t="s"/>
    </row>
    <row r="2116" spans="1:16">
      <c r="A2116" s="21" t="s"/>
      <c r="B2116" s="12" t="s"/>
      <c r="C2116" s="22" t="s"/>
      <c r="D2116" s="12" t="s"/>
      <c r="E2116" s="12" t="s"/>
      <c r="F2116" s="12" t="s"/>
      <c r="G2116" s="12" t="s"/>
      <c r="H2116" s="12" t="s"/>
      <c r="I2116" s="12" t="s"/>
      <c r="J2116" s="12" t="s"/>
      <c r="K2116" s="12" t="s"/>
      <c r="L2116" s="12" t="s"/>
      <c r="M2116" s="12" t="s"/>
      <c r="N2116" s="12" t="s"/>
      <c r="O2116" s="12" t="s"/>
      <c r="P2116" s="12" t="s"/>
    </row>
    <row r="2117" spans="1:16">
      <c r="A2117" s="21" t="s"/>
      <c r="B2117" s="12" t="s"/>
      <c r="C2117" s="22" t="s"/>
      <c r="D2117" s="12" t="s"/>
      <c r="E2117" s="12" t="s"/>
      <c r="F2117" s="12" t="s"/>
      <c r="G2117" s="12" t="s"/>
      <c r="H2117" s="12" t="s"/>
      <c r="I2117" s="12" t="s"/>
      <c r="J2117" s="12" t="s"/>
      <c r="K2117" s="12" t="s"/>
      <c r="L2117" s="12" t="s"/>
      <c r="M2117" s="12" t="s"/>
      <c r="N2117" s="12" t="s"/>
      <c r="O2117" s="12" t="s"/>
      <c r="P2117" s="12" t="s"/>
    </row>
    <row r="2118" spans="1:16">
      <c r="A2118" s="21" t="s"/>
      <c r="B2118" s="12" t="s"/>
      <c r="C2118" s="22" t="s"/>
      <c r="D2118" s="12" t="s"/>
      <c r="E2118" s="12" t="s"/>
      <c r="F2118" s="12" t="s"/>
      <c r="G2118" s="12" t="s"/>
      <c r="H2118" s="12" t="s"/>
      <c r="I2118" s="12" t="s"/>
      <c r="J2118" s="12" t="s"/>
      <c r="K2118" s="12" t="s"/>
      <c r="L2118" s="12" t="s"/>
      <c r="M2118" s="12" t="s"/>
      <c r="N2118" s="12" t="s"/>
      <c r="O2118" s="12" t="s"/>
      <c r="P2118" s="12" t="s"/>
    </row>
    <row r="2119" spans="1:16">
      <c r="A2119" s="21" t="s"/>
      <c r="B2119" s="12" t="s"/>
      <c r="C2119" s="22" t="s"/>
      <c r="D2119" s="12" t="s"/>
      <c r="E2119" s="12" t="s"/>
      <c r="F2119" s="12" t="s"/>
      <c r="G2119" s="12" t="s"/>
      <c r="H2119" s="12" t="s"/>
      <c r="I2119" s="12" t="s"/>
      <c r="J2119" s="12" t="s"/>
      <c r="K2119" s="12" t="s"/>
      <c r="L2119" s="12" t="s"/>
      <c r="M2119" s="12" t="s"/>
      <c r="N2119" s="12" t="s"/>
      <c r="O2119" s="12" t="s"/>
      <c r="P2119" s="12" t="s"/>
    </row>
    <row r="2120" spans="1:16">
      <c r="A2120" s="21" t="s"/>
      <c r="B2120" s="12" t="s"/>
      <c r="C2120" s="22" t="s"/>
      <c r="D2120" s="12" t="s"/>
      <c r="E2120" s="12" t="s"/>
      <c r="F2120" s="12" t="s"/>
      <c r="G2120" s="12" t="s"/>
      <c r="H2120" s="12" t="s"/>
      <c r="I2120" s="12" t="s"/>
      <c r="J2120" s="12" t="s"/>
      <c r="K2120" s="12" t="s"/>
      <c r="L2120" s="12" t="s"/>
      <c r="M2120" s="12" t="s"/>
      <c r="N2120" s="12" t="s"/>
      <c r="O2120" s="12" t="s"/>
      <c r="P2120" s="12" t="s"/>
    </row>
    <row r="2121" spans="1:16">
      <c r="A2121" s="21" t="s"/>
      <c r="B2121" s="12" t="s"/>
      <c r="C2121" s="22" t="s"/>
      <c r="D2121" s="12" t="s"/>
      <c r="E2121" s="12" t="s"/>
      <c r="F2121" s="12" t="s"/>
      <c r="G2121" s="12" t="s"/>
      <c r="H2121" s="12" t="s"/>
      <c r="I2121" s="12" t="s"/>
      <c r="J2121" s="12" t="s"/>
      <c r="K2121" s="12" t="s"/>
      <c r="L2121" s="12" t="s"/>
      <c r="M2121" s="12" t="s"/>
      <c r="N2121" s="12" t="s"/>
      <c r="O2121" s="12" t="s"/>
      <c r="P2121" s="12" t="s"/>
    </row>
    <row r="2122" spans="1:16">
      <c r="A2122" s="21" t="s"/>
      <c r="B2122" s="12" t="s"/>
      <c r="C2122" s="22" t="s"/>
      <c r="D2122" s="12" t="s"/>
      <c r="E2122" s="12" t="s"/>
      <c r="F2122" s="12" t="s"/>
      <c r="G2122" s="12" t="s"/>
      <c r="H2122" s="12" t="s"/>
      <c r="I2122" s="12" t="s"/>
      <c r="J2122" s="12" t="s"/>
      <c r="K2122" s="12" t="s"/>
      <c r="L2122" s="12" t="s"/>
      <c r="M2122" s="12" t="s"/>
      <c r="N2122" s="12" t="s"/>
      <c r="O2122" s="12" t="s"/>
      <c r="P2122" s="12" t="s"/>
    </row>
    <row r="2123" spans="1:16">
      <c r="A2123" s="21" t="s"/>
      <c r="B2123" s="12" t="s"/>
      <c r="C2123" s="22" t="s"/>
      <c r="D2123" s="12" t="s"/>
      <c r="E2123" s="12" t="s"/>
      <c r="F2123" s="12" t="s"/>
      <c r="G2123" s="12" t="s"/>
      <c r="H2123" s="12" t="s"/>
      <c r="I2123" s="12" t="s"/>
      <c r="J2123" s="12" t="s"/>
      <c r="K2123" s="12" t="s"/>
      <c r="L2123" s="12" t="s"/>
      <c r="M2123" s="12" t="s"/>
      <c r="N2123" s="12" t="s"/>
      <c r="O2123" s="12" t="s"/>
      <c r="P2123" s="12" t="s"/>
    </row>
    <row r="2124" spans="1:16">
      <c r="A2124" s="21" t="s"/>
      <c r="B2124" s="12" t="s"/>
      <c r="C2124" s="22" t="s"/>
      <c r="D2124" s="12" t="s"/>
      <c r="E2124" s="12" t="s"/>
      <c r="F2124" s="12" t="s"/>
      <c r="G2124" s="12" t="s"/>
      <c r="H2124" s="12" t="s"/>
      <c r="I2124" s="12" t="s"/>
      <c r="J2124" s="12" t="s"/>
      <c r="K2124" s="12" t="s"/>
      <c r="L2124" s="12" t="s"/>
      <c r="M2124" s="12" t="s"/>
      <c r="N2124" s="12" t="s"/>
      <c r="O2124" s="12" t="s"/>
      <c r="P2124" s="12" t="s"/>
    </row>
    <row r="2125" spans="1:16">
      <c r="A2125" s="21" t="s"/>
      <c r="B2125" s="12" t="s"/>
      <c r="C2125" s="22" t="s"/>
      <c r="D2125" s="12" t="s"/>
      <c r="E2125" s="12" t="s"/>
      <c r="F2125" s="12" t="s"/>
      <c r="G2125" s="12" t="s"/>
      <c r="H2125" s="12" t="s"/>
      <c r="I2125" s="12" t="s"/>
      <c r="J2125" s="12" t="s"/>
      <c r="K2125" s="12" t="s"/>
      <c r="L2125" s="12" t="s"/>
      <c r="M2125" s="12" t="s"/>
      <c r="N2125" s="12" t="s"/>
      <c r="O2125" s="12" t="s"/>
      <c r="P2125" s="12" t="s"/>
    </row>
    <row r="2126" spans="1:16">
      <c r="A2126" s="21" t="s"/>
      <c r="B2126" s="12" t="s"/>
      <c r="C2126" s="22" t="s"/>
      <c r="D2126" s="12" t="s"/>
      <c r="E2126" s="12" t="s"/>
      <c r="F2126" s="12" t="s"/>
      <c r="G2126" s="12" t="s"/>
      <c r="H2126" s="12" t="s"/>
      <c r="I2126" s="12" t="s"/>
      <c r="J2126" s="12" t="s"/>
      <c r="K2126" s="12" t="s"/>
      <c r="L2126" s="12" t="s"/>
      <c r="M2126" s="12" t="s"/>
      <c r="N2126" s="12" t="s"/>
      <c r="O2126" s="12" t="s"/>
      <c r="P2126" s="12" t="s"/>
    </row>
    <row r="2127" spans="1:16">
      <c r="A2127" s="21" t="s"/>
      <c r="B2127" s="12" t="s"/>
      <c r="C2127" s="22" t="s"/>
      <c r="D2127" s="12" t="s"/>
      <c r="E2127" s="12" t="s"/>
      <c r="F2127" s="12" t="s"/>
      <c r="G2127" s="12" t="s"/>
      <c r="H2127" s="12" t="s"/>
      <c r="I2127" s="12" t="s"/>
      <c r="J2127" s="12" t="s"/>
      <c r="K2127" s="12" t="s"/>
      <c r="L2127" s="12" t="s"/>
      <c r="M2127" s="12" t="s"/>
      <c r="N2127" s="12" t="s"/>
      <c r="O2127" s="12" t="s"/>
      <c r="P2127" s="12" t="s"/>
    </row>
    <row r="2128" spans="1:16">
      <c r="A2128" s="21" t="s"/>
      <c r="B2128" s="12" t="s"/>
      <c r="C2128" s="22" t="s"/>
      <c r="D2128" s="12" t="s"/>
      <c r="E2128" s="12" t="s"/>
      <c r="F2128" s="12" t="s"/>
      <c r="G2128" s="12" t="s"/>
      <c r="H2128" s="12" t="s"/>
      <c r="I2128" s="12" t="s"/>
      <c r="J2128" s="12" t="s"/>
      <c r="K2128" s="12" t="s"/>
      <c r="L2128" s="12" t="s"/>
      <c r="M2128" s="12" t="s"/>
      <c r="N2128" s="12" t="s"/>
      <c r="O2128" s="12" t="s"/>
      <c r="P2128" s="12" t="s"/>
    </row>
    <row r="2129" spans="1:16">
      <c r="A2129" s="21" t="s"/>
      <c r="B2129" s="12" t="s"/>
      <c r="C2129" s="22" t="s"/>
      <c r="D2129" s="12" t="s"/>
      <c r="E2129" s="12" t="s"/>
      <c r="F2129" s="12" t="s"/>
      <c r="G2129" s="12" t="s"/>
      <c r="H2129" s="12" t="s"/>
      <c r="I2129" s="12" t="s"/>
      <c r="J2129" s="12" t="s"/>
      <c r="K2129" s="12" t="s"/>
      <c r="L2129" s="12" t="s"/>
      <c r="M2129" s="12" t="s"/>
      <c r="N2129" s="12" t="s"/>
      <c r="O2129" s="12" t="s"/>
      <c r="P2129" s="12" t="s"/>
    </row>
    <row r="2130" spans="1:16">
      <c r="A2130" s="21" t="s"/>
      <c r="B2130" s="12" t="s"/>
      <c r="C2130" s="22" t="s"/>
      <c r="D2130" s="12" t="s"/>
      <c r="E2130" s="12" t="s"/>
      <c r="F2130" s="12" t="s"/>
      <c r="G2130" s="12" t="s"/>
      <c r="H2130" s="12" t="s"/>
      <c r="I2130" s="12" t="s"/>
      <c r="J2130" s="12" t="s"/>
      <c r="K2130" s="12" t="s"/>
      <c r="L2130" s="12" t="s"/>
      <c r="M2130" s="12" t="s"/>
      <c r="N2130" s="12" t="s"/>
      <c r="O2130" s="12" t="s"/>
      <c r="P2130" s="12" t="s"/>
    </row>
    <row r="2131" spans="1:16">
      <c r="A2131" s="21" t="s"/>
      <c r="B2131" s="12" t="s"/>
      <c r="C2131" s="22" t="s"/>
      <c r="D2131" s="12" t="s"/>
      <c r="E2131" s="12" t="s"/>
      <c r="F2131" s="12" t="s"/>
      <c r="G2131" s="12" t="s"/>
      <c r="H2131" s="12" t="s"/>
      <c r="I2131" s="12" t="s"/>
      <c r="J2131" s="12" t="s"/>
      <c r="K2131" s="12" t="s"/>
      <c r="L2131" s="12" t="s"/>
      <c r="M2131" s="12" t="s"/>
      <c r="N2131" s="12" t="s"/>
      <c r="O2131" s="12" t="s"/>
      <c r="P2131" s="12" t="s"/>
    </row>
    <row r="2132" spans="1:16">
      <c r="A2132" s="21" t="s"/>
      <c r="B2132" s="12" t="s"/>
      <c r="C2132" s="22" t="s"/>
      <c r="D2132" s="12" t="s"/>
      <c r="E2132" s="12" t="s"/>
      <c r="F2132" s="12" t="s"/>
      <c r="G2132" s="12" t="s"/>
      <c r="H2132" s="12" t="s"/>
      <c r="I2132" s="12" t="s"/>
      <c r="J2132" s="12" t="s"/>
      <c r="K2132" s="12" t="s"/>
      <c r="L2132" s="12" t="s"/>
      <c r="M2132" s="12" t="s"/>
      <c r="N2132" s="12" t="s"/>
      <c r="O2132" s="12" t="s"/>
      <c r="P2132" s="12" t="s"/>
    </row>
    <row r="2133" spans="1:16">
      <c r="A2133" s="21" t="s"/>
      <c r="B2133" s="12" t="s"/>
      <c r="C2133" s="22" t="s"/>
      <c r="D2133" s="12" t="s"/>
      <c r="E2133" s="12" t="s"/>
      <c r="F2133" s="12" t="s"/>
      <c r="G2133" s="12" t="s"/>
      <c r="H2133" s="12" t="s"/>
      <c r="I2133" s="12" t="s"/>
      <c r="J2133" s="12" t="s"/>
      <c r="K2133" s="12" t="s"/>
      <c r="L2133" s="12" t="s"/>
      <c r="M2133" s="12" t="s"/>
      <c r="N2133" s="12" t="s"/>
      <c r="O2133" s="12" t="s"/>
      <c r="P2133" s="12" t="s"/>
    </row>
    <row r="2134" spans="1:16">
      <c r="A2134" s="21" t="s"/>
      <c r="B2134" s="12" t="s"/>
      <c r="C2134" s="22" t="s"/>
      <c r="D2134" s="12" t="s"/>
      <c r="E2134" s="12" t="s"/>
      <c r="F2134" s="12" t="s"/>
      <c r="G2134" s="12" t="s"/>
      <c r="H2134" s="12" t="s"/>
      <c r="I2134" s="12" t="s"/>
      <c r="J2134" s="12" t="s"/>
      <c r="K2134" s="12" t="s"/>
      <c r="L2134" s="12" t="s"/>
      <c r="M2134" s="12" t="s"/>
      <c r="N2134" s="12" t="s"/>
      <c r="O2134" s="12" t="s"/>
      <c r="P2134" s="12" t="s"/>
    </row>
    <row r="2135" spans="1:16">
      <c r="A2135" s="21" t="s"/>
      <c r="B2135" s="12" t="s"/>
      <c r="C2135" s="22" t="s"/>
      <c r="D2135" s="12" t="s"/>
      <c r="E2135" s="12" t="s"/>
      <c r="F2135" s="12" t="s"/>
      <c r="G2135" s="12" t="s"/>
      <c r="H2135" s="12" t="s"/>
      <c r="I2135" s="12" t="s"/>
      <c r="J2135" s="12" t="s"/>
      <c r="K2135" s="12" t="s"/>
      <c r="L2135" s="12" t="s"/>
      <c r="M2135" s="12" t="s"/>
      <c r="N2135" s="12" t="s"/>
      <c r="O2135" s="12" t="s"/>
      <c r="P2135" s="12" t="s"/>
    </row>
    <row r="2136" spans="1:16">
      <c r="A2136" s="21" t="s"/>
      <c r="B2136" s="12" t="s"/>
      <c r="C2136" s="22" t="s"/>
      <c r="D2136" s="12" t="s"/>
      <c r="E2136" s="12" t="s"/>
      <c r="F2136" s="12" t="s"/>
      <c r="G2136" s="12" t="s"/>
      <c r="H2136" s="12" t="s"/>
      <c r="I2136" s="12" t="s"/>
      <c r="J2136" s="12" t="s"/>
      <c r="K2136" s="12" t="s"/>
      <c r="L2136" s="12" t="s"/>
      <c r="M2136" s="12" t="s"/>
      <c r="N2136" s="12" t="s"/>
      <c r="O2136" s="12" t="s"/>
      <c r="P2136" s="12" t="s"/>
    </row>
    <row r="2137" spans="1:16">
      <c r="A2137" s="21" t="s"/>
      <c r="B2137" s="12" t="s"/>
      <c r="C2137" s="22" t="s"/>
      <c r="D2137" s="12" t="s"/>
      <c r="E2137" s="12" t="s"/>
      <c r="F2137" s="12" t="s"/>
      <c r="G2137" s="12" t="s"/>
      <c r="H2137" s="12" t="s"/>
      <c r="I2137" s="12" t="s"/>
      <c r="J2137" s="12" t="s"/>
      <c r="K2137" s="12" t="s"/>
      <c r="L2137" s="12" t="s"/>
      <c r="M2137" s="12" t="s"/>
      <c r="N2137" s="12" t="s"/>
      <c r="O2137" s="12" t="s"/>
      <c r="P2137" s="12" t="s"/>
    </row>
    <row r="2138" spans="1:16">
      <c r="A2138" s="21" t="s"/>
      <c r="B2138" s="12" t="s"/>
      <c r="C2138" s="22" t="s"/>
      <c r="D2138" s="12" t="s"/>
      <c r="E2138" s="12" t="s"/>
      <c r="F2138" s="12" t="s"/>
      <c r="G2138" s="12" t="s"/>
      <c r="H2138" s="12" t="s"/>
      <c r="I2138" s="12" t="s"/>
      <c r="J2138" s="12" t="s"/>
      <c r="K2138" s="12" t="s"/>
      <c r="L2138" s="12" t="s"/>
      <c r="M2138" s="12" t="s"/>
      <c r="N2138" s="12" t="s"/>
      <c r="O2138" s="12" t="s"/>
      <c r="P2138" s="12" t="s"/>
    </row>
    <row r="2139" spans="1:16">
      <c r="A2139" s="21" t="s"/>
      <c r="B2139" s="12" t="s"/>
      <c r="C2139" s="22" t="s"/>
      <c r="D2139" s="12" t="s"/>
      <c r="E2139" s="12" t="s"/>
      <c r="F2139" s="12" t="s"/>
      <c r="G2139" s="12" t="s"/>
      <c r="H2139" s="12" t="s"/>
      <c r="I2139" s="12" t="s"/>
      <c r="J2139" s="12" t="s"/>
      <c r="K2139" s="12" t="s"/>
      <c r="L2139" s="12" t="s"/>
      <c r="M2139" s="12" t="s"/>
      <c r="N2139" s="12" t="s"/>
      <c r="O2139" s="12" t="s"/>
      <c r="P2139" s="12" t="s"/>
    </row>
    <row r="2140" spans="1:16">
      <c r="A2140" s="21" t="s"/>
      <c r="B2140" s="12" t="s"/>
      <c r="C2140" s="22" t="s"/>
      <c r="D2140" s="12" t="s"/>
      <c r="E2140" s="12" t="s"/>
      <c r="F2140" s="12" t="s"/>
      <c r="G2140" s="12" t="s"/>
      <c r="H2140" s="12" t="s"/>
      <c r="I2140" s="12" t="s"/>
      <c r="J2140" s="12" t="s"/>
      <c r="K2140" s="12" t="s"/>
      <c r="L2140" s="12" t="s"/>
      <c r="M2140" s="12" t="s"/>
      <c r="N2140" s="12" t="s"/>
      <c r="O2140" s="12" t="s"/>
      <c r="P2140" s="12" t="s"/>
    </row>
    <row r="2141" spans="1:16">
      <c r="A2141" s="21" t="s"/>
      <c r="B2141" s="12" t="s"/>
      <c r="C2141" s="22" t="s"/>
      <c r="D2141" s="12" t="s"/>
      <c r="E2141" s="12" t="s"/>
      <c r="F2141" s="12" t="s"/>
      <c r="G2141" s="12" t="s"/>
      <c r="H2141" s="12" t="s"/>
      <c r="I2141" s="12" t="s"/>
      <c r="J2141" s="12" t="s"/>
      <c r="K2141" s="12" t="s"/>
      <c r="L2141" s="12" t="s"/>
      <c r="M2141" s="12" t="s"/>
      <c r="N2141" s="12" t="s"/>
      <c r="O2141" s="12" t="s"/>
      <c r="P2141" s="12" t="s"/>
    </row>
    <row r="2142" spans="1:16">
      <c r="A2142" s="21" t="s"/>
      <c r="B2142" s="12" t="s"/>
      <c r="C2142" s="22" t="s"/>
      <c r="D2142" s="12" t="s"/>
      <c r="E2142" s="12" t="s"/>
      <c r="F2142" s="12" t="s"/>
      <c r="G2142" s="12" t="s"/>
      <c r="H2142" s="12" t="s"/>
      <c r="I2142" s="12" t="s"/>
      <c r="J2142" s="12" t="s"/>
      <c r="K2142" s="12" t="s"/>
      <c r="L2142" s="12" t="s"/>
      <c r="M2142" s="12" t="s"/>
      <c r="N2142" s="12" t="s"/>
      <c r="O2142" s="12" t="s"/>
      <c r="P2142" s="12" t="s"/>
    </row>
    <row r="2143" spans="1:16">
      <c r="A2143" s="21" t="s"/>
      <c r="B2143" s="12" t="s"/>
      <c r="C2143" s="22" t="s"/>
      <c r="D2143" s="12" t="s"/>
      <c r="E2143" s="12" t="s"/>
      <c r="F2143" s="12" t="s"/>
      <c r="G2143" s="12" t="s"/>
      <c r="H2143" s="12" t="s"/>
      <c r="I2143" s="12" t="s"/>
      <c r="J2143" s="12" t="s"/>
      <c r="K2143" s="12" t="s"/>
      <c r="L2143" s="12" t="s"/>
      <c r="M2143" s="12" t="s"/>
      <c r="N2143" s="12" t="s"/>
      <c r="O2143" s="12" t="s"/>
      <c r="P2143" s="12" t="s"/>
    </row>
    <row r="2144" spans="1:16">
      <c r="A2144" s="21" t="s"/>
      <c r="B2144" s="12" t="s"/>
      <c r="C2144" s="22" t="s"/>
      <c r="D2144" s="12" t="s"/>
      <c r="E2144" s="12" t="s"/>
      <c r="F2144" s="12" t="s"/>
      <c r="G2144" s="12" t="s"/>
      <c r="H2144" s="12" t="s"/>
      <c r="I2144" s="12" t="s"/>
      <c r="J2144" s="12" t="s"/>
      <c r="K2144" s="12" t="s"/>
      <c r="L2144" s="12" t="s"/>
      <c r="M2144" s="12" t="s"/>
      <c r="N2144" s="12" t="s"/>
      <c r="O2144" s="12" t="s"/>
      <c r="P2144" s="12" t="s"/>
    </row>
    <row r="2145" spans="1:16">
      <c r="A2145" s="21" t="s"/>
      <c r="B2145" s="12" t="s"/>
      <c r="C2145" s="22" t="s"/>
      <c r="D2145" s="12" t="s"/>
      <c r="E2145" s="12" t="s"/>
      <c r="F2145" s="12" t="s"/>
      <c r="G2145" s="12" t="s"/>
      <c r="H2145" s="12" t="s"/>
      <c r="I2145" s="12" t="s"/>
      <c r="J2145" s="12" t="s"/>
      <c r="K2145" s="12" t="s"/>
      <c r="L2145" s="12" t="s"/>
      <c r="M2145" s="12" t="s"/>
      <c r="N2145" s="12" t="s"/>
      <c r="O2145" s="12" t="s"/>
      <c r="P2145" s="12" t="s"/>
    </row>
    <row r="2146" spans="1:16">
      <c r="A2146" s="21" t="s"/>
      <c r="B2146" s="12" t="s"/>
      <c r="C2146" s="22" t="s"/>
      <c r="D2146" s="12" t="s"/>
      <c r="E2146" s="12" t="s"/>
      <c r="F2146" s="12" t="s"/>
      <c r="G2146" s="12" t="s"/>
      <c r="H2146" s="12" t="s"/>
      <c r="I2146" s="12" t="s"/>
      <c r="J2146" s="12" t="s"/>
      <c r="K2146" s="12" t="s"/>
      <c r="L2146" s="12" t="s"/>
      <c r="M2146" s="12" t="s"/>
      <c r="N2146" s="12" t="s"/>
      <c r="O2146" s="12" t="s"/>
      <c r="P2146" s="12" t="s"/>
    </row>
    <row r="2147" spans="1:16">
      <c r="A2147" s="21" t="s"/>
      <c r="B2147" s="12" t="s"/>
      <c r="C2147" s="22" t="s"/>
      <c r="D2147" s="12" t="s"/>
      <c r="E2147" s="12" t="s"/>
      <c r="F2147" s="12" t="s"/>
      <c r="G2147" s="12" t="s"/>
      <c r="H2147" s="12" t="s"/>
      <c r="I2147" s="12" t="s"/>
      <c r="J2147" s="12" t="s"/>
      <c r="K2147" s="12" t="s"/>
      <c r="L2147" s="12" t="s"/>
      <c r="M2147" s="12" t="s"/>
      <c r="N2147" s="12" t="s"/>
      <c r="O2147" s="12" t="s"/>
      <c r="P2147" s="12" t="s"/>
    </row>
    <row r="2148" spans="1:16">
      <c r="A2148" s="21" t="s"/>
      <c r="B2148" s="12" t="s"/>
      <c r="C2148" s="22" t="s"/>
      <c r="D2148" s="12" t="s"/>
      <c r="E2148" s="12" t="s"/>
      <c r="F2148" s="12" t="s"/>
      <c r="G2148" s="12" t="s"/>
      <c r="H2148" s="12" t="s"/>
      <c r="I2148" s="12" t="s"/>
      <c r="J2148" s="12" t="s"/>
      <c r="K2148" s="12" t="s"/>
      <c r="L2148" s="12" t="s"/>
      <c r="M2148" s="12" t="s"/>
      <c r="N2148" s="12" t="s"/>
      <c r="O2148" s="12" t="s"/>
      <c r="P2148" s="12" t="s"/>
    </row>
    <row r="2149" spans="1:16">
      <c r="A2149" s="21" t="s"/>
      <c r="B2149" s="12" t="s"/>
      <c r="C2149" s="22" t="s"/>
      <c r="D2149" s="12" t="s"/>
      <c r="E2149" s="12" t="s"/>
      <c r="F2149" s="12" t="s"/>
      <c r="G2149" s="12" t="s"/>
      <c r="H2149" s="12" t="s"/>
      <c r="I2149" s="12" t="s"/>
      <c r="J2149" s="12" t="s"/>
      <c r="K2149" s="12" t="s"/>
      <c r="L2149" s="12" t="s"/>
      <c r="M2149" s="12" t="s"/>
      <c r="N2149" s="12" t="s"/>
      <c r="O2149" s="12" t="s"/>
      <c r="P2149" s="12" t="s"/>
    </row>
    <row r="2150" spans="1:16">
      <c r="A2150" s="21" t="s"/>
      <c r="B2150" s="12" t="s"/>
      <c r="C2150" s="22" t="s"/>
      <c r="D2150" s="12" t="s"/>
      <c r="E2150" s="12" t="s"/>
      <c r="F2150" s="12" t="s"/>
      <c r="G2150" s="12" t="s"/>
      <c r="H2150" s="12" t="s"/>
      <c r="I2150" s="12" t="s"/>
      <c r="J2150" s="12" t="s"/>
      <c r="K2150" s="12" t="s"/>
      <c r="L2150" s="12" t="s"/>
      <c r="M2150" s="12" t="s"/>
      <c r="N2150" s="12" t="s"/>
      <c r="O2150" s="12" t="s"/>
      <c r="P2150" s="12" t="s"/>
    </row>
    <row r="2151" spans="1:16">
      <c r="A2151" s="21" t="s"/>
      <c r="B2151" s="12" t="s"/>
      <c r="C2151" s="22" t="s"/>
      <c r="D2151" s="12" t="s"/>
      <c r="E2151" s="12" t="s"/>
      <c r="F2151" s="12" t="s"/>
      <c r="G2151" s="12" t="s"/>
      <c r="H2151" s="12" t="s"/>
      <c r="I2151" s="12" t="s"/>
      <c r="J2151" s="12" t="s"/>
      <c r="K2151" s="12" t="s"/>
      <c r="L2151" s="12" t="s"/>
      <c r="M2151" s="12" t="s"/>
      <c r="N2151" s="12" t="s"/>
      <c r="O2151" s="12" t="s"/>
      <c r="P2151" s="12" t="s"/>
    </row>
    <row r="2152" spans="1:16">
      <c r="A2152" s="21" t="s"/>
      <c r="B2152" s="12" t="s"/>
      <c r="C2152" s="22" t="s"/>
      <c r="D2152" s="12" t="s"/>
      <c r="E2152" s="12" t="s"/>
      <c r="F2152" s="12" t="s"/>
      <c r="G2152" s="12" t="s"/>
      <c r="H2152" s="12" t="s"/>
      <c r="I2152" s="12" t="s"/>
      <c r="J2152" s="12" t="s"/>
      <c r="K2152" s="12" t="s"/>
      <c r="L2152" s="12" t="s"/>
      <c r="M2152" s="12" t="s"/>
      <c r="N2152" s="12" t="s"/>
      <c r="O2152" s="12" t="s"/>
      <c r="P2152" s="12" t="s"/>
    </row>
    <row r="2153" spans="1:16">
      <c r="A2153" s="21" t="s"/>
      <c r="B2153" s="12" t="s"/>
      <c r="C2153" s="22" t="s"/>
      <c r="D2153" s="12" t="s"/>
      <c r="E2153" s="12" t="s"/>
      <c r="F2153" s="12" t="s"/>
      <c r="G2153" s="12" t="s"/>
      <c r="H2153" s="12" t="s"/>
      <c r="I2153" s="12" t="s"/>
      <c r="J2153" s="12" t="s"/>
      <c r="K2153" s="12" t="s"/>
      <c r="L2153" s="12" t="s"/>
      <c r="M2153" s="12" t="s"/>
      <c r="N2153" s="12" t="s"/>
      <c r="O2153" s="12" t="s"/>
      <c r="P2153" s="12" t="s"/>
    </row>
    <row r="2154" spans="1:16">
      <c r="A2154" s="21" t="s"/>
      <c r="B2154" s="12" t="s"/>
      <c r="C2154" s="22" t="s"/>
      <c r="D2154" s="12" t="s"/>
      <c r="E2154" s="12" t="s"/>
      <c r="F2154" s="12" t="s"/>
      <c r="G2154" s="12" t="s"/>
      <c r="H2154" s="12" t="s"/>
      <c r="I2154" s="12" t="s"/>
      <c r="J2154" s="12" t="s"/>
      <c r="K2154" s="12" t="s"/>
      <c r="L2154" s="12" t="s"/>
      <c r="M2154" s="12" t="s"/>
      <c r="N2154" s="12" t="s"/>
      <c r="O2154" s="12" t="s"/>
      <c r="P2154" s="12" t="s"/>
    </row>
    <row r="2155" spans="1:16">
      <c r="A2155" s="21" t="s"/>
      <c r="B2155" s="12" t="s"/>
      <c r="C2155" s="22" t="s"/>
      <c r="D2155" s="12" t="s"/>
      <c r="E2155" s="12" t="s"/>
      <c r="F2155" s="12" t="s"/>
      <c r="G2155" s="12" t="s"/>
      <c r="H2155" s="12" t="s"/>
      <c r="I2155" s="12" t="s"/>
      <c r="J2155" s="12" t="s"/>
      <c r="K2155" s="12" t="s"/>
      <c r="L2155" s="12" t="s"/>
      <c r="M2155" s="12" t="s"/>
      <c r="N2155" s="12" t="s"/>
      <c r="O2155" s="12" t="s"/>
      <c r="P2155" s="12" t="s"/>
    </row>
    <row r="2156" spans="1:16">
      <c r="A2156" s="21" t="s"/>
      <c r="B2156" s="12" t="s"/>
      <c r="C2156" s="22" t="s"/>
      <c r="D2156" s="12" t="s"/>
      <c r="E2156" s="12" t="s"/>
      <c r="F2156" s="12" t="s"/>
      <c r="G2156" s="12" t="s"/>
      <c r="H2156" s="12" t="s"/>
      <c r="I2156" s="12" t="s"/>
      <c r="J2156" s="12" t="s"/>
      <c r="K2156" s="12" t="s"/>
      <c r="L2156" s="12" t="s"/>
      <c r="M2156" s="12" t="s"/>
      <c r="N2156" s="12" t="s"/>
      <c r="O2156" s="12" t="s"/>
      <c r="P2156" s="12" t="s"/>
    </row>
    <row r="2157" spans="1:16">
      <c r="A2157" s="21" t="s"/>
      <c r="B2157" s="12" t="s"/>
      <c r="C2157" s="22" t="s"/>
      <c r="D2157" s="12" t="s"/>
      <c r="E2157" s="12" t="s"/>
      <c r="F2157" s="12" t="s"/>
      <c r="G2157" s="12" t="s"/>
      <c r="H2157" s="12" t="s"/>
      <c r="I2157" s="12" t="s"/>
      <c r="J2157" s="12" t="s"/>
      <c r="K2157" s="12" t="s"/>
      <c r="L2157" s="12" t="s"/>
      <c r="M2157" s="12" t="s"/>
      <c r="N2157" s="12" t="s"/>
      <c r="O2157" s="12" t="s"/>
      <c r="P2157" s="12" t="s"/>
    </row>
    <row r="2158" spans="1:16">
      <c r="A2158" s="21" t="s"/>
      <c r="B2158" s="12" t="s"/>
      <c r="C2158" s="22" t="s"/>
      <c r="D2158" s="12" t="s"/>
      <c r="E2158" s="12" t="s"/>
      <c r="F2158" s="12" t="s"/>
      <c r="G2158" s="12" t="s"/>
      <c r="H2158" s="12" t="s"/>
      <c r="I2158" s="12" t="s"/>
      <c r="J2158" s="12" t="s"/>
      <c r="K2158" s="12" t="s"/>
      <c r="L2158" s="12" t="s"/>
      <c r="M2158" s="12" t="s"/>
      <c r="N2158" s="12" t="s"/>
      <c r="O2158" s="12" t="s"/>
      <c r="P2158" s="12" t="s"/>
    </row>
    <row r="2159" spans="1:16">
      <c r="A2159" s="21" t="s"/>
      <c r="B2159" s="12" t="s"/>
      <c r="C2159" s="22" t="s"/>
      <c r="D2159" s="12" t="s"/>
      <c r="E2159" s="12" t="s"/>
      <c r="F2159" s="12" t="s"/>
      <c r="G2159" s="12" t="s"/>
      <c r="H2159" s="12" t="s"/>
      <c r="I2159" s="12" t="s"/>
      <c r="J2159" s="12" t="s"/>
      <c r="K2159" s="12" t="s"/>
      <c r="L2159" s="12" t="s"/>
      <c r="M2159" s="12" t="s"/>
      <c r="N2159" s="12" t="s"/>
      <c r="O2159" s="12" t="s"/>
      <c r="P2159" s="12" t="s"/>
    </row>
    <row r="2160" spans="1:16">
      <c r="A2160" s="21" t="s"/>
      <c r="B2160" s="12" t="s"/>
      <c r="C2160" s="22" t="s"/>
      <c r="D2160" s="12" t="s"/>
      <c r="E2160" s="12" t="s"/>
      <c r="F2160" s="12" t="s"/>
      <c r="G2160" s="12" t="s"/>
      <c r="H2160" s="12" t="s"/>
      <c r="I2160" s="12" t="s"/>
      <c r="J2160" s="12" t="s"/>
      <c r="K2160" s="12" t="s"/>
      <c r="L2160" s="12" t="s"/>
      <c r="M2160" s="12" t="s"/>
      <c r="N2160" s="12" t="s"/>
      <c r="O2160" s="12" t="s"/>
      <c r="P2160" s="12" t="s"/>
    </row>
    <row r="2161" spans="1:16">
      <c r="A2161" s="21" t="s"/>
      <c r="B2161" s="12" t="s"/>
      <c r="C2161" s="22" t="s"/>
      <c r="D2161" s="12" t="s"/>
      <c r="E2161" s="12" t="s"/>
      <c r="F2161" s="12" t="s"/>
      <c r="G2161" s="12" t="s"/>
      <c r="H2161" s="12" t="s"/>
      <c r="I2161" s="12" t="s"/>
      <c r="J2161" s="12" t="s"/>
      <c r="K2161" s="12" t="s"/>
      <c r="L2161" s="12" t="s"/>
      <c r="M2161" s="12" t="s"/>
      <c r="N2161" s="12" t="s"/>
      <c r="O2161" s="12" t="s"/>
      <c r="P2161" s="12" t="s"/>
    </row>
    <row r="2162" spans="1:16">
      <c r="A2162" s="21" t="s"/>
      <c r="B2162" s="12" t="s"/>
      <c r="C2162" s="22" t="s"/>
      <c r="D2162" s="12" t="s"/>
      <c r="E2162" s="12" t="s"/>
      <c r="F2162" s="12" t="s"/>
      <c r="G2162" s="12" t="s"/>
      <c r="H2162" s="12" t="s"/>
      <c r="I2162" s="12" t="s"/>
      <c r="J2162" s="12" t="s"/>
      <c r="K2162" s="12" t="s"/>
      <c r="L2162" s="12" t="s"/>
      <c r="M2162" s="12" t="s"/>
      <c r="N2162" s="12" t="s"/>
      <c r="O2162" s="12" t="s"/>
      <c r="P2162" s="12" t="s"/>
    </row>
    <row r="2163" spans="1:16">
      <c r="A2163" s="21" t="s"/>
      <c r="B2163" s="12" t="s"/>
      <c r="C2163" s="22" t="s"/>
      <c r="D2163" s="12" t="s"/>
      <c r="E2163" s="12" t="s"/>
      <c r="F2163" s="12" t="s"/>
      <c r="G2163" s="12" t="s"/>
      <c r="H2163" s="12" t="s"/>
      <c r="I2163" s="12" t="s"/>
      <c r="J2163" s="12" t="s"/>
      <c r="K2163" s="12" t="s"/>
      <c r="L2163" s="12" t="s"/>
      <c r="M2163" s="12" t="s"/>
      <c r="N2163" s="12" t="s"/>
      <c r="O2163" s="12" t="s"/>
      <c r="P2163" s="12" t="s"/>
    </row>
    <row r="2164" spans="1:16">
      <c r="A2164" s="21" t="s"/>
      <c r="B2164" s="12" t="s"/>
      <c r="C2164" s="22" t="s"/>
      <c r="D2164" s="12" t="s"/>
      <c r="E2164" s="12" t="s"/>
      <c r="F2164" s="12" t="s"/>
      <c r="G2164" s="12" t="s"/>
      <c r="H2164" s="12" t="s"/>
      <c r="I2164" s="12" t="s"/>
      <c r="J2164" s="12" t="s"/>
      <c r="K2164" s="12" t="s"/>
      <c r="L2164" s="12" t="s"/>
      <c r="M2164" s="12" t="s"/>
      <c r="N2164" s="12" t="s"/>
      <c r="O2164" s="12" t="s"/>
      <c r="P2164" s="12" t="s"/>
    </row>
    <row r="2165" spans="1:16">
      <c r="A2165" s="21" t="s"/>
      <c r="B2165" s="12" t="s"/>
      <c r="C2165" s="22" t="s"/>
      <c r="D2165" s="12" t="s"/>
      <c r="E2165" s="12" t="s"/>
      <c r="F2165" s="12" t="s"/>
      <c r="G2165" s="12" t="s"/>
      <c r="H2165" s="12" t="s"/>
      <c r="I2165" s="12" t="s"/>
      <c r="J2165" s="12" t="s"/>
      <c r="K2165" s="12" t="s"/>
      <c r="L2165" s="12" t="s"/>
      <c r="M2165" s="12" t="s"/>
      <c r="N2165" s="12" t="s"/>
      <c r="O2165" s="12" t="s"/>
      <c r="P2165" s="12" t="s"/>
    </row>
    <row r="2166" spans="1:16">
      <c r="A2166" s="21" t="s"/>
      <c r="B2166" s="12" t="s"/>
      <c r="C2166" s="22" t="s"/>
      <c r="D2166" s="12" t="s"/>
      <c r="E2166" s="12" t="s"/>
      <c r="F2166" s="12" t="s"/>
      <c r="G2166" s="12" t="s"/>
      <c r="H2166" s="12" t="s"/>
      <c r="I2166" s="12" t="s"/>
      <c r="J2166" s="12" t="s"/>
      <c r="K2166" s="12" t="s"/>
      <c r="L2166" s="12" t="s"/>
      <c r="M2166" s="12" t="s"/>
      <c r="N2166" s="12" t="s"/>
      <c r="O2166" s="12" t="s"/>
      <c r="P2166" s="12" t="s"/>
    </row>
    <row r="2167" spans="1:16">
      <c r="A2167" s="21" t="s"/>
      <c r="B2167" s="12" t="s"/>
      <c r="C2167" s="22" t="s"/>
      <c r="D2167" s="12" t="s"/>
      <c r="E2167" s="12" t="s"/>
      <c r="F2167" s="12" t="s"/>
      <c r="G2167" s="12" t="s"/>
      <c r="H2167" s="12" t="s"/>
      <c r="I2167" s="12" t="s"/>
      <c r="J2167" s="12" t="s"/>
      <c r="K2167" s="12" t="s"/>
      <c r="L2167" s="12" t="s"/>
      <c r="M2167" s="12" t="s"/>
      <c r="N2167" s="12" t="s"/>
      <c r="O2167" s="12" t="s"/>
      <c r="P2167" s="12" t="s"/>
    </row>
    <row r="2168" spans="1:16">
      <c r="A2168" s="21" t="s"/>
      <c r="B2168" s="12" t="s"/>
      <c r="C2168" s="22" t="s"/>
      <c r="D2168" s="12" t="s"/>
      <c r="E2168" s="12" t="s"/>
      <c r="F2168" s="12" t="s"/>
      <c r="G2168" s="12" t="s"/>
      <c r="H2168" s="12" t="s"/>
      <c r="I2168" s="12" t="s"/>
      <c r="J2168" s="12" t="s"/>
      <c r="K2168" s="12" t="s"/>
      <c r="L2168" s="12" t="s"/>
      <c r="M2168" s="12" t="s"/>
      <c r="N2168" s="12" t="s"/>
      <c r="O2168" s="12" t="s"/>
      <c r="P2168" s="12" t="s"/>
    </row>
    <row r="2169" spans="1:16">
      <c r="A2169" s="21" t="s"/>
      <c r="B2169" s="12" t="s"/>
      <c r="C2169" s="22" t="s"/>
      <c r="D2169" s="12" t="s"/>
      <c r="E2169" s="12" t="s"/>
      <c r="F2169" s="12" t="s"/>
      <c r="G2169" s="12" t="s"/>
      <c r="H2169" s="12" t="s"/>
      <c r="I2169" s="12" t="s"/>
      <c r="J2169" s="12" t="s"/>
      <c r="K2169" s="12" t="s"/>
      <c r="L2169" s="12" t="s"/>
      <c r="M2169" s="12" t="s"/>
      <c r="N2169" s="12" t="s"/>
      <c r="O2169" s="12" t="s"/>
      <c r="P2169" s="12" t="s"/>
    </row>
    <row r="2170" spans="1:16">
      <c r="A2170" s="21" t="s"/>
      <c r="B2170" s="12" t="s"/>
      <c r="C2170" s="22" t="s"/>
      <c r="D2170" s="12" t="s"/>
      <c r="E2170" s="12" t="s"/>
      <c r="F2170" s="12" t="s"/>
      <c r="G2170" s="12" t="s"/>
      <c r="H2170" s="12" t="s"/>
      <c r="I2170" s="12" t="s"/>
      <c r="J2170" s="12" t="s"/>
      <c r="K2170" s="12" t="s"/>
      <c r="L2170" s="12" t="s"/>
      <c r="M2170" s="12" t="s"/>
      <c r="N2170" s="12" t="s"/>
      <c r="O2170" s="12" t="s"/>
      <c r="P2170" s="12" t="s"/>
    </row>
    <row r="2171" spans="1:16">
      <c r="A2171" s="21" t="s"/>
      <c r="B2171" s="12" t="s"/>
      <c r="C2171" s="22" t="s"/>
      <c r="D2171" s="12" t="s"/>
      <c r="E2171" s="12" t="s"/>
      <c r="F2171" s="12" t="s"/>
      <c r="G2171" s="12" t="s"/>
      <c r="H2171" s="12" t="s"/>
      <c r="I2171" s="12" t="s"/>
      <c r="J2171" s="12" t="s"/>
      <c r="K2171" s="12" t="s"/>
      <c r="L2171" s="12" t="s"/>
      <c r="M2171" s="12" t="s"/>
      <c r="N2171" s="12" t="s"/>
      <c r="O2171" s="12" t="s"/>
      <c r="P2171" s="12" t="s"/>
    </row>
    <row r="2172" spans="1:16">
      <c r="A2172" s="21" t="s"/>
      <c r="B2172" s="12" t="s"/>
      <c r="C2172" s="22" t="s"/>
      <c r="D2172" s="12" t="s"/>
      <c r="E2172" s="12" t="s"/>
      <c r="F2172" s="12" t="s"/>
      <c r="G2172" s="12" t="s"/>
      <c r="H2172" s="12" t="s"/>
      <c r="I2172" s="12" t="s"/>
      <c r="J2172" s="12" t="s"/>
      <c r="K2172" s="12" t="s"/>
      <c r="L2172" s="12" t="s"/>
      <c r="M2172" s="12" t="s"/>
      <c r="N2172" s="12" t="s"/>
      <c r="O2172" s="12" t="s"/>
      <c r="P2172" s="12" t="s"/>
    </row>
    <row r="2173" spans="1:16">
      <c r="A2173" s="21" t="s"/>
      <c r="B2173" s="12" t="s"/>
      <c r="C2173" s="22" t="s"/>
      <c r="D2173" s="12" t="s"/>
      <c r="E2173" s="12" t="s"/>
      <c r="F2173" s="12" t="s"/>
      <c r="G2173" s="12" t="s"/>
      <c r="H2173" s="12" t="s"/>
      <c r="I2173" s="12" t="s"/>
      <c r="J2173" s="12" t="s"/>
      <c r="K2173" s="12" t="s"/>
      <c r="L2173" s="12" t="s"/>
      <c r="M2173" s="12" t="s"/>
      <c r="N2173" s="12" t="s"/>
      <c r="O2173" s="12" t="s"/>
      <c r="P2173" s="12" t="s"/>
    </row>
    <row r="2174" spans="1:16">
      <c r="A2174" s="21" t="s"/>
      <c r="B2174" s="12" t="s"/>
      <c r="C2174" s="22" t="s"/>
      <c r="D2174" s="12" t="s"/>
      <c r="E2174" s="12" t="s"/>
      <c r="F2174" s="12" t="s"/>
      <c r="G2174" s="12" t="s"/>
      <c r="H2174" s="12" t="s"/>
      <c r="I2174" s="12" t="s"/>
      <c r="J2174" s="12" t="s"/>
      <c r="K2174" s="12" t="s"/>
      <c r="L2174" s="12" t="s"/>
      <c r="M2174" s="12" t="s"/>
      <c r="N2174" s="12" t="s"/>
      <c r="O2174" s="12" t="s"/>
      <c r="P2174" s="12" t="s"/>
    </row>
    <row r="2175" spans="1:16">
      <c r="A2175" s="21" t="s"/>
      <c r="B2175" s="12" t="s"/>
      <c r="C2175" s="22" t="s"/>
      <c r="D2175" s="12" t="s"/>
      <c r="E2175" s="12" t="s"/>
      <c r="F2175" s="12" t="s"/>
      <c r="G2175" s="12" t="s"/>
      <c r="H2175" s="12" t="s"/>
      <c r="I2175" s="12" t="s"/>
      <c r="J2175" s="12" t="s"/>
      <c r="K2175" s="12" t="s"/>
      <c r="L2175" s="12" t="s"/>
      <c r="M2175" s="12" t="s"/>
      <c r="N2175" s="12" t="s"/>
      <c r="O2175" s="12" t="s"/>
      <c r="P2175" s="12" t="s"/>
    </row>
    <row r="2176" spans="1:16">
      <c r="A2176" s="21" t="s"/>
      <c r="B2176" s="12" t="s"/>
      <c r="C2176" s="22" t="s"/>
      <c r="D2176" s="12" t="s"/>
      <c r="E2176" s="12" t="s"/>
      <c r="F2176" s="12" t="s"/>
      <c r="G2176" s="12" t="s"/>
      <c r="H2176" s="12" t="s"/>
      <c r="I2176" s="12" t="s"/>
      <c r="J2176" s="12" t="s"/>
      <c r="K2176" s="12" t="s"/>
      <c r="L2176" s="12" t="s"/>
      <c r="M2176" s="12" t="s"/>
      <c r="N2176" s="12" t="s"/>
      <c r="O2176" s="12" t="s"/>
      <c r="P2176" s="12" t="s"/>
    </row>
    <row r="2177" spans="1:16">
      <c r="A2177" s="21" t="s"/>
      <c r="B2177" s="12" t="s"/>
      <c r="C2177" s="22" t="s"/>
      <c r="D2177" s="12" t="s"/>
      <c r="E2177" s="12" t="s"/>
      <c r="F2177" s="12" t="s"/>
      <c r="G2177" s="12" t="s"/>
      <c r="H2177" s="12" t="s"/>
      <c r="I2177" s="12" t="s"/>
      <c r="J2177" s="12" t="s"/>
      <c r="K2177" s="12" t="s"/>
      <c r="L2177" s="12" t="s"/>
      <c r="M2177" s="12" t="s"/>
      <c r="N2177" s="12" t="s"/>
      <c r="O2177" s="12" t="s"/>
      <c r="P2177" s="12" t="s"/>
    </row>
    <row r="2178" spans="1:16">
      <c r="A2178" s="21" t="s"/>
      <c r="B2178" s="12" t="s"/>
      <c r="C2178" s="22" t="s"/>
      <c r="D2178" s="12" t="s"/>
      <c r="E2178" s="12" t="s"/>
      <c r="F2178" s="12" t="s"/>
      <c r="G2178" s="12" t="s"/>
      <c r="H2178" s="12" t="s"/>
      <c r="I2178" s="12" t="s"/>
      <c r="J2178" s="12" t="s"/>
      <c r="K2178" s="12" t="s"/>
      <c r="L2178" s="12" t="s"/>
      <c r="M2178" s="12" t="s"/>
      <c r="N2178" s="12" t="s"/>
      <c r="O2178" s="12" t="s"/>
      <c r="P2178" s="12" t="s"/>
    </row>
    <row r="2179" spans="1:16">
      <c r="A2179" s="21" t="s"/>
      <c r="B2179" s="12" t="s"/>
      <c r="C2179" s="22" t="s"/>
      <c r="D2179" s="12" t="s"/>
      <c r="E2179" s="12" t="s"/>
      <c r="F2179" s="12" t="s"/>
      <c r="G2179" s="12" t="s"/>
      <c r="H2179" s="12" t="s"/>
      <c r="I2179" s="12" t="s"/>
      <c r="J2179" s="12" t="s"/>
      <c r="K2179" s="12" t="s"/>
      <c r="L2179" s="12" t="s"/>
      <c r="M2179" s="12" t="s"/>
      <c r="N2179" s="12" t="s"/>
      <c r="O2179" s="12" t="s"/>
      <c r="P2179" s="12" t="s"/>
    </row>
    <row r="2180" spans="1:16">
      <c r="A2180" s="21" t="s"/>
      <c r="B2180" s="12" t="s"/>
      <c r="C2180" s="22" t="s"/>
      <c r="D2180" s="12" t="s"/>
      <c r="E2180" s="12" t="s"/>
      <c r="F2180" s="12" t="s"/>
      <c r="G2180" s="12" t="s"/>
      <c r="H2180" s="12" t="s"/>
      <c r="I2180" s="12" t="s"/>
      <c r="J2180" s="12" t="s"/>
      <c r="K2180" s="12" t="s"/>
      <c r="L2180" s="12" t="s"/>
      <c r="M2180" s="12" t="s"/>
      <c r="N2180" s="12" t="s"/>
      <c r="O2180" s="12" t="s"/>
      <c r="P2180" s="12" t="s"/>
    </row>
    <row r="2181" spans="1:16">
      <c r="A2181" s="21" t="s"/>
      <c r="B2181" s="12" t="s"/>
      <c r="C2181" s="22" t="s"/>
      <c r="D2181" s="12" t="s"/>
      <c r="E2181" s="12" t="s"/>
      <c r="F2181" s="12" t="s"/>
      <c r="G2181" s="12" t="s"/>
      <c r="H2181" s="12" t="s"/>
      <c r="I2181" s="12" t="s"/>
      <c r="J2181" s="12" t="s"/>
      <c r="K2181" s="12" t="s"/>
      <c r="L2181" s="12" t="s"/>
      <c r="M2181" s="12" t="s"/>
      <c r="N2181" s="12" t="s"/>
      <c r="O2181" s="12" t="s"/>
      <c r="P2181" s="12" t="s"/>
    </row>
    <row r="2182" spans="1:16">
      <c r="A2182" s="21" t="s"/>
      <c r="B2182" s="12" t="s"/>
      <c r="C2182" s="22" t="s"/>
      <c r="D2182" s="12" t="s"/>
      <c r="E2182" s="12" t="s"/>
      <c r="F2182" s="12" t="s"/>
      <c r="G2182" s="12" t="s"/>
      <c r="H2182" s="12" t="s"/>
      <c r="I2182" s="12" t="s"/>
      <c r="J2182" s="12" t="s"/>
      <c r="K2182" s="12" t="s"/>
      <c r="L2182" s="12" t="s"/>
      <c r="M2182" s="12" t="s"/>
      <c r="N2182" s="12" t="s"/>
      <c r="O2182" s="12" t="s"/>
      <c r="P2182" s="12" t="s"/>
    </row>
    <row r="2183" spans="1:16">
      <c r="A2183" s="21" t="s"/>
      <c r="B2183" s="12" t="s"/>
      <c r="C2183" s="22" t="s"/>
      <c r="D2183" s="12" t="s"/>
      <c r="E2183" s="12" t="s"/>
      <c r="F2183" s="12" t="s"/>
      <c r="G2183" s="12" t="s"/>
      <c r="H2183" s="12" t="s"/>
      <c r="I2183" s="12" t="s"/>
      <c r="J2183" s="12" t="s"/>
      <c r="K2183" s="12" t="s"/>
      <c r="L2183" s="12" t="s"/>
      <c r="M2183" s="12" t="s"/>
      <c r="N2183" s="12" t="s"/>
      <c r="O2183" s="12" t="s"/>
      <c r="P2183" s="12" t="s"/>
    </row>
    <row r="2184" spans="1:16">
      <c r="A2184" s="21" t="s"/>
      <c r="B2184" s="12" t="s"/>
      <c r="C2184" s="22" t="s"/>
      <c r="D2184" s="12" t="s"/>
      <c r="E2184" s="12" t="s"/>
      <c r="F2184" s="12" t="s"/>
      <c r="G2184" s="12" t="s"/>
      <c r="H2184" s="12" t="s"/>
      <c r="I2184" s="12" t="s"/>
      <c r="J2184" s="12" t="s"/>
      <c r="K2184" s="12" t="s"/>
      <c r="L2184" s="12" t="s"/>
      <c r="M2184" s="12" t="s"/>
      <c r="N2184" s="12" t="s"/>
      <c r="O2184" s="12" t="s"/>
      <c r="P2184" s="12" t="s"/>
    </row>
    <row r="2185" spans="1:16">
      <c r="A2185" s="21" t="s"/>
      <c r="B2185" s="12" t="s"/>
      <c r="C2185" s="22" t="s"/>
      <c r="D2185" s="12" t="s"/>
      <c r="E2185" s="12" t="s"/>
      <c r="F2185" s="12" t="s"/>
      <c r="G2185" s="12" t="s"/>
      <c r="H2185" s="12" t="s"/>
      <c r="I2185" s="12" t="s"/>
      <c r="J2185" s="12" t="s"/>
      <c r="K2185" s="12" t="s"/>
      <c r="L2185" s="12" t="s"/>
      <c r="M2185" s="12" t="s"/>
      <c r="N2185" s="12" t="s"/>
      <c r="O2185" s="12" t="s"/>
      <c r="P2185" s="12" t="s"/>
    </row>
    <row r="2186" spans="1:16">
      <c r="A2186" s="21" t="s"/>
      <c r="B2186" s="12" t="s"/>
      <c r="C2186" s="22" t="s"/>
      <c r="D2186" s="12" t="s"/>
      <c r="E2186" s="12" t="s"/>
      <c r="F2186" s="12" t="s"/>
      <c r="G2186" s="12" t="s"/>
      <c r="H2186" s="12" t="s"/>
      <c r="I2186" s="12" t="s"/>
      <c r="J2186" s="12" t="s"/>
      <c r="K2186" s="12" t="s"/>
      <c r="L2186" s="12" t="s"/>
      <c r="M2186" s="12" t="s"/>
      <c r="N2186" s="12" t="s"/>
      <c r="O2186" s="12" t="s"/>
      <c r="P2186" s="12" t="s"/>
    </row>
    <row r="2187" spans="1:16">
      <c r="A2187" s="21" t="s"/>
      <c r="B2187" s="12" t="s"/>
      <c r="C2187" s="22" t="s"/>
      <c r="D2187" s="12" t="s"/>
      <c r="E2187" s="12" t="s"/>
      <c r="F2187" s="12" t="s"/>
      <c r="G2187" s="12" t="s"/>
      <c r="H2187" s="12" t="s"/>
      <c r="I2187" s="12" t="s"/>
      <c r="J2187" s="12" t="s"/>
      <c r="K2187" s="12" t="s"/>
      <c r="L2187" s="12" t="s"/>
      <c r="M2187" s="12" t="s"/>
      <c r="N2187" s="12" t="s"/>
      <c r="O2187" s="12" t="s"/>
      <c r="P2187" s="12" t="s"/>
    </row>
    <row r="2188" spans="1:16">
      <c r="A2188" s="21" t="s"/>
      <c r="B2188" s="12" t="s"/>
      <c r="C2188" s="22" t="s"/>
      <c r="D2188" s="12" t="s"/>
      <c r="E2188" s="12" t="s"/>
      <c r="F2188" s="12" t="s"/>
      <c r="G2188" s="12" t="s"/>
      <c r="H2188" s="12" t="s"/>
      <c r="I2188" s="12" t="s"/>
      <c r="J2188" s="12" t="s"/>
      <c r="K2188" s="12" t="s"/>
      <c r="L2188" s="12" t="s"/>
      <c r="M2188" s="12" t="s"/>
      <c r="N2188" s="12" t="s"/>
      <c r="O2188" s="12" t="s"/>
      <c r="P2188" s="12" t="s"/>
    </row>
    <row r="2189" spans="1:16">
      <c r="A2189" s="21" t="s"/>
      <c r="B2189" s="12" t="s"/>
      <c r="C2189" s="22" t="s"/>
      <c r="D2189" s="12" t="s"/>
      <c r="E2189" s="12" t="s"/>
      <c r="F2189" s="12" t="s"/>
      <c r="G2189" s="12" t="s"/>
      <c r="H2189" s="12" t="s"/>
      <c r="I2189" s="12" t="s"/>
      <c r="J2189" s="12" t="s"/>
      <c r="K2189" s="12" t="s"/>
      <c r="L2189" s="12" t="s"/>
      <c r="M2189" s="12" t="s"/>
      <c r="N2189" s="12" t="s"/>
      <c r="O2189" s="12" t="s"/>
      <c r="P2189" s="12" t="s"/>
    </row>
    <row r="2190" spans="1:16">
      <c r="A2190" s="21" t="s"/>
      <c r="B2190" s="12" t="s"/>
      <c r="C2190" s="22" t="s"/>
      <c r="D2190" s="12" t="s"/>
      <c r="E2190" s="12" t="s"/>
      <c r="F2190" s="12" t="s"/>
      <c r="G2190" s="12" t="s"/>
      <c r="H2190" s="12" t="s"/>
      <c r="I2190" s="12" t="s"/>
      <c r="J2190" s="12" t="s"/>
      <c r="K2190" s="12" t="s"/>
      <c r="L2190" s="12" t="s"/>
      <c r="M2190" s="12" t="s"/>
      <c r="N2190" s="12" t="s"/>
      <c r="O2190" s="12" t="s"/>
      <c r="P2190" s="12" t="s"/>
    </row>
    <row r="2191" spans="1:16">
      <c r="A2191" s="21" t="s"/>
      <c r="B2191" s="12" t="s"/>
      <c r="C2191" s="22" t="s"/>
      <c r="D2191" s="12" t="s"/>
      <c r="E2191" s="12" t="s"/>
      <c r="F2191" s="12" t="s"/>
      <c r="G2191" s="12" t="s"/>
      <c r="H2191" s="12" t="s"/>
      <c r="I2191" s="12" t="s"/>
      <c r="J2191" s="12" t="s"/>
      <c r="K2191" s="12" t="s"/>
      <c r="L2191" s="12" t="s"/>
      <c r="M2191" s="12" t="s"/>
      <c r="N2191" s="12" t="s"/>
      <c r="O2191" s="12" t="s"/>
      <c r="P2191" s="12" t="s"/>
    </row>
    <row r="2192" spans="1:16">
      <c r="A2192" s="21" t="s"/>
      <c r="B2192" s="12" t="s"/>
      <c r="C2192" s="22" t="s"/>
      <c r="D2192" s="12" t="s"/>
      <c r="E2192" s="12" t="s"/>
      <c r="F2192" s="12" t="s"/>
      <c r="G2192" s="12" t="s"/>
      <c r="H2192" s="12" t="s"/>
      <c r="I2192" s="12" t="s"/>
      <c r="J2192" s="12" t="s"/>
      <c r="K2192" s="12" t="s"/>
      <c r="L2192" s="12" t="s"/>
      <c r="M2192" s="12" t="s"/>
      <c r="N2192" s="12" t="s"/>
      <c r="O2192" s="12" t="s"/>
      <c r="P2192" s="12" t="s"/>
    </row>
    <row r="2193" spans="1:16">
      <c r="A2193" s="21" t="s"/>
      <c r="B2193" s="12" t="s"/>
      <c r="C2193" s="22" t="s"/>
      <c r="D2193" s="12" t="s"/>
      <c r="E2193" s="12" t="s"/>
      <c r="F2193" s="12" t="s"/>
      <c r="G2193" s="12" t="s"/>
      <c r="H2193" s="12" t="s"/>
      <c r="I2193" s="12" t="s"/>
      <c r="J2193" s="12" t="s"/>
      <c r="K2193" s="12" t="s"/>
      <c r="L2193" s="12" t="s"/>
      <c r="M2193" s="12" t="s"/>
      <c r="N2193" s="12" t="s"/>
      <c r="O2193" s="12" t="s"/>
      <c r="P2193" s="12" t="s"/>
    </row>
    <row r="2194" spans="1:16">
      <c r="A2194" s="21" t="s"/>
      <c r="B2194" s="12" t="s"/>
      <c r="C2194" s="22" t="s"/>
      <c r="D2194" s="12" t="s"/>
      <c r="E2194" s="12" t="s"/>
      <c r="F2194" s="12" t="s"/>
      <c r="G2194" s="12" t="s"/>
      <c r="H2194" s="12" t="s"/>
      <c r="I2194" s="12" t="s"/>
      <c r="J2194" s="12" t="s"/>
      <c r="K2194" s="12" t="s"/>
      <c r="L2194" s="12" t="s"/>
      <c r="M2194" s="12" t="s"/>
      <c r="N2194" s="12" t="s"/>
      <c r="O2194" s="12" t="s"/>
      <c r="P2194" s="12" t="s"/>
    </row>
    <row r="2195" spans="1:16">
      <c r="A2195" s="21" t="s"/>
      <c r="B2195" s="12" t="s"/>
      <c r="C2195" s="22" t="s"/>
      <c r="D2195" s="12" t="s"/>
      <c r="E2195" s="12" t="s"/>
      <c r="F2195" s="12" t="s"/>
      <c r="G2195" s="12" t="s"/>
      <c r="H2195" s="12" t="s"/>
      <c r="I2195" s="12" t="s"/>
      <c r="J2195" s="12" t="s"/>
      <c r="K2195" s="12" t="s"/>
      <c r="L2195" s="12" t="s"/>
      <c r="M2195" s="12" t="s"/>
      <c r="N2195" s="12" t="s"/>
      <c r="O2195" s="12" t="s"/>
      <c r="P2195" s="12" t="s"/>
    </row>
    <row r="2196" spans="1:16">
      <c r="A2196" s="21" t="s"/>
      <c r="B2196" s="12" t="s"/>
      <c r="C2196" s="22" t="s"/>
      <c r="D2196" s="12" t="s"/>
      <c r="E2196" s="12" t="s"/>
      <c r="F2196" s="12" t="s"/>
      <c r="G2196" s="12" t="s"/>
      <c r="H2196" s="12" t="s"/>
      <c r="I2196" s="12" t="s"/>
      <c r="J2196" s="12" t="s"/>
      <c r="K2196" s="12" t="s"/>
      <c r="L2196" s="12" t="s"/>
      <c r="M2196" s="12" t="s"/>
      <c r="N2196" s="12" t="s"/>
      <c r="O2196" s="12" t="s"/>
      <c r="P2196" s="12" t="s"/>
    </row>
    <row r="2197" spans="1:16">
      <c r="A2197" s="21" t="s"/>
      <c r="B2197" s="12" t="s"/>
      <c r="C2197" s="22" t="s"/>
      <c r="D2197" s="12" t="s"/>
      <c r="E2197" s="12" t="s"/>
      <c r="F2197" s="12" t="s"/>
      <c r="G2197" s="12" t="s"/>
      <c r="H2197" s="12" t="s"/>
      <c r="I2197" s="12" t="s"/>
      <c r="J2197" s="12" t="s"/>
      <c r="K2197" s="12" t="s"/>
      <c r="L2197" s="12" t="s"/>
      <c r="M2197" s="12" t="s"/>
      <c r="N2197" s="12" t="s"/>
      <c r="O2197" s="12" t="s"/>
      <c r="P2197" s="12" t="s"/>
    </row>
    <row r="2198" spans="1:16">
      <c r="A2198" s="21" t="s"/>
      <c r="B2198" s="12" t="s"/>
      <c r="C2198" s="22" t="s"/>
      <c r="D2198" s="12" t="s"/>
      <c r="E2198" s="12" t="s"/>
      <c r="F2198" s="12" t="s"/>
      <c r="G2198" s="12" t="s"/>
      <c r="H2198" s="12" t="s"/>
      <c r="I2198" s="12" t="s"/>
      <c r="J2198" s="12" t="s"/>
      <c r="K2198" s="12" t="s"/>
      <c r="L2198" s="12" t="s"/>
      <c r="M2198" s="12" t="s"/>
      <c r="N2198" s="12" t="s"/>
      <c r="O2198" s="12" t="s"/>
      <c r="P2198" s="12" t="s"/>
    </row>
    <row r="2199" spans="1:16">
      <c r="A2199" s="21" t="s"/>
      <c r="B2199" s="12" t="s"/>
      <c r="C2199" s="22" t="s"/>
      <c r="D2199" s="12" t="s"/>
      <c r="E2199" s="12" t="s"/>
      <c r="F2199" s="12" t="s"/>
      <c r="G2199" s="12" t="s"/>
      <c r="H2199" s="12" t="s"/>
      <c r="I2199" s="12" t="s"/>
      <c r="J2199" s="12" t="s"/>
      <c r="K2199" s="12" t="s"/>
      <c r="L2199" s="12" t="s"/>
      <c r="M2199" s="12" t="s"/>
      <c r="N2199" s="12" t="s"/>
      <c r="O2199" s="12" t="s"/>
      <c r="P2199" s="12" t="s"/>
    </row>
    <row r="2200" spans="1:16">
      <c r="A2200" s="21" t="s"/>
      <c r="B2200" s="12" t="s"/>
      <c r="C2200" s="22" t="s"/>
      <c r="D2200" s="12" t="s"/>
      <c r="E2200" s="12" t="s"/>
      <c r="F2200" s="12" t="s"/>
      <c r="G2200" s="12" t="s"/>
      <c r="H2200" s="12" t="s"/>
      <c r="I2200" s="12" t="s"/>
      <c r="J2200" s="12" t="s"/>
      <c r="K2200" s="12" t="s"/>
      <c r="L2200" s="12" t="s"/>
      <c r="M2200" s="12" t="s"/>
      <c r="N2200" s="12" t="s"/>
      <c r="O2200" s="12" t="s"/>
      <c r="P2200" s="12" t="s"/>
    </row>
    <row r="2201" spans="1:16">
      <c r="A2201" s="21" t="s"/>
      <c r="B2201" s="12" t="s"/>
      <c r="C2201" s="22" t="s"/>
      <c r="D2201" s="12" t="s"/>
      <c r="E2201" s="12" t="s"/>
      <c r="F2201" s="12" t="s"/>
      <c r="G2201" s="12" t="s"/>
      <c r="H2201" s="12" t="s"/>
      <c r="I2201" s="12" t="s"/>
      <c r="J2201" s="12" t="s"/>
      <c r="K2201" s="12" t="s"/>
      <c r="L2201" s="12" t="s"/>
      <c r="M2201" s="12" t="s"/>
      <c r="N2201" s="12" t="s"/>
      <c r="O2201" s="12" t="s"/>
      <c r="P2201" s="12" t="s"/>
    </row>
    <row r="2202" spans="1:16">
      <c r="A2202" s="21" t="s"/>
      <c r="B2202" s="12" t="s"/>
      <c r="C2202" s="22" t="s"/>
      <c r="D2202" s="12" t="s"/>
      <c r="E2202" s="12" t="s"/>
      <c r="F2202" s="12" t="s"/>
      <c r="G2202" s="12" t="s"/>
      <c r="H2202" s="12" t="s"/>
      <c r="I2202" s="12" t="s"/>
      <c r="J2202" s="12" t="s"/>
      <c r="K2202" s="12" t="s"/>
      <c r="L2202" s="12" t="s"/>
      <c r="M2202" s="12" t="s"/>
      <c r="N2202" s="12" t="s"/>
      <c r="O2202" s="12" t="s"/>
      <c r="P2202" s="12" t="s"/>
    </row>
    <row r="2203" spans="1:16">
      <c r="A2203" s="21" t="s"/>
      <c r="B2203" s="12" t="s"/>
      <c r="C2203" s="22" t="s"/>
      <c r="D2203" s="12" t="s"/>
      <c r="E2203" s="12" t="s"/>
      <c r="F2203" s="12" t="s"/>
      <c r="G2203" s="12" t="s"/>
      <c r="H2203" s="12" t="s"/>
      <c r="I2203" s="12" t="s"/>
      <c r="J2203" s="12" t="s"/>
      <c r="K2203" s="12" t="s"/>
      <c r="L2203" s="12" t="s"/>
      <c r="M2203" s="12" t="s"/>
      <c r="N2203" s="12" t="s"/>
      <c r="O2203" s="12" t="s"/>
      <c r="P2203" s="12" t="s"/>
    </row>
    <row r="2204" spans="1:16">
      <c r="A2204" s="21" t="s"/>
      <c r="B2204" s="12" t="s"/>
      <c r="C2204" s="22" t="s"/>
      <c r="D2204" s="12" t="s"/>
      <c r="E2204" s="12" t="s"/>
      <c r="F2204" s="12" t="s"/>
      <c r="G2204" s="12" t="s"/>
      <c r="H2204" s="12" t="s"/>
      <c r="I2204" s="12" t="s"/>
      <c r="J2204" s="12" t="s"/>
      <c r="K2204" s="12" t="s"/>
      <c r="L2204" s="12" t="s"/>
      <c r="M2204" s="12" t="s"/>
      <c r="N2204" s="12" t="s"/>
      <c r="O2204" s="12" t="s"/>
      <c r="P2204" s="12" t="s"/>
    </row>
    <row r="2205" spans="1:16">
      <c r="A2205" s="21" t="s"/>
      <c r="B2205" s="12" t="s"/>
      <c r="C2205" s="22" t="s"/>
      <c r="D2205" s="12" t="s"/>
      <c r="E2205" s="12" t="s"/>
      <c r="F2205" s="12" t="s"/>
      <c r="G2205" s="12" t="s"/>
      <c r="H2205" s="12" t="s"/>
      <c r="I2205" s="12" t="s"/>
      <c r="J2205" s="12" t="s"/>
      <c r="K2205" s="12" t="s"/>
      <c r="L2205" s="12" t="s"/>
      <c r="M2205" s="12" t="s"/>
      <c r="N2205" s="12" t="s"/>
      <c r="O2205" s="12" t="s"/>
      <c r="P2205" s="12" t="s"/>
    </row>
    <row r="2206" spans="1:16">
      <c r="A2206" s="21" t="s"/>
      <c r="B2206" s="12" t="s"/>
      <c r="C2206" s="22" t="s"/>
      <c r="D2206" s="12" t="s"/>
      <c r="E2206" s="12" t="s"/>
      <c r="F2206" s="12" t="s"/>
      <c r="G2206" s="12" t="s"/>
      <c r="H2206" s="12" t="s"/>
      <c r="I2206" s="12" t="s"/>
      <c r="J2206" s="12" t="s"/>
      <c r="K2206" s="12" t="s"/>
      <c r="L2206" s="12" t="s"/>
      <c r="M2206" s="12" t="s"/>
      <c r="N2206" s="12" t="s"/>
      <c r="O2206" s="12" t="s"/>
      <c r="P2206" s="12" t="s"/>
    </row>
    <row r="2207" spans="1:16">
      <c r="A2207" s="21" t="s"/>
      <c r="B2207" s="12" t="s"/>
      <c r="C2207" s="22" t="s"/>
      <c r="D2207" s="12" t="s"/>
      <c r="E2207" s="12" t="s"/>
      <c r="F2207" s="12" t="s"/>
      <c r="G2207" s="12" t="s"/>
      <c r="H2207" s="12" t="s"/>
      <c r="I2207" s="12" t="s"/>
      <c r="J2207" s="12" t="s"/>
      <c r="K2207" s="12" t="s"/>
      <c r="L2207" s="12" t="s"/>
      <c r="M2207" s="12" t="s"/>
      <c r="N2207" s="12" t="s"/>
      <c r="O2207" s="12" t="s"/>
      <c r="P2207" s="12" t="s"/>
    </row>
    <row r="2208" spans="1:16">
      <c r="A2208" s="21" t="s"/>
      <c r="B2208" s="12" t="s"/>
      <c r="C2208" s="22" t="s"/>
      <c r="D2208" s="12" t="s"/>
      <c r="E2208" s="12" t="s"/>
      <c r="F2208" s="12" t="s"/>
      <c r="G2208" s="12" t="s"/>
      <c r="H2208" s="12" t="s"/>
      <c r="I2208" s="12" t="s"/>
      <c r="J2208" s="12" t="s"/>
      <c r="K2208" s="12" t="s"/>
      <c r="L2208" s="12" t="s"/>
      <c r="M2208" s="12" t="s"/>
      <c r="N2208" s="12" t="s"/>
      <c r="O2208" s="12" t="s"/>
      <c r="P2208" s="12" t="s"/>
    </row>
    <row r="2209" spans="1:16">
      <c r="A2209" s="21" t="s"/>
      <c r="B2209" s="12" t="s"/>
      <c r="C2209" s="22" t="s"/>
      <c r="D2209" s="12" t="s"/>
      <c r="E2209" s="12" t="s"/>
      <c r="F2209" s="12" t="s"/>
      <c r="G2209" s="12" t="s"/>
      <c r="H2209" s="12" t="s"/>
      <c r="I2209" s="12" t="s"/>
      <c r="J2209" s="12" t="s"/>
      <c r="K2209" s="12" t="s"/>
      <c r="L2209" s="12" t="s"/>
      <c r="M2209" s="12" t="s"/>
      <c r="N2209" s="12" t="s"/>
      <c r="O2209" s="12" t="s"/>
      <c r="P2209" s="12" t="s"/>
    </row>
    <row r="2210" spans="1:16">
      <c r="A2210" s="21" t="s"/>
      <c r="B2210" s="12" t="s"/>
      <c r="C2210" s="22" t="s"/>
      <c r="D2210" s="12" t="s"/>
      <c r="E2210" s="12" t="s"/>
      <c r="F2210" s="12" t="s"/>
      <c r="G2210" s="12" t="s"/>
      <c r="H2210" s="12" t="s"/>
      <c r="I2210" s="12" t="s"/>
      <c r="J2210" s="12" t="s"/>
      <c r="K2210" s="12" t="s"/>
      <c r="L2210" s="12" t="s"/>
      <c r="M2210" s="12" t="s"/>
      <c r="N2210" s="12" t="s"/>
      <c r="O2210" s="12" t="s"/>
      <c r="P2210" s="12" t="s"/>
    </row>
    <row r="2211" spans="1:16">
      <c r="A2211" s="21" t="s"/>
      <c r="B2211" s="12" t="s"/>
      <c r="C2211" s="22" t="s"/>
      <c r="D2211" s="12" t="s"/>
      <c r="E2211" s="12" t="s"/>
      <c r="F2211" s="12" t="s"/>
      <c r="G2211" s="12" t="s"/>
      <c r="H2211" s="12" t="s"/>
      <c r="I2211" s="12" t="s"/>
      <c r="J2211" s="12" t="s"/>
      <c r="K2211" s="12" t="s"/>
      <c r="L2211" s="12" t="s"/>
      <c r="M2211" s="12" t="s"/>
      <c r="N2211" s="12" t="s"/>
      <c r="O2211" s="12" t="s"/>
      <c r="P2211" s="12" t="s"/>
    </row>
    <row r="2212" spans="1:16">
      <c r="A2212" s="21" t="s"/>
      <c r="B2212" s="12" t="s"/>
      <c r="C2212" s="22" t="s"/>
      <c r="D2212" s="12" t="s"/>
      <c r="E2212" s="12" t="s"/>
      <c r="F2212" s="12" t="s"/>
      <c r="G2212" s="12" t="s"/>
      <c r="H2212" s="12" t="s"/>
      <c r="I2212" s="12" t="s"/>
      <c r="J2212" s="12" t="s"/>
      <c r="K2212" s="12" t="s"/>
      <c r="L2212" s="12" t="s"/>
      <c r="M2212" s="12" t="s"/>
      <c r="N2212" s="12" t="s"/>
      <c r="O2212" s="12" t="s"/>
      <c r="P2212" s="12" t="s"/>
    </row>
    <row r="2213" spans="1:16">
      <c r="A2213" s="21" t="s"/>
      <c r="B2213" s="12" t="s"/>
      <c r="C2213" s="22" t="s"/>
      <c r="D2213" s="12" t="s"/>
      <c r="E2213" s="12" t="s"/>
      <c r="F2213" s="12" t="s"/>
      <c r="G2213" s="12" t="s"/>
      <c r="H2213" s="12" t="s"/>
      <c r="I2213" s="12" t="s"/>
      <c r="J2213" s="12" t="s"/>
      <c r="K2213" s="12" t="s"/>
      <c r="L2213" s="12" t="s"/>
      <c r="M2213" s="12" t="s"/>
      <c r="N2213" s="12" t="s"/>
      <c r="O2213" s="12" t="s"/>
      <c r="P2213" s="12" t="s"/>
    </row>
    <row r="2214" spans="1:16">
      <c r="A2214" s="21" t="s"/>
      <c r="B2214" s="12" t="s"/>
      <c r="C2214" s="22" t="s"/>
      <c r="D2214" s="12" t="s"/>
      <c r="E2214" s="12" t="s"/>
      <c r="F2214" s="12" t="s"/>
      <c r="G2214" s="12" t="s"/>
      <c r="H2214" s="12" t="s"/>
      <c r="I2214" s="12" t="s"/>
      <c r="J2214" s="12" t="s"/>
      <c r="K2214" s="12" t="s"/>
      <c r="L2214" s="12" t="s"/>
      <c r="M2214" s="12" t="s"/>
      <c r="N2214" s="12" t="s"/>
      <c r="O2214" s="12" t="s"/>
      <c r="P2214" s="12" t="s"/>
    </row>
    <row r="2215" spans="1:16">
      <c r="A2215" s="21" t="s"/>
      <c r="B2215" s="12" t="s"/>
      <c r="C2215" s="22" t="s"/>
      <c r="D2215" s="12" t="s"/>
      <c r="E2215" s="12" t="s"/>
      <c r="F2215" s="12" t="s"/>
      <c r="G2215" s="12" t="s"/>
      <c r="H2215" s="12" t="s"/>
      <c r="I2215" s="12" t="s"/>
      <c r="J2215" s="12" t="s"/>
      <c r="K2215" s="12" t="s"/>
      <c r="L2215" s="12" t="s"/>
      <c r="M2215" s="12" t="s"/>
      <c r="N2215" s="12" t="s"/>
      <c r="O2215" s="12" t="s"/>
      <c r="P2215" s="12" t="s"/>
    </row>
    <row r="2216" spans="1:16">
      <c r="A2216" s="21" t="s"/>
      <c r="B2216" s="12" t="s"/>
      <c r="C2216" s="22" t="s"/>
      <c r="D2216" s="12" t="s"/>
      <c r="E2216" s="12" t="s"/>
      <c r="F2216" s="12" t="s"/>
      <c r="G2216" s="12" t="s"/>
      <c r="H2216" s="12" t="s"/>
      <c r="I2216" s="12" t="s"/>
      <c r="J2216" s="12" t="s"/>
      <c r="K2216" s="12" t="s"/>
      <c r="L2216" s="12" t="s"/>
      <c r="M2216" s="12" t="s"/>
      <c r="N2216" s="12" t="s"/>
      <c r="O2216" s="12" t="s"/>
      <c r="P2216" s="12" t="s"/>
    </row>
    <row r="2217" spans="1:16">
      <c r="A2217" s="21" t="s"/>
      <c r="B2217" s="12" t="s"/>
      <c r="C2217" s="22" t="s"/>
      <c r="D2217" s="12" t="s"/>
      <c r="E2217" s="12" t="s"/>
      <c r="F2217" s="12" t="s"/>
      <c r="G2217" s="12" t="s"/>
      <c r="H2217" s="12" t="s"/>
      <c r="I2217" s="12" t="s"/>
      <c r="J2217" s="12" t="s"/>
      <c r="K2217" s="12" t="s"/>
      <c r="L2217" s="12" t="s"/>
      <c r="M2217" s="12" t="s"/>
      <c r="N2217" s="12" t="s"/>
      <c r="O2217" s="12" t="s"/>
      <c r="P2217" s="12" t="s"/>
    </row>
    <row r="2218" spans="1:16">
      <c r="A2218" s="21" t="s"/>
      <c r="B2218" s="12" t="s"/>
      <c r="C2218" s="22" t="s"/>
      <c r="D2218" s="12" t="s"/>
      <c r="E2218" s="12" t="s"/>
      <c r="F2218" s="12" t="s"/>
      <c r="G2218" s="12" t="s"/>
      <c r="H2218" s="12" t="s"/>
      <c r="I2218" s="12" t="s"/>
      <c r="J2218" s="12" t="s"/>
      <c r="K2218" s="12" t="s"/>
      <c r="L2218" s="12" t="s"/>
      <c r="M2218" s="12" t="s"/>
      <c r="N2218" s="12" t="s"/>
      <c r="O2218" s="12" t="s"/>
      <c r="P2218" s="12" t="s"/>
    </row>
    <row r="2219" spans="1:16">
      <c r="A2219" s="21" t="s"/>
      <c r="B2219" s="12" t="s"/>
      <c r="C2219" s="22" t="s"/>
      <c r="D2219" s="12" t="s"/>
      <c r="E2219" s="12" t="s"/>
      <c r="F2219" s="12" t="s"/>
      <c r="G2219" s="12" t="s"/>
      <c r="H2219" s="12" t="s"/>
      <c r="I2219" s="12" t="s"/>
      <c r="J2219" s="12" t="s"/>
      <c r="K2219" s="12" t="s"/>
      <c r="L2219" s="12" t="s"/>
      <c r="M2219" s="12" t="s"/>
      <c r="N2219" s="12" t="s"/>
      <c r="O2219" s="12" t="s"/>
      <c r="P2219" s="12" t="s"/>
    </row>
    <row r="2220" spans="1:16">
      <c r="A2220" s="21" t="s"/>
      <c r="B2220" s="12" t="s"/>
      <c r="C2220" s="22" t="s"/>
      <c r="D2220" s="12" t="s"/>
      <c r="E2220" s="12" t="s"/>
      <c r="F2220" s="12" t="s"/>
      <c r="G2220" s="12" t="s"/>
      <c r="H2220" s="12" t="s"/>
      <c r="I2220" s="12" t="s"/>
      <c r="J2220" s="12" t="s"/>
      <c r="K2220" s="12" t="s"/>
      <c r="L2220" s="12" t="s"/>
      <c r="M2220" s="12" t="s"/>
      <c r="N2220" s="12" t="s"/>
      <c r="O2220" s="12" t="s"/>
      <c r="P2220" s="12" t="s"/>
    </row>
    <row r="2221" spans="1:16">
      <c r="A2221" s="21" t="s"/>
      <c r="B2221" s="12" t="s"/>
      <c r="C2221" s="22" t="s"/>
      <c r="D2221" s="12" t="s"/>
      <c r="E2221" s="12" t="s"/>
      <c r="F2221" s="12" t="s"/>
      <c r="G2221" s="12" t="s"/>
      <c r="H2221" s="12" t="s"/>
      <c r="I2221" s="12" t="s"/>
      <c r="J2221" s="12" t="s"/>
      <c r="K2221" s="12" t="s"/>
      <c r="L2221" s="12" t="s"/>
      <c r="M2221" s="12" t="s"/>
      <c r="N2221" s="12" t="s"/>
      <c r="O2221" s="12" t="s"/>
      <c r="P2221" s="12" t="s"/>
    </row>
    <row r="2222" spans="1:16">
      <c r="A2222" s="21" t="s"/>
      <c r="B2222" s="12" t="s"/>
      <c r="C2222" s="22" t="s"/>
      <c r="D2222" s="12" t="s"/>
      <c r="E2222" s="12" t="s"/>
      <c r="F2222" s="12" t="s"/>
      <c r="G2222" s="12" t="s"/>
      <c r="H2222" s="12" t="s"/>
      <c r="I2222" s="12" t="s"/>
      <c r="J2222" s="12" t="s"/>
      <c r="K2222" s="12" t="s"/>
      <c r="L2222" s="12" t="s"/>
      <c r="M2222" s="12" t="s"/>
      <c r="N2222" s="12" t="s"/>
      <c r="O2222" s="12" t="s"/>
      <c r="P2222" s="12" t="s"/>
    </row>
    <row r="2223" spans="1:16">
      <c r="A2223" s="21" t="s"/>
      <c r="B2223" s="12" t="s"/>
      <c r="C2223" s="22" t="s"/>
      <c r="D2223" s="12" t="s"/>
      <c r="E2223" s="12" t="s"/>
      <c r="F2223" s="12" t="s"/>
      <c r="G2223" s="12" t="s"/>
      <c r="H2223" s="12" t="s"/>
      <c r="I2223" s="12" t="s"/>
      <c r="J2223" s="12" t="s"/>
      <c r="K2223" s="12" t="s"/>
      <c r="L2223" s="12" t="s"/>
      <c r="M2223" s="12" t="s"/>
      <c r="N2223" s="12" t="s"/>
      <c r="O2223" s="12" t="s"/>
      <c r="P2223" s="12" t="s"/>
    </row>
    <row r="2224" spans="1:16">
      <c r="A2224" s="21" t="s"/>
      <c r="B2224" s="12" t="s"/>
      <c r="C2224" s="22" t="s"/>
      <c r="D2224" s="12" t="s"/>
      <c r="E2224" s="12" t="s"/>
      <c r="F2224" s="12" t="s"/>
      <c r="G2224" s="12" t="s"/>
      <c r="H2224" s="12" t="s"/>
      <c r="I2224" s="12" t="s"/>
      <c r="J2224" s="12" t="s"/>
      <c r="K2224" s="12" t="s"/>
      <c r="L2224" s="12" t="s"/>
      <c r="M2224" s="12" t="s"/>
      <c r="N2224" s="12" t="s"/>
      <c r="O2224" s="12" t="s"/>
      <c r="P2224" s="12" t="s"/>
    </row>
    <row r="2225" spans="1:16">
      <c r="A2225" s="21" t="s"/>
      <c r="B2225" s="12" t="s"/>
      <c r="C2225" s="22" t="s"/>
      <c r="D2225" s="12" t="s"/>
      <c r="E2225" s="12" t="s"/>
      <c r="F2225" s="12" t="s"/>
      <c r="G2225" s="12" t="s"/>
      <c r="H2225" s="12" t="s"/>
      <c r="I2225" s="12" t="s"/>
      <c r="J2225" s="12" t="s"/>
      <c r="K2225" s="12" t="s"/>
      <c r="L2225" s="12" t="s"/>
      <c r="M2225" s="12" t="s"/>
      <c r="N2225" s="12" t="s"/>
      <c r="O2225" s="12" t="s"/>
      <c r="P2225" s="12" t="s"/>
    </row>
    <row r="2226" spans="1:16">
      <c r="A2226" s="21" t="s"/>
      <c r="B2226" s="12" t="s"/>
      <c r="C2226" s="22" t="s"/>
      <c r="D2226" s="12" t="s"/>
      <c r="E2226" s="12" t="s"/>
      <c r="F2226" s="12" t="s"/>
      <c r="G2226" s="12" t="s"/>
      <c r="H2226" s="12" t="s"/>
      <c r="I2226" s="12" t="s"/>
      <c r="J2226" s="12" t="s"/>
      <c r="K2226" s="12" t="s"/>
      <c r="L2226" s="12" t="s"/>
      <c r="M2226" s="12" t="s"/>
      <c r="N2226" s="12" t="s"/>
      <c r="O2226" s="12" t="s"/>
      <c r="P2226" s="12" t="s"/>
    </row>
    <row r="2227" spans="1:16">
      <c r="A2227" s="21" t="s"/>
      <c r="B2227" s="12" t="s"/>
      <c r="C2227" s="22" t="s"/>
      <c r="D2227" s="12" t="s"/>
      <c r="E2227" s="12" t="s"/>
      <c r="F2227" s="12" t="s"/>
      <c r="G2227" s="12" t="s"/>
      <c r="H2227" s="12" t="s"/>
      <c r="I2227" s="12" t="s"/>
      <c r="J2227" s="12" t="s"/>
      <c r="K2227" s="12" t="s"/>
      <c r="L2227" s="12" t="s"/>
      <c r="M2227" s="12" t="s"/>
      <c r="N2227" s="12" t="s"/>
      <c r="O2227" s="12" t="s"/>
      <c r="P2227" s="12" t="s"/>
    </row>
    <row r="2228" spans="1:16">
      <c r="A2228" s="21" t="s"/>
      <c r="B2228" s="12" t="s"/>
      <c r="C2228" s="22" t="s"/>
      <c r="D2228" s="12" t="s"/>
      <c r="E2228" s="12" t="s"/>
      <c r="F2228" s="12" t="s"/>
      <c r="G2228" s="12" t="s"/>
      <c r="H2228" s="12" t="s"/>
      <c r="I2228" s="12" t="s"/>
      <c r="J2228" s="12" t="s"/>
      <c r="K2228" s="12" t="s"/>
      <c r="L2228" s="12" t="s"/>
      <c r="M2228" s="12" t="s"/>
      <c r="N2228" s="12" t="s"/>
      <c r="O2228" s="12" t="s"/>
      <c r="P2228" s="12" t="s"/>
    </row>
    <row r="2229" spans="1:16">
      <c r="A2229" s="21" t="s"/>
      <c r="B2229" s="12" t="s"/>
      <c r="C2229" s="22" t="s"/>
      <c r="D2229" s="12" t="s"/>
      <c r="E2229" s="12" t="s"/>
      <c r="F2229" s="12" t="s"/>
      <c r="G2229" s="12" t="s"/>
      <c r="H2229" s="12" t="s"/>
      <c r="I2229" s="12" t="s"/>
      <c r="J2229" s="12" t="s"/>
      <c r="K2229" s="12" t="s"/>
      <c r="L2229" s="12" t="s"/>
      <c r="M2229" s="12" t="s"/>
      <c r="N2229" s="12" t="s"/>
      <c r="O2229" s="12" t="s"/>
      <c r="P2229" s="12" t="s"/>
    </row>
    <row r="2230" spans="1:16">
      <c r="A2230" s="21" t="s"/>
      <c r="B2230" s="12" t="s"/>
      <c r="C2230" s="22" t="s"/>
      <c r="D2230" s="12" t="s"/>
      <c r="E2230" s="12" t="s"/>
      <c r="F2230" s="12" t="s"/>
      <c r="G2230" s="12" t="s"/>
      <c r="H2230" s="12" t="s"/>
      <c r="I2230" s="12" t="s"/>
      <c r="J2230" s="12" t="s"/>
      <c r="K2230" s="12" t="s"/>
      <c r="L2230" s="12" t="s"/>
      <c r="M2230" s="12" t="s"/>
      <c r="N2230" s="12" t="s"/>
      <c r="O2230" s="12" t="s"/>
      <c r="P2230" s="12" t="s"/>
    </row>
    <row r="2231" spans="1:16">
      <c r="A2231" s="21" t="s"/>
      <c r="B2231" s="12" t="s"/>
      <c r="C2231" s="22" t="s"/>
      <c r="D2231" s="12" t="s"/>
      <c r="E2231" s="12" t="s"/>
      <c r="F2231" s="12" t="s"/>
      <c r="G2231" s="12" t="s"/>
      <c r="H2231" s="12" t="s"/>
      <c r="I2231" s="12" t="s"/>
      <c r="J2231" s="12" t="s"/>
      <c r="K2231" s="12" t="s"/>
      <c r="L2231" s="12" t="s"/>
      <c r="M2231" s="12" t="s"/>
      <c r="N2231" s="12" t="s"/>
      <c r="O2231" s="12" t="s"/>
      <c r="P2231" s="12" t="s"/>
    </row>
    <row r="2232" spans="1:16">
      <c r="A2232" s="21" t="s"/>
      <c r="B2232" s="12" t="s"/>
      <c r="C2232" s="22" t="s"/>
      <c r="D2232" s="12" t="s"/>
      <c r="E2232" s="12" t="s"/>
      <c r="F2232" s="12" t="s"/>
      <c r="G2232" s="12" t="s"/>
      <c r="H2232" s="12" t="s"/>
      <c r="I2232" s="12" t="s"/>
      <c r="J2232" s="12" t="s"/>
      <c r="K2232" s="12" t="s"/>
      <c r="L2232" s="12" t="s"/>
      <c r="M2232" s="12" t="s"/>
      <c r="N2232" s="12" t="s"/>
      <c r="O2232" s="12" t="s"/>
      <c r="P2232" s="12" t="s"/>
    </row>
    <row r="2233" spans="1:16">
      <c r="A2233" s="21" t="s"/>
      <c r="B2233" s="12" t="s"/>
      <c r="C2233" s="22" t="s"/>
      <c r="D2233" s="12" t="s"/>
      <c r="E2233" s="12" t="s"/>
      <c r="F2233" s="12" t="s"/>
      <c r="G2233" s="12" t="s"/>
      <c r="H2233" s="12" t="s"/>
      <c r="I2233" s="12" t="s"/>
      <c r="J2233" s="12" t="s"/>
      <c r="K2233" s="12" t="s"/>
      <c r="L2233" s="12" t="s"/>
      <c r="M2233" s="12" t="s"/>
      <c r="N2233" s="12" t="s"/>
      <c r="O2233" s="12" t="s"/>
      <c r="P2233" s="12" t="s"/>
    </row>
    <row r="2234" spans="1:16">
      <c r="A2234" s="21" t="s"/>
      <c r="B2234" s="12" t="s"/>
      <c r="C2234" s="22" t="s"/>
      <c r="D2234" s="12" t="s"/>
      <c r="E2234" s="12" t="s"/>
      <c r="F2234" s="12" t="s"/>
      <c r="G2234" s="12" t="s"/>
      <c r="H2234" s="12" t="s"/>
      <c r="I2234" s="12" t="s"/>
      <c r="J2234" s="12" t="s"/>
      <c r="K2234" s="12" t="s"/>
      <c r="L2234" s="12" t="s"/>
      <c r="M2234" s="12" t="s"/>
      <c r="N2234" s="12" t="s"/>
      <c r="O2234" s="12" t="s"/>
      <c r="P2234" s="12" t="s"/>
    </row>
    <row r="2235" spans="1:16">
      <c r="A2235" s="21" t="s"/>
      <c r="B2235" s="12" t="s"/>
      <c r="C2235" s="22" t="s"/>
      <c r="D2235" s="12" t="s"/>
      <c r="E2235" s="12" t="s"/>
      <c r="F2235" s="12" t="s"/>
      <c r="G2235" s="12" t="s"/>
      <c r="H2235" s="12" t="s"/>
      <c r="I2235" s="12" t="s"/>
      <c r="J2235" s="12" t="s"/>
      <c r="K2235" s="12" t="s"/>
      <c r="L2235" s="12" t="s"/>
      <c r="M2235" s="12" t="s"/>
      <c r="N2235" s="12" t="s"/>
      <c r="O2235" s="12" t="s"/>
      <c r="P2235" s="12" t="s"/>
    </row>
    <row r="2236" spans="1:16">
      <c r="A2236" s="21" t="s"/>
      <c r="B2236" s="12" t="s"/>
      <c r="C2236" s="22" t="s"/>
      <c r="D2236" s="12" t="s"/>
      <c r="E2236" s="12" t="s"/>
      <c r="F2236" s="12" t="s"/>
      <c r="G2236" s="12" t="s"/>
      <c r="H2236" s="12" t="s"/>
      <c r="I2236" s="12" t="s"/>
      <c r="J2236" s="12" t="s"/>
      <c r="K2236" s="12" t="s"/>
      <c r="L2236" s="12" t="s"/>
      <c r="M2236" s="12" t="s"/>
      <c r="N2236" s="12" t="s"/>
      <c r="O2236" s="12" t="s"/>
      <c r="P2236" s="12" t="s"/>
    </row>
    <row r="2237" spans="1:16">
      <c r="A2237" s="21" t="s"/>
      <c r="B2237" s="12" t="s"/>
      <c r="C2237" s="22" t="s"/>
      <c r="D2237" s="12" t="s"/>
      <c r="E2237" s="12" t="s"/>
      <c r="F2237" s="12" t="s"/>
      <c r="G2237" s="12" t="s"/>
      <c r="H2237" s="12" t="s"/>
      <c r="I2237" s="12" t="s"/>
      <c r="J2237" s="12" t="s"/>
      <c r="K2237" s="12" t="s"/>
      <c r="L2237" s="12" t="s"/>
      <c r="M2237" s="12" t="s"/>
      <c r="N2237" s="12" t="s"/>
      <c r="O2237" s="12" t="s"/>
      <c r="P2237" s="12" t="s"/>
    </row>
    <row r="2238" spans="1:16">
      <c r="A2238" s="21" t="s"/>
      <c r="B2238" s="12" t="s"/>
      <c r="C2238" s="22" t="s"/>
      <c r="D2238" s="12" t="s"/>
      <c r="E2238" s="12" t="s"/>
      <c r="F2238" s="12" t="s"/>
      <c r="G2238" s="12" t="s"/>
      <c r="H2238" s="12" t="s"/>
      <c r="I2238" s="12" t="s"/>
      <c r="J2238" s="12" t="s"/>
      <c r="K2238" s="12" t="s"/>
      <c r="L2238" s="12" t="s"/>
      <c r="M2238" s="12" t="s"/>
      <c r="N2238" s="12" t="s"/>
      <c r="O2238" s="12" t="s"/>
      <c r="P2238" s="12" t="s"/>
    </row>
    <row r="2239" spans="1:16">
      <c r="A2239" s="21" t="s"/>
      <c r="B2239" s="12" t="s"/>
      <c r="C2239" s="22" t="s"/>
      <c r="D2239" s="12" t="s"/>
      <c r="E2239" s="12" t="s"/>
      <c r="F2239" s="12" t="s"/>
      <c r="G2239" s="12" t="s"/>
      <c r="H2239" s="12" t="s"/>
      <c r="I2239" s="12" t="s"/>
      <c r="J2239" s="12" t="s"/>
      <c r="K2239" s="12" t="s"/>
      <c r="L2239" s="12" t="s"/>
      <c r="M2239" s="12" t="s"/>
      <c r="N2239" s="12" t="s"/>
      <c r="O2239" s="12" t="s"/>
      <c r="P2239" s="12" t="s"/>
    </row>
    <row r="2240" spans="1:16">
      <c r="A2240" s="21" t="s"/>
      <c r="B2240" s="12" t="s"/>
      <c r="C2240" s="22" t="s"/>
      <c r="D2240" s="12" t="s"/>
      <c r="E2240" s="12" t="s"/>
      <c r="F2240" s="12" t="s"/>
      <c r="G2240" s="12" t="s"/>
      <c r="H2240" s="12" t="s"/>
      <c r="I2240" s="12" t="s"/>
      <c r="J2240" s="12" t="s"/>
      <c r="K2240" s="12" t="s"/>
      <c r="L2240" s="12" t="s"/>
      <c r="M2240" s="12" t="s"/>
      <c r="N2240" s="12" t="s"/>
      <c r="O2240" s="12" t="s"/>
      <c r="P2240" s="12" t="s"/>
    </row>
    <row r="2241" spans="1:16">
      <c r="A2241" s="21" t="s"/>
      <c r="B2241" s="12" t="s"/>
      <c r="C2241" s="22" t="s"/>
      <c r="D2241" s="12" t="s"/>
      <c r="E2241" s="12" t="s"/>
      <c r="F2241" s="12" t="s"/>
      <c r="G2241" s="12" t="s"/>
      <c r="H2241" s="12" t="s"/>
      <c r="I2241" s="12" t="s"/>
      <c r="J2241" s="12" t="s"/>
      <c r="K2241" s="12" t="s"/>
      <c r="L2241" s="12" t="s"/>
      <c r="M2241" s="12" t="s"/>
      <c r="N2241" s="12" t="s"/>
      <c r="O2241" s="12" t="s"/>
      <c r="P2241" s="12" t="s"/>
    </row>
    <row r="2242" spans="1:16">
      <c r="A2242" s="21" t="s"/>
      <c r="B2242" s="12" t="s"/>
      <c r="C2242" s="22" t="s"/>
      <c r="D2242" s="12" t="s"/>
      <c r="E2242" s="12" t="s"/>
      <c r="F2242" s="12" t="s"/>
      <c r="G2242" s="12" t="s"/>
      <c r="H2242" s="12" t="s"/>
      <c r="I2242" s="12" t="s"/>
      <c r="J2242" s="12" t="s"/>
      <c r="K2242" s="12" t="s"/>
      <c r="L2242" s="12" t="s"/>
      <c r="M2242" s="12" t="s"/>
      <c r="N2242" s="12" t="s"/>
      <c r="O2242" s="12" t="s"/>
      <c r="P2242" s="12" t="s"/>
    </row>
    <row r="2243" spans="1:16">
      <c r="A2243" s="21" t="s"/>
      <c r="B2243" s="12" t="s"/>
      <c r="C2243" s="22" t="s"/>
      <c r="D2243" s="12" t="s"/>
      <c r="E2243" s="12" t="s"/>
      <c r="F2243" s="12" t="s"/>
      <c r="G2243" s="12" t="s"/>
      <c r="H2243" s="12" t="s"/>
      <c r="I2243" s="12" t="s"/>
      <c r="J2243" s="12" t="s"/>
      <c r="K2243" s="12" t="s"/>
      <c r="L2243" s="12" t="s"/>
      <c r="M2243" s="12" t="s"/>
      <c r="N2243" s="12" t="s"/>
      <c r="O2243" s="12" t="s"/>
      <c r="P2243" s="12" t="s"/>
    </row>
    <row r="2244" spans="1:16">
      <c r="A2244" s="21" t="s"/>
      <c r="B2244" s="12" t="s"/>
      <c r="C2244" s="22" t="s"/>
      <c r="D2244" s="12" t="s"/>
      <c r="E2244" s="12" t="s"/>
      <c r="F2244" s="12" t="s"/>
      <c r="G2244" s="12" t="s"/>
      <c r="H2244" s="12" t="s"/>
      <c r="I2244" s="12" t="s"/>
      <c r="J2244" s="12" t="s"/>
      <c r="K2244" s="12" t="s"/>
      <c r="L2244" s="12" t="s"/>
      <c r="M2244" s="12" t="s"/>
      <c r="N2244" s="12" t="s"/>
      <c r="O2244" s="12" t="s"/>
      <c r="P2244" s="12" t="s"/>
    </row>
    <row r="2245" spans="1:16">
      <c r="A2245" s="21" t="s"/>
      <c r="B2245" s="12" t="s"/>
      <c r="C2245" s="22" t="s"/>
      <c r="D2245" s="12" t="s"/>
      <c r="E2245" s="12" t="s"/>
      <c r="F2245" s="12" t="s"/>
      <c r="G2245" s="12" t="s"/>
      <c r="H2245" s="12" t="s"/>
      <c r="I2245" s="12" t="s"/>
      <c r="J2245" s="12" t="s"/>
      <c r="K2245" s="12" t="s"/>
      <c r="L2245" s="12" t="s"/>
      <c r="M2245" s="12" t="s"/>
      <c r="N2245" s="12" t="s"/>
      <c r="O2245" s="12" t="s"/>
      <c r="P2245" s="12" t="s"/>
    </row>
    <row r="2246" spans="1:16">
      <c r="A2246" s="21" t="s"/>
      <c r="B2246" s="12" t="s"/>
      <c r="C2246" s="22" t="s"/>
      <c r="D2246" s="12" t="s"/>
      <c r="E2246" s="12" t="s"/>
      <c r="F2246" s="12" t="s"/>
      <c r="G2246" s="12" t="s"/>
      <c r="H2246" s="12" t="s"/>
      <c r="I2246" s="12" t="s"/>
      <c r="J2246" s="12" t="s"/>
      <c r="K2246" s="12" t="s"/>
      <c r="L2246" s="12" t="s"/>
      <c r="M2246" s="12" t="s"/>
      <c r="N2246" s="12" t="s"/>
      <c r="O2246" s="12" t="s"/>
      <c r="P2246" s="12" t="s"/>
    </row>
    <row r="2247" spans="1:16">
      <c r="A2247" s="21" t="s"/>
      <c r="B2247" s="12" t="s"/>
      <c r="C2247" s="22" t="s"/>
      <c r="D2247" s="12" t="s"/>
      <c r="E2247" s="12" t="s"/>
      <c r="F2247" s="12" t="s"/>
      <c r="G2247" s="12" t="s"/>
      <c r="H2247" s="12" t="s"/>
      <c r="I2247" s="12" t="s"/>
      <c r="J2247" s="12" t="s"/>
      <c r="K2247" s="12" t="s"/>
      <c r="L2247" s="12" t="s"/>
      <c r="M2247" s="12" t="s"/>
      <c r="N2247" s="12" t="s"/>
      <c r="O2247" s="12" t="s"/>
      <c r="P2247" s="12" t="s"/>
    </row>
    <row r="2248" spans="1:16">
      <c r="A2248" s="21" t="s"/>
      <c r="B2248" s="12" t="s"/>
      <c r="C2248" s="22" t="s"/>
      <c r="D2248" s="12" t="s"/>
      <c r="E2248" s="12" t="s"/>
      <c r="F2248" s="12" t="s"/>
      <c r="G2248" s="12" t="s"/>
      <c r="H2248" s="12" t="s"/>
      <c r="I2248" s="12" t="s"/>
      <c r="J2248" s="12" t="s"/>
      <c r="K2248" s="12" t="s"/>
      <c r="L2248" s="12" t="s"/>
      <c r="M2248" s="12" t="s"/>
      <c r="N2248" s="12" t="s"/>
      <c r="O2248" s="12" t="s"/>
      <c r="P2248" s="12" t="s"/>
    </row>
    <row r="2249" spans="1:16">
      <c r="A2249" s="21" t="s"/>
      <c r="B2249" s="12" t="s"/>
      <c r="C2249" s="22" t="s"/>
      <c r="D2249" s="12" t="s"/>
      <c r="E2249" s="12" t="s"/>
      <c r="F2249" s="12" t="s"/>
      <c r="G2249" s="12" t="s"/>
      <c r="H2249" s="12" t="s"/>
      <c r="I2249" s="12" t="s"/>
      <c r="J2249" s="12" t="s"/>
      <c r="K2249" s="12" t="s"/>
      <c r="L2249" s="12" t="s"/>
      <c r="M2249" s="12" t="s"/>
      <c r="N2249" s="12" t="s"/>
      <c r="O2249" s="12" t="s"/>
      <c r="P2249" s="12" t="s"/>
    </row>
    <row r="2250" spans="1:16">
      <c r="A2250" s="21" t="s"/>
      <c r="B2250" s="12" t="s"/>
      <c r="C2250" s="22" t="s"/>
      <c r="D2250" s="12" t="s"/>
      <c r="E2250" s="12" t="s"/>
      <c r="F2250" s="12" t="s"/>
      <c r="G2250" s="12" t="s"/>
      <c r="H2250" s="12" t="s"/>
      <c r="I2250" s="12" t="s"/>
      <c r="J2250" s="12" t="s"/>
      <c r="K2250" s="12" t="s"/>
      <c r="L2250" s="12" t="s"/>
      <c r="M2250" s="12" t="s"/>
      <c r="N2250" s="12" t="s"/>
      <c r="O2250" s="12" t="s"/>
      <c r="P2250" s="12" t="s"/>
    </row>
    <row r="2251" spans="1:16">
      <c r="A2251" s="21" t="s"/>
      <c r="B2251" s="12" t="s"/>
      <c r="C2251" s="22" t="s"/>
      <c r="D2251" s="12" t="s"/>
      <c r="E2251" s="12" t="s"/>
      <c r="F2251" s="12" t="s"/>
      <c r="G2251" s="12" t="s"/>
      <c r="H2251" s="12" t="s"/>
      <c r="I2251" s="12" t="s"/>
      <c r="J2251" s="12" t="s"/>
      <c r="K2251" s="12" t="s"/>
      <c r="L2251" s="12" t="s"/>
      <c r="M2251" s="12" t="s"/>
      <c r="N2251" s="12" t="s"/>
      <c r="O2251" s="12" t="s"/>
      <c r="P2251" s="12" t="s"/>
    </row>
    <row r="2252" spans="1:16">
      <c r="A2252" s="21" t="s"/>
      <c r="B2252" s="12" t="s"/>
      <c r="C2252" s="22" t="s"/>
      <c r="D2252" s="12" t="s"/>
      <c r="E2252" s="12" t="s"/>
      <c r="F2252" s="12" t="s"/>
      <c r="G2252" s="12" t="s"/>
      <c r="H2252" s="12" t="s"/>
      <c r="I2252" s="12" t="s"/>
      <c r="J2252" s="12" t="s"/>
      <c r="K2252" s="12" t="s"/>
      <c r="L2252" s="12" t="s"/>
      <c r="M2252" s="12" t="s"/>
      <c r="N2252" s="12" t="s"/>
      <c r="O2252" s="12" t="s"/>
      <c r="P2252" s="12" t="s"/>
    </row>
    <row r="2253" spans="1:16">
      <c r="A2253" s="21" t="s"/>
      <c r="B2253" s="12" t="s"/>
      <c r="C2253" s="22" t="s"/>
      <c r="D2253" s="12" t="s"/>
      <c r="E2253" s="12" t="s"/>
      <c r="F2253" s="12" t="s"/>
      <c r="G2253" s="12" t="s"/>
      <c r="H2253" s="12" t="s"/>
      <c r="I2253" s="12" t="s"/>
      <c r="J2253" s="12" t="s"/>
      <c r="K2253" s="12" t="s"/>
      <c r="L2253" s="12" t="s"/>
      <c r="M2253" s="12" t="s"/>
      <c r="N2253" s="12" t="s"/>
      <c r="O2253" s="12" t="s"/>
      <c r="P2253" s="12" t="s"/>
    </row>
    <row r="2254" spans="1:16">
      <c r="A2254" s="21" t="s"/>
      <c r="B2254" s="12" t="s"/>
      <c r="C2254" s="22" t="s"/>
      <c r="D2254" s="12" t="s"/>
      <c r="E2254" s="12" t="s"/>
      <c r="F2254" s="12" t="s"/>
      <c r="G2254" s="12" t="s"/>
      <c r="H2254" s="12" t="s"/>
      <c r="I2254" s="12" t="s"/>
      <c r="J2254" s="12" t="s"/>
      <c r="K2254" s="12" t="s"/>
      <c r="L2254" s="12" t="s"/>
      <c r="M2254" s="12" t="s"/>
      <c r="N2254" s="12" t="s"/>
      <c r="O2254" s="12" t="s"/>
      <c r="P2254" s="12" t="s"/>
    </row>
    <row r="2255" spans="1:16">
      <c r="A2255" s="21" t="s"/>
      <c r="B2255" s="12" t="s"/>
      <c r="C2255" s="22" t="s"/>
      <c r="D2255" s="12" t="s"/>
      <c r="E2255" s="12" t="s"/>
      <c r="F2255" s="12" t="s"/>
      <c r="G2255" s="12" t="s"/>
      <c r="H2255" s="12" t="s"/>
      <c r="I2255" s="12" t="s"/>
      <c r="J2255" s="12" t="s"/>
      <c r="K2255" s="12" t="s"/>
      <c r="L2255" s="12" t="s"/>
      <c r="M2255" s="12" t="s"/>
      <c r="N2255" s="12" t="s"/>
      <c r="O2255" s="12" t="s"/>
      <c r="P2255" s="12" t="s"/>
    </row>
    <row r="2256" spans="1:16">
      <c r="A2256" s="21" t="s"/>
      <c r="B2256" s="12" t="s"/>
      <c r="C2256" s="22" t="s"/>
      <c r="D2256" s="12" t="s"/>
      <c r="E2256" s="12" t="s"/>
      <c r="F2256" s="12" t="s"/>
      <c r="G2256" s="12" t="s"/>
      <c r="H2256" s="12" t="s"/>
      <c r="I2256" s="12" t="s"/>
      <c r="J2256" s="12" t="s"/>
      <c r="K2256" s="12" t="s"/>
      <c r="L2256" s="12" t="s"/>
      <c r="M2256" s="12" t="s"/>
      <c r="N2256" s="12" t="s"/>
      <c r="O2256" s="12" t="s"/>
      <c r="P2256" s="12" t="s"/>
    </row>
    <row r="2257" spans="1:16">
      <c r="A2257" s="21" t="s"/>
      <c r="B2257" s="12" t="s"/>
      <c r="C2257" s="22" t="s"/>
      <c r="D2257" s="12" t="s"/>
      <c r="E2257" s="12" t="s"/>
      <c r="F2257" s="12" t="s"/>
      <c r="G2257" s="12" t="s"/>
      <c r="H2257" s="12" t="s"/>
      <c r="I2257" s="12" t="s"/>
      <c r="J2257" s="12" t="s"/>
      <c r="K2257" s="12" t="s"/>
      <c r="L2257" s="12" t="s"/>
      <c r="M2257" s="12" t="s"/>
      <c r="N2257" s="12" t="s"/>
      <c r="O2257" s="12" t="s"/>
      <c r="P2257" s="12" t="s"/>
    </row>
    <row r="2258" spans="1:16">
      <c r="A2258" s="21" t="s"/>
      <c r="B2258" s="12" t="s"/>
      <c r="C2258" s="22" t="s"/>
      <c r="D2258" s="12" t="s"/>
      <c r="E2258" s="12" t="s"/>
      <c r="F2258" s="12" t="s"/>
      <c r="G2258" s="12" t="s"/>
      <c r="H2258" s="12" t="s"/>
      <c r="I2258" s="12" t="s"/>
      <c r="J2258" s="12" t="s"/>
      <c r="K2258" s="12" t="s"/>
      <c r="L2258" s="12" t="s"/>
      <c r="M2258" s="12" t="s"/>
      <c r="N2258" s="12" t="s"/>
      <c r="O2258" s="12" t="s"/>
      <c r="P2258" s="12" t="s"/>
    </row>
    <row r="2259" spans="1:16">
      <c r="A2259" s="21" t="s"/>
      <c r="B2259" s="12" t="s"/>
      <c r="C2259" s="22" t="s"/>
      <c r="D2259" s="12" t="s"/>
      <c r="E2259" s="12" t="s"/>
      <c r="F2259" s="12" t="s"/>
      <c r="G2259" s="12" t="s"/>
      <c r="H2259" s="12" t="s"/>
      <c r="I2259" s="12" t="s"/>
      <c r="J2259" s="12" t="s"/>
      <c r="K2259" s="12" t="s"/>
      <c r="L2259" s="12" t="s"/>
      <c r="M2259" s="12" t="s"/>
      <c r="N2259" s="12" t="s"/>
      <c r="O2259" s="12" t="s"/>
      <c r="P2259" s="12" t="s"/>
    </row>
    <row r="2260" spans="1:16">
      <c r="A2260" s="21" t="s"/>
      <c r="B2260" s="12" t="s"/>
      <c r="C2260" s="22" t="s"/>
      <c r="D2260" s="12" t="s"/>
      <c r="E2260" s="12" t="s"/>
      <c r="F2260" s="12" t="s"/>
      <c r="G2260" s="12" t="s"/>
      <c r="H2260" s="12" t="s"/>
      <c r="I2260" s="12" t="s"/>
      <c r="J2260" s="12" t="s"/>
      <c r="K2260" s="12" t="s"/>
      <c r="L2260" s="12" t="s"/>
      <c r="M2260" s="12" t="s"/>
      <c r="N2260" s="12" t="s"/>
      <c r="O2260" s="12" t="s"/>
      <c r="P2260" s="12" t="s"/>
    </row>
    <row r="2261" spans="1:16">
      <c r="A2261" s="21" t="s"/>
      <c r="B2261" s="12" t="s"/>
      <c r="C2261" s="22" t="s"/>
      <c r="D2261" s="12" t="s"/>
      <c r="E2261" s="12" t="s"/>
      <c r="F2261" s="12" t="s"/>
      <c r="G2261" s="12" t="s"/>
      <c r="H2261" s="12" t="s"/>
      <c r="I2261" s="12" t="s"/>
      <c r="J2261" s="12" t="s"/>
      <c r="K2261" s="12" t="s"/>
      <c r="L2261" s="12" t="s"/>
      <c r="M2261" s="12" t="s"/>
      <c r="N2261" s="12" t="s"/>
      <c r="O2261" s="12" t="s"/>
      <c r="P2261" s="12" t="s"/>
    </row>
    <row r="2262" spans="1:16">
      <c r="A2262" s="21" t="s"/>
      <c r="B2262" s="12" t="s"/>
      <c r="C2262" s="22" t="s"/>
      <c r="D2262" s="12" t="s"/>
      <c r="E2262" s="12" t="s"/>
      <c r="F2262" s="12" t="s"/>
      <c r="G2262" s="12" t="s"/>
      <c r="H2262" s="12" t="s"/>
      <c r="I2262" s="12" t="s"/>
      <c r="J2262" s="12" t="s"/>
      <c r="K2262" s="12" t="s"/>
      <c r="L2262" s="12" t="s"/>
      <c r="M2262" s="12" t="s"/>
      <c r="N2262" s="12" t="s"/>
      <c r="O2262" s="12" t="s"/>
      <c r="P2262" s="12" t="s"/>
    </row>
    <row r="2263" spans="1:16">
      <c r="A2263" s="21" t="s"/>
      <c r="B2263" s="12" t="s"/>
      <c r="C2263" s="22" t="s"/>
      <c r="D2263" s="12" t="s"/>
      <c r="E2263" s="12" t="s"/>
      <c r="F2263" s="12" t="s"/>
      <c r="G2263" s="12" t="s"/>
      <c r="H2263" s="12" t="s"/>
      <c r="I2263" s="12" t="s"/>
      <c r="J2263" s="12" t="s"/>
      <c r="K2263" s="12" t="s"/>
      <c r="L2263" s="12" t="s"/>
      <c r="M2263" s="12" t="s"/>
      <c r="N2263" s="12" t="s"/>
      <c r="O2263" s="12" t="s"/>
      <c r="P2263" s="12" t="s"/>
    </row>
    <row r="2264" spans="1:16">
      <c r="A2264" s="21" t="s"/>
      <c r="B2264" s="12" t="s"/>
      <c r="C2264" s="22" t="s"/>
      <c r="D2264" s="12" t="s"/>
      <c r="E2264" s="12" t="s"/>
      <c r="F2264" s="12" t="s"/>
      <c r="G2264" s="12" t="s"/>
      <c r="H2264" s="12" t="s"/>
      <c r="I2264" s="12" t="s"/>
      <c r="J2264" s="12" t="s"/>
      <c r="K2264" s="12" t="s"/>
      <c r="L2264" s="12" t="s"/>
      <c r="M2264" s="12" t="s"/>
      <c r="N2264" s="12" t="s"/>
      <c r="O2264" s="12" t="s"/>
      <c r="P2264" s="12" t="s"/>
    </row>
    <row r="2265" spans="1:16">
      <c r="A2265" s="21" t="s"/>
      <c r="B2265" s="12" t="s"/>
      <c r="C2265" s="22" t="s"/>
      <c r="D2265" s="12" t="s"/>
      <c r="E2265" s="12" t="s"/>
      <c r="F2265" s="12" t="s"/>
      <c r="G2265" s="12" t="s"/>
      <c r="H2265" s="12" t="s"/>
      <c r="I2265" s="12" t="s"/>
      <c r="J2265" s="12" t="s"/>
      <c r="K2265" s="12" t="s"/>
      <c r="L2265" s="12" t="s"/>
      <c r="M2265" s="12" t="s"/>
      <c r="N2265" s="12" t="s"/>
      <c r="O2265" s="12" t="s"/>
      <c r="P2265" s="12" t="s"/>
    </row>
    <row r="2266" spans="1:16">
      <c r="A2266" s="21" t="s"/>
      <c r="B2266" s="12" t="s"/>
      <c r="C2266" s="22" t="s"/>
      <c r="D2266" s="12" t="s"/>
      <c r="E2266" s="12" t="s"/>
      <c r="F2266" s="12" t="s"/>
      <c r="G2266" s="12" t="s"/>
      <c r="H2266" s="12" t="s"/>
      <c r="I2266" s="12" t="s"/>
      <c r="J2266" s="12" t="s"/>
      <c r="K2266" s="12" t="s"/>
      <c r="L2266" s="12" t="s"/>
      <c r="M2266" s="12" t="s"/>
      <c r="N2266" s="12" t="s"/>
      <c r="O2266" s="12" t="s"/>
      <c r="P2266" s="12" t="s"/>
    </row>
    <row r="2267" spans="1:16">
      <c r="A2267" s="21" t="s"/>
      <c r="B2267" s="12" t="s"/>
      <c r="C2267" s="22" t="s"/>
      <c r="D2267" s="12" t="s"/>
      <c r="E2267" s="12" t="s"/>
      <c r="F2267" s="12" t="s"/>
      <c r="G2267" s="12" t="s"/>
      <c r="H2267" s="12" t="s"/>
      <c r="I2267" s="12" t="s"/>
      <c r="J2267" s="12" t="s"/>
      <c r="K2267" s="12" t="s"/>
      <c r="L2267" s="12" t="s"/>
      <c r="M2267" s="12" t="s"/>
      <c r="N2267" s="12" t="s"/>
      <c r="O2267" s="12" t="s"/>
      <c r="P2267" s="12" t="s"/>
    </row>
    <row r="2268" spans="1:16">
      <c r="A2268" s="21" t="s"/>
      <c r="B2268" s="12" t="s"/>
      <c r="C2268" s="22" t="s"/>
      <c r="D2268" s="12" t="s"/>
      <c r="E2268" s="12" t="s"/>
      <c r="F2268" s="12" t="s"/>
      <c r="G2268" s="12" t="s"/>
      <c r="H2268" s="12" t="s"/>
      <c r="I2268" s="12" t="s"/>
      <c r="J2268" s="12" t="s"/>
      <c r="K2268" s="12" t="s"/>
      <c r="L2268" s="12" t="s"/>
      <c r="M2268" s="12" t="s"/>
      <c r="N2268" s="12" t="s"/>
      <c r="O2268" s="12" t="s"/>
      <c r="P2268" s="12" t="s"/>
    </row>
    <row r="2269" spans="1:16">
      <c r="A2269" s="21" t="s"/>
      <c r="B2269" s="12" t="s"/>
      <c r="C2269" s="22" t="s"/>
      <c r="D2269" s="12" t="s"/>
      <c r="E2269" s="12" t="s"/>
      <c r="F2269" s="12" t="s"/>
      <c r="G2269" s="12" t="s"/>
      <c r="H2269" s="12" t="s"/>
      <c r="I2269" s="12" t="s"/>
      <c r="J2269" s="12" t="s"/>
      <c r="K2269" s="12" t="s"/>
      <c r="L2269" s="12" t="s"/>
      <c r="M2269" s="12" t="s"/>
      <c r="N2269" s="12" t="s"/>
      <c r="O2269" s="12" t="s"/>
      <c r="P2269" s="12" t="s"/>
    </row>
    <row r="2270" spans="1:16">
      <c r="A2270" s="21" t="s"/>
      <c r="B2270" s="12" t="s"/>
      <c r="C2270" s="22" t="s"/>
      <c r="D2270" s="12" t="s"/>
      <c r="E2270" s="12" t="s"/>
      <c r="F2270" s="12" t="s"/>
      <c r="G2270" s="12" t="s"/>
      <c r="H2270" s="12" t="s"/>
      <c r="I2270" s="12" t="s"/>
      <c r="J2270" s="12" t="s"/>
      <c r="K2270" s="12" t="s"/>
      <c r="L2270" s="12" t="s"/>
      <c r="M2270" s="12" t="s"/>
      <c r="N2270" s="12" t="s"/>
      <c r="O2270" s="12" t="s"/>
      <c r="P2270" s="12" t="s"/>
    </row>
    <row r="2271" spans="1:16">
      <c r="A2271" s="21" t="s"/>
      <c r="B2271" s="12" t="s"/>
      <c r="C2271" s="22" t="s"/>
      <c r="D2271" s="12" t="s"/>
      <c r="E2271" s="12" t="s"/>
      <c r="F2271" s="12" t="s"/>
      <c r="G2271" s="12" t="s"/>
      <c r="H2271" s="12" t="s"/>
      <c r="I2271" s="12" t="s"/>
      <c r="J2271" s="12" t="s"/>
      <c r="K2271" s="12" t="s"/>
      <c r="L2271" s="12" t="s"/>
      <c r="M2271" s="12" t="s"/>
      <c r="N2271" s="12" t="s"/>
      <c r="O2271" s="12" t="s"/>
      <c r="P2271" s="12" t="s"/>
    </row>
    <row r="2272" spans="1:16">
      <c r="A2272" s="21" t="s"/>
      <c r="B2272" s="12" t="s"/>
      <c r="C2272" s="22" t="s"/>
      <c r="D2272" s="12" t="s"/>
      <c r="E2272" s="12" t="s"/>
      <c r="F2272" s="12" t="s"/>
      <c r="G2272" s="12" t="s"/>
      <c r="H2272" s="12" t="s"/>
      <c r="I2272" s="12" t="s"/>
      <c r="J2272" s="12" t="s"/>
      <c r="K2272" s="12" t="s"/>
      <c r="L2272" s="12" t="s"/>
      <c r="M2272" s="12" t="s"/>
      <c r="N2272" s="12" t="s"/>
      <c r="O2272" s="12" t="s"/>
      <c r="P2272" s="12" t="s"/>
    </row>
    <row r="2273" spans="1:16">
      <c r="A2273" s="21" t="s"/>
      <c r="B2273" s="12" t="s"/>
      <c r="C2273" s="22" t="s"/>
      <c r="D2273" s="12" t="s"/>
      <c r="E2273" s="12" t="s"/>
      <c r="F2273" s="12" t="s"/>
      <c r="G2273" s="12" t="s"/>
      <c r="H2273" s="12" t="s"/>
      <c r="I2273" s="12" t="s"/>
      <c r="J2273" s="12" t="s"/>
      <c r="K2273" s="12" t="s"/>
      <c r="L2273" s="12" t="s"/>
      <c r="M2273" s="12" t="s"/>
      <c r="N2273" s="12" t="s"/>
      <c r="O2273" s="12" t="s"/>
      <c r="P2273" s="12" t="s"/>
    </row>
    <row r="2274" spans="1:16">
      <c r="A2274" s="21" t="s"/>
      <c r="B2274" s="12" t="s"/>
      <c r="C2274" s="22" t="s"/>
      <c r="D2274" s="12" t="s"/>
      <c r="E2274" s="12" t="s"/>
      <c r="F2274" s="12" t="s"/>
      <c r="G2274" s="12" t="s"/>
      <c r="H2274" s="12" t="s"/>
      <c r="I2274" s="12" t="s"/>
      <c r="J2274" s="12" t="s"/>
      <c r="K2274" s="12" t="s"/>
      <c r="L2274" s="12" t="s"/>
      <c r="M2274" s="12" t="s"/>
      <c r="N2274" s="12" t="s"/>
      <c r="O2274" s="12" t="s"/>
      <c r="P2274" s="12" t="s"/>
    </row>
    <row r="2275" spans="1:16">
      <c r="A2275" s="21" t="s"/>
      <c r="B2275" s="12" t="s"/>
      <c r="C2275" s="22" t="s"/>
      <c r="D2275" s="12" t="s"/>
      <c r="E2275" s="12" t="s"/>
      <c r="F2275" s="12" t="s"/>
      <c r="G2275" s="12" t="s"/>
      <c r="H2275" s="12" t="s"/>
      <c r="I2275" s="12" t="s"/>
      <c r="J2275" s="12" t="s"/>
      <c r="K2275" s="12" t="s"/>
      <c r="L2275" s="12" t="s"/>
      <c r="M2275" s="12" t="s"/>
      <c r="N2275" s="12" t="s"/>
      <c r="O2275" s="12" t="s"/>
      <c r="P2275" s="12" t="s"/>
    </row>
    <row r="2276" spans="1:16">
      <c r="A2276" s="21" t="s"/>
      <c r="B2276" s="12" t="s"/>
      <c r="C2276" s="22" t="s"/>
      <c r="D2276" s="12" t="s"/>
      <c r="E2276" s="12" t="s"/>
      <c r="F2276" s="12" t="s"/>
      <c r="G2276" s="12" t="s"/>
      <c r="H2276" s="12" t="s"/>
      <c r="I2276" s="12" t="s"/>
      <c r="J2276" s="12" t="s"/>
      <c r="K2276" s="12" t="s"/>
      <c r="L2276" s="12" t="s"/>
      <c r="M2276" s="12" t="s"/>
      <c r="N2276" s="12" t="s"/>
      <c r="O2276" s="12" t="s"/>
      <c r="P2276" s="12" t="s"/>
    </row>
    <row r="2277" spans="1:16">
      <c r="A2277" s="21" t="s"/>
      <c r="B2277" s="12" t="s"/>
      <c r="C2277" s="22" t="s"/>
      <c r="D2277" s="12" t="s"/>
      <c r="E2277" s="12" t="s"/>
      <c r="F2277" s="12" t="s"/>
      <c r="G2277" s="12" t="s"/>
      <c r="H2277" s="12" t="s"/>
      <c r="I2277" s="12" t="s"/>
      <c r="J2277" s="12" t="s"/>
      <c r="K2277" s="12" t="s"/>
      <c r="L2277" s="12" t="s"/>
      <c r="M2277" s="12" t="s"/>
      <c r="N2277" s="12" t="s"/>
      <c r="O2277" s="12" t="s"/>
      <c r="P2277" s="12" t="s"/>
    </row>
    <row r="2278" spans="1:16">
      <c r="A2278" s="21" t="s"/>
      <c r="B2278" s="12" t="s"/>
      <c r="C2278" s="22" t="s"/>
      <c r="D2278" s="12" t="s"/>
      <c r="E2278" s="12" t="s"/>
      <c r="F2278" s="12" t="s"/>
      <c r="G2278" s="12" t="s"/>
      <c r="H2278" s="12" t="s"/>
      <c r="I2278" s="12" t="s"/>
      <c r="J2278" s="12" t="s"/>
      <c r="K2278" s="12" t="s"/>
      <c r="L2278" s="12" t="s"/>
      <c r="M2278" s="12" t="s"/>
      <c r="N2278" s="12" t="s"/>
      <c r="O2278" s="12" t="s"/>
      <c r="P2278" s="12" t="s"/>
    </row>
    <row r="2279" spans="1:16">
      <c r="A2279" s="21" t="s"/>
      <c r="B2279" s="12" t="s"/>
      <c r="C2279" s="22" t="s"/>
      <c r="D2279" s="12" t="s"/>
      <c r="E2279" s="12" t="s"/>
      <c r="F2279" s="12" t="s"/>
      <c r="G2279" s="12" t="s"/>
      <c r="H2279" s="12" t="s"/>
      <c r="I2279" s="12" t="s"/>
      <c r="J2279" s="12" t="s"/>
      <c r="K2279" s="12" t="s"/>
      <c r="L2279" s="12" t="s"/>
      <c r="M2279" s="12" t="s"/>
      <c r="N2279" s="12" t="s"/>
      <c r="O2279" s="12" t="s"/>
      <c r="P2279" s="12" t="s"/>
    </row>
    <row r="2280" spans="1:16">
      <c r="A2280" s="21" t="s"/>
      <c r="B2280" s="12" t="s"/>
      <c r="C2280" s="22" t="s"/>
      <c r="D2280" s="12" t="s"/>
      <c r="E2280" s="12" t="s"/>
      <c r="F2280" s="12" t="s"/>
      <c r="G2280" s="12" t="s"/>
      <c r="H2280" s="12" t="s"/>
      <c r="I2280" s="12" t="s"/>
      <c r="J2280" s="12" t="s"/>
      <c r="K2280" s="12" t="s"/>
      <c r="L2280" s="12" t="s"/>
      <c r="M2280" s="12" t="s"/>
      <c r="N2280" s="12" t="s"/>
      <c r="O2280" s="12" t="s"/>
      <c r="P2280" s="12" t="s"/>
    </row>
    <row r="2281" spans="1:16">
      <c r="A2281" s="21" t="s"/>
      <c r="B2281" s="12" t="s"/>
      <c r="C2281" s="22" t="s"/>
      <c r="D2281" s="12" t="s"/>
      <c r="E2281" s="12" t="s"/>
      <c r="F2281" s="12" t="s"/>
      <c r="G2281" s="12" t="s"/>
      <c r="H2281" s="12" t="s"/>
      <c r="I2281" s="12" t="s"/>
      <c r="J2281" s="12" t="s"/>
      <c r="K2281" s="12" t="s"/>
      <c r="L2281" s="12" t="s"/>
      <c r="M2281" s="12" t="s"/>
      <c r="N2281" s="12" t="s"/>
      <c r="O2281" s="12" t="s"/>
      <c r="P2281" s="12" t="s"/>
    </row>
    <row r="2282" spans="1:16">
      <c r="A2282" s="21" t="s"/>
      <c r="B2282" s="12" t="s"/>
      <c r="C2282" s="22" t="s"/>
      <c r="D2282" s="12" t="s"/>
      <c r="E2282" s="12" t="s"/>
      <c r="F2282" s="12" t="s"/>
      <c r="G2282" s="12" t="s"/>
      <c r="H2282" s="12" t="s"/>
      <c r="I2282" s="12" t="s"/>
      <c r="J2282" s="12" t="s"/>
      <c r="K2282" s="12" t="s"/>
      <c r="L2282" s="12" t="s"/>
      <c r="M2282" s="12" t="s"/>
      <c r="N2282" s="12" t="s"/>
      <c r="O2282" s="12" t="s"/>
      <c r="P2282" s="12" t="s"/>
    </row>
    <row r="2283" spans="1:16">
      <c r="A2283" s="21" t="s"/>
      <c r="B2283" s="12" t="s"/>
      <c r="C2283" s="22" t="s"/>
      <c r="D2283" s="12" t="s"/>
      <c r="E2283" s="12" t="s"/>
      <c r="F2283" s="12" t="s"/>
      <c r="G2283" s="12" t="s"/>
      <c r="H2283" s="12" t="s"/>
      <c r="I2283" s="12" t="s"/>
      <c r="J2283" s="12" t="s"/>
      <c r="K2283" s="12" t="s"/>
      <c r="L2283" s="12" t="s"/>
      <c r="M2283" s="12" t="s"/>
      <c r="N2283" s="12" t="s"/>
      <c r="O2283" s="12" t="s"/>
      <c r="P2283" s="12" t="s"/>
    </row>
    <row r="2284" spans="1:16">
      <c r="A2284" s="21" t="s"/>
      <c r="B2284" s="12" t="s"/>
      <c r="C2284" s="22" t="s"/>
      <c r="D2284" s="12" t="s"/>
      <c r="E2284" s="12" t="s"/>
      <c r="F2284" s="12" t="s"/>
      <c r="G2284" s="12" t="s"/>
      <c r="H2284" s="12" t="s"/>
      <c r="I2284" s="12" t="s"/>
      <c r="J2284" s="12" t="s"/>
      <c r="K2284" s="12" t="s"/>
      <c r="L2284" s="12" t="s"/>
      <c r="M2284" s="12" t="s"/>
      <c r="N2284" s="12" t="s"/>
      <c r="O2284" s="12" t="s"/>
      <c r="P2284" s="12" t="s"/>
    </row>
    <row r="2285" spans="1:16">
      <c r="A2285" s="21" t="s"/>
      <c r="B2285" s="12" t="s"/>
      <c r="C2285" s="22" t="s"/>
      <c r="D2285" s="12" t="s"/>
      <c r="E2285" s="12" t="s"/>
      <c r="F2285" s="12" t="s"/>
      <c r="G2285" s="12" t="s"/>
      <c r="H2285" s="12" t="s"/>
      <c r="I2285" s="12" t="s"/>
      <c r="J2285" s="12" t="s"/>
      <c r="K2285" s="12" t="s"/>
      <c r="L2285" s="12" t="s"/>
      <c r="M2285" s="12" t="s"/>
      <c r="N2285" s="12" t="s"/>
      <c r="O2285" s="12" t="s"/>
      <c r="P2285" s="12" t="s"/>
    </row>
    <row r="2286" spans="1:16">
      <c r="A2286" s="21" t="s"/>
      <c r="B2286" s="12" t="s"/>
      <c r="C2286" s="22" t="s"/>
      <c r="D2286" s="12" t="s"/>
      <c r="E2286" s="12" t="s"/>
      <c r="F2286" s="12" t="s"/>
      <c r="G2286" s="12" t="s"/>
      <c r="H2286" s="12" t="s"/>
      <c r="I2286" s="12" t="s"/>
      <c r="J2286" s="12" t="s"/>
      <c r="K2286" s="12" t="s"/>
      <c r="L2286" s="12" t="s"/>
      <c r="M2286" s="12" t="s"/>
      <c r="N2286" s="12" t="s"/>
      <c r="O2286" s="12" t="s"/>
      <c r="P2286" s="12" t="s"/>
    </row>
    <row r="2287" spans="1:16">
      <c r="A2287" s="21" t="s"/>
      <c r="B2287" s="12" t="s"/>
      <c r="C2287" s="22" t="s"/>
      <c r="D2287" s="12" t="s"/>
      <c r="E2287" s="12" t="s"/>
      <c r="F2287" s="12" t="s"/>
      <c r="G2287" s="12" t="s"/>
      <c r="H2287" s="12" t="s"/>
      <c r="I2287" s="12" t="s"/>
      <c r="J2287" s="12" t="s"/>
      <c r="K2287" s="12" t="s"/>
      <c r="L2287" s="12" t="s"/>
      <c r="M2287" s="12" t="s"/>
      <c r="N2287" s="12" t="s"/>
      <c r="O2287" s="12" t="s"/>
      <c r="P2287" s="12" t="s"/>
    </row>
    <row r="2288" spans="1:16">
      <c r="A2288" s="21" t="s"/>
      <c r="B2288" s="12" t="s"/>
      <c r="C2288" s="22" t="s"/>
      <c r="D2288" s="12" t="s"/>
      <c r="E2288" s="12" t="s"/>
      <c r="F2288" s="12" t="s"/>
      <c r="G2288" s="12" t="s"/>
      <c r="H2288" s="12" t="s"/>
      <c r="I2288" s="12" t="s"/>
      <c r="J2288" s="12" t="s"/>
      <c r="K2288" s="12" t="s"/>
      <c r="L2288" s="12" t="s"/>
      <c r="M2288" s="12" t="s"/>
      <c r="N2288" s="12" t="s"/>
      <c r="O2288" s="12" t="s"/>
      <c r="P2288" s="12" t="s"/>
    </row>
    <row r="2289" spans="1:16">
      <c r="A2289" s="21" t="s"/>
      <c r="B2289" s="12" t="s"/>
      <c r="C2289" s="22" t="s"/>
      <c r="D2289" s="12" t="s"/>
      <c r="E2289" s="12" t="s"/>
      <c r="F2289" s="12" t="s"/>
      <c r="G2289" s="12" t="s"/>
      <c r="H2289" s="12" t="s"/>
      <c r="I2289" s="12" t="s"/>
      <c r="J2289" s="12" t="s"/>
      <c r="K2289" s="12" t="s"/>
      <c r="L2289" s="12" t="s"/>
      <c r="M2289" s="12" t="s"/>
      <c r="N2289" s="12" t="s"/>
      <c r="O2289" s="12" t="s"/>
      <c r="P2289" s="12" t="s"/>
    </row>
    <row r="2290" spans="1:16">
      <c r="A2290" s="21" t="s"/>
      <c r="B2290" s="12" t="s"/>
      <c r="C2290" s="22" t="s"/>
      <c r="D2290" s="12" t="s"/>
      <c r="E2290" s="12" t="s"/>
      <c r="F2290" s="12" t="s"/>
      <c r="G2290" s="12" t="s"/>
      <c r="H2290" s="12" t="s"/>
      <c r="I2290" s="12" t="s"/>
      <c r="J2290" s="12" t="s"/>
      <c r="K2290" s="12" t="s"/>
      <c r="L2290" s="12" t="s"/>
      <c r="M2290" s="12" t="s"/>
      <c r="N2290" s="12" t="s"/>
      <c r="O2290" s="12" t="s"/>
      <c r="P2290" s="12" t="s"/>
    </row>
    <row r="2291" spans="1:16">
      <c r="A2291" s="21" t="s"/>
      <c r="B2291" s="12" t="s"/>
      <c r="C2291" s="22" t="s"/>
      <c r="D2291" s="12" t="s"/>
      <c r="E2291" s="12" t="s"/>
      <c r="F2291" s="12" t="s"/>
      <c r="G2291" s="12" t="s"/>
      <c r="H2291" s="12" t="s"/>
      <c r="I2291" s="12" t="s"/>
      <c r="J2291" s="12" t="s"/>
      <c r="K2291" s="12" t="s"/>
      <c r="L2291" s="12" t="s"/>
      <c r="M2291" s="12" t="s"/>
      <c r="N2291" s="12" t="s"/>
      <c r="O2291" s="12" t="s"/>
      <c r="P2291" s="12" t="s"/>
    </row>
    <row r="2292" spans="1:16">
      <c r="A2292" s="21" t="s"/>
      <c r="B2292" s="12" t="s"/>
      <c r="C2292" s="22" t="s"/>
      <c r="D2292" s="12" t="s"/>
      <c r="E2292" s="12" t="s"/>
      <c r="F2292" s="12" t="s"/>
      <c r="G2292" s="12" t="s"/>
      <c r="H2292" s="12" t="s"/>
      <c r="I2292" s="12" t="s"/>
      <c r="J2292" s="12" t="s"/>
      <c r="K2292" s="12" t="s"/>
      <c r="L2292" s="12" t="s"/>
      <c r="M2292" s="12" t="s"/>
      <c r="N2292" s="12" t="s"/>
      <c r="O2292" s="12" t="s"/>
      <c r="P2292" s="12" t="s"/>
    </row>
    <row r="2293" spans="1:16">
      <c r="A2293" s="21" t="s"/>
      <c r="B2293" s="12" t="s"/>
      <c r="C2293" s="22" t="s"/>
      <c r="D2293" s="12" t="s"/>
      <c r="E2293" s="12" t="s"/>
      <c r="F2293" s="12" t="s"/>
      <c r="G2293" s="12" t="s"/>
      <c r="H2293" s="12" t="s"/>
      <c r="I2293" s="12" t="s"/>
      <c r="J2293" s="12" t="s"/>
      <c r="K2293" s="12" t="s"/>
      <c r="L2293" s="12" t="s"/>
      <c r="M2293" s="12" t="s"/>
      <c r="N2293" s="12" t="s"/>
      <c r="O2293" s="12" t="s"/>
      <c r="P2293" s="12" t="s"/>
    </row>
    <row r="2294" spans="1:16">
      <c r="A2294" s="21" t="s"/>
      <c r="B2294" s="12" t="s"/>
      <c r="C2294" s="22" t="s"/>
      <c r="D2294" s="12" t="s"/>
      <c r="E2294" s="12" t="s"/>
      <c r="F2294" s="12" t="s"/>
      <c r="G2294" s="12" t="s"/>
      <c r="H2294" s="12" t="s"/>
      <c r="I2294" s="12" t="s"/>
      <c r="J2294" s="12" t="s"/>
      <c r="K2294" s="12" t="s"/>
      <c r="L2294" s="12" t="s"/>
      <c r="M2294" s="12" t="s"/>
      <c r="N2294" s="12" t="s"/>
      <c r="O2294" s="12" t="s"/>
      <c r="P2294" s="12" t="s"/>
    </row>
    <row r="2295" spans="1:16">
      <c r="A2295" s="21" t="s"/>
      <c r="B2295" s="12" t="s"/>
      <c r="C2295" s="22" t="s"/>
      <c r="D2295" s="12" t="s"/>
      <c r="E2295" s="12" t="s"/>
      <c r="F2295" s="12" t="s"/>
      <c r="G2295" s="12" t="s"/>
      <c r="H2295" s="12" t="s"/>
      <c r="I2295" s="12" t="s"/>
      <c r="J2295" s="12" t="s"/>
      <c r="K2295" s="12" t="s"/>
      <c r="L2295" s="12" t="s"/>
      <c r="M2295" s="12" t="s"/>
      <c r="N2295" s="12" t="s"/>
      <c r="O2295" s="12" t="s"/>
      <c r="P2295" s="12" t="s"/>
    </row>
    <row r="2296" spans="1:16">
      <c r="A2296" s="21" t="s"/>
      <c r="B2296" s="12" t="s"/>
      <c r="C2296" s="22" t="s"/>
      <c r="D2296" s="12" t="s"/>
      <c r="E2296" s="12" t="s"/>
      <c r="F2296" s="12" t="s"/>
      <c r="G2296" s="12" t="s"/>
      <c r="H2296" s="12" t="s"/>
      <c r="I2296" s="12" t="s"/>
      <c r="J2296" s="12" t="s"/>
      <c r="K2296" s="12" t="s"/>
      <c r="L2296" s="12" t="s"/>
      <c r="M2296" s="12" t="s"/>
      <c r="N2296" s="12" t="s"/>
      <c r="O2296" s="12" t="s"/>
      <c r="P2296" s="12" t="s"/>
    </row>
    <row r="2297" spans="1:16">
      <c r="A2297" s="21" t="s"/>
      <c r="B2297" s="12" t="s"/>
      <c r="C2297" s="22" t="s"/>
      <c r="D2297" s="12" t="s"/>
      <c r="E2297" s="12" t="s"/>
      <c r="F2297" s="12" t="s"/>
      <c r="G2297" s="12" t="s"/>
      <c r="H2297" s="12" t="s"/>
      <c r="I2297" s="12" t="s"/>
      <c r="J2297" s="12" t="s"/>
      <c r="K2297" s="12" t="s"/>
      <c r="L2297" s="12" t="s"/>
      <c r="M2297" s="12" t="s"/>
      <c r="N2297" s="12" t="s"/>
      <c r="O2297" s="12" t="s"/>
      <c r="P2297" s="12" t="s"/>
    </row>
    <row r="2298" spans="1:16">
      <c r="A2298" s="21" t="s"/>
      <c r="B2298" s="12" t="s"/>
      <c r="C2298" s="22" t="s"/>
      <c r="D2298" s="12" t="s"/>
      <c r="E2298" s="12" t="s"/>
      <c r="F2298" s="12" t="s"/>
      <c r="G2298" s="12" t="s"/>
      <c r="H2298" s="12" t="s"/>
      <c r="I2298" s="12" t="s"/>
      <c r="J2298" s="12" t="s"/>
      <c r="K2298" s="12" t="s"/>
      <c r="L2298" s="12" t="s"/>
      <c r="M2298" s="12" t="s"/>
      <c r="N2298" s="12" t="s"/>
      <c r="O2298" s="12" t="s"/>
      <c r="P2298" s="12" t="s"/>
    </row>
    <row r="2299" spans="1:16">
      <c r="A2299" s="21" t="s"/>
      <c r="B2299" s="12" t="s"/>
      <c r="C2299" s="22" t="s"/>
      <c r="D2299" s="12" t="s"/>
      <c r="E2299" s="12" t="s"/>
      <c r="F2299" s="12" t="s"/>
      <c r="G2299" s="12" t="s"/>
      <c r="H2299" s="12" t="s"/>
      <c r="I2299" s="12" t="s"/>
      <c r="J2299" s="12" t="s"/>
      <c r="K2299" s="12" t="s"/>
      <c r="L2299" s="12" t="s"/>
      <c r="M2299" s="12" t="s"/>
      <c r="N2299" s="12" t="s"/>
      <c r="O2299" s="12" t="s"/>
      <c r="P2299" s="12" t="s"/>
    </row>
    <row r="2300" spans="1:16">
      <c r="A2300" s="21" t="s"/>
      <c r="B2300" s="12" t="s"/>
      <c r="C2300" s="22" t="s"/>
      <c r="D2300" s="12" t="s"/>
      <c r="E2300" s="12" t="s"/>
      <c r="F2300" s="12" t="s"/>
      <c r="G2300" s="12" t="s"/>
      <c r="H2300" s="12" t="s"/>
      <c r="I2300" s="12" t="s"/>
      <c r="J2300" s="12" t="s"/>
      <c r="K2300" s="12" t="s"/>
      <c r="L2300" s="12" t="s"/>
      <c r="M2300" s="12" t="s"/>
      <c r="N2300" s="12" t="s"/>
      <c r="O2300" s="12" t="s"/>
      <c r="P2300" s="12" t="s"/>
    </row>
    <row r="2301" spans="1:16">
      <c r="A2301" s="21" t="s"/>
      <c r="B2301" s="12" t="s"/>
      <c r="C2301" s="22" t="s"/>
      <c r="D2301" s="12" t="s"/>
      <c r="E2301" s="12" t="s"/>
      <c r="F2301" s="12" t="s"/>
      <c r="G2301" s="12" t="s"/>
      <c r="H2301" s="12" t="s"/>
      <c r="I2301" s="12" t="s"/>
      <c r="J2301" s="12" t="s"/>
      <c r="K2301" s="12" t="s"/>
      <c r="L2301" s="12" t="s"/>
      <c r="M2301" s="12" t="s"/>
      <c r="N2301" s="12" t="s"/>
      <c r="O2301" s="12" t="s"/>
      <c r="P2301" s="12" t="s"/>
    </row>
    <row r="2302" spans="1:16">
      <c r="A2302" s="21" t="s"/>
      <c r="B2302" s="12" t="s"/>
      <c r="C2302" s="22" t="s"/>
      <c r="D2302" s="12" t="s"/>
      <c r="E2302" s="12" t="s"/>
      <c r="F2302" s="12" t="s"/>
      <c r="G2302" s="12" t="s"/>
      <c r="H2302" s="12" t="s"/>
      <c r="I2302" s="12" t="s"/>
      <c r="J2302" s="12" t="s"/>
      <c r="K2302" s="12" t="s"/>
      <c r="L2302" s="12" t="s"/>
      <c r="M2302" s="12" t="s"/>
      <c r="N2302" s="12" t="s"/>
      <c r="O2302" s="12" t="s"/>
      <c r="P2302" s="12" t="s"/>
    </row>
    <row r="2303" spans="1:16">
      <c r="A2303" s="21" t="s"/>
      <c r="B2303" s="12" t="s"/>
      <c r="C2303" s="22" t="s"/>
      <c r="D2303" s="12" t="s"/>
      <c r="E2303" s="12" t="s"/>
      <c r="F2303" s="12" t="s"/>
      <c r="G2303" s="12" t="s"/>
      <c r="H2303" s="12" t="s"/>
      <c r="I2303" s="12" t="s"/>
      <c r="J2303" s="12" t="s"/>
      <c r="K2303" s="12" t="s"/>
      <c r="L2303" s="12" t="s"/>
      <c r="M2303" s="12" t="s"/>
      <c r="N2303" s="12" t="s"/>
      <c r="O2303" s="12" t="s"/>
      <c r="P2303" s="12" t="s"/>
    </row>
    <row r="2304" spans="1:16">
      <c r="A2304" s="21" t="s"/>
      <c r="B2304" s="12" t="s"/>
      <c r="C2304" s="22" t="s"/>
      <c r="D2304" s="12" t="s"/>
      <c r="E2304" s="12" t="s"/>
      <c r="F2304" s="12" t="s"/>
      <c r="G2304" s="12" t="s"/>
      <c r="H2304" s="12" t="s"/>
      <c r="I2304" s="12" t="s"/>
      <c r="J2304" s="12" t="s"/>
      <c r="K2304" s="12" t="s"/>
      <c r="L2304" s="12" t="s"/>
      <c r="M2304" s="12" t="s"/>
      <c r="N2304" s="12" t="s"/>
      <c r="O2304" s="12" t="s"/>
      <c r="P2304" s="12" t="s"/>
    </row>
    <row r="2305" spans="1:16">
      <c r="A2305" s="21" t="s"/>
      <c r="B2305" s="12" t="s"/>
      <c r="C2305" s="22" t="s"/>
      <c r="D2305" s="12" t="s"/>
      <c r="E2305" s="12" t="s"/>
      <c r="F2305" s="12" t="s"/>
      <c r="G2305" s="12" t="s"/>
      <c r="H2305" s="12" t="s"/>
      <c r="I2305" s="12" t="s"/>
      <c r="J2305" s="12" t="s"/>
      <c r="K2305" s="12" t="s"/>
      <c r="L2305" s="12" t="s"/>
      <c r="M2305" s="12" t="s"/>
      <c r="N2305" s="12" t="s"/>
      <c r="O2305" s="12" t="s"/>
      <c r="P2305" s="12" t="s"/>
    </row>
    <row r="2306" spans="1:16">
      <c r="A2306" s="21" t="s"/>
      <c r="B2306" s="12" t="s"/>
      <c r="C2306" s="22" t="s"/>
      <c r="D2306" s="12" t="s"/>
      <c r="E2306" s="12" t="s"/>
      <c r="F2306" s="12" t="s"/>
      <c r="G2306" s="12" t="s"/>
      <c r="H2306" s="12" t="s"/>
      <c r="I2306" s="12" t="s"/>
      <c r="J2306" s="12" t="s"/>
      <c r="K2306" s="12" t="s"/>
      <c r="L2306" s="12" t="s"/>
      <c r="M2306" s="12" t="s"/>
      <c r="N2306" s="12" t="s"/>
      <c r="O2306" s="12" t="s"/>
      <c r="P2306" s="12" t="s"/>
    </row>
    <row r="2307" spans="1:16">
      <c r="A2307" s="21" t="s"/>
      <c r="B2307" s="12" t="s"/>
      <c r="C2307" s="22" t="s"/>
      <c r="D2307" s="12" t="s"/>
      <c r="E2307" s="12" t="s"/>
      <c r="F2307" s="12" t="s"/>
      <c r="G2307" s="12" t="s"/>
      <c r="H2307" s="12" t="s"/>
      <c r="I2307" s="12" t="s"/>
      <c r="J2307" s="12" t="s"/>
      <c r="K2307" s="12" t="s"/>
      <c r="L2307" s="12" t="s"/>
      <c r="M2307" s="12" t="s"/>
      <c r="N2307" s="12" t="s"/>
      <c r="O2307" s="12" t="s"/>
      <c r="P2307" s="12" t="s"/>
    </row>
    <row r="2308" spans="1:16">
      <c r="A2308" s="21" t="s"/>
      <c r="B2308" s="12" t="s"/>
      <c r="C2308" s="22" t="s"/>
      <c r="D2308" s="12" t="s"/>
      <c r="E2308" s="12" t="s"/>
      <c r="F2308" s="12" t="s"/>
      <c r="G2308" s="12" t="s"/>
      <c r="H2308" s="12" t="s"/>
      <c r="I2308" s="12" t="s"/>
      <c r="J2308" s="12" t="s"/>
      <c r="K2308" s="12" t="s"/>
      <c r="L2308" s="12" t="s"/>
      <c r="M2308" s="12" t="s"/>
      <c r="N2308" s="12" t="s"/>
      <c r="O2308" s="12" t="s"/>
      <c r="P2308" s="12" t="s"/>
    </row>
    <row r="2309" spans="1:16">
      <c r="A2309" s="21" t="s"/>
      <c r="B2309" s="12" t="s"/>
      <c r="C2309" s="22" t="s"/>
      <c r="D2309" s="12" t="s"/>
      <c r="E2309" s="12" t="s"/>
      <c r="F2309" s="12" t="s"/>
      <c r="G2309" s="12" t="s"/>
      <c r="H2309" s="12" t="s"/>
      <c r="I2309" s="12" t="s"/>
      <c r="J2309" s="12" t="s"/>
      <c r="K2309" s="12" t="s"/>
      <c r="L2309" s="12" t="s"/>
      <c r="M2309" s="12" t="s"/>
      <c r="N2309" s="12" t="s"/>
      <c r="O2309" s="12" t="s"/>
      <c r="P2309" s="12" t="s"/>
    </row>
    <row r="2310" spans="1:16">
      <c r="A2310" s="21" t="s"/>
      <c r="B2310" s="12" t="s"/>
      <c r="C2310" s="22" t="s"/>
      <c r="D2310" s="12" t="s"/>
      <c r="E2310" s="12" t="s"/>
      <c r="F2310" s="12" t="s"/>
      <c r="G2310" s="12" t="s"/>
      <c r="H2310" s="12" t="s"/>
      <c r="I2310" s="12" t="s"/>
      <c r="J2310" s="12" t="s"/>
      <c r="K2310" s="12" t="s"/>
      <c r="L2310" s="12" t="s"/>
      <c r="M2310" s="12" t="s"/>
      <c r="N2310" s="12" t="s"/>
      <c r="O2310" s="12" t="s"/>
      <c r="P2310" s="12" t="s"/>
    </row>
    <row r="2311" spans="1:16">
      <c r="A2311" s="21" t="s"/>
      <c r="B2311" s="12" t="s"/>
      <c r="C2311" s="22" t="s"/>
      <c r="D2311" s="12" t="s"/>
      <c r="E2311" s="12" t="s"/>
      <c r="F2311" s="12" t="s"/>
      <c r="G2311" s="12" t="s"/>
      <c r="H2311" s="12" t="s"/>
      <c r="I2311" s="12" t="s"/>
      <c r="J2311" s="12" t="s"/>
      <c r="K2311" s="12" t="s"/>
      <c r="L2311" s="12" t="s"/>
      <c r="M2311" s="12" t="s"/>
      <c r="N2311" s="12" t="s"/>
      <c r="O2311" s="12" t="s"/>
      <c r="P2311" s="12" t="s"/>
    </row>
    <row r="2312" spans="1:16">
      <c r="A2312" s="21" t="s"/>
      <c r="B2312" s="12" t="s"/>
      <c r="C2312" s="22" t="s"/>
      <c r="D2312" s="12" t="s"/>
      <c r="E2312" s="12" t="s"/>
      <c r="F2312" s="12" t="s"/>
      <c r="G2312" s="12" t="s"/>
      <c r="H2312" s="12" t="s"/>
      <c r="I2312" s="12" t="s"/>
      <c r="J2312" s="12" t="s"/>
      <c r="K2312" s="12" t="s"/>
      <c r="L2312" s="12" t="s"/>
      <c r="M2312" s="12" t="s"/>
      <c r="N2312" s="12" t="s"/>
      <c r="O2312" s="12" t="s"/>
      <c r="P2312" s="12" t="s"/>
    </row>
    <row r="2313" spans="1:16">
      <c r="A2313" s="21" t="s"/>
      <c r="B2313" s="12" t="s"/>
      <c r="C2313" s="22" t="s"/>
      <c r="D2313" s="12" t="s"/>
      <c r="E2313" s="12" t="s"/>
      <c r="F2313" s="12" t="s"/>
      <c r="G2313" s="12" t="s"/>
      <c r="H2313" s="12" t="s"/>
      <c r="I2313" s="12" t="s"/>
      <c r="J2313" s="12" t="s"/>
      <c r="K2313" s="12" t="s"/>
      <c r="L2313" s="12" t="s"/>
      <c r="M2313" s="12" t="s"/>
      <c r="N2313" s="12" t="s"/>
      <c r="O2313" s="12" t="s"/>
      <c r="P2313" s="12" t="s"/>
    </row>
    <row r="2314" spans="1:16">
      <c r="A2314" s="21" t="s"/>
      <c r="B2314" s="12" t="s"/>
      <c r="C2314" s="22" t="s"/>
      <c r="D2314" s="12" t="s"/>
      <c r="E2314" s="12" t="s"/>
      <c r="F2314" s="12" t="s"/>
      <c r="G2314" s="12" t="s"/>
      <c r="H2314" s="12" t="s"/>
      <c r="I2314" s="12" t="s"/>
      <c r="J2314" s="12" t="s"/>
      <c r="K2314" s="12" t="s"/>
      <c r="L2314" s="12" t="s"/>
      <c r="M2314" s="12" t="s"/>
      <c r="N2314" s="12" t="s"/>
      <c r="O2314" s="12" t="s"/>
      <c r="P2314" s="12" t="s"/>
    </row>
    <row r="2315" spans="1:16">
      <c r="A2315" s="21" t="s"/>
      <c r="B2315" s="12" t="s"/>
      <c r="C2315" s="22" t="s"/>
      <c r="D2315" s="12" t="s"/>
      <c r="E2315" s="12" t="s"/>
      <c r="F2315" s="12" t="s"/>
      <c r="G2315" s="12" t="s"/>
      <c r="H2315" s="12" t="s"/>
      <c r="I2315" s="12" t="s"/>
      <c r="J2315" s="12" t="s"/>
      <c r="K2315" s="12" t="s"/>
      <c r="L2315" s="12" t="s"/>
      <c r="M2315" s="12" t="s"/>
      <c r="N2315" s="12" t="s"/>
      <c r="O2315" s="12" t="s"/>
      <c r="P2315" s="12" t="s"/>
    </row>
    <row r="2316" spans="1:16">
      <c r="A2316" s="21" t="s"/>
      <c r="B2316" s="12" t="s"/>
      <c r="C2316" s="22" t="s"/>
      <c r="D2316" s="12" t="s"/>
      <c r="E2316" s="12" t="s"/>
      <c r="F2316" s="12" t="s"/>
      <c r="G2316" s="12" t="s"/>
      <c r="H2316" s="12" t="s"/>
      <c r="I2316" s="12" t="s"/>
      <c r="J2316" s="12" t="s"/>
      <c r="K2316" s="12" t="s"/>
      <c r="L2316" s="12" t="s"/>
      <c r="M2316" s="12" t="s"/>
      <c r="N2316" s="12" t="s"/>
      <c r="O2316" s="12" t="s"/>
      <c r="P2316" s="12" t="s"/>
    </row>
    <row r="2317" spans="1:16">
      <c r="A2317" s="21" t="s"/>
      <c r="B2317" s="12" t="s"/>
      <c r="C2317" s="22" t="s"/>
      <c r="D2317" s="12" t="s"/>
      <c r="E2317" s="12" t="s"/>
      <c r="F2317" s="12" t="s"/>
      <c r="G2317" s="12" t="s"/>
      <c r="H2317" s="12" t="s"/>
      <c r="I2317" s="12" t="s"/>
      <c r="J2317" s="12" t="s"/>
      <c r="K2317" s="12" t="s"/>
      <c r="L2317" s="12" t="s"/>
      <c r="M2317" s="12" t="s"/>
      <c r="N2317" s="12" t="s"/>
      <c r="O2317" s="12" t="s"/>
      <c r="P2317" s="12" t="s"/>
    </row>
    <row r="2318" spans="1:16">
      <c r="A2318" s="21" t="s"/>
      <c r="B2318" s="12" t="s"/>
      <c r="C2318" s="22" t="s"/>
      <c r="D2318" s="12" t="s"/>
      <c r="E2318" s="12" t="s"/>
      <c r="F2318" s="12" t="s"/>
      <c r="G2318" s="12" t="s"/>
      <c r="H2318" s="12" t="s"/>
      <c r="I2318" s="12" t="s"/>
      <c r="J2318" s="12" t="s"/>
      <c r="K2318" s="12" t="s"/>
      <c r="L2318" s="12" t="s"/>
      <c r="M2318" s="12" t="s"/>
      <c r="N2318" s="12" t="s"/>
      <c r="O2318" s="12" t="s"/>
      <c r="P2318" s="12" t="s"/>
    </row>
    <row r="2319" spans="1:16">
      <c r="A2319" s="21" t="s"/>
      <c r="B2319" s="12" t="s"/>
      <c r="C2319" s="22" t="s"/>
      <c r="D2319" s="12" t="s"/>
      <c r="E2319" s="12" t="s"/>
      <c r="F2319" s="12" t="s"/>
      <c r="G2319" s="12" t="s"/>
      <c r="H2319" s="12" t="s"/>
      <c r="I2319" s="12" t="s"/>
      <c r="J2319" s="12" t="s"/>
      <c r="K2319" s="12" t="s"/>
      <c r="L2319" s="12" t="s"/>
      <c r="M2319" s="12" t="s"/>
      <c r="N2319" s="12" t="s"/>
      <c r="O2319" s="12" t="s"/>
      <c r="P2319" s="12" t="s"/>
    </row>
    <row r="2320" spans="1:16">
      <c r="A2320" s="21" t="s"/>
      <c r="B2320" s="12" t="s"/>
      <c r="C2320" s="22" t="s"/>
      <c r="D2320" s="12" t="s"/>
      <c r="E2320" s="12" t="s"/>
      <c r="F2320" s="12" t="s"/>
      <c r="G2320" s="12" t="s"/>
      <c r="H2320" s="12" t="s"/>
      <c r="I2320" s="12" t="s"/>
      <c r="J2320" s="12" t="s"/>
      <c r="K2320" s="12" t="s"/>
      <c r="L2320" s="12" t="s"/>
      <c r="M2320" s="12" t="s"/>
      <c r="N2320" s="12" t="s"/>
      <c r="O2320" s="12" t="s"/>
      <c r="P2320" s="12" t="s"/>
    </row>
    <row r="2321" spans="1:16">
      <c r="A2321" s="21" t="s"/>
      <c r="B2321" s="12" t="s"/>
      <c r="C2321" s="22" t="s"/>
      <c r="D2321" s="12" t="s"/>
      <c r="E2321" s="12" t="s"/>
      <c r="F2321" s="12" t="s"/>
      <c r="G2321" s="12" t="s"/>
      <c r="H2321" s="12" t="s"/>
      <c r="I2321" s="12" t="s"/>
      <c r="J2321" s="12" t="s"/>
      <c r="K2321" s="12" t="s"/>
      <c r="L2321" s="12" t="s"/>
      <c r="M2321" s="12" t="s"/>
      <c r="N2321" s="12" t="s"/>
      <c r="O2321" s="12" t="s"/>
      <c r="P2321" s="12" t="s"/>
    </row>
    <row r="2322" spans="1:16">
      <c r="A2322" s="21" t="s"/>
      <c r="B2322" s="12" t="s"/>
      <c r="C2322" s="22" t="s"/>
      <c r="D2322" s="12" t="s"/>
      <c r="E2322" s="12" t="s"/>
      <c r="F2322" s="12" t="s"/>
      <c r="G2322" s="12" t="s"/>
      <c r="H2322" s="12" t="s"/>
      <c r="I2322" s="12" t="s"/>
      <c r="J2322" s="12" t="s"/>
      <c r="K2322" s="12" t="s"/>
      <c r="L2322" s="12" t="s"/>
      <c r="M2322" s="12" t="s"/>
      <c r="N2322" s="12" t="s"/>
      <c r="O2322" s="12" t="s"/>
      <c r="P2322" s="12" t="s"/>
    </row>
    <row r="2323" spans="1:16">
      <c r="A2323" s="21" t="s"/>
      <c r="B2323" s="12" t="s"/>
      <c r="C2323" s="22" t="s"/>
      <c r="D2323" s="12" t="s"/>
      <c r="E2323" s="12" t="s"/>
      <c r="F2323" s="12" t="s"/>
      <c r="G2323" s="12" t="s"/>
      <c r="H2323" s="12" t="s"/>
      <c r="I2323" s="12" t="s"/>
      <c r="J2323" s="12" t="s"/>
      <c r="K2323" s="12" t="s"/>
      <c r="L2323" s="12" t="s"/>
      <c r="M2323" s="12" t="s"/>
      <c r="N2323" s="12" t="s"/>
      <c r="O2323" s="12" t="s"/>
      <c r="P2323" s="12" t="s"/>
    </row>
    <row r="2324" spans="1:16">
      <c r="A2324" s="21" t="s"/>
      <c r="B2324" s="12" t="s"/>
      <c r="C2324" s="22" t="s"/>
      <c r="D2324" s="12" t="s"/>
      <c r="E2324" s="12" t="s"/>
      <c r="F2324" s="12" t="s"/>
      <c r="G2324" s="12" t="s"/>
      <c r="H2324" s="12" t="s"/>
      <c r="I2324" s="12" t="s"/>
      <c r="J2324" s="12" t="s"/>
      <c r="K2324" s="12" t="s"/>
      <c r="L2324" s="12" t="s"/>
      <c r="M2324" s="12" t="s"/>
      <c r="N2324" s="12" t="s"/>
      <c r="O2324" s="12" t="s"/>
      <c r="P2324" s="12" t="s"/>
    </row>
    <row r="2325" spans="1:16">
      <c r="A2325" s="21" t="s"/>
      <c r="B2325" s="12" t="s"/>
      <c r="C2325" s="22" t="s"/>
      <c r="D2325" s="12" t="s"/>
      <c r="E2325" s="12" t="s"/>
      <c r="F2325" s="12" t="s"/>
      <c r="G2325" s="12" t="s"/>
      <c r="H2325" s="12" t="s"/>
      <c r="I2325" s="12" t="s"/>
      <c r="J2325" s="12" t="s"/>
      <c r="K2325" s="12" t="s"/>
      <c r="L2325" s="12" t="s"/>
      <c r="M2325" s="12" t="s"/>
      <c r="N2325" s="12" t="s"/>
      <c r="O2325" s="12" t="s"/>
      <c r="P2325" s="12" t="s"/>
    </row>
    <row r="2326" spans="1:16">
      <c r="A2326" s="21" t="s"/>
      <c r="B2326" s="12" t="s"/>
      <c r="C2326" s="22" t="s"/>
      <c r="D2326" s="12" t="s"/>
      <c r="E2326" s="12" t="s"/>
      <c r="F2326" s="12" t="s"/>
      <c r="G2326" s="12" t="s"/>
      <c r="H2326" s="12" t="s"/>
      <c r="I2326" s="12" t="s"/>
      <c r="J2326" s="12" t="s"/>
      <c r="K2326" s="12" t="s"/>
      <c r="L2326" s="12" t="s"/>
      <c r="M2326" s="12" t="s"/>
      <c r="N2326" s="12" t="s"/>
      <c r="O2326" s="12" t="s"/>
      <c r="P2326" s="12" t="s"/>
    </row>
    <row r="2327" spans="1:16">
      <c r="A2327" s="21" t="s"/>
      <c r="B2327" s="12" t="s"/>
      <c r="C2327" s="22" t="s"/>
      <c r="D2327" s="12" t="s"/>
      <c r="E2327" s="12" t="s"/>
      <c r="F2327" s="12" t="s"/>
      <c r="G2327" s="12" t="s"/>
      <c r="H2327" s="12" t="s"/>
      <c r="I2327" s="12" t="s"/>
      <c r="J2327" s="12" t="s"/>
      <c r="K2327" s="12" t="s"/>
      <c r="L2327" s="12" t="s"/>
      <c r="M2327" s="12" t="s"/>
      <c r="N2327" s="12" t="s"/>
      <c r="O2327" s="12" t="s"/>
      <c r="P2327" s="12" t="s"/>
    </row>
    <row r="2328" spans="1:16">
      <c r="A2328" s="21" t="s"/>
      <c r="B2328" s="12" t="s"/>
      <c r="C2328" s="22" t="s"/>
      <c r="D2328" s="12" t="s"/>
      <c r="E2328" s="12" t="s"/>
      <c r="F2328" s="12" t="s"/>
      <c r="G2328" s="12" t="s"/>
      <c r="H2328" s="12" t="s"/>
      <c r="I2328" s="12" t="s"/>
      <c r="J2328" s="12" t="s"/>
      <c r="K2328" s="12" t="s"/>
      <c r="L2328" s="12" t="s"/>
      <c r="M2328" s="12" t="s"/>
      <c r="N2328" s="12" t="s"/>
      <c r="O2328" s="12" t="s"/>
      <c r="P2328" s="12" t="s"/>
    </row>
    <row r="2329" spans="1:16">
      <c r="A2329" s="21" t="s"/>
      <c r="B2329" s="12" t="s"/>
      <c r="C2329" s="22" t="s"/>
      <c r="D2329" s="12" t="s"/>
      <c r="E2329" s="12" t="s"/>
      <c r="F2329" s="12" t="s"/>
      <c r="G2329" s="12" t="s"/>
      <c r="H2329" s="12" t="s"/>
      <c r="I2329" s="12" t="s"/>
      <c r="J2329" s="12" t="s"/>
      <c r="K2329" s="12" t="s"/>
      <c r="L2329" s="12" t="s"/>
      <c r="M2329" s="12" t="s"/>
      <c r="N2329" s="12" t="s"/>
      <c r="O2329" s="12" t="s"/>
      <c r="P2329" s="12" t="s"/>
    </row>
    <row r="2330" spans="1:16">
      <c r="A2330" s="21" t="s"/>
      <c r="B2330" s="12" t="s"/>
      <c r="C2330" s="22" t="s"/>
      <c r="D2330" s="12" t="s"/>
      <c r="E2330" s="12" t="s"/>
      <c r="F2330" s="12" t="s"/>
      <c r="G2330" s="12" t="s"/>
      <c r="H2330" s="12" t="s"/>
      <c r="I2330" s="12" t="s"/>
      <c r="J2330" s="12" t="s"/>
      <c r="K2330" s="12" t="s"/>
      <c r="L2330" s="12" t="s"/>
      <c r="M2330" s="12" t="s"/>
      <c r="N2330" s="12" t="s"/>
      <c r="O2330" s="12" t="s"/>
      <c r="P2330" s="12" t="s"/>
    </row>
    <row r="2331" spans="1:16">
      <c r="A2331" s="21" t="s"/>
      <c r="B2331" s="12" t="s"/>
      <c r="C2331" s="22" t="s"/>
      <c r="D2331" s="12" t="s"/>
      <c r="E2331" s="12" t="s"/>
      <c r="F2331" s="12" t="s"/>
      <c r="G2331" s="12" t="s"/>
      <c r="H2331" s="12" t="s"/>
      <c r="I2331" s="12" t="s"/>
      <c r="J2331" s="12" t="s"/>
      <c r="K2331" s="12" t="s"/>
      <c r="L2331" s="12" t="s"/>
      <c r="M2331" s="12" t="s"/>
      <c r="N2331" s="12" t="s"/>
      <c r="O2331" s="12" t="s"/>
      <c r="P2331" s="12" t="s"/>
    </row>
    <row r="2332" spans="1:16">
      <c r="A2332" s="21" t="s"/>
      <c r="B2332" s="12" t="s"/>
      <c r="C2332" s="22" t="s"/>
      <c r="D2332" s="12" t="s"/>
      <c r="E2332" s="12" t="s"/>
      <c r="F2332" s="12" t="s"/>
      <c r="G2332" s="12" t="s"/>
      <c r="H2332" s="12" t="s"/>
      <c r="I2332" s="12" t="s"/>
      <c r="J2332" s="12" t="s"/>
      <c r="K2332" s="12" t="s"/>
      <c r="L2332" s="12" t="s"/>
      <c r="M2332" s="12" t="s"/>
      <c r="N2332" s="12" t="s"/>
      <c r="O2332" s="12" t="s"/>
      <c r="P2332" s="12" t="s"/>
    </row>
    <row r="2333" spans="1:16">
      <c r="A2333" s="21" t="s"/>
      <c r="B2333" s="12" t="s"/>
      <c r="C2333" s="22" t="s"/>
      <c r="D2333" s="12" t="s"/>
      <c r="E2333" s="12" t="s"/>
      <c r="F2333" s="12" t="s"/>
      <c r="G2333" s="12" t="s"/>
      <c r="H2333" s="12" t="s"/>
      <c r="I2333" s="12" t="s"/>
      <c r="J2333" s="12" t="s"/>
      <c r="K2333" s="12" t="s"/>
      <c r="L2333" s="12" t="s"/>
      <c r="M2333" s="12" t="s"/>
      <c r="N2333" s="12" t="s"/>
      <c r="O2333" s="12" t="s"/>
      <c r="P2333" s="12" t="s"/>
    </row>
    <row r="2334" spans="1:16">
      <c r="A2334" s="21" t="s"/>
      <c r="B2334" s="12" t="s"/>
      <c r="C2334" s="22" t="s"/>
      <c r="D2334" s="12" t="s"/>
      <c r="E2334" s="12" t="s"/>
      <c r="F2334" s="12" t="s"/>
      <c r="G2334" s="12" t="s"/>
      <c r="H2334" s="12" t="s"/>
      <c r="I2334" s="12" t="s"/>
      <c r="J2334" s="12" t="s"/>
      <c r="K2334" s="12" t="s"/>
      <c r="L2334" s="12" t="s"/>
      <c r="M2334" s="12" t="s"/>
      <c r="N2334" s="12" t="s"/>
      <c r="O2334" s="12" t="s"/>
      <c r="P2334" s="12" t="s"/>
    </row>
    <row r="2335" spans="1:16">
      <c r="A2335" s="21" t="s"/>
      <c r="B2335" s="12" t="s"/>
      <c r="C2335" s="22" t="s"/>
      <c r="D2335" s="12" t="s"/>
      <c r="E2335" s="12" t="s"/>
      <c r="F2335" s="12" t="s"/>
      <c r="G2335" s="12" t="s"/>
      <c r="H2335" s="12" t="s"/>
      <c r="I2335" s="12" t="s"/>
      <c r="J2335" s="12" t="s"/>
      <c r="K2335" s="12" t="s"/>
      <c r="L2335" s="12" t="s"/>
      <c r="M2335" s="12" t="s"/>
      <c r="N2335" s="12" t="s"/>
      <c r="O2335" s="12" t="s"/>
      <c r="P2335" s="12" t="s"/>
    </row>
    <row r="2336" spans="1:16">
      <c r="A2336" s="21" t="s"/>
      <c r="B2336" s="12" t="s"/>
      <c r="C2336" s="22" t="s"/>
      <c r="D2336" s="12" t="s"/>
      <c r="E2336" s="12" t="s"/>
      <c r="F2336" s="12" t="s"/>
      <c r="G2336" s="12" t="s"/>
      <c r="H2336" s="12" t="s"/>
      <c r="I2336" s="12" t="s"/>
      <c r="J2336" s="12" t="s"/>
      <c r="K2336" s="12" t="s"/>
      <c r="L2336" s="12" t="s"/>
      <c r="M2336" s="12" t="s"/>
      <c r="N2336" s="12" t="s"/>
      <c r="O2336" s="12" t="s"/>
      <c r="P2336" s="12" t="s"/>
    </row>
    <row r="2337" spans="1:16">
      <c r="A2337" s="21" t="s"/>
      <c r="B2337" s="12" t="s"/>
      <c r="C2337" s="22" t="s"/>
      <c r="D2337" s="12" t="s"/>
      <c r="E2337" s="12" t="s"/>
      <c r="F2337" s="12" t="s"/>
      <c r="G2337" s="12" t="s"/>
      <c r="H2337" s="12" t="s"/>
      <c r="I2337" s="12" t="s"/>
      <c r="J2337" s="12" t="s"/>
      <c r="K2337" s="12" t="s"/>
      <c r="L2337" s="12" t="s"/>
      <c r="M2337" s="12" t="s"/>
      <c r="N2337" s="12" t="s"/>
      <c r="O2337" s="12" t="s"/>
      <c r="P2337" s="12" t="s"/>
    </row>
    <row r="2338" spans="1:16">
      <c r="A2338" s="21" t="s"/>
      <c r="B2338" s="12" t="s"/>
      <c r="C2338" s="22" t="s"/>
      <c r="D2338" s="12" t="s"/>
      <c r="E2338" s="12" t="s"/>
      <c r="F2338" s="12" t="s"/>
      <c r="G2338" s="12" t="s"/>
      <c r="H2338" s="12" t="s"/>
      <c r="I2338" s="12" t="s"/>
      <c r="J2338" s="12" t="s"/>
      <c r="K2338" s="12" t="s"/>
      <c r="L2338" s="12" t="s"/>
      <c r="M2338" s="12" t="s"/>
      <c r="N2338" s="12" t="s"/>
      <c r="O2338" s="12" t="s"/>
      <c r="P2338" s="12" t="s"/>
    </row>
    <row r="2339" spans="1:16">
      <c r="A2339" s="21" t="s"/>
      <c r="B2339" s="12" t="s"/>
      <c r="C2339" s="22" t="s"/>
      <c r="D2339" s="12" t="s"/>
      <c r="E2339" s="12" t="s"/>
      <c r="F2339" s="12" t="s"/>
      <c r="G2339" s="12" t="s"/>
      <c r="H2339" s="12" t="s"/>
      <c r="I2339" s="12" t="s"/>
      <c r="J2339" s="12" t="s"/>
      <c r="K2339" s="12" t="s"/>
      <c r="L2339" s="12" t="s"/>
      <c r="M2339" s="12" t="s"/>
      <c r="N2339" s="12" t="s"/>
      <c r="O2339" s="12" t="s"/>
      <c r="P2339" s="12" t="s"/>
    </row>
    <row r="2340" spans="1:16">
      <c r="A2340" s="21" t="s"/>
      <c r="B2340" s="12" t="s"/>
      <c r="C2340" s="22" t="s"/>
      <c r="D2340" s="12" t="s"/>
      <c r="E2340" s="12" t="s"/>
      <c r="F2340" s="12" t="s"/>
      <c r="G2340" s="12" t="s"/>
      <c r="H2340" s="12" t="s"/>
      <c r="I2340" s="12" t="s"/>
      <c r="J2340" s="12" t="s"/>
      <c r="K2340" s="12" t="s"/>
      <c r="L2340" s="12" t="s"/>
      <c r="M2340" s="12" t="s"/>
      <c r="N2340" s="12" t="s"/>
      <c r="O2340" s="12" t="s"/>
      <c r="P2340" s="12" t="s"/>
    </row>
    <row r="2341" spans="1:16">
      <c r="A2341" s="21" t="s"/>
      <c r="B2341" s="12" t="s"/>
      <c r="C2341" s="22" t="s"/>
      <c r="D2341" s="12" t="s"/>
      <c r="E2341" s="12" t="s"/>
      <c r="F2341" s="12" t="s"/>
      <c r="G2341" s="12" t="s"/>
      <c r="H2341" s="12" t="s"/>
      <c r="I2341" s="12" t="s"/>
      <c r="J2341" s="12" t="s"/>
      <c r="K2341" s="12" t="s"/>
      <c r="L2341" s="12" t="s"/>
      <c r="M2341" s="12" t="s"/>
      <c r="N2341" s="12" t="s"/>
      <c r="O2341" s="12" t="s"/>
      <c r="P2341" s="12" t="s"/>
    </row>
    <row r="2342" spans="1:16">
      <c r="A2342" s="21" t="s"/>
      <c r="B2342" s="12" t="s"/>
      <c r="C2342" s="22" t="s"/>
      <c r="D2342" s="12" t="s"/>
      <c r="E2342" s="12" t="s"/>
      <c r="F2342" s="12" t="s"/>
      <c r="G2342" s="12" t="s"/>
      <c r="H2342" s="12" t="s"/>
      <c r="I2342" s="12" t="s"/>
      <c r="J2342" s="12" t="s"/>
      <c r="K2342" s="12" t="s"/>
      <c r="L2342" s="12" t="s"/>
      <c r="M2342" s="12" t="s"/>
      <c r="N2342" s="12" t="s"/>
      <c r="O2342" s="12" t="s"/>
      <c r="P2342" s="12" t="s"/>
    </row>
    <row r="2343" spans="1:16">
      <c r="A2343" s="21" t="s"/>
      <c r="B2343" s="12" t="s"/>
      <c r="C2343" s="22" t="s"/>
      <c r="D2343" s="12" t="s"/>
      <c r="E2343" s="12" t="s"/>
      <c r="F2343" s="12" t="s"/>
      <c r="G2343" s="12" t="s"/>
      <c r="H2343" s="12" t="s"/>
      <c r="I2343" s="12" t="s"/>
      <c r="J2343" s="12" t="s"/>
      <c r="K2343" s="12" t="s"/>
      <c r="L2343" s="12" t="s"/>
      <c r="M2343" s="12" t="s"/>
      <c r="N2343" s="12" t="s"/>
      <c r="O2343" s="12" t="s"/>
      <c r="P2343" s="12" t="s"/>
    </row>
    <row r="2344" spans="1:16">
      <c r="A2344" s="21" t="s"/>
      <c r="B2344" s="12" t="s"/>
      <c r="C2344" s="22" t="s"/>
      <c r="D2344" s="12" t="s"/>
      <c r="E2344" s="12" t="s"/>
      <c r="F2344" s="12" t="s"/>
      <c r="G2344" s="12" t="s"/>
      <c r="H2344" s="12" t="s"/>
      <c r="I2344" s="12" t="s"/>
      <c r="J2344" s="12" t="s"/>
      <c r="K2344" s="12" t="s"/>
      <c r="L2344" s="12" t="s"/>
      <c r="M2344" s="12" t="s"/>
      <c r="N2344" s="12" t="s"/>
      <c r="O2344" s="12" t="s"/>
      <c r="P2344" s="12" t="s"/>
    </row>
    <row r="2345" spans="1:16">
      <c r="A2345" s="21" t="s"/>
      <c r="B2345" s="12" t="s"/>
      <c r="C2345" s="22" t="s"/>
      <c r="D2345" s="12" t="s"/>
      <c r="E2345" s="12" t="s"/>
      <c r="F2345" s="12" t="s"/>
      <c r="G2345" s="12" t="s"/>
      <c r="H2345" s="12" t="s"/>
      <c r="I2345" s="12" t="s"/>
      <c r="J2345" s="12" t="s"/>
      <c r="K2345" s="12" t="s"/>
      <c r="L2345" s="12" t="s"/>
      <c r="M2345" s="12" t="s"/>
      <c r="N2345" s="12" t="s"/>
      <c r="O2345" s="12" t="s"/>
      <c r="P2345" s="12" t="s"/>
    </row>
    <row r="2346" spans="1:16">
      <c r="A2346" s="21" t="s"/>
      <c r="B2346" s="12" t="s"/>
      <c r="C2346" s="22" t="s"/>
      <c r="D2346" s="12" t="s"/>
      <c r="E2346" s="12" t="s"/>
      <c r="F2346" s="12" t="s"/>
      <c r="G2346" s="12" t="s"/>
      <c r="H2346" s="12" t="s"/>
      <c r="I2346" s="12" t="s"/>
      <c r="J2346" s="12" t="s"/>
      <c r="K2346" s="12" t="s"/>
      <c r="L2346" s="12" t="s"/>
      <c r="M2346" s="12" t="s"/>
      <c r="N2346" s="12" t="s"/>
      <c r="O2346" s="12" t="s"/>
      <c r="P2346" s="12" t="s"/>
    </row>
    <row r="2347" spans="1:16">
      <c r="A2347" s="21" t="s"/>
      <c r="B2347" s="12" t="s"/>
      <c r="C2347" s="22" t="s"/>
      <c r="D2347" s="12" t="s"/>
      <c r="E2347" s="12" t="s"/>
      <c r="F2347" s="12" t="s"/>
      <c r="G2347" s="12" t="s"/>
      <c r="H2347" s="12" t="s"/>
      <c r="I2347" s="12" t="s"/>
      <c r="J2347" s="12" t="s"/>
      <c r="K2347" s="12" t="s"/>
      <c r="L2347" s="12" t="s"/>
      <c r="M2347" s="12" t="s"/>
      <c r="N2347" s="12" t="s"/>
      <c r="O2347" s="12" t="s"/>
      <c r="P2347" s="12" t="s"/>
    </row>
    <row r="2348" spans="1:16">
      <c r="A2348" s="21" t="s"/>
      <c r="B2348" s="12" t="s"/>
      <c r="C2348" s="22" t="s"/>
      <c r="D2348" s="12" t="s"/>
      <c r="E2348" s="12" t="s"/>
      <c r="F2348" s="12" t="s"/>
      <c r="G2348" s="12" t="s"/>
      <c r="H2348" s="12" t="s"/>
      <c r="I2348" s="12" t="s"/>
      <c r="J2348" s="12" t="s"/>
      <c r="K2348" s="12" t="s"/>
      <c r="L2348" s="12" t="s"/>
      <c r="M2348" s="12" t="s"/>
      <c r="N2348" s="12" t="s"/>
      <c r="O2348" s="12" t="s"/>
      <c r="P2348" s="12" t="s"/>
    </row>
    <row r="2349" spans="1:16">
      <c r="A2349" s="21" t="s"/>
      <c r="B2349" s="12" t="s"/>
      <c r="C2349" s="22" t="s"/>
      <c r="D2349" s="12" t="s"/>
      <c r="E2349" s="12" t="s"/>
      <c r="F2349" s="12" t="s"/>
      <c r="G2349" s="12" t="s"/>
      <c r="H2349" s="12" t="s"/>
      <c r="I2349" s="12" t="s"/>
      <c r="J2349" s="12" t="s"/>
      <c r="K2349" s="12" t="s"/>
      <c r="L2349" s="12" t="s"/>
      <c r="M2349" s="12" t="s"/>
      <c r="N2349" s="12" t="s"/>
      <c r="O2349" s="12" t="s"/>
      <c r="P2349" s="12" t="s"/>
    </row>
    <row r="2350" spans="1:16">
      <c r="A2350" s="21" t="s"/>
      <c r="B2350" s="12" t="s"/>
      <c r="C2350" s="22" t="s"/>
      <c r="D2350" s="12" t="s"/>
      <c r="E2350" s="12" t="s"/>
      <c r="F2350" s="12" t="s"/>
      <c r="G2350" s="12" t="s"/>
      <c r="H2350" s="12" t="s"/>
      <c r="I2350" s="12" t="s"/>
      <c r="J2350" s="12" t="s"/>
      <c r="K2350" s="12" t="s"/>
      <c r="L2350" s="12" t="s"/>
      <c r="M2350" s="12" t="s"/>
      <c r="N2350" s="12" t="s"/>
      <c r="O2350" s="12" t="s"/>
      <c r="P2350" s="12" t="s"/>
    </row>
    <row r="2351" spans="1:16">
      <c r="A2351" s="21" t="s"/>
      <c r="B2351" s="12" t="s"/>
      <c r="C2351" s="22" t="s"/>
      <c r="D2351" s="12" t="s"/>
      <c r="E2351" s="12" t="s"/>
      <c r="F2351" s="12" t="s"/>
      <c r="G2351" s="12" t="s"/>
      <c r="H2351" s="12" t="s"/>
      <c r="I2351" s="12" t="s"/>
      <c r="J2351" s="12" t="s"/>
      <c r="K2351" s="12" t="s"/>
      <c r="L2351" s="12" t="s"/>
      <c r="M2351" s="12" t="s"/>
      <c r="N2351" s="12" t="s"/>
      <c r="O2351" s="12" t="s"/>
      <c r="P2351" s="12" t="s"/>
    </row>
    <row r="2352" spans="1:16">
      <c r="A2352" s="21" t="s"/>
      <c r="B2352" s="12" t="s"/>
      <c r="C2352" s="22" t="s"/>
      <c r="D2352" s="12" t="s"/>
      <c r="E2352" s="12" t="s"/>
      <c r="F2352" s="12" t="s"/>
      <c r="G2352" s="12" t="s"/>
      <c r="H2352" s="12" t="s"/>
      <c r="I2352" s="12" t="s"/>
      <c r="J2352" s="12" t="s"/>
      <c r="K2352" s="12" t="s"/>
      <c r="L2352" s="12" t="s"/>
      <c r="M2352" s="12" t="s"/>
      <c r="N2352" s="12" t="s"/>
      <c r="O2352" s="12" t="s"/>
      <c r="P2352" s="12" t="s"/>
    </row>
  </sheetData>
  <mergeCells count="6">
    <mergeCell ref="B281:B282"/>
    <mergeCell ref="D281:D282"/>
    <mergeCell ref="B545:B547"/>
    <mergeCell ref="D545:D547"/>
    <mergeCell ref="B588:B589"/>
    <mergeCell ref="D588:D589"/>
  </mergeCells>
  <conditionalFormatting sqref="E1:E2352">
    <cfRule type="duplicateValues" dxfId="3" priority="1"/>
  </conditionalFormatting>
  <conditionalFormatting sqref="I1:I2352">
    <cfRule type="cellIs" dxfId="1" priority="2" operator="greaterThan">
      <formula>50</formula>
    </cfRule>
  </conditionalFormatting>
  <conditionalFormatting sqref="G1:G2352">
    <cfRule type="cellIs" dxfId="1" priority="3" operator="greaterThan">
      <formula>1</formula>
    </cfRule>
  </conditionalFormatting>
  <conditionalFormatting sqref="C1:C2352">
    <cfRule type="duplicateValues" dxfId="3" priority="4"/>
  </conditionalFormatting>
  <conditionalFormatting sqref="I1:I349 I396 I409">
    <cfRule type="cellIs" dxfId="4" priority="5" operator="greaterThan">
      <formula>50</formula>
    </cfRule>
  </conditionalFormatting>
  <conditionalFormatting sqref="E1:E349 E396 E409">
    <cfRule type="duplicateValues" dxfId="3" priority="6"/>
  </conditionalFormatting>
  <conditionalFormatting sqref="G1:G349 G396 G409">
    <cfRule type="cellIs" dxfId="1" priority="7" operator="greaterThan">
      <formula>1</formula>
    </cfRule>
  </conditionalFormatting>
  <conditionalFormatting sqref="G1:G349 G396 G409">
    <cfRule type="cellIs" dxfId="5" priority="8" operator="greaterThan">
      <formula>1</formula>
    </cfRule>
  </conditionalFormatting>
  <conditionalFormatting sqref="G1:G349 G396 G409">
    <cfRule type="cellIs" dxfId="6" priority="9" operator="greaterThan">
      <formula>1</formula>
    </cfRule>
  </conditionalFormatting>
  <conditionalFormatting sqref="G1:G349 G396 G409">
    <cfRule type="cellIs" dxfId="5" priority="10" operator="greaterThan">
      <formula>1</formula>
    </cfRule>
  </conditionalFormatting>
  <conditionalFormatting sqref="G1:G349 G396 G409">
    <cfRule type="cellIs" dxfId="7" priority="11" operator="greaterThan">
      <formula>1</formula>
    </cfRule>
  </conditionalFormatting>
  <conditionalFormatting sqref="C1:C349 C396 C409">
    <cfRule type="duplicateValues" dxfId="3" priority="12"/>
  </conditionalFormatting>
  <conditionalFormatting sqref="E1:E199 E262 E396">
    <cfRule type="duplicateValues" dxfId="3" priority="13"/>
  </conditionalFormatting>
  <conditionalFormatting sqref="C1:C199 C262 C396">
    <cfRule type="duplicateValues" dxfId="3" priority="14"/>
  </conditionalFormatting>
  <conditionalFormatting sqref="C1:C190 C262 C396">
    <cfRule type="duplicateValues" dxfId="3" priority="15"/>
  </conditionalFormatting>
  <conditionalFormatting sqref="E1:E190 E262 E396">
    <cfRule type="duplicateValues" dxfId="3" priority="16"/>
  </conditionalFormatting>
  <conditionalFormatting sqref="N1:N354 N356:N506 N508:N542 N544:N575 N577:N611 N613:N615 N617:N622 N624:N635 N637:N645 N647:N665 N667:N693 N695:N724 N726:N752 N754:N811 N813:N836 N838:N867 N869:N888 N890:N909 N911:N938 N940:N959 N961:N976 N978:N999">
    <cfRule type="cellIs" dxfId="1" priority="17" operator="lessThan">
      <formula>10</formula>
    </cfRule>
  </conditionalFormatting>
  <conditionalFormatting sqref="I1:I190 I262 I396">
    <cfRule type="cellIs" dxfId="1" priority="18" operator="greaterThan">
      <formula>50</formula>
    </cfRule>
  </conditionalFormatting>
  <conditionalFormatting sqref="B1:C190 B262:C262 B396:C396">
    <cfRule type="duplicateValues" dxfId="3" priority="19"/>
  </conditionalFormatting>
</worksheet>
</file>

<file path=xl/worksheets/sheet5.xml><?xml version="1.0" encoding="utf-8"?>
<worksheet xmlns="http://schemas.openxmlformats.org/spreadsheetml/2006/main">
  <sheetPr codeName="5店">
    <tabColor rgb="FFFFFFFF"/>
  </sheetPr>
  <dimension ref="P2351"/>
  <sheetViews>
    <sheetView showGridLines="true" rightToLeft="false" workbookViewId="0">
      <pane ySplit="1" topLeftCell="A2" state="frozen"/>
    </sheetView>
  </sheetViews>
  <cols>
    <col min="1" max="1" width="16.8633" style="20" customWidth="true"/>
    <col min="2" max="2" width="13.7109" style="20" customWidth="true"/>
    <col min="3" max="3" width="14.0234" style="20" customWidth="true"/>
    <col min="4" max="4" width="18.0742" style="20" customWidth="true"/>
    <col min="5" max="5" width="25.082" style="20" customWidth="true"/>
    <col min="6" max="6" width="19.9609" style="20" customWidth="true"/>
    <col min="7" max="7" width="4.72266" style="20" customWidth="true"/>
    <col min="8" max="8" width="90.7812" style="20" customWidth="true"/>
    <col min="9" max="9" width="6.47266" style="20" customWidth="true"/>
    <col min="10" max="10" width="10.2539" style="20" customWidth="true"/>
    <col min="11" max="11" width="10.3828" style="20" customWidth="true"/>
    <col min="12" max="13" width="8.71094" style="20" customWidth="true"/>
    <col min="14" max="14" width="8.71094" style="223" customWidth="true"/>
    <col min="15" max="16" width="8.71094" style="20" customWidth="true"/>
  </cols>
  <sheetData>
    <row r="1" spans="1:33" ht="36" customHeight="true">
      <c r="A1" s="3" t="s">
        <v>1</v>
      </c>
      <c r="B1" s="3" t="s">
        <v>2</v>
      </c>
      <c r="C1" s="3" t="s">
        <v>3</v>
      </c>
      <c r="D1" s="3" t="s">
        <v>4</v>
      </c>
      <c r="E1" s="4" t="s">
        <v>5</v>
      </c>
      <c r="F1" s="3" t="s">
        <v>6</v>
      </c>
      <c r="G1" s="3" t="s">
        <v>7</v>
      </c>
      <c r="H1" s="3" t="s">
        <v>8</v>
      </c>
      <c r="I1" s="3" t="s">
        <v>9</v>
      </c>
      <c r="J1" s="3" t="s">
        <v>10</v>
      </c>
      <c r="K1" s="3" t="s">
        <v>11</v>
      </c>
      <c r="L1" s="5" t="s">
        <v>12</v>
      </c>
      <c r="M1" s="3" t="s">
        <v>13</v>
      </c>
      <c r="N1" s="6" t="s">
        <v>14</v>
      </c>
      <c r="O1" s="7" t="s">
        <v>15</v>
      </c>
      <c r="P1" s="3" t="s">
        <v>16</v>
      </c>
      <c r="Q1" s="3" t="s">
        <v>17</v>
      </c>
      <c r="R1" s="3" t="s"/>
      <c r="S1" s="3" t="s"/>
      <c r="T1" s="3" t="s"/>
      <c r="U1" s="3" t="s"/>
      <c r="V1" s="3" t="s"/>
      <c r="W1" s="3" t="s"/>
      <c r="X1" s="3" t="s"/>
      <c r="Y1" s="3" t="s"/>
      <c r="Z1" s="3" t="s"/>
      <c r="AA1" s="3" t="s"/>
      <c r="AB1" s="3" t="s"/>
      <c r="AC1" s="3" t="s"/>
      <c r="AD1" s="8" t="s"/>
      <c r="AE1" s="8" t="s"/>
      <c r="AF1" s="8" t="s"/>
      <c r="AG1" s="8" t="s"/>
    </row>
    <row r="2" spans="1:17">
      <c r="A2" s="9">
        <v>45250</v>
      </c>
      <c r="B2" s="10">
        <v>118952042</v>
      </c>
      <c r="C2" s="11" t="s">
        <v>12010</v>
      </c>
      <c r="D2" s="10" t="s">
        <v>12011</v>
      </c>
      <c r="E2" s="19" t="s">
        <v>12012</v>
      </c>
      <c r="F2" s="10" t="s">
        <v>498</v>
      </c>
      <c r="G2" s="10">
        <v>1</v>
      </c>
      <c r="H2" s="10" t="s">
        <v>12013</v>
      </c>
      <c r="I2" s="10">
        <v>16.98</v>
      </c>
      <c r="J2" s="15">
        <v>4.06</v>
      </c>
      <c r="K2" s="15">
        <v>105.75</v>
      </c>
      <c r="L2" s="16">
        <v>37</v>
      </c>
      <c r="M2" s="17">
        <f>=I2*8.8</f>
        <v>149.424</v>
      </c>
      <c r="N2" s="17">
        <f>=M2-L2-K2-J2*8.8</f>
        <v>-29.054</v>
      </c>
      <c r="O2" s="18">
        <f>=N2/M2</f>
        <v>-0.194439982867545</v>
      </c>
      <c r="P2" s="10" t="s">
        <v>43</v>
      </c>
      <c r="Q2" s="20" t="s"/>
    </row>
    <row r="3" spans="1:16">
      <c r="A3" s="21">
        <v>45250</v>
      </c>
      <c r="B3" s="68">
        <v>118997729</v>
      </c>
      <c r="C3" s="22" t="s">
        <v>12014</v>
      </c>
      <c r="D3" s="68" t="s">
        <v>12015</v>
      </c>
      <c r="E3" s="19" t="s">
        <v>12016</v>
      </c>
      <c r="F3" s="14" t="s">
        <v>134</v>
      </c>
      <c r="G3" s="12">
        <v>1</v>
      </c>
      <c r="H3" s="12" t="s">
        <v>12017</v>
      </c>
      <c r="I3" s="12">
        <v>34.37</v>
      </c>
      <c r="J3" s="15">
        <v>8.22</v>
      </c>
      <c r="K3" s="15">
        <v>125.57</v>
      </c>
      <c r="L3" s="16">
        <v>132</v>
      </c>
      <c r="M3" s="17">
        <f>=I3*8.8</f>
        <v>302.456</v>
      </c>
      <c r="N3" s="17">
        <f>=M3-L3-K3-J3*8.8</f>
        <v>-27.45</v>
      </c>
      <c r="O3" s="18">
        <f>=N3/M3</f>
        <v>-0.090757002671463</v>
      </c>
      <c r="P3" s="12" t="s">
        <v>28</v>
      </c>
    </row>
    <row r="4" spans="1:16">
      <c r="A4" s="9">
        <v>45250</v>
      </c>
      <c r="B4" s="69" t="s"/>
      <c r="C4" s="11" t="s">
        <v>12018</v>
      </c>
      <c r="D4" s="69" t="s"/>
      <c r="E4" s="19" t="s">
        <v>12016</v>
      </c>
      <c r="F4" s="10" t="s"/>
      <c r="G4" s="10">
        <v>1</v>
      </c>
      <c r="H4" s="10" t="s">
        <v>12017</v>
      </c>
      <c r="I4" s="10">
        <v>0</v>
      </c>
      <c r="J4" s="15">
        <v>0</v>
      </c>
      <c r="K4" s="15">
        <v>0</v>
      </c>
      <c r="L4" s="16">
        <v>0</v>
      </c>
      <c r="M4" s="17">
        <f>=I4*8.8</f>
        <v>0</v>
      </c>
      <c r="N4" s="17">
        <f>=M4-L4-K4-J4*8.8</f>
        <v>0</v>
      </c>
      <c r="O4" s="18" t="e">
        <f>=N4/M4</f>
        <v>#DIV/0!</v>
      </c>
      <c r="P4" s="10" t="s">
        <v>28</v>
      </c>
    </row>
    <row r="5" spans="1:16">
      <c r="A5" s="21">
        <v>45250</v>
      </c>
      <c r="B5" s="12">
        <v>119009990</v>
      </c>
      <c r="C5" s="22" t="s">
        <v>12019</v>
      </c>
      <c r="D5" s="12" t="s">
        <v>12020</v>
      </c>
      <c r="E5" s="19" t="s">
        <v>12021</v>
      </c>
      <c r="F5" s="12" t="s">
        <v>134</v>
      </c>
      <c r="G5" s="12">
        <v>1</v>
      </c>
      <c r="H5" s="12" t="s">
        <v>12022</v>
      </c>
      <c r="I5" s="12">
        <v>15.65</v>
      </c>
      <c r="J5" s="15">
        <v>3.63</v>
      </c>
      <c r="K5" s="15">
        <v>58.84</v>
      </c>
      <c r="L5" s="16">
        <v>52.95</v>
      </c>
      <c r="M5" s="17">
        <f>=I5*8.8</f>
        <v>137.72</v>
      </c>
      <c r="N5" s="17">
        <f>=M5-L5-K5-J5*8.8</f>
        <v>-6.01399999999998</v>
      </c>
      <c r="O5" s="18">
        <f>=N5/M5</f>
        <v>-0.043668312518153</v>
      </c>
      <c r="P5" s="12" t="s">
        <v>162</v>
      </c>
    </row>
    <row r="6" spans="1:17">
      <c r="A6" s="9">
        <v>45250</v>
      </c>
      <c r="B6" s="10">
        <v>119034742</v>
      </c>
      <c r="C6" s="11" t="s">
        <v>12023</v>
      </c>
      <c r="D6" s="12" t="s">
        <v>12024</v>
      </c>
      <c r="E6" s="19" t="s">
        <v>12025</v>
      </c>
      <c r="F6" s="10" t="s"/>
      <c r="G6" s="10">
        <v>1</v>
      </c>
      <c r="H6" s="10" t="s">
        <v>12026</v>
      </c>
      <c r="I6" s="10">
        <v>32</v>
      </c>
      <c r="J6" s="15">
        <v>7.58</v>
      </c>
      <c r="K6" s="15">
        <v>37.16</v>
      </c>
      <c r="L6" s="16">
        <v>18</v>
      </c>
      <c r="M6" s="17">
        <f>=I6*8.8</f>
        <v>281.6</v>
      </c>
      <c r="N6" s="17">
        <f>=M6-L6-K6-J6*8.8</f>
        <v>159.736</v>
      </c>
      <c r="O6" s="18">
        <f>=N6/M6</f>
        <v>0.567244318181818</v>
      </c>
      <c r="P6" s="10" t="s">
        <v>59</v>
      </c>
      <c r="Q6" s="20" t="s"/>
    </row>
    <row r="7" spans="1:17">
      <c r="A7" s="9">
        <v>45250</v>
      </c>
      <c r="B7" s="10">
        <v>119081616</v>
      </c>
      <c r="C7" s="11" t="s">
        <v>12027</v>
      </c>
      <c r="D7" s="12" t="s">
        <v>12028</v>
      </c>
      <c r="E7" s="19" t="s">
        <v>12029</v>
      </c>
      <c r="F7" s="10" t="s"/>
      <c r="G7" s="10">
        <v>1</v>
      </c>
      <c r="H7" s="10" t="s">
        <v>12030</v>
      </c>
      <c r="I7" s="10">
        <v>15.65</v>
      </c>
      <c r="J7" s="15">
        <v>3.71</v>
      </c>
      <c r="K7" s="15">
        <v>25.33</v>
      </c>
      <c r="L7" s="16">
        <v>16</v>
      </c>
      <c r="M7" s="17">
        <f>=I7*8.8</f>
        <v>137.72</v>
      </c>
      <c r="N7" s="17">
        <f>=M7-L7-K7-J7*8.8</f>
        <v>63.742</v>
      </c>
      <c r="O7" s="18">
        <f>=N7/M7</f>
        <v>0.462837641591635</v>
      </c>
      <c r="P7" s="10" t="s">
        <v>114</v>
      </c>
      <c r="Q7" s="20" t="s"/>
    </row>
    <row r="8" spans="1:16">
      <c r="A8" s="9" t="s"/>
      <c r="B8" s="10" t="s"/>
      <c r="C8" s="11" t="s"/>
      <c r="D8" s="12" t="s"/>
      <c r="E8" s="23" t="s"/>
      <c r="G8" s="10" t="s"/>
      <c r="H8" s="10" t="s"/>
      <c r="I8" s="10" t="s"/>
      <c r="J8" s="17" t="s"/>
      <c r="K8" s="24" t="s"/>
      <c r="L8" s="16" t="s"/>
      <c r="M8" s="17" t="s"/>
      <c r="N8" s="17" t="s"/>
      <c r="O8" s="18" t="s"/>
      <c r="P8" s="10" t="s"/>
    </row>
    <row r="9" spans="1:33">
      <c r="A9" s="21">
        <v>45251</v>
      </c>
      <c r="B9" s="12">
        <v>119155099</v>
      </c>
      <c r="C9" s="22" t="s">
        <v>12031</v>
      </c>
      <c r="D9" s="12" t="s">
        <v>12032</v>
      </c>
      <c r="E9" s="83" t="s">
        <v>12033</v>
      </c>
      <c r="F9" s="10" t="s"/>
      <c r="G9" s="12">
        <v>1</v>
      </c>
      <c r="H9" s="12" t="s">
        <v>12034</v>
      </c>
      <c r="I9" s="12">
        <v>43.94</v>
      </c>
      <c r="J9" s="15">
        <v>8.41</v>
      </c>
      <c r="K9" s="15">
        <v>50</v>
      </c>
      <c r="L9" s="16">
        <v>90.48</v>
      </c>
      <c r="M9" s="17">
        <f>=I9*8.8</f>
        <v>386.672</v>
      </c>
      <c r="N9" s="17">
        <f>=M9-L9-K9-J9*8.8</f>
        <v>172.184</v>
      </c>
      <c r="O9" s="18">
        <f>=N9/M9</f>
        <v>0.445297306244052</v>
      </c>
      <c r="P9" s="12" t="s">
        <v>50</v>
      </c>
      <c r="Q9" s="27" t="s">
        <v>12035</v>
      </c>
      <c r="R9" s="27" t="s"/>
      <c r="S9" s="27" t="s"/>
      <c r="T9" s="27" t="s"/>
      <c r="U9" s="27" t="s"/>
      <c r="V9" s="27" t="s"/>
      <c r="W9" s="27" t="s"/>
      <c r="X9" s="27" t="s"/>
      <c r="Y9" s="27" t="s"/>
      <c r="Z9" s="27" t="s"/>
      <c r="AA9" s="27" t="s"/>
      <c r="AB9" s="27" t="s"/>
      <c r="AC9" s="27" t="s"/>
      <c r="AD9" s="27" t="s"/>
      <c r="AE9" s="27" t="s"/>
      <c r="AF9" s="27" t="s"/>
      <c r="AG9" s="27" t="s"/>
    </row>
    <row r="10" spans="1:16">
      <c r="A10" s="21">
        <v>45251</v>
      </c>
      <c r="B10" s="12">
        <v>119168449</v>
      </c>
      <c r="C10" s="22" t="s">
        <v>12036</v>
      </c>
      <c r="D10" s="12" t="s">
        <v>12037</v>
      </c>
      <c r="E10" s="19" t="s">
        <v>12038</v>
      </c>
      <c r="F10" s="10" t="s"/>
      <c r="G10" s="12">
        <v>1</v>
      </c>
      <c r="H10" s="10" t="s">
        <v>12039</v>
      </c>
      <c r="I10" s="12">
        <v>24.35</v>
      </c>
      <c r="J10" s="15">
        <v>5.24</v>
      </c>
      <c r="K10" s="15">
        <v>70.62</v>
      </c>
      <c r="L10" s="16">
        <v>47.46</v>
      </c>
      <c r="M10" s="17">
        <f>=I10*8.8</f>
        <v>214.28</v>
      </c>
      <c r="N10" s="17">
        <f>=M10-L10-K10-J10*8.8</f>
        <v>50.088</v>
      </c>
      <c r="O10" s="18">
        <f>=N10/M10</f>
        <v>0.233750233339556</v>
      </c>
      <c r="P10" s="12" t="s">
        <v>145</v>
      </c>
    </row>
    <row r="11" spans="1:16">
      <c r="A11" s="21">
        <v>45251</v>
      </c>
      <c r="B11" s="12">
        <v>119189664</v>
      </c>
      <c r="C11" s="22" t="s">
        <v>12040</v>
      </c>
      <c r="D11" s="12">
        <v>0</v>
      </c>
      <c r="E11" s="12" t="s">
        <v>52</v>
      </c>
      <c r="F11" s="10" t="s">
        <v>48</v>
      </c>
      <c r="G11" s="12">
        <v>1</v>
      </c>
      <c r="H11" s="10" t="s">
        <v>12041</v>
      </c>
      <c r="I11" s="12">
        <v>0</v>
      </c>
      <c r="J11" s="15">
        <v>0</v>
      </c>
      <c r="K11" s="15">
        <v>0</v>
      </c>
      <c r="L11" s="16">
        <v>0</v>
      </c>
      <c r="M11" s="17">
        <f>=I11*8.8</f>
        <v>0</v>
      </c>
      <c r="N11" s="17">
        <f>=M11-L11-K11-J11*8.8</f>
        <v>0</v>
      </c>
      <c r="O11" s="18" t="e">
        <f>=N11/M11</f>
        <v>#DIV/0!</v>
      </c>
      <c r="P11" s="12" t="s">
        <v>28</v>
      </c>
    </row>
    <row r="12" spans="1:16">
      <c r="A12" s="21">
        <v>45251</v>
      </c>
      <c r="B12" s="12">
        <v>119207995</v>
      </c>
      <c r="C12" s="22" t="s">
        <v>12042</v>
      </c>
      <c r="D12" s="12" t="s">
        <v>12043</v>
      </c>
      <c r="E12" s="82" t="s">
        <v>12044</v>
      </c>
      <c r="F12" s="10" t="s"/>
      <c r="G12" s="12">
        <v>1</v>
      </c>
      <c r="H12" s="12" t="s">
        <v>12045</v>
      </c>
      <c r="I12" s="12">
        <v>23.46</v>
      </c>
      <c r="J12" s="15">
        <v>5.7</v>
      </c>
      <c r="K12" s="15">
        <v>32.85</v>
      </c>
      <c r="L12" s="16">
        <v>24</v>
      </c>
      <c r="M12" s="17">
        <f>=I12*8.8</f>
        <v>206.448</v>
      </c>
      <c r="N12" s="17">
        <f>=M12-L12-K12-J12*8.8</f>
        <v>99.438</v>
      </c>
      <c r="O12" s="18">
        <f>=N12/M12</f>
        <v>0.481661241571728</v>
      </c>
      <c r="P12" s="12" t="s">
        <v>43</v>
      </c>
    </row>
    <row r="13" spans="1:16">
      <c r="A13" s="21">
        <v>45251</v>
      </c>
      <c r="B13" s="12">
        <v>119215719</v>
      </c>
      <c r="C13" s="22" t="s">
        <v>12046</v>
      </c>
      <c r="D13" s="12" t="s">
        <v>12047</v>
      </c>
      <c r="E13" s="19" t="s">
        <v>12048</v>
      </c>
      <c r="F13" s="10" t="s">
        <v>32</v>
      </c>
      <c r="G13" s="12">
        <v>1</v>
      </c>
      <c r="H13" s="12" t="s">
        <v>12049</v>
      </c>
      <c r="I13" s="12">
        <v>15</v>
      </c>
      <c r="J13" s="15">
        <v>2.9</v>
      </c>
      <c r="K13" s="15">
        <v>34.54</v>
      </c>
      <c r="L13" s="16">
        <v>55.5</v>
      </c>
      <c r="M13" s="17">
        <f>=I13*8.8</f>
        <v>132</v>
      </c>
      <c r="N13" s="17">
        <f>=M13-L13-K13-J13*8.8</f>
        <v>16.44</v>
      </c>
      <c r="O13" s="18">
        <f>=N13/M13</f>
        <v>0.124545454545455</v>
      </c>
      <c r="P13" s="12" t="s">
        <v>50</v>
      </c>
    </row>
    <row r="14" spans="1:16">
      <c r="A14" s="21">
        <v>45251</v>
      </c>
      <c r="B14" s="12">
        <v>119231263</v>
      </c>
      <c r="C14" s="22" t="s">
        <v>12050</v>
      </c>
      <c r="D14" s="12" t="s">
        <v>12051</v>
      </c>
      <c r="E14" s="19" t="s">
        <v>12052</v>
      </c>
      <c r="F14" s="10" t="s"/>
      <c r="G14" s="12">
        <v>1</v>
      </c>
      <c r="H14" s="12" t="s">
        <v>12053</v>
      </c>
      <c r="I14" s="12">
        <v>14</v>
      </c>
      <c r="J14" s="15">
        <v>3.26</v>
      </c>
      <c r="K14" s="15">
        <v>29.85</v>
      </c>
      <c r="L14" s="16">
        <v>3.71</v>
      </c>
      <c r="M14" s="17">
        <f>=I14*8.8</f>
        <v>123.2</v>
      </c>
      <c r="N14" s="17">
        <f>=M14-L14-K14-J14*8.8</f>
        <v>60.952</v>
      </c>
      <c r="O14" s="18">
        <f>=N14/M14</f>
        <v>0.49474025974026</v>
      </c>
      <c r="P14" s="12" t="s">
        <v>28</v>
      </c>
    </row>
    <row r="15" spans="1:16">
      <c r="A15" s="21">
        <v>45251</v>
      </c>
      <c r="B15" s="12">
        <v>119243061</v>
      </c>
      <c r="C15" s="22" t="s">
        <v>12054</v>
      </c>
      <c r="D15" s="12" t="s">
        <v>12055</v>
      </c>
      <c r="E15" s="19" t="s">
        <v>12056</v>
      </c>
      <c r="F15" s="10" t="s"/>
      <c r="G15" s="12">
        <v>1</v>
      </c>
      <c r="H15" s="12" t="s">
        <v>12057</v>
      </c>
      <c r="I15" s="12">
        <v>32.87</v>
      </c>
      <c r="J15" s="15">
        <v>7.94</v>
      </c>
      <c r="K15" s="15">
        <v>85.08</v>
      </c>
      <c r="L15" s="16">
        <v>29</v>
      </c>
      <c r="M15" s="17">
        <f>=I15*8.8</f>
        <v>289.256</v>
      </c>
      <c r="N15" s="17">
        <f>=M15-L15-K15-J15*8.8</f>
        <v>105.304</v>
      </c>
      <c r="O15" s="18">
        <f>=N15/M15</f>
        <v>0.364051221063695</v>
      </c>
      <c r="P15" s="12" t="s">
        <v>43</v>
      </c>
    </row>
    <row r="16" spans="1:16">
      <c r="A16" s="9">
        <v>45251</v>
      </c>
      <c r="B16" s="10">
        <v>119251866</v>
      </c>
      <c r="C16" s="11" t="s">
        <v>12058</v>
      </c>
      <c r="D16" s="10" t="s">
        <v>12059</v>
      </c>
      <c r="E16" s="13" t="s">
        <v>12060</v>
      </c>
      <c r="F16" s="10" t="s"/>
      <c r="G16" s="10">
        <v>1</v>
      </c>
      <c r="H16" s="10" t="s">
        <v>12061</v>
      </c>
      <c r="I16" s="10">
        <v>20.29</v>
      </c>
      <c r="J16" s="15">
        <v>4.78</v>
      </c>
      <c r="K16" s="15">
        <v>97.21</v>
      </c>
      <c r="L16" s="16">
        <v>37</v>
      </c>
      <c r="M16" s="17">
        <f>=I16*8.8</f>
        <v>178.552</v>
      </c>
      <c r="N16" s="17">
        <f>=M16-L16-K16-J16*8.8</f>
        <v>2.27800000000002</v>
      </c>
      <c r="O16" s="18">
        <f>=N16/M16</f>
        <v>0.012758188090864</v>
      </c>
      <c r="P16" s="10" t="s">
        <v>172</v>
      </c>
    </row>
    <row r="17" spans="1:17">
      <c r="A17" s="21" t="s"/>
      <c r="B17" s="12" t="s"/>
      <c r="C17" s="22" t="s"/>
      <c r="D17" s="12" t="s"/>
      <c r="E17" s="59" t="s"/>
      <c r="F17" s="10" t="s"/>
      <c r="G17" s="12" t="s"/>
      <c r="H17" s="12" t="s"/>
      <c r="I17" s="12" t="s"/>
      <c r="J17" s="15" t="s"/>
      <c r="K17" s="15" t="s"/>
      <c r="L17" s="16" t="s"/>
      <c r="M17" s="17" t="s"/>
      <c r="N17" s="17" t="s"/>
      <c r="O17" s="18" t="s"/>
      <c r="P17" s="12" t="s"/>
      <c r="Q17" s="20" t="s"/>
    </row>
    <row r="18" spans="1:16">
      <c r="A18" s="21">
        <v>45252</v>
      </c>
      <c r="B18" s="12">
        <v>119322772</v>
      </c>
      <c r="C18" s="22" t="s">
        <v>12062</v>
      </c>
      <c r="D18" s="65" t="s">
        <v>12063</v>
      </c>
      <c r="E18" s="19" t="s">
        <v>12064</v>
      </c>
      <c r="F18" s="10" t="s">
        <v>32</v>
      </c>
      <c r="G18" s="12">
        <v>1</v>
      </c>
      <c r="H18" s="12" t="s">
        <v>12065</v>
      </c>
      <c r="I18" s="12">
        <v>28.7</v>
      </c>
      <c r="J18" s="15">
        <v>5.58</v>
      </c>
      <c r="K18" s="15">
        <v>50</v>
      </c>
      <c r="L18" s="16">
        <v>125.96</v>
      </c>
      <c r="M18" s="17">
        <f>=I18*8.8</f>
        <v>252.56</v>
      </c>
      <c r="N18" s="17">
        <f>=M18-L18-K18-J18*8.8</f>
        <v>27.496</v>
      </c>
      <c r="O18" s="18">
        <f>=N18/M18</f>
        <v>0.108869179600887</v>
      </c>
      <c r="P18" s="12" t="s">
        <v>50</v>
      </c>
    </row>
    <row r="19" spans="1:16">
      <c r="A19" s="21">
        <v>45252</v>
      </c>
      <c r="B19" s="12">
        <v>119345289</v>
      </c>
      <c r="C19" s="22" t="s">
        <v>12050</v>
      </c>
      <c r="D19" s="12" t="s">
        <v>12066</v>
      </c>
      <c r="E19" s="19" t="s">
        <v>12067</v>
      </c>
      <c r="F19" s="10" t="s"/>
      <c r="G19" s="12">
        <v>1</v>
      </c>
      <c r="H19" s="12" t="s">
        <v>12053</v>
      </c>
      <c r="I19" s="12">
        <v>14</v>
      </c>
      <c r="J19" s="15">
        <v>3.26</v>
      </c>
      <c r="K19" s="15">
        <v>30.38</v>
      </c>
      <c r="L19" s="16">
        <v>7.31</v>
      </c>
      <c r="M19" s="17">
        <f>=I19*8.8</f>
        <v>123.2</v>
      </c>
      <c r="N19" s="17">
        <f>=M19-L19-K19-J19*8.8</f>
        <v>56.822</v>
      </c>
      <c r="O19" s="18">
        <f>=N19/M19</f>
        <v>0.461217532467533</v>
      </c>
      <c r="P19" s="12" t="s">
        <v>28</v>
      </c>
    </row>
    <row r="20" spans="1:17">
      <c r="A20" s="21">
        <v>45252</v>
      </c>
      <c r="B20" s="12">
        <v>119354947</v>
      </c>
      <c r="C20" s="22" t="s">
        <v>12054</v>
      </c>
      <c r="D20" s="12" t="s">
        <v>12068</v>
      </c>
      <c r="E20" s="13" t="s">
        <v>12069</v>
      </c>
      <c r="F20" s="10" t="s"/>
      <c r="G20" s="12">
        <v>1</v>
      </c>
      <c r="H20" s="12" t="s">
        <v>12057</v>
      </c>
      <c r="I20" s="12">
        <v>32.87</v>
      </c>
      <c r="J20" s="15">
        <v>7.45</v>
      </c>
      <c r="K20" s="15">
        <v>50</v>
      </c>
      <c r="L20" s="16">
        <v>85</v>
      </c>
      <c r="M20" s="17">
        <f>=I20*8.8</f>
        <v>289.256</v>
      </c>
      <c r="N20" s="17">
        <f>=M20-L20-K20-J20*8.8</f>
        <v>88.696</v>
      </c>
      <c r="O20" s="18">
        <f>=N20/M20</f>
        <v>0.306634953121111</v>
      </c>
      <c r="P20" s="12" t="s">
        <v>162</v>
      </c>
      <c r="Q20" s="20" t="s"/>
    </row>
    <row r="21" spans="1:16">
      <c r="A21" s="9">
        <v>45252</v>
      </c>
      <c r="B21" s="10">
        <v>119385968</v>
      </c>
      <c r="C21" s="11" t="s">
        <v>12070</v>
      </c>
      <c r="D21" s="10" t="s">
        <v>12071</v>
      </c>
      <c r="E21" s="13" t="s">
        <v>12072</v>
      </c>
      <c r="F21" s="10" t="s"/>
      <c r="G21" s="10">
        <v>1</v>
      </c>
      <c r="H21" s="10" t="s">
        <v>12073</v>
      </c>
      <c r="I21" s="10">
        <v>15.84</v>
      </c>
      <c r="J21" s="15">
        <v>3.06</v>
      </c>
      <c r="K21" s="15">
        <v>28.83</v>
      </c>
      <c r="L21" s="16">
        <v>16.45</v>
      </c>
      <c r="M21" s="17">
        <f>=I21*8.8</f>
        <v>139.392</v>
      </c>
      <c r="N21" s="17">
        <f>=M21-L21-K21-J21*8.8</f>
        <v>67.184</v>
      </c>
      <c r="O21" s="18">
        <f>=N21/M21</f>
        <v>0.481978879706152</v>
      </c>
      <c r="P21" s="10" t="s">
        <v>50</v>
      </c>
    </row>
    <row r="22" spans="1:16">
      <c r="A22" s="9">
        <v>45252</v>
      </c>
      <c r="B22" s="10">
        <v>119407095</v>
      </c>
      <c r="C22" s="11" t="s">
        <v>12074</v>
      </c>
      <c r="D22" s="10" t="s">
        <v>12075</v>
      </c>
      <c r="E22" s="13" t="s">
        <v>12076</v>
      </c>
      <c r="F22" s="10" t="s">
        <v>48</v>
      </c>
      <c r="G22" s="10">
        <v>1</v>
      </c>
      <c r="H22" s="10" t="s">
        <v>8014</v>
      </c>
      <c r="I22" s="10">
        <v>16.63</v>
      </c>
      <c r="J22" s="15">
        <v>3.98</v>
      </c>
      <c r="K22" s="15">
        <v>50</v>
      </c>
      <c r="L22" s="16">
        <v>39</v>
      </c>
      <c r="M22" s="17">
        <f>=I22*8.8</f>
        <v>146.344</v>
      </c>
      <c r="N22" s="17">
        <f>=M22-L22-K22-J22*8.8</f>
        <v>22.32</v>
      </c>
      <c r="O22" s="18">
        <f>=N22/M22</f>
        <v>0.152517356365823</v>
      </c>
      <c r="P22" s="10" t="s">
        <v>28</v>
      </c>
    </row>
    <row r="23" spans="1:16">
      <c r="A23" s="9">
        <v>45252</v>
      </c>
      <c r="B23" s="10">
        <v>119410766</v>
      </c>
      <c r="C23" s="11" t="s">
        <v>12054</v>
      </c>
      <c r="D23" s="10" t="s">
        <v>12077</v>
      </c>
      <c r="E23" s="13" t="s">
        <v>12069</v>
      </c>
      <c r="F23" s="10" t="s">
        <v>12078</v>
      </c>
      <c r="G23" s="10">
        <v>1</v>
      </c>
      <c r="H23" s="10" t="s">
        <v>12057</v>
      </c>
      <c r="I23" s="10">
        <v>32.87</v>
      </c>
      <c r="J23" s="15">
        <v>6.34</v>
      </c>
      <c r="K23" s="15">
        <v>50</v>
      </c>
      <c r="L23" s="16">
        <v>0</v>
      </c>
      <c r="M23" s="17">
        <f>=I23*8.8</f>
        <v>289.256</v>
      </c>
      <c r="N23" s="17">
        <f>=M23-L23-K23-J23*8.8</f>
        <v>183.464</v>
      </c>
      <c r="O23" s="18">
        <f>=N23/M23</f>
        <v>0.63426169206516</v>
      </c>
      <c r="P23" s="10" t="s">
        <v>50</v>
      </c>
    </row>
    <row r="24" spans="1:16">
      <c r="A24" s="9">
        <v>45252</v>
      </c>
      <c r="B24" s="10">
        <v>119461993</v>
      </c>
      <c r="C24" s="11" t="s">
        <v>12054</v>
      </c>
      <c r="D24" s="10" t="s">
        <v>12079</v>
      </c>
      <c r="E24" s="13" t="s">
        <v>12069</v>
      </c>
      <c r="F24" s="10" t="s"/>
      <c r="G24" s="10">
        <v>1</v>
      </c>
      <c r="H24" s="10" t="s">
        <v>12057</v>
      </c>
      <c r="I24" s="10">
        <v>32.87</v>
      </c>
      <c r="J24" s="15">
        <v>7.88</v>
      </c>
      <c r="K24" s="15">
        <v>50</v>
      </c>
      <c r="L24" s="16">
        <v>0</v>
      </c>
      <c r="M24" s="17">
        <f>=I24*8.8</f>
        <v>289.256</v>
      </c>
      <c r="N24" s="17">
        <f>=M24-L24-K24-J24*8.8</f>
        <v>169.912</v>
      </c>
      <c r="O24" s="18">
        <f>=N24/M24</f>
        <v>0.587410459938601</v>
      </c>
      <c r="P24" s="10" t="s">
        <v>28</v>
      </c>
    </row>
    <row r="25" spans="1:16">
      <c r="A25" s="9">
        <v>45252</v>
      </c>
      <c r="B25" s="10">
        <v>119470367</v>
      </c>
      <c r="C25" s="11" t="s">
        <v>12062</v>
      </c>
      <c r="D25" s="10" t="s">
        <v>12080</v>
      </c>
      <c r="E25" s="13" t="s">
        <v>12064</v>
      </c>
      <c r="F25" s="10" t="s"/>
      <c r="G25" s="10">
        <v>1</v>
      </c>
      <c r="H25" s="10" t="s">
        <v>12065</v>
      </c>
      <c r="I25" s="10">
        <v>28.7</v>
      </c>
      <c r="J25" s="15">
        <v>6.5</v>
      </c>
      <c r="K25" s="15">
        <v>72.04</v>
      </c>
      <c r="L25" s="16">
        <v>125.96</v>
      </c>
      <c r="M25" s="17">
        <f>=I25*8.8</f>
        <v>252.56</v>
      </c>
      <c r="N25" s="17">
        <f>=M25-L25-K25-J25*8.8</f>
        <v>-2.64</v>
      </c>
      <c r="O25" s="18">
        <f>=N25/M25</f>
        <v>-0.010452961672474</v>
      </c>
      <c r="P25" s="10" t="s">
        <v>162</v>
      </c>
    </row>
    <row r="26" spans="1:16">
      <c r="A26" s="9" t="s"/>
      <c r="B26" s="10" t="s"/>
      <c r="C26" s="11" t="s"/>
      <c r="D26" s="10" t="s"/>
      <c r="E26" s="53" t="s"/>
      <c r="F26" s="10" t="s"/>
      <c r="G26" s="10" t="s"/>
      <c r="H26" s="10" t="s"/>
      <c r="I26" s="10" t="s"/>
      <c r="J26" s="15" t="s"/>
      <c r="K26" s="15" t="s"/>
      <c r="L26" s="16" t="s"/>
      <c r="M26" s="17" t="s"/>
      <c r="N26" s="17" t="s"/>
      <c r="O26" s="18" t="s"/>
      <c r="P26" s="10" t="s"/>
    </row>
    <row r="27" spans="1:16">
      <c r="A27" s="9">
        <v>45253</v>
      </c>
      <c r="B27" s="10">
        <v>119638045</v>
      </c>
      <c r="C27" s="11" t="s">
        <v>12081</v>
      </c>
      <c r="D27" s="10" t="s">
        <v>12082</v>
      </c>
      <c r="E27" s="13" t="s">
        <v>12083</v>
      </c>
      <c r="F27" s="10" t="s"/>
      <c r="G27" s="10">
        <v>1</v>
      </c>
      <c r="H27" s="10" t="s">
        <v>12084</v>
      </c>
      <c r="I27" s="10">
        <v>32.92</v>
      </c>
      <c r="J27" s="15">
        <v>7.84</v>
      </c>
      <c r="K27" s="15">
        <v>50</v>
      </c>
      <c r="L27" s="16">
        <v>50</v>
      </c>
      <c r="M27" s="17">
        <f>=I27*8.8</f>
        <v>289.696</v>
      </c>
      <c r="N27" s="17">
        <f>=M27-L27-K27-J27*8.8</f>
        <v>120.704</v>
      </c>
      <c r="O27" s="18">
        <f>=N27/M27</f>
        <v>0.416657461614934</v>
      </c>
      <c r="P27" s="10" t="s">
        <v>28</v>
      </c>
    </row>
    <row r="28" spans="1:16">
      <c r="A28" s="9">
        <v>45253</v>
      </c>
      <c r="B28" s="10">
        <v>119634574</v>
      </c>
      <c r="C28" s="11" t="s">
        <v>12085</v>
      </c>
      <c r="D28" s="10" t="s">
        <v>12086</v>
      </c>
      <c r="E28" s="13" t="s">
        <v>12087</v>
      </c>
      <c r="F28" s="10" t="s"/>
      <c r="G28" s="10">
        <v>1</v>
      </c>
      <c r="H28" s="10" t="s">
        <v>12088</v>
      </c>
      <c r="I28" s="10">
        <v>33.28</v>
      </c>
      <c r="J28" s="15">
        <v>7.97</v>
      </c>
      <c r="K28" s="15">
        <v>50</v>
      </c>
      <c r="L28" s="16">
        <v>40</v>
      </c>
      <c r="M28" s="17">
        <f>=I28*8.8</f>
        <v>292.864</v>
      </c>
      <c r="N28" s="17">
        <f>=M28-L28-K28-J28*8.8</f>
        <v>132.728</v>
      </c>
      <c r="O28" s="18">
        <f>=N28/M28</f>
        <v>0.453206949300699</v>
      </c>
      <c r="P28" s="10" t="s">
        <v>28</v>
      </c>
    </row>
    <row r="29" spans="1:16">
      <c r="A29" s="9">
        <v>45253</v>
      </c>
      <c r="B29" s="10">
        <v>119598070</v>
      </c>
      <c r="C29" s="11" t="s">
        <v>12089</v>
      </c>
      <c r="D29" s="10" t="s">
        <v>12090</v>
      </c>
      <c r="E29" s="13" t="s">
        <v>12091</v>
      </c>
      <c r="F29" s="10" t="s"/>
      <c r="G29" s="10">
        <v>1</v>
      </c>
      <c r="H29" s="10" t="s">
        <v>12092</v>
      </c>
      <c r="I29" s="10">
        <v>15.37</v>
      </c>
      <c r="J29" s="15">
        <v>3.59</v>
      </c>
      <c r="K29" s="15">
        <v>36.75</v>
      </c>
      <c r="L29" s="16">
        <v>32</v>
      </c>
      <c r="M29" s="17">
        <f>=I29*8.8</f>
        <v>135.256</v>
      </c>
      <c r="N29" s="17">
        <f>=M29-L29-K29-J29*8.8</f>
        <v>34.914</v>
      </c>
      <c r="O29" s="18">
        <f>=N29/M29</f>
        <v>0.258132726089785</v>
      </c>
      <c r="P29" s="10" t="s">
        <v>28</v>
      </c>
    </row>
    <row r="30" spans="1:16">
      <c r="A30" s="9">
        <v>45253</v>
      </c>
      <c r="B30" s="10">
        <v>119589117</v>
      </c>
      <c r="C30" s="11" t="s">
        <v>12093</v>
      </c>
      <c r="D30" s="10">
        <v>0</v>
      </c>
      <c r="E30" s="10" t="s">
        <v>52</v>
      </c>
      <c r="F30" s="10" t="s">
        <v>48</v>
      </c>
      <c r="G30" s="10">
        <v>1</v>
      </c>
      <c r="H30" s="10" t="s">
        <v>12094</v>
      </c>
      <c r="I30" s="10">
        <v>0</v>
      </c>
      <c r="J30" s="15">
        <v>0</v>
      </c>
      <c r="K30" s="15">
        <v>0</v>
      </c>
      <c r="L30" s="16">
        <v>0</v>
      </c>
      <c r="M30" s="17">
        <f>=I30*8.8</f>
        <v>0</v>
      </c>
      <c r="N30" s="17">
        <f>=M30-L30-K30-J30*8.8</f>
        <v>0</v>
      </c>
      <c r="O30" s="18" t="e">
        <f>=N30/M30</f>
        <v>#DIV/0!</v>
      </c>
      <c r="P30" s="10" t="s">
        <v>43</v>
      </c>
    </row>
    <row r="31" spans="1:17">
      <c r="A31" s="9">
        <v>45253</v>
      </c>
      <c r="B31" s="10">
        <v>119575308</v>
      </c>
      <c r="C31" s="11" t="s">
        <v>12046</v>
      </c>
      <c r="D31" s="10" t="s">
        <v>12095</v>
      </c>
      <c r="E31" s="13" t="s">
        <v>12096</v>
      </c>
      <c r="F31" s="10" t="s"/>
      <c r="G31" s="10">
        <v>1</v>
      </c>
      <c r="H31" s="10" t="s">
        <v>12049</v>
      </c>
      <c r="I31" s="10">
        <v>15</v>
      </c>
      <c r="J31" s="15">
        <v>2.89</v>
      </c>
      <c r="K31" s="15">
        <v>30.4</v>
      </c>
      <c r="L31" s="16">
        <v>50.17</v>
      </c>
      <c r="M31" s="17">
        <f>=I31*8.8</f>
        <v>132</v>
      </c>
      <c r="N31" s="17">
        <f>=M31-L31-K31-J31*8.8</f>
        <v>25.998</v>
      </c>
      <c r="O31" s="18">
        <f>=N31/M31</f>
        <v>0.196954545454545</v>
      </c>
      <c r="P31" s="10" t="s">
        <v>50</v>
      </c>
      <c r="Q31" s="20" t="s"/>
    </row>
    <row r="32" spans="1:16">
      <c r="A32" s="9">
        <v>45253</v>
      </c>
      <c r="B32" s="10">
        <v>119561106</v>
      </c>
      <c r="C32" s="11" t="s">
        <v>12097</v>
      </c>
      <c r="D32" s="10" t="s">
        <v>12098</v>
      </c>
      <c r="E32" s="13" t="s">
        <v>12099</v>
      </c>
      <c r="F32" s="10" t="s">
        <v>57</v>
      </c>
      <c r="G32" s="10">
        <v>1</v>
      </c>
      <c r="H32" s="10" t="s">
        <v>12100</v>
      </c>
      <c r="I32" s="10">
        <v>14</v>
      </c>
      <c r="J32" s="15">
        <v>2.73</v>
      </c>
      <c r="K32" s="15">
        <v>50</v>
      </c>
      <c r="L32" s="16">
        <v>12</v>
      </c>
      <c r="M32" s="17">
        <f>=I32*8.8</f>
        <v>123.2</v>
      </c>
      <c r="N32" s="17">
        <f>=M32-L32-K32-J32*8.8</f>
        <v>37.176</v>
      </c>
      <c r="O32" s="18">
        <f>=N32/M32</f>
        <v>0.301753246753247</v>
      </c>
      <c r="P32" s="10" t="s">
        <v>50</v>
      </c>
    </row>
    <row r="33" spans="1:16">
      <c r="A33" s="9">
        <v>45253</v>
      </c>
      <c r="B33" s="10">
        <v>119559540</v>
      </c>
      <c r="C33" s="11" t="s">
        <v>12101</v>
      </c>
      <c r="D33" s="31" t="s">
        <v>12102</v>
      </c>
      <c r="E33" s="13" t="s">
        <v>12103</v>
      </c>
      <c r="F33" s="10" t="s">
        <v>134</v>
      </c>
      <c r="G33" s="10">
        <v>1</v>
      </c>
      <c r="H33" s="10" t="s">
        <v>12104</v>
      </c>
      <c r="I33" s="10">
        <v>15.65</v>
      </c>
      <c r="J33" s="15">
        <v>3.72</v>
      </c>
      <c r="K33" s="15">
        <v>50</v>
      </c>
      <c r="L33" s="16">
        <v>26</v>
      </c>
      <c r="M33" s="17">
        <f>=I33*8.8</f>
        <v>137.72</v>
      </c>
      <c r="N33" s="17">
        <f>=M33-L33-K33-J33*8.8</f>
        <v>28.984</v>
      </c>
      <c r="O33" s="18">
        <f>=N33/M33</f>
        <v>0.210455997676445</v>
      </c>
      <c r="P33" s="10" t="s">
        <v>28</v>
      </c>
    </row>
    <row r="34" spans="1:16">
      <c r="A34" s="9">
        <v>45253</v>
      </c>
      <c r="B34" s="10">
        <v>119558526</v>
      </c>
      <c r="C34" s="11" t="s">
        <v>12105</v>
      </c>
      <c r="D34" s="10" t="s">
        <v>12106</v>
      </c>
      <c r="E34" s="11" t="s">
        <v>12107</v>
      </c>
      <c r="F34" s="10" t="s">
        <v>48</v>
      </c>
      <c r="G34" s="10">
        <v>3</v>
      </c>
      <c r="H34" s="10" t="s">
        <v>12108</v>
      </c>
      <c r="I34" s="10">
        <v>66.85</v>
      </c>
      <c r="J34" s="15">
        <v>12.76</v>
      </c>
      <c r="K34" s="15">
        <v>50.03</v>
      </c>
      <c r="L34" s="16">
        <v>265</v>
      </c>
      <c r="M34" s="17">
        <f>=I34*8.8</f>
        <v>588.28</v>
      </c>
      <c r="N34" s="17">
        <f>=M34-L34-K34-J34*8.8</f>
        <v>160.962</v>
      </c>
      <c r="O34" s="18">
        <f>=N34/M34</f>
        <v>0.273614605289998</v>
      </c>
      <c r="P34" s="10" t="s">
        <v>50</v>
      </c>
    </row>
    <row r="35" spans="1:16">
      <c r="A35" s="9">
        <v>45253</v>
      </c>
      <c r="B35" s="10">
        <v>119537009</v>
      </c>
      <c r="C35" s="11" t="s">
        <v>12046</v>
      </c>
      <c r="D35" s="10" t="s">
        <v>12109</v>
      </c>
      <c r="E35" s="13" t="s">
        <v>12096</v>
      </c>
      <c r="F35" s="10" t="s"/>
      <c r="G35" s="10">
        <v>1</v>
      </c>
      <c r="H35" s="10" t="s">
        <v>12049</v>
      </c>
      <c r="I35" s="10">
        <v>15</v>
      </c>
      <c r="J35" s="15">
        <v>2.89</v>
      </c>
      <c r="K35" s="15">
        <v>30.51</v>
      </c>
      <c r="L35" s="16">
        <v>50.17</v>
      </c>
      <c r="M35" s="17">
        <f>=I35*8.8</f>
        <v>132</v>
      </c>
      <c r="N35" s="17">
        <f>=M35-L35-K35-J35*8.8</f>
        <v>25.888</v>
      </c>
      <c r="O35" s="18">
        <f>=N35/M35</f>
        <v>0.196121212121212</v>
      </c>
      <c r="P35" s="10" t="s">
        <v>50</v>
      </c>
    </row>
    <row r="36" spans="1:16">
      <c r="A36" s="9">
        <v>45253</v>
      </c>
      <c r="B36" s="10">
        <v>119531504</v>
      </c>
      <c r="C36" s="11" t="s">
        <v>12110</v>
      </c>
      <c r="D36" s="10" t="s">
        <v>12111</v>
      </c>
      <c r="E36" s="13" t="s">
        <v>12096</v>
      </c>
      <c r="F36" s="10" t="s"/>
      <c r="G36" s="10">
        <v>1</v>
      </c>
      <c r="H36" s="10" t="s">
        <v>12112</v>
      </c>
      <c r="I36" s="10">
        <v>15</v>
      </c>
      <c r="J36" s="15">
        <v>2.89</v>
      </c>
      <c r="K36" s="15">
        <v>30.4</v>
      </c>
      <c r="L36" s="16">
        <v>50.16</v>
      </c>
      <c r="M36" s="17">
        <f>=I36*8.8</f>
        <v>132</v>
      </c>
      <c r="N36" s="17">
        <f>=M36-L36-K36-J36*8.8</f>
        <v>26.008</v>
      </c>
      <c r="O36" s="18">
        <f>=N36/M36</f>
        <v>0.197030303030303</v>
      </c>
      <c r="P36" s="10" t="s">
        <v>50</v>
      </c>
    </row>
    <row r="37" spans="1:17">
      <c r="A37" s="9">
        <v>45253</v>
      </c>
      <c r="B37" s="10">
        <v>119530231</v>
      </c>
      <c r="C37" s="11" t="s">
        <v>12113</v>
      </c>
      <c r="D37" s="10" t="s">
        <v>12114</v>
      </c>
      <c r="E37" s="13" t="s">
        <v>12115</v>
      </c>
      <c r="F37" s="10" t="s">
        <v>32</v>
      </c>
      <c r="G37" s="10">
        <v>1</v>
      </c>
      <c r="H37" s="10" t="s">
        <v>6443</v>
      </c>
      <c r="I37" s="10">
        <v>40.13</v>
      </c>
      <c r="J37" s="15">
        <v>7.74</v>
      </c>
      <c r="K37" s="15">
        <v>50</v>
      </c>
      <c r="L37" s="16">
        <v>118</v>
      </c>
      <c r="M37" s="17">
        <f>=I37*8.8</f>
        <v>353.144</v>
      </c>
      <c r="N37" s="17">
        <f>=M37-L37-K37-J37*8.8</f>
        <v>117.032</v>
      </c>
      <c r="O37" s="18">
        <f>=N37/M37</f>
        <v>0.331400222005754</v>
      </c>
      <c r="P37" s="10" t="s">
        <v>50</v>
      </c>
      <c r="Q37" s="20" t="s"/>
    </row>
    <row r="38" spans="1:16">
      <c r="A38" s="9">
        <v>45253</v>
      </c>
      <c r="B38" s="10">
        <v>119521970</v>
      </c>
      <c r="C38" s="11" t="s">
        <v>12116</v>
      </c>
      <c r="D38" s="10" t="s">
        <v>12117</v>
      </c>
      <c r="E38" s="13" t="s">
        <v>12118</v>
      </c>
      <c r="F38" s="10" t="s">
        <v>68</v>
      </c>
      <c r="G38" s="10">
        <v>1</v>
      </c>
      <c r="H38" s="10" t="s">
        <v>12119</v>
      </c>
      <c r="I38" s="10">
        <v>22.21</v>
      </c>
      <c r="J38" s="15">
        <v>5.28</v>
      </c>
      <c r="K38" s="15">
        <v>153.96</v>
      </c>
      <c r="L38" s="16">
        <v>64</v>
      </c>
      <c r="M38" s="17">
        <f>=I38*8.8</f>
        <v>195.448</v>
      </c>
      <c r="N38" s="17">
        <f>=M38-L38-K38-J38*8.8</f>
        <v>-68.976</v>
      </c>
      <c r="O38" s="18">
        <f>=N38/M38</f>
        <v>-0.352912283574147</v>
      </c>
      <c r="P38" s="10" t="s">
        <v>28</v>
      </c>
    </row>
    <row r="39" spans="1:16">
      <c r="A39" s="9" t="s"/>
      <c r="B39" s="10" t="s"/>
      <c r="C39" s="11" t="s"/>
      <c r="D39" s="10" t="s"/>
      <c r="E39" s="53" t="s"/>
      <c r="F39" s="10" t="s"/>
      <c r="G39" s="10" t="s"/>
      <c r="H39" s="10" t="s"/>
      <c r="I39" s="10" t="s"/>
      <c r="J39" s="15" t="s"/>
      <c r="K39" s="15" t="s"/>
      <c r="L39" s="16" t="s"/>
      <c r="M39" s="17" t="s"/>
      <c r="N39" s="17" t="s"/>
      <c r="O39" s="18" t="s"/>
      <c r="P39" s="10" t="s"/>
    </row>
    <row r="40" spans="1:16">
      <c r="A40" s="9">
        <v>45254</v>
      </c>
      <c r="B40" s="10">
        <v>119719029</v>
      </c>
      <c r="C40" s="11" t="s">
        <v>12120</v>
      </c>
      <c r="D40" s="10" t="s">
        <v>12121</v>
      </c>
      <c r="E40" s="13" t="s">
        <v>12122</v>
      </c>
      <c r="F40" s="10" t="s">
        <v>453</v>
      </c>
      <c r="G40" s="10">
        <v>1</v>
      </c>
      <c r="H40" s="10" t="s">
        <v>12123</v>
      </c>
      <c r="I40" s="10">
        <v>50.58</v>
      </c>
      <c r="J40" s="15">
        <v>11.7</v>
      </c>
      <c r="K40" s="15">
        <v>50</v>
      </c>
      <c r="L40" s="16">
        <v>195.62</v>
      </c>
      <c r="M40" s="17">
        <f>=I40*8.8</f>
        <v>445.104</v>
      </c>
      <c r="N40" s="17">
        <f>=M40-L40-K40-J40*8.8</f>
        <v>96.524</v>
      </c>
      <c r="O40" s="18">
        <f>=N40/M40</f>
        <v>0.216857183939035</v>
      </c>
      <c r="P40" s="10" t="s">
        <v>70</v>
      </c>
    </row>
    <row r="41" spans="1:16">
      <c r="A41" s="28">
        <v>45254</v>
      </c>
      <c r="B41" s="14">
        <v>119724753</v>
      </c>
      <c r="C41" s="29" t="s">
        <v>12124</v>
      </c>
      <c r="D41" s="14" t="s">
        <v>12125</v>
      </c>
      <c r="E41" s="30" t="s">
        <v>12126</v>
      </c>
      <c r="F41" s="14" t="s"/>
      <c r="G41" s="14">
        <v>1</v>
      </c>
      <c r="H41" s="14" t="s">
        <v>12127</v>
      </c>
      <c r="I41" s="14">
        <v>37.61</v>
      </c>
      <c r="J41" s="15">
        <v>9.13</v>
      </c>
      <c r="K41" s="15">
        <v>41.65</v>
      </c>
      <c r="L41" s="16">
        <v>56.5</v>
      </c>
      <c r="M41" s="17">
        <f>=I41*8.8</f>
        <v>330.968</v>
      </c>
      <c r="N41" s="17">
        <f>=M41-L41-K41-J41*8.8</f>
        <v>152.474</v>
      </c>
      <c r="O41" s="18">
        <f>=N41/M41</f>
        <v>0.460691063788644</v>
      </c>
      <c r="P41" s="14" t="s">
        <v>28</v>
      </c>
    </row>
    <row r="42" spans="1:17">
      <c r="A42" s="9">
        <v>45254</v>
      </c>
      <c r="B42" s="10">
        <v>119750307</v>
      </c>
      <c r="C42" s="11" t="s">
        <v>12128</v>
      </c>
      <c r="D42" s="10" t="s">
        <v>12129</v>
      </c>
      <c r="E42" s="10" t="s">
        <v>283</v>
      </c>
      <c r="F42" s="10" t="s">
        <v>48</v>
      </c>
      <c r="G42" s="10">
        <v>1</v>
      </c>
      <c r="H42" s="10" t="s">
        <v>12130</v>
      </c>
      <c r="I42" s="10">
        <v>21.17</v>
      </c>
      <c r="J42" s="15">
        <v>4.51</v>
      </c>
      <c r="K42" s="15">
        <v>0</v>
      </c>
      <c r="L42" s="16">
        <v>0</v>
      </c>
      <c r="M42" s="17">
        <f>=I42*8.8</f>
        <v>186.296</v>
      </c>
      <c r="N42" s="17">
        <f>=M42-L42-K42-J42*8.8</f>
        <v>146.608</v>
      </c>
      <c r="O42" s="18">
        <f>=N42/M42</f>
        <v>0.786962683042041</v>
      </c>
      <c r="P42" s="10" t="s">
        <v>1413</v>
      </c>
      <c r="Q42" s="20" t="s"/>
    </row>
    <row r="43" spans="1:16">
      <c r="A43" s="9">
        <v>45254</v>
      </c>
      <c r="B43" s="10">
        <v>119765454</v>
      </c>
      <c r="C43" s="11" t="s">
        <v>12131</v>
      </c>
      <c r="D43" s="10" t="s">
        <v>12132</v>
      </c>
      <c r="E43" s="13" t="s">
        <v>12133</v>
      </c>
      <c r="F43" s="10" t="s">
        <v>48</v>
      </c>
      <c r="G43" s="10">
        <v>1</v>
      </c>
      <c r="H43" s="10" t="s">
        <v>12134</v>
      </c>
      <c r="I43" s="10">
        <v>30.46</v>
      </c>
      <c r="J43" s="15">
        <v>5.7</v>
      </c>
      <c r="K43" s="15">
        <v>50</v>
      </c>
      <c r="L43" s="16">
        <v>86</v>
      </c>
      <c r="M43" s="17">
        <f>=I43*8.8</f>
        <v>268.048</v>
      </c>
      <c r="N43" s="17">
        <f>=M43-L43-K43-J43*8.8</f>
        <v>81.888</v>
      </c>
      <c r="O43" s="18">
        <f>=N43/M43</f>
        <v>0.305497522831732</v>
      </c>
      <c r="P43" s="10" t="s">
        <v>50</v>
      </c>
    </row>
    <row r="44" spans="1:17">
      <c r="A44" s="9">
        <v>45254</v>
      </c>
      <c r="B44" s="69" t="s"/>
      <c r="C44" s="11" t="s">
        <v>12135</v>
      </c>
      <c r="D44" s="69" t="s"/>
      <c r="E44" s="13" t="s">
        <v>12133</v>
      </c>
      <c r="F44" s="10" t="s"/>
      <c r="G44" s="10">
        <v>1</v>
      </c>
      <c r="H44" s="10" t="s">
        <v>12136</v>
      </c>
      <c r="I44" s="10">
        <v>0</v>
      </c>
      <c r="J44" s="15">
        <v>0</v>
      </c>
      <c r="K44" s="15">
        <v>0</v>
      </c>
      <c r="L44" s="16">
        <v>0</v>
      </c>
      <c r="M44" s="17">
        <f>=I44*8.8</f>
        <v>0</v>
      </c>
      <c r="N44" s="17">
        <f>=M44-L44-K44-J44*8.8</f>
        <v>0</v>
      </c>
      <c r="O44" s="18" t="e">
        <f>=N44/M44</f>
        <v>#DIV/0!</v>
      </c>
      <c r="P44" s="10" t="s">
        <v>50</v>
      </c>
      <c r="Q44" s="20" t="s"/>
    </row>
    <row r="45" spans="1:16">
      <c r="A45" s="9">
        <v>45254</v>
      </c>
      <c r="B45" s="10">
        <v>119771177</v>
      </c>
      <c r="C45" s="11" t="s">
        <v>12137</v>
      </c>
      <c r="D45" s="10" t="s">
        <v>12138</v>
      </c>
      <c r="E45" s="13" t="s">
        <v>12139</v>
      </c>
      <c r="F45" s="10" t="s"/>
      <c r="G45" s="10">
        <v>1</v>
      </c>
      <c r="H45" s="10" t="s">
        <v>12140</v>
      </c>
      <c r="I45" s="10">
        <v>15.95</v>
      </c>
      <c r="J45" s="15">
        <v>3.04</v>
      </c>
      <c r="K45" s="15">
        <v>50</v>
      </c>
      <c r="L45" s="16">
        <v>21</v>
      </c>
      <c r="M45" s="17">
        <f>=I45*8.8</f>
        <v>140.36</v>
      </c>
      <c r="N45" s="17">
        <f>=M45-L45-K45-J45*8.8</f>
        <v>42.608</v>
      </c>
      <c r="O45" s="18">
        <f>=N45/M45</f>
        <v>0.303562268452551</v>
      </c>
      <c r="P45" s="10" t="s">
        <v>50</v>
      </c>
    </row>
    <row r="46" spans="1:16">
      <c r="A46" s="9">
        <v>45254</v>
      </c>
      <c r="B46" s="10">
        <v>119784227</v>
      </c>
      <c r="C46" s="11" t="s">
        <v>12141</v>
      </c>
      <c r="D46" s="10" t="s">
        <v>12142</v>
      </c>
      <c r="E46" s="13" t="s">
        <v>12143</v>
      </c>
      <c r="F46" s="10" t="s"/>
      <c r="G46" s="10">
        <v>1</v>
      </c>
      <c r="H46" s="10" t="s">
        <v>12144</v>
      </c>
      <c r="I46" s="10">
        <v>34.1</v>
      </c>
      <c r="J46" s="15">
        <v>7.32</v>
      </c>
      <c r="K46" s="15">
        <v>80.46</v>
      </c>
      <c r="L46" s="16">
        <v>62</v>
      </c>
      <c r="M46" s="17">
        <f>=I46*8.8</f>
        <v>300.08</v>
      </c>
      <c r="N46" s="17">
        <f>=M46-L46-K46-J46*8.8</f>
        <v>93.2040000000001</v>
      </c>
      <c r="O46" s="18">
        <f>=N46/M46</f>
        <v>0.31059717408691</v>
      </c>
      <c r="P46" s="10" t="s">
        <v>670</v>
      </c>
    </row>
    <row r="47" spans="1:16">
      <c r="A47" s="9">
        <v>45254</v>
      </c>
      <c r="B47" s="10">
        <v>119799963</v>
      </c>
      <c r="C47" s="11" t="s">
        <v>12145</v>
      </c>
      <c r="D47" s="10" t="s">
        <v>12146</v>
      </c>
      <c r="E47" s="13" t="s">
        <v>12147</v>
      </c>
      <c r="F47" s="10" t="s">
        <v>48</v>
      </c>
      <c r="G47" s="10">
        <v>1</v>
      </c>
      <c r="H47" s="10" t="s">
        <v>12148</v>
      </c>
      <c r="I47" s="10">
        <v>14.53</v>
      </c>
      <c r="J47" s="15">
        <v>2.73</v>
      </c>
      <c r="K47" s="15">
        <v>50</v>
      </c>
      <c r="L47" s="16">
        <v>50</v>
      </c>
      <c r="M47" s="17">
        <f>=I47*8.8</f>
        <v>127.864</v>
      </c>
      <c r="N47" s="17">
        <f>=M47-L47-K47-J47*8.8</f>
        <v>3.84</v>
      </c>
      <c r="O47" s="18">
        <f>=N47/M47</f>
        <v>0.03003190890321</v>
      </c>
      <c r="P47" s="10" t="s">
        <v>50</v>
      </c>
    </row>
    <row r="48" spans="1:16">
      <c r="A48" s="9">
        <v>45254</v>
      </c>
      <c r="B48" s="10">
        <v>119808078</v>
      </c>
      <c r="C48" s="11" t="s">
        <v>12149</v>
      </c>
      <c r="D48" s="10">
        <v>0</v>
      </c>
      <c r="E48" s="10" t="s">
        <v>52</v>
      </c>
      <c r="F48" s="10" t="s">
        <v>48</v>
      </c>
      <c r="G48" s="10">
        <v>1</v>
      </c>
      <c r="H48" s="10" t="s">
        <v>12150</v>
      </c>
      <c r="I48" s="10">
        <v>0</v>
      </c>
      <c r="J48" s="15">
        <v>0</v>
      </c>
      <c r="K48" s="15">
        <v>0</v>
      </c>
      <c r="L48" s="16">
        <v>0</v>
      </c>
      <c r="M48" s="17">
        <f>=I48*8.8</f>
        <v>0</v>
      </c>
      <c r="N48" s="17">
        <f>=M48-L48-K48-J48*8.8</f>
        <v>0</v>
      </c>
      <c r="O48" s="18" t="e">
        <f>=N48/M48</f>
        <v>#DIV/0!</v>
      </c>
      <c r="P48" s="10" t="s">
        <v>50</v>
      </c>
    </row>
    <row r="49" spans="1:16">
      <c r="A49" s="9">
        <v>45254</v>
      </c>
      <c r="B49" s="10">
        <v>119825577</v>
      </c>
      <c r="C49" s="11" t="s">
        <v>12042</v>
      </c>
      <c r="D49" s="10" t="s">
        <v>12151</v>
      </c>
      <c r="E49" s="13" t="s">
        <v>12152</v>
      </c>
      <c r="F49" s="10" t="s"/>
      <c r="G49" s="10">
        <v>1</v>
      </c>
      <c r="H49" s="10" t="s">
        <v>12045</v>
      </c>
      <c r="I49" s="10">
        <v>23.46</v>
      </c>
      <c r="J49" s="15">
        <v>4.88</v>
      </c>
      <c r="K49" s="15">
        <v>50</v>
      </c>
      <c r="L49" s="16">
        <v>24</v>
      </c>
      <c r="M49" s="17">
        <f>=I49*8.8</f>
        <v>206.448</v>
      </c>
      <c r="N49" s="17">
        <f>=M49-L49-K49-J49*8.8</f>
        <v>89.504</v>
      </c>
      <c r="O49" s="18">
        <f>=N49/M49</f>
        <v>0.433542586995272</v>
      </c>
      <c r="P49" s="10" t="s">
        <v>269</v>
      </c>
    </row>
    <row r="50" spans="1:16">
      <c r="A50" s="9">
        <v>45254</v>
      </c>
      <c r="B50" s="10">
        <v>119828693</v>
      </c>
      <c r="C50" s="11" t="s">
        <v>12153</v>
      </c>
      <c r="D50" s="10" t="s">
        <v>12154</v>
      </c>
      <c r="E50" s="13" t="s">
        <v>12155</v>
      </c>
      <c r="F50" s="10" t="s"/>
      <c r="G50" s="10">
        <v>1</v>
      </c>
      <c r="H50" s="10" t="s">
        <v>12156</v>
      </c>
      <c r="I50" s="10">
        <v>15.65</v>
      </c>
      <c r="J50" s="15">
        <v>3.69</v>
      </c>
      <c r="K50" s="15">
        <v>50</v>
      </c>
      <c r="L50" s="16">
        <v>10.5</v>
      </c>
      <c r="M50" s="17">
        <f>=I50*8.8</f>
        <v>137.72</v>
      </c>
      <c r="N50" s="17">
        <f>=M50-L50-K50-J50*8.8</f>
        <v>44.748</v>
      </c>
      <c r="O50" s="18">
        <f>=N50/M50</f>
        <v>0.324920127795527</v>
      </c>
      <c r="P50" s="10" t="s">
        <v>22</v>
      </c>
    </row>
    <row r="51" spans="1:17">
      <c r="A51" s="9" t="s"/>
      <c r="B51" s="10" t="s"/>
      <c r="C51" s="11" t="s"/>
      <c r="D51" s="10" t="s"/>
      <c r="E51" s="53" t="s"/>
      <c r="F51" s="10" t="s"/>
      <c r="G51" s="10" t="s"/>
      <c r="H51" s="10" t="s"/>
      <c r="I51" s="10" t="s"/>
      <c r="J51" s="15" t="s"/>
      <c r="K51" s="15" t="s"/>
      <c r="L51" s="16" t="s"/>
      <c r="M51" s="17" t="s"/>
      <c r="N51" s="17" t="s"/>
      <c r="O51" s="18" t="s"/>
      <c r="P51" s="10" t="s"/>
      <c r="Q51" s="20" t="s"/>
    </row>
    <row r="52" spans="1:16">
      <c r="A52" s="9">
        <v>45255</v>
      </c>
      <c r="B52" s="10">
        <v>119916035</v>
      </c>
      <c r="C52" s="11" t="s">
        <v>12157</v>
      </c>
      <c r="D52" s="10" t="s">
        <v>12158</v>
      </c>
      <c r="E52" s="13" t="s">
        <v>12159</v>
      </c>
      <c r="F52" s="10" t="s"/>
      <c r="G52" s="10">
        <v>1</v>
      </c>
      <c r="H52" s="10" t="s">
        <v>12160</v>
      </c>
      <c r="I52" s="10">
        <v>28.7</v>
      </c>
      <c r="J52" s="15">
        <v>5.54</v>
      </c>
      <c r="K52" s="15">
        <v>50</v>
      </c>
      <c r="L52" s="16">
        <v>60.6</v>
      </c>
      <c r="M52" s="17">
        <f>=I52*8.8</f>
        <v>252.56</v>
      </c>
      <c r="N52" s="17">
        <f>=M52-L52-K52-J52*8.8</f>
        <v>93.208</v>
      </c>
      <c r="O52" s="18">
        <f>=N52/M52</f>
        <v>0.369052898321191</v>
      </c>
      <c r="P52" s="10" t="s">
        <v>50</v>
      </c>
    </row>
    <row r="53" spans="1:16">
      <c r="A53" s="9">
        <v>45255</v>
      </c>
      <c r="B53" s="10">
        <v>119930890</v>
      </c>
      <c r="C53" s="11" t="s">
        <v>12161</v>
      </c>
      <c r="D53" s="10" t="s">
        <v>12162</v>
      </c>
      <c r="E53" s="13" t="s">
        <v>12163</v>
      </c>
      <c r="F53" s="10" t="s">
        <v>32</v>
      </c>
      <c r="G53" s="10">
        <v>1</v>
      </c>
      <c r="H53" s="10" t="s">
        <v>12164</v>
      </c>
      <c r="I53" s="10">
        <v>14</v>
      </c>
      <c r="J53" s="15">
        <v>3.39</v>
      </c>
      <c r="K53" s="15">
        <v>50</v>
      </c>
      <c r="L53" s="16">
        <v>61</v>
      </c>
      <c r="M53" s="17">
        <f>=I53*8.8</f>
        <v>123.2</v>
      </c>
      <c r="N53" s="17">
        <f>=M53-L53-K53-J53*8.8</f>
        <v>-17.632</v>
      </c>
      <c r="O53" s="18">
        <f>=N53/M53</f>
        <v>-0.143116883116883</v>
      </c>
      <c r="P53" s="10" t="s">
        <v>136</v>
      </c>
    </row>
    <row r="54" spans="1:16">
      <c r="A54" s="9">
        <v>45255</v>
      </c>
      <c r="B54" s="10">
        <v>119946742</v>
      </c>
      <c r="C54" s="11" t="s">
        <v>12165</v>
      </c>
      <c r="D54" s="10">
        <v>0</v>
      </c>
      <c r="E54" s="10" t="s">
        <v>52</v>
      </c>
      <c r="F54" s="10" t="s">
        <v>48</v>
      </c>
      <c r="G54" s="10">
        <v>1</v>
      </c>
      <c r="H54" s="10" t="s">
        <v>12166</v>
      </c>
      <c r="I54" s="10">
        <v>0</v>
      </c>
      <c r="J54" s="15">
        <v>0</v>
      </c>
      <c r="K54" s="15">
        <v>0</v>
      </c>
      <c r="L54" s="16">
        <v>0</v>
      </c>
      <c r="M54" s="17">
        <f>=I54*8.8</f>
        <v>0</v>
      </c>
      <c r="N54" s="17">
        <f>=M54-L54-K54-J54*8.8</f>
        <v>0</v>
      </c>
      <c r="O54" s="18" t="e">
        <f>=N54/M54</f>
        <v>#DIV/0!</v>
      </c>
      <c r="P54" s="10" t="s">
        <v>28</v>
      </c>
    </row>
    <row r="55" spans="1:16">
      <c r="A55" s="9">
        <v>45255</v>
      </c>
      <c r="B55" s="10">
        <v>119967107</v>
      </c>
      <c r="C55" s="11" t="s">
        <v>12167</v>
      </c>
      <c r="D55" s="10" t="s">
        <v>12168</v>
      </c>
      <c r="E55" s="13" t="s">
        <v>12169</v>
      </c>
      <c r="F55" s="10" t="s">
        <v>1702</v>
      </c>
      <c r="G55" s="10">
        <v>1</v>
      </c>
      <c r="H55" s="10" t="s">
        <v>12170</v>
      </c>
      <c r="I55" s="10">
        <v>14.95</v>
      </c>
      <c r="J55" s="15">
        <v>3.54</v>
      </c>
      <c r="K55" s="15">
        <v>50</v>
      </c>
      <c r="L55" s="16">
        <v>58.6</v>
      </c>
      <c r="M55" s="17">
        <f>=I55*8.8</f>
        <v>131.56</v>
      </c>
      <c r="N55" s="17">
        <f>=M55-L55-K55-J55*8.8</f>
        <v>-8.192</v>
      </c>
      <c r="O55" s="18">
        <f>=N55/M55</f>
        <v>-0.062268166615993</v>
      </c>
      <c r="P55" s="10" t="s">
        <v>670</v>
      </c>
    </row>
    <row r="56" spans="1:16">
      <c r="A56" s="9">
        <v>45255</v>
      </c>
      <c r="B56" s="10">
        <v>119982190</v>
      </c>
      <c r="C56" s="11" t="s">
        <v>12171</v>
      </c>
      <c r="D56" s="10" t="s">
        <v>12172</v>
      </c>
      <c r="E56" s="13" t="s">
        <v>12173</v>
      </c>
      <c r="F56" s="10" t="s">
        <v>134</v>
      </c>
      <c r="G56" s="10">
        <v>1</v>
      </c>
      <c r="H56" s="10" t="s">
        <v>12174</v>
      </c>
      <c r="I56" s="10">
        <v>16.63</v>
      </c>
      <c r="J56" s="15">
        <v>3.89</v>
      </c>
      <c r="K56" s="15">
        <v>50</v>
      </c>
      <c r="L56" s="16">
        <v>65</v>
      </c>
      <c r="M56" s="17">
        <f>=I56*8.8</f>
        <v>146.344</v>
      </c>
      <c r="N56" s="17">
        <f>=M56-L56-K56-J56*8.8</f>
        <v>-2.88800000000001</v>
      </c>
      <c r="O56" s="18">
        <f>=N56/M56</f>
        <v>-0.01973432460504</v>
      </c>
      <c r="P56" s="10" t="s">
        <v>590</v>
      </c>
    </row>
    <row r="57" spans="1:16">
      <c r="A57" s="9">
        <v>45255</v>
      </c>
      <c r="B57" s="10">
        <v>119986594</v>
      </c>
      <c r="C57" s="11" t="s">
        <v>12175</v>
      </c>
      <c r="D57" s="10" t="s">
        <v>12176</v>
      </c>
      <c r="E57" s="13" t="s">
        <v>12177</v>
      </c>
      <c r="F57" s="10" t="s">
        <v>134</v>
      </c>
      <c r="G57" s="10">
        <v>1</v>
      </c>
      <c r="H57" s="10" t="s">
        <v>12178</v>
      </c>
      <c r="I57" s="10">
        <v>49.08</v>
      </c>
      <c r="J57" s="15">
        <v>11.91</v>
      </c>
      <c r="K57" s="15">
        <v>50</v>
      </c>
      <c r="L57" s="16">
        <v>145</v>
      </c>
      <c r="M57" s="17">
        <f>=I57*8.8</f>
        <v>431.904</v>
      </c>
      <c r="N57" s="17">
        <f>=M57-L57-K57-J57*8.8</f>
        <v>132.096</v>
      </c>
      <c r="O57" s="18">
        <f>=N57/M57</f>
        <v>0.305845743498555</v>
      </c>
      <c r="P57" s="10" t="s">
        <v>59</v>
      </c>
    </row>
    <row r="58" spans="1:16">
      <c r="A58" s="9">
        <v>45255</v>
      </c>
      <c r="B58" s="10">
        <v>120013122</v>
      </c>
      <c r="C58" s="11" t="s">
        <v>12179</v>
      </c>
      <c r="D58" s="10" t="s">
        <v>12180</v>
      </c>
      <c r="E58" s="13" t="s">
        <v>12181</v>
      </c>
      <c r="F58" s="10" t="s">
        <v>1257</v>
      </c>
      <c r="G58" s="10">
        <v>1</v>
      </c>
      <c r="H58" s="10" t="s">
        <v>12182</v>
      </c>
      <c r="I58" s="10">
        <v>29.74</v>
      </c>
      <c r="J58" s="15">
        <v>6.77</v>
      </c>
      <c r="K58" s="15">
        <v>50</v>
      </c>
      <c r="L58" s="16">
        <v>178</v>
      </c>
      <c r="M58" s="17">
        <f>=I58*8.8</f>
        <v>261.712</v>
      </c>
      <c r="N58" s="17">
        <f>=M58-L58-K58-J58*8.8</f>
        <v>-25.864</v>
      </c>
      <c r="O58" s="18">
        <f>=N58/M58</f>
        <v>-0.098826190621752</v>
      </c>
      <c r="P58" s="10" t="s">
        <v>162</v>
      </c>
    </row>
    <row r="59" spans="1:16">
      <c r="A59" s="9">
        <v>45255</v>
      </c>
      <c r="B59" s="10">
        <v>120027151</v>
      </c>
      <c r="C59" s="11" t="s">
        <v>12183</v>
      </c>
      <c r="D59" s="10" t="s">
        <v>12184</v>
      </c>
      <c r="E59" s="13" t="s">
        <v>12185</v>
      </c>
      <c r="F59" s="10" t="s"/>
      <c r="G59" s="10">
        <v>1</v>
      </c>
      <c r="H59" s="10" t="s">
        <v>12186</v>
      </c>
      <c r="I59" s="10">
        <v>22.23</v>
      </c>
      <c r="J59" s="15">
        <v>5.19</v>
      </c>
      <c r="K59" s="15">
        <v>50</v>
      </c>
      <c r="L59" s="16">
        <v>47.25</v>
      </c>
      <c r="M59" s="17">
        <f>=I59*8.8</f>
        <v>195.624</v>
      </c>
      <c r="N59" s="17">
        <f>=M59-L59-K59-J59*8.8</f>
        <v>52.702</v>
      </c>
      <c r="O59" s="18">
        <f>=N59/M59</f>
        <v>0.269404572036151</v>
      </c>
      <c r="P59" s="10" t="s">
        <v>136</v>
      </c>
    </row>
    <row r="60" spans="1:17">
      <c r="A60" s="9">
        <v>45255</v>
      </c>
      <c r="B60" s="10">
        <v>120030008</v>
      </c>
      <c r="C60" s="11" t="s">
        <v>12187</v>
      </c>
      <c r="D60" s="10" t="s">
        <v>12188</v>
      </c>
      <c r="E60" s="13" t="s">
        <v>12189</v>
      </c>
      <c r="F60" s="10" t="s"/>
      <c r="G60" s="10">
        <v>1</v>
      </c>
      <c r="H60" s="10" t="s">
        <v>12190</v>
      </c>
      <c r="I60" s="10">
        <v>58.43</v>
      </c>
      <c r="J60" s="15">
        <v>13.9</v>
      </c>
      <c r="K60" s="15">
        <v>50</v>
      </c>
      <c r="L60" s="16">
        <v>146.41</v>
      </c>
      <c r="M60" s="17">
        <f>=I60*8.8</f>
        <v>514.184</v>
      </c>
      <c r="N60" s="17">
        <f>=M60-L60-K60-J60*8.8</f>
        <v>195.454</v>
      </c>
      <c r="O60" s="18">
        <f>=N60/M60</f>
        <v>0.380124624647986</v>
      </c>
      <c r="P60" s="10" t="s">
        <v>28</v>
      </c>
      <c r="Q60" s="20" t="s"/>
    </row>
    <row r="61" spans="1:16">
      <c r="A61" s="9">
        <v>45255</v>
      </c>
      <c r="B61" s="10">
        <v>120042781</v>
      </c>
      <c r="C61" s="11" t="s">
        <v>12191</v>
      </c>
      <c r="D61" s="10" t="s">
        <v>12192</v>
      </c>
      <c r="E61" s="13" t="s">
        <v>12193</v>
      </c>
      <c r="F61" s="10" t="s"/>
      <c r="G61" s="10">
        <v>1</v>
      </c>
      <c r="H61" s="10" t="s">
        <v>12194</v>
      </c>
      <c r="I61" s="10">
        <v>17.03</v>
      </c>
      <c r="J61" s="15">
        <v>3.99</v>
      </c>
      <c r="K61" s="15">
        <v>50</v>
      </c>
      <c r="L61" s="16">
        <v>32</v>
      </c>
      <c r="M61" s="17">
        <f>=I61*8.8</f>
        <v>149.864</v>
      </c>
      <c r="N61" s="17">
        <f>=M61-L61-K61-J61*8.8</f>
        <v>32.752</v>
      </c>
      <c r="O61" s="18">
        <f>=N61/M61</f>
        <v>0.218544813964661</v>
      </c>
      <c r="P61" s="10" t="s">
        <v>22</v>
      </c>
    </row>
    <row r="62" spans="1:17">
      <c r="A62" s="9">
        <v>45255</v>
      </c>
      <c r="B62" s="10">
        <v>120049371</v>
      </c>
      <c r="C62" s="11" t="s">
        <v>12195</v>
      </c>
      <c r="D62" s="10" t="s">
        <v>12196</v>
      </c>
      <c r="E62" s="13" t="s">
        <v>12197</v>
      </c>
      <c r="F62" s="10" t="s">
        <v>1257</v>
      </c>
      <c r="G62" s="10">
        <v>1</v>
      </c>
      <c r="H62" s="10" t="s">
        <v>12198</v>
      </c>
      <c r="I62" s="10">
        <v>20.54</v>
      </c>
      <c r="J62" s="15">
        <v>4.74</v>
      </c>
      <c r="K62" s="15">
        <v>50</v>
      </c>
      <c r="L62" s="16">
        <v>116</v>
      </c>
      <c r="M62" s="17">
        <f>=I62*8.8</f>
        <v>180.752</v>
      </c>
      <c r="N62" s="17">
        <f>=M62-L62-K62-J62*8.8</f>
        <v>-26.96</v>
      </c>
      <c r="O62" s="18">
        <f>=N62/M62</f>
        <v>-0.149154642825529</v>
      </c>
      <c r="P62" s="10" t="s">
        <v>1413</v>
      </c>
      <c r="Q62" s="25" t="s">
        <v>12199</v>
      </c>
    </row>
    <row r="63" spans="1:16">
      <c r="A63" s="9">
        <v>45255</v>
      </c>
      <c r="B63" s="10">
        <v>120049799</v>
      </c>
      <c r="C63" s="11" t="s">
        <v>12200</v>
      </c>
      <c r="D63" s="10">
        <v>0</v>
      </c>
      <c r="E63" s="10" t="s">
        <v>52</v>
      </c>
      <c r="F63" s="10" t="s">
        <v>48</v>
      </c>
      <c r="G63" s="10">
        <v>1</v>
      </c>
      <c r="H63" s="10" t="s">
        <v>12201</v>
      </c>
      <c r="I63" s="10">
        <v>0</v>
      </c>
      <c r="J63" s="15">
        <v>0</v>
      </c>
      <c r="K63" s="15">
        <v>0</v>
      </c>
      <c r="L63" s="16">
        <v>0</v>
      </c>
      <c r="M63" s="17">
        <f>=I63*8.8</f>
        <v>0</v>
      </c>
      <c r="N63" s="17">
        <f>=M63-L63-K63-J63*8.8</f>
        <v>0</v>
      </c>
      <c r="O63" s="18" t="e">
        <f>=N63/M63</f>
        <v>#DIV/0!</v>
      </c>
      <c r="P63" s="10" t="s">
        <v>162</v>
      </c>
    </row>
    <row r="64" spans="1:16">
      <c r="A64" s="9" t="s"/>
      <c r="B64" s="10" t="s"/>
      <c r="C64" s="11" t="s"/>
      <c r="D64" s="10" t="s"/>
      <c r="E64" s="53" t="s"/>
      <c r="F64" s="10" t="s"/>
      <c r="G64" s="10" t="s"/>
      <c r="H64" s="10" t="s"/>
      <c r="I64" s="10" t="s"/>
      <c r="J64" s="15" t="s"/>
      <c r="K64" s="15" t="s"/>
      <c r="L64" s="16" t="s"/>
      <c r="M64" s="17" t="s"/>
      <c r="N64" s="17" t="s"/>
      <c r="O64" s="18" t="s"/>
      <c r="P64" s="10" t="s"/>
    </row>
    <row r="65" spans="1:16">
      <c r="A65" s="9">
        <v>45255</v>
      </c>
      <c r="B65" s="10">
        <v>120090269</v>
      </c>
      <c r="C65" s="11" t="s">
        <v>12046</v>
      </c>
      <c r="D65" s="10" t="s">
        <v>12202</v>
      </c>
      <c r="E65" s="13" t="s">
        <v>12203</v>
      </c>
      <c r="F65" s="10" t="s"/>
      <c r="G65" s="10">
        <v>1</v>
      </c>
      <c r="H65" s="10" t="s">
        <v>12049</v>
      </c>
      <c r="I65" s="10">
        <v>15</v>
      </c>
      <c r="J65" s="15">
        <v>2.88</v>
      </c>
      <c r="K65" s="15">
        <v>50</v>
      </c>
      <c r="L65" s="16">
        <v>55.5</v>
      </c>
      <c r="M65" s="17">
        <f>=I65*8.8</f>
        <v>132</v>
      </c>
      <c r="N65" s="17">
        <f>=M65-L65-K65-J65*8.8</f>
        <v>1.156</v>
      </c>
      <c r="O65" s="18">
        <f>=N65/M65</f>
        <v>0.008757575757576</v>
      </c>
      <c r="P65" s="10" t="s">
        <v>50</v>
      </c>
    </row>
    <row r="66" spans="1:16">
      <c r="A66" s="9">
        <v>45255</v>
      </c>
      <c r="B66" s="10">
        <v>120102924</v>
      </c>
      <c r="C66" s="11" t="s">
        <v>12204</v>
      </c>
      <c r="D66" s="10" t="s">
        <v>12205</v>
      </c>
      <c r="E66" s="13" t="s">
        <v>12206</v>
      </c>
      <c r="F66" s="10" t="s"/>
      <c r="G66" s="10">
        <v>1</v>
      </c>
      <c r="H66" s="10" t="s">
        <v>12207</v>
      </c>
      <c r="I66" s="10">
        <v>14</v>
      </c>
      <c r="J66" s="15">
        <v>3.24</v>
      </c>
      <c r="K66" s="15">
        <v>50</v>
      </c>
      <c r="L66" s="16">
        <v>18</v>
      </c>
      <c r="M66" s="17">
        <f>=I66*8.8</f>
        <v>123.2</v>
      </c>
      <c r="N66" s="17">
        <f>=M66-L66-K66-J66*8.8</f>
        <v>26.688</v>
      </c>
      <c r="O66" s="18">
        <f>=N66/M66</f>
        <v>0.216623376623377</v>
      </c>
      <c r="P66" s="10" t="s">
        <v>70</v>
      </c>
    </row>
    <row r="67" spans="1:16">
      <c r="A67" s="9">
        <v>45255</v>
      </c>
      <c r="B67" s="10">
        <v>120106422</v>
      </c>
      <c r="C67" s="11" t="s">
        <v>12171</v>
      </c>
      <c r="D67" s="10" t="s">
        <v>12208</v>
      </c>
      <c r="E67" s="13" t="s">
        <v>12209</v>
      </c>
      <c r="F67" s="10" t="s"/>
      <c r="G67" s="10">
        <v>1</v>
      </c>
      <c r="H67" s="10" t="s">
        <v>12174</v>
      </c>
      <c r="I67" s="10">
        <v>16.63</v>
      </c>
      <c r="J67" s="15">
        <v>3.89</v>
      </c>
      <c r="K67" s="15">
        <v>50</v>
      </c>
      <c r="L67" s="16">
        <v>60</v>
      </c>
      <c r="M67" s="17">
        <f>=I67*8.8</f>
        <v>146.344</v>
      </c>
      <c r="N67" s="17">
        <f>=M67-L67-K67-J67*8.8</f>
        <v>2.11199999999999</v>
      </c>
      <c r="O67" s="18">
        <f>=N67/M67</f>
        <v>0.014431749849669</v>
      </c>
      <c r="P67" s="10" t="s">
        <v>590</v>
      </c>
    </row>
    <row r="68" spans="1:17" ht="28.5" customHeight="true">
      <c r="A68" s="9">
        <v>45255</v>
      </c>
      <c r="B68" s="10">
        <v>120125152</v>
      </c>
      <c r="C68" s="11" t="s">
        <v>12171</v>
      </c>
      <c r="D68" s="10" t="s">
        <v>12210</v>
      </c>
      <c r="E68" s="13" t="s">
        <v>12209</v>
      </c>
      <c r="F68" s="10" t="s"/>
      <c r="G68" s="10">
        <v>1</v>
      </c>
      <c r="H68" s="10" t="s">
        <v>12174</v>
      </c>
      <c r="I68" s="10">
        <v>16.63</v>
      </c>
      <c r="J68" s="15">
        <v>3.89</v>
      </c>
      <c r="K68" s="15">
        <v>50</v>
      </c>
      <c r="L68" s="16">
        <v>60</v>
      </c>
      <c r="M68" s="17">
        <f>=I68*8.8</f>
        <v>146.344</v>
      </c>
      <c r="N68" s="17">
        <f>=M68-L68-K68-J68*8.8</f>
        <v>2.11199999999999</v>
      </c>
      <c r="O68" s="18">
        <f>=N68/M68</f>
        <v>0.014431749849669</v>
      </c>
      <c r="P68" s="10" t="s">
        <v>590</v>
      </c>
      <c r="Q68" s="20" t="s"/>
    </row>
    <row r="69" spans="1:33" s="224" ht="28.5" customHeight="true">
      <c r="A69" s="175">
        <v>45255</v>
      </c>
      <c r="B69" s="176">
        <v>120134728</v>
      </c>
      <c r="C69" s="177" t="s">
        <v>12211</v>
      </c>
      <c r="D69" s="47" t="s">
        <v>12212</v>
      </c>
      <c r="E69" s="49" t="s">
        <v>12213</v>
      </c>
      <c r="F69" s="176" t="s"/>
      <c r="G69" s="176">
        <v>1</v>
      </c>
      <c r="H69" s="176" t="s">
        <v>12214</v>
      </c>
      <c r="I69" s="176">
        <v>18.83</v>
      </c>
      <c r="J69" s="15">
        <v>3.67</v>
      </c>
      <c r="K69" s="15">
        <v>50</v>
      </c>
      <c r="L69" s="16">
        <v>48</v>
      </c>
      <c r="M69" s="17">
        <f>=I69*8.8</f>
        <v>165.704</v>
      </c>
      <c r="N69" s="17">
        <f>=M69-L69-K69-J69*8.8</f>
        <v>35.408</v>
      </c>
      <c r="O69" s="18">
        <f>=N69/M69</f>
        <v>0.213682228552117</v>
      </c>
      <c r="P69" s="176" t="s">
        <v>50</v>
      </c>
      <c r="Q69" s="50" t="s"/>
      <c r="R69" s="50" t="s"/>
      <c r="S69" s="50" t="s"/>
      <c r="T69" s="50" t="s"/>
      <c r="U69" s="50" t="s"/>
      <c r="V69" s="50" t="s"/>
      <c r="W69" s="50" t="s"/>
      <c r="X69" s="50" t="s"/>
      <c r="Y69" s="50" t="s"/>
      <c r="Z69" s="50" t="s"/>
      <c r="AA69" s="50" t="s"/>
      <c r="AB69" s="50" t="s"/>
      <c r="AC69" s="50" t="s"/>
      <c r="AD69" s="50" t="s"/>
      <c r="AE69" s="50" t="s"/>
      <c r="AF69" s="50" t="s"/>
      <c r="AG69" s="50" t="s"/>
    </row>
    <row r="70" spans="1:16">
      <c r="A70" s="9">
        <v>45255</v>
      </c>
      <c r="B70" s="10">
        <v>120146915</v>
      </c>
      <c r="C70" s="11" t="s">
        <v>12215</v>
      </c>
      <c r="D70" s="10" t="s">
        <v>12216</v>
      </c>
      <c r="E70" s="13" t="s">
        <v>12217</v>
      </c>
      <c r="F70" s="10" t="s"/>
      <c r="G70" s="10">
        <v>1</v>
      </c>
      <c r="H70" s="10" t="s">
        <v>12218</v>
      </c>
      <c r="I70" s="10">
        <v>14</v>
      </c>
      <c r="J70" s="15">
        <v>3.24</v>
      </c>
      <c r="K70" s="15">
        <v>50</v>
      </c>
      <c r="L70" s="16">
        <v>18.45</v>
      </c>
      <c r="M70" s="17">
        <f>=I70*8.8</f>
        <v>123.2</v>
      </c>
      <c r="N70" s="17">
        <f>=M70-L70-K70-J70*8.8</f>
        <v>26.238</v>
      </c>
      <c r="O70" s="18">
        <f>=N70/M70</f>
        <v>0.212970779220779</v>
      </c>
      <c r="P70" s="10" t="s">
        <v>670</v>
      </c>
    </row>
    <row r="71" spans="1:17">
      <c r="A71" s="9">
        <v>45255</v>
      </c>
      <c r="B71" s="10">
        <v>120154652</v>
      </c>
      <c r="C71" s="11" t="s">
        <v>12219</v>
      </c>
      <c r="D71" s="10" t="s">
        <v>12220</v>
      </c>
      <c r="E71" s="13" t="s">
        <v>12221</v>
      </c>
      <c r="F71" s="10" t="s"/>
      <c r="G71" s="10">
        <v>2</v>
      </c>
      <c r="H71" s="10" t="s">
        <v>12222</v>
      </c>
      <c r="I71" s="10">
        <v>36.56</v>
      </c>
      <c r="J71" s="15">
        <v>8.82</v>
      </c>
      <c r="K71" s="15">
        <v>50</v>
      </c>
      <c r="L71" s="16">
        <v>72.8</v>
      </c>
      <c r="M71" s="17">
        <f>=I71*8.8</f>
        <v>321.728</v>
      </c>
      <c r="N71" s="17">
        <f>=M71-L71-K71-J71*8.8</f>
        <v>121.312</v>
      </c>
      <c r="O71" s="18">
        <f>=N71/M71</f>
        <v>0.377063855182017</v>
      </c>
      <c r="P71" s="10" t="s">
        <v>43</v>
      </c>
      <c r="Q71" s="20" t="s"/>
    </row>
    <row r="72" spans="1:16">
      <c r="A72" s="9">
        <v>45255</v>
      </c>
      <c r="B72" s="10">
        <v>120169655</v>
      </c>
      <c r="C72" s="11" t="s">
        <v>12223</v>
      </c>
      <c r="D72" s="31" t="s">
        <v>12224</v>
      </c>
      <c r="E72" s="51" t="s">
        <v>12225</v>
      </c>
      <c r="F72" s="10" t="s"/>
      <c r="G72" s="10">
        <v>2</v>
      </c>
      <c r="H72" s="10" t="s">
        <v>12226</v>
      </c>
      <c r="I72" s="10">
        <v>30.9</v>
      </c>
      <c r="J72" s="15">
        <v>7.12</v>
      </c>
      <c r="K72" s="15">
        <v>50</v>
      </c>
      <c r="L72" s="16">
        <v>71.61</v>
      </c>
      <c r="M72" s="17">
        <f>=I72*8.8</f>
        <v>271.92</v>
      </c>
      <c r="N72" s="17">
        <f>=M72-L72-K72-J72*8.8</f>
        <v>87.654</v>
      </c>
      <c r="O72" s="18">
        <f>=N72/M72</f>
        <v>0.322352162400706</v>
      </c>
      <c r="P72" s="10" t="s">
        <v>590</v>
      </c>
    </row>
    <row r="73" spans="1:16">
      <c r="A73" s="9">
        <v>45255</v>
      </c>
      <c r="B73" s="10">
        <v>120174210</v>
      </c>
      <c r="C73" s="11" t="s">
        <v>12227</v>
      </c>
      <c r="D73" s="10" t="s">
        <v>12228</v>
      </c>
      <c r="E73" s="13" t="s">
        <v>12229</v>
      </c>
      <c r="F73" s="10" t="s"/>
      <c r="G73" s="10">
        <v>1</v>
      </c>
      <c r="H73" s="10" t="s">
        <v>12230</v>
      </c>
      <c r="I73" s="10">
        <v>16.18</v>
      </c>
      <c r="J73" s="15">
        <v>3.84</v>
      </c>
      <c r="K73" s="15">
        <v>50</v>
      </c>
      <c r="L73" s="16">
        <v>23.38</v>
      </c>
      <c r="M73" s="17">
        <f>=I73*8.8</f>
        <v>142.384</v>
      </c>
      <c r="N73" s="17">
        <f>=M73-L73-K73-J73*8.8</f>
        <v>35.212</v>
      </c>
      <c r="O73" s="18">
        <f>=N73/M73</f>
        <v>0.247303067760423</v>
      </c>
      <c r="P73" s="10" t="s">
        <v>136</v>
      </c>
    </row>
    <row r="74" spans="1:16">
      <c r="A74" s="9">
        <v>45255</v>
      </c>
      <c r="B74" s="10">
        <v>120190774</v>
      </c>
      <c r="C74" s="11" t="s">
        <v>12231</v>
      </c>
      <c r="D74" s="10" t="s">
        <v>12232</v>
      </c>
      <c r="E74" s="13" t="s">
        <v>12233</v>
      </c>
      <c r="F74" s="10" t="s"/>
      <c r="G74" s="10">
        <v>1</v>
      </c>
      <c r="H74" s="10" t="s">
        <v>12234</v>
      </c>
      <c r="I74" s="10">
        <v>42.29</v>
      </c>
      <c r="J74" s="15">
        <v>10.09</v>
      </c>
      <c r="K74" s="15">
        <v>50</v>
      </c>
      <c r="L74" s="16">
        <v>111</v>
      </c>
      <c r="M74" s="17">
        <f>=I74*8.8</f>
        <v>372.152</v>
      </c>
      <c r="N74" s="17">
        <f>=M74-L74-K74-J74*8.8</f>
        <v>122.36</v>
      </c>
      <c r="O74" s="18">
        <f>=N74/M74</f>
        <v>0.328790386723704</v>
      </c>
      <c r="P74" s="10" t="s">
        <v>162</v>
      </c>
    </row>
    <row r="75" spans="1:16">
      <c r="A75" s="9">
        <v>45255</v>
      </c>
      <c r="B75" s="10">
        <v>120198901</v>
      </c>
      <c r="C75" s="11" t="s">
        <v>12235</v>
      </c>
      <c r="D75" s="10" t="s">
        <v>12236</v>
      </c>
      <c r="E75" s="13" t="s">
        <v>12237</v>
      </c>
      <c r="F75" s="10" t="s"/>
      <c r="G75" s="10">
        <v>1</v>
      </c>
      <c r="H75" s="10" t="s">
        <v>10509</v>
      </c>
      <c r="I75" s="10">
        <v>14</v>
      </c>
      <c r="J75" s="15">
        <v>3.29</v>
      </c>
      <c r="K75" s="15">
        <v>50</v>
      </c>
      <c r="L75" s="16">
        <v>22</v>
      </c>
      <c r="M75" s="17">
        <f>=I75*8.8</f>
        <v>123.2</v>
      </c>
      <c r="N75" s="17">
        <f>=M75-L75-K75-J75*8.8</f>
        <v>22.248</v>
      </c>
      <c r="O75" s="18">
        <f>=N75/M75</f>
        <v>0.180584415584416</v>
      </c>
      <c r="P75" s="10" t="s">
        <v>59</v>
      </c>
    </row>
    <row r="76" spans="1:16">
      <c r="A76" s="9">
        <v>45255</v>
      </c>
      <c r="B76" s="10">
        <v>120201382</v>
      </c>
      <c r="C76" s="11" t="s">
        <v>12238</v>
      </c>
      <c r="D76" s="10">
        <v>0</v>
      </c>
      <c r="E76" s="10" t="s">
        <v>52</v>
      </c>
      <c r="F76" s="10" t="s">
        <v>48</v>
      </c>
      <c r="G76" s="10">
        <v>1</v>
      </c>
      <c r="H76" s="10" t="s">
        <v>12239</v>
      </c>
      <c r="I76" s="10">
        <v>0</v>
      </c>
      <c r="J76" s="15">
        <v>0</v>
      </c>
      <c r="K76" s="15">
        <v>0</v>
      </c>
      <c r="L76" s="16">
        <v>0</v>
      </c>
      <c r="M76" s="17">
        <f>=I76*8.8</f>
        <v>0</v>
      </c>
      <c r="N76" s="17">
        <f>=M76-L76-K76-J76*8.8</f>
        <v>0</v>
      </c>
      <c r="O76" s="18" t="e">
        <f>=N76/M76</f>
        <v>#DIV/0!</v>
      </c>
      <c r="P76" s="10" t="s">
        <v>269</v>
      </c>
    </row>
    <row r="77" spans="1:17">
      <c r="A77" s="9">
        <v>45255</v>
      </c>
      <c r="B77" s="10">
        <v>120237717</v>
      </c>
      <c r="C77" s="11" t="s">
        <v>12240</v>
      </c>
      <c r="D77" s="10">
        <v>0</v>
      </c>
      <c r="E77" s="10" t="s">
        <v>52</v>
      </c>
      <c r="F77" s="10" t="s">
        <v>48</v>
      </c>
      <c r="G77" s="10">
        <v>1</v>
      </c>
      <c r="H77" s="10" t="s">
        <v>12241</v>
      </c>
      <c r="I77" s="10">
        <v>0</v>
      </c>
      <c r="J77" s="15">
        <v>0</v>
      </c>
      <c r="K77" s="15">
        <v>0</v>
      </c>
      <c r="L77" s="16">
        <v>0</v>
      </c>
      <c r="M77" s="17">
        <f>=I77*8.8</f>
        <v>0</v>
      </c>
      <c r="N77" s="17">
        <f>=M77-L77-K77-J77*8.8</f>
        <v>0</v>
      </c>
      <c r="O77" s="18" t="e">
        <f>=N77/M77</f>
        <v>#DIV/0!</v>
      </c>
      <c r="P77" s="10" t="s">
        <v>28</v>
      </c>
      <c r="Q77" s="20" t="s"/>
    </row>
    <row r="78" spans="1:16">
      <c r="A78" s="9" t="s"/>
      <c r="B78" s="10" t="s"/>
      <c r="C78" s="11" t="s"/>
      <c r="D78" s="10" t="s"/>
      <c r="E78" s="53" t="s"/>
      <c r="F78" s="10" t="s"/>
      <c r="G78" s="10" t="s"/>
      <c r="H78" s="10" t="s"/>
      <c r="I78" s="10" t="s"/>
      <c r="J78" s="15" t="s"/>
      <c r="K78" s="15" t="s"/>
      <c r="L78" s="16" t="s"/>
      <c r="M78" s="17" t="s"/>
      <c r="N78" s="17" t="s"/>
      <c r="O78" s="18" t="s"/>
      <c r="P78" s="10" t="s"/>
    </row>
    <row r="79" spans="1:16">
      <c r="A79" s="9">
        <v>45255</v>
      </c>
      <c r="B79" s="10">
        <v>120258677</v>
      </c>
      <c r="C79" s="11" t="s">
        <v>12242</v>
      </c>
      <c r="D79" s="10" t="s">
        <v>12243</v>
      </c>
      <c r="E79" s="13" t="s">
        <v>12244</v>
      </c>
      <c r="F79" s="10" t="s">
        <v>1257</v>
      </c>
      <c r="G79" s="10">
        <v>1</v>
      </c>
      <c r="H79" s="10" t="s">
        <v>12245</v>
      </c>
      <c r="I79" s="10">
        <v>39.09</v>
      </c>
      <c r="J79" s="15">
        <v>9.25</v>
      </c>
      <c r="K79" s="15">
        <v>50</v>
      </c>
      <c r="L79" s="16">
        <v>115</v>
      </c>
      <c r="M79" s="17">
        <f>=I79*8.8</f>
        <v>343.992</v>
      </c>
      <c r="N79" s="17">
        <f>=M79-L79-K79-J79*8.8</f>
        <v>97.5920000000001</v>
      </c>
      <c r="O79" s="18">
        <f>=N79/M79</f>
        <v>0.283704272192377</v>
      </c>
      <c r="P79" s="10" t="s">
        <v>136</v>
      </c>
    </row>
    <row r="80" spans="1:16">
      <c r="A80" s="9">
        <v>45255</v>
      </c>
      <c r="B80" s="10">
        <v>120284879</v>
      </c>
      <c r="C80" s="11" t="s">
        <v>12246</v>
      </c>
      <c r="D80" s="10" t="s">
        <v>12247</v>
      </c>
      <c r="E80" s="13" t="s">
        <v>12248</v>
      </c>
      <c r="F80" s="10" t="s">
        <v>12249</v>
      </c>
      <c r="G80" s="10">
        <v>1</v>
      </c>
      <c r="H80" s="10" t="s">
        <v>12250</v>
      </c>
      <c r="I80" s="10">
        <v>28.28</v>
      </c>
      <c r="J80" s="15">
        <v>6.55</v>
      </c>
      <c r="K80" s="15">
        <v>50</v>
      </c>
      <c r="L80" s="16">
        <v>81</v>
      </c>
      <c r="M80" s="17">
        <f>=I80*8.8</f>
        <v>248.864</v>
      </c>
      <c r="N80" s="17">
        <f>=M80-L80-K80-J80*8.8</f>
        <v>60.224</v>
      </c>
      <c r="O80" s="18">
        <f>=N80/M80</f>
        <v>0.241995628134242</v>
      </c>
      <c r="P80" s="10" t="s">
        <v>670</v>
      </c>
    </row>
    <row r="81" spans="1:16">
      <c r="A81" s="9">
        <v>45255</v>
      </c>
      <c r="B81" s="10">
        <v>120286751</v>
      </c>
      <c r="C81" s="11" t="s">
        <v>12251</v>
      </c>
      <c r="D81" s="10">
        <v>0</v>
      </c>
      <c r="E81" s="10" t="s">
        <v>52</v>
      </c>
      <c r="F81" s="10" t="s">
        <v>48</v>
      </c>
      <c r="G81" s="10">
        <v>1</v>
      </c>
      <c r="H81" s="10" t="s">
        <v>12252</v>
      </c>
      <c r="I81" s="10">
        <v>0</v>
      </c>
      <c r="J81" s="15">
        <v>0</v>
      </c>
      <c r="K81" s="15">
        <v>0</v>
      </c>
      <c r="L81" s="16">
        <v>0</v>
      </c>
      <c r="M81" s="17">
        <f>=I81*8.8</f>
        <v>0</v>
      </c>
      <c r="N81" s="17">
        <f>=M81-L81-K81-J81*8.8</f>
        <v>0</v>
      </c>
      <c r="O81" s="18" t="e">
        <f>=N81/M81</f>
        <v>#DIV/0!</v>
      </c>
      <c r="P81" s="10" t="s">
        <v>70</v>
      </c>
    </row>
    <row r="82" spans="1:17" ht="18" customHeight="true">
      <c r="A82" s="9">
        <v>45255</v>
      </c>
      <c r="B82" s="10">
        <v>120336534</v>
      </c>
      <c r="C82" s="11" t="s">
        <v>12253</v>
      </c>
      <c r="D82" s="10" t="s">
        <v>12254</v>
      </c>
      <c r="E82" s="10" t="s">
        <v>283</v>
      </c>
      <c r="F82" s="10" t="s">
        <v>48</v>
      </c>
      <c r="G82" s="10">
        <v>1</v>
      </c>
      <c r="H82" s="10" t="s">
        <v>12255</v>
      </c>
      <c r="I82" s="10">
        <v>14</v>
      </c>
      <c r="J82" s="15">
        <v>3.16</v>
      </c>
      <c r="K82" s="15">
        <v>0</v>
      </c>
      <c r="L82" s="16">
        <v>0</v>
      </c>
      <c r="M82" s="17">
        <f>=I82*8.8</f>
        <v>123.2</v>
      </c>
      <c r="N82" s="17">
        <f>=M82-L82-K82-J82*8.8</f>
        <v>95.392</v>
      </c>
      <c r="O82" s="18">
        <f>=N82/M82</f>
        <v>0.774285714285714</v>
      </c>
      <c r="P82" s="10" t="s">
        <v>162</v>
      </c>
      <c r="Q82" s="20" t="s"/>
    </row>
    <row r="83" spans="1:17" ht="18.75" customHeight="true">
      <c r="A83" s="9">
        <v>45255</v>
      </c>
      <c r="B83" s="10">
        <v>120350493</v>
      </c>
      <c r="C83" s="11" t="s">
        <v>12256</v>
      </c>
      <c r="D83" s="10" t="s">
        <v>12257</v>
      </c>
      <c r="E83" s="13" t="s">
        <v>12258</v>
      </c>
      <c r="F83" s="10" t="s"/>
      <c r="G83" s="10">
        <v>1</v>
      </c>
      <c r="H83" s="10" t="s">
        <v>12259</v>
      </c>
      <c r="I83" s="10">
        <v>15.5</v>
      </c>
      <c r="J83" s="15">
        <v>3.69</v>
      </c>
      <c r="K83" s="15">
        <v>50</v>
      </c>
      <c r="L83" s="16">
        <v>24</v>
      </c>
      <c r="M83" s="17">
        <f>=I83*8.8</f>
        <v>136.4</v>
      </c>
      <c r="N83" s="17">
        <f>=M83-L83-K83-J83*8.8</f>
        <v>29.928</v>
      </c>
      <c r="O83" s="18">
        <f>=N83/M83</f>
        <v>0.21941348973607</v>
      </c>
      <c r="P83" s="10" t="s">
        <v>1413</v>
      </c>
      <c r="Q83" s="20" t="s"/>
    </row>
    <row r="84" spans="1:17" ht="18.75" customHeight="true">
      <c r="A84" s="9">
        <v>45255</v>
      </c>
      <c r="B84" s="10">
        <v>120379553</v>
      </c>
      <c r="C84" s="11" t="s">
        <v>12260</v>
      </c>
      <c r="D84" s="10" t="s">
        <v>12261</v>
      </c>
      <c r="E84" s="13" t="s">
        <v>12262</v>
      </c>
      <c r="F84" s="10" t="s"/>
      <c r="G84" s="10">
        <v>1</v>
      </c>
      <c r="H84" s="10" t="s">
        <v>12263</v>
      </c>
      <c r="I84" s="10">
        <v>15.65</v>
      </c>
      <c r="J84" s="15">
        <v>3.04</v>
      </c>
      <c r="K84" s="15">
        <v>50</v>
      </c>
      <c r="L84" s="16">
        <v>18</v>
      </c>
      <c r="M84" s="17">
        <f>=I84*8.8</f>
        <v>137.72</v>
      </c>
      <c r="N84" s="17">
        <f>=M84-L84-K84-J84*8.8</f>
        <v>42.968</v>
      </c>
      <c r="O84" s="18">
        <f>=N84/M84</f>
        <v>0.311995352889922</v>
      </c>
      <c r="P84" s="10" t="s">
        <v>50</v>
      </c>
      <c r="Q84" s="20" t="s"/>
    </row>
    <row r="85" spans="1:16">
      <c r="A85" s="9">
        <v>45255</v>
      </c>
      <c r="B85" s="10">
        <v>120386859</v>
      </c>
      <c r="C85" s="11" t="s">
        <v>12264</v>
      </c>
      <c r="D85" s="10" t="s">
        <v>12265</v>
      </c>
      <c r="E85" s="13" t="s">
        <v>12266</v>
      </c>
      <c r="F85" s="10" t="s"/>
      <c r="G85" s="10">
        <v>1</v>
      </c>
      <c r="H85" s="10" t="s">
        <v>12267</v>
      </c>
      <c r="I85" s="10">
        <v>30.25</v>
      </c>
      <c r="J85" s="15">
        <v>5.85</v>
      </c>
      <c r="K85" s="15">
        <v>50</v>
      </c>
      <c r="L85" s="16">
        <v>66</v>
      </c>
      <c r="M85" s="17">
        <f>=I85*8.8</f>
        <v>266.2</v>
      </c>
      <c r="N85" s="17">
        <f>=M85-L85-K85-J85*8.8</f>
        <v>98.72</v>
      </c>
      <c r="O85" s="18">
        <f>=N85/M85</f>
        <v>0.370848985725019</v>
      </c>
      <c r="P85" s="10" t="s">
        <v>50</v>
      </c>
    </row>
    <row r="86" spans="1:16">
      <c r="A86" s="9">
        <v>45255</v>
      </c>
      <c r="B86" s="10">
        <v>120386782</v>
      </c>
      <c r="C86" s="11" t="s">
        <v>12268</v>
      </c>
      <c r="D86" s="10" t="s">
        <v>12269</v>
      </c>
      <c r="E86" s="13" t="s">
        <v>12270</v>
      </c>
      <c r="F86" s="10" t="s"/>
      <c r="G86" s="10">
        <v>1</v>
      </c>
      <c r="H86" s="10" t="s">
        <v>12271</v>
      </c>
      <c r="I86" s="10">
        <v>18.42</v>
      </c>
      <c r="J86" s="15">
        <v>4.42</v>
      </c>
      <c r="K86" s="15">
        <v>50</v>
      </c>
      <c r="L86" s="16">
        <v>22</v>
      </c>
      <c r="M86" s="17">
        <f>=I86*8.8</f>
        <v>162.096</v>
      </c>
      <c r="N86" s="17">
        <f>=M86-L86-K86-J86*8.8</f>
        <v>51.2</v>
      </c>
      <c r="O86" s="18">
        <f>=N86/M86</f>
        <v>0.31586220511302</v>
      </c>
      <c r="P86" s="10" t="s">
        <v>300</v>
      </c>
    </row>
    <row r="87" spans="1:17">
      <c r="A87" s="9">
        <v>45255</v>
      </c>
      <c r="B87" s="10">
        <v>120398684</v>
      </c>
      <c r="C87" s="11" t="s">
        <v>12242</v>
      </c>
      <c r="D87" s="10" t="s">
        <v>12272</v>
      </c>
      <c r="E87" s="13" t="s">
        <v>12244</v>
      </c>
      <c r="F87" s="10" t="s">
        <v>1257</v>
      </c>
      <c r="G87" s="10">
        <v>1</v>
      </c>
      <c r="H87" s="10" t="s">
        <v>12245</v>
      </c>
      <c r="I87" s="10">
        <v>0</v>
      </c>
      <c r="J87" s="15">
        <v>0</v>
      </c>
      <c r="K87" s="15">
        <v>0</v>
      </c>
      <c r="L87" s="16">
        <v>115</v>
      </c>
      <c r="M87" s="17">
        <f>=I87*8.8</f>
        <v>0</v>
      </c>
      <c r="N87" s="17">
        <f>=M87-L87-K87-J87*8.8</f>
        <v>-115</v>
      </c>
      <c r="O87" s="18" t="e">
        <f>=N87/M87</f>
        <v>#DIV/0!</v>
      </c>
      <c r="P87" s="10" t="s">
        <v>136</v>
      </c>
      <c r="Q87" s="20" t="s">
        <v>1333</v>
      </c>
    </row>
    <row r="88" spans="1:16">
      <c r="A88" s="9">
        <v>45255</v>
      </c>
      <c r="B88" s="10">
        <v>120406238</v>
      </c>
      <c r="C88" s="11" t="s">
        <v>12246</v>
      </c>
      <c r="D88" s="10" t="s">
        <v>12273</v>
      </c>
      <c r="E88" s="13" t="s">
        <v>12248</v>
      </c>
      <c r="F88" s="10" t="s"/>
      <c r="G88" s="10">
        <v>1</v>
      </c>
      <c r="H88" s="10" t="s">
        <v>12250</v>
      </c>
      <c r="I88" s="10">
        <v>28.28</v>
      </c>
      <c r="J88" s="15">
        <v>6.55</v>
      </c>
      <c r="K88" s="15">
        <v>50</v>
      </c>
      <c r="L88" s="16">
        <v>81</v>
      </c>
      <c r="M88" s="17">
        <f>=I88*8.8</f>
        <v>248.864</v>
      </c>
      <c r="N88" s="17">
        <f>=M88-L88-K88-J88*8.8</f>
        <v>60.224</v>
      </c>
      <c r="O88" s="18">
        <f>=N88/M88</f>
        <v>0.241995628134242</v>
      </c>
      <c r="P88" s="10" t="s">
        <v>70</v>
      </c>
    </row>
    <row r="89" spans="1:17">
      <c r="A89" s="9">
        <v>45255</v>
      </c>
      <c r="B89" s="10">
        <v>120418918</v>
      </c>
      <c r="C89" s="11" t="s">
        <v>12274</v>
      </c>
      <c r="D89" s="10" t="s">
        <v>12275</v>
      </c>
      <c r="E89" s="13" t="s">
        <v>12276</v>
      </c>
      <c r="F89" s="10" t="s"/>
      <c r="G89" s="10">
        <v>1</v>
      </c>
      <c r="H89" s="10" t="s">
        <v>12277</v>
      </c>
      <c r="I89" s="10">
        <v>24.13</v>
      </c>
      <c r="J89" s="15">
        <v>5.76</v>
      </c>
      <c r="K89" s="15">
        <v>50</v>
      </c>
      <c r="L89" s="16">
        <v>24.56</v>
      </c>
      <c r="M89" s="17">
        <f>=I89*8.8</f>
        <v>212.344</v>
      </c>
      <c r="N89" s="17">
        <f>=M89-L89-K89-J89*8.8</f>
        <v>87.096</v>
      </c>
      <c r="O89" s="18">
        <f>=N89/M89</f>
        <v>0.410164638511095</v>
      </c>
      <c r="P89" s="10" t="s">
        <v>28</v>
      </c>
      <c r="Q89" s="25" t="s">
        <v>12278</v>
      </c>
    </row>
    <row r="90" spans="1:16">
      <c r="A90" s="9">
        <v>45255</v>
      </c>
      <c r="B90" s="10">
        <v>120444480</v>
      </c>
      <c r="C90" s="11" t="s">
        <v>12279</v>
      </c>
      <c r="D90" s="10" t="s">
        <v>12280</v>
      </c>
      <c r="E90" s="11" t="s">
        <v>12281</v>
      </c>
      <c r="F90" s="10" t="s"/>
      <c r="G90" s="10">
        <v>1</v>
      </c>
      <c r="H90" s="10" t="s">
        <v>12282</v>
      </c>
      <c r="I90" s="10">
        <v>26.79</v>
      </c>
      <c r="J90" s="15">
        <v>5.08</v>
      </c>
      <c r="K90" s="15">
        <v>50</v>
      </c>
      <c r="L90" s="16">
        <v>100</v>
      </c>
      <c r="M90" s="17">
        <f>=I90*8.8</f>
        <v>235.752</v>
      </c>
      <c r="N90" s="17">
        <f>=M90-L90-K90-J90*8.8</f>
        <v>41.048</v>
      </c>
      <c r="O90" s="18">
        <f>=N90/M90</f>
        <v>0.17411517187553</v>
      </c>
      <c r="P90" s="10" t="s">
        <v>50</v>
      </c>
    </row>
    <row r="91" spans="1:16">
      <c r="A91" s="9">
        <v>45255</v>
      </c>
      <c r="B91" s="10">
        <v>120451999</v>
      </c>
      <c r="C91" s="11" t="s">
        <v>12283</v>
      </c>
      <c r="D91" s="10">
        <v>0</v>
      </c>
      <c r="E91" s="10" t="s">
        <v>52</v>
      </c>
      <c r="F91" s="10" t="s">
        <v>48</v>
      </c>
      <c r="G91" s="10">
        <v>1</v>
      </c>
      <c r="H91" s="10" t="s">
        <v>12284</v>
      </c>
      <c r="I91" s="10">
        <v>0</v>
      </c>
      <c r="J91" s="15">
        <v>0</v>
      </c>
      <c r="K91" s="15">
        <v>0</v>
      </c>
      <c r="L91" s="16">
        <v>0</v>
      </c>
      <c r="M91" s="17">
        <f>=I91*8.8</f>
        <v>0</v>
      </c>
      <c r="N91" s="17">
        <f>=M91-L91-K91-J91*8.8</f>
        <v>0</v>
      </c>
      <c r="O91" s="18" t="e">
        <f>=N91/M91</f>
        <v>#DIV/0!</v>
      </c>
      <c r="P91" s="10" t="s">
        <v>59</v>
      </c>
    </row>
    <row r="92" spans="1:16">
      <c r="A92" s="9" t="s"/>
      <c r="B92" s="10" t="s"/>
      <c r="C92" s="11" t="s"/>
      <c r="D92" s="10" t="s"/>
      <c r="E92" s="53" t="s"/>
      <c r="F92" s="10" t="s"/>
      <c r="G92" s="10" t="s"/>
      <c r="H92" s="10" t="s"/>
      <c r="I92" s="10" t="s"/>
      <c r="J92" s="15" t="s"/>
      <c r="K92" s="15" t="s"/>
      <c r="L92" s="16" t="s"/>
      <c r="M92" s="17" t="s"/>
      <c r="N92" s="17" t="s"/>
      <c r="O92" s="18" t="s"/>
      <c r="P92" s="10" t="s"/>
    </row>
    <row r="93" spans="1:16">
      <c r="A93" s="9">
        <v>45258</v>
      </c>
      <c r="B93" s="10">
        <v>120511412</v>
      </c>
      <c r="C93" s="11" t="s">
        <v>12285</v>
      </c>
      <c r="D93" s="10" t="s"/>
      <c r="E93" s="10" t="s"/>
      <c r="F93" s="10" t="s"/>
      <c r="G93" s="10">
        <v>1</v>
      </c>
      <c r="H93" s="10" t="s">
        <v>12286</v>
      </c>
      <c r="I93" s="10">
        <v>23</v>
      </c>
      <c r="J93" s="15">
        <v>4.79</v>
      </c>
      <c r="K93" s="15">
        <v>50</v>
      </c>
      <c r="L93" s="16" t="s"/>
      <c r="M93" s="17">
        <f>=I93*8.8</f>
        <v>202.4</v>
      </c>
      <c r="N93" s="17">
        <f>=M93-L93-K93-J93*8.8</f>
        <v>110.248</v>
      </c>
      <c r="O93" s="18">
        <f>=N93/M93</f>
        <v>0.544703557312253</v>
      </c>
      <c r="P93" s="10" t="s">
        <v>269</v>
      </c>
    </row>
    <row r="94" spans="1:16">
      <c r="A94" s="9">
        <v>45258</v>
      </c>
      <c r="B94" s="10">
        <v>120515583</v>
      </c>
      <c r="C94" s="11" t="s">
        <v>12287</v>
      </c>
      <c r="D94" s="10" t="s"/>
      <c r="E94" s="10" t="s"/>
      <c r="F94" s="10" t="s"/>
      <c r="G94" s="10">
        <v>1</v>
      </c>
      <c r="H94" s="10" t="s">
        <v>12288</v>
      </c>
      <c r="I94" s="10">
        <v>14.78</v>
      </c>
      <c r="J94" s="15">
        <v>3.54</v>
      </c>
      <c r="K94" s="15">
        <v>50</v>
      </c>
      <c r="L94" s="16" t="s"/>
      <c r="M94" s="17">
        <f>=I94*8.8</f>
        <v>130.064</v>
      </c>
      <c r="N94" s="17">
        <f>=M94-L94-K94-J94*8.8</f>
        <v>48.912</v>
      </c>
      <c r="O94" s="18">
        <f>=N94/M94</f>
        <v>0.376061016115143</v>
      </c>
      <c r="P94" s="10" t="s">
        <v>136</v>
      </c>
    </row>
    <row r="95" spans="1:16">
      <c r="A95" s="9">
        <v>45258</v>
      </c>
      <c r="B95" s="10">
        <v>120537140</v>
      </c>
      <c r="C95" s="11" t="s">
        <v>12289</v>
      </c>
      <c r="D95" s="10" t="s"/>
      <c r="E95" s="10" t="s"/>
      <c r="F95" s="10" t="s"/>
      <c r="G95" s="10">
        <v>1</v>
      </c>
      <c r="H95" s="10" t="s">
        <v>12290</v>
      </c>
      <c r="I95" s="10">
        <v>19.51</v>
      </c>
      <c r="J95" s="15">
        <v>3.67</v>
      </c>
      <c r="K95" s="15">
        <v>50</v>
      </c>
      <c r="L95" s="16" t="s"/>
      <c r="M95" s="17">
        <f>=I95*8.8</f>
        <v>171.688</v>
      </c>
      <c r="N95" s="17">
        <f>=M95-L95-K95-J95*8.8</f>
        <v>89.392</v>
      </c>
      <c r="O95" s="18">
        <f>=N95/M95</f>
        <v>0.520665393038535</v>
      </c>
      <c r="P95" s="10" t="s">
        <v>50</v>
      </c>
    </row>
    <row r="96" spans="1:17">
      <c r="A96" s="9">
        <v>45258</v>
      </c>
      <c r="B96" s="10">
        <v>120542981</v>
      </c>
      <c r="C96" s="11" t="s">
        <v>12291</v>
      </c>
      <c r="D96" s="10" t="s"/>
      <c r="E96" s="10" t="s"/>
      <c r="F96" s="10" t="s"/>
      <c r="G96" s="10">
        <v>1</v>
      </c>
      <c r="H96" s="10" t="s">
        <v>12292</v>
      </c>
      <c r="I96" s="10">
        <v>15.65</v>
      </c>
      <c r="J96" s="15">
        <v>3.69</v>
      </c>
      <c r="K96" s="15">
        <v>50</v>
      </c>
      <c r="L96" s="16" t="s"/>
      <c r="M96" s="17">
        <f>=I96*8.8</f>
        <v>137.72</v>
      </c>
      <c r="N96" s="17">
        <f>=M96-L96-K96-J96*8.8</f>
        <v>55.248</v>
      </c>
      <c r="O96" s="18">
        <f>=N96/M96</f>
        <v>0.401161777519605</v>
      </c>
      <c r="P96" s="10" t="s">
        <v>670</v>
      </c>
      <c r="Q96" s="20" t="s"/>
    </row>
    <row r="97" spans="1:16">
      <c r="A97" s="9">
        <v>45258</v>
      </c>
      <c r="B97" s="10">
        <v>120560867</v>
      </c>
      <c r="C97" s="11" t="s">
        <v>12293</v>
      </c>
      <c r="D97" s="10" t="s"/>
      <c r="E97" s="10" t="s"/>
      <c r="F97" s="10" t="s"/>
      <c r="G97" s="10">
        <v>1</v>
      </c>
      <c r="H97" s="10" t="s">
        <v>12294</v>
      </c>
      <c r="I97" s="10">
        <v>15.78</v>
      </c>
      <c r="J97" s="15">
        <v>3.64</v>
      </c>
      <c r="K97" s="15">
        <v>50</v>
      </c>
      <c r="L97" s="16" t="s"/>
      <c r="M97" s="17">
        <f>=I97*8.8</f>
        <v>138.864</v>
      </c>
      <c r="N97" s="17">
        <f>=M97-L97-K97-J97*8.8</f>
        <v>56.832</v>
      </c>
      <c r="O97" s="18">
        <f>=N97/M97</f>
        <v>0.409263740062219</v>
      </c>
      <c r="P97" s="10" t="s">
        <v>590</v>
      </c>
    </row>
    <row r="98" spans="1:16">
      <c r="A98" s="9">
        <v>45258</v>
      </c>
      <c r="B98" s="10">
        <v>120561070</v>
      </c>
      <c r="C98" s="11" t="s">
        <v>12242</v>
      </c>
      <c r="D98" s="10" t="s"/>
      <c r="E98" s="10" t="s"/>
      <c r="F98" s="10" t="s"/>
      <c r="G98" s="10">
        <v>1</v>
      </c>
      <c r="H98" s="10" t="s">
        <v>12245</v>
      </c>
      <c r="I98" s="10">
        <v>39.09</v>
      </c>
      <c r="J98" s="15">
        <v>7.41</v>
      </c>
      <c r="K98" s="15">
        <v>50</v>
      </c>
      <c r="L98" s="16" t="s"/>
      <c r="M98" s="17">
        <f>=I98*8.8</f>
        <v>343.992</v>
      </c>
      <c r="N98" s="17">
        <f>=M98-L98-K98-J98*8.8</f>
        <v>228.784</v>
      </c>
      <c r="O98" s="18">
        <f>=N98/M98</f>
        <v>0.665085234540338</v>
      </c>
      <c r="P98" s="10" t="s">
        <v>50</v>
      </c>
    </row>
    <row r="99" spans="1:16">
      <c r="A99" s="9">
        <v>45258</v>
      </c>
      <c r="B99" s="10">
        <v>120570248</v>
      </c>
      <c r="C99" s="11" t="s">
        <v>12242</v>
      </c>
      <c r="D99" s="10" t="s"/>
      <c r="E99" s="10" t="s"/>
      <c r="F99" s="10" t="s"/>
      <c r="G99" s="10">
        <v>1</v>
      </c>
      <c r="H99" s="10" t="s">
        <v>12245</v>
      </c>
      <c r="I99" s="10">
        <v>39.09</v>
      </c>
      <c r="J99" s="15">
        <v>7.41</v>
      </c>
      <c r="K99" s="15">
        <v>50</v>
      </c>
      <c r="L99" s="16" t="s"/>
      <c r="M99" s="17">
        <f>=I99*8.8</f>
        <v>343.992</v>
      </c>
      <c r="N99" s="17">
        <f>=M99-L99-K99-J99*8.8</f>
        <v>228.784</v>
      </c>
      <c r="O99" s="18">
        <f>=N99/M99</f>
        <v>0.665085234540338</v>
      </c>
      <c r="P99" s="10" t="s">
        <v>50</v>
      </c>
    </row>
    <row r="100" spans="1:16">
      <c r="A100" s="9">
        <v>45258</v>
      </c>
      <c r="B100" s="10">
        <v>120571705</v>
      </c>
      <c r="C100" s="11" t="s">
        <v>12295</v>
      </c>
      <c r="D100" s="10" t="s"/>
      <c r="E100" s="10" t="s"/>
      <c r="F100" s="10" t="s"/>
      <c r="G100" s="10">
        <v>1</v>
      </c>
      <c r="H100" s="10" t="s">
        <v>12296</v>
      </c>
      <c r="I100" s="10">
        <v>18.94</v>
      </c>
      <c r="J100" s="15">
        <v>4.48</v>
      </c>
      <c r="K100" s="15">
        <v>50</v>
      </c>
      <c r="L100" s="16" t="s"/>
      <c r="M100" s="17">
        <f>=I100*8.8</f>
        <v>166.672</v>
      </c>
      <c r="N100" s="17">
        <f>=M100-L100-K100-J100*8.8</f>
        <v>77.248</v>
      </c>
      <c r="O100" s="18">
        <f>=N100/M100</f>
        <v>0.463473168858597</v>
      </c>
      <c r="P100" s="10" t="s">
        <v>28</v>
      </c>
    </row>
    <row r="101" spans="1:16">
      <c r="A101" s="9">
        <v>45258</v>
      </c>
      <c r="B101" s="10">
        <v>120576007</v>
      </c>
      <c r="C101" s="11" t="s">
        <v>12124</v>
      </c>
      <c r="D101" s="10" t="s"/>
      <c r="E101" s="10" t="s"/>
      <c r="F101" s="10" t="s"/>
      <c r="G101" s="10">
        <v>1</v>
      </c>
      <c r="H101" s="10" t="s">
        <v>12127</v>
      </c>
      <c r="I101" s="10">
        <v>37.61</v>
      </c>
      <c r="J101" s="15">
        <v>9.09</v>
      </c>
      <c r="K101" s="15">
        <v>50</v>
      </c>
      <c r="L101" s="16" t="s"/>
      <c r="M101" s="17">
        <f>=I101*8.8</f>
        <v>330.968</v>
      </c>
      <c r="N101" s="17">
        <f>=M101-L101-K101-J101*8.8</f>
        <v>200.976</v>
      </c>
      <c r="O101" s="18">
        <f>=N101/M101</f>
        <v>0.607236953421479</v>
      </c>
      <c r="P101" s="10" t="s">
        <v>28</v>
      </c>
    </row>
    <row r="102" spans="1:16">
      <c r="A102" s="9">
        <v>45258</v>
      </c>
      <c r="B102" s="10">
        <v>120601359</v>
      </c>
      <c r="C102" s="11" t="s">
        <v>12297</v>
      </c>
      <c r="D102" s="10" t="s"/>
      <c r="E102" s="10" t="s"/>
      <c r="F102" s="10" t="s"/>
      <c r="G102" s="10">
        <v>1</v>
      </c>
      <c r="H102" s="10" t="s">
        <v>12298</v>
      </c>
      <c r="I102" s="10">
        <v>25.46</v>
      </c>
      <c r="J102" s="15">
        <v>4.92</v>
      </c>
      <c r="K102" s="15">
        <v>50</v>
      </c>
      <c r="L102" s="16" t="s"/>
      <c r="M102" s="17">
        <f>=I102*8.8</f>
        <v>224.048</v>
      </c>
      <c r="N102" s="17">
        <f>=M102-L102-K102-J102*8.8</f>
        <v>130.752</v>
      </c>
      <c r="O102" s="18">
        <f>=N102/M102</f>
        <v>0.583589230879097</v>
      </c>
      <c r="P102" s="10" t="s">
        <v>50</v>
      </c>
    </row>
    <row r="103" spans="1:17">
      <c r="A103" s="9">
        <v>45258</v>
      </c>
      <c r="B103" s="10">
        <v>120610600</v>
      </c>
      <c r="C103" s="11" t="s">
        <v>12299</v>
      </c>
      <c r="D103" s="10" t="s"/>
      <c r="E103" s="10" t="s"/>
      <c r="F103" s="10" t="s"/>
      <c r="G103" s="10">
        <v>1</v>
      </c>
      <c r="H103" s="10" t="s">
        <v>12300</v>
      </c>
      <c r="I103" s="10">
        <v>23.43</v>
      </c>
      <c r="J103" s="15">
        <v>4.45</v>
      </c>
      <c r="K103" s="15">
        <v>50</v>
      </c>
      <c r="L103" s="16" t="s"/>
      <c r="M103" s="17">
        <f>=I103*8.8</f>
        <v>206.184</v>
      </c>
      <c r="N103" s="17">
        <f>=M103-L103-K103-J103*8.8</f>
        <v>117.024</v>
      </c>
      <c r="O103" s="18">
        <f>=N103/M103</f>
        <v>0.567570713537423</v>
      </c>
      <c r="P103" s="10" t="s">
        <v>50</v>
      </c>
      <c r="Q103" s="20" t="s"/>
    </row>
    <row r="104" spans="1:16">
      <c r="A104" s="9">
        <v>45258</v>
      </c>
      <c r="B104" s="10">
        <v>120639021</v>
      </c>
      <c r="C104" s="11" t="s">
        <v>12301</v>
      </c>
      <c r="D104" s="10" t="s"/>
      <c r="E104" s="10" t="s"/>
      <c r="F104" s="10" t="s"/>
      <c r="G104" s="10">
        <v>4</v>
      </c>
      <c r="H104" s="10" t="s">
        <v>12302</v>
      </c>
      <c r="I104" s="10">
        <v>190.44</v>
      </c>
      <c r="J104" s="15">
        <v>46.16</v>
      </c>
      <c r="K104" s="15">
        <v>50</v>
      </c>
      <c r="L104" s="16" t="s"/>
      <c r="M104" s="17">
        <f>=I104*8.8</f>
        <v>1675.872</v>
      </c>
      <c r="N104" s="17">
        <f>=M104-L104-K104-J104*8.8</f>
        <v>1219.664</v>
      </c>
      <c r="O104" s="18">
        <f>=N104/M104</f>
        <v>0.72777873250463</v>
      </c>
      <c r="P104" s="10" t="s">
        <v>670</v>
      </c>
    </row>
    <row r="105" spans="1:16">
      <c r="A105" s="9">
        <v>45258</v>
      </c>
      <c r="B105" s="10">
        <v>120643549</v>
      </c>
      <c r="C105" s="11" t="s">
        <v>12046</v>
      </c>
      <c r="D105" s="10" t="s"/>
      <c r="E105" s="10" t="s"/>
      <c r="F105" s="10" t="s"/>
      <c r="G105" s="10">
        <v>1</v>
      </c>
      <c r="H105" s="10" t="s">
        <v>12049</v>
      </c>
      <c r="I105" s="10">
        <v>15</v>
      </c>
      <c r="J105" s="15">
        <v>2.87</v>
      </c>
      <c r="K105" s="15">
        <v>50</v>
      </c>
      <c r="L105" s="16" t="s"/>
      <c r="M105" s="17">
        <f>=I105*8.8</f>
        <v>132</v>
      </c>
      <c r="N105" s="17">
        <f>=M105-L105-K105-J105*8.8</f>
        <v>56.744</v>
      </c>
      <c r="O105" s="18">
        <f>=N105/M105</f>
        <v>0.429878787878788</v>
      </c>
      <c r="P105" s="10" t="s">
        <v>50</v>
      </c>
    </row>
    <row r="106" spans="1:16">
      <c r="A106" s="9">
        <v>45258</v>
      </c>
      <c r="B106" s="10">
        <v>120665368</v>
      </c>
      <c r="C106" s="11" t="s">
        <v>12303</v>
      </c>
      <c r="D106" s="10" t="s"/>
      <c r="E106" s="10" t="s"/>
      <c r="F106" s="10" t="s"/>
      <c r="G106" s="10">
        <v>1</v>
      </c>
      <c r="H106" s="10" t="s">
        <v>12304</v>
      </c>
      <c r="I106" s="10">
        <v>31.2</v>
      </c>
      <c r="J106" s="15">
        <v>5.99</v>
      </c>
      <c r="K106" s="15">
        <v>50</v>
      </c>
      <c r="L106" s="16" t="s"/>
      <c r="M106" s="17">
        <f>=I106*8.8</f>
        <v>274.56</v>
      </c>
      <c r="N106" s="17">
        <f>=M106-L106-K106-J106*8.8</f>
        <v>171.848</v>
      </c>
      <c r="O106" s="18">
        <f>=N106/M106</f>
        <v>0.625903263403263</v>
      </c>
      <c r="P106" s="10" t="s">
        <v>50</v>
      </c>
    </row>
    <row r="107" spans="1:16">
      <c r="A107" s="9">
        <v>45258</v>
      </c>
      <c r="B107" s="10">
        <v>120693073</v>
      </c>
      <c r="C107" s="11" t="s">
        <v>12305</v>
      </c>
      <c r="D107" s="10" t="s"/>
      <c r="E107" s="10" t="s"/>
      <c r="F107" s="10" t="s">
        <v>3442</v>
      </c>
      <c r="G107" s="10">
        <v>1</v>
      </c>
      <c r="H107" s="10" t="s">
        <v>12306</v>
      </c>
      <c r="I107" s="10">
        <v>23.11</v>
      </c>
      <c r="J107" s="15">
        <v>4.8</v>
      </c>
      <c r="K107" s="15">
        <v>50</v>
      </c>
      <c r="L107" s="16" t="s"/>
      <c r="M107" s="17">
        <f>=I107*8.8</f>
        <v>203.368</v>
      </c>
      <c r="N107" s="17">
        <f>=M107-L107-K107-J107*8.8</f>
        <v>111.128</v>
      </c>
      <c r="O107" s="18">
        <f>=N107/M107</f>
        <v>0.546437984343653</v>
      </c>
      <c r="P107" s="10" t="s">
        <v>269</v>
      </c>
    </row>
    <row r="108" spans="1:16">
      <c r="A108" s="9" t="s"/>
      <c r="B108" s="10" t="s"/>
      <c r="C108" s="11" t="s"/>
      <c r="D108" s="10" t="s"/>
      <c r="E108" s="53" t="s"/>
      <c r="F108" s="10" t="s"/>
      <c r="G108" s="10" t="s"/>
      <c r="H108" s="10" t="s"/>
      <c r="I108" s="10" t="s"/>
      <c r="J108" s="15" t="s"/>
      <c r="K108" s="15" t="s"/>
      <c r="L108" s="16" t="s"/>
      <c r="M108" s="17" t="s"/>
      <c r="N108" s="17" t="s"/>
      <c r="O108" s="18" t="s"/>
      <c r="P108" s="10" t="s"/>
    </row>
    <row r="109" spans="1:16">
      <c r="A109" s="9" t="s"/>
      <c r="B109" s="10" t="s"/>
      <c r="C109" s="11" t="s"/>
      <c r="D109" s="10" t="s"/>
      <c r="E109" s="10" t="s"/>
      <c r="F109" s="10" t="s"/>
      <c r="G109" s="10" t="s"/>
      <c r="H109" s="10" t="s"/>
      <c r="I109" s="10" t="s"/>
      <c r="J109" s="15" t="s"/>
      <c r="K109" s="15" t="s"/>
      <c r="L109" s="16" t="s"/>
      <c r="M109" s="17" t="s"/>
      <c r="N109" s="17" t="s"/>
      <c r="O109" s="18" t="s"/>
      <c r="P109" s="10" t="s"/>
    </row>
    <row r="110" spans="1:16">
      <c r="A110" s="9" t="s"/>
      <c r="B110" s="10" t="s"/>
      <c r="C110" s="11" t="s"/>
      <c r="D110" s="10" t="s"/>
      <c r="E110" s="53" t="s"/>
      <c r="F110" s="10" t="s"/>
      <c r="G110" s="10" t="s"/>
      <c r="H110" s="10" t="s"/>
      <c r="I110" s="10" t="s"/>
      <c r="J110" s="15" t="s"/>
      <c r="K110" s="15" t="s"/>
      <c r="L110" s="16" t="s"/>
      <c r="M110" s="17" t="s"/>
      <c r="N110" s="17" t="s"/>
      <c r="O110" s="18" t="s"/>
      <c r="P110" s="10" t="s"/>
    </row>
    <row r="111" spans="1:16">
      <c r="A111" s="9" t="s"/>
      <c r="B111" s="10" t="s"/>
      <c r="C111" s="11" t="s"/>
      <c r="D111" s="10" t="s"/>
      <c r="E111" s="53" t="s"/>
      <c r="F111" s="10" t="s"/>
      <c r="G111" s="10" t="s"/>
      <c r="H111" s="10" t="s"/>
      <c r="I111" s="10" t="s"/>
      <c r="J111" s="15" t="s"/>
      <c r="K111" s="15" t="s"/>
      <c r="L111" s="16" t="s"/>
      <c r="M111" s="17" t="s"/>
      <c r="N111" s="17" t="s"/>
      <c r="O111" s="18" t="s"/>
      <c r="P111" s="10" t="s"/>
    </row>
    <row r="112" spans="1:16">
      <c r="A112" s="9" t="s"/>
      <c r="B112" s="10" t="s"/>
      <c r="C112" s="11" t="s"/>
      <c r="D112" s="10" t="s"/>
      <c r="E112" s="53" t="s"/>
      <c r="F112" s="10" t="s"/>
      <c r="G112" s="10" t="s"/>
      <c r="H112" s="10" t="s"/>
      <c r="I112" s="10" t="s"/>
      <c r="J112" s="15" t="s"/>
      <c r="K112" s="15" t="s"/>
      <c r="L112" s="16" t="s"/>
      <c r="M112" s="17" t="s"/>
      <c r="N112" s="17" t="s"/>
      <c r="O112" s="18" t="s"/>
      <c r="P112" s="10" t="s"/>
    </row>
    <row r="113" spans="1:17">
      <c r="A113" s="9" t="s"/>
      <c r="B113" s="10" t="s"/>
      <c r="C113" s="11" t="s"/>
      <c r="D113" s="10" t="s"/>
      <c r="E113" s="53" t="s"/>
      <c r="F113" s="10" t="s"/>
      <c r="G113" s="10" t="s"/>
      <c r="H113" s="10" t="s"/>
      <c r="I113" s="10" t="s"/>
      <c r="J113" s="15" t="s"/>
      <c r="K113" s="15" t="s"/>
      <c r="L113" s="16" t="s"/>
      <c r="M113" s="17" t="s"/>
      <c r="N113" s="17" t="s"/>
      <c r="O113" s="18" t="s"/>
      <c r="P113" s="10" t="s"/>
      <c r="Q113" s="20" t="s"/>
    </row>
    <row r="114" spans="1:16">
      <c r="A114" s="9" t="s"/>
      <c r="B114" s="10" t="s"/>
      <c r="C114" s="11" t="s"/>
      <c r="D114" s="10" t="s"/>
      <c r="E114" s="53" t="s"/>
      <c r="F114" s="10" t="s"/>
      <c r="G114" s="10" t="s"/>
      <c r="H114" s="10" t="s"/>
      <c r="I114" s="10" t="s"/>
      <c r="J114" s="15" t="s"/>
      <c r="K114" s="15" t="s"/>
      <c r="L114" s="16" t="s"/>
      <c r="M114" s="17" t="s"/>
      <c r="N114" s="17" t="s"/>
      <c r="O114" s="18" t="s"/>
      <c r="P114" s="31" t="s"/>
    </row>
    <row r="115" spans="1:16">
      <c r="A115" s="9" t="s"/>
      <c r="B115" s="10" t="s"/>
      <c r="C115" s="11" t="s"/>
      <c r="D115" s="10" t="s"/>
      <c r="E115" s="53" t="s"/>
      <c r="F115" s="10" t="s"/>
      <c r="G115" s="10" t="s"/>
      <c r="H115" s="10" t="s"/>
      <c r="I115" s="10" t="s"/>
      <c r="J115" s="15" t="s"/>
      <c r="K115" s="15" t="s"/>
      <c r="L115" s="16" t="s"/>
      <c r="M115" s="17" t="s"/>
      <c r="N115" s="17" t="s"/>
      <c r="O115" s="18" t="s"/>
      <c r="P115" s="10" t="s"/>
    </row>
    <row r="116" spans="1:33" s="224">
      <c r="A116" s="145" t="s"/>
      <c r="B116" s="146" t="s"/>
      <c r="C116" s="147" t="s"/>
      <c r="D116" s="146" t="s"/>
      <c r="E116" s="148" t="s"/>
      <c r="F116" s="146" t="s"/>
      <c r="G116" s="146" t="s"/>
      <c r="H116" s="146" t="s"/>
      <c r="I116" s="146" t="s"/>
      <c r="J116" s="15" t="s"/>
      <c r="K116" s="15" t="s"/>
      <c r="L116" s="16" t="s"/>
      <c r="M116" s="17" t="s"/>
      <c r="N116" s="17" t="s"/>
      <c r="O116" s="18" t="s"/>
      <c r="P116" s="146" t="s"/>
      <c r="Q116" s="50" t="s"/>
      <c r="R116" s="50" t="s"/>
      <c r="S116" s="50" t="s"/>
      <c r="T116" s="50" t="s"/>
      <c r="U116" s="50" t="s"/>
      <c r="V116" s="50" t="s"/>
      <c r="W116" s="50" t="s"/>
      <c r="X116" s="50" t="s"/>
      <c r="Y116" s="50" t="s"/>
      <c r="Z116" s="50" t="s"/>
      <c r="AA116" s="50" t="s"/>
      <c r="AB116" s="50" t="s"/>
      <c r="AC116" s="50" t="s"/>
      <c r="AD116" s="50" t="s"/>
      <c r="AE116" s="50" t="s"/>
      <c r="AF116" s="50" t="s"/>
      <c r="AG116" s="50" t="s"/>
    </row>
    <row r="117" spans="1:17">
      <c r="A117" s="9" t="s"/>
      <c r="B117" s="10" t="s"/>
      <c r="C117" s="11" t="s"/>
      <c r="D117" s="10" t="s"/>
      <c r="E117" s="53" t="s"/>
      <c r="F117" s="10" t="s"/>
      <c r="G117" s="10" t="s"/>
      <c r="H117" s="10" t="s"/>
      <c r="I117" s="10" t="s"/>
      <c r="J117" s="15" t="s"/>
      <c r="K117" s="15" t="s"/>
      <c r="L117" s="16" t="s"/>
      <c r="M117" s="17" t="s"/>
      <c r="N117" s="17" t="s"/>
      <c r="O117" s="18" t="s"/>
      <c r="P117" s="10" t="s"/>
      <c r="Q117" s="20" t="s"/>
    </row>
    <row r="118" spans="1:16">
      <c r="A118" s="9" t="s"/>
      <c r="B118" s="10" t="s"/>
      <c r="C118" s="11" t="s"/>
      <c r="D118" s="10" t="s"/>
      <c r="E118" s="53" t="s"/>
      <c r="F118" s="10" t="s"/>
      <c r="G118" s="10" t="s"/>
      <c r="H118" s="10" t="s"/>
      <c r="I118" s="10" t="s"/>
      <c r="J118" s="15" t="s"/>
      <c r="K118" s="15" t="s"/>
      <c r="L118" s="16" t="s"/>
      <c r="M118" s="17" t="s"/>
      <c r="N118" s="17" t="s"/>
      <c r="O118" s="18" t="s"/>
      <c r="P118" s="10" t="s"/>
    </row>
    <row r="119" spans="1:16">
      <c r="A119" s="9" t="s"/>
      <c r="B119" s="10" t="s"/>
      <c r="C119" s="11" t="s"/>
      <c r="D119" s="10" t="s"/>
      <c r="E119" s="53" t="s"/>
      <c r="F119" s="10" t="s"/>
      <c r="G119" s="10" t="s"/>
      <c r="H119" s="10" t="s"/>
      <c r="I119" s="10" t="s"/>
      <c r="J119" s="15" t="s"/>
      <c r="K119" s="15" t="s"/>
      <c r="L119" s="16" t="s"/>
      <c r="M119" s="17" t="s"/>
      <c r="N119" s="17" t="s"/>
      <c r="O119" s="18" t="s"/>
      <c r="P119" s="10" t="s"/>
    </row>
    <row r="120" spans="1:16">
      <c r="A120" s="9" t="s"/>
      <c r="B120" s="10" t="s"/>
      <c r="C120" s="11" t="s"/>
      <c r="D120" s="10" t="s"/>
      <c r="E120" s="53" t="s"/>
      <c r="F120" s="10" t="s"/>
      <c r="G120" s="10" t="s"/>
      <c r="H120" s="10" t="s"/>
      <c r="I120" s="10" t="s"/>
      <c r="J120" s="15" t="s"/>
      <c r="K120" s="15" t="s"/>
      <c r="L120" s="16" t="s"/>
      <c r="M120" s="17" t="s"/>
      <c r="N120" s="17" t="s"/>
      <c r="O120" s="18" t="s"/>
      <c r="P120" s="10" t="s"/>
    </row>
    <row r="121" spans="1:16">
      <c r="A121" s="9" t="s"/>
      <c r="B121" s="10" t="s"/>
      <c r="C121" s="11" t="s"/>
      <c r="D121" s="10" t="s"/>
      <c r="E121" s="53" t="s"/>
      <c r="F121" s="10" t="s"/>
      <c r="G121" s="10" t="s"/>
      <c r="H121" s="10" t="s"/>
      <c r="I121" s="10" t="s"/>
      <c r="J121" s="15" t="s"/>
      <c r="K121" s="15" t="s"/>
      <c r="L121" s="16" t="s"/>
      <c r="M121" s="17" t="s"/>
      <c r="N121" s="17" t="s"/>
      <c r="O121" s="18" t="s"/>
      <c r="P121" s="10" t="s"/>
    </row>
    <row r="122" spans="1:16">
      <c r="A122" s="9" t="s"/>
      <c r="B122" s="10" t="s"/>
      <c r="C122" s="11" t="s"/>
      <c r="D122" s="10" t="s"/>
      <c r="E122" s="53" t="s"/>
      <c r="F122" s="10" t="s"/>
      <c r="G122" s="10" t="s"/>
      <c r="H122" s="10" t="s"/>
      <c r="I122" s="10" t="s"/>
      <c r="J122" s="15" t="s"/>
      <c r="K122" s="15" t="s"/>
      <c r="L122" s="16" t="s"/>
      <c r="M122" s="17" t="s"/>
      <c r="N122" s="17" t="s"/>
      <c r="O122" s="18" t="s"/>
      <c r="P122" s="10" t="s"/>
    </row>
    <row r="123" spans="10:14">
      <c r="J123" s="17" t="s"/>
      <c r="M123" s="17" t="s"/>
      <c r="N123" s="33" t="s"/>
    </row>
    <row r="124" spans="1:16">
      <c r="A124" s="9" t="s"/>
      <c r="B124" s="10" t="s"/>
      <c r="C124" s="11" t="s"/>
      <c r="D124" s="10" t="s"/>
      <c r="E124" s="53" t="s"/>
      <c r="F124" s="10" t="s"/>
      <c r="G124" s="10" t="s"/>
      <c r="H124" s="10" t="s"/>
      <c r="I124" s="10" t="s"/>
      <c r="J124" s="15" t="s"/>
      <c r="K124" s="15" t="s"/>
      <c r="L124" s="16" t="s"/>
      <c r="M124" s="17" t="s"/>
      <c r="N124" s="17" t="s"/>
      <c r="O124" s="18" t="s"/>
      <c r="P124" s="10" t="s"/>
    </row>
    <row r="125" spans="1:16">
      <c r="A125" s="9" t="s"/>
      <c r="B125" s="10" t="s"/>
      <c r="C125" s="11" t="s"/>
      <c r="D125" s="10" t="s"/>
      <c r="E125" s="53" t="s"/>
      <c r="F125" s="10" t="s"/>
      <c r="G125" s="10" t="s"/>
      <c r="H125" s="10" t="s"/>
      <c r="I125" s="10" t="s"/>
      <c r="J125" s="15" t="s"/>
      <c r="K125" s="15" t="s"/>
      <c r="L125" s="16" t="s"/>
      <c r="M125" s="17" t="s"/>
      <c r="N125" s="17" t="s"/>
      <c r="O125" s="18" t="s"/>
      <c r="P125" s="10" t="s"/>
    </row>
    <row r="126" spans="1:17">
      <c r="A126" s="9" t="s"/>
      <c r="B126" s="10" t="s"/>
      <c r="C126" s="11" t="s"/>
      <c r="D126" s="10" t="s"/>
      <c r="E126" s="11" t="s"/>
      <c r="F126" s="10" t="s"/>
      <c r="G126" s="10" t="s"/>
      <c r="H126" s="10" t="s"/>
      <c r="I126" s="10" t="s"/>
      <c r="J126" s="15" t="s"/>
      <c r="K126" s="15" t="s"/>
      <c r="L126" s="16" t="s"/>
      <c r="M126" s="17" t="s"/>
      <c r="N126" s="17" t="s"/>
      <c r="O126" s="18" t="s"/>
      <c r="P126" s="10" t="s"/>
      <c r="Q126" s="20" t="s"/>
    </row>
    <row r="127" spans="1:17">
      <c r="A127" s="9" t="s"/>
      <c r="B127" s="10" t="s"/>
      <c r="C127" s="11" t="s"/>
      <c r="D127" s="10" t="s"/>
      <c r="E127" s="51" t="s"/>
      <c r="F127" s="10" t="s"/>
      <c r="G127" s="10" t="s"/>
      <c r="H127" s="10" t="s"/>
      <c r="I127" s="10" t="s"/>
      <c r="J127" s="15" t="s"/>
      <c r="K127" s="15" t="s"/>
      <c r="L127" s="16" t="s"/>
      <c r="M127" s="17" t="s"/>
      <c r="N127" s="17" t="s"/>
      <c r="O127" s="18" t="s"/>
      <c r="P127" s="10" t="s"/>
      <c r="Q127" s="20" t="s"/>
    </row>
    <row r="128" spans="1:16">
      <c r="A128" s="9" t="s"/>
      <c r="B128" s="10" t="s"/>
      <c r="C128" s="11" t="s"/>
      <c r="D128" s="10" t="s"/>
      <c r="E128" s="10" t="s"/>
      <c r="F128" s="10" t="s"/>
      <c r="G128" s="10" t="s"/>
      <c r="H128" s="10" t="s"/>
      <c r="I128" s="10" t="s"/>
      <c r="J128" s="15" t="s"/>
      <c r="K128" s="15" t="s"/>
      <c r="L128" s="16" t="s"/>
      <c r="M128" s="17" t="s"/>
      <c r="N128" s="17" t="s"/>
      <c r="O128" s="18" t="s"/>
      <c r="P128" s="10" t="s"/>
    </row>
    <row r="129" spans="1:16">
      <c r="A129" s="9" t="s"/>
      <c r="B129" s="10" t="s"/>
      <c r="C129" s="11" t="s"/>
      <c r="D129" s="10" t="s"/>
      <c r="E129" s="53" t="s"/>
      <c r="F129" s="10" t="s"/>
      <c r="G129" s="10" t="s"/>
      <c r="H129" s="10" t="s"/>
      <c r="I129" s="10" t="s"/>
      <c r="J129" s="15" t="s"/>
      <c r="K129" s="15" t="s"/>
      <c r="L129" s="16" t="s"/>
      <c r="M129" s="17" t="s"/>
      <c r="N129" s="17" t="s"/>
      <c r="O129" s="18" t="s"/>
      <c r="P129" s="10" t="s"/>
    </row>
    <row r="130" spans="1:16">
      <c r="A130" s="9" t="s"/>
      <c r="B130" s="10" t="s"/>
      <c r="C130" s="11" t="s"/>
      <c r="D130" s="10" t="s"/>
      <c r="E130" s="53" t="s"/>
      <c r="F130" s="10" t="s"/>
      <c r="G130" s="10" t="s"/>
      <c r="H130" s="10" t="s"/>
      <c r="I130" s="10" t="s"/>
      <c r="J130" s="15" t="s"/>
      <c r="K130" s="15" t="s"/>
      <c r="L130" s="16" t="s"/>
      <c r="M130" s="17" t="s"/>
      <c r="N130" s="17" t="s"/>
      <c r="O130" s="18" t="s"/>
      <c r="P130" s="10" t="s"/>
    </row>
    <row r="131" spans="1:16">
      <c r="A131" s="9" t="s"/>
      <c r="B131" s="10" t="s"/>
      <c r="C131" s="11" t="s"/>
      <c r="D131" s="10" t="s"/>
      <c r="E131" s="53" t="s"/>
      <c r="F131" s="10" t="s"/>
      <c r="G131" s="10" t="s"/>
      <c r="H131" s="10" t="s"/>
      <c r="I131" s="10" t="s"/>
      <c r="J131" s="15" t="s"/>
      <c r="K131" s="15" t="s"/>
      <c r="L131" s="16" t="s"/>
      <c r="M131" s="17" t="s"/>
      <c r="N131" s="17" t="s"/>
      <c r="O131" s="18" t="s"/>
      <c r="P131" s="10" t="s"/>
    </row>
    <row r="132" spans="1:16">
      <c r="A132" s="9" t="s"/>
      <c r="B132" s="10" t="s"/>
      <c r="C132" s="11" t="s"/>
      <c r="D132" s="10" t="s"/>
      <c r="E132" s="53" t="s"/>
      <c r="F132" s="10" t="s"/>
      <c r="G132" s="10" t="s"/>
      <c r="H132" s="10" t="s"/>
      <c r="I132" s="10" t="s"/>
      <c r="J132" s="15" t="s"/>
      <c r="K132" s="15" t="s"/>
      <c r="L132" s="16" t="s"/>
      <c r="M132" s="17" t="s"/>
      <c r="N132" s="17" t="s"/>
      <c r="O132" s="18" t="s"/>
      <c r="P132" s="10" t="s"/>
    </row>
    <row r="133" spans="1:16">
      <c r="A133" s="9" t="s"/>
      <c r="B133" s="10" t="s"/>
      <c r="C133" s="11" t="s"/>
      <c r="D133" s="10" t="s"/>
      <c r="E133" s="53" t="s"/>
      <c r="F133" s="10" t="s"/>
      <c r="G133" s="10" t="s"/>
      <c r="H133" s="10" t="s"/>
      <c r="I133" s="10" t="s"/>
      <c r="J133" s="15" t="s"/>
      <c r="K133" s="15" t="s"/>
      <c r="L133" s="16" t="s"/>
      <c r="M133" s="17" t="s"/>
      <c r="N133" s="17" t="s"/>
      <c r="O133" s="18" t="s"/>
      <c r="P133" s="10" t="s"/>
    </row>
    <row r="134" spans="1:16">
      <c r="A134" s="9" t="s"/>
      <c r="B134" s="10" t="s"/>
      <c r="C134" s="11" t="s"/>
      <c r="D134" s="10" t="s"/>
      <c r="E134" s="53" t="s"/>
      <c r="F134" s="10" t="s"/>
      <c r="G134" s="10" t="s"/>
      <c r="H134" s="10" t="s"/>
      <c r="I134" s="10" t="s"/>
      <c r="J134" s="15" t="s"/>
      <c r="K134" s="15" t="s"/>
      <c r="L134" s="16" t="s"/>
      <c r="M134" s="17" t="s"/>
      <c r="N134" s="17" t="s"/>
      <c r="O134" s="18" t="s"/>
      <c r="P134" s="10" t="s"/>
    </row>
    <row r="135" spans="1:16">
      <c r="A135" s="9" t="s"/>
      <c r="B135" s="10" t="s"/>
      <c r="C135" s="11" t="s"/>
      <c r="D135" s="31" t="s"/>
      <c r="E135" s="53" t="s"/>
      <c r="F135" s="10" t="s"/>
      <c r="G135" s="10" t="s"/>
      <c r="H135" s="10" t="s"/>
      <c r="I135" s="10" t="s"/>
      <c r="J135" s="15" t="s"/>
      <c r="K135" s="15" t="s"/>
      <c r="L135" s="16" t="s"/>
      <c r="M135" s="17" t="s"/>
      <c r="N135" s="17" t="s"/>
      <c r="O135" s="18" t="s"/>
      <c r="P135" s="10" t="s"/>
    </row>
    <row r="136" spans="1:16">
      <c r="A136" s="9" t="s"/>
      <c r="B136" s="10" t="s"/>
      <c r="C136" s="11" t="s"/>
      <c r="D136" s="10" t="s"/>
      <c r="E136" s="53" t="s"/>
      <c r="F136" s="10" t="s"/>
      <c r="G136" s="10" t="s"/>
      <c r="H136" s="10" t="s"/>
      <c r="I136" s="10" t="s"/>
      <c r="J136" s="15" t="s"/>
      <c r="K136" s="15" t="s"/>
      <c r="L136" s="16" t="s"/>
      <c r="M136" s="17" t="s"/>
      <c r="N136" s="17" t="s"/>
      <c r="O136" s="18" t="s"/>
      <c r="P136" s="10" t="s"/>
    </row>
    <row r="137" spans="1:16">
      <c r="A137" s="9" t="s"/>
      <c r="B137" s="10" t="s"/>
      <c r="C137" s="11" t="s"/>
      <c r="D137" s="10" t="s"/>
      <c r="E137" s="53" t="s"/>
      <c r="F137" s="10" t="s"/>
      <c r="G137" s="10" t="s"/>
      <c r="H137" s="10" t="s"/>
      <c r="I137" s="10" t="s"/>
      <c r="J137" s="15" t="s"/>
      <c r="K137" s="15" t="s"/>
      <c r="L137" s="16" t="s"/>
      <c r="M137" s="17" t="s"/>
      <c r="N137" s="17" t="s"/>
      <c r="O137" s="18" t="s"/>
      <c r="P137" s="10" t="s"/>
    </row>
    <row r="138" spans="1:16">
      <c r="A138" s="9" t="s"/>
      <c r="B138" s="10" t="s"/>
      <c r="C138" s="11" t="s"/>
      <c r="D138" s="10" t="s"/>
      <c r="E138" s="53" t="s"/>
      <c r="F138" s="10" t="s"/>
      <c r="G138" s="10" t="s"/>
      <c r="H138" s="10" t="s"/>
      <c r="I138" s="10" t="s"/>
      <c r="J138" s="15" t="s"/>
      <c r="K138" s="15" t="s"/>
      <c r="L138" s="16" t="s"/>
      <c r="M138" s="17" t="s"/>
      <c r="N138" s="17" t="s"/>
      <c r="O138" s="18" t="s"/>
      <c r="P138" s="10" t="s"/>
    </row>
    <row r="139" spans="1:16">
      <c r="A139" s="9" t="s"/>
      <c r="B139" s="10" t="s"/>
      <c r="C139" s="11" t="s"/>
      <c r="D139" s="10" t="s"/>
      <c r="E139" s="53" t="s"/>
      <c r="F139" s="10" t="s"/>
      <c r="G139" s="10" t="s"/>
      <c r="H139" s="10" t="s"/>
      <c r="I139" s="10" t="s"/>
      <c r="J139" s="15" t="s"/>
      <c r="K139" s="15" t="s"/>
      <c r="L139" s="16" t="s"/>
      <c r="M139" s="17" t="s"/>
      <c r="N139" s="17" t="s"/>
      <c r="O139" s="18" t="s"/>
      <c r="P139" s="10" t="s"/>
    </row>
    <row r="140" spans="1:16">
      <c r="A140" s="9" t="s"/>
      <c r="B140" s="10" t="s"/>
      <c r="C140" s="11" t="s"/>
      <c r="D140" s="10" t="s"/>
      <c r="E140" s="53" t="s"/>
      <c r="F140" s="10" t="s"/>
      <c r="G140" s="10" t="s"/>
      <c r="H140" s="10" t="s"/>
      <c r="I140" s="10" t="s"/>
      <c r="J140" s="15" t="s"/>
      <c r="K140" s="15" t="s"/>
      <c r="L140" s="16" t="s"/>
      <c r="M140" s="17" t="s"/>
      <c r="N140" s="17" t="s"/>
      <c r="O140" s="18" t="s"/>
      <c r="P140" s="10" t="s"/>
    </row>
    <row r="141" spans="1:16">
      <c r="A141" s="9" t="s"/>
      <c r="B141" s="10" t="s"/>
      <c r="C141" s="11" t="s"/>
      <c r="D141" s="10" t="s"/>
      <c r="E141" s="53" t="s"/>
      <c r="F141" s="10" t="s"/>
      <c r="G141" s="10" t="s"/>
      <c r="H141" s="10" t="s"/>
      <c r="I141" s="10" t="s"/>
      <c r="J141" s="15" t="s"/>
      <c r="K141" s="15" t="s"/>
      <c r="L141" s="16" t="s"/>
      <c r="M141" s="17" t="s"/>
      <c r="N141" s="17" t="s"/>
      <c r="O141" s="18" t="s"/>
      <c r="P141" s="10" t="s"/>
    </row>
    <row r="142" spans="1:16">
      <c r="A142" s="9" t="s"/>
      <c r="B142" s="10" t="s"/>
      <c r="C142" s="11" t="s"/>
      <c r="D142" s="10" t="s"/>
      <c r="E142" s="53" t="s"/>
      <c r="F142" s="10" t="s"/>
      <c r="G142" s="10" t="s"/>
      <c r="H142" s="10" t="s"/>
      <c r="I142" s="10" t="s"/>
      <c r="J142" s="15" t="s"/>
      <c r="K142" s="149" t="s"/>
      <c r="L142" s="16" t="s"/>
      <c r="M142" s="17" t="s"/>
      <c r="N142" s="17" t="s"/>
      <c r="O142" s="18" t="s"/>
      <c r="P142" s="10" t="s"/>
    </row>
    <row r="143" spans="1:16">
      <c r="A143" s="9" t="s"/>
      <c r="B143" s="10" t="s"/>
      <c r="C143" s="11" t="s"/>
      <c r="D143" s="10" t="s"/>
      <c r="E143" s="53" t="s"/>
      <c r="F143" s="10" t="s"/>
      <c r="G143" s="10" t="s"/>
      <c r="H143" s="10" t="s"/>
      <c r="I143" s="10" t="s"/>
      <c r="J143" s="15" t="s"/>
      <c r="K143" s="15" t="s"/>
      <c r="L143" s="16" t="s"/>
      <c r="M143" s="17" t="s"/>
      <c r="N143" s="17" t="s"/>
      <c r="O143" s="18" t="s"/>
      <c r="P143" s="10" t="s"/>
    </row>
    <row r="144" spans="1:16">
      <c r="A144" s="9" t="s"/>
      <c r="B144" s="10" t="s"/>
      <c r="C144" s="11" t="s"/>
      <c r="D144" s="10" t="s"/>
      <c r="E144" s="53" t="s"/>
      <c r="F144" s="10" t="s"/>
      <c r="G144" s="10" t="s"/>
      <c r="H144" s="10" t="s"/>
      <c r="I144" s="10" t="s"/>
      <c r="J144" s="15" t="s"/>
      <c r="K144" s="15" t="s"/>
      <c r="L144" s="16" t="s"/>
      <c r="M144" s="17" t="s"/>
      <c r="N144" s="17" t="s"/>
      <c r="O144" s="18" t="s"/>
      <c r="P144" s="10" t="s"/>
    </row>
    <row r="145" spans="1:16">
      <c r="A145" s="9" t="s"/>
      <c r="B145" s="10" t="s"/>
      <c r="C145" s="11" t="s"/>
      <c r="D145" s="10" t="s"/>
      <c r="E145" s="53" t="s"/>
      <c r="F145" s="10" t="s"/>
      <c r="G145" s="10" t="s"/>
      <c r="H145" s="10" t="s"/>
      <c r="I145" s="10" t="s"/>
      <c r="J145" s="15" t="s"/>
      <c r="K145" s="15" t="s"/>
      <c r="L145" s="16" t="s"/>
      <c r="M145" s="17" t="s"/>
      <c r="N145" s="17" t="s"/>
      <c r="O145" s="18" t="s"/>
      <c r="P145" s="10" t="s"/>
    </row>
    <row r="146" spans="1:16">
      <c r="A146" s="9" t="s"/>
      <c r="B146" s="10" t="s"/>
      <c r="C146" s="11" t="s"/>
      <c r="D146" s="10" t="s"/>
      <c r="E146" s="53" t="s"/>
      <c r="F146" s="10" t="s"/>
      <c r="G146" s="10" t="s"/>
      <c r="H146" s="10" t="s"/>
      <c r="I146" s="10" t="s"/>
      <c r="J146" s="15" t="s"/>
      <c r="K146" s="15" t="s"/>
      <c r="L146" s="16" t="s"/>
      <c r="M146" s="17" t="s"/>
      <c r="N146" s="17" t="s"/>
      <c r="O146" s="18" t="s"/>
      <c r="P146" s="10" t="s"/>
    </row>
    <row r="147" spans="1:16">
      <c r="A147" s="9" t="s"/>
      <c r="B147" s="10" t="s"/>
      <c r="C147" s="11" t="s"/>
      <c r="D147" s="10" t="s"/>
      <c r="E147" s="53" t="s"/>
      <c r="F147" s="10" t="s"/>
      <c r="G147" s="10" t="s"/>
      <c r="H147" s="10" t="s"/>
      <c r="I147" s="10" t="s"/>
      <c r="J147" s="15" t="s"/>
      <c r="K147" s="15" t="s"/>
      <c r="L147" s="16" t="s"/>
      <c r="M147" s="17" t="s"/>
      <c r="N147" s="17" t="s"/>
      <c r="O147" s="18" t="s"/>
      <c r="P147" s="10" t="s"/>
    </row>
    <row r="148" spans="1:16">
      <c r="A148" s="9" t="s"/>
      <c r="B148" s="10" t="s"/>
      <c r="C148" s="11" t="s"/>
      <c r="D148" s="10" t="s"/>
      <c r="E148" s="53" t="s"/>
      <c r="F148" s="10" t="s"/>
      <c r="G148" s="10" t="s"/>
      <c r="H148" s="10" t="s"/>
      <c r="I148" s="10" t="s"/>
      <c r="J148" s="15" t="s"/>
      <c r="K148" s="15" t="s"/>
      <c r="L148" s="16" t="s"/>
      <c r="M148" s="17" t="s"/>
      <c r="N148" s="17" t="s"/>
      <c r="O148" s="18" t="s"/>
      <c r="P148" s="10" t="s"/>
    </row>
    <row r="149" spans="1:16">
      <c r="A149" s="9" t="s"/>
      <c r="B149" s="10" t="s"/>
      <c r="C149" s="11" t="s"/>
      <c r="D149" s="10" t="s"/>
      <c r="E149" s="53" t="s"/>
      <c r="F149" s="10" t="s"/>
      <c r="G149" s="10" t="s"/>
      <c r="H149" s="10" t="s"/>
      <c r="I149" s="10" t="s"/>
      <c r="J149" s="15" t="s"/>
      <c r="K149" s="15" t="s"/>
      <c r="L149" s="16" t="s"/>
      <c r="M149" s="17" t="s"/>
      <c r="N149" s="17" t="s"/>
      <c r="O149" s="18" t="s"/>
      <c r="P149" s="10" t="s"/>
    </row>
    <row r="150" spans="1:17">
      <c r="A150" s="9" t="s"/>
      <c r="B150" s="10" t="s"/>
      <c r="C150" s="11" t="s"/>
      <c r="D150" s="10" t="s"/>
      <c r="E150" s="53" t="s"/>
      <c r="F150" s="10" t="s"/>
      <c r="G150" s="10" t="s"/>
      <c r="H150" s="10" t="s"/>
      <c r="I150" s="10" t="s"/>
      <c r="J150" s="15" t="s"/>
      <c r="K150" s="15" t="s"/>
      <c r="L150" s="16" t="s"/>
      <c r="M150" s="17" t="s"/>
      <c r="N150" s="17" t="s"/>
      <c r="O150" s="18" t="s"/>
      <c r="P150" s="10" t="s"/>
      <c r="Q150" s="20" t="s"/>
    </row>
    <row r="151" spans="1:16">
      <c r="A151" s="9" t="s"/>
      <c r="B151" s="10" t="s"/>
      <c r="C151" s="11" t="s"/>
      <c r="D151" s="52" t="s"/>
      <c r="E151" s="53" t="s"/>
      <c r="F151" s="10" t="s"/>
      <c r="G151" s="10" t="s"/>
      <c r="H151" s="10" t="s"/>
      <c r="I151" s="10" t="s"/>
      <c r="J151" s="17" t="s"/>
      <c r="K151" s="15" t="s"/>
      <c r="L151" s="16" t="s"/>
      <c r="M151" s="17" t="s"/>
      <c r="N151" s="17" t="s"/>
      <c r="O151" s="18" t="s"/>
      <c r="P151" s="10" t="s"/>
    </row>
    <row r="152" spans="1:16">
      <c r="A152" s="9" t="s"/>
      <c r="B152" s="10" t="s"/>
      <c r="C152" s="11" t="s"/>
      <c r="D152" s="10" t="s"/>
      <c r="E152" s="53" t="s"/>
      <c r="F152" s="10" t="s"/>
      <c r="G152" s="10" t="s"/>
      <c r="H152" s="10" t="s"/>
      <c r="I152" s="10" t="s"/>
      <c r="J152" s="15" t="s"/>
      <c r="K152" s="15" t="s"/>
      <c r="L152" s="16" t="s"/>
      <c r="M152" s="17" t="s"/>
      <c r="N152" s="17" t="s"/>
      <c r="O152" s="18" t="s"/>
      <c r="P152" s="10" t="s"/>
    </row>
    <row r="153" spans="1:16">
      <c r="A153" s="9" t="s"/>
      <c r="B153" s="10" t="s"/>
      <c r="C153" s="11" t="s"/>
      <c r="D153" s="10" t="s"/>
      <c r="E153" s="53" t="s"/>
      <c r="F153" s="10" t="s"/>
      <c r="G153" s="10" t="s"/>
      <c r="H153" s="10" t="s"/>
      <c r="I153" s="10" t="s"/>
      <c r="J153" s="15" t="s"/>
      <c r="K153" s="15" t="s"/>
      <c r="L153" s="16" t="s"/>
      <c r="M153" s="17" t="s"/>
      <c r="N153" s="17" t="s"/>
      <c r="O153" s="18" t="s"/>
      <c r="P153" s="10" t="s"/>
    </row>
    <row r="154" spans="1:16">
      <c r="A154" s="9" t="s"/>
      <c r="B154" s="10" t="s"/>
      <c r="C154" s="11" t="s"/>
      <c r="D154" s="10" t="s"/>
      <c r="E154" s="53" t="s"/>
      <c r="F154" s="10" t="s"/>
      <c r="G154" s="10" t="s"/>
      <c r="H154" s="10" t="s"/>
      <c r="I154" s="10" t="s"/>
      <c r="J154" s="15" t="s"/>
      <c r="K154" s="15" t="s"/>
      <c r="L154" s="16" t="s"/>
      <c r="M154" s="17" t="s"/>
      <c r="N154" s="17" t="s"/>
      <c r="O154" s="18" t="s"/>
      <c r="P154" s="10" t="s"/>
    </row>
    <row r="155" spans="1:16">
      <c r="A155" s="9" t="s"/>
      <c r="B155" s="10" t="s"/>
      <c r="C155" s="11" t="s"/>
      <c r="D155" s="10" t="s"/>
      <c r="E155" s="53" t="s"/>
      <c r="F155" s="10" t="s"/>
      <c r="G155" s="10" t="s"/>
      <c r="H155" s="10" t="s"/>
      <c r="I155" s="10" t="s"/>
      <c r="J155" s="15" t="s"/>
      <c r="K155" s="15" t="s"/>
      <c r="L155" s="16" t="s"/>
      <c r="M155" s="17" t="s"/>
      <c r="N155" s="17" t="s"/>
      <c r="O155" s="18" t="s"/>
      <c r="P155" s="10" t="s"/>
    </row>
    <row r="156" spans="1:16">
      <c r="A156" s="9" t="s"/>
      <c r="B156" s="10" t="s"/>
      <c r="C156" s="11" t="s"/>
      <c r="D156" s="10" t="s"/>
      <c r="E156" s="53" t="s"/>
      <c r="F156" s="10" t="s"/>
      <c r="G156" s="10" t="s"/>
      <c r="H156" s="10" t="s"/>
      <c r="I156" s="10" t="s"/>
      <c r="J156" s="15" t="s"/>
      <c r="K156" s="15" t="s"/>
      <c r="L156" s="16" t="s"/>
      <c r="M156" s="17" t="s"/>
      <c r="N156" s="17" t="s"/>
      <c r="O156" s="18" t="s"/>
      <c r="P156" s="10" t="s"/>
    </row>
    <row r="157" spans="1:16">
      <c r="A157" s="9" t="s"/>
      <c r="B157" s="10" t="s"/>
      <c r="C157" s="11" t="s"/>
      <c r="D157" s="10" t="s"/>
      <c r="E157" s="53" t="s"/>
      <c r="F157" s="10" t="s"/>
      <c r="G157" s="10" t="s"/>
      <c r="H157" s="10" t="s"/>
      <c r="I157" s="10" t="s"/>
      <c r="J157" s="15" t="s"/>
      <c r="K157" s="15" t="s"/>
      <c r="L157" s="16" t="s"/>
      <c r="M157" s="17" t="s"/>
      <c r="N157" s="17" t="s"/>
      <c r="O157" s="18" t="s"/>
      <c r="P157" s="10" t="s"/>
    </row>
    <row r="158" spans="1:16">
      <c r="A158" s="9" t="s"/>
      <c r="B158" s="10" t="s"/>
      <c r="C158" s="11" t="s"/>
      <c r="D158" s="10" t="s"/>
      <c r="E158" s="53" t="s"/>
      <c r="F158" s="10" t="s"/>
      <c r="G158" s="10" t="s"/>
      <c r="H158" s="10" t="s"/>
      <c r="I158" s="10" t="s"/>
      <c r="J158" s="15" t="s"/>
      <c r="K158" s="15" t="s"/>
      <c r="L158" s="16" t="s"/>
      <c r="M158" s="17" t="s"/>
      <c r="N158" s="17" t="s"/>
      <c r="O158" s="18" t="s"/>
      <c r="P158" s="10" t="s"/>
    </row>
    <row r="159" spans="1:16">
      <c r="A159" s="9" t="s"/>
      <c r="B159" s="10" t="s"/>
      <c r="C159" s="11" t="s"/>
      <c r="D159" s="10" t="s"/>
      <c r="E159" s="53" t="s"/>
      <c r="F159" s="10" t="s"/>
      <c r="G159" s="10" t="s"/>
      <c r="H159" s="10" t="s"/>
      <c r="I159" s="10" t="s"/>
      <c r="J159" s="15" t="s"/>
      <c r="K159" s="15" t="s"/>
      <c r="L159" s="16" t="s"/>
      <c r="M159" s="17" t="s"/>
      <c r="N159" s="17" t="s"/>
      <c r="O159" s="18" t="s"/>
      <c r="P159" s="10" t="s"/>
    </row>
    <row r="160" spans="1:16">
      <c r="A160" s="9" t="s"/>
      <c r="B160" s="10" t="s"/>
      <c r="C160" s="11" t="s"/>
      <c r="D160" s="10" t="s"/>
      <c r="E160" s="53" t="s"/>
      <c r="F160" s="10" t="s"/>
      <c r="G160" s="10" t="s"/>
      <c r="H160" s="10" t="s"/>
      <c r="I160" s="10" t="s"/>
      <c r="J160" s="15" t="s"/>
      <c r="K160" s="15" t="s"/>
      <c r="L160" s="16" t="s"/>
      <c r="M160" s="17" t="s"/>
      <c r="N160" s="17" t="s"/>
      <c r="O160" s="18" t="s"/>
      <c r="P160" s="10" t="s"/>
    </row>
    <row r="161" spans="1:17">
      <c r="A161" s="9" t="s"/>
      <c r="B161" s="10" t="s"/>
      <c r="C161" s="11" t="s"/>
      <c r="D161" s="10" t="s"/>
      <c r="E161" s="53" t="s"/>
      <c r="F161" s="10" t="s"/>
      <c r="G161" s="10" t="s"/>
      <c r="H161" s="10" t="s"/>
      <c r="I161" s="10" t="s"/>
      <c r="J161" s="15" t="s"/>
      <c r="K161" s="15" t="s"/>
      <c r="L161" s="16" t="s"/>
      <c r="M161" s="17" t="s"/>
      <c r="N161" s="17" t="s"/>
      <c r="O161" s="18" t="s"/>
      <c r="P161" s="10" t="s"/>
      <c r="Q161" s="20" t="s"/>
    </row>
    <row r="162" spans="1:16">
      <c r="A162" s="9" t="s"/>
      <c r="B162" s="10" t="s"/>
      <c r="C162" s="11" t="s"/>
      <c r="D162" s="10" t="s"/>
      <c r="E162" s="53" t="s"/>
      <c r="F162" s="10" t="s"/>
      <c r="G162" s="10" t="s"/>
      <c r="H162" s="10" t="s"/>
      <c r="I162" s="10" t="s"/>
      <c r="J162" s="15" t="s"/>
      <c r="K162" s="15" t="s"/>
      <c r="L162" s="16" t="s"/>
      <c r="M162" s="17" t="s"/>
      <c r="N162" s="17" t="s"/>
      <c r="O162" s="18" t="s"/>
      <c r="P162" s="10" t="s"/>
    </row>
    <row r="163" spans="1:16">
      <c r="A163" s="9" t="s"/>
      <c r="B163" s="10" t="s"/>
      <c r="C163" s="11" t="s"/>
      <c r="D163" s="10" t="s"/>
      <c r="E163" s="53" t="s"/>
      <c r="F163" s="10" t="s"/>
      <c r="G163" s="10" t="s"/>
      <c r="H163" s="10" t="s"/>
      <c r="I163" s="10" t="s"/>
      <c r="J163" s="15" t="s"/>
      <c r="K163" s="15" t="s"/>
      <c r="L163" s="16" t="s"/>
      <c r="M163" s="17" t="s"/>
      <c r="N163" s="17" t="s"/>
      <c r="O163" s="18" t="s"/>
      <c r="P163" s="10" t="s"/>
    </row>
    <row r="164" spans="1:16">
      <c r="A164" s="9" t="s"/>
      <c r="B164" s="10" t="s"/>
      <c r="C164" s="11" t="s"/>
      <c r="D164" s="10" t="s"/>
      <c r="E164" s="53" t="s"/>
      <c r="F164" s="10" t="s"/>
      <c r="G164" s="10" t="s"/>
      <c r="H164" s="10" t="s"/>
      <c r="I164" s="10" t="s"/>
      <c r="J164" s="15" t="s"/>
      <c r="K164" s="15" t="s"/>
      <c r="L164" s="16" t="s"/>
      <c r="M164" s="17" t="s"/>
      <c r="N164" s="17" t="s"/>
      <c r="O164" s="18" t="s"/>
      <c r="P164" s="10" t="s"/>
    </row>
    <row r="165" spans="1:16">
      <c r="A165" s="9" t="s"/>
      <c r="B165" s="10" t="s"/>
      <c r="C165" s="11" t="s"/>
      <c r="D165" s="10" t="s"/>
      <c r="E165" s="53" t="s"/>
      <c r="F165" s="10" t="s"/>
      <c r="G165" s="10" t="s"/>
      <c r="H165" s="10" t="s"/>
      <c r="I165" s="10" t="s"/>
      <c r="J165" s="15" t="s"/>
      <c r="K165" s="15" t="s"/>
      <c r="L165" s="16" t="s"/>
      <c r="M165" s="17" t="s"/>
      <c r="N165" s="17" t="s"/>
      <c r="O165" s="18" t="s"/>
      <c r="P165" s="10" t="s"/>
    </row>
    <row r="166" spans="1:16">
      <c r="A166" s="9" t="s"/>
      <c r="B166" s="10" t="s"/>
      <c r="C166" s="11" t="s"/>
      <c r="D166" s="10" t="s"/>
      <c r="E166" s="53" t="s"/>
      <c r="F166" s="10" t="s"/>
      <c r="G166" s="10" t="s"/>
      <c r="H166" s="10" t="s"/>
      <c r="I166" s="10" t="s"/>
      <c r="J166" s="17" t="s"/>
      <c r="K166" s="15" t="s"/>
      <c r="L166" s="16" t="s"/>
      <c r="M166" s="17" t="s"/>
      <c r="N166" s="17" t="s"/>
      <c r="O166" s="18" t="s"/>
      <c r="P166" s="10" t="s"/>
    </row>
    <row r="167" spans="1:16">
      <c r="A167" s="9" t="s"/>
      <c r="B167" s="10" t="s"/>
      <c r="C167" s="11" t="s"/>
      <c r="D167" s="31" t="s"/>
      <c r="E167" s="53" t="s"/>
      <c r="F167" s="10" t="s"/>
      <c r="G167" s="10" t="s"/>
      <c r="H167" s="10" t="s"/>
      <c r="I167" s="10" t="s"/>
      <c r="J167" s="15" t="s"/>
      <c r="K167" s="149" t="s"/>
      <c r="L167" s="16" t="s"/>
      <c r="M167" s="17" t="s"/>
      <c r="N167" s="17" t="s"/>
      <c r="O167" s="18" t="s"/>
      <c r="P167" s="10" t="s"/>
    </row>
    <row r="168" spans="1:16">
      <c r="A168" s="9" t="s"/>
      <c r="B168" s="10" t="s"/>
      <c r="C168" s="11" t="s"/>
      <c r="D168" s="10" t="s"/>
      <c r="E168" s="53" t="s"/>
      <c r="F168" s="10" t="s"/>
      <c r="G168" s="10" t="s"/>
      <c r="H168" s="10" t="s"/>
      <c r="I168" s="10" t="s"/>
      <c r="J168" s="15" t="s"/>
      <c r="K168" s="15" t="s"/>
      <c r="L168" s="16" t="s"/>
      <c r="M168" s="17" t="s"/>
      <c r="N168" s="17" t="s"/>
      <c r="O168" s="18" t="s"/>
      <c r="P168" s="10" t="s"/>
    </row>
    <row r="169" spans="1:16">
      <c r="A169" s="9" t="s"/>
      <c r="B169" s="10" t="s"/>
      <c r="C169" s="11" t="s"/>
      <c r="D169" s="10" t="s"/>
      <c r="E169" s="53" t="s"/>
      <c r="F169" s="10" t="s"/>
      <c r="G169" s="10" t="s"/>
      <c r="H169" s="10" t="s"/>
      <c r="I169" s="10" t="s"/>
      <c r="J169" s="15" t="s"/>
      <c r="K169" s="15" t="s"/>
      <c r="L169" s="16" t="s"/>
      <c r="M169" s="17" t="s"/>
      <c r="N169" s="17" t="s"/>
      <c r="O169" s="18" t="s"/>
      <c r="P169" s="10" t="s"/>
    </row>
    <row r="170" spans="1:16">
      <c r="A170" s="9" t="s"/>
      <c r="B170" s="10" t="s"/>
      <c r="C170" s="11" t="s"/>
      <c r="D170" s="10" t="s"/>
      <c r="E170" s="53" t="s"/>
      <c r="F170" s="10" t="s"/>
      <c r="G170" s="10" t="s"/>
      <c r="H170" s="10" t="s"/>
      <c r="I170" s="10" t="s"/>
      <c r="J170" s="15" t="s"/>
      <c r="K170" s="15" t="s"/>
      <c r="L170" s="16" t="s"/>
      <c r="M170" s="17" t="s"/>
      <c r="N170" s="17" t="s"/>
      <c r="O170" s="18" t="s"/>
      <c r="P170" s="10" t="s"/>
    </row>
    <row r="171" spans="1:16">
      <c r="A171" s="9" t="s"/>
      <c r="B171" s="10" t="s"/>
      <c r="C171" s="11" t="s"/>
      <c r="D171" s="10" t="s"/>
      <c r="E171" s="150" t="s"/>
      <c r="F171" s="10" t="s"/>
      <c r="G171" s="10" t="s"/>
      <c r="H171" s="10" t="s"/>
      <c r="I171" s="10" t="s"/>
      <c r="J171" s="15" t="s"/>
      <c r="K171" s="15" t="s"/>
      <c r="L171" s="16" t="s"/>
      <c r="M171" s="17" t="s"/>
      <c r="N171" s="17" t="s"/>
      <c r="O171" s="18" t="s"/>
      <c r="P171" s="10" t="s"/>
    </row>
    <row r="172" spans="1:33" s="224">
      <c r="A172" s="145" t="s"/>
      <c r="B172" s="146" t="s"/>
      <c r="C172" s="147" t="s"/>
      <c r="D172" s="146" t="s"/>
      <c r="E172" s="148" t="s"/>
      <c r="F172" s="146" t="s"/>
      <c r="G172" s="146" t="s"/>
      <c r="H172" s="146" t="s"/>
      <c r="I172" s="146" t="s"/>
      <c r="J172" s="15" t="s"/>
      <c r="K172" s="15" t="s"/>
      <c r="L172" s="16" t="s"/>
      <c r="M172" s="17" t="s"/>
      <c r="N172" s="17" t="s"/>
      <c r="O172" s="18" t="s"/>
      <c r="P172" s="146" t="s"/>
      <c r="Q172" s="50" t="s"/>
      <c r="R172" s="50" t="s"/>
      <c r="S172" s="50" t="s"/>
      <c r="T172" s="50" t="s"/>
      <c r="U172" s="50" t="s"/>
      <c r="V172" s="50" t="s"/>
      <c r="W172" s="50" t="s"/>
      <c r="X172" s="50" t="s"/>
      <c r="Y172" s="50" t="s"/>
      <c r="Z172" s="50" t="s"/>
      <c r="AA172" s="50" t="s"/>
      <c r="AB172" s="50" t="s"/>
      <c r="AC172" s="50" t="s"/>
      <c r="AD172" s="50" t="s"/>
      <c r="AE172" s="50" t="s"/>
      <c r="AF172" s="50" t="s"/>
      <c r="AG172" s="50" t="s"/>
    </row>
    <row r="173" spans="1:16">
      <c r="A173" s="9" t="s"/>
      <c r="B173" s="10" t="s"/>
      <c r="C173" s="11" t="s"/>
      <c r="D173" s="10" t="s"/>
      <c r="E173" s="53" t="s"/>
      <c r="F173" s="10" t="s"/>
      <c r="G173" s="10" t="s"/>
      <c r="H173" s="10" t="s"/>
      <c r="I173" s="10" t="s"/>
      <c r="J173" s="15" t="s"/>
      <c r="K173" s="15" t="s"/>
      <c r="L173" s="16" t="s"/>
      <c r="M173" s="17" t="s"/>
      <c r="N173" s="17" t="s"/>
      <c r="O173" s="18" t="s"/>
      <c r="P173" s="10" t="s"/>
    </row>
    <row r="174" spans="1:16">
      <c r="A174" s="9" t="s"/>
      <c r="B174" s="10" t="s"/>
      <c r="C174" s="11" t="s"/>
      <c r="D174" s="10" t="s"/>
      <c r="E174" s="53" t="s"/>
      <c r="F174" s="10" t="s"/>
      <c r="G174" s="10" t="s"/>
      <c r="H174" s="10" t="s"/>
      <c r="I174" s="10" t="s"/>
      <c r="J174" s="15" t="s"/>
      <c r="K174" s="15" t="s"/>
      <c r="L174" s="16" t="s"/>
      <c r="M174" s="17" t="s"/>
      <c r="N174" s="17" t="s"/>
      <c r="O174" s="18" t="s"/>
      <c r="P174" s="10" t="s"/>
    </row>
    <row r="175" spans="1:16">
      <c r="A175" s="9" t="s"/>
      <c r="B175" s="10" t="s"/>
      <c r="C175" s="11" t="s"/>
      <c r="D175" s="10" t="s"/>
      <c r="E175" s="53" t="s"/>
      <c r="F175" s="10" t="s"/>
      <c r="G175" s="10" t="s"/>
      <c r="H175" s="10" t="s"/>
      <c r="I175" s="10" t="s"/>
      <c r="J175" s="15" t="s"/>
      <c r="K175" s="15" t="s"/>
      <c r="L175" s="16" t="s"/>
      <c r="M175" s="17" t="s"/>
      <c r="N175" s="17" t="s"/>
      <c r="O175" s="18" t="s"/>
      <c r="P175" s="10" t="s"/>
    </row>
    <row r="176" spans="1:16">
      <c r="A176" s="9" t="s"/>
      <c r="B176" s="10" t="s"/>
      <c r="C176" s="11" t="s"/>
      <c r="D176" s="10" t="s"/>
      <c r="E176" s="53" t="s"/>
      <c r="F176" s="10" t="s"/>
      <c r="G176" s="10" t="s"/>
      <c r="H176" s="10" t="s"/>
      <c r="I176" s="10" t="s"/>
      <c r="J176" s="15" t="s"/>
      <c r="K176" s="15" t="s"/>
      <c r="L176" s="16" t="s"/>
      <c r="M176" s="17" t="s"/>
      <c r="N176" s="17" t="s"/>
      <c r="O176" s="18" t="s"/>
      <c r="P176" s="10" t="s"/>
    </row>
    <row r="177" spans="1:16">
      <c r="A177" s="9" t="s"/>
      <c r="B177" s="10" t="s"/>
      <c r="C177" s="11" t="s"/>
      <c r="D177" s="10" t="s"/>
      <c r="E177" s="53" t="s"/>
      <c r="F177" s="10" t="s"/>
      <c r="G177" s="10" t="s"/>
      <c r="H177" s="10" t="s"/>
      <c r="I177" s="10" t="s"/>
      <c r="J177" s="15" t="s"/>
      <c r="K177" s="15" t="s"/>
      <c r="L177" s="16" t="s"/>
      <c r="M177" s="17" t="s"/>
      <c r="N177" s="17" t="s"/>
      <c r="O177" s="18" t="s"/>
      <c r="P177" s="10" t="s"/>
    </row>
    <row r="178" spans="1:16">
      <c r="A178" s="9" t="s"/>
      <c r="B178" s="10" t="s"/>
      <c r="C178" s="11" t="s"/>
      <c r="D178" s="10" t="s"/>
      <c r="E178" s="53" t="s"/>
      <c r="F178" s="10" t="s"/>
      <c r="G178" s="10" t="s"/>
      <c r="H178" s="10" t="s"/>
      <c r="I178" s="10" t="s"/>
      <c r="J178" s="15" t="s"/>
      <c r="K178" s="15" t="s"/>
      <c r="L178" s="16" t="s"/>
      <c r="M178" s="17" t="s"/>
      <c r="N178" s="17" t="s"/>
      <c r="O178" s="18" t="s"/>
      <c r="P178" s="10" t="s"/>
    </row>
    <row r="179" spans="1:16">
      <c r="A179" s="9" t="s"/>
      <c r="B179" s="10" t="s"/>
      <c r="C179" s="11" t="s"/>
      <c r="D179" s="10" t="s"/>
      <c r="E179" s="53" t="s"/>
      <c r="F179" s="10" t="s"/>
      <c r="G179" s="10" t="s"/>
      <c r="H179" s="10" t="s"/>
      <c r="I179" s="10" t="s"/>
      <c r="J179" s="15" t="s"/>
      <c r="K179" s="15" t="s"/>
      <c r="L179" s="16" t="s"/>
      <c r="M179" s="17" t="s"/>
      <c r="N179" s="17" t="s"/>
      <c r="O179" s="18" t="s"/>
      <c r="P179" s="10" t="s"/>
    </row>
    <row r="180" spans="1:16">
      <c r="A180" s="9" t="s"/>
      <c r="B180" s="10" t="s"/>
      <c r="C180" s="11" t="s"/>
      <c r="D180" s="10" t="s"/>
      <c r="E180" s="53" t="s"/>
      <c r="F180" s="10" t="s"/>
      <c r="G180" s="10" t="s"/>
      <c r="H180" s="10" t="s"/>
      <c r="I180" s="10" t="s"/>
      <c r="J180" s="15" t="s"/>
      <c r="K180" s="15" t="s"/>
      <c r="L180" s="16" t="s"/>
      <c r="M180" s="17" t="s"/>
      <c r="N180" s="17" t="s"/>
      <c r="O180" s="18" t="s"/>
      <c r="P180" s="10" t="s"/>
    </row>
    <row r="181" spans="1:16">
      <c r="A181" s="9" t="s"/>
      <c r="B181" s="10" t="s"/>
      <c r="C181" s="11" t="s"/>
      <c r="D181" s="10" t="s"/>
      <c r="E181" s="53" t="s"/>
      <c r="F181" s="10" t="s"/>
      <c r="G181" s="10" t="s"/>
      <c r="H181" s="10" t="s"/>
      <c r="I181" s="10" t="s"/>
      <c r="J181" s="15" t="s"/>
      <c r="K181" s="15" t="s"/>
      <c r="L181" s="16" t="s"/>
      <c r="M181" s="17" t="s"/>
      <c r="N181" s="17" t="s"/>
      <c r="O181" s="18" t="s"/>
      <c r="P181" s="10" t="s"/>
    </row>
    <row r="182" spans="1:16">
      <c r="A182" s="9" t="s"/>
      <c r="B182" s="10" t="s"/>
      <c r="C182" s="11" t="s"/>
      <c r="D182" s="10" t="s"/>
      <c r="E182" s="53" t="s"/>
      <c r="F182" s="10" t="s"/>
      <c r="G182" s="10" t="s"/>
      <c r="H182" s="10" t="s"/>
      <c r="I182" s="10" t="s"/>
      <c r="J182" s="17" t="s"/>
      <c r="K182" s="15" t="s"/>
      <c r="L182" s="16" t="s"/>
      <c r="M182" s="17" t="s"/>
      <c r="N182" s="17" t="s"/>
      <c r="O182" s="18" t="s"/>
      <c r="P182" s="10" t="s"/>
    </row>
    <row r="183" spans="1:16">
      <c r="A183" s="9" t="s"/>
      <c r="B183" s="10" t="s"/>
      <c r="C183" s="11" t="s"/>
      <c r="D183" s="10" t="s"/>
      <c r="E183" s="53" t="s"/>
      <c r="F183" s="10" t="s"/>
      <c r="G183" s="10" t="s"/>
      <c r="H183" s="10" t="s"/>
      <c r="I183" s="10" t="s"/>
      <c r="J183" s="15" t="s"/>
      <c r="K183" s="15" t="s"/>
      <c r="L183" s="16" t="s"/>
      <c r="M183" s="17" t="s"/>
      <c r="N183" s="17" t="s"/>
      <c r="O183" s="18" t="s"/>
      <c r="P183" s="10" t="s"/>
    </row>
    <row r="184" spans="1:16">
      <c r="A184" s="9" t="s"/>
      <c r="B184" s="10" t="s"/>
      <c r="C184" s="11" t="s"/>
      <c r="D184" s="10" t="s"/>
      <c r="E184" s="11" t="s"/>
      <c r="F184" s="10" t="s"/>
      <c r="G184" s="10" t="s"/>
      <c r="H184" s="10" t="s"/>
      <c r="I184" s="10" t="s"/>
      <c r="J184" s="15" t="s"/>
      <c r="K184" s="15" t="s"/>
      <c r="L184" s="16" t="s"/>
      <c r="M184" s="17" t="s"/>
      <c r="N184" s="17" t="s"/>
      <c r="O184" s="18" t="s"/>
      <c r="P184" s="10" t="s"/>
    </row>
    <row r="185" spans="1:16">
      <c r="A185" s="9" t="s"/>
      <c r="B185" s="10" t="s"/>
      <c r="C185" s="11" t="s"/>
      <c r="D185" s="31" t="s"/>
      <c r="E185" s="53" t="s"/>
      <c r="F185" s="10" t="s"/>
      <c r="G185" s="10" t="s"/>
      <c r="H185" s="10" t="s"/>
      <c r="I185" s="10" t="s"/>
      <c r="J185" s="15" t="s"/>
      <c r="K185" s="15" t="s"/>
      <c r="L185" s="16" t="s"/>
      <c r="M185" s="17" t="s"/>
      <c r="N185" s="17" t="s"/>
      <c r="O185" s="18" t="s"/>
      <c r="P185" s="10" t="s"/>
    </row>
    <row r="186" spans="1:16">
      <c r="A186" s="9" t="s"/>
      <c r="B186" s="10" t="s"/>
      <c r="C186" s="11" t="s"/>
      <c r="D186" s="10" t="s"/>
      <c r="E186" s="53" t="s"/>
      <c r="F186" s="10" t="s"/>
      <c r="G186" s="10" t="s"/>
      <c r="H186" s="10" t="s"/>
      <c r="I186" s="10" t="s"/>
      <c r="J186" s="15" t="s"/>
      <c r="K186" s="15" t="s"/>
      <c r="L186" s="16" t="s"/>
      <c r="M186" s="17" t="s"/>
      <c r="N186" s="17" t="s"/>
      <c r="O186" s="18" t="s"/>
      <c r="P186" s="10" t="s"/>
    </row>
    <row r="187" spans="1:17">
      <c r="A187" s="9" t="s"/>
      <c r="B187" s="10" t="s"/>
      <c r="C187" s="11" t="s"/>
      <c r="D187" s="10" t="s"/>
      <c r="E187" s="53" t="s"/>
      <c r="F187" s="10" t="s"/>
      <c r="G187" s="10" t="s"/>
      <c r="H187" s="10" t="s"/>
      <c r="I187" s="10" t="s"/>
      <c r="J187" s="15" t="s"/>
      <c r="K187" s="15" t="s"/>
      <c r="L187" s="16" t="s"/>
      <c r="M187" s="17" t="s"/>
      <c r="N187" s="17" t="s"/>
      <c r="O187" s="18" t="s"/>
      <c r="P187" s="10" t="s"/>
      <c r="Q187" s="151" t="s"/>
    </row>
    <row r="188" spans="1:17">
      <c r="A188" s="9" t="s"/>
      <c r="B188" s="10" t="s"/>
      <c r="C188" s="11" t="s"/>
      <c r="D188" s="10" t="s"/>
      <c r="E188" s="53" t="s"/>
      <c r="F188" s="10" t="s"/>
      <c r="G188" s="10" t="s"/>
      <c r="H188" s="10" t="s"/>
      <c r="I188" s="10" t="s"/>
      <c r="J188" s="15" t="s"/>
      <c r="K188" s="15" t="s"/>
      <c r="L188" s="16" t="s"/>
      <c r="M188" s="17" t="s"/>
      <c r="N188" s="17" t="s"/>
      <c r="O188" s="18" t="s"/>
      <c r="P188" s="10" t="s"/>
      <c r="Q188" s="20" t="s"/>
    </row>
    <row r="189" spans="1:16">
      <c r="A189" s="9" t="s"/>
      <c r="B189" s="10" t="s"/>
      <c r="C189" s="11" t="s"/>
      <c r="D189" s="10" t="s"/>
      <c r="E189" s="53" t="s"/>
      <c r="F189" s="10" t="s"/>
      <c r="G189" s="10" t="s"/>
      <c r="H189" s="10" t="s"/>
      <c r="I189" s="10" t="s"/>
      <c r="J189" s="15" t="s"/>
      <c r="K189" s="15" t="s"/>
      <c r="L189" s="16" t="s"/>
      <c r="M189" s="17" t="s"/>
      <c r="N189" s="17" t="s"/>
      <c r="O189" s="18" t="s"/>
      <c r="P189" s="10" t="s"/>
    </row>
    <row r="190" spans="1:16">
      <c r="A190" s="9" t="s"/>
      <c r="B190" s="10" t="s"/>
      <c r="C190" s="11" t="s"/>
      <c r="D190" s="10" t="s"/>
      <c r="E190" s="53" t="s"/>
      <c r="F190" s="10" t="s"/>
      <c r="G190" s="10" t="s"/>
      <c r="H190" s="10" t="s"/>
      <c r="I190" s="10" t="s"/>
      <c r="J190" s="15" t="s"/>
      <c r="K190" s="15" t="s"/>
      <c r="L190" s="16" t="s"/>
      <c r="M190" s="17" t="s"/>
      <c r="N190" s="17" t="s"/>
      <c r="O190" s="18" t="s"/>
      <c r="P190" s="10" t="s"/>
    </row>
    <row r="191" spans="1:33" s="221">
      <c r="A191" s="35" t="s"/>
      <c r="B191" s="36" t="s"/>
      <c r="C191" s="37" t="s"/>
      <c r="D191" s="36" t="s"/>
      <c r="E191" s="152" t="s"/>
      <c r="F191" s="36" t="s"/>
      <c r="G191" s="36" t="s"/>
      <c r="H191" s="36" t="s"/>
      <c r="I191" s="36" t="s"/>
      <c r="J191" s="38" t="s"/>
      <c r="K191" s="153" t="s"/>
      <c r="L191" s="39" t="s"/>
      <c r="M191" s="40" t="s"/>
      <c r="N191" s="40" t="s"/>
      <c r="O191" s="41" t="s"/>
      <c r="P191" s="36" t="s"/>
      <c r="Q191" s="43" t="s"/>
      <c r="R191" s="43" t="s"/>
      <c r="S191" s="43" t="s"/>
      <c r="T191" s="43" t="s"/>
      <c r="U191" s="43" t="s"/>
      <c r="V191" s="43" t="s"/>
      <c r="W191" s="43" t="s"/>
      <c r="X191" s="43" t="s"/>
      <c r="Y191" s="43" t="s"/>
      <c r="Z191" s="43" t="s"/>
      <c r="AA191" s="43" t="s"/>
      <c r="AB191" s="43" t="s"/>
      <c r="AC191" s="43" t="s"/>
      <c r="AD191" s="43" t="s"/>
      <c r="AE191" s="43" t="s"/>
      <c r="AF191" s="43" t="s"/>
      <c r="AG191" s="43" t="s"/>
    </row>
    <row r="192" spans="1:16">
      <c r="A192" s="9" t="s"/>
      <c r="B192" s="10" t="s"/>
      <c r="C192" s="11" t="s"/>
      <c r="D192" s="10" t="s"/>
      <c r="E192" s="53" t="s"/>
      <c r="F192" s="10" t="s"/>
      <c r="G192" s="10" t="s"/>
      <c r="H192" s="10" t="s"/>
      <c r="I192" s="10" t="s"/>
      <c r="J192" s="15" t="s"/>
      <c r="K192" s="15" t="s"/>
      <c r="L192" s="16" t="s"/>
      <c r="M192" s="17" t="s"/>
      <c r="N192" s="17" t="s"/>
      <c r="O192" s="18" t="s"/>
      <c r="P192" s="10" t="s"/>
    </row>
    <row r="193" spans="1:16">
      <c r="A193" s="9" t="s"/>
      <c r="B193" s="10" t="s"/>
      <c r="C193" s="11" t="s"/>
      <c r="D193" s="10" t="s"/>
      <c r="E193" s="53" t="s"/>
      <c r="F193" s="10" t="s"/>
      <c r="G193" s="10" t="s"/>
      <c r="H193" s="10" t="s"/>
      <c r="I193" s="10" t="s"/>
      <c r="J193" s="15" t="s"/>
      <c r="K193" s="15" t="s"/>
      <c r="L193" s="16" t="s"/>
      <c r="M193" s="17" t="s"/>
      <c r="N193" s="17" t="s"/>
      <c r="O193" s="18" t="s"/>
      <c r="P193" s="10" t="s"/>
    </row>
    <row r="194" spans="1:16">
      <c r="A194" s="9" t="s"/>
      <c r="B194" s="10" t="s"/>
      <c r="C194" s="11" t="s"/>
      <c r="D194" s="31" t="s"/>
      <c r="E194" s="150" t="s"/>
      <c r="F194" s="10" t="s"/>
      <c r="G194" s="10" t="s"/>
      <c r="H194" s="10" t="s"/>
      <c r="I194" s="10" t="s"/>
      <c r="J194" s="15" t="s"/>
      <c r="K194" s="15" t="s"/>
      <c r="L194" s="16" t="s"/>
      <c r="M194" s="17" t="s"/>
      <c r="N194" s="17" t="s"/>
      <c r="O194" s="18" t="s"/>
      <c r="P194" s="10" t="s"/>
    </row>
    <row r="195" spans="1:16">
      <c r="A195" s="9" t="s"/>
      <c r="B195" s="10" t="s"/>
      <c r="C195" s="11" t="s"/>
      <c r="D195" s="10" t="s"/>
      <c r="E195" s="53" t="s"/>
      <c r="F195" s="10" t="s"/>
      <c r="G195" s="10" t="s"/>
      <c r="H195" s="10" t="s"/>
      <c r="I195" s="10" t="s"/>
      <c r="J195" s="15" t="s"/>
      <c r="K195" s="15" t="s"/>
      <c r="L195" s="16" t="s"/>
      <c r="M195" s="17" t="s"/>
      <c r="N195" s="17" t="s"/>
      <c r="O195" s="18" t="s"/>
      <c r="P195" s="10" t="s"/>
    </row>
    <row r="196" spans="1:16">
      <c r="A196" s="9" t="s"/>
      <c r="B196" s="10" t="s"/>
      <c r="C196" s="11" t="s"/>
      <c r="D196" s="10" t="s"/>
      <c r="E196" s="53" t="s"/>
      <c r="F196" s="10" t="s"/>
      <c r="G196" s="10" t="s"/>
      <c r="H196" s="10" t="s"/>
      <c r="I196" s="10" t="s"/>
      <c r="J196" s="15" t="s"/>
      <c r="K196" s="15" t="s"/>
      <c r="L196" s="16" t="s"/>
      <c r="M196" s="17" t="s"/>
      <c r="N196" s="17" t="s"/>
      <c r="O196" s="18" t="s"/>
      <c r="P196" s="10" t="s"/>
    </row>
    <row r="197" spans="1:16">
      <c r="A197" s="9" t="s"/>
      <c r="B197" s="10" t="s"/>
      <c r="C197" s="11" t="s"/>
      <c r="D197" s="10" t="s"/>
      <c r="E197" s="53" t="s"/>
      <c r="F197" s="10" t="s"/>
      <c r="G197" s="10" t="s"/>
      <c r="H197" s="10" t="s"/>
      <c r="I197" s="10" t="s"/>
      <c r="J197" s="15" t="s"/>
      <c r="K197" s="15" t="s"/>
      <c r="L197" s="16" t="s"/>
      <c r="M197" s="17" t="s"/>
      <c r="N197" s="17" t="s"/>
      <c r="O197" s="18" t="s"/>
      <c r="P197" s="10" t="s"/>
    </row>
    <row r="198" spans="1:17">
      <c r="A198" s="9" t="s"/>
      <c r="B198" s="10" t="s"/>
      <c r="C198" s="11" t="s"/>
      <c r="D198" s="10" t="s"/>
      <c r="E198" s="53" t="s"/>
      <c r="F198" s="10" t="s"/>
      <c r="G198" s="10" t="s"/>
      <c r="H198" s="10" t="s"/>
      <c r="I198" s="10" t="s"/>
      <c r="J198" s="15" t="s"/>
      <c r="K198" s="15" t="s"/>
      <c r="L198" s="16" t="s"/>
      <c r="M198" s="17" t="s"/>
      <c r="N198" s="17" t="s"/>
      <c r="O198" s="18" t="s"/>
      <c r="P198" s="10" t="s"/>
      <c r="Q198" s="20" t="s"/>
    </row>
    <row r="199" spans="1:17">
      <c r="A199" s="21" t="s"/>
      <c r="B199" s="12" t="s"/>
      <c r="C199" s="22" t="s"/>
      <c r="D199" s="12" t="s"/>
      <c r="E199" s="59" t="s"/>
      <c r="F199" s="12" t="s"/>
      <c r="G199" s="12" t="s"/>
      <c r="H199" s="12" t="s"/>
      <c r="I199" s="12" t="s"/>
      <c r="J199" s="15" t="s"/>
      <c r="K199" s="15" t="s"/>
      <c r="L199" s="16" t="s"/>
      <c r="M199" s="17" t="s"/>
      <c r="N199" s="17" t="s"/>
      <c r="O199" s="18" t="s"/>
      <c r="P199" s="12" t="s"/>
      <c r="Q199" s="58" t="s"/>
    </row>
    <row r="200" spans="1:17">
      <c r="A200" s="21" t="s"/>
      <c r="B200" s="12" t="s"/>
      <c r="C200" s="22" t="s"/>
      <c r="D200" s="12" t="s"/>
      <c r="E200" s="59" t="s"/>
      <c r="G200" s="12" t="s"/>
      <c r="H200" s="12" t="s"/>
      <c r="I200" s="12" t="s"/>
      <c r="J200" s="15" t="s"/>
      <c r="K200" s="15" t="s"/>
      <c r="L200" s="16" t="s"/>
      <c r="M200" s="17" t="s"/>
      <c r="N200" s="17" t="s"/>
      <c r="O200" s="18" t="s"/>
      <c r="P200" s="12" t="s"/>
      <c r="Q200" s="58" t="s"/>
    </row>
    <row r="201" spans="1:17">
      <c r="A201" s="21" t="s"/>
      <c r="B201" s="12" t="s"/>
      <c r="C201" s="22" t="s"/>
      <c r="D201" s="12" t="s"/>
      <c r="E201" s="59" t="s"/>
      <c r="F201" s="12" t="s"/>
      <c r="G201" s="12" t="s"/>
      <c r="H201" s="12" t="s"/>
      <c r="I201" s="12" t="s"/>
      <c r="J201" s="15" t="s"/>
      <c r="K201" s="15" t="s"/>
      <c r="L201" s="16" t="s"/>
      <c r="M201" s="17" t="s"/>
      <c r="N201" s="17" t="s"/>
      <c r="O201" s="18" t="s"/>
      <c r="P201" s="12" t="s"/>
      <c r="Q201" s="58" t="s"/>
    </row>
    <row r="202" spans="1:17">
      <c r="A202" s="21" t="s"/>
      <c r="B202" s="12" t="s"/>
      <c r="C202" s="22" t="s"/>
      <c r="D202" s="12" t="s"/>
      <c r="E202" s="59" t="s"/>
      <c r="F202" s="12" t="s"/>
      <c r="G202" s="12" t="s"/>
      <c r="H202" s="12" t="s"/>
      <c r="I202" s="12" t="s"/>
      <c r="J202" s="15" t="s"/>
      <c r="K202" s="15" t="s"/>
      <c r="L202" s="16" t="s"/>
      <c r="M202" s="17" t="s"/>
      <c r="N202" s="17" t="s"/>
      <c r="O202" s="18" t="s"/>
      <c r="P202" s="12" t="s"/>
      <c r="Q202" s="58" t="s"/>
    </row>
    <row r="203" spans="1:17">
      <c r="A203" s="21" t="s"/>
      <c r="B203" s="12" t="s"/>
      <c r="C203" s="22" t="s"/>
      <c r="D203" s="12" t="s"/>
      <c r="E203" s="59" t="s"/>
      <c r="F203" s="12" t="s"/>
      <c r="G203" s="12" t="s"/>
      <c r="H203" s="12" t="s"/>
      <c r="I203" s="12" t="s"/>
      <c r="J203" s="15" t="s"/>
      <c r="K203" s="15" t="s"/>
      <c r="L203" s="16" t="s"/>
      <c r="M203" s="17" t="s"/>
      <c r="N203" s="17" t="s"/>
      <c r="O203" s="18" t="s"/>
      <c r="P203" s="12" t="s"/>
      <c r="Q203" s="58" t="s"/>
    </row>
    <row r="204" spans="1:17">
      <c r="A204" s="21" t="s"/>
      <c r="B204" s="12" t="s"/>
      <c r="C204" s="22" t="s"/>
      <c r="D204" s="12" t="s"/>
      <c r="E204" s="59" t="s"/>
      <c r="F204" s="12" t="s"/>
      <c r="G204" s="12" t="s"/>
      <c r="H204" s="12" t="s"/>
      <c r="I204" s="12" t="s"/>
      <c r="J204" s="15" t="s"/>
      <c r="K204" s="15" t="s"/>
      <c r="L204" s="16" t="s"/>
      <c r="M204" s="17" t="s"/>
      <c r="N204" s="17" t="s"/>
      <c r="O204" s="18" t="s"/>
      <c r="P204" s="12" t="s"/>
      <c r="Q204" s="58" t="s"/>
    </row>
    <row r="205" spans="1:17">
      <c r="A205" s="21" t="s"/>
      <c r="B205" s="12" t="s"/>
      <c r="C205" s="22" t="s"/>
      <c r="D205" s="12" t="s"/>
      <c r="E205" s="22" t="s"/>
      <c r="F205" s="12" t="s"/>
      <c r="G205" s="12" t="s"/>
      <c r="H205" s="12" t="s"/>
      <c r="I205" s="12" t="s"/>
      <c r="J205" s="15" t="s"/>
      <c r="K205" s="15" t="s"/>
      <c r="L205" s="16" t="s"/>
      <c r="M205" s="17" t="s"/>
      <c r="N205" s="17" t="s"/>
      <c r="O205" s="18" t="s"/>
      <c r="P205" s="12" t="s"/>
      <c r="Q205" s="58" t="s"/>
    </row>
    <row r="206" spans="1:17">
      <c r="A206" s="21" t="s"/>
      <c r="B206" s="12" t="s"/>
      <c r="C206" s="22" t="s"/>
      <c r="D206" s="12" t="s"/>
      <c r="E206" s="12" t="s"/>
      <c r="F206" s="12" t="s"/>
      <c r="G206" s="12" t="s"/>
      <c r="H206" s="12" t="s"/>
      <c r="I206" s="12" t="s"/>
      <c r="J206" s="15" t="s"/>
      <c r="K206" s="15" t="s"/>
      <c r="L206" s="16" t="s"/>
      <c r="M206" s="17" t="s"/>
      <c r="N206" s="17" t="s"/>
      <c r="O206" s="18" t="s"/>
      <c r="P206" s="12" t="s"/>
      <c r="Q206" s="58" t="s"/>
    </row>
    <row r="207" spans="1:17">
      <c r="A207" s="21" t="s"/>
      <c r="B207" s="12" t="s"/>
      <c r="C207" s="22" t="s"/>
      <c r="D207" s="12" t="s"/>
      <c r="E207" s="59" t="s"/>
      <c r="F207" s="12" t="s"/>
      <c r="G207" s="12" t="s"/>
      <c r="H207" s="12" t="s"/>
      <c r="I207" s="12" t="s"/>
      <c r="J207" s="15" t="s"/>
      <c r="K207" s="15" t="s"/>
      <c r="L207" s="16" t="s"/>
      <c r="M207" s="17" t="s"/>
      <c r="N207" s="17" t="s"/>
      <c r="O207" s="18" t="s"/>
      <c r="P207" s="12" t="s"/>
      <c r="Q207" s="58" t="s"/>
    </row>
    <row r="208" spans="1:17">
      <c r="A208" s="21" t="s"/>
      <c r="B208" s="12" t="s"/>
      <c r="C208" s="22" t="s"/>
      <c r="D208" s="12" t="s"/>
      <c r="E208" s="22" t="s"/>
      <c r="F208" s="12" t="s"/>
      <c r="G208" s="12" t="s"/>
      <c r="H208" s="12" t="s"/>
      <c r="I208" s="12" t="s"/>
      <c r="J208" s="15" t="s"/>
      <c r="K208" s="15" t="s"/>
      <c r="L208" s="16" t="s"/>
      <c r="M208" s="17" t="s"/>
      <c r="N208" s="17" t="s"/>
      <c r="O208" s="18" t="s"/>
      <c r="P208" s="12" t="s"/>
      <c r="Q208" s="58" t="s"/>
    </row>
    <row r="209" spans="1:17">
      <c r="A209" s="21" t="s"/>
      <c r="B209" s="12" t="s"/>
      <c r="C209" s="22" t="s"/>
      <c r="D209" s="12" t="s"/>
      <c r="E209" s="59" t="s"/>
      <c r="F209" s="12" t="s"/>
      <c r="G209" s="12" t="s"/>
      <c r="H209" s="12" t="s"/>
      <c r="I209" s="12" t="s"/>
      <c r="J209" s="15" t="s"/>
      <c r="K209" s="15" t="s"/>
      <c r="L209" s="16" t="s"/>
      <c r="M209" s="17" t="s"/>
      <c r="N209" s="17" t="s"/>
      <c r="O209" s="18" t="s"/>
      <c r="P209" s="12" t="s"/>
      <c r="Q209" s="58" t="s"/>
    </row>
    <row r="210" spans="1:17">
      <c r="A210" s="21" t="s"/>
      <c r="B210" s="12" t="s"/>
      <c r="C210" s="22" t="s"/>
      <c r="D210" s="12" t="s"/>
      <c r="E210" s="59" t="s"/>
      <c r="F210" s="12" t="s"/>
      <c r="G210" s="12" t="s"/>
      <c r="H210" s="12" t="s"/>
      <c r="I210" s="12" t="s"/>
      <c r="J210" s="17" t="s"/>
      <c r="K210" s="15" t="s"/>
      <c r="L210" s="16" t="s"/>
      <c r="M210" s="17" t="s"/>
      <c r="N210" s="17" t="s"/>
      <c r="O210" s="18" t="s"/>
      <c r="P210" s="12" t="s"/>
      <c r="Q210" s="58" t="s"/>
    </row>
    <row r="211" spans="1:17">
      <c r="A211" s="21" t="s"/>
      <c r="B211" s="12" t="s"/>
      <c r="C211" s="22" t="s"/>
      <c r="D211" s="12" t="s"/>
      <c r="E211" s="59" t="s"/>
      <c r="F211" s="12" t="s"/>
      <c r="G211" s="12" t="s"/>
      <c r="H211" s="12" t="s"/>
      <c r="I211" s="12" t="s"/>
      <c r="J211" s="15" t="s"/>
      <c r="K211" s="15" t="s"/>
      <c r="L211" s="16" t="s"/>
      <c r="M211" s="17" t="s"/>
      <c r="N211" s="17" t="s"/>
      <c r="O211" s="18" t="s"/>
      <c r="P211" s="12" t="s"/>
      <c r="Q211" s="58" t="s"/>
    </row>
    <row r="212" spans="1:17">
      <c r="A212" s="21" t="s"/>
      <c r="B212" s="12" t="s"/>
      <c r="C212" s="22" t="s"/>
      <c r="D212" s="12" t="s"/>
      <c r="E212" s="59" t="s"/>
      <c r="F212" s="12" t="s"/>
      <c r="G212" s="12" t="s"/>
      <c r="H212" s="12" t="s"/>
      <c r="I212" s="12" t="s"/>
      <c r="J212" s="15" t="s"/>
      <c r="K212" s="15" t="s"/>
      <c r="L212" s="16" t="s"/>
      <c r="M212" s="17" t="s"/>
      <c r="N212" s="17" t="s"/>
      <c r="O212" s="18" t="s"/>
      <c r="P212" s="12" t="s"/>
      <c r="Q212" s="58" t="s"/>
    </row>
    <row r="213" spans="1:17">
      <c r="A213" s="21" t="s"/>
      <c r="B213" s="12" t="s"/>
      <c r="C213" s="22" t="s"/>
      <c r="D213" s="12" t="s"/>
      <c r="E213" s="59" t="s"/>
      <c r="F213" s="12" t="s"/>
      <c r="G213" s="12" t="s"/>
      <c r="H213" s="12" t="s"/>
      <c r="I213" s="12" t="s"/>
      <c r="J213" s="15" t="s"/>
      <c r="K213" s="15" t="s"/>
      <c r="L213" s="16" t="s"/>
      <c r="M213" s="17" t="s"/>
      <c r="N213" s="17" t="s"/>
      <c r="O213" s="18" t="s"/>
      <c r="P213" s="12" t="s"/>
      <c r="Q213" s="58" t="s"/>
    </row>
    <row r="214" spans="1:17">
      <c r="A214" s="21" t="s"/>
      <c r="B214" s="12" t="s"/>
      <c r="C214" s="22" t="s"/>
      <c r="D214" s="12" t="s"/>
      <c r="E214" s="59" t="s"/>
      <c r="F214" s="12" t="s"/>
      <c r="G214" s="12" t="s"/>
      <c r="H214" s="12" t="s"/>
      <c r="I214" s="12" t="s"/>
      <c r="J214" s="15" t="s"/>
      <c r="K214" s="15" t="s"/>
      <c r="L214" s="16" t="s"/>
      <c r="M214" s="17" t="s"/>
      <c r="N214" s="17" t="s"/>
      <c r="O214" s="18" t="s"/>
      <c r="P214" s="12" t="s"/>
      <c r="Q214" s="58" t="s"/>
    </row>
    <row r="215" spans="1:33" s="221">
      <c r="A215" s="60" t="s"/>
      <c r="B215" s="61" t="s"/>
      <c r="C215" s="62" t="s"/>
      <c r="D215" s="61" t="s"/>
      <c r="E215" s="154" t="s"/>
      <c r="F215" s="61" t="s"/>
      <c r="G215" s="61" t="s"/>
      <c r="H215" s="61" t="s"/>
      <c r="I215" s="61" t="s"/>
      <c r="J215" s="38" t="s"/>
      <c r="K215" s="153" t="s"/>
      <c r="L215" s="39" t="s"/>
      <c r="M215" s="40" t="s"/>
      <c r="N215" s="40" t="s"/>
      <c r="O215" s="41" t="s"/>
      <c r="P215" s="61" t="s"/>
      <c r="Q215" s="64" t="s"/>
      <c r="R215" s="43" t="s"/>
      <c r="S215" s="43" t="s"/>
      <c r="T215" s="43" t="s"/>
      <c r="U215" s="43" t="s"/>
      <c r="V215" s="43" t="s"/>
      <c r="W215" s="43" t="s"/>
      <c r="X215" s="43" t="s"/>
      <c r="Y215" s="43" t="s"/>
      <c r="Z215" s="43" t="s"/>
      <c r="AA215" s="43" t="s"/>
      <c r="AB215" s="43" t="s"/>
      <c r="AC215" s="43" t="s"/>
      <c r="AD215" s="43" t="s"/>
      <c r="AE215" s="43" t="s"/>
      <c r="AF215" s="43" t="s"/>
      <c r="AG215" s="43" t="s"/>
    </row>
    <row r="216" spans="1:17">
      <c r="A216" s="21" t="s"/>
      <c r="B216" s="12" t="s"/>
      <c r="C216" s="22" t="s"/>
      <c r="D216" s="12" t="s"/>
      <c r="E216" s="59" t="s"/>
      <c r="F216" s="12" t="s"/>
      <c r="G216" s="12" t="s"/>
      <c r="H216" s="12" t="s"/>
      <c r="I216" s="12" t="s"/>
      <c r="J216" s="15" t="s"/>
      <c r="K216" s="15" t="s"/>
      <c r="L216" s="16" t="s"/>
      <c r="M216" s="17" t="s"/>
      <c r="N216" s="17" t="s"/>
      <c r="O216" s="18" t="s"/>
      <c r="P216" s="12" t="s"/>
      <c r="Q216" s="58" t="s"/>
    </row>
    <row r="217" spans="1:17">
      <c r="A217" s="21" t="s"/>
      <c r="B217" s="12" t="s"/>
      <c r="C217" s="22" t="s"/>
      <c r="D217" s="12" t="s"/>
      <c r="E217" s="59" t="s"/>
      <c r="F217" s="12" t="s"/>
      <c r="G217" s="12" t="s"/>
      <c r="H217" s="12" t="s"/>
      <c r="I217" s="12" t="s"/>
      <c r="J217" s="15" t="s"/>
      <c r="K217" s="15" t="s"/>
      <c r="L217" s="16" t="s"/>
      <c r="M217" s="17" t="s"/>
      <c r="N217" s="17" t="s"/>
      <c r="O217" s="18" t="s"/>
      <c r="P217" s="12" t="s"/>
      <c r="Q217" s="58" t="s"/>
    </row>
    <row r="218" spans="1:17">
      <c r="A218" s="21" t="s"/>
      <c r="B218" s="10" t="s"/>
      <c r="C218" s="22" t="s"/>
      <c r="D218" s="10" t="s"/>
      <c r="E218" s="59" t="s"/>
      <c r="F218" s="12" t="s"/>
      <c r="G218" s="12" t="s"/>
      <c r="H218" s="12" t="s"/>
      <c r="I218" s="12" t="s"/>
      <c r="J218" s="15" t="s"/>
      <c r="K218" s="15" t="s"/>
      <c r="L218" s="16" t="s"/>
      <c r="M218" s="17" t="s"/>
      <c r="N218" s="17" t="s"/>
      <c r="O218" s="18" t="s"/>
      <c r="P218" s="12" t="s"/>
      <c r="Q218" s="58" t="s"/>
    </row>
    <row r="219" spans="1:17">
      <c r="A219" s="21" t="s"/>
      <c r="B219" s="10" t="s"/>
      <c r="C219" s="22" t="s"/>
      <c r="D219" s="10" t="s"/>
      <c r="E219" s="59" t="s"/>
      <c r="F219" s="12" t="s"/>
      <c r="G219" s="12" t="s"/>
      <c r="H219" s="12" t="s"/>
      <c r="I219" s="12" t="s"/>
      <c r="J219" s="15" t="s"/>
      <c r="K219" s="15" t="s"/>
      <c r="L219" s="16" t="s"/>
      <c r="M219" s="17" t="s"/>
      <c r="N219" s="17" t="s"/>
      <c r="O219" s="18" t="s"/>
      <c r="P219" s="12" t="s"/>
      <c r="Q219" s="58" t="s"/>
    </row>
    <row r="220" spans="1:17">
      <c r="A220" s="21" t="s"/>
      <c r="B220" s="12" t="s"/>
      <c r="C220" s="22" t="s"/>
      <c r="D220" s="12" t="s"/>
      <c r="E220" s="59" t="s"/>
      <c r="F220" s="12" t="s"/>
      <c r="G220" s="12" t="s"/>
      <c r="H220" s="12" t="s"/>
      <c r="I220" s="12" t="s"/>
      <c r="J220" s="15" t="s"/>
      <c r="K220" s="15" t="s"/>
      <c r="L220" s="16" t="s"/>
      <c r="M220" s="17" t="s"/>
      <c r="N220" s="17" t="s"/>
      <c r="O220" s="18" t="s"/>
      <c r="P220" s="12" t="s"/>
      <c r="Q220" s="58" t="s"/>
    </row>
    <row r="221" spans="1:17">
      <c r="A221" s="21" t="s"/>
      <c r="B221" s="12" t="s"/>
      <c r="C221" s="22" t="s"/>
      <c r="D221" s="12" t="s"/>
      <c r="E221" s="59" t="s"/>
      <c r="F221" s="12" t="s"/>
      <c r="G221" s="12" t="s"/>
      <c r="H221" s="12" t="s"/>
      <c r="I221" s="12" t="s"/>
      <c r="J221" s="15" t="s"/>
      <c r="K221" s="15" t="s"/>
      <c r="L221" s="16" t="s"/>
      <c r="M221" s="17" t="s"/>
      <c r="N221" s="17" t="s"/>
      <c r="O221" s="18" t="s"/>
      <c r="P221" s="12" t="s"/>
      <c r="Q221" s="58" t="s"/>
    </row>
    <row r="222" spans="1:17">
      <c r="A222" s="21" t="s"/>
      <c r="B222" s="12" t="s"/>
      <c r="C222" s="22" t="s"/>
      <c r="D222" s="12" t="s"/>
      <c r="E222" s="59" t="s"/>
      <c r="F222" s="12" t="s"/>
      <c r="G222" s="12" t="s"/>
      <c r="H222" s="12" t="s"/>
      <c r="I222" s="12" t="s"/>
      <c r="J222" s="15" t="s"/>
      <c r="K222" s="15" t="s"/>
      <c r="L222" s="16" t="s"/>
      <c r="M222" s="17" t="s"/>
      <c r="N222" s="17" t="s"/>
      <c r="O222" s="18" t="s"/>
      <c r="P222" s="12" t="s"/>
      <c r="Q222" s="58" t="s"/>
    </row>
    <row r="223" spans="1:17">
      <c r="A223" s="21" t="s"/>
      <c r="B223" s="12" t="s"/>
      <c r="C223" s="22" t="s"/>
      <c r="D223" s="12" t="s"/>
      <c r="E223" s="59" t="s"/>
      <c r="F223" s="12" t="s"/>
      <c r="G223" s="12" t="s"/>
      <c r="H223" s="12" t="s"/>
      <c r="I223" s="12" t="s"/>
      <c r="J223" s="15" t="s"/>
      <c r="K223" s="15" t="s"/>
      <c r="L223" s="16" t="s"/>
      <c r="M223" s="17" t="s"/>
      <c r="N223" s="17" t="s"/>
      <c r="O223" s="18" t="s"/>
      <c r="P223" s="12" t="s"/>
      <c r="Q223" s="58" t="s"/>
    </row>
    <row r="224" spans="1:17">
      <c r="A224" s="21" t="s"/>
      <c r="B224" s="12" t="s"/>
      <c r="C224" s="22" t="s"/>
      <c r="D224" s="12" t="s"/>
      <c r="E224" s="12" t="s"/>
      <c r="F224" s="12" t="s"/>
      <c r="G224" s="12" t="s"/>
      <c r="H224" s="12" t="s"/>
      <c r="I224" s="12" t="s"/>
      <c r="J224" s="15" t="s"/>
      <c r="K224" s="15" t="s"/>
      <c r="L224" s="16" t="s"/>
      <c r="M224" s="17" t="s"/>
      <c r="N224" s="17" t="s"/>
      <c r="O224" s="18" t="s"/>
      <c r="P224" s="12" t="s"/>
      <c r="Q224" s="58" t="s"/>
    </row>
    <row r="225" spans="1:17">
      <c r="A225" s="21" t="s"/>
      <c r="B225" s="12" t="s"/>
      <c r="C225" s="22" t="s"/>
      <c r="D225" s="12" t="s"/>
      <c r="E225" s="59" t="s"/>
      <c r="F225" s="12" t="s"/>
      <c r="G225" s="12" t="s"/>
      <c r="H225" s="12" t="s"/>
      <c r="I225" s="12" t="s"/>
      <c r="J225" s="15" t="s"/>
      <c r="K225" s="15" t="s"/>
      <c r="L225" s="16" t="s"/>
      <c r="M225" s="17" t="s"/>
      <c r="N225" s="17" t="s"/>
      <c r="O225" s="18" t="s"/>
      <c r="P225" s="12" t="s"/>
      <c r="Q225" s="58" t="s"/>
    </row>
    <row r="226" spans="1:17">
      <c r="A226" s="21" t="s"/>
      <c r="B226" s="12" t="s"/>
      <c r="C226" s="22" t="s"/>
      <c r="D226" s="12" t="s"/>
      <c r="E226" s="59" t="s"/>
      <c r="F226" s="12" t="s"/>
      <c r="G226" s="12" t="s"/>
      <c r="H226" s="12" t="s"/>
      <c r="I226" s="12" t="s"/>
      <c r="J226" s="15" t="s"/>
      <c r="K226" s="15" t="s"/>
      <c r="L226" s="16" t="s"/>
      <c r="M226" s="17" t="s"/>
      <c r="N226" s="17" t="s"/>
      <c r="O226" s="18" t="s"/>
      <c r="P226" s="12" t="s"/>
      <c r="Q226" s="58" t="s"/>
    </row>
    <row r="227" spans="1:17">
      <c r="A227" s="21" t="s"/>
      <c r="B227" s="12" t="s"/>
      <c r="C227" s="22" t="s"/>
      <c r="D227" s="12" t="s"/>
      <c r="E227" s="59" t="s"/>
      <c r="F227" s="12" t="s"/>
      <c r="G227" s="12" t="s"/>
      <c r="H227" s="12" t="s"/>
      <c r="I227" s="12" t="s"/>
      <c r="J227" s="15" t="s"/>
      <c r="K227" s="15" t="s"/>
      <c r="L227" s="16" t="s"/>
      <c r="M227" s="17" t="s"/>
      <c r="N227" s="17" t="s"/>
      <c r="O227" s="18" t="s"/>
      <c r="P227" s="12" t="s"/>
      <c r="Q227" s="58" t="s"/>
    </row>
    <row r="228" spans="1:17">
      <c r="A228" s="21" t="s"/>
      <c r="B228" s="12" t="s"/>
      <c r="C228" s="22" t="s"/>
      <c r="D228" s="12" t="s"/>
      <c r="E228" s="59" t="s"/>
      <c r="F228" s="12" t="s"/>
      <c r="G228" s="12" t="s"/>
      <c r="H228" s="12" t="s"/>
      <c r="I228" s="12" t="s"/>
      <c r="J228" s="15" t="s"/>
      <c r="K228" s="15" t="s"/>
      <c r="L228" s="16" t="s"/>
      <c r="M228" s="17" t="s"/>
      <c r="N228" s="17" t="s"/>
      <c r="O228" s="18" t="s"/>
      <c r="P228" s="12" t="s"/>
      <c r="Q228" s="58" t="s"/>
    </row>
    <row r="229" spans="1:17">
      <c r="A229" s="21" t="s"/>
      <c r="B229" s="12" t="s"/>
      <c r="C229" s="22" t="s"/>
      <c r="D229" s="12" t="s"/>
      <c r="E229" s="59" t="s"/>
      <c r="F229" s="12" t="s"/>
      <c r="G229" s="12" t="s"/>
      <c r="H229" s="12" t="s"/>
      <c r="I229" s="12" t="s"/>
      <c r="J229" s="15" t="s"/>
      <c r="K229" s="15" t="s"/>
      <c r="L229" s="16" t="s"/>
      <c r="M229" s="17" t="s"/>
      <c r="N229" s="17" t="s"/>
      <c r="O229" s="18" t="s"/>
      <c r="P229" s="12" t="s"/>
      <c r="Q229" s="58" t="s"/>
    </row>
    <row r="230" spans="1:17">
      <c r="A230" s="21" t="s"/>
      <c r="B230" s="12" t="s"/>
      <c r="C230" s="22" t="s"/>
      <c r="D230" s="12" t="s"/>
      <c r="E230" s="59" t="s"/>
      <c r="F230" s="12" t="s"/>
      <c r="G230" s="12" t="s"/>
      <c r="H230" s="12" t="s"/>
      <c r="I230" s="12" t="s"/>
      <c r="J230" s="17" t="s"/>
      <c r="K230" s="15" t="s"/>
      <c r="L230" s="16" t="s"/>
      <c r="M230" s="17" t="s"/>
      <c r="N230" s="17" t="s"/>
      <c r="O230" s="18" t="s"/>
      <c r="P230" s="12" t="s"/>
      <c r="Q230" s="58" t="s"/>
    </row>
    <row r="231" spans="1:17">
      <c r="A231" s="21" t="s"/>
      <c r="B231" s="12" t="s"/>
      <c r="C231" s="22" t="s"/>
      <c r="D231" s="12" t="s"/>
      <c r="E231" s="59" t="s"/>
      <c r="F231" s="12" t="s"/>
      <c r="G231" s="12" t="s"/>
      <c r="H231" s="12" t="s"/>
      <c r="I231" s="12" t="s"/>
      <c r="J231" s="15" t="s"/>
      <c r="K231" s="15" t="s"/>
      <c r="L231" s="16" t="s"/>
      <c r="M231" s="17" t="s"/>
      <c r="N231" s="17" t="s"/>
      <c r="O231" s="18" t="s"/>
      <c r="P231" s="12" t="s"/>
      <c r="Q231" s="58" t="s"/>
    </row>
    <row r="232" spans="1:17">
      <c r="A232" s="21" t="s"/>
      <c r="B232" s="12" t="s"/>
      <c r="C232" s="22" t="s"/>
      <c r="D232" s="65" t="s"/>
      <c r="E232" s="12" t="s"/>
      <c r="F232" s="12" t="s"/>
      <c r="G232" s="12" t="s"/>
      <c r="H232" s="12" t="s"/>
      <c r="I232" s="12" t="s"/>
      <c r="J232" s="15" t="s"/>
      <c r="K232" s="149" t="s"/>
      <c r="L232" s="16" t="s"/>
      <c r="M232" s="17" t="s"/>
      <c r="N232" s="17" t="s"/>
      <c r="O232" s="18" t="s"/>
      <c r="P232" s="12" t="s"/>
      <c r="Q232" s="58" t="s"/>
    </row>
    <row r="233" spans="1:17">
      <c r="A233" s="21" t="s"/>
      <c r="B233" s="12" t="s"/>
      <c r="C233" s="22" t="s"/>
      <c r="D233" s="12" t="s"/>
      <c r="E233" s="59" t="s"/>
      <c r="F233" s="12" t="s"/>
      <c r="G233" s="12" t="s"/>
      <c r="H233" s="12" t="s"/>
      <c r="I233" s="12" t="s"/>
      <c r="J233" s="15" t="s"/>
      <c r="K233" s="15" t="s"/>
      <c r="L233" s="16" t="s"/>
      <c r="M233" s="17" t="s"/>
      <c r="N233" s="17" t="s"/>
      <c r="O233" s="18" t="s"/>
      <c r="P233" s="12" t="s"/>
      <c r="Q233" s="58" t="s"/>
    </row>
    <row r="234" spans="1:17">
      <c r="A234" s="21" t="s"/>
      <c r="B234" s="12" t="s"/>
      <c r="C234" s="22" t="s"/>
      <c r="D234" s="12" t="s"/>
      <c r="E234" s="59" t="s"/>
      <c r="F234" s="12" t="s"/>
      <c r="G234" s="12" t="s"/>
      <c r="H234" s="12" t="s"/>
      <c r="I234" s="12" t="s"/>
      <c r="J234" s="15" t="s"/>
      <c r="K234" s="15" t="s"/>
      <c r="L234" s="16" t="s"/>
      <c r="M234" s="17" t="s"/>
      <c r="N234" s="17" t="s"/>
      <c r="O234" s="18" t="s"/>
      <c r="P234" s="12" t="s"/>
      <c r="Q234" s="58" t="s"/>
    </row>
    <row r="235" spans="1:17">
      <c r="A235" s="21" t="s"/>
      <c r="B235" s="12" t="s"/>
      <c r="C235" s="22" t="s"/>
      <c r="D235" s="12" t="s"/>
      <c r="E235" s="59" t="s"/>
      <c r="F235" s="12" t="s"/>
      <c r="G235" s="12" t="s"/>
      <c r="H235" s="12" t="s"/>
      <c r="I235" s="12" t="s"/>
      <c r="J235" s="15" t="s"/>
      <c r="K235" s="15" t="s"/>
      <c r="L235" s="16" t="s"/>
      <c r="M235" s="17" t="s"/>
      <c r="N235" s="17" t="s"/>
      <c r="O235" s="18" t="s"/>
      <c r="P235" s="12" t="s"/>
      <c r="Q235" s="58" t="s"/>
    </row>
    <row r="236" spans="1:17">
      <c r="A236" s="21" t="s"/>
      <c r="B236" s="12" t="s"/>
      <c r="C236" s="22" t="s"/>
      <c r="D236" s="12" t="s"/>
      <c r="E236" s="59" t="s"/>
      <c r="F236" s="12" t="s"/>
      <c r="G236" s="12" t="s"/>
      <c r="H236" s="12" t="s"/>
      <c r="I236" s="12" t="s"/>
      <c r="J236" s="15" t="s"/>
      <c r="K236" s="15" t="s"/>
      <c r="L236" s="16" t="s"/>
      <c r="M236" s="17" t="s"/>
      <c r="N236" s="17" t="s"/>
      <c r="O236" s="18" t="s"/>
      <c r="P236" s="12" t="s"/>
      <c r="Q236" s="58" t="s"/>
    </row>
    <row r="237" spans="1:17">
      <c r="A237" s="21" t="s"/>
      <c r="B237" s="12" t="s"/>
      <c r="C237" s="22" t="s"/>
      <c r="D237" s="12" t="s"/>
      <c r="E237" s="59" t="s"/>
      <c r="F237" s="12" t="s"/>
      <c r="G237" s="12" t="s"/>
      <c r="H237" s="12" t="s"/>
      <c r="I237" s="12" t="s"/>
      <c r="J237" s="15" t="s"/>
      <c r="K237" s="15" t="s"/>
      <c r="L237" s="16" t="s"/>
      <c r="M237" s="17" t="s"/>
      <c r="N237" s="17" t="s"/>
      <c r="O237" s="18" t="s"/>
      <c r="P237" s="12" t="s"/>
      <c r="Q237" s="58" t="s"/>
    </row>
    <row r="238" spans="1:17">
      <c r="A238" s="21" t="s"/>
      <c r="B238" s="12" t="s"/>
      <c r="C238" s="22" t="s"/>
      <c r="D238" s="12" t="s"/>
      <c r="E238" s="59" t="s"/>
      <c r="F238" s="12" t="s"/>
      <c r="G238" s="12" t="s"/>
      <c r="H238" s="12" t="s"/>
      <c r="I238" s="12" t="s"/>
      <c r="J238" s="15" t="s"/>
      <c r="K238" s="15" t="s"/>
      <c r="L238" s="16" t="s"/>
      <c r="M238" s="17" t="s"/>
      <c r="N238" s="17" t="s"/>
      <c r="O238" s="18" t="s"/>
      <c r="P238" s="12" t="s"/>
      <c r="Q238" s="58" t="s"/>
    </row>
    <row r="239" spans="1:17">
      <c r="A239" s="21" t="s"/>
      <c r="B239" s="12" t="s"/>
      <c r="C239" s="22" t="s"/>
      <c r="D239" s="12" t="s"/>
      <c r="E239" s="59" t="s"/>
      <c r="F239" s="12" t="s"/>
      <c r="G239" s="12" t="s"/>
      <c r="H239" s="12" t="s"/>
      <c r="I239" s="12" t="s"/>
      <c r="J239" s="15" t="s"/>
      <c r="K239" s="15" t="s"/>
      <c r="L239" s="16" t="s"/>
      <c r="M239" s="17" t="s"/>
      <c r="N239" s="17" t="s"/>
      <c r="O239" s="18" t="s"/>
      <c r="P239" s="12" t="s"/>
      <c r="Q239" s="58" t="s"/>
    </row>
    <row r="240" spans="1:17">
      <c r="A240" s="21" t="s"/>
      <c r="B240" s="12" t="s"/>
      <c r="C240" s="22" t="s"/>
      <c r="D240" s="12" t="s"/>
      <c r="E240" s="59" t="s"/>
      <c r="F240" s="12" t="s"/>
      <c r="G240" s="12" t="s"/>
      <c r="H240" s="12" t="s"/>
      <c r="I240" s="12" t="s"/>
      <c r="J240" s="15" t="s"/>
      <c r="K240" s="15" t="s"/>
      <c r="L240" s="16" t="s"/>
      <c r="M240" s="17" t="s"/>
      <c r="N240" s="17" t="s"/>
      <c r="O240" s="18" t="s"/>
      <c r="P240" s="12" t="s"/>
      <c r="Q240" s="58" t="s"/>
    </row>
    <row r="241" spans="1:17">
      <c r="A241" s="21" t="s"/>
      <c r="B241" s="12" t="s"/>
      <c r="C241" s="22" t="s"/>
      <c r="D241" s="12" t="s"/>
      <c r="E241" s="59" t="s"/>
      <c r="F241" s="12" t="s"/>
      <c r="G241" s="12" t="s"/>
      <c r="H241" s="12" t="s"/>
      <c r="I241" s="12" t="s"/>
      <c r="J241" s="15" t="s"/>
      <c r="K241" s="15" t="s"/>
      <c r="L241" s="16" t="s"/>
      <c r="M241" s="17" t="s"/>
      <c r="N241" s="17" t="s"/>
      <c r="O241" s="18" t="s"/>
      <c r="P241" s="12" t="s"/>
      <c r="Q241" s="58" t="s"/>
    </row>
    <row r="242" spans="1:17">
      <c r="A242" s="21" t="s"/>
      <c r="B242" s="12" t="s"/>
      <c r="C242" s="22" t="s"/>
      <c r="D242" s="12" t="s"/>
      <c r="E242" s="59" t="s"/>
      <c r="F242" s="12" t="s"/>
      <c r="G242" s="12" t="s"/>
      <c r="H242" s="12" t="s"/>
      <c r="I242" s="12" t="s"/>
      <c r="J242" s="15" t="s"/>
      <c r="K242" s="15" t="s"/>
      <c r="L242" s="16" t="s"/>
      <c r="M242" s="17" t="s"/>
      <c r="N242" s="17" t="s"/>
      <c r="O242" s="18" t="s"/>
      <c r="P242" s="12" t="s"/>
      <c r="Q242" s="58" t="s"/>
    </row>
    <row r="243" spans="1:17">
      <c r="A243" s="21" t="s"/>
      <c r="B243" s="12" t="s"/>
      <c r="C243" s="22" t="s"/>
      <c r="D243" s="12" t="s"/>
      <c r="E243" s="59" t="s"/>
      <c r="F243" s="12" t="s"/>
      <c r="G243" s="12" t="s"/>
      <c r="H243" s="12" t="s"/>
      <c r="I243" s="12" t="s"/>
      <c r="J243" s="15" t="s"/>
      <c r="K243" s="15" t="s"/>
      <c r="L243" s="16" t="s"/>
      <c r="M243" s="17" t="s"/>
      <c r="N243" s="17" t="s"/>
      <c r="O243" s="18" t="s"/>
      <c r="P243" s="12" t="s"/>
      <c r="Q243" s="58" t="s"/>
    </row>
    <row r="244" spans="1:17">
      <c r="A244" s="21" t="s"/>
      <c r="B244" s="12" t="s"/>
      <c r="C244" s="22" t="s"/>
      <c r="D244" s="12" t="s"/>
      <c r="E244" s="12" t="s"/>
      <c r="F244" s="12" t="s"/>
      <c r="G244" s="12" t="s"/>
      <c r="H244" s="12" t="s"/>
      <c r="I244" s="12" t="s"/>
      <c r="J244" s="15" t="s"/>
      <c r="K244" s="15" t="s"/>
      <c r="L244" s="16" t="s"/>
      <c r="M244" s="17" t="s"/>
      <c r="N244" s="17" t="s"/>
      <c r="O244" s="18" t="s"/>
      <c r="P244" s="12" t="s"/>
      <c r="Q244" s="58" t="s"/>
    </row>
    <row r="245" spans="1:17">
      <c r="A245" s="21" t="s"/>
      <c r="B245" s="12" t="s"/>
      <c r="C245" s="22" t="s"/>
      <c r="D245" s="12" t="s"/>
      <c r="E245" s="12" t="s"/>
      <c r="F245" s="12" t="s"/>
      <c r="G245" s="12" t="s"/>
      <c r="H245" s="12" t="s"/>
      <c r="I245" s="12" t="s"/>
      <c r="J245" s="15" t="s"/>
      <c r="K245" s="15" t="s"/>
      <c r="L245" s="16" t="s"/>
      <c r="M245" s="17" t="s"/>
      <c r="N245" s="17" t="s"/>
      <c r="O245" s="18" t="s"/>
      <c r="P245" s="12" t="s"/>
      <c r="Q245" s="58" t="s"/>
    </row>
    <row r="246" spans="1:17">
      <c r="A246" s="21" t="s"/>
      <c r="B246" s="12" t="s"/>
      <c r="C246" s="22" t="s"/>
      <c r="D246" s="12" t="s"/>
      <c r="E246" s="59" t="s"/>
      <c r="F246" s="12" t="s"/>
      <c r="G246" s="12" t="s"/>
      <c r="H246" s="12" t="s"/>
      <c r="I246" s="12" t="s"/>
      <c r="J246" s="15" t="s"/>
      <c r="K246" s="15" t="s"/>
      <c r="L246" s="16" t="s"/>
      <c r="M246" s="17" t="s"/>
      <c r="N246" s="17" t="s"/>
      <c r="O246" s="18" t="s"/>
      <c r="P246" s="12" t="s"/>
      <c r="Q246" s="58" t="s"/>
    </row>
    <row r="247" spans="1:17">
      <c r="A247" s="21" t="s"/>
      <c r="B247" s="10" t="s"/>
      <c r="C247" s="22" t="s"/>
      <c r="D247" s="10" t="s"/>
      <c r="E247" s="59" t="s"/>
      <c r="F247" s="12" t="s"/>
      <c r="G247" s="12" t="s"/>
      <c r="H247" s="12" t="s"/>
      <c r="I247" s="12" t="s"/>
      <c r="J247" s="15" t="s"/>
      <c r="K247" s="15" t="s"/>
      <c r="L247" s="16" t="s"/>
      <c r="M247" s="17" t="s"/>
      <c r="N247" s="17" t="s"/>
      <c r="O247" s="18" t="s"/>
      <c r="P247" s="12" t="s"/>
      <c r="Q247" s="58" t="s"/>
    </row>
    <row r="248" spans="1:17">
      <c r="A248" s="21" t="s"/>
      <c r="C248" s="22" t="s"/>
      <c r="E248" s="59" t="s"/>
      <c r="F248" s="12" t="s"/>
      <c r="G248" s="12" t="s"/>
      <c r="H248" s="12" t="s"/>
      <c r="I248" s="12" t="s"/>
      <c r="J248" s="17" t="s"/>
      <c r="K248" s="24" t="s"/>
      <c r="L248" s="16" t="s"/>
      <c r="M248" s="17" t="s"/>
      <c r="N248" s="17" t="s"/>
      <c r="O248" s="18" t="s"/>
      <c r="P248" s="12" t="s"/>
      <c r="Q248" s="58" t="s"/>
    </row>
    <row r="249" spans="1:17">
      <c r="A249" s="21" t="s"/>
      <c r="B249" s="12" t="s"/>
      <c r="C249" s="22" t="s"/>
      <c r="D249" s="12" t="s"/>
      <c r="E249" s="12" t="s"/>
      <c r="F249" s="12" t="s"/>
      <c r="G249" s="12" t="s"/>
      <c r="H249" s="12" t="s"/>
      <c r="I249" s="12" t="s"/>
      <c r="J249" s="15" t="s"/>
      <c r="K249" s="149" t="s"/>
      <c r="L249" s="16" t="s"/>
      <c r="M249" s="17" t="s"/>
      <c r="N249" s="17" t="s"/>
      <c r="O249" s="18" t="s"/>
      <c r="P249" s="12" t="s"/>
      <c r="Q249" s="58" t="s"/>
    </row>
    <row r="250" spans="1:17">
      <c r="A250" s="21" t="s"/>
      <c r="B250" s="12" t="s"/>
      <c r="C250" s="22" t="s"/>
      <c r="D250" s="12" t="s"/>
      <c r="E250" s="59" t="s"/>
      <c r="F250" s="12" t="s"/>
      <c r="G250" s="12" t="s"/>
      <c r="H250" s="12" t="s"/>
      <c r="I250" s="12" t="s"/>
      <c r="J250" s="15" t="s"/>
      <c r="K250" s="15" t="s"/>
      <c r="L250" s="16" t="s"/>
      <c r="M250" s="17" t="s"/>
      <c r="N250" s="17" t="s"/>
      <c r="O250" s="18" t="s"/>
      <c r="P250" s="12" t="s"/>
      <c r="Q250" s="58" t="s"/>
    </row>
    <row r="251" spans="1:17">
      <c r="A251" s="21" t="s"/>
      <c r="B251" s="12" t="s"/>
      <c r="C251" s="22" t="s"/>
      <c r="D251" s="12" t="s"/>
      <c r="E251" s="59" t="s"/>
      <c r="F251" s="12" t="s"/>
      <c r="G251" s="12" t="s"/>
      <c r="H251" s="12" t="s"/>
      <c r="I251" s="12" t="s"/>
      <c r="J251" s="15" t="s"/>
      <c r="K251" s="15" t="s"/>
      <c r="L251" s="16" t="s"/>
      <c r="M251" s="17" t="s"/>
      <c r="N251" s="17" t="s"/>
      <c r="O251" s="18" t="s"/>
      <c r="P251" s="12" t="s"/>
      <c r="Q251" s="58" t="s"/>
    </row>
    <row r="252" spans="1:17">
      <c r="A252" s="21" t="s"/>
      <c r="B252" s="12" t="s"/>
      <c r="C252" s="22" t="s"/>
      <c r="D252" s="12" t="s"/>
      <c r="E252" s="59" t="s"/>
      <c r="F252" s="12" t="s"/>
      <c r="G252" s="12" t="s"/>
      <c r="H252" s="12" t="s"/>
      <c r="I252" s="12" t="s"/>
      <c r="J252" s="15" t="s"/>
      <c r="K252" s="15" t="s"/>
      <c r="L252" s="16" t="s"/>
      <c r="M252" s="17" t="s"/>
      <c r="N252" s="17" t="s"/>
      <c r="O252" s="18" t="s"/>
      <c r="P252" s="12" t="s"/>
      <c r="Q252" s="58" t="s"/>
    </row>
    <row r="253" spans="1:17">
      <c r="A253" s="21" t="s"/>
      <c r="B253" s="12" t="s"/>
      <c r="C253" s="22" t="s"/>
      <c r="D253" s="12" t="s"/>
      <c r="E253" s="59" t="s"/>
      <c r="F253" s="12" t="s"/>
      <c r="G253" s="12" t="s"/>
      <c r="H253" s="12" t="s"/>
      <c r="I253" s="12" t="s"/>
      <c r="J253" s="15" t="s"/>
      <c r="K253" s="15" t="s"/>
      <c r="L253" s="16" t="s"/>
      <c r="M253" s="17" t="s"/>
      <c r="N253" s="17" t="s"/>
      <c r="O253" s="18" t="s"/>
      <c r="P253" s="12" t="s"/>
      <c r="Q253" s="58" t="s"/>
    </row>
    <row r="254" spans="1:17">
      <c r="A254" s="21" t="s"/>
      <c r="B254" s="12" t="s"/>
      <c r="C254" s="22" t="s"/>
      <c r="D254" s="12" t="s"/>
      <c r="E254" s="59" t="s"/>
      <c r="F254" s="12" t="s"/>
      <c r="G254" s="12" t="s"/>
      <c r="H254" s="12" t="s"/>
      <c r="I254" s="12" t="s"/>
      <c r="J254" s="15" t="s"/>
      <c r="K254" s="149" t="s"/>
      <c r="L254" s="16" t="s"/>
      <c r="M254" s="17" t="s"/>
      <c r="N254" s="17" t="s"/>
      <c r="O254" s="18" t="s"/>
      <c r="P254" s="12" t="s"/>
      <c r="Q254" s="58" t="s"/>
    </row>
    <row r="255" spans="1:17">
      <c r="A255" s="21" t="s"/>
      <c r="B255" s="12" t="s"/>
      <c r="C255" s="22" t="s"/>
      <c r="D255" s="12" t="s"/>
      <c r="E255" s="59" t="s"/>
      <c r="F255" s="12" t="s"/>
      <c r="G255" s="12" t="s"/>
      <c r="H255" s="12" t="s"/>
      <c r="I255" s="12" t="s"/>
      <c r="J255" s="15" t="s"/>
      <c r="K255" s="15" t="s"/>
      <c r="L255" s="16" t="s"/>
      <c r="M255" s="17" t="s"/>
      <c r="N255" s="17" t="s"/>
      <c r="O255" s="18" t="s"/>
      <c r="P255" s="12" t="s"/>
      <c r="Q255" s="58" t="s"/>
    </row>
    <row r="256" spans="1:17">
      <c r="A256" s="21" t="s"/>
      <c r="B256" s="12" t="s"/>
      <c r="C256" s="22" t="s"/>
      <c r="D256" s="12" t="s"/>
      <c r="E256" s="59" t="s"/>
      <c r="F256" s="12" t="s"/>
      <c r="G256" s="12" t="s"/>
      <c r="H256" s="12" t="s"/>
      <c r="I256" s="12" t="s"/>
      <c r="J256" s="15" t="s"/>
      <c r="K256" s="15" t="s"/>
      <c r="L256" s="16" t="s"/>
      <c r="M256" s="17" t="s"/>
      <c r="N256" s="17" t="s"/>
      <c r="O256" s="18" t="s"/>
      <c r="P256" s="12" t="s"/>
      <c r="Q256" s="58" t="s"/>
    </row>
    <row r="257" spans="1:17">
      <c r="A257" s="21" t="s"/>
      <c r="B257" s="12" t="s"/>
      <c r="C257" s="22" t="s"/>
      <c r="D257" s="12" t="s"/>
      <c r="E257" s="59" t="s"/>
      <c r="F257" s="12" t="s"/>
      <c r="G257" s="12" t="s"/>
      <c r="H257" s="12" t="s"/>
      <c r="I257" s="12" t="s"/>
      <c r="J257" s="15" t="s"/>
      <c r="K257" s="15" t="s"/>
      <c r="L257" s="16" t="s"/>
      <c r="M257" s="17" t="s"/>
      <c r="N257" s="17" t="s"/>
      <c r="O257" s="18" t="s"/>
      <c r="P257" s="12" t="s"/>
      <c r="Q257" s="58" t="s"/>
    </row>
    <row r="258" spans="1:17">
      <c r="A258" s="21" t="s"/>
      <c r="B258" s="12" t="s"/>
      <c r="C258" s="22" t="s"/>
      <c r="D258" s="12" t="s"/>
      <c r="E258" s="59" t="s"/>
      <c r="F258" s="12" t="s"/>
      <c r="G258" s="12" t="s"/>
      <c r="H258" s="12" t="s"/>
      <c r="I258" s="12" t="s"/>
      <c r="J258" s="15" t="s"/>
      <c r="K258" s="15" t="s"/>
      <c r="L258" s="16" t="s"/>
      <c r="M258" s="17" t="s"/>
      <c r="N258" s="17" t="s"/>
      <c r="O258" s="18" t="s"/>
      <c r="P258" s="12" t="s"/>
      <c r="Q258" s="58" t="s"/>
    </row>
    <row r="259" spans="1:17">
      <c r="A259" s="21" t="s"/>
      <c r="B259" s="12" t="s"/>
      <c r="C259" s="22" t="s"/>
      <c r="D259" s="12" t="s"/>
      <c r="E259" s="59" t="s"/>
      <c r="F259" s="12" t="s"/>
      <c r="G259" s="12" t="s"/>
      <c r="H259" s="12" t="s"/>
      <c r="I259" s="12" t="s"/>
      <c r="J259" s="15" t="s"/>
      <c r="K259" s="15" t="s"/>
      <c r="L259" s="16" t="s"/>
      <c r="M259" s="17" t="s"/>
      <c r="N259" s="17" t="s"/>
      <c r="O259" s="18" t="s"/>
      <c r="P259" s="12" t="s"/>
      <c r="Q259" s="58" t="s"/>
    </row>
    <row r="260" spans="1:17">
      <c r="A260" s="21" t="s"/>
      <c r="B260" s="12" t="s"/>
      <c r="C260" s="22" t="s"/>
      <c r="D260" s="12" t="s"/>
      <c r="E260" s="59" t="s"/>
      <c r="F260" s="12" t="s"/>
      <c r="G260" s="12" t="s"/>
      <c r="H260" s="12" t="s"/>
      <c r="I260" s="12" t="s"/>
      <c r="J260" s="15" t="s"/>
      <c r="K260" s="15" t="s"/>
      <c r="L260" s="16" t="s"/>
      <c r="M260" s="17" t="s"/>
      <c r="N260" s="17" t="s"/>
      <c r="O260" s="18" t="s"/>
      <c r="P260" s="12" t="s"/>
      <c r="Q260" s="58" t="s"/>
    </row>
    <row r="261" spans="1:33">
      <c r="A261" s="21" t="s"/>
      <c r="B261" s="12" t="s"/>
      <c r="C261" s="22" t="s"/>
      <c r="D261" s="65" t="s"/>
      <c r="E261" s="59" t="s"/>
      <c r="F261" s="10" t="s"/>
      <c r="G261" s="12" t="s"/>
      <c r="H261" s="12" t="s"/>
      <c r="I261" s="12" t="s"/>
      <c r="J261" s="15" t="s"/>
      <c r="K261" s="15" t="s"/>
      <c r="L261" s="16" t="s"/>
      <c r="M261" s="17" t="s"/>
      <c r="N261" s="17" t="s"/>
      <c r="O261" s="18" t="s"/>
      <c r="P261" s="12" t="s"/>
      <c r="Q261" s="58" t="s"/>
      <c r="R261" s="27" t="s"/>
      <c r="S261" s="27" t="s"/>
      <c r="T261" s="27" t="s"/>
      <c r="U261" s="27" t="s"/>
      <c r="V261" s="27" t="s"/>
      <c r="W261" s="27" t="s"/>
      <c r="X261" s="27" t="s"/>
      <c r="Y261" s="27" t="s"/>
      <c r="Z261" s="27" t="s"/>
      <c r="AA261" s="27" t="s"/>
      <c r="AB261" s="27" t="s"/>
      <c r="AC261" s="27" t="s"/>
      <c r="AD261" s="27" t="s"/>
      <c r="AE261" s="27" t="s"/>
      <c r="AF261" s="27" t="s"/>
      <c r="AG261" s="27" t="s"/>
    </row>
    <row r="262" spans="1:17">
      <c r="A262" s="21" t="s"/>
      <c r="C262" s="22" t="s"/>
      <c r="E262" s="59" t="s"/>
      <c r="F262" s="12" t="s"/>
      <c r="G262" s="12" t="s"/>
      <c r="H262" s="12" t="s"/>
      <c r="I262" s="12" t="s"/>
      <c r="J262" s="17" t="s"/>
      <c r="K262" s="24" t="s"/>
      <c r="L262" s="16" t="s"/>
      <c r="M262" s="17" t="s"/>
      <c r="N262" s="17" t="s"/>
      <c r="O262" s="18" t="s"/>
      <c r="P262" s="12" t="s"/>
      <c r="Q262" s="58" t="s"/>
    </row>
    <row r="263" spans="1:17">
      <c r="A263" s="21" t="s"/>
      <c r="B263" s="12" t="s"/>
      <c r="C263" s="22" t="s"/>
      <c r="D263" s="65" t="s"/>
      <c r="E263" s="59" t="s"/>
      <c r="F263" s="12" t="s"/>
      <c r="G263" s="12" t="s"/>
      <c r="H263" s="12" t="s"/>
      <c r="I263" s="12" t="s"/>
      <c r="J263" s="15" t="s"/>
      <c r="K263" s="15" t="s"/>
      <c r="L263" s="16" t="s"/>
      <c r="M263" s="17" t="s"/>
      <c r="N263" s="17" t="s"/>
      <c r="O263" s="18" t="s"/>
      <c r="P263" s="12" t="s"/>
      <c r="Q263" s="58" t="s"/>
    </row>
    <row r="264" spans="1:17">
      <c r="A264" s="21" t="s"/>
      <c r="B264" s="12" t="s"/>
      <c r="C264" s="22" t="s"/>
      <c r="D264" s="12" t="s"/>
      <c r="E264" s="12" t="s"/>
      <c r="F264" s="12" t="s"/>
      <c r="G264" s="12" t="s"/>
      <c r="H264" s="12" t="s"/>
      <c r="I264" s="12" t="s"/>
      <c r="J264" s="15" t="s"/>
      <c r="K264" s="149" t="s"/>
      <c r="L264" s="16" t="s"/>
      <c r="M264" s="17" t="s"/>
      <c r="N264" s="17" t="s"/>
      <c r="O264" s="18" t="s"/>
      <c r="P264" s="12" t="s"/>
      <c r="Q264" s="58" t="s"/>
    </row>
    <row r="265" spans="1:17">
      <c r="A265" s="21" t="s"/>
      <c r="B265" s="12" t="s"/>
      <c r="C265" s="22" t="s"/>
      <c r="D265" s="12" t="s"/>
      <c r="E265" s="59" t="s"/>
      <c r="F265" s="12" t="s"/>
      <c r="G265" s="12" t="s"/>
      <c r="H265" s="12" t="s"/>
      <c r="I265" s="12" t="s"/>
      <c r="J265" s="15" t="s"/>
      <c r="K265" s="15" t="s"/>
      <c r="L265" s="16" t="s"/>
      <c r="M265" s="17" t="s"/>
      <c r="N265" s="17" t="s"/>
      <c r="O265" s="18" t="s"/>
      <c r="P265" s="12" t="s"/>
      <c r="Q265" s="58" t="s"/>
    </row>
    <row r="266" spans="1:17">
      <c r="A266" s="21" t="s"/>
      <c r="B266" s="12" t="s"/>
      <c r="C266" s="22" t="s"/>
      <c r="D266" s="12" t="s"/>
      <c r="E266" s="59" t="s"/>
      <c r="F266" s="12" t="s"/>
      <c r="G266" s="12" t="s"/>
      <c r="H266" s="12" t="s"/>
      <c r="I266" s="12" t="s"/>
      <c r="J266" s="15" t="s"/>
      <c r="K266" s="15" t="s"/>
      <c r="L266" s="16" t="s"/>
      <c r="M266" s="17" t="s"/>
      <c r="N266" s="17" t="s"/>
      <c r="O266" s="18" t="s"/>
      <c r="P266" s="12" t="s"/>
      <c r="Q266" s="58" t="s"/>
    </row>
    <row r="267" spans="1:17">
      <c r="A267" s="21" t="s"/>
      <c r="B267" s="12" t="s"/>
      <c r="C267" s="22" t="s"/>
      <c r="D267" s="12" t="s"/>
      <c r="E267" s="59" t="s"/>
      <c r="F267" s="12" t="s"/>
      <c r="G267" s="12" t="s"/>
      <c r="H267" s="12" t="s"/>
      <c r="I267" s="12" t="s"/>
      <c r="J267" s="15" t="s"/>
      <c r="K267" s="15" t="s"/>
      <c r="L267" s="16" t="s"/>
      <c r="M267" s="17" t="s"/>
      <c r="N267" s="17" t="s"/>
      <c r="O267" s="18" t="s"/>
      <c r="P267" s="12" t="s"/>
      <c r="Q267" s="58" t="s"/>
    </row>
    <row r="268" spans="1:17">
      <c r="A268" s="21" t="s"/>
      <c r="B268" s="12" t="s"/>
      <c r="C268" s="22" t="s"/>
      <c r="D268" s="12" t="s"/>
      <c r="E268" s="59" t="s"/>
      <c r="F268" s="12" t="s"/>
      <c r="G268" s="12" t="s"/>
      <c r="H268" s="12" t="s"/>
      <c r="I268" s="12" t="s"/>
      <c r="J268" s="15" t="s"/>
      <c r="K268" s="15" t="s"/>
      <c r="L268" s="16" t="s"/>
      <c r="M268" s="17" t="s"/>
      <c r="N268" s="17" t="s"/>
      <c r="O268" s="18" t="s"/>
      <c r="P268" s="12" t="s"/>
      <c r="Q268" s="58" t="s"/>
    </row>
    <row r="269" spans="1:17">
      <c r="A269" s="21" t="s"/>
      <c r="B269" s="12" t="s"/>
      <c r="C269" s="22" t="s"/>
      <c r="D269" s="12" t="s"/>
      <c r="E269" s="59" t="s"/>
      <c r="F269" s="12" t="s"/>
      <c r="G269" s="12" t="s"/>
      <c r="H269" s="12" t="s"/>
      <c r="I269" s="12" t="s"/>
      <c r="J269" s="15" t="s"/>
      <c r="K269" s="15" t="s"/>
      <c r="L269" s="16" t="s"/>
      <c r="M269" s="17" t="s"/>
      <c r="N269" s="17" t="s"/>
      <c r="O269" s="18" t="s"/>
      <c r="P269" s="12" t="s"/>
      <c r="Q269" s="58" t="s"/>
    </row>
    <row r="270" spans="1:17">
      <c r="A270" s="21" t="s"/>
      <c r="B270" s="12" t="s"/>
      <c r="C270" s="22" t="s"/>
      <c r="D270" s="12" t="s"/>
      <c r="E270" s="59" t="s"/>
      <c r="F270" s="12" t="s"/>
      <c r="G270" s="12" t="s"/>
      <c r="H270" s="12" t="s"/>
      <c r="I270" s="12" t="s"/>
      <c r="J270" s="15" t="s"/>
      <c r="K270" s="15" t="s"/>
      <c r="L270" s="16" t="s"/>
      <c r="M270" s="17" t="s"/>
      <c r="N270" s="17" t="s"/>
      <c r="O270" s="18" t="s"/>
      <c r="P270" s="12" t="s"/>
      <c r="Q270" s="58" t="s"/>
    </row>
    <row r="271" spans="1:17">
      <c r="A271" s="21" t="s"/>
      <c r="B271" s="12" t="s"/>
      <c r="C271" s="22" t="s"/>
      <c r="D271" s="12" t="s"/>
      <c r="E271" s="59" t="s"/>
      <c r="F271" s="12" t="s"/>
      <c r="G271" s="12" t="s"/>
      <c r="H271" s="12" t="s"/>
      <c r="I271" s="12" t="s"/>
      <c r="J271" s="15" t="s"/>
      <c r="K271" s="15" t="s"/>
      <c r="L271" s="16" t="s"/>
      <c r="M271" s="17" t="s"/>
      <c r="N271" s="17" t="s"/>
      <c r="O271" s="18" t="s"/>
      <c r="P271" s="12" t="s"/>
      <c r="Q271" s="58" t="s"/>
    </row>
    <row r="272" spans="1:17">
      <c r="A272" s="21" t="s"/>
      <c r="B272" s="12" t="s"/>
      <c r="C272" s="22" t="s"/>
      <c r="D272" s="12" t="s"/>
      <c r="E272" s="59" t="s"/>
      <c r="F272" s="12" t="s"/>
      <c r="G272" s="12" t="s"/>
      <c r="H272" s="12" t="s"/>
      <c r="I272" s="12" t="s"/>
      <c r="J272" s="15" t="s"/>
      <c r="K272" s="15" t="s"/>
      <c r="L272" s="16" t="s"/>
      <c r="M272" s="17" t="s"/>
      <c r="N272" s="17" t="s"/>
      <c r="O272" s="18" t="s"/>
      <c r="P272" s="12" t="s"/>
      <c r="Q272" s="58" t="s"/>
    </row>
    <row r="273" spans="1:17">
      <c r="A273" s="21" t="s"/>
      <c r="B273" s="12" t="s"/>
      <c r="C273" s="22" t="s"/>
      <c r="D273" s="12" t="s"/>
      <c r="E273" s="59" t="s"/>
      <c r="F273" s="12" t="s"/>
      <c r="G273" s="12" t="s"/>
      <c r="H273" s="12" t="s"/>
      <c r="I273" s="12" t="s"/>
      <c r="J273" s="15" t="s"/>
      <c r="K273" s="15" t="s"/>
      <c r="L273" s="16" t="s"/>
      <c r="M273" s="17" t="s"/>
      <c r="N273" s="17" t="s"/>
      <c r="O273" s="18" t="s"/>
      <c r="P273" s="12" t="s"/>
      <c r="Q273" s="58" t="s"/>
    </row>
    <row r="274" spans="1:17">
      <c r="A274" s="21" t="s"/>
      <c r="B274" s="12" t="s"/>
      <c r="C274" s="22" t="s"/>
      <c r="D274" s="12" t="s"/>
      <c r="E274" s="59" t="s"/>
      <c r="F274" s="12" t="s"/>
      <c r="G274" s="12" t="s"/>
      <c r="H274" s="12" t="s"/>
      <c r="I274" s="12" t="s"/>
      <c r="J274" s="15" t="s"/>
      <c r="K274" s="15" t="s"/>
      <c r="L274" s="16" t="s"/>
      <c r="M274" s="17" t="s"/>
      <c r="N274" s="17" t="s"/>
      <c r="O274" s="18" t="s"/>
      <c r="P274" s="12" t="s"/>
      <c r="Q274" s="58" t="s"/>
    </row>
    <row r="275" spans="1:17">
      <c r="A275" s="21" t="s"/>
      <c r="B275" s="12" t="s"/>
      <c r="C275" s="22" t="s"/>
      <c r="D275" s="12" t="s"/>
      <c r="E275" s="59" t="s"/>
      <c r="F275" s="12" t="s"/>
      <c r="G275" s="12" t="s"/>
      <c r="H275" s="12" t="s"/>
      <c r="I275" s="12" t="s"/>
      <c r="J275" s="15" t="s"/>
      <c r="K275" s="15" t="s"/>
      <c r="L275" s="16" t="s"/>
      <c r="M275" s="17" t="s"/>
      <c r="N275" s="17" t="s"/>
      <c r="O275" s="18" t="s"/>
      <c r="P275" s="12" t="s"/>
      <c r="Q275" s="58" t="s"/>
    </row>
    <row r="276" spans="1:17">
      <c r="A276" s="21" t="s"/>
      <c r="B276" s="12" t="s"/>
      <c r="C276" s="22" t="s"/>
      <c r="D276" s="12" t="s"/>
      <c r="E276" s="59" t="s"/>
      <c r="F276" s="12" t="s"/>
      <c r="G276" s="12" t="s"/>
      <c r="H276" s="12" t="s"/>
      <c r="I276" s="12" t="s"/>
      <c r="J276" s="15" t="s"/>
      <c r="K276" s="15" t="s"/>
      <c r="L276" s="16" t="s"/>
      <c r="M276" s="17" t="s"/>
      <c r="N276" s="17" t="s"/>
      <c r="O276" s="18" t="s"/>
      <c r="P276" s="12" t="s"/>
      <c r="Q276" s="58" t="s"/>
    </row>
    <row r="277" spans="1:17">
      <c r="A277" s="21" t="s"/>
      <c r="B277" s="12" t="s"/>
      <c r="C277" s="22" t="s"/>
      <c r="D277" s="12" t="s"/>
      <c r="E277" s="59" t="s"/>
      <c r="F277" s="12" t="s"/>
      <c r="G277" s="12" t="s"/>
      <c r="H277" s="12" t="s"/>
      <c r="I277" s="12" t="s"/>
      <c r="J277" s="17" t="s"/>
      <c r="K277" s="15" t="s"/>
      <c r="L277" s="16" t="s"/>
      <c r="M277" s="17" t="s"/>
      <c r="N277" s="17" t="s"/>
      <c r="O277" s="18" t="s"/>
      <c r="P277" s="12" t="s"/>
      <c r="Q277" s="58" t="s"/>
    </row>
    <row r="278" spans="1:17">
      <c r="A278" s="21" t="s"/>
      <c r="B278" s="12" t="s"/>
      <c r="C278" s="22" t="s"/>
      <c r="D278" s="12" t="s"/>
      <c r="E278" s="59" t="s"/>
      <c r="F278" s="12" t="s"/>
      <c r="G278" s="12" t="s"/>
      <c r="H278" s="12" t="s"/>
      <c r="I278" s="12" t="s"/>
      <c r="J278" s="15" t="s"/>
      <c r="K278" s="15" t="s"/>
      <c r="L278" s="16" t="s"/>
      <c r="M278" s="17" t="s"/>
      <c r="N278" s="17" t="s"/>
      <c r="O278" s="18" t="s"/>
      <c r="P278" s="12" t="s"/>
      <c r="Q278" s="58" t="s"/>
    </row>
    <row r="279" spans="1:17">
      <c r="A279" s="21" t="s"/>
      <c r="B279" s="12" t="s"/>
      <c r="C279" s="22" t="s"/>
      <c r="D279" s="12" t="s"/>
      <c r="E279" s="59" t="s"/>
      <c r="F279" s="12" t="s"/>
      <c r="G279" s="12" t="s"/>
      <c r="H279" s="12" t="s"/>
      <c r="I279" s="12" t="s"/>
      <c r="J279" s="15" t="s"/>
      <c r="K279" s="15" t="s"/>
      <c r="L279" s="16" t="s"/>
      <c r="M279" s="17" t="s"/>
      <c r="N279" s="17" t="s"/>
      <c r="O279" s="18" t="s"/>
      <c r="P279" s="12" t="s"/>
      <c r="Q279" s="58" t="s"/>
    </row>
    <row r="280" spans="1:17">
      <c r="A280" s="21" t="s"/>
      <c r="B280" s="10" t="s"/>
      <c r="C280" s="22" t="s"/>
      <c r="D280" s="10" t="s"/>
      <c r="E280" s="59" t="s"/>
      <c r="F280" s="12" t="s"/>
      <c r="G280" s="12" t="s"/>
      <c r="H280" s="12" t="s"/>
      <c r="I280" s="12" t="s"/>
      <c r="J280" s="15" t="s"/>
      <c r="K280" s="15" t="s"/>
      <c r="L280" s="16" t="s"/>
      <c r="M280" s="17" t="s"/>
      <c r="N280" s="17" t="s"/>
      <c r="O280" s="18" t="s"/>
      <c r="P280" s="12" t="s"/>
      <c r="Q280" s="58" t="s"/>
    </row>
    <row r="281" spans="1:17">
      <c r="A281" s="21" t="s"/>
      <c r="B281" s="66" t="s"/>
      <c r="C281" s="22" t="s"/>
      <c r="D281" s="66" t="s"/>
      <c r="E281" s="59" t="s"/>
      <c r="F281" s="12" t="s"/>
      <c r="G281" s="12" t="s"/>
      <c r="H281" s="12" t="s"/>
      <c r="I281" s="12" t="s"/>
      <c r="J281" s="15" t="s"/>
      <c r="K281" s="15" t="s"/>
      <c r="L281" s="16" t="s"/>
      <c r="M281" s="17" t="s"/>
      <c r="N281" s="17" t="s"/>
      <c r="O281" s="18" t="s"/>
      <c r="P281" s="12" t="s"/>
      <c r="Q281" s="58" t="s"/>
    </row>
    <row r="282" spans="1:17">
      <c r="A282" s="21" t="s"/>
      <c r="B282" s="12" t="s"/>
      <c r="C282" s="22" t="s"/>
      <c r="D282" s="12" t="s"/>
      <c r="E282" s="59" t="s"/>
      <c r="F282" s="12" t="s"/>
      <c r="G282" s="12" t="s"/>
      <c r="H282" s="12" t="s"/>
      <c r="I282" s="12" t="s"/>
      <c r="J282" s="15" t="s"/>
      <c r="K282" s="15" t="s"/>
      <c r="L282" s="16" t="s"/>
      <c r="M282" s="17" t="s"/>
      <c r="N282" s="17" t="s"/>
      <c r="O282" s="18" t="s"/>
      <c r="P282" s="12" t="s"/>
      <c r="Q282" s="58" t="s"/>
    </row>
    <row r="283" spans="1:17">
      <c r="A283" s="21" t="s"/>
      <c r="B283" s="12" t="s"/>
      <c r="C283" s="22" t="s"/>
      <c r="D283" s="12" t="s"/>
      <c r="E283" s="59" t="s"/>
      <c r="F283" s="12" t="s"/>
      <c r="G283" s="12" t="s"/>
      <c r="H283" s="12" t="s"/>
      <c r="I283" s="12" t="s"/>
      <c r="J283" s="15" t="s"/>
      <c r="K283" s="15" t="s"/>
      <c r="L283" s="16" t="s"/>
      <c r="M283" s="17" t="s"/>
      <c r="N283" s="17" t="s"/>
      <c r="O283" s="18" t="s"/>
      <c r="P283" s="12" t="s"/>
      <c r="Q283" s="58" t="s"/>
    </row>
    <row r="284" spans="1:17">
      <c r="A284" s="21" t="s"/>
      <c r="B284" s="12" t="s"/>
      <c r="C284" s="22" t="s"/>
      <c r="D284" s="12" t="s"/>
      <c r="E284" s="59" t="s"/>
      <c r="F284" s="12" t="s"/>
      <c r="G284" s="12" t="s"/>
      <c r="H284" s="12" t="s"/>
      <c r="I284" s="12" t="s"/>
      <c r="J284" s="15" t="s"/>
      <c r="K284" s="15" t="s"/>
      <c r="L284" s="16" t="s"/>
      <c r="M284" s="17" t="s"/>
      <c r="N284" s="17" t="s"/>
      <c r="O284" s="18" t="s"/>
      <c r="P284" s="12" t="s"/>
      <c r="Q284" s="58" t="s"/>
    </row>
    <row r="285" spans="1:17">
      <c r="A285" s="21" t="s"/>
      <c r="B285" s="10" t="s"/>
      <c r="C285" s="22" t="s"/>
      <c r="D285" s="10" t="s"/>
      <c r="E285" s="59" t="s"/>
      <c r="F285" s="12" t="s"/>
      <c r="G285" s="12" t="s"/>
      <c r="H285" s="12" t="s"/>
      <c r="I285" s="12" t="s"/>
      <c r="J285" s="15" t="s"/>
      <c r="K285" s="15" t="s"/>
      <c r="L285" s="16" t="s"/>
      <c r="M285" s="17" t="s"/>
      <c r="N285" s="17" t="s"/>
      <c r="O285" s="18" t="s"/>
      <c r="P285" s="12" t="s"/>
      <c r="Q285" s="58" t="s"/>
    </row>
    <row r="286" spans="1:17">
      <c r="A286" s="21" t="s"/>
      <c r="B286" s="10" t="s"/>
      <c r="C286" s="22" t="s"/>
      <c r="D286" s="10" t="s"/>
      <c r="E286" s="59" t="s"/>
      <c r="F286" s="12" t="s"/>
      <c r="G286" s="12" t="s"/>
      <c r="H286" s="12" t="s"/>
      <c r="I286" s="12" t="s"/>
      <c r="J286" s="15" t="s"/>
      <c r="K286" s="15" t="s"/>
      <c r="L286" s="16" t="s"/>
      <c r="M286" s="17" t="s"/>
      <c r="N286" s="17" t="s"/>
      <c r="O286" s="18" t="s"/>
      <c r="P286" s="12" t="s"/>
      <c r="Q286" s="58" t="s"/>
    </row>
    <row r="287" spans="1:17">
      <c r="A287" s="21" t="s"/>
      <c r="B287" s="12" t="s"/>
      <c r="C287" s="22" t="s"/>
      <c r="D287" s="12" t="s"/>
      <c r="E287" s="12" t="s"/>
      <c r="F287" s="12" t="s"/>
      <c r="G287" s="12" t="s"/>
      <c r="H287" s="12" t="s"/>
      <c r="I287" s="12" t="s"/>
      <c r="J287" s="15" t="s"/>
      <c r="K287" s="15" t="s"/>
      <c r="L287" s="16" t="s"/>
      <c r="M287" s="17" t="s"/>
      <c r="N287" s="17" t="s"/>
      <c r="O287" s="18" t="s"/>
      <c r="P287" s="12" t="s"/>
      <c r="Q287" s="58" t="s"/>
    </row>
    <row r="288" spans="1:17">
      <c r="A288" s="21" t="s"/>
      <c r="B288" s="12" t="s"/>
      <c r="C288" s="22" t="s"/>
      <c r="D288" s="12" t="s"/>
      <c r="E288" s="59" t="s"/>
      <c r="F288" s="12" t="s"/>
      <c r="G288" s="12" t="s"/>
      <c r="H288" s="12" t="s"/>
      <c r="I288" s="12" t="s"/>
      <c r="J288" s="15" t="s"/>
      <c r="K288" s="15" t="s"/>
      <c r="L288" s="16" t="s"/>
      <c r="M288" s="17" t="s"/>
      <c r="N288" s="17" t="s"/>
      <c r="O288" s="18" t="s"/>
      <c r="P288" s="12" t="s"/>
      <c r="Q288" s="58" t="s"/>
    </row>
    <row r="289" spans="1:17">
      <c r="A289" s="21" t="s"/>
      <c r="B289" s="12" t="s"/>
      <c r="C289" s="22" t="s"/>
      <c r="D289" s="12" t="s"/>
      <c r="E289" s="59" t="s"/>
      <c r="F289" s="12" t="s"/>
      <c r="G289" s="12" t="s"/>
      <c r="H289" s="12" t="s"/>
      <c r="I289" s="12" t="s"/>
      <c r="J289" s="15" t="s"/>
      <c r="K289" s="15" t="s"/>
      <c r="L289" s="16" t="s"/>
      <c r="M289" s="17" t="s"/>
      <c r="N289" s="17" t="s"/>
      <c r="O289" s="18" t="s"/>
      <c r="P289" s="12" t="s"/>
      <c r="Q289" s="58" t="s"/>
    </row>
    <row r="290" spans="1:17">
      <c r="A290" s="21" t="s"/>
      <c r="B290" s="12" t="s"/>
      <c r="C290" s="22" t="s"/>
      <c r="D290" s="12" t="s"/>
      <c r="E290" s="59" t="s"/>
      <c r="F290" s="12" t="s"/>
      <c r="G290" s="12" t="s"/>
      <c r="H290" s="12" t="s"/>
      <c r="I290" s="12" t="s"/>
      <c r="J290" s="15" t="s"/>
      <c r="K290" s="15" t="s"/>
      <c r="L290" s="16" t="s"/>
      <c r="M290" s="17" t="s"/>
      <c r="N290" s="17" t="s"/>
      <c r="O290" s="18" t="s"/>
      <c r="P290" s="12" t="s"/>
      <c r="Q290" s="58" t="s"/>
    </row>
    <row r="291" spans="1:17">
      <c r="A291" s="21" t="s"/>
      <c r="B291" s="12" t="s"/>
      <c r="C291" s="22" t="s"/>
      <c r="D291" s="12" t="s"/>
      <c r="E291" s="59" t="s"/>
      <c r="F291" s="12" t="s"/>
      <c r="G291" s="12" t="s"/>
      <c r="H291" s="12" t="s"/>
      <c r="I291" s="12" t="s"/>
      <c r="J291" s="15" t="s"/>
      <c r="K291" s="15" t="s"/>
      <c r="L291" s="16" t="s"/>
      <c r="M291" s="17" t="s"/>
      <c r="N291" s="17" t="s"/>
      <c r="O291" s="18" t="s"/>
      <c r="P291" s="12" t="s"/>
      <c r="Q291" s="58" t="s"/>
    </row>
    <row r="292" spans="1:17">
      <c r="A292" s="21" t="s"/>
      <c r="B292" s="12" t="s"/>
      <c r="C292" s="22" t="s"/>
      <c r="D292" s="12" t="s"/>
      <c r="E292" s="59" t="s"/>
      <c r="F292" s="12" t="s"/>
      <c r="G292" s="12" t="s"/>
      <c r="H292" s="12" t="s"/>
      <c r="I292" s="12" t="s"/>
      <c r="J292" s="15" t="s"/>
      <c r="K292" s="15" t="s"/>
      <c r="L292" s="16" t="s"/>
      <c r="M292" s="17" t="s"/>
      <c r="N292" s="17" t="s"/>
      <c r="O292" s="18" t="s"/>
      <c r="P292" s="12" t="s"/>
      <c r="Q292" s="58" t="s"/>
    </row>
    <row r="293" spans="1:17">
      <c r="A293" s="21" t="s"/>
      <c r="B293" s="12" t="s"/>
      <c r="C293" s="22" t="s"/>
      <c r="D293" s="12" t="s"/>
      <c r="E293" s="59" t="s"/>
      <c r="F293" s="12" t="s"/>
      <c r="G293" s="12" t="s"/>
      <c r="H293" s="12" t="s"/>
      <c r="I293" s="12" t="s"/>
      <c r="J293" s="15" t="s"/>
      <c r="K293" s="15" t="s"/>
      <c r="L293" s="16" t="s"/>
      <c r="M293" s="17" t="s"/>
      <c r="N293" s="17" t="s"/>
      <c r="O293" s="18" t="s"/>
      <c r="P293" s="12" t="s"/>
      <c r="Q293" s="58" t="s"/>
    </row>
    <row r="294" spans="1:17">
      <c r="A294" s="21" t="s"/>
      <c r="B294" s="12" t="s"/>
      <c r="C294" s="22" t="s"/>
      <c r="D294" s="12" t="s"/>
      <c r="E294" s="59" t="s"/>
      <c r="F294" s="12" t="s"/>
      <c r="G294" s="12" t="s"/>
      <c r="H294" s="12" t="s"/>
      <c r="I294" s="12" t="s"/>
      <c r="J294" s="15" t="s"/>
      <c r="K294" s="15" t="s"/>
      <c r="L294" s="16" t="s"/>
      <c r="M294" s="17" t="s"/>
      <c r="N294" s="17" t="s"/>
      <c r="O294" s="18" t="s"/>
      <c r="P294" s="12" t="s"/>
      <c r="Q294" s="58" t="s"/>
    </row>
    <row r="295" spans="1:17">
      <c r="A295" s="21" t="s"/>
      <c r="B295" s="12" t="s"/>
      <c r="C295" s="22" t="s"/>
      <c r="D295" s="12" t="s"/>
      <c r="E295" s="59" t="s"/>
      <c r="F295" s="12" t="s"/>
      <c r="G295" s="12" t="s"/>
      <c r="H295" s="12" t="s"/>
      <c r="I295" s="12" t="s"/>
      <c r="J295" s="17" t="s"/>
      <c r="K295" s="15" t="s"/>
      <c r="L295" s="16" t="s"/>
      <c r="M295" s="17" t="s"/>
      <c r="N295" s="17" t="s"/>
      <c r="O295" s="18" t="s"/>
      <c r="P295" s="12" t="s"/>
      <c r="Q295" s="58" t="s"/>
    </row>
    <row r="296" spans="1:17">
      <c r="A296" s="21" t="s"/>
      <c r="B296" s="12" t="s"/>
      <c r="C296" s="22" t="s"/>
      <c r="D296" s="12" t="s"/>
      <c r="E296" s="59" t="s"/>
      <c r="F296" s="12" t="s"/>
      <c r="G296" s="12" t="s"/>
      <c r="H296" s="12" t="s"/>
      <c r="I296" s="12" t="s"/>
      <c r="J296" s="15" t="s"/>
      <c r="K296" s="15" t="s"/>
      <c r="L296" s="16" t="s"/>
      <c r="M296" s="17" t="s"/>
      <c r="N296" s="17" t="s"/>
      <c r="O296" s="18" t="s"/>
      <c r="P296" s="12" t="s"/>
      <c r="Q296" s="58" t="s"/>
    </row>
    <row r="297" spans="1:17">
      <c r="A297" s="21" t="s"/>
      <c r="B297" s="12" t="s"/>
      <c r="C297" s="22" t="s"/>
      <c r="D297" s="12" t="s"/>
      <c r="E297" s="59" t="s"/>
      <c r="F297" s="12" t="s"/>
      <c r="G297" s="12" t="s"/>
      <c r="H297" s="12" t="s"/>
      <c r="I297" s="12" t="s"/>
      <c r="J297" s="15" t="s"/>
      <c r="K297" s="15" t="s"/>
      <c r="L297" s="16" t="s"/>
      <c r="M297" s="17" t="s"/>
      <c r="N297" s="17" t="s"/>
      <c r="O297" s="18" t="s"/>
      <c r="P297" s="12" t="s"/>
      <c r="Q297" s="58" t="s"/>
    </row>
    <row r="298" spans="1:17">
      <c r="A298" s="21" t="s"/>
      <c r="B298" s="12" t="s"/>
      <c r="C298" s="22" t="s"/>
      <c r="D298" s="12" t="s"/>
      <c r="E298" s="59" t="s"/>
      <c r="F298" s="12" t="s"/>
      <c r="G298" s="12" t="s"/>
      <c r="H298" s="12" t="s"/>
      <c r="I298" s="12" t="s"/>
      <c r="J298" s="15" t="s"/>
      <c r="K298" s="15" t="s"/>
      <c r="L298" s="16" t="s"/>
      <c r="M298" s="17" t="s"/>
      <c r="N298" s="17" t="s"/>
      <c r="O298" s="18" t="s"/>
      <c r="P298" s="12" t="s"/>
      <c r="Q298" s="58" t="s"/>
    </row>
    <row r="299" spans="1:17">
      <c r="A299" s="21" t="s"/>
      <c r="B299" s="12" t="s"/>
      <c r="C299" s="22" t="s"/>
      <c r="D299" s="12" t="s"/>
      <c r="E299" s="59" t="s"/>
      <c r="F299" s="12" t="s"/>
      <c r="G299" s="12" t="s"/>
      <c r="H299" s="12" t="s"/>
      <c r="I299" s="12" t="s"/>
      <c r="J299" s="15" t="s"/>
      <c r="K299" s="15" t="s"/>
      <c r="L299" s="16" t="s"/>
      <c r="M299" s="17" t="s"/>
      <c r="N299" s="17" t="s"/>
      <c r="O299" s="18" t="s"/>
      <c r="P299" s="12" t="s"/>
      <c r="Q299" s="58" t="s"/>
    </row>
    <row r="300" spans="1:17">
      <c r="A300" s="21" t="s"/>
      <c r="B300" s="12" t="s"/>
      <c r="C300" s="22" t="s"/>
      <c r="D300" s="12" t="s"/>
      <c r="E300" s="59" t="s"/>
      <c r="F300" s="12" t="s"/>
      <c r="G300" s="12" t="s"/>
      <c r="H300" s="12" t="s"/>
      <c r="I300" s="12" t="s"/>
      <c r="J300" s="15" t="s"/>
      <c r="K300" s="15" t="s"/>
      <c r="L300" s="16" t="s"/>
      <c r="M300" s="17" t="s"/>
      <c r="N300" s="17" t="s"/>
      <c r="O300" s="18" t="s"/>
      <c r="P300" s="12" t="s"/>
      <c r="Q300" s="58" t="s"/>
    </row>
    <row r="301" spans="1:17">
      <c r="A301" s="21" t="s"/>
      <c r="B301" s="12" t="s"/>
      <c r="C301" s="22" t="s"/>
      <c r="D301" s="12" t="s"/>
      <c r="E301" s="22" t="s"/>
      <c r="F301" s="12" t="s"/>
      <c r="G301" s="12" t="s"/>
      <c r="H301" s="12" t="s"/>
      <c r="I301" s="12" t="s"/>
      <c r="J301" s="15" t="s"/>
      <c r="K301" s="15" t="s"/>
      <c r="L301" s="16" t="s"/>
      <c r="M301" s="17" t="s"/>
      <c r="N301" s="17" t="s"/>
      <c r="O301" s="18" t="s"/>
      <c r="P301" s="12" t="s"/>
      <c r="Q301" s="58" t="s"/>
    </row>
    <row r="302" spans="1:17">
      <c r="A302" s="21" t="s"/>
      <c r="B302" s="12" t="s"/>
      <c r="C302" s="22" t="s"/>
      <c r="D302" s="12" t="s"/>
      <c r="E302" s="59" t="s"/>
      <c r="F302" s="12" t="s"/>
      <c r="G302" s="12" t="s"/>
      <c r="H302" s="12" t="s"/>
      <c r="I302" s="12" t="s"/>
      <c r="J302" s="15" t="s"/>
      <c r="K302" s="15" t="s"/>
      <c r="L302" s="16" t="s"/>
      <c r="M302" s="17" t="s"/>
      <c r="N302" s="17" t="s"/>
      <c r="O302" s="18" t="s"/>
      <c r="P302" s="12" t="s"/>
      <c r="Q302" s="58" t="s"/>
    </row>
    <row r="303" spans="1:17">
      <c r="A303" s="21" t="s"/>
      <c r="B303" s="12" t="s"/>
      <c r="C303" s="22" t="s"/>
      <c r="D303" s="12" t="s"/>
      <c r="E303" s="59" t="s"/>
      <c r="F303" s="12" t="s"/>
      <c r="G303" s="12" t="s"/>
      <c r="H303" s="12" t="s"/>
      <c r="I303" s="12" t="s"/>
      <c r="J303" s="15" t="s"/>
      <c r="K303" s="15" t="s"/>
      <c r="L303" s="16" t="s"/>
      <c r="M303" s="17" t="s"/>
      <c r="N303" s="17" t="s"/>
      <c r="O303" s="18" t="s"/>
      <c r="P303" s="12" t="s"/>
      <c r="Q303" s="58" t="s"/>
    </row>
    <row r="304" spans="1:17">
      <c r="A304" s="21" t="s"/>
      <c r="B304" s="12" t="s"/>
      <c r="C304" s="22" t="s"/>
      <c r="D304" s="12" t="s"/>
      <c r="E304" s="59" t="s"/>
      <c r="F304" s="12" t="s"/>
      <c r="G304" s="12" t="s"/>
      <c r="H304" s="12" t="s"/>
      <c r="I304" s="12" t="s"/>
      <c r="J304" s="15" t="s"/>
      <c r="K304" s="15" t="s"/>
      <c r="L304" s="16" t="s"/>
      <c r="M304" s="17" t="s"/>
      <c r="N304" s="17" t="s"/>
      <c r="O304" s="18" t="s"/>
      <c r="P304" s="12" t="s"/>
      <c r="Q304" s="58" t="s"/>
    </row>
    <row r="305" spans="1:17">
      <c r="A305" s="21" t="s"/>
      <c r="B305" s="12" t="s"/>
      <c r="C305" s="22" t="s"/>
      <c r="D305" s="12" t="s"/>
      <c r="E305" s="59" t="s"/>
      <c r="F305" s="12" t="s"/>
      <c r="G305" s="12" t="s"/>
      <c r="H305" s="12" t="s"/>
      <c r="I305" s="12" t="s"/>
      <c r="J305" s="15" t="s"/>
      <c r="K305" s="15" t="s"/>
      <c r="L305" s="16" t="s"/>
      <c r="M305" s="17" t="s"/>
      <c r="N305" s="17" t="s"/>
      <c r="O305" s="18" t="s"/>
      <c r="P305" s="12" t="s"/>
      <c r="Q305" s="58" t="s"/>
    </row>
    <row r="306" spans="1:17">
      <c r="A306" s="21" t="s"/>
      <c r="B306" s="12" t="s"/>
      <c r="C306" s="22" t="s"/>
      <c r="D306" s="12" t="s"/>
      <c r="E306" s="59" t="s"/>
      <c r="F306" s="12" t="s"/>
      <c r="G306" s="12" t="s"/>
      <c r="H306" s="12" t="s"/>
      <c r="I306" s="12" t="s"/>
      <c r="J306" s="15" t="s"/>
      <c r="K306" s="15" t="s"/>
      <c r="L306" s="16" t="s"/>
      <c r="M306" s="17" t="s"/>
      <c r="N306" s="17" t="s"/>
      <c r="O306" s="18" t="s"/>
      <c r="P306" s="12" t="s"/>
      <c r="Q306" s="58" t="s"/>
    </row>
    <row r="307" spans="1:17">
      <c r="A307" s="21" t="s"/>
      <c r="B307" s="12" t="s"/>
      <c r="C307" s="22" t="s"/>
      <c r="D307" s="12" t="s"/>
      <c r="E307" s="22" t="s"/>
      <c r="F307" s="12" t="s"/>
      <c r="G307" s="12" t="s"/>
      <c r="H307" s="12" t="s"/>
      <c r="I307" s="12" t="s"/>
      <c r="J307" s="15" t="s"/>
      <c r="K307" s="15" t="s"/>
      <c r="L307" s="16" t="s"/>
      <c r="M307" s="17" t="s"/>
      <c r="N307" s="17" t="s"/>
      <c r="O307" s="18" t="s"/>
      <c r="P307" s="12" t="s"/>
      <c r="Q307" s="58" t="s"/>
    </row>
    <row r="308" spans="1:17">
      <c r="A308" s="21" t="s"/>
      <c r="B308" s="12" t="s"/>
      <c r="C308" s="22" t="s"/>
      <c r="D308" s="12" t="s"/>
      <c r="E308" s="59" t="s"/>
      <c r="F308" s="12" t="s"/>
      <c r="G308" s="12" t="s"/>
      <c r="H308" s="12" t="s"/>
      <c r="I308" s="12" t="s"/>
      <c r="J308" s="15" t="s"/>
      <c r="K308" s="15" t="s"/>
      <c r="L308" s="16" t="s"/>
      <c r="M308" s="17" t="s"/>
      <c r="N308" s="17" t="s"/>
      <c r="O308" s="18" t="s"/>
      <c r="P308" s="12" t="s"/>
      <c r="Q308" s="58" t="s"/>
    </row>
    <row r="309" spans="1:17">
      <c r="A309" s="21" t="s"/>
      <c r="B309" s="12" t="s"/>
      <c r="C309" s="22" t="s"/>
      <c r="D309" s="12" t="s"/>
      <c r="E309" s="59" t="s"/>
      <c r="F309" s="12" t="s"/>
      <c r="G309" s="12" t="s"/>
      <c r="H309" s="12" t="s"/>
      <c r="I309" s="12" t="s"/>
      <c r="J309" s="15" t="s"/>
      <c r="K309" s="15" t="s"/>
      <c r="L309" s="16" t="s"/>
      <c r="M309" s="17" t="s"/>
      <c r="N309" s="17" t="s"/>
      <c r="O309" s="18" t="s"/>
      <c r="P309" s="12" t="s"/>
      <c r="Q309" s="58" t="s"/>
    </row>
    <row r="310" spans="1:17">
      <c r="A310" s="21" t="s"/>
      <c r="B310" s="12" t="s"/>
      <c r="C310" s="22" t="s"/>
      <c r="D310" s="12" t="s"/>
      <c r="E310" s="59" t="s"/>
      <c r="F310" s="12" t="s"/>
      <c r="G310" s="12" t="s"/>
      <c r="H310" s="12" t="s"/>
      <c r="I310" s="12" t="s"/>
      <c r="J310" s="15" t="s"/>
      <c r="K310" s="15" t="s"/>
      <c r="L310" s="16" t="s"/>
      <c r="M310" s="17" t="s"/>
      <c r="N310" s="17" t="s"/>
      <c r="O310" s="18" t="s"/>
      <c r="P310" s="12" t="s"/>
      <c r="Q310" s="58" t="s"/>
    </row>
    <row r="311" spans="1:17">
      <c r="A311" s="21" t="s"/>
      <c r="B311" s="12" t="s"/>
      <c r="C311" s="22" t="s"/>
      <c r="D311" s="12" t="s"/>
      <c r="E311" s="59" t="s"/>
      <c r="F311" s="12" t="s"/>
      <c r="G311" s="12" t="s"/>
      <c r="H311" s="12" t="s"/>
      <c r="I311" s="12" t="s"/>
      <c r="J311" s="15" t="s"/>
      <c r="K311" s="15" t="s"/>
      <c r="L311" s="16" t="s"/>
      <c r="M311" s="17" t="s"/>
      <c r="N311" s="17" t="s"/>
      <c r="O311" s="18" t="s"/>
      <c r="P311" s="12" t="s"/>
      <c r="Q311" s="58" t="s"/>
    </row>
    <row r="312" spans="1:17">
      <c r="A312" s="21" t="s"/>
      <c r="B312" s="12" t="s"/>
      <c r="C312" s="22" t="s"/>
      <c r="D312" s="12" t="s"/>
      <c r="E312" s="59" t="s"/>
      <c r="F312" s="12" t="s"/>
      <c r="G312" s="12" t="s"/>
      <c r="H312" s="12" t="s"/>
      <c r="I312" s="12" t="s"/>
      <c r="J312" s="15" t="s"/>
      <c r="K312" s="15" t="s"/>
      <c r="L312" s="16" t="s"/>
      <c r="M312" s="17" t="s"/>
      <c r="N312" s="17" t="s"/>
      <c r="O312" s="18" t="s"/>
      <c r="P312" s="12" t="s"/>
      <c r="Q312" s="58" t="s"/>
    </row>
    <row r="313" spans="1:17">
      <c r="A313" s="21" t="s"/>
      <c r="B313" s="12" t="s"/>
      <c r="C313" s="22" t="s"/>
      <c r="D313" s="12" t="s"/>
      <c r="E313" s="59" t="s"/>
      <c r="F313" s="12" t="s"/>
      <c r="G313" s="12" t="s"/>
      <c r="H313" s="12" t="s"/>
      <c r="I313" s="12" t="s"/>
      <c r="J313" s="15" t="s"/>
      <c r="K313" s="15" t="s"/>
      <c r="L313" s="16" t="s"/>
      <c r="M313" s="17" t="s"/>
      <c r="N313" s="17" t="s"/>
      <c r="O313" s="18" t="s"/>
      <c r="P313" s="12" t="s"/>
      <c r="Q313" s="58" t="s"/>
    </row>
    <row r="314" spans="1:17">
      <c r="A314" s="21" t="s"/>
      <c r="B314" s="12" t="s"/>
      <c r="C314" s="22" t="s"/>
      <c r="D314" s="12" t="s"/>
      <c r="E314" s="59" t="s"/>
      <c r="F314" s="12" t="s"/>
      <c r="G314" s="12" t="s"/>
      <c r="H314" s="12" t="s"/>
      <c r="I314" s="12" t="s"/>
      <c r="J314" s="15" t="s"/>
      <c r="K314" s="15" t="s"/>
      <c r="L314" s="16" t="s"/>
      <c r="M314" s="17" t="s"/>
      <c r="N314" s="17" t="s"/>
      <c r="O314" s="18" t="s"/>
      <c r="P314" s="12" t="s"/>
      <c r="Q314" s="58" t="s"/>
    </row>
    <row r="315" spans="1:17">
      <c r="A315" s="21" t="s"/>
      <c r="B315" s="12" t="s"/>
      <c r="C315" s="22" t="s"/>
      <c r="D315" s="12" t="s"/>
      <c r="E315" s="59" t="s"/>
      <c r="F315" s="12" t="s"/>
      <c r="G315" s="12" t="s"/>
      <c r="H315" s="12" t="s"/>
      <c r="I315" s="12" t="s"/>
      <c r="J315" s="15" t="s"/>
      <c r="K315" s="15" t="s"/>
      <c r="L315" s="16" t="s"/>
      <c r="M315" s="17" t="s"/>
      <c r="N315" s="17" t="s"/>
      <c r="O315" s="18" t="s"/>
      <c r="P315" s="12" t="s"/>
      <c r="Q315" s="58" t="s"/>
    </row>
    <row r="316" spans="1:17">
      <c r="A316" s="21" t="s"/>
      <c r="B316" s="12" t="s"/>
      <c r="C316" s="22" t="s"/>
      <c r="D316" s="12" t="s"/>
      <c r="E316" s="59" t="s"/>
      <c r="F316" s="12" t="s"/>
      <c r="G316" s="12" t="s"/>
      <c r="H316" s="12" t="s"/>
      <c r="I316" s="12" t="s"/>
      <c r="J316" s="15" t="s"/>
      <c r="K316" s="15" t="s"/>
      <c r="L316" s="16" t="s"/>
      <c r="M316" s="17" t="s"/>
      <c r="N316" s="17" t="s"/>
      <c r="O316" s="18" t="s"/>
      <c r="P316" s="12" t="s"/>
      <c r="Q316" s="58" t="s"/>
    </row>
    <row r="317" spans="1:17">
      <c r="A317" s="21" t="s"/>
      <c r="B317" s="12" t="s"/>
      <c r="C317" s="22" t="s"/>
      <c r="D317" s="12" t="s"/>
      <c r="E317" s="59" t="s"/>
      <c r="F317" s="12" t="s"/>
      <c r="G317" s="12" t="s"/>
      <c r="H317" s="12" t="s"/>
      <c r="I317" s="12" t="s"/>
      <c r="J317" s="15" t="s"/>
      <c r="K317" s="15" t="s"/>
      <c r="L317" s="16" t="s"/>
      <c r="M317" s="17" t="s"/>
      <c r="N317" s="17" t="s"/>
      <c r="O317" s="18" t="s"/>
      <c r="P317" s="12" t="s"/>
      <c r="Q317" s="58" t="s"/>
    </row>
    <row r="318" spans="1:17">
      <c r="A318" s="21" t="s"/>
      <c r="B318" s="12" t="s"/>
      <c r="C318" s="22" t="s"/>
      <c r="D318" s="12" t="s"/>
      <c r="E318" s="59" t="s"/>
      <c r="F318" s="12" t="s"/>
      <c r="G318" s="12" t="s"/>
      <c r="H318" s="12" t="s"/>
      <c r="I318" s="12" t="s"/>
      <c r="J318" s="15" t="s"/>
      <c r="K318" s="15" t="s"/>
      <c r="L318" s="16" t="s"/>
      <c r="M318" s="17" t="s"/>
      <c r="N318" s="17" t="s"/>
      <c r="O318" s="18" t="s"/>
      <c r="P318" s="12" t="s"/>
      <c r="Q318" s="58" t="s"/>
    </row>
    <row r="319" spans="1:17">
      <c r="A319" s="21" t="s"/>
      <c r="B319" s="12" t="s"/>
      <c r="C319" s="22" t="s"/>
      <c r="D319" s="12" t="s"/>
      <c r="E319" s="59" t="s"/>
      <c r="F319" s="12" t="s"/>
      <c r="G319" s="12" t="s"/>
      <c r="H319" s="12" t="s"/>
      <c r="I319" s="12" t="s"/>
      <c r="J319" s="15" t="s"/>
      <c r="K319" s="15" t="s"/>
      <c r="L319" s="16" t="s"/>
      <c r="M319" s="17" t="s"/>
      <c r="N319" s="17" t="s"/>
      <c r="O319" s="18" t="s"/>
      <c r="P319" s="12" t="s"/>
      <c r="Q319" s="58" t="s"/>
    </row>
    <row r="320" spans="1:17">
      <c r="A320" s="21" t="s"/>
      <c r="B320" s="12" t="s"/>
      <c r="C320" s="22" t="s"/>
      <c r="D320" s="12" t="s"/>
      <c r="E320" s="59" t="s"/>
      <c r="F320" s="12" t="s"/>
      <c r="G320" s="12" t="s"/>
      <c r="H320" s="12" t="s"/>
      <c r="I320" s="12" t="s"/>
      <c r="J320" s="15" t="s"/>
      <c r="K320" s="15" t="s"/>
      <c r="L320" s="16" t="s"/>
      <c r="M320" s="17" t="s"/>
      <c r="N320" s="17" t="s"/>
      <c r="O320" s="18" t="s"/>
      <c r="P320" s="12" t="s"/>
      <c r="Q320" s="58" t="s"/>
    </row>
    <row r="321" spans="1:17">
      <c r="A321" s="21" t="s"/>
      <c r="B321" s="12" t="s"/>
      <c r="C321" s="22" t="s"/>
      <c r="D321" s="12" t="s"/>
      <c r="E321" s="59" t="s"/>
      <c r="F321" s="12" t="s"/>
      <c r="G321" s="12" t="s"/>
      <c r="H321" s="12" t="s"/>
      <c r="I321" s="12" t="s"/>
      <c r="J321" s="15" t="s"/>
      <c r="K321" s="15" t="s"/>
      <c r="L321" s="16" t="s"/>
      <c r="M321" s="17" t="s"/>
      <c r="N321" s="17" t="s"/>
      <c r="O321" s="18" t="s"/>
      <c r="P321" s="12" t="s"/>
      <c r="Q321" s="58" t="s"/>
    </row>
    <row r="322" spans="1:17">
      <c r="A322" s="21" t="s"/>
      <c r="B322" s="12" t="s"/>
      <c r="C322" s="22" t="s"/>
      <c r="D322" s="12" t="s"/>
      <c r="E322" s="59" t="s"/>
      <c r="F322" s="12" t="s"/>
      <c r="G322" s="12" t="s"/>
      <c r="H322" s="12" t="s"/>
      <c r="I322" s="12" t="s"/>
      <c r="J322" s="15" t="s"/>
      <c r="K322" s="15" t="s"/>
      <c r="L322" s="16" t="s"/>
      <c r="M322" s="17" t="s"/>
      <c r="N322" s="17" t="s"/>
      <c r="O322" s="18" t="s"/>
      <c r="P322" s="12" t="s"/>
      <c r="Q322" s="58" t="s"/>
    </row>
    <row r="323" spans="1:17">
      <c r="A323" s="21" t="s"/>
      <c r="B323" s="12" t="s"/>
      <c r="C323" s="22" t="s"/>
      <c r="D323" s="12" t="s"/>
      <c r="E323" s="59" t="s"/>
      <c r="F323" s="12" t="s"/>
      <c r="G323" s="12" t="s"/>
      <c r="H323" s="12" t="s"/>
      <c r="I323" s="12" t="s"/>
      <c r="J323" s="15" t="s"/>
      <c r="K323" s="15" t="s"/>
      <c r="L323" s="16" t="s"/>
      <c r="M323" s="17" t="s"/>
      <c r="N323" s="17" t="s"/>
      <c r="O323" s="18" t="s"/>
      <c r="P323" s="12" t="s"/>
      <c r="Q323" s="58" t="s"/>
    </row>
    <row r="324" spans="1:17">
      <c r="A324" s="21" t="s"/>
      <c r="B324" s="12" t="s"/>
      <c r="C324" s="22" t="s"/>
      <c r="D324" s="12" t="s"/>
      <c r="E324" s="59" t="s"/>
      <c r="F324" s="12" t="s"/>
      <c r="G324" s="12" t="s"/>
      <c r="H324" s="12" t="s"/>
      <c r="I324" s="12" t="s"/>
      <c r="J324" s="15" t="s"/>
      <c r="K324" s="15" t="s"/>
      <c r="L324" s="16" t="s"/>
      <c r="M324" s="17" t="s"/>
      <c r="N324" s="17" t="s"/>
      <c r="O324" s="18" t="s"/>
      <c r="P324" s="12" t="s"/>
      <c r="Q324" s="58" t="s"/>
    </row>
    <row r="325" spans="1:17">
      <c r="A325" s="21" t="s"/>
      <c r="B325" s="12" t="s"/>
      <c r="C325" s="22" t="s"/>
      <c r="D325" s="12" t="s"/>
      <c r="E325" s="59" t="s"/>
      <c r="F325" s="12" t="s"/>
      <c r="G325" s="12" t="s"/>
      <c r="H325" s="12" t="s"/>
      <c r="I325" s="12" t="s"/>
      <c r="J325" s="15" t="s"/>
      <c r="K325" s="15" t="s"/>
      <c r="L325" s="16" t="s"/>
      <c r="M325" s="17" t="s"/>
      <c r="N325" s="17" t="s"/>
      <c r="O325" s="18" t="s"/>
      <c r="P325" s="12" t="s"/>
      <c r="Q325" s="58" t="s"/>
    </row>
    <row r="326" spans="1:17">
      <c r="A326" s="21" t="s"/>
      <c r="B326" s="12" t="s"/>
      <c r="C326" s="22" t="s"/>
      <c r="D326" s="12" t="s"/>
      <c r="E326" s="59" t="s"/>
      <c r="F326" s="12" t="s"/>
      <c r="G326" s="12" t="s"/>
      <c r="H326" s="12" t="s"/>
      <c r="I326" s="12" t="s"/>
      <c r="J326" s="15" t="s"/>
      <c r="K326" s="15" t="s"/>
      <c r="L326" s="16" t="s"/>
      <c r="M326" s="17" t="s"/>
      <c r="N326" s="17" t="s"/>
      <c r="O326" s="18" t="s"/>
      <c r="P326" s="12" t="s"/>
      <c r="Q326" s="58" t="s"/>
    </row>
    <row r="327" spans="1:17">
      <c r="A327" s="21" t="s"/>
      <c r="B327" s="12" t="s"/>
      <c r="C327" s="22" t="s"/>
      <c r="D327" s="12" t="s"/>
      <c r="E327" s="59" t="s"/>
      <c r="F327" s="12" t="s"/>
      <c r="G327" s="12" t="s"/>
      <c r="H327" s="12" t="s"/>
      <c r="I327" s="12" t="s"/>
      <c r="J327" s="15" t="s"/>
      <c r="K327" s="149" t="s"/>
      <c r="L327" s="16" t="s"/>
      <c r="M327" s="17" t="s"/>
      <c r="N327" s="17" t="s"/>
      <c r="O327" s="18" t="s"/>
      <c r="P327" s="12" t="s"/>
      <c r="Q327" s="58" t="s"/>
    </row>
    <row r="328" spans="1:17">
      <c r="A328" s="21" t="s"/>
      <c r="B328" s="12" t="s"/>
      <c r="C328" s="22" t="s"/>
      <c r="D328" s="12" t="s"/>
      <c r="E328" s="59" t="s"/>
      <c r="F328" s="12" t="s"/>
      <c r="G328" s="12" t="s"/>
      <c r="H328" s="12" t="s"/>
      <c r="I328" s="12" t="s"/>
      <c r="J328" s="15" t="s"/>
      <c r="K328" s="15" t="s"/>
      <c r="L328" s="16" t="s"/>
      <c r="M328" s="17" t="s"/>
      <c r="N328" s="17" t="s"/>
      <c r="O328" s="18" t="s"/>
      <c r="P328" s="12" t="s"/>
      <c r="Q328" s="58" t="s"/>
    </row>
    <row r="329" spans="1:17">
      <c r="A329" s="21" t="s"/>
      <c r="B329" s="12" t="s"/>
      <c r="C329" s="22" t="s"/>
      <c r="D329" s="12" t="s"/>
      <c r="E329" s="59" t="s"/>
      <c r="F329" s="12" t="s"/>
      <c r="G329" s="12" t="s"/>
      <c r="H329" s="12" t="s"/>
      <c r="I329" s="12" t="s"/>
      <c r="J329" s="15" t="s"/>
      <c r="K329" s="15" t="s"/>
      <c r="L329" s="16" t="s"/>
      <c r="M329" s="17" t="s"/>
      <c r="N329" s="17" t="s"/>
      <c r="O329" s="18" t="s"/>
      <c r="P329" s="12" t="s"/>
      <c r="Q329" s="20" t="s"/>
    </row>
    <row r="330" spans="1:17">
      <c r="A330" s="21" t="s"/>
      <c r="B330" s="12" t="s"/>
      <c r="C330" s="22" t="s"/>
      <c r="D330" s="12" t="s"/>
      <c r="E330" s="12" t="s"/>
      <c r="F330" s="12" t="s"/>
      <c r="G330" s="12" t="s"/>
      <c r="H330" s="12" t="s"/>
      <c r="I330" s="12" t="s"/>
      <c r="J330" s="15" t="s"/>
      <c r="K330" s="15" t="s"/>
      <c r="L330" s="16" t="s"/>
      <c r="M330" s="17" t="s"/>
      <c r="N330" s="17" t="s"/>
      <c r="O330" s="18" t="s"/>
      <c r="P330" s="12" t="s"/>
      <c r="Q330" s="58" t="s"/>
    </row>
    <row r="331" spans="1:17">
      <c r="A331" s="21" t="s"/>
      <c r="B331" s="12" t="s"/>
      <c r="C331" s="22" t="s"/>
      <c r="D331" s="12" t="s"/>
      <c r="E331" s="59" t="s"/>
      <c r="F331" s="12" t="s"/>
      <c r="G331" s="12" t="s"/>
      <c r="H331" s="12" t="s"/>
      <c r="I331" s="12" t="s"/>
      <c r="J331" s="15" t="s"/>
      <c r="K331" s="15" t="s"/>
      <c r="L331" s="16" t="s"/>
      <c r="M331" s="17" t="s"/>
      <c r="N331" s="17" t="s"/>
      <c r="O331" s="18" t="s"/>
      <c r="P331" s="12" t="s"/>
      <c r="Q331" s="58" t="s"/>
    </row>
    <row r="332" spans="1:17">
      <c r="A332" s="21" t="s"/>
      <c r="B332" s="12" t="s"/>
      <c r="C332" s="22" t="s"/>
      <c r="D332" s="12" t="s"/>
      <c r="E332" s="59" t="s"/>
      <c r="F332" s="12" t="s"/>
      <c r="G332" s="12" t="s"/>
      <c r="H332" s="12" t="s"/>
      <c r="I332" s="12" t="s"/>
      <c r="J332" s="15" t="s"/>
      <c r="K332" s="15" t="s"/>
      <c r="L332" s="16" t="s"/>
      <c r="M332" s="17" t="s"/>
      <c r="N332" s="17" t="s"/>
      <c r="O332" s="18" t="s"/>
      <c r="P332" s="12" t="s"/>
      <c r="Q332" s="58" t="s"/>
    </row>
    <row r="333" spans="1:17">
      <c r="A333" s="21" t="s"/>
      <c r="B333" s="12" t="s"/>
      <c r="C333" s="22" t="s"/>
      <c r="D333" s="12" t="s"/>
      <c r="E333" s="59" t="s"/>
      <c r="F333" s="12" t="s"/>
      <c r="G333" s="12" t="s"/>
      <c r="H333" s="12" t="s"/>
      <c r="I333" s="12" t="s"/>
      <c r="J333" s="15" t="s"/>
      <c r="K333" s="15" t="s"/>
      <c r="L333" s="16" t="s"/>
      <c r="M333" s="17" t="s"/>
      <c r="N333" s="17" t="s"/>
      <c r="O333" s="18" t="s"/>
      <c r="P333" s="12" t="s"/>
      <c r="Q333" s="58" t="s"/>
    </row>
    <row r="334" spans="1:17">
      <c r="A334" s="21" t="s"/>
      <c r="B334" s="12" t="s"/>
      <c r="C334" s="22" t="s"/>
      <c r="D334" s="12" t="s"/>
      <c r="E334" s="59" t="s"/>
      <c r="F334" s="12" t="s"/>
      <c r="G334" s="12" t="s"/>
      <c r="H334" s="12" t="s"/>
      <c r="I334" s="12" t="s"/>
      <c r="J334" s="15" t="s"/>
      <c r="K334" s="15" t="s"/>
      <c r="L334" s="16" t="s"/>
      <c r="M334" s="17" t="s"/>
      <c r="N334" s="17" t="s"/>
      <c r="O334" s="18" t="s"/>
      <c r="P334" s="12" t="s"/>
      <c r="Q334" s="58" t="s"/>
    </row>
    <row r="335" spans="1:17">
      <c r="A335" s="21" t="s"/>
      <c r="B335" s="12" t="s"/>
      <c r="C335" s="22" t="s"/>
      <c r="D335" s="12" t="s"/>
      <c r="E335" s="59" t="s"/>
      <c r="F335" s="12" t="s"/>
      <c r="G335" s="12" t="s"/>
      <c r="H335" s="12" t="s"/>
      <c r="I335" s="12" t="s"/>
      <c r="J335" s="15" t="s"/>
      <c r="K335" s="15" t="s"/>
      <c r="L335" s="16" t="s"/>
      <c r="M335" s="17" t="s"/>
      <c r="N335" s="17" t="s"/>
      <c r="O335" s="18" t="s"/>
      <c r="P335" s="12" t="s"/>
      <c r="Q335" s="58" t="s"/>
    </row>
    <row r="336" spans="1:17">
      <c r="A336" s="21" t="s"/>
      <c r="B336" s="12" t="s"/>
      <c r="C336" s="22" t="s"/>
      <c r="D336" s="12" t="s"/>
      <c r="E336" s="59" t="s"/>
      <c r="F336" s="12" t="s"/>
      <c r="G336" s="12" t="s"/>
      <c r="H336" s="12" t="s"/>
      <c r="I336" s="12" t="s"/>
      <c r="J336" s="17" t="s"/>
      <c r="K336" s="15" t="s"/>
      <c r="L336" s="16" t="s"/>
      <c r="M336" s="17" t="s"/>
      <c r="N336" s="17" t="s"/>
      <c r="O336" s="18" t="s"/>
      <c r="P336" s="12" t="s"/>
      <c r="Q336" s="58" t="s"/>
    </row>
    <row r="337" spans="1:17">
      <c r="A337" s="21" t="s"/>
      <c r="B337" s="12" t="s"/>
      <c r="C337" s="22" t="s"/>
      <c r="D337" s="12" t="s"/>
      <c r="E337" s="59" t="s"/>
      <c r="F337" s="12" t="s"/>
      <c r="G337" s="12" t="s"/>
      <c r="H337" s="12" t="s"/>
      <c r="I337" s="12" t="s"/>
      <c r="J337" s="15" t="s"/>
      <c r="K337" s="15" t="s"/>
      <c r="L337" s="16" t="s"/>
      <c r="M337" s="17" t="s"/>
      <c r="N337" s="17" t="s"/>
      <c r="O337" s="18" t="s"/>
      <c r="P337" s="12" t="s"/>
      <c r="Q337" s="58" t="s"/>
    </row>
    <row r="338" spans="1:17">
      <c r="A338" s="21" t="s"/>
      <c r="B338" s="12" t="s"/>
      <c r="C338" s="22" t="s"/>
      <c r="D338" s="12" t="s"/>
      <c r="E338" s="59" t="s"/>
      <c r="F338" s="12" t="s"/>
      <c r="G338" s="12" t="s"/>
      <c r="H338" s="12" t="s"/>
      <c r="I338" s="12" t="s"/>
      <c r="J338" s="15" t="s"/>
      <c r="K338" s="15" t="s"/>
      <c r="L338" s="16" t="s"/>
      <c r="M338" s="17" t="s"/>
      <c r="N338" s="17" t="s"/>
      <c r="O338" s="18" t="s"/>
      <c r="P338" s="12" t="s"/>
      <c r="Q338" s="58" t="s"/>
    </row>
    <row r="339" spans="1:17">
      <c r="A339" s="21" t="s"/>
      <c r="B339" s="12" t="s"/>
      <c r="C339" s="22" t="s"/>
      <c r="D339" s="65" t="s"/>
      <c r="E339" s="59" t="s"/>
      <c r="F339" s="12" t="s"/>
      <c r="G339" s="12" t="s"/>
      <c r="H339" s="12" t="s"/>
      <c r="I339" s="12" t="s"/>
      <c r="J339" s="15" t="s"/>
      <c r="K339" s="15" t="s"/>
      <c r="L339" s="16" t="s"/>
      <c r="M339" s="17" t="s"/>
      <c r="N339" s="17" t="s"/>
      <c r="O339" s="18" t="s"/>
      <c r="P339" s="12" t="s"/>
      <c r="Q339" s="58" t="s"/>
    </row>
    <row r="340" spans="1:17">
      <c r="A340" s="21" t="s"/>
      <c r="B340" s="12" t="s"/>
      <c r="C340" s="22" t="s"/>
      <c r="D340" s="12" t="s"/>
      <c r="E340" s="12" t="s"/>
      <c r="F340" s="12" t="s"/>
      <c r="G340" s="12" t="s"/>
      <c r="H340" s="12" t="s"/>
      <c r="I340" s="12" t="s"/>
      <c r="J340" s="15" t="s"/>
      <c r="K340" s="15" t="s"/>
      <c r="L340" s="16" t="s"/>
      <c r="M340" s="17" t="s"/>
      <c r="N340" s="17" t="s"/>
      <c r="O340" s="18" t="s"/>
      <c r="P340" s="12" t="s"/>
      <c r="Q340" s="58" t="s"/>
    </row>
    <row r="341" spans="1:17">
      <c r="A341" s="21" t="s"/>
      <c r="B341" s="12" t="s"/>
      <c r="C341" s="22" t="s"/>
      <c r="D341" s="12" t="s"/>
      <c r="E341" s="12" t="s"/>
      <c r="F341" s="12" t="s"/>
      <c r="G341" s="12" t="s"/>
      <c r="H341" s="12" t="s"/>
      <c r="I341" s="12" t="s"/>
      <c r="J341" s="15" t="s"/>
      <c r="K341" s="149" t="s"/>
      <c r="L341" s="16" t="s"/>
      <c r="M341" s="17" t="s"/>
      <c r="N341" s="17" t="s"/>
      <c r="O341" s="18" t="s"/>
      <c r="P341" s="12" t="s"/>
      <c r="Q341" s="58" t="s"/>
    </row>
    <row r="342" spans="1:17">
      <c r="A342" s="21" t="s"/>
      <c r="B342" s="12" t="s"/>
      <c r="C342" s="22" t="s"/>
      <c r="D342" s="12" t="s"/>
      <c r="E342" s="59" t="s"/>
      <c r="F342" s="12" t="s"/>
      <c r="G342" s="12" t="s"/>
      <c r="H342" s="12" t="s"/>
      <c r="I342" s="12" t="s"/>
      <c r="J342" s="15" t="s"/>
      <c r="K342" s="15" t="s"/>
      <c r="L342" s="16" t="s"/>
      <c r="M342" s="17" t="s"/>
      <c r="N342" s="17" t="s"/>
      <c r="O342" s="18" t="s"/>
      <c r="P342" s="12" t="s"/>
      <c r="Q342" s="58" t="s"/>
    </row>
    <row r="343" spans="1:17">
      <c r="A343" s="21" t="s"/>
      <c r="B343" s="12" t="s"/>
      <c r="C343" s="22" t="s"/>
      <c r="D343" s="12" t="s"/>
      <c r="E343" s="59" t="s"/>
      <c r="F343" s="12" t="s"/>
      <c r="G343" s="12" t="s"/>
      <c r="H343" s="12" t="s"/>
      <c r="I343" s="12" t="s"/>
      <c r="J343" s="15" t="s"/>
      <c r="K343" s="15" t="s"/>
      <c r="L343" s="16" t="s"/>
      <c r="M343" s="17" t="s"/>
      <c r="N343" s="17" t="s"/>
      <c r="O343" s="18" t="s"/>
      <c r="P343" s="12" t="s"/>
      <c r="Q343" s="58" t="s"/>
    </row>
    <row r="344" spans="1:17">
      <c r="A344" s="21" t="s"/>
      <c r="B344" s="12" t="s"/>
      <c r="C344" s="22" t="s"/>
      <c r="D344" s="12" t="s"/>
      <c r="E344" s="59" t="s"/>
      <c r="F344" s="12" t="s"/>
      <c r="G344" s="12" t="s"/>
      <c r="H344" s="12" t="s"/>
      <c r="I344" s="12" t="s"/>
      <c r="J344" s="15" t="s"/>
      <c r="K344" s="15" t="s"/>
      <c r="L344" s="16" t="s"/>
      <c r="M344" s="17" t="s"/>
      <c r="N344" s="17" t="s"/>
      <c r="O344" s="18" t="s"/>
      <c r="P344" s="12" t="s"/>
      <c r="Q344" s="58" t="s"/>
    </row>
    <row r="345" spans="1:17">
      <c r="A345" s="21" t="s"/>
      <c r="B345" s="12" t="s"/>
      <c r="C345" s="22" t="s"/>
      <c r="D345" s="12" t="s"/>
      <c r="E345" s="59" t="s"/>
      <c r="F345" s="12" t="s"/>
      <c r="G345" s="12" t="s"/>
      <c r="H345" s="12" t="s"/>
      <c r="I345" s="12" t="s"/>
      <c r="J345" s="15" t="s"/>
      <c r="K345" s="15" t="s"/>
      <c r="L345" s="16" t="s"/>
      <c r="M345" s="17" t="s"/>
      <c r="N345" s="17" t="s"/>
      <c r="O345" s="18" t="s"/>
      <c r="P345" s="12" t="s"/>
      <c r="Q345" s="58" t="s"/>
    </row>
    <row r="346" spans="1:17">
      <c r="A346" s="21" t="s"/>
      <c r="B346" s="12" t="s"/>
      <c r="C346" s="22" t="s"/>
      <c r="D346" s="12" t="s"/>
      <c r="E346" s="59" t="s"/>
      <c r="F346" s="12" t="s"/>
      <c r="G346" s="12" t="s"/>
      <c r="H346" s="12" t="s"/>
      <c r="I346" s="12" t="s"/>
      <c r="J346" s="15" t="s"/>
      <c r="K346" s="15" t="s"/>
      <c r="L346" s="16" t="s"/>
      <c r="M346" s="17" t="s"/>
      <c r="N346" s="17" t="s"/>
      <c r="O346" s="18" t="s"/>
      <c r="P346" s="12" t="s"/>
      <c r="Q346" s="58" t="s"/>
    </row>
    <row r="347" spans="1:17">
      <c r="A347" s="21" t="s"/>
      <c r="B347" s="12" t="s"/>
      <c r="C347" s="22" t="s"/>
      <c r="D347" s="12" t="s"/>
      <c r="E347" s="59" t="s"/>
      <c r="F347" s="12" t="s"/>
      <c r="G347" s="12" t="s"/>
      <c r="H347" s="12" t="s"/>
      <c r="I347" s="12" t="s"/>
      <c r="J347" s="15" t="s"/>
      <c r="K347" s="15" t="s"/>
      <c r="L347" s="16" t="s"/>
      <c r="M347" s="17" t="s"/>
      <c r="N347" s="17" t="s"/>
      <c r="O347" s="18" t="s"/>
      <c r="P347" s="12" t="s"/>
      <c r="Q347" s="58" t="s"/>
    </row>
    <row r="348" spans="1:17">
      <c r="A348" s="21" t="s"/>
      <c r="B348" s="12" t="s"/>
      <c r="C348" s="22" t="s"/>
      <c r="D348" s="12" t="s"/>
      <c r="E348" s="59" t="s"/>
      <c r="F348" s="12" t="s"/>
      <c r="G348" s="12" t="s"/>
      <c r="H348" s="12" t="s"/>
      <c r="I348" s="12" t="s"/>
      <c r="J348" s="15" t="s"/>
      <c r="K348" s="15" t="s"/>
      <c r="L348" s="16" t="s"/>
      <c r="M348" s="17" t="s"/>
      <c r="N348" s="17" t="s"/>
      <c r="O348" s="18" t="s"/>
      <c r="P348" s="12" t="s"/>
      <c r="Q348" s="58" t="s"/>
    </row>
    <row r="349" spans="1:17">
      <c r="A349" s="21" t="s"/>
      <c r="B349" s="12" t="s"/>
      <c r="C349" s="22" t="s"/>
      <c r="D349" s="12" t="s"/>
      <c r="E349" s="59" t="s"/>
      <c r="F349" s="12" t="s"/>
      <c r="G349" s="12" t="s"/>
      <c r="H349" s="12" t="s"/>
      <c r="I349" s="12" t="s"/>
      <c r="J349" s="15" t="s"/>
      <c r="K349" s="15" t="s"/>
      <c r="L349" s="16" t="s"/>
      <c r="M349" s="17" t="s"/>
      <c r="N349" s="17" t="s"/>
      <c r="O349" s="18" t="s"/>
      <c r="P349" s="12" t="s"/>
      <c r="Q349" s="58" t="s"/>
    </row>
    <row r="350" spans="1:17">
      <c r="A350" s="21" t="s"/>
      <c r="B350" s="12" t="s"/>
      <c r="C350" s="22" t="s"/>
      <c r="D350" s="155" t="s"/>
      <c r="E350" s="59" t="s"/>
      <c r="F350" s="12" t="s"/>
      <c r="G350" s="12" t="s"/>
      <c r="H350" s="12" t="s"/>
      <c r="I350" s="12" t="s"/>
      <c r="J350" s="15" t="s"/>
      <c r="K350" s="15" t="s"/>
      <c r="L350" s="16" t="s"/>
      <c r="M350" s="17" t="s"/>
      <c r="N350" s="17" t="s"/>
      <c r="O350" s="18" t="s"/>
      <c r="P350" s="12" t="s"/>
      <c r="Q350" s="58" t="s"/>
    </row>
    <row r="351" spans="1:17">
      <c r="A351" s="21" t="s"/>
      <c r="B351" s="12" t="s"/>
      <c r="C351" s="22" t="s"/>
      <c r="D351" s="12" t="s"/>
      <c r="E351" s="12" t="s"/>
      <c r="F351" s="12" t="s"/>
      <c r="G351" s="12" t="s"/>
      <c r="H351" s="12" t="s"/>
      <c r="I351" s="12" t="s"/>
      <c r="J351" s="15" t="s"/>
      <c r="K351" s="15" t="s"/>
      <c r="L351" s="16" t="s"/>
      <c r="M351" s="17" t="s"/>
      <c r="N351" s="17" t="s"/>
      <c r="O351" s="18" t="s"/>
      <c r="P351" s="12" t="s"/>
      <c r="Q351" s="58" t="s"/>
    </row>
    <row r="352" spans="1:17">
      <c r="A352" s="21" t="s"/>
      <c r="B352" s="12" t="s"/>
      <c r="C352" s="22" t="s"/>
      <c r="D352" s="12" t="s"/>
      <c r="E352" s="59" t="s"/>
      <c r="F352" s="12" t="s"/>
      <c r="G352" s="12" t="s"/>
      <c r="H352" s="12" t="s"/>
      <c r="I352" s="12" t="s"/>
      <c r="J352" s="15" t="s"/>
      <c r="K352" s="15" t="s"/>
      <c r="L352" s="16" t="s"/>
      <c r="M352" s="17" t="s"/>
      <c r="N352" s="17" t="s"/>
      <c r="O352" s="18" t="s"/>
      <c r="P352" s="12" t="s"/>
      <c r="Q352" s="58" t="s"/>
    </row>
    <row r="353" spans="1:17">
      <c r="A353" s="21" t="s"/>
      <c r="B353" s="12" t="s"/>
      <c r="C353" s="22" t="s"/>
      <c r="D353" s="12" t="s"/>
      <c r="E353" s="59" t="s"/>
      <c r="F353" s="12" t="s"/>
      <c r="G353" s="12" t="s"/>
      <c r="H353" s="12" t="s"/>
      <c r="I353" s="12" t="s"/>
      <c r="J353" s="15" t="s"/>
      <c r="K353" s="15" t="s"/>
      <c r="L353" s="16" t="s"/>
      <c r="M353" s="17" t="s"/>
      <c r="N353" s="17" t="s"/>
      <c r="O353" s="18" t="s"/>
      <c r="P353" s="12" t="s"/>
      <c r="Q353" s="58" t="s"/>
    </row>
    <row r="354" spans="1:17">
      <c r="A354" s="21" t="s"/>
      <c r="B354" s="12" t="s"/>
      <c r="C354" s="22" t="s"/>
      <c r="D354" s="12" t="s"/>
      <c r="E354" s="59" t="s"/>
      <c r="F354" s="12" t="s"/>
      <c r="G354" s="12" t="s"/>
      <c r="H354" s="12" t="s"/>
      <c r="I354" s="12" t="s"/>
      <c r="J354" s="71" t="s"/>
      <c r="K354" s="72" t="s"/>
      <c r="L354" s="73" t="s"/>
      <c r="M354" s="71" t="s"/>
      <c r="N354" s="71" t="s"/>
      <c r="O354" s="74" t="s"/>
      <c r="P354" s="12" t="s"/>
      <c r="Q354" s="58" t="s"/>
    </row>
    <row r="355" spans="1:17">
      <c r="A355" s="21" t="s"/>
      <c r="B355" s="12" t="s"/>
      <c r="C355" s="22" t="s"/>
      <c r="D355" s="155" t="s"/>
      <c r="E355" s="59" t="s"/>
      <c r="F355" s="12" t="s"/>
      <c r="G355" s="12" t="s"/>
      <c r="H355" s="12" t="s"/>
      <c r="I355" s="12" t="s"/>
      <c r="J355" s="15" t="s"/>
      <c r="K355" s="15" t="s"/>
      <c r="L355" s="16" t="s"/>
      <c r="M355" s="17" t="s"/>
      <c r="N355" s="17" t="s"/>
      <c r="O355" s="18" t="s"/>
      <c r="P355" s="12" t="s"/>
      <c r="Q355" s="58" t="s"/>
    </row>
    <row r="356" spans="1:17">
      <c r="A356" s="21" t="s"/>
      <c r="B356" s="12" t="s"/>
      <c r="C356" s="22" t="s"/>
      <c r="D356" s="12" t="s"/>
      <c r="E356" s="59" t="s"/>
      <c r="F356" s="12" t="s"/>
      <c r="G356" s="12" t="s"/>
      <c r="H356" s="12" t="s"/>
      <c r="I356" s="12" t="s"/>
      <c r="J356" s="15" t="s"/>
      <c r="K356" s="15" t="s"/>
      <c r="L356" s="16" t="s"/>
      <c r="M356" s="17" t="s"/>
      <c r="N356" s="17" t="s"/>
      <c r="O356" s="18" t="s"/>
      <c r="P356" s="12" t="s"/>
      <c r="Q356" s="58" t="s"/>
    </row>
    <row r="357" spans="1:17">
      <c r="A357" s="21" t="s"/>
      <c r="B357" s="12" t="s"/>
      <c r="C357" s="22" t="s"/>
      <c r="D357" s="12" t="s"/>
      <c r="E357" s="59" t="s"/>
      <c r="F357" s="12" t="s"/>
      <c r="G357" s="12" t="s"/>
      <c r="H357" s="12" t="s"/>
      <c r="I357" s="12" t="s"/>
      <c r="J357" s="15" t="s"/>
      <c r="K357" s="15" t="s"/>
      <c r="L357" s="16" t="s"/>
      <c r="M357" s="17" t="s"/>
      <c r="N357" s="17" t="s"/>
      <c r="O357" s="18" t="s"/>
      <c r="P357" s="12" t="s"/>
      <c r="Q357" s="58" t="s"/>
    </row>
    <row r="358" spans="1:17">
      <c r="A358" s="21" t="s"/>
      <c r="B358" s="12" t="s"/>
      <c r="C358" s="22" t="s"/>
      <c r="D358" s="12" t="s"/>
      <c r="E358" s="59" t="s"/>
      <c r="F358" s="12" t="s"/>
      <c r="G358" s="12" t="s"/>
      <c r="H358" s="12" t="s"/>
      <c r="I358" s="12" t="s"/>
      <c r="J358" s="15" t="s"/>
      <c r="K358" s="15" t="s"/>
      <c r="L358" s="16" t="s"/>
      <c r="M358" s="17" t="s"/>
      <c r="N358" s="17" t="s"/>
      <c r="O358" s="18" t="s"/>
      <c r="P358" s="12" t="s"/>
      <c r="Q358" s="58" t="s"/>
    </row>
    <row r="359" spans="1:17">
      <c r="A359" s="21" t="s"/>
      <c r="B359" s="12" t="s"/>
      <c r="C359" s="22" t="s"/>
      <c r="D359" s="12" t="s"/>
      <c r="E359" s="59" t="s"/>
      <c r="F359" s="12" t="s"/>
      <c r="G359" s="12" t="s"/>
      <c r="H359" s="12" t="s"/>
      <c r="I359" s="12" t="s"/>
      <c r="J359" s="15" t="s"/>
      <c r="K359" s="15" t="s"/>
      <c r="L359" s="16" t="s"/>
      <c r="M359" s="17" t="s"/>
      <c r="N359" s="17" t="s"/>
      <c r="O359" s="18" t="s"/>
      <c r="P359" s="12" t="s"/>
      <c r="Q359" s="58" t="s"/>
    </row>
    <row r="360" spans="1:17">
      <c r="A360" s="21" t="s"/>
      <c r="B360" s="12" t="s"/>
      <c r="C360" s="22" t="s"/>
      <c r="D360" s="12" t="s"/>
      <c r="E360" s="59" t="s"/>
      <c r="F360" s="12" t="s"/>
      <c r="G360" s="12" t="s"/>
      <c r="H360" s="12" t="s"/>
      <c r="I360" s="12" t="s"/>
      <c r="J360" s="15" t="s"/>
      <c r="K360" s="15" t="s"/>
      <c r="L360" s="16" t="s"/>
      <c r="M360" s="17" t="s"/>
      <c r="N360" s="17" t="s"/>
      <c r="O360" s="18" t="s"/>
      <c r="P360" s="12" t="s"/>
      <c r="Q360" s="58" t="s"/>
    </row>
    <row r="361" spans="1:17">
      <c r="A361" s="21" t="s"/>
      <c r="B361" s="12" t="s"/>
      <c r="C361" s="22" t="s"/>
      <c r="D361" s="12" t="s"/>
      <c r="E361" s="59" t="s"/>
      <c r="F361" s="12" t="s"/>
      <c r="G361" s="12" t="s"/>
      <c r="H361" s="12" t="s"/>
      <c r="I361" s="12" t="s"/>
      <c r="J361" s="15" t="s"/>
      <c r="K361" s="15" t="s"/>
      <c r="L361" s="16" t="s"/>
      <c r="M361" s="17" t="s"/>
      <c r="N361" s="17" t="s"/>
      <c r="O361" s="18" t="s"/>
      <c r="P361" s="12" t="s"/>
      <c r="Q361" s="58" t="s"/>
    </row>
    <row r="362" spans="1:17">
      <c r="A362" s="21" t="s"/>
      <c r="B362" s="12" t="s"/>
      <c r="C362" s="22" t="s"/>
      <c r="D362" s="12" t="s"/>
      <c r="E362" s="59" t="s"/>
      <c r="F362" s="12" t="s"/>
      <c r="G362" s="12" t="s"/>
      <c r="H362" s="12" t="s"/>
      <c r="I362" s="12" t="s"/>
      <c r="J362" s="15" t="s"/>
      <c r="K362" s="15" t="s"/>
      <c r="L362" s="16" t="s"/>
      <c r="M362" s="17" t="s"/>
      <c r="N362" s="17" t="s"/>
      <c r="O362" s="18" t="s"/>
      <c r="P362" s="12" t="s"/>
      <c r="Q362" s="58" t="s"/>
    </row>
    <row r="363" spans="1:17">
      <c r="A363" s="21" t="s"/>
      <c r="B363" s="12" t="s"/>
      <c r="C363" s="22" t="s"/>
      <c r="D363" s="12" t="s"/>
      <c r="E363" s="59" t="s"/>
      <c r="F363" s="12" t="s"/>
      <c r="G363" s="12" t="s"/>
      <c r="H363" s="12" t="s"/>
      <c r="I363" s="12" t="s"/>
      <c r="J363" s="15" t="s"/>
      <c r="K363" s="15" t="s"/>
      <c r="L363" s="16" t="s"/>
      <c r="M363" s="17" t="s"/>
      <c r="N363" s="17" t="s"/>
      <c r="O363" s="18" t="s"/>
      <c r="P363" s="12" t="s"/>
      <c r="Q363" s="58" t="s"/>
    </row>
    <row r="364" spans="1:17">
      <c r="A364" s="21" t="s"/>
      <c r="B364" s="12" t="s"/>
      <c r="C364" s="22" t="s"/>
      <c r="D364" s="12" t="s"/>
      <c r="E364" s="12" t="s"/>
      <c r="F364" s="12" t="s"/>
      <c r="G364" s="12" t="s"/>
      <c r="H364" s="12" t="s"/>
      <c r="I364" s="12" t="s"/>
      <c r="J364" s="15" t="s"/>
      <c r="K364" s="15" t="s"/>
      <c r="L364" s="16" t="s"/>
      <c r="M364" s="17" t="s"/>
      <c r="N364" s="17" t="s"/>
      <c r="O364" s="18" t="s"/>
      <c r="P364" s="12" t="s"/>
      <c r="Q364" s="58" t="s"/>
    </row>
    <row r="365" spans="1:17">
      <c r="A365" s="21" t="s"/>
      <c r="B365" s="12" t="s"/>
      <c r="C365" s="22" t="s"/>
      <c r="D365" s="12" t="s"/>
      <c r="E365" s="12" t="s"/>
      <c r="F365" s="12" t="s"/>
      <c r="G365" s="12" t="s"/>
      <c r="H365" s="12" t="s"/>
      <c r="I365" s="12" t="s"/>
      <c r="J365" s="15" t="s"/>
      <c r="K365" s="15" t="s"/>
      <c r="L365" s="16" t="s"/>
      <c r="M365" s="17" t="s"/>
      <c r="N365" s="17" t="s"/>
      <c r="O365" s="18" t="s"/>
      <c r="P365" s="12" t="s"/>
      <c r="Q365" s="58" t="s"/>
    </row>
    <row r="366" spans="1:17">
      <c r="A366" s="21" t="s"/>
      <c r="B366" s="12" t="s"/>
      <c r="C366" s="22" t="s"/>
      <c r="D366" s="12" t="s"/>
      <c r="E366" s="59" t="s"/>
      <c r="F366" s="12" t="s"/>
      <c r="G366" s="12" t="s"/>
      <c r="H366" s="12" t="s"/>
      <c r="I366" s="12" t="s"/>
      <c r="J366" s="15" t="s"/>
      <c r="K366" s="15" t="s"/>
      <c r="L366" s="16" t="s"/>
      <c r="M366" s="17" t="s"/>
      <c r="N366" s="17" t="s"/>
      <c r="O366" s="18" t="s"/>
      <c r="P366" s="12" t="s"/>
      <c r="Q366" s="58" t="s"/>
    </row>
    <row r="367" spans="1:17">
      <c r="A367" s="21" t="s"/>
      <c r="B367" s="12" t="s"/>
      <c r="C367" s="22" t="s"/>
      <c r="D367" s="12" t="s"/>
      <c r="E367" s="59" t="s"/>
      <c r="F367" s="12" t="s"/>
      <c r="G367" s="12" t="s"/>
      <c r="H367" s="12" t="s"/>
      <c r="I367" s="12" t="s"/>
      <c r="J367" s="15" t="s"/>
      <c r="K367" s="15" t="s"/>
      <c r="L367" s="16" t="s"/>
      <c r="M367" s="17" t="s"/>
      <c r="N367" s="17" t="s"/>
      <c r="O367" s="18" t="s"/>
      <c r="P367" s="12" t="s"/>
      <c r="Q367" s="58" t="s"/>
    </row>
    <row r="368" spans="1:17">
      <c r="A368" s="21" t="s"/>
      <c r="B368" s="12" t="s"/>
      <c r="C368" s="22" t="s"/>
      <c r="D368" s="12" t="s"/>
      <c r="E368" s="59" t="s"/>
      <c r="F368" s="12" t="s"/>
      <c r="G368" s="12" t="s"/>
      <c r="H368" s="12" t="s"/>
      <c r="I368" s="12" t="s"/>
      <c r="J368" s="15" t="s"/>
      <c r="K368" s="15" t="s"/>
      <c r="L368" s="16" t="s"/>
      <c r="M368" s="17" t="s"/>
      <c r="N368" s="17" t="s"/>
      <c r="O368" s="18" t="s"/>
      <c r="P368" s="12" t="s"/>
      <c r="Q368" s="58" t="s"/>
    </row>
    <row r="369" spans="1:16">
      <c r="A369" s="9" t="s"/>
      <c r="B369" s="10" t="s"/>
      <c r="C369" s="11" t="s"/>
      <c r="D369" s="10" t="s"/>
      <c r="E369" s="53" t="s"/>
      <c r="F369" s="10" t="s"/>
      <c r="G369" s="10" t="s"/>
      <c r="H369" s="10" t="s"/>
      <c r="I369" s="10" t="s"/>
      <c r="J369" s="15" t="s"/>
      <c r="K369" s="15" t="s"/>
      <c r="L369" s="16" t="s"/>
      <c r="M369" s="17" t="s"/>
      <c r="N369" s="17" t="s"/>
      <c r="O369" s="18" t="s"/>
      <c r="P369" s="10" t="s"/>
    </row>
    <row r="370" spans="1:16">
      <c r="A370" s="9" t="s"/>
      <c r="B370" s="10" t="s"/>
      <c r="C370" s="11" t="s"/>
      <c r="D370" s="10" t="s"/>
      <c r="E370" s="53" t="s"/>
      <c r="F370" s="10" t="s"/>
      <c r="G370" s="10" t="s"/>
      <c r="H370" s="10" t="s"/>
      <c r="I370" s="10" t="s"/>
      <c r="J370" s="15" t="s"/>
      <c r="K370" s="15" t="s"/>
      <c r="L370" s="16" t="s"/>
      <c r="M370" s="17" t="s"/>
      <c r="N370" s="17" t="s"/>
      <c r="O370" s="18" t="s"/>
      <c r="P370" s="10" t="s"/>
    </row>
    <row r="371" spans="1:16">
      <c r="A371" s="9" t="s"/>
      <c r="B371" s="10" t="s"/>
      <c r="C371" s="11" t="s"/>
      <c r="D371" s="10" t="s"/>
      <c r="E371" s="53" t="s"/>
      <c r="F371" s="10" t="s"/>
      <c r="G371" s="10" t="s"/>
      <c r="H371" s="10" t="s"/>
      <c r="I371" s="10" t="s"/>
      <c r="J371" s="15" t="s"/>
      <c r="K371" s="15" t="s"/>
      <c r="L371" s="16" t="s"/>
      <c r="M371" s="17" t="s"/>
      <c r="N371" s="17" t="s"/>
      <c r="O371" s="18" t="s"/>
      <c r="P371" s="10" t="s"/>
    </row>
    <row r="372" spans="1:16">
      <c r="A372" s="9" t="s"/>
      <c r="B372" s="10" t="s"/>
      <c r="C372" s="11" t="s"/>
      <c r="D372" s="10" t="s"/>
      <c r="E372" s="53" t="s"/>
      <c r="F372" s="10" t="s"/>
      <c r="G372" s="10" t="s"/>
      <c r="H372" s="10" t="s"/>
      <c r="I372" s="10" t="s"/>
      <c r="J372" s="15" t="s"/>
      <c r="K372" s="15" t="s"/>
      <c r="L372" s="16" t="s"/>
      <c r="M372" s="17" t="s"/>
      <c r="N372" s="17" t="s"/>
      <c r="O372" s="18" t="s"/>
      <c r="P372" s="10" t="s"/>
    </row>
    <row r="373" spans="1:16">
      <c r="A373" s="9" t="s"/>
      <c r="B373" s="10" t="s"/>
      <c r="C373" s="11" t="s"/>
      <c r="D373" s="10" t="s"/>
      <c r="E373" s="53" t="s"/>
      <c r="F373" s="10" t="s"/>
      <c r="G373" s="10" t="s"/>
      <c r="H373" s="10" t="s"/>
      <c r="I373" s="10" t="s"/>
      <c r="J373" s="15" t="s"/>
      <c r="K373" s="15" t="s"/>
      <c r="L373" s="16" t="s"/>
      <c r="M373" s="17" t="s"/>
      <c r="N373" s="17" t="s"/>
      <c r="O373" s="18" t="s"/>
      <c r="P373" s="10" t="s"/>
    </row>
    <row r="374" spans="1:16">
      <c r="A374" s="9" t="s"/>
      <c r="B374" s="10" t="s"/>
      <c r="C374" s="11" t="s"/>
      <c r="D374" s="10" t="s"/>
      <c r="E374" s="53" t="s"/>
      <c r="F374" s="10" t="s"/>
      <c r="G374" s="10" t="s"/>
      <c r="H374" s="10" t="s"/>
      <c r="I374" s="10" t="s"/>
      <c r="J374" s="15" t="s"/>
      <c r="K374" s="15" t="s"/>
      <c r="L374" s="16" t="s"/>
      <c r="M374" s="17" t="s"/>
      <c r="N374" s="17" t="s"/>
      <c r="O374" s="18" t="s"/>
      <c r="P374" s="10" t="s"/>
    </row>
    <row r="375" spans="1:16">
      <c r="A375" s="21" t="s"/>
      <c r="B375" s="12" t="s"/>
      <c r="C375" s="22" t="s"/>
      <c r="D375" s="12" t="s"/>
      <c r="E375" s="59" t="s"/>
      <c r="F375" s="12" t="s"/>
      <c r="G375" s="12" t="s"/>
      <c r="H375" s="12" t="s"/>
      <c r="I375" s="12" t="s"/>
      <c r="J375" s="15" t="s"/>
      <c r="K375" s="15" t="s"/>
      <c r="L375" s="16" t="s"/>
      <c r="M375" s="17" t="s"/>
      <c r="N375" s="17" t="s"/>
      <c r="O375" s="18" t="s"/>
      <c r="P375" s="12" t="s"/>
    </row>
    <row r="376" spans="1:16">
      <c r="A376" s="21" t="s"/>
      <c r="B376" s="12" t="s"/>
      <c r="C376" s="22" t="s"/>
      <c r="D376" s="12" t="s"/>
      <c r="E376" s="12" t="s"/>
      <c r="F376" s="12" t="s"/>
      <c r="G376" s="12" t="s"/>
      <c r="H376" s="12" t="s"/>
      <c r="I376" s="12" t="s"/>
      <c r="J376" s="15" t="s"/>
      <c r="K376" s="15" t="s"/>
      <c r="L376" s="16" t="s"/>
      <c r="M376" s="17" t="s"/>
      <c r="N376" s="17" t="s"/>
      <c r="O376" s="18" t="s"/>
      <c r="P376" s="12" t="s"/>
    </row>
    <row r="377" spans="1:16">
      <c r="A377" s="21" t="s"/>
      <c r="B377" s="12" t="s"/>
      <c r="C377" s="22" t="s"/>
      <c r="D377" s="12" t="s"/>
      <c r="E377" s="59" t="s"/>
      <c r="F377" s="12" t="s"/>
      <c r="G377" s="12" t="s"/>
      <c r="H377" s="12" t="s"/>
      <c r="I377" s="12" t="s"/>
      <c r="J377" s="15" t="s"/>
      <c r="K377" s="15" t="s"/>
      <c r="L377" s="16" t="s"/>
      <c r="M377" s="17" t="s"/>
      <c r="N377" s="17" t="s"/>
      <c r="O377" s="18" t="s"/>
      <c r="P377" s="12" t="s"/>
    </row>
    <row r="378" spans="1:16">
      <c r="A378" s="21" t="s"/>
      <c r="B378" s="12" t="s"/>
      <c r="C378" s="22" t="s"/>
      <c r="D378" s="12" t="s"/>
      <c r="E378" s="59" t="s"/>
      <c r="F378" s="12" t="s"/>
      <c r="G378" s="12" t="s"/>
      <c r="H378" s="12" t="s"/>
      <c r="I378" s="12" t="s"/>
      <c r="J378" s="17" t="s"/>
      <c r="K378" s="15" t="s"/>
      <c r="L378" s="16" t="s"/>
      <c r="M378" s="17" t="s"/>
      <c r="N378" s="17" t="s"/>
      <c r="O378" s="18" t="s"/>
      <c r="P378" s="12" t="s"/>
    </row>
    <row r="379" spans="1:16">
      <c r="A379" s="21" t="s"/>
      <c r="B379" s="12" t="s"/>
      <c r="C379" s="22" t="s"/>
      <c r="D379" s="12" t="s"/>
      <c r="E379" s="59" t="s"/>
      <c r="F379" s="12" t="s"/>
      <c r="G379" s="12" t="s"/>
      <c r="H379" s="12" t="s"/>
      <c r="I379" s="12" t="s"/>
      <c r="J379" s="15" t="s"/>
      <c r="K379" s="15" t="s"/>
      <c r="L379" s="16" t="s"/>
      <c r="M379" s="17" t="s"/>
      <c r="N379" s="17" t="s"/>
      <c r="O379" s="18" t="s"/>
      <c r="P379" s="12" t="s"/>
    </row>
    <row r="380" spans="1:16">
      <c r="A380" s="21" t="s"/>
      <c r="B380" s="12" t="s"/>
      <c r="C380" s="22" t="s"/>
      <c r="D380" s="12" t="s"/>
      <c r="E380" s="59" t="s"/>
      <c r="F380" s="12" t="s"/>
      <c r="G380" s="12" t="s"/>
      <c r="H380" s="12" t="s"/>
      <c r="I380" s="12" t="s"/>
      <c r="J380" s="15" t="s"/>
      <c r="K380" s="15" t="s"/>
      <c r="L380" s="16" t="s"/>
      <c r="M380" s="17" t="s"/>
      <c r="N380" s="17" t="s"/>
      <c r="O380" s="18" t="s"/>
      <c r="P380" s="12" t="s"/>
    </row>
    <row r="381" spans="1:16">
      <c r="A381" s="21" t="s"/>
      <c r="B381" s="12" t="s"/>
      <c r="C381" s="22" t="s"/>
      <c r="D381" s="12" t="s"/>
      <c r="E381" s="59" t="s"/>
      <c r="F381" s="12" t="s"/>
      <c r="G381" s="12" t="s"/>
      <c r="H381" s="12" t="s"/>
      <c r="I381" s="12" t="s"/>
      <c r="J381" s="15" t="s"/>
      <c r="K381" s="15" t="s"/>
      <c r="L381" s="16" t="s"/>
      <c r="M381" s="17" t="s"/>
      <c r="N381" s="17" t="s"/>
      <c r="O381" s="18" t="s"/>
      <c r="P381" s="12" t="s"/>
    </row>
    <row r="382" spans="1:16">
      <c r="A382" s="21" t="s"/>
      <c r="B382" s="12" t="s"/>
      <c r="C382" s="22" t="s"/>
      <c r="D382" s="12" t="s"/>
      <c r="E382" s="59" t="s"/>
      <c r="F382" s="12" t="s"/>
      <c r="G382" s="12" t="s"/>
      <c r="H382" s="12" t="s"/>
      <c r="I382" s="12" t="s"/>
      <c r="J382" s="15" t="s"/>
      <c r="K382" s="15" t="s"/>
      <c r="L382" s="16" t="s"/>
      <c r="M382" s="17" t="s"/>
      <c r="N382" s="17" t="s"/>
      <c r="O382" s="18" t="s"/>
      <c r="P382" s="12" t="s"/>
    </row>
    <row r="383" spans="1:17">
      <c r="A383" s="21" t="s"/>
      <c r="B383" s="12" t="s"/>
      <c r="C383" s="22" t="s"/>
      <c r="D383" s="12" t="s"/>
      <c r="E383" s="59" t="s"/>
      <c r="F383" s="12" t="s"/>
      <c r="G383" s="12" t="s"/>
      <c r="H383" s="12" t="s"/>
      <c r="I383" s="12" t="s"/>
      <c r="J383" s="15" t="s"/>
      <c r="K383" s="15" t="s"/>
      <c r="L383" s="16" t="s"/>
      <c r="M383" s="17" t="s"/>
      <c r="N383" s="17" t="s"/>
      <c r="O383" s="18" t="s"/>
      <c r="P383" s="12" t="s"/>
      <c r="Q383" s="20" t="s"/>
    </row>
    <row r="384" spans="1:16">
      <c r="A384" s="21" t="s"/>
      <c r="B384" s="10" t="s"/>
      <c r="C384" s="22" t="s"/>
      <c r="D384" s="10" t="s"/>
      <c r="E384" s="59" t="s"/>
      <c r="F384" s="12" t="s"/>
      <c r="G384" s="12" t="s"/>
      <c r="H384" s="12" t="s"/>
      <c r="I384" s="12" t="s"/>
      <c r="J384" s="15" t="s"/>
      <c r="K384" s="15" t="s"/>
      <c r="L384" s="16" t="s"/>
      <c r="M384" s="17" t="s"/>
      <c r="N384" s="17" t="s"/>
      <c r="O384" s="18" t="s"/>
      <c r="P384" s="12" t="s"/>
    </row>
    <row r="385" spans="1:17">
      <c r="A385" s="21" t="s"/>
      <c r="B385" s="10" t="s"/>
      <c r="C385" s="22" t="s"/>
      <c r="D385" s="10" t="s"/>
      <c r="E385" s="59" t="s"/>
      <c r="F385" s="12" t="s"/>
      <c r="G385" s="12" t="s"/>
      <c r="H385" s="12" t="s"/>
      <c r="I385" s="12" t="s"/>
      <c r="J385" s="15" t="s"/>
      <c r="K385" s="15" t="s"/>
      <c r="L385" s="16" t="s"/>
      <c r="M385" s="17" t="s"/>
      <c r="N385" s="17" t="s"/>
      <c r="O385" s="18" t="s"/>
      <c r="P385" s="12" t="s"/>
      <c r="Q385" s="20" t="s"/>
    </row>
    <row r="386" spans="1:16">
      <c r="A386" s="21" t="s"/>
      <c r="B386" s="12" t="s"/>
      <c r="C386" s="22" t="s"/>
      <c r="D386" s="12" t="s"/>
      <c r="E386" s="59" t="s"/>
      <c r="F386" s="12" t="s"/>
      <c r="G386" s="12" t="s"/>
      <c r="H386" s="12" t="s"/>
      <c r="I386" s="12" t="s"/>
      <c r="J386" s="15" t="s"/>
      <c r="K386" s="15" t="s"/>
      <c r="L386" s="16" t="s"/>
      <c r="M386" s="17" t="s"/>
      <c r="N386" s="17" t="s"/>
      <c r="O386" s="18" t="s"/>
      <c r="P386" s="12" t="s"/>
    </row>
    <row r="387" spans="1:16">
      <c r="A387" s="21" t="s"/>
      <c r="B387" s="12" t="s"/>
      <c r="C387" s="22" t="s"/>
      <c r="D387" s="12" t="s"/>
      <c r="E387" s="59" t="s"/>
      <c r="F387" s="12" t="s"/>
      <c r="G387" s="12" t="s"/>
      <c r="H387" s="12" t="s"/>
      <c r="I387" s="12" t="s"/>
      <c r="J387" s="15" t="s"/>
      <c r="K387" s="15" t="s"/>
      <c r="L387" s="16" t="s"/>
      <c r="M387" s="17" t="s"/>
      <c r="N387" s="17" t="s"/>
      <c r="O387" s="18" t="s"/>
      <c r="P387" s="12" t="s"/>
    </row>
    <row r="388" spans="1:16">
      <c r="A388" s="21" t="s"/>
      <c r="B388" s="12" t="s"/>
      <c r="C388" s="22" t="s"/>
      <c r="D388" s="12" t="s"/>
      <c r="E388" s="59" t="s"/>
      <c r="F388" s="12" t="s"/>
      <c r="G388" s="12" t="s"/>
      <c r="H388" s="12" t="s"/>
      <c r="I388" s="12" t="s"/>
      <c r="J388" s="15" t="s"/>
      <c r="K388" s="15" t="s"/>
      <c r="L388" s="16" t="s"/>
      <c r="M388" s="17" t="s"/>
      <c r="N388" s="17" t="s"/>
      <c r="O388" s="18" t="s"/>
      <c r="P388" s="12" t="s"/>
    </row>
    <row r="389" spans="1:16">
      <c r="A389" s="21" t="s"/>
      <c r="B389" s="12" t="s"/>
      <c r="C389" s="22" t="s"/>
      <c r="D389" s="12" t="s"/>
      <c r="E389" s="59" t="s"/>
      <c r="F389" s="12" t="s"/>
      <c r="G389" s="12" t="s"/>
      <c r="H389" s="12" t="s"/>
      <c r="I389" s="12" t="s"/>
      <c r="J389" s="15" t="s"/>
      <c r="K389" s="15" t="s"/>
      <c r="L389" s="16" t="s"/>
      <c r="M389" s="17" t="s"/>
      <c r="N389" s="17" t="s"/>
      <c r="O389" s="18" t="s"/>
      <c r="P389" s="12" t="s"/>
    </row>
    <row r="390" spans="1:16">
      <c r="A390" s="21" t="s"/>
      <c r="B390" s="12" t="s"/>
      <c r="C390" s="22" t="s"/>
      <c r="D390" s="12" t="s"/>
      <c r="E390" s="59" t="s"/>
      <c r="F390" s="12" t="s"/>
      <c r="G390" s="12" t="s"/>
      <c r="H390" s="12" t="s"/>
      <c r="I390" s="12" t="s"/>
      <c r="J390" s="15" t="s"/>
      <c r="K390" s="15" t="s"/>
      <c r="L390" s="16" t="s"/>
      <c r="M390" s="17" t="s"/>
      <c r="N390" s="17" t="s"/>
      <c r="O390" s="18" t="s"/>
      <c r="P390" s="12" t="s"/>
    </row>
    <row r="391" spans="1:16">
      <c r="A391" s="21" t="s"/>
      <c r="B391" s="12" t="s"/>
      <c r="C391" s="22" t="s"/>
      <c r="D391" s="12" t="s"/>
      <c r="E391" s="59" t="s"/>
      <c r="F391" s="12" t="s"/>
      <c r="G391" s="12" t="s"/>
      <c r="H391" s="12" t="s"/>
      <c r="I391" s="12" t="s"/>
      <c r="J391" s="15" t="s"/>
      <c r="K391" s="15" t="s"/>
      <c r="L391" s="16" t="s"/>
      <c r="M391" s="17" t="s"/>
      <c r="N391" s="17" t="s"/>
      <c r="O391" s="18" t="s"/>
      <c r="P391" s="12" t="s"/>
    </row>
    <row r="392" spans="1:16">
      <c r="A392" s="21" t="s"/>
      <c r="B392" s="12" t="s"/>
      <c r="C392" s="22" t="s"/>
      <c r="D392" s="12" t="s"/>
      <c r="E392" s="12" t="s"/>
      <c r="F392" s="12" t="s"/>
      <c r="G392" s="12" t="s"/>
      <c r="H392" s="12" t="s"/>
      <c r="I392" s="12" t="s"/>
      <c r="J392" s="15" t="s"/>
      <c r="K392" s="15" t="s"/>
      <c r="L392" s="16" t="s"/>
      <c r="M392" s="17" t="s"/>
      <c r="N392" s="17" t="s"/>
      <c r="O392" s="18" t="s"/>
      <c r="P392" s="12" t="s"/>
    </row>
    <row r="393" spans="1:16">
      <c r="A393" s="21" t="s"/>
      <c r="B393" s="12" t="s"/>
      <c r="C393" s="22" t="s"/>
      <c r="D393" s="12" t="s"/>
      <c r="E393" s="59" t="s"/>
      <c r="F393" s="12" t="s"/>
      <c r="G393" s="12" t="s"/>
      <c r="H393" s="12" t="s"/>
      <c r="I393" s="12" t="s"/>
      <c r="J393" s="15" t="s"/>
      <c r="K393" s="15" t="s"/>
      <c r="L393" s="16" t="s"/>
      <c r="M393" s="17" t="s"/>
      <c r="N393" s="17" t="s"/>
      <c r="O393" s="18" t="s"/>
      <c r="P393" s="12" t="s"/>
    </row>
    <row r="394" spans="1:16">
      <c r="A394" s="21" t="s"/>
      <c r="B394" s="12" t="s"/>
      <c r="C394" s="22" t="s"/>
      <c r="D394" s="12" t="s"/>
      <c r="E394" s="59" t="s"/>
      <c r="F394" s="12" t="s"/>
      <c r="G394" s="12" t="s"/>
      <c r="H394" s="12" t="s"/>
      <c r="I394" s="12" t="s"/>
      <c r="J394" s="15" t="s"/>
      <c r="K394" s="149" t="s"/>
      <c r="L394" s="16" t="s"/>
      <c r="M394" s="17" t="s"/>
      <c r="N394" s="17" t="s"/>
      <c r="O394" s="18" t="s"/>
      <c r="P394" s="12" t="s"/>
    </row>
    <row r="395" spans="1:33">
      <c r="A395" s="21" t="s"/>
      <c r="B395" s="12" t="s"/>
      <c r="C395" s="22" t="s"/>
      <c r="D395" s="12" t="s"/>
      <c r="E395" s="59" t="s"/>
      <c r="F395" s="12" t="s"/>
      <c r="G395" s="12" t="s"/>
      <c r="H395" s="12" t="s"/>
      <c r="I395" s="12" t="s"/>
      <c r="J395" s="17" t="s"/>
      <c r="K395" s="75" t="s"/>
      <c r="L395" s="16" t="s"/>
      <c r="M395" s="17" t="s"/>
      <c r="N395" s="17" t="s"/>
      <c r="O395" s="18" t="s"/>
      <c r="P395" s="12" t="s"/>
      <c r="Q395" s="20" t="s"/>
      <c r="R395" s="20" t="s"/>
      <c r="S395" s="20" t="s"/>
      <c r="T395" s="20" t="s"/>
      <c r="U395" s="20" t="s"/>
      <c r="V395" s="20" t="s"/>
      <c r="W395" s="20" t="s"/>
      <c r="X395" s="20" t="s"/>
      <c r="Y395" s="20" t="s"/>
      <c r="Z395" s="20" t="s"/>
      <c r="AA395" s="20" t="s"/>
      <c r="AB395" s="20" t="s"/>
      <c r="AC395" s="20" t="s"/>
      <c r="AD395" s="20" t="s"/>
      <c r="AE395" s="20" t="s"/>
      <c r="AF395" s="20" t="s"/>
      <c r="AG395" s="20" t="s"/>
    </row>
    <row r="396" spans="1:16">
      <c r="A396" s="21" t="s"/>
      <c r="B396" s="12" t="s"/>
      <c r="C396" s="22" t="s"/>
      <c r="D396" s="12" t="s"/>
      <c r="E396" s="59" t="s"/>
      <c r="F396" s="12" t="s"/>
      <c r="G396" s="12" t="s"/>
      <c r="H396" s="12" t="s"/>
      <c r="I396" s="12" t="s"/>
      <c r="J396" s="75" t="s"/>
      <c r="K396" s="75" t="s"/>
      <c r="L396" s="16" t="s"/>
      <c r="M396" s="17" t="s"/>
      <c r="N396" s="17" t="s"/>
      <c r="O396" s="18" t="s"/>
      <c r="P396" s="12" t="s"/>
    </row>
    <row r="397" spans="1:16">
      <c r="A397" s="21" t="s"/>
      <c r="B397" s="12" t="s"/>
      <c r="C397" s="22" t="s"/>
      <c r="D397" s="12" t="s"/>
      <c r="E397" s="59" t="s"/>
      <c r="F397" s="12" t="s"/>
      <c r="G397" s="12" t="s"/>
      <c r="H397" s="12" t="s"/>
      <c r="I397" s="12" t="s"/>
      <c r="J397" s="15" t="s"/>
      <c r="K397" s="15" t="s"/>
      <c r="L397" s="16" t="s"/>
      <c r="M397" s="17" t="s"/>
      <c r="N397" s="17" t="s"/>
      <c r="O397" s="18" t="s"/>
      <c r="P397" s="12" t="s"/>
    </row>
    <row r="398" spans="1:16">
      <c r="A398" s="21" t="s"/>
      <c r="B398" s="12" t="s"/>
      <c r="C398" s="22" t="s"/>
      <c r="D398" s="12" t="s"/>
      <c r="E398" s="59" t="s"/>
      <c r="F398" s="12" t="s"/>
      <c r="G398" s="12" t="s"/>
      <c r="H398" s="12" t="s"/>
      <c r="I398" s="12" t="s"/>
      <c r="J398" s="75" t="s"/>
      <c r="K398" s="75" t="s"/>
      <c r="L398" s="16" t="s"/>
      <c r="M398" s="17" t="s"/>
      <c r="N398" s="17" t="s"/>
      <c r="O398" s="18" t="s"/>
      <c r="P398" s="12" t="s"/>
    </row>
    <row r="399" spans="1:16">
      <c r="A399" s="21" t="s"/>
      <c r="B399" s="12" t="s"/>
      <c r="C399" s="22" t="s"/>
      <c r="D399" s="12" t="s"/>
      <c r="E399" s="59" t="s"/>
      <c r="F399" s="12" t="s"/>
      <c r="G399" s="12" t="s"/>
      <c r="H399" s="12" t="s"/>
      <c r="I399" s="12" t="s"/>
      <c r="J399" s="15" t="s"/>
      <c r="K399" s="149" t="s"/>
      <c r="L399" s="16" t="s"/>
      <c r="M399" s="17" t="s"/>
      <c r="N399" s="17" t="s"/>
      <c r="O399" s="18" t="s"/>
      <c r="P399" s="12" t="s"/>
    </row>
    <row r="400" spans="1:16">
      <c r="A400" s="21" t="s"/>
      <c r="B400" s="12" t="s"/>
      <c r="C400" s="22" t="s"/>
      <c r="D400" s="12" t="s"/>
      <c r="E400" s="12" t="s"/>
      <c r="F400" s="12" t="s"/>
      <c r="G400" s="12" t="s"/>
      <c r="H400" s="12" t="s"/>
      <c r="I400" s="12" t="s"/>
      <c r="J400" s="15" t="s"/>
      <c r="K400" s="15" t="s"/>
      <c r="L400" s="16" t="s"/>
      <c r="M400" s="17" t="s"/>
      <c r="N400" s="17" t="s"/>
      <c r="O400" s="18" t="s"/>
      <c r="P400" s="12" t="s"/>
    </row>
    <row r="401" spans="1:16">
      <c r="A401" s="21" t="s"/>
      <c r="B401" s="12" t="s"/>
      <c r="C401" s="22" t="s"/>
      <c r="D401" s="12" t="s"/>
      <c r="E401" s="59" t="s"/>
      <c r="F401" s="12" t="s"/>
      <c r="G401" s="12" t="s"/>
      <c r="H401" s="12" t="s"/>
      <c r="I401" s="12" t="s"/>
      <c r="J401" s="15" t="s"/>
      <c r="K401" s="15" t="s"/>
      <c r="L401" s="16" t="s"/>
      <c r="M401" s="17" t="s"/>
      <c r="N401" s="17" t="s"/>
      <c r="O401" s="18" t="s"/>
      <c r="P401" s="12" t="s"/>
    </row>
    <row r="402" spans="1:16">
      <c r="A402" s="21" t="s"/>
      <c r="B402" s="12" t="s"/>
      <c r="C402" s="22" t="s"/>
      <c r="D402" s="12" t="s"/>
      <c r="E402" s="59" t="s"/>
      <c r="F402" s="12" t="s"/>
      <c r="G402" s="12" t="s"/>
      <c r="H402" s="12" t="s"/>
      <c r="I402" s="12" t="s"/>
      <c r="J402" s="15" t="s"/>
      <c r="K402" s="15" t="s"/>
      <c r="L402" s="16" t="s"/>
      <c r="M402" s="17" t="s"/>
      <c r="N402" s="17" t="s"/>
      <c r="O402" s="18" t="s"/>
      <c r="P402" s="12" t="s"/>
    </row>
    <row r="403" spans="1:16">
      <c r="A403" s="21" t="s"/>
      <c r="B403" s="12" t="s"/>
      <c r="C403" s="22" t="s"/>
      <c r="D403" s="12" t="s"/>
      <c r="E403" s="59" t="s"/>
      <c r="F403" s="12" t="s"/>
      <c r="G403" s="12" t="s"/>
      <c r="H403" s="12" t="s"/>
      <c r="I403" s="12" t="s"/>
      <c r="J403" s="75" t="s"/>
      <c r="K403" s="75" t="s"/>
      <c r="L403" s="16" t="s"/>
      <c r="M403" s="17" t="s"/>
      <c r="N403" s="17" t="s"/>
      <c r="O403" s="18" t="s"/>
      <c r="P403" s="12" t="s"/>
    </row>
    <row r="404" spans="1:17">
      <c r="A404" s="21" t="s"/>
      <c r="B404" s="12" t="s"/>
      <c r="C404" s="22" t="s"/>
      <c r="D404" s="65" t="s"/>
      <c r="E404" s="59" t="s"/>
      <c r="F404" s="12" t="s"/>
      <c r="G404" s="12" t="s"/>
      <c r="H404" s="12" t="s"/>
      <c r="I404" s="12" t="s"/>
      <c r="J404" s="15" t="s"/>
      <c r="K404" s="149" t="s"/>
      <c r="L404" s="16" t="s"/>
      <c r="M404" s="17" t="s"/>
      <c r="N404" s="17" t="s"/>
      <c r="O404" s="18" t="s"/>
      <c r="P404" s="12" t="s"/>
      <c r="Q404" s="20" t="s"/>
    </row>
    <row r="405" spans="1:16">
      <c r="A405" s="21" t="s"/>
      <c r="B405" s="12" t="s"/>
      <c r="C405" s="22" t="s"/>
      <c r="D405" s="12" t="s"/>
      <c r="E405" s="59" t="s"/>
      <c r="F405" s="12" t="s"/>
      <c r="G405" s="12" t="s"/>
      <c r="H405" s="12" t="s"/>
      <c r="I405" s="12" t="s"/>
      <c r="J405" s="15" t="s"/>
      <c r="K405" s="15" t="s"/>
      <c r="L405" s="16" t="s"/>
      <c r="M405" s="17" t="s"/>
      <c r="N405" s="17" t="s"/>
      <c r="O405" s="18" t="s"/>
      <c r="P405" s="12" t="s"/>
    </row>
    <row r="406" spans="1:16">
      <c r="A406" s="21" t="s"/>
      <c r="B406" s="12" t="s"/>
      <c r="C406" s="22" t="s"/>
      <c r="D406" s="12" t="s"/>
      <c r="E406" s="59" t="s"/>
      <c r="F406" s="12" t="s"/>
      <c r="G406" s="12" t="s"/>
      <c r="H406" s="12" t="s"/>
      <c r="I406" s="12" t="s"/>
      <c r="J406" s="15" t="s"/>
      <c r="K406" s="15" t="s"/>
      <c r="L406" s="16" t="s"/>
      <c r="M406" s="17" t="s"/>
      <c r="N406" s="17" t="s"/>
      <c r="O406" s="18" t="s"/>
      <c r="P406" s="12" t="s"/>
    </row>
    <row r="407" spans="1:16">
      <c r="A407" s="21" t="s"/>
      <c r="B407" s="12" t="s"/>
      <c r="C407" s="22" t="s"/>
      <c r="D407" s="12" t="s"/>
      <c r="E407" s="59" t="s"/>
      <c r="F407" s="12" t="s"/>
      <c r="G407" s="12" t="s"/>
      <c r="H407" s="12" t="s"/>
      <c r="I407" s="12" t="s"/>
      <c r="J407" s="15" t="s"/>
      <c r="K407" s="15" t="s"/>
      <c r="L407" s="16" t="s"/>
      <c r="M407" s="17" t="s"/>
      <c r="N407" s="17" t="s"/>
      <c r="O407" s="18" t="s"/>
      <c r="P407" s="12" t="s"/>
    </row>
    <row r="408" spans="1:33">
      <c r="A408" s="21" t="s"/>
      <c r="B408" s="12" t="s"/>
      <c r="C408" s="22" t="s"/>
      <c r="D408" s="12" t="s"/>
      <c r="E408" s="12" t="s"/>
      <c r="F408" s="12" t="s"/>
      <c r="G408" s="12" t="s"/>
      <c r="H408" s="12" t="s"/>
      <c r="I408" s="12" t="s"/>
      <c r="J408" s="15" t="s"/>
      <c r="K408" s="149" t="s"/>
      <c r="L408" s="16" t="s"/>
      <c r="M408" s="17" t="s"/>
      <c r="N408" s="17" t="s"/>
      <c r="O408" s="18" t="s"/>
      <c r="P408" s="12" t="s"/>
      <c r="Q408" s="58" t="s"/>
      <c r="R408" s="27" t="s"/>
      <c r="S408" s="27" t="s"/>
      <c r="T408" s="27" t="s"/>
      <c r="U408" s="27" t="s"/>
      <c r="V408" s="27" t="s"/>
      <c r="W408" s="27" t="s"/>
      <c r="X408" s="27" t="s"/>
      <c r="Y408" s="27" t="s"/>
      <c r="Z408" s="27" t="s"/>
      <c r="AA408" s="27" t="s"/>
      <c r="AB408" s="27" t="s"/>
      <c r="AC408" s="27" t="s"/>
      <c r="AD408" s="27" t="s"/>
      <c r="AE408" s="27" t="s"/>
      <c r="AF408" s="27" t="s"/>
      <c r="AG408" s="27" t="s"/>
    </row>
    <row r="409" spans="1:16">
      <c r="A409" s="21" t="s"/>
      <c r="B409" s="12" t="s"/>
      <c r="C409" s="22" t="s"/>
      <c r="D409" s="12" t="s"/>
      <c r="E409" s="59" t="s"/>
      <c r="F409" s="12" t="s"/>
      <c r="G409" s="12" t="s"/>
      <c r="H409" s="12" t="s"/>
      <c r="I409" s="12" t="s"/>
      <c r="J409" s="75" t="s"/>
      <c r="K409" s="75" t="s"/>
      <c r="L409" s="16" t="s"/>
      <c r="M409" s="17" t="s"/>
      <c r="N409" s="17" t="s"/>
      <c r="O409" s="18" t="s"/>
      <c r="P409" s="12" t="s"/>
    </row>
    <row r="410" spans="1:16">
      <c r="A410" s="21" t="s"/>
      <c r="B410" s="12" t="s"/>
      <c r="C410" s="22" t="s"/>
      <c r="D410" s="12" t="s"/>
      <c r="E410" s="59" t="s"/>
      <c r="F410" s="12" t="s"/>
      <c r="G410" s="12" t="s"/>
      <c r="H410" s="12" t="s"/>
      <c r="I410" s="12" t="s"/>
      <c r="J410" s="15" t="s"/>
      <c r="K410" s="15" t="s"/>
      <c r="L410" s="16" t="s"/>
      <c r="M410" s="17" t="s"/>
      <c r="N410" s="17" t="s"/>
      <c r="O410" s="18" t="s"/>
      <c r="P410" s="12" t="s"/>
    </row>
    <row r="411" spans="1:16">
      <c r="A411" s="21" t="s"/>
      <c r="B411" s="12" t="s"/>
      <c r="C411" s="22" t="s"/>
      <c r="D411" s="12" t="s"/>
      <c r="E411" s="59" t="s"/>
      <c r="F411" s="12" t="s"/>
      <c r="G411" s="12" t="s"/>
      <c r="H411" s="12" t="s"/>
      <c r="I411" s="12" t="s"/>
      <c r="J411" s="75" t="s"/>
      <c r="K411" s="75" t="s"/>
      <c r="L411" s="16" t="s"/>
      <c r="M411" s="17" t="s"/>
      <c r="N411" s="17" t="s"/>
      <c r="O411" s="18" t="s"/>
      <c r="P411" s="12" t="s"/>
    </row>
    <row r="412" spans="1:17">
      <c r="A412" s="21" t="s"/>
      <c r="B412" s="12" t="s"/>
      <c r="C412" s="22" t="s"/>
      <c r="D412" s="12" t="s"/>
      <c r="E412" s="53" t="s"/>
      <c r="F412" s="12" t="s"/>
      <c r="G412" s="12" t="s"/>
      <c r="H412" s="12" t="s"/>
      <c r="I412" s="12" t="s"/>
      <c r="J412" s="15" t="s"/>
      <c r="K412" s="15" t="s"/>
      <c r="L412" s="16" t="s"/>
      <c r="M412" s="17" t="s"/>
      <c r="N412" s="17" t="s"/>
      <c r="O412" s="18" t="s"/>
      <c r="P412" s="12" t="s"/>
      <c r="Q412" s="20" t="s"/>
    </row>
    <row r="413" spans="1:16">
      <c r="A413" s="21" t="s"/>
      <c r="B413" s="12" t="s"/>
      <c r="C413" s="22" t="s"/>
      <c r="D413" s="65" t="s"/>
      <c r="E413" s="59" t="s"/>
      <c r="F413" s="12" t="s"/>
      <c r="G413" s="12" t="s"/>
      <c r="H413" s="12" t="s"/>
      <c r="I413" s="12" t="s"/>
      <c r="J413" s="15" t="s"/>
      <c r="K413" s="15" t="s"/>
      <c r="L413" s="16" t="s"/>
      <c r="M413" s="17" t="s"/>
      <c r="N413" s="17" t="s"/>
      <c r="O413" s="18" t="s"/>
      <c r="P413" s="12" t="s"/>
    </row>
    <row r="414" spans="1:17">
      <c r="A414" s="21" t="s"/>
      <c r="B414" s="12" t="s"/>
      <c r="C414" s="22" t="s"/>
      <c r="D414" s="12" t="s"/>
      <c r="E414" s="59" t="s"/>
      <c r="F414" s="12" t="s"/>
      <c r="G414" s="12" t="s"/>
      <c r="H414" s="12" t="s"/>
      <c r="I414" s="12" t="s"/>
      <c r="J414" s="15" t="s"/>
      <c r="K414" s="15" t="s"/>
      <c r="L414" s="16" t="s"/>
      <c r="M414" s="17" t="s"/>
      <c r="N414" s="17" t="s"/>
      <c r="O414" s="18" t="s"/>
      <c r="P414" s="12" t="s"/>
      <c r="Q414" s="20" t="s"/>
    </row>
    <row r="415" spans="1:16">
      <c r="A415" s="21" t="s"/>
      <c r="B415" s="12" t="s"/>
      <c r="C415" s="22" t="s"/>
      <c r="D415" s="12" t="s"/>
      <c r="E415" s="59" t="s"/>
      <c r="F415" s="12" t="s"/>
      <c r="G415" s="12" t="s"/>
      <c r="H415" s="12" t="s"/>
      <c r="I415" s="12" t="s"/>
      <c r="J415" s="75" t="s"/>
      <c r="K415" s="75" t="s"/>
      <c r="L415" s="16" t="s"/>
      <c r="M415" s="17" t="s"/>
      <c r="N415" s="17" t="s"/>
      <c r="O415" s="18" t="s"/>
      <c r="P415" s="12" t="s"/>
    </row>
    <row r="416" spans="1:16">
      <c r="A416" s="21" t="s"/>
      <c r="B416" s="12" t="s"/>
      <c r="C416" s="22" t="s"/>
      <c r="D416" s="12" t="s"/>
      <c r="E416" s="59" t="s"/>
      <c r="F416" s="12" t="s"/>
      <c r="G416" s="12" t="s"/>
      <c r="H416" s="12" t="s"/>
      <c r="I416" s="12" t="s"/>
      <c r="J416" s="15" t="s"/>
      <c r="K416" s="15" t="s"/>
      <c r="L416" s="16" t="s"/>
      <c r="M416" s="17" t="s"/>
      <c r="N416" s="17" t="s"/>
      <c r="O416" s="18" t="s"/>
      <c r="P416" s="12" t="s"/>
    </row>
    <row r="417" spans="1:16">
      <c r="A417" s="21" t="s"/>
      <c r="B417" s="12" t="s"/>
      <c r="C417" s="22" t="s"/>
      <c r="D417" s="12" t="s"/>
      <c r="E417" s="59" t="s"/>
      <c r="F417" s="12" t="s"/>
      <c r="G417" s="12" t="s"/>
      <c r="H417" s="12" t="s"/>
      <c r="I417" s="12" t="s"/>
      <c r="J417" s="15" t="s"/>
      <c r="K417" s="15" t="s"/>
      <c r="L417" s="16" t="s"/>
      <c r="M417" s="17" t="s"/>
      <c r="N417" s="17" t="s"/>
      <c r="O417" s="18" t="s"/>
      <c r="P417" s="12" t="s"/>
    </row>
    <row r="418" spans="1:16">
      <c r="A418" s="21" t="s"/>
      <c r="B418" s="12" t="s"/>
      <c r="C418" s="22" t="s"/>
      <c r="D418" s="12" t="s"/>
      <c r="E418" s="59" t="s"/>
      <c r="F418" s="12" t="s"/>
      <c r="G418" s="12" t="s"/>
      <c r="H418" s="12" t="s"/>
      <c r="I418" s="12" t="s"/>
      <c r="J418" s="17" t="s"/>
      <c r="K418" s="15" t="s"/>
      <c r="L418" s="16" t="s"/>
      <c r="M418" s="17" t="s"/>
      <c r="N418" s="17" t="s"/>
      <c r="O418" s="18" t="s"/>
      <c r="P418" s="12" t="s"/>
    </row>
    <row r="419" spans="1:16">
      <c r="A419" s="21" t="s"/>
      <c r="B419" s="12" t="s"/>
      <c r="C419" s="22" t="s"/>
      <c r="D419" s="12" t="s"/>
      <c r="E419" s="59" t="s"/>
      <c r="F419" s="12" t="s"/>
      <c r="G419" s="12" t="s"/>
      <c r="H419" s="12" t="s"/>
      <c r="I419" s="12" t="s"/>
      <c r="J419" s="15" t="s"/>
      <c r="K419" s="15" t="s"/>
      <c r="L419" s="16" t="s"/>
      <c r="M419" s="17" t="s"/>
      <c r="N419" s="17" t="s"/>
      <c r="O419" s="18" t="s"/>
      <c r="P419" s="12" t="s"/>
    </row>
    <row r="420" spans="1:16">
      <c r="A420" s="21" t="s"/>
      <c r="B420" s="12" t="s"/>
      <c r="C420" s="22" t="s"/>
      <c r="D420" s="12" t="s"/>
      <c r="E420" s="59" t="s"/>
      <c r="F420" s="12" t="s"/>
      <c r="G420" s="12" t="s"/>
      <c r="H420" s="12" t="s"/>
      <c r="I420" s="12" t="s"/>
      <c r="J420" s="15" t="s"/>
      <c r="K420" s="15" t="s"/>
      <c r="L420" s="16" t="s"/>
      <c r="M420" s="17" t="s"/>
      <c r="N420" s="17" t="s"/>
      <c r="O420" s="18" t="s"/>
      <c r="P420" s="12" t="s"/>
    </row>
    <row r="421" spans="1:16">
      <c r="A421" s="21" t="s"/>
      <c r="B421" s="12" t="s"/>
      <c r="C421" s="22" t="s"/>
      <c r="D421" s="12" t="s"/>
      <c r="E421" s="59" t="s"/>
      <c r="F421" s="12" t="s"/>
      <c r="G421" s="12" t="s"/>
      <c r="H421" s="12" t="s"/>
      <c r="I421" s="12" t="s"/>
      <c r="J421" s="15" t="s"/>
      <c r="K421" s="15" t="s"/>
      <c r="L421" s="16" t="s"/>
      <c r="M421" s="17" t="s"/>
      <c r="N421" s="17" t="s"/>
      <c r="O421" s="18" t="s"/>
      <c r="P421" s="12" t="s"/>
    </row>
    <row r="422" spans="1:16">
      <c r="A422" s="21" t="s"/>
      <c r="B422" s="12" t="s"/>
      <c r="C422" s="22" t="s"/>
      <c r="D422" s="12" t="s"/>
      <c r="E422" s="59" t="s"/>
      <c r="F422" s="12" t="s"/>
      <c r="G422" s="12" t="s"/>
      <c r="H422" s="12" t="s"/>
      <c r="I422" s="12" t="s"/>
      <c r="J422" s="15" t="s"/>
      <c r="K422" s="15" t="s"/>
      <c r="L422" s="16" t="s"/>
      <c r="M422" s="17" t="s"/>
      <c r="N422" s="17" t="s"/>
      <c r="O422" s="18" t="s"/>
      <c r="P422" s="12" t="s"/>
    </row>
    <row r="423" spans="1:16">
      <c r="A423" s="21" t="s"/>
      <c r="B423" s="12" t="s"/>
      <c r="C423" s="22" t="s"/>
      <c r="D423" s="12" t="s"/>
      <c r="E423" s="59" t="s"/>
      <c r="F423" s="12" t="s"/>
      <c r="G423" s="12" t="s"/>
      <c r="H423" s="12" t="s"/>
      <c r="I423" s="12" t="s"/>
      <c r="J423" s="15" t="s"/>
      <c r="K423" s="15" t="s"/>
      <c r="L423" s="16" t="s"/>
      <c r="M423" s="17" t="s"/>
      <c r="N423" s="17" t="s"/>
      <c r="O423" s="18" t="s"/>
      <c r="P423" s="12" t="s"/>
    </row>
    <row r="424" spans="1:16">
      <c r="A424" s="21" t="s"/>
      <c r="B424" s="12" t="s"/>
      <c r="C424" s="22" t="s"/>
      <c r="D424" s="12" t="s"/>
      <c r="E424" s="59" t="s"/>
      <c r="F424" s="12" t="s"/>
      <c r="G424" s="12" t="s"/>
      <c r="H424" s="12" t="s"/>
      <c r="I424" s="12" t="s"/>
      <c r="J424" s="15" t="s"/>
      <c r="K424" s="15" t="s"/>
      <c r="L424" s="16" t="s"/>
      <c r="M424" s="17" t="s"/>
      <c r="N424" s="17" t="s"/>
      <c r="O424" s="18" t="s"/>
      <c r="P424" s="12" t="s"/>
    </row>
    <row r="425" spans="1:16">
      <c r="A425" s="21" t="s"/>
      <c r="B425" s="12" t="s"/>
      <c r="C425" s="22" t="s"/>
      <c r="D425" s="12" t="s"/>
      <c r="E425" s="59" t="s"/>
      <c r="F425" s="12" t="s"/>
      <c r="G425" s="12" t="s"/>
      <c r="H425" s="12" t="s"/>
      <c r="I425" s="12" t="s"/>
      <c r="J425" s="15" t="s"/>
      <c r="K425" s="15" t="s"/>
      <c r="L425" s="16" t="s"/>
      <c r="M425" s="17" t="s"/>
      <c r="N425" s="17" t="s"/>
      <c r="O425" s="18" t="s"/>
      <c r="P425" s="12" t="s"/>
    </row>
    <row r="426" spans="1:16">
      <c r="A426" s="21" t="s"/>
      <c r="B426" s="12" t="s"/>
      <c r="C426" s="22" t="s"/>
      <c r="D426" s="12" t="s"/>
      <c r="E426" s="59" t="s"/>
      <c r="F426" s="12" t="s"/>
      <c r="G426" s="12" t="s"/>
      <c r="H426" s="12" t="s"/>
      <c r="I426" s="12" t="s"/>
      <c r="J426" s="15" t="s"/>
      <c r="K426" s="15" t="s"/>
      <c r="L426" s="16" t="s"/>
      <c r="M426" s="17" t="s"/>
      <c r="N426" s="17" t="s"/>
      <c r="O426" s="18" t="s"/>
      <c r="P426" s="12" t="s"/>
    </row>
    <row r="427" spans="1:16">
      <c r="A427" s="21" t="s"/>
      <c r="B427" s="12" t="s"/>
      <c r="C427" s="22" t="s"/>
      <c r="D427" s="12" t="s"/>
      <c r="E427" s="59" t="s"/>
      <c r="F427" s="12" t="s"/>
      <c r="G427" s="12" t="s"/>
      <c r="H427" s="12" t="s"/>
      <c r="I427" s="12" t="s"/>
      <c r="J427" s="15" t="s"/>
      <c r="K427" s="15" t="s"/>
      <c r="L427" s="16" t="s"/>
      <c r="M427" s="17" t="s"/>
      <c r="N427" s="17" t="s"/>
      <c r="O427" s="18" t="s"/>
      <c r="P427" s="12" t="s"/>
    </row>
    <row r="428" spans="1:16">
      <c r="A428" s="21" t="s"/>
      <c r="B428" s="12" t="s"/>
      <c r="C428" s="22" t="s"/>
      <c r="D428" s="12" t="s"/>
      <c r="E428" s="59" t="s"/>
      <c r="F428" s="12" t="s"/>
      <c r="G428" s="12" t="s"/>
      <c r="H428" s="12" t="s"/>
      <c r="I428" s="12" t="s"/>
      <c r="J428" s="75" t="s"/>
      <c r="K428" s="75" t="s"/>
      <c r="L428" s="16" t="s"/>
      <c r="M428" s="17" t="s"/>
      <c r="N428" s="17" t="s"/>
      <c r="O428" s="18" t="s"/>
      <c r="P428" s="12" t="s"/>
    </row>
    <row r="429" spans="1:16">
      <c r="A429" s="21" t="s"/>
      <c r="B429" s="12" t="s"/>
      <c r="C429" s="22" t="s"/>
      <c r="D429" s="12" t="s"/>
      <c r="E429" s="59" t="s"/>
      <c r="F429" s="12" t="s"/>
      <c r="G429" s="12" t="s"/>
      <c r="H429" s="12" t="s"/>
      <c r="I429" s="12" t="s"/>
      <c r="J429" s="15" t="s"/>
      <c r="K429" s="15" t="s"/>
      <c r="L429" s="16" t="s"/>
      <c r="M429" s="17" t="s"/>
      <c r="N429" s="17" t="s"/>
      <c r="O429" s="18" t="s"/>
      <c r="P429" s="12" t="s"/>
    </row>
    <row r="430" spans="1:16">
      <c r="A430" s="21" t="s"/>
      <c r="B430" s="12" t="s"/>
      <c r="C430" s="22" t="s"/>
      <c r="D430" s="12" t="s"/>
      <c r="E430" s="59" t="s"/>
      <c r="F430" s="12" t="s"/>
      <c r="G430" s="12" t="s"/>
      <c r="H430" s="12" t="s"/>
      <c r="I430" s="12" t="s"/>
      <c r="J430" s="15" t="s"/>
      <c r="K430" s="15" t="s"/>
      <c r="L430" s="16" t="s"/>
      <c r="M430" s="17" t="s"/>
      <c r="N430" s="17" t="s"/>
      <c r="O430" s="18" t="s"/>
      <c r="P430" s="12" t="s"/>
    </row>
    <row r="431" spans="1:16">
      <c r="A431" s="21" t="s"/>
      <c r="B431" s="12" t="s"/>
      <c r="C431" s="22" t="s"/>
      <c r="D431" s="12" t="s"/>
      <c r="E431" s="59" t="s"/>
      <c r="F431" s="12" t="s"/>
      <c r="G431" s="12" t="s"/>
      <c r="H431" s="12" t="s"/>
      <c r="I431" s="12" t="s"/>
      <c r="J431" s="15" t="s"/>
      <c r="K431" s="15" t="s"/>
      <c r="L431" s="16" t="s"/>
      <c r="M431" s="17" t="s"/>
      <c r="N431" s="17" t="s"/>
      <c r="O431" s="18" t="s"/>
      <c r="P431" s="12" t="s"/>
    </row>
    <row r="432" spans="1:16">
      <c r="A432" s="21" t="s"/>
      <c r="B432" s="12" t="s"/>
      <c r="C432" s="22" t="s"/>
      <c r="D432" s="12" t="s"/>
      <c r="E432" s="12" t="s"/>
      <c r="F432" s="12" t="s"/>
      <c r="G432" s="12" t="s"/>
      <c r="H432" s="12" t="s"/>
      <c r="I432" s="12" t="s"/>
      <c r="J432" s="15" t="s"/>
      <c r="K432" s="15" t="s"/>
      <c r="L432" s="16" t="s"/>
      <c r="M432" s="17" t="s"/>
      <c r="N432" s="17" t="s"/>
      <c r="O432" s="18" t="s"/>
      <c r="P432" s="12" t="s"/>
    </row>
    <row r="433" spans="1:16">
      <c r="A433" s="21" t="s"/>
      <c r="B433" s="12" t="s"/>
      <c r="C433" s="22" t="s"/>
      <c r="D433" s="12" t="s"/>
      <c r="E433" s="59" t="s"/>
      <c r="F433" s="12" t="s"/>
      <c r="G433" s="12" t="s"/>
      <c r="H433" s="12" t="s"/>
      <c r="I433" s="12" t="s"/>
      <c r="J433" s="15" t="s"/>
      <c r="K433" s="15" t="s"/>
      <c r="L433" s="16" t="s"/>
      <c r="M433" s="17" t="s"/>
      <c r="N433" s="17" t="s"/>
      <c r="O433" s="18" t="s"/>
      <c r="P433" s="12" t="s"/>
    </row>
    <row r="434" spans="1:16">
      <c r="A434" s="21" t="s"/>
      <c r="B434" s="12" t="s"/>
      <c r="C434" s="22" t="s"/>
      <c r="D434" s="12" t="s"/>
      <c r="E434" s="59" t="s"/>
      <c r="F434" s="12" t="s"/>
      <c r="G434" s="12" t="s"/>
      <c r="H434" s="12" t="s"/>
      <c r="I434" s="12" t="s"/>
      <c r="J434" s="15" t="s"/>
      <c r="K434" s="15" t="s"/>
      <c r="L434" s="16" t="s"/>
      <c r="M434" s="17" t="s"/>
      <c r="N434" s="17" t="s"/>
      <c r="O434" s="18" t="s"/>
      <c r="P434" s="12" t="s"/>
    </row>
    <row r="435" spans="1:16">
      <c r="A435" s="21" t="s"/>
      <c r="B435" s="12" t="s"/>
      <c r="C435" s="22" t="s"/>
      <c r="D435" s="12" t="s"/>
      <c r="E435" s="59" t="s"/>
      <c r="F435" s="12" t="s"/>
      <c r="G435" s="12" t="s"/>
      <c r="H435" s="12" t="s"/>
      <c r="I435" s="12" t="s"/>
      <c r="J435" s="15" t="s"/>
      <c r="K435" s="15" t="s"/>
      <c r="L435" s="16" t="s"/>
      <c r="M435" s="17" t="s"/>
      <c r="N435" s="17" t="s"/>
      <c r="O435" s="18" t="s"/>
      <c r="P435" s="12" t="s"/>
    </row>
    <row r="436" spans="1:16">
      <c r="A436" s="21" t="s"/>
      <c r="B436" s="12" t="s"/>
      <c r="C436" s="22" t="s"/>
      <c r="D436" s="12" t="s"/>
      <c r="E436" s="59" t="s"/>
      <c r="F436" s="12" t="s"/>
      <c r="G436" s="12" t="s"/>
      <c r="H436" s="12" t="s"/>
      <c r="I436" s="12" t="s"/>
      <c r="J436" s="75" t="s"/>
      <c r="K436" s="75" t="s"/>
      <c r="L436" s="16" t="s"/>
      <c r="M436" s="17" t="s"/>
      <c r="N436" s="17" t="s"/>
      <c r="O436" s="18" t="s"/>
      <c r="P436" s="12" t="s"/>
    </row>
    <row r="437" spans="1:16">
      <c r="A437" s="21" t="s"/>
      <c r="B437" s="12" t="s"/>
      <c r="C437" s="22" t="s"/>
      <c r="D437" s="12" t="s"/>
      <c r="E437" s="12" t="s"/>
      <c r="F437" s="12" t="s"/>
      <c r="G437" s="12" t="s"/>
      <c r="H437" s="12" t="s"/>
      <c r="I437" s="12" t="s"/>
      <c r="J437" s="15" t="s"/>
      <c r="K437" s="15" t="s"/>
      <c r="L437" s="16" t="s"/>
      <c r="M437" s="17" t="s"/>
      <c r="N437" s="17" t="s"/>
      <c r="O437" s="18" t="s"/>
      <c r="P437" s="12" t="s"/>
    </row>
    <row r="438" spans="1:16">
      <c r="A438" s="21" t="s"/>
      <c r="B438" s="12" t="s"/>
      <c r="C438" s="22" t="s"/>
      <c r="D438" s="12" t="s"/>
      <c r="E438" s="59" t="s"/>
      <c r="F438" s="12" t="s"/>
      <c r="G438" s="12" t="s"/>
      <c r="H438" s="12" t="s"/>
      <c r="I438" s="12" t="s"/>
      <c r="J438" s="15" t="s"/>
      <c r="K438" s="15" t="s"/>
      <c r="L438" s="16" t="s"/>
      <c r="M438" s="17" t="s"/>
      <c r="N438" s="17" t="s"/>
      <c r="O438" s="18" t="s"/>
      <c r="P438" s="12" t="s"/>
    </row>
    <row r="439" spans="1:16">
      <c r="A439" s="21" t="s"/>
      <c r="B439" s="12" t="s"/>
      <c r="C439" s="22" t="s"/>
      <c r="D439" s="65" t="s"/>
      <c r="E439" s="59" t="s"/>
      <c r="F439" s="12" t="s"/>
      <c r="G439" s="12" t="s"/>
      <c r="H439" s="12" t="s"/>
      <c r="I439" s="12" t="s"/>
      <c r="J439" s="15" t="s"/>
      <c r="K439" s="15" t="s"/>
      <c r="L439" s="16" t="s"/>
      <c r="M439" s="17" t="s"/>
      <c r="N439" s="17" t="s"/>
      <c r="O439" s="18" t="s"/>
      <c r="P439" s="12" t="s"/>
    </row>
    <row r="440" spans="1:16">
      <c r="A440" s="21" t="s"/>
      <c r="B440" s="12" t="s"/>
      <c r="C440" s="22" t="s"/>
      <c r="D440" s="12" t="s"/>
      <c r="E440" s="59" t="s"/>
      <c r="F440" s="12" t="s"/>
      <c r="G440" s="12" t="s"/>
      <c r="H440" s="12" t="s"/>
      <c r="I440" s="12" t="s"/>
      <c r="J440" s="17" t="s"/>
      <c r="K440" s="15" t="s"/>
      <c r="L440" s="16" t="s"/>
      <c r="M440" s="17" t="s"/>
      <c r="N440" s="17" t="s"/>
      <c r="O440" s="18" t="s"/>
      <c r="P440" s="12" t="s"/>
    </row>
    <row r="441" spans="1:16">
      <c r="A441" s="21" t="s"/>
      <c r="B441" s="12" t="s"/>
      <c r="C441" s="22" t="s"/>
      <c r="D441" s="12" t="s"/>
      <c r="E441" s="59" t="s"/>
      <c r="F441" s="12" t="s"/>
      <c r="G441" s="12" t="s"/>
      <c r="H441" s="12" t="s"/>
      <c r="I441" s="12" t="s"/>
      <c r="J441" s="15" t="s"/>
      <c r="K441" s="15" t="s"/>
      <c r="L441" s="16" t="s"/>
      <c r="M441" s="17" t="s"/>
      <c r="N441" s="17" t="s"/>
      <c r="O441" s="18" t="s"/>
      <c r="P441" s="12" t="s"/>
    </row>
    <row r="442" spans="1:16">
      <c r="A442" s="21" t="s"/>
      <c r="B442" s="12" t="s"/>
      <c r="C442" s="22" t="s"/>
      <c r="D442" s="12" t="s"/>
      <c r="E442" s="59" t="s"/>
      <c r="F442" s="12" t="s"/>
      <c r="G442" s="12" t="s"/>
      <c r="H442" s="12" t="s"/>
      <c r="I442" s="12" t="s"/>
      <c r="J442" s="15" t="s"/>
      <c r="K442" s="15" t="s"/>
      <c r="L442" s="16" t="s"/>
      <c r="M442" s="17" t="s"/>
      <c r="N442" s="17" t="s"/>
      <c r="O442" s="18" t="s"/>
      <c r="P442" s="12" t="s"/>
    </row>
    <row r="443" spans="1:16">
      <c r="A443" s="21" t="s"/>
      <c r="B443" s="12" t="s"/>
      <c r="C443" s="22" t="s"/>
      <c r="D443" s="12" t="s"/>
      <c r="E443" s="59" t="s"/>
      <c r="F443" s="12" t="s"/>
      <c r="G443" s="12" t="s"/>
      <c r="H443" s="12" t="s"/>
      <c r="I443" s="12" t="s"/>
      <c r="J443" s="75" t="s"/>
      <c r="K443" s="75" t="s"/>
      <c r="L443" s="16" t="s"/>
      <c r="M443" s="17" t="s"/>
      <c r="N443" s="17" t="s"/>
      <c r="O443" s="18" t="s"/>
      <c r="P443" s="12" t="s"/>
    </row>
    <row r="444" spans="1:16">
      <c r="A444" s="21" t="s"/>
      <c r="B444" s="12" t="s"/>
      <c r="C444" s="22" t="s"/>
      <c r="D444" s="12" t="s"/>
      <c r="E444" s="59" t="s"/>
      <c r="F444" s="12" t="s"/>
      <c r="G444" s="12" t="s"/>
      <c r="H444" s="12" t="s"/>
      <c r="I444" s="12" t="s"/>
      <c r="J444" s="15" t="s"/>
      <c r="K444" s="15" t="s"/>
      <c r="L444" s="16" t="s"/>
      <c r="M444" s="17" t="s"/>
      <c r="N444" s="17" t="s"/>
      <c r="O444" s="18" t="s"/>
      <c r="P444" s="12" t="s"/>
    </row>
    <row r="445" spans="1:16">
      <c r="A445" s="21" t="s"/>
      <c r="B445" s="12" t="s"/>
      <c r="C445" s="22" t="s"/>
      <c r="D445" s="12" t="s"/>
      <c r="E445" s="59" t="s"/>
      <c r="F445" s="12" t="s"/>
      <c r="G445" s="12" t="s"/>
      <c r="H445" s="12" t="s"/>
      <c r="I445" s="12" t="s"/>
      <c r="J445" s="15" t="s"/>
      <c r="K445" s="15" t="s"/>
      <c r="L445" s="16" t="s"/>
      <c r="M445" s="17" t="s"/>
      <c r="N445" s="17" t="s"/>
      <c r="O445" s="18" t="s"/>
      <c r="P445" s="12" t="s"/>
    </row>
    <row r="446" spans="1:17">
      <c r="A446" s="21" t="s"/>
      <c r="B446" s="12" t="s"/>
      <c r="C446" s="22" t="s"/>
      <c r="D446" s="12" t="s"/>
      <c r="E446" s="22" t="s"/>
      <c r="F446" s="12" t="s"/>
      <c r="G446" s="12" t="s"/>
      <c r="H446" s="12" t="s"/>
      <c r="I446" s="12" t="s"/>
      <c r="J446" s="15" t="s"/>
      <c r="K446" s="15" t="s"/>
      <c r="L446" s="16" t="s"/>
      <c r="M446" s="17" t="s"/>
      <c r="N446" s="17" t="s"/>
      <c r="O446" s="18" t="s"/>
      <c r="P446" s="12" t="s"/>
      <c r="Q446" s="20" t="s"/>
    </row>
    <row r="447" spans="1:16">
      <c r="A447" s="21" t="s"/>
      <c r="B447" s="12" t="s"/>
      <c r="C447" s="22" t="s"/>
      <c r="D447" s="12" t="s"/>
      <c r="E447" s="59" t="s"/>
      <c r="F447" s="12" t="s"/>
      <c r="G447" s="12" t="s"/>
      <c r="H447" s="12" t="s"/>
      <c r="I447" s="12" t="s"/>
      <c r="J447" s="15" t="s"/>
      <c r="K447" s="15" t="s"/>
      <c r="L447" s="16" t="s"/>
      <c r="M447" s="17" t="s"/>
      <c r="N447" s="17" t="s"/>
      <c r="O447" s="18" t="s"/>
      <c r="P447" s="12" t="s"/>
    </row>
    <row r="448" spans="1:16">
      <c r="A448" s="21" t="s"/>
      <c r="B448" s="10" t="s"/>
      <c r="C448" s="22" t="s"/>
      <c r="D448" s="31" t="s"/>
      <c r="E448" s="59" t="s"/>
      <c r="F448" s="12" t="s"/>
      <c r="G448" s="12" t="s"/>
      <c r="H448" s="12" t="s"/>
      <c r="I448" s="12" t="s"/>
      <c r="J448" s="15" t="s"/>
      <c r="K448" s="15" t="s"/>
      <c r="L448" s="16" t="s"/>
      <c r="M448" s="17" t="s"/>
      <c r="N448" s="17" t="s"/>
      <c r="O448" s="18" t="s"/>
      <c r="P448" s="12" t="s"/>
    </row>
    <row r="449" spans="1:16">
      <c r="A449" s="21" t="s"/>
      <c r="B449" s="10" t="s"/>
      <c r="C449" s="22" t="s"/>
      <c r="D449" s="10" t="s"/>
      <c r="E449" s="12" t="s"/>
      <c r="F449" s="12" t="s"/>
      <c r="G449" s="12" t="s"/>
      <c r="H449" s="12" t="s"/>
      <c r="I449" s="12" t="s"/>
      <c r="J449" s="15" t="s"/>
      <c r="K449" s="15" t="s"/>
      <c r="L449" s="16" t="s"/>
      <c r="M449" s="17" t="s"/>
      <c r="N449" s="17" t="s"/>
      <c r="O449" s="18" t="s"/>
      <c r="P449" s="12" t="s"/>
    </row>
    <row r="450" spans="1:16">
      <c r="A450" s="21" t="s"/>
      <c r="B450" s="12" t="s"/>
      <c r="C450" s="22" t="s"/>
      <c r="D450" s="12" t="s"/>
      <c r="E450" s="59" t="s"/>
      <c r="F450" s="12" t="s"/>
      <c r="G450" s="12" t="s"/>
      <c r="H450" s="12" t="s"/>
      <c r="I450" s="12" t="s"/>
      <c r="J450" s="15" t="s"/>
      <c r="K450" s="15" t="s"/>
      <c r="L450" s="16" t="s"/>
      <c r="M450" s="17" t="s"/>
      <c r="N450" s="17" t="s"/>
      <c r="O450" s="18" t="s"/>
      <c r="P450" s="12" t="s"/>
    </row>
    <row r="451" spans="1:16">
      <c r="A451" s="21" t="s"/>
      <c r="B451" s="12" t="s"/>
      <c r="C451" s="22" t="s"/>
      <c r="D451" s="12" t="s"/>
      <c r="E451" s="59" t="s"/>
      <c r="F451" s="12" t="s"/>
      <c r="G451" s="12" t="s"/>
      <c r="H451" s="12" t="s"/>
      <c r="I451" s="12" t="s"/>
      <c r="J451" s="15" t="s"/>
      <c r="K451" s="15" t="s"/>
      <c r="L451" s="16" t="s"/>
      <c r="M451" s="17" t="s"/>
      <c r="N451" s="17" t="s"/>
      <c r="O451" s="18" t="s"/>
      <c r="P451" s="12" t="s"/>
    </row>
    <row r="452" spans="1:16">
      <c r="A452" s="21" t="s"/>
      <c r="B452" s="12" t="s"/>
      <c r="C452" s="22" t="s"/>
      <c r="D452" s="12" t="s"/>
      <c r="E452" s="59" t="s"/>
      <c r="F452" s="12" t="s"/>
      <c r="G452" s="12" t="s"/>
      <c r="H452" s="12" t="s"/>
      <c r="I452" s="12" t="s"/>
      <c r="J452" s="15" t="s"/>
      <c r="K452" s="15" t="s"/>
      <c r="L452" s="16" t="s"/>
      <c r="M452" s="17" t="s"/>
      <c r="N452" s="17" t="s"/>
      <c r="O452" s="18" t="s"/>
      <c r="P452" s="12" t="s"/>
    </row>
    <row r="453" spans="1:16">
      <c r="A453" s="21" t="s"/>
      <c r="B453" s="12" t="s"/>
      <c r="C453" s="22" t="s"/>
      <c r="D453" s="12" t="s"/>
      <c r="E453" s="59" t="s"/>
      <c r="F453" s="12" t="s"/>
      <c r="G453" s="12" t="s"/>
      <c r="H453" s="12" t="s"/>
      <c r="I453" s="12" t="s"/>
      <c r="J453" s="15" t="s"/>
      <c r="K453" s="15" t="s"/>
      <c r="L453" s="16" t="s"/>
      <c r="M453" s="17" t="s"/>
      <c r="N453" s="17" t="s"/>
      <c r="O453" s="18" t="s"/>
      <c r="P453" s="12" t="s"/>
    </row>
    <row r="454" spans="1:16">
      <c r="A454" s="21" t="s"/>
      <c r="B454" s="12" t="s"/>
      <c r="C454" s="22" t="s"/>
      <c r="D454" s="12" t="s"/>
      <c r="E454" s="59" t="s"/>
      <c r="F454" s="12" t="s"/>
      <c r="G454" s="12" t="s"/>
      <c r="H454" s="12" t="s"/>
      <c r="I454" s="12" t="s"/>
      <c r="J454" s="75" t="s"/>
      <c r="K454" s="75" t="s"/>
      <c r="L454" s="16" t="s"/>
      <c r="M454" s="17" t="s"/>
      <c r="N454" s="17" t="s"/>
      <c r="O454" s="18" t="s"/>
      <c r="P454" s="12" t="s"/>
    </row>
    <row r="455" spans="1:16">
      <c r="A455" s="21" t="s"/>
      <c r="B455" s="12" t="s"/>
      <c r="C455" s="22" t="s"/>
      <c r="D455" s="12" t="s"/>
      <c r="E455" s="59" t="s"/>
      <c r="F455" s="12" t="s"/>
      <c r="G455" s="12" t="s"/>
      <c r="H455" s="12" t="s"/>
      <c r="I455" s="12" t="s"/>
      <c r="J455" s="15" t="s"/>
      <c r="K455" s="15" t="s"/>
      <c r="L455" s="16" t="s"/>
      <c r="M455" s="17" t="s"/>
      <c r="N455" s="17" t="s"/>
      <c r="O455" s="18" t="s"/>
      <c r="P455" s="12" t="s"/>
    </row>
    <row r="456" spans="1:16">
      <c r="A456" s="21" t="s"/>
      <c r="B456" s="12" t="s"/>
      <c r="C456" s="22" t="s"/>
      <c r="D456" s="12" t="s"/>
      <c r="E456" s="59" t="s"/>
      <c r="F456" s="12" t="s"/>
      <c r="G456" s="12" t="s"/>
      <c r="H456" s="12" t="s"/>
      <c r="I456" s="12" t="s"/>
      <c r="J456" s="75" t="s"/>
      <c r="K456" s="75" t="s"/>
      <c r="L456" s="16" t="s"/>
      <c r="M456" s="17" t="s"/>
      <c r="N456" s="17" t="s"/>
      <c r="O456" s="18" t="s"/>
      <c r="P456" s="12" t="s"/>
    </row>
    <row r="457" spans="1:16">
      <c r="A457" s="21" t="s"/>
      <c r="B457" s="12" t="s"/>
      <c r="C457" s="22" t="s"/>
      <c r="D457" s="12" t="s"/>
      <c r="E457" s="59" t="s"/>
      <c r="F457" s="12" t="s"/>
      <c r="G457" s="12" t="s"/>
      <c r="H457" s="12" t="s"/>
      <c r="I457" s="12" t="s"/>
      <c r="J457" s="15" t="s"/>
      <c r="K457" s="15" t="s"/>
      <c r="L457" s="16" t="s"/>
      <c r="M457" s="17" t="s"/>
      <c r="N457" s="17" t="s"/>
      <c r="O457" s="18" t="s"/>
      <c r="P457" s="12" t="s"/>
    </row>
    <row r="458" spans="1:16">
      <c r="A458" s="21" t="s"/>
      <c r="B458" s="12" t="s"/>
      <c r="C458" s="22" t="s"/>
      <c r="D458" s="12" t="s"/>
      <c r="E458" s="59" t="s"/>
      <c r="F458" s="12" t="s"/>
      <c r="G458" s="12" t="s"/>
      <c r="H458" s="12" t="s"/>
      <c r="I458" s="12" t="s"/>
      <c r="J458" s="15" t="s"/>
      <c r="K458" s="15" t="s"/>
      <c r="L458" s="16" t="s"/>
      <c r="M458" s="17" t="s"/>
      <c r="N458" s="17" t="s"/>
      <c r="O458" s="18" t="s"/>
      <c r="P458" s="12" t="s"/>
    </row>
    <row r="459" spans="1:16">
      <c r="A459" s="21" t="s"/>
      <c r="B459" s="12" t="s"/>
      <c r="C459" s="22" t="s"/>
      <c r="D459" s="12" t="s"/>
      <c r="E459" s="59" t="s"/>
      <c r="F459" s="12" t="s"/>
      <c r="G459" s="12" t="s"/>
      <c r="H459" s="12" t="s"/>
      <c r="I459" s="12" t="s"/>
      <c r="J459" s="15" t="s"/>
      <c r="K459" s="15" t="s"/>
      <c r="L459" s="16" t="s"/>
      <c r="M459" s="17" t="s"/>
      <c r="N459" s="17" t="s"/>
      <c r="O459" s="18" t="s"/>
      <c r="P459" s="12" t="s"/>
    </row>
    <row r="460" spans="1:16">
      <c r="A460" s="21" t="s"/>
      <c r="B460" s="12" t="s"/>
      <c r="C460" s="22" t="s"/>
      <c r="D460" s="12" t="s"/>
      <c r="E460" s="59" t="s"/>
      <c r="F460" s="12" t="s"/>
      <c r="G460" s="12" t="s"/>
      <c r="H460" s="12" t="s"/>
      <c r="I460" s="12" t="s"/>
      <c r="J460" s="15" t="s"/>
      <c r="K460" s="15" t="s"/>
      <c r="L460" s="16" t="s"/>
      <c r="M460" s="17" t="s"/>
      <c r="N460" s="17" t="s"/>
      <c r="O460" s="18" t="s"/>
      <c r="P460" s="12" t="s"/>
    </row>
    <row r="461" spans="1:16">
      <c r="A461" s="21" t="s"/>
      <c r="B461" s="12" t="s"/>
      <c r="C461" s="22" t="s"/>
      <c r="D461" s="12" t="s"/>
      <c r="E461" s="59" t="s"/>
      <c r="F461" s="12" t="s"/>
      <c r="G461" s="12" t="s"/>
      <c r="H461" s="12" t="s"/>
      <c r="I461" s="12" t="s"/>
      <c r="J461" s="75" t="s"/>
      <c r="K461" s="75" t="s"/>
      <c r="L461" s="16" t="s"/>
      <c r="M461" s="17" t="s"/>
      <c r="N461" s="17" t="s"/>
      <c r="O461" s="18" t="s"/>
      <c r="P461" s="12" t="s"/>
    </row>
    <row r="462" spans="1:16">
      <c r="A462" s="21" t="s"/>
      <c r="B462" s="12" t="s"/>
      <c r="C462" s="22" t="s"/>
      <c r="D462" s="12" t="s"/>
      <c r="E462" s="59" t="s"/>
      <c r="F462" s="12" t="s"/>
      <c r="G462" s="12" t="s"/>
      <c r="H462" s="12" t="s"/>
      <c r="I462" s="12" t="s"/>
      <c r="J462" s="15" t="s"/>
      <c r="K462" s="15" t="s"/>
      <c r="L462" s="16" t="s"/>
      <c r="M462" s="17" t="s"/>
      <c r="N462" s="17" t="s"/>
      <c r="O462" s="18" t="s"/>
      <c r="P462" s="12" t="s"/>
    </row>
    <row r="463" spans="1:16">
      <c r="A463" s="21" t="s"/>
      <c r="B463" s="12" t="s"/>
      <c r="C463" s="22" t="s"/>
      <c r="D463" s="12" t="s"/>
      <c r="E463" s="22" t="s"/>
      <c r="F463" s="12" t="s"/>
      <c r="G463" s="12" t="s"/>
      <c r="H463" s="12" t="s"/>
      <c r="I463" s="12" t="s"/>
      <c r="J463" s="15" t="s"/>
      <c r="K463" s="15" t="s"/>
      <c r="L463" s="16" t="s"/>
      <c r="M463" s="17" t="s"/>
      <c r="N463" s="17" t="s"/>
      <c r="O463" s="18" t="s"/>
      <c r="P463" s="12" t="s"/>
    </row>
    <row r="464" spans="1:16">
      <c r="A464" s="21" t="s"/>
      <c r="B464" s="12" t="s"/>
      <c r="C464" s="22" t="s"/>
      <c r="D464" s="12" t="s"/>
      <c r="E464" s="59" t="s"/>
      <c r="F464" s="12" t="s"/>
      <c r="G464" s="12" t="s"/>
      <c r="H464" s="12" t="s"/>
      <c r="I464" s="12" t="s"/>
      <c r="J464" s="15" t="s"/>
      <c r="K464" s="15" t="s"/>
      <c r="L464" s="16" t="s"/>
      <c r="M464" s="17" t="s"/>
      <c r="N464" s="17" t="s"/>
      <c r="O464" s="18" t="s"/>
      <c r="P464" s="12" t="s"/>
    </row>
    <row r="465" spans="1:16">
      <c r="A465" s="21" t="s"/>
      <c r="B465" s="12" t="s"/>
      <c r="C465" s="22" t="s"/>
      <c r="D465" s="12" t="s"/>
      <c r="E465" s="59" t="s"/>
      <c r="F465" s="12" t="s"/>
      <c r="G465" s="12" t="s"/>
      <c r="H465" s="12" t="s"/>
      <c r="I465" s="12" t="s"/>
      <c r="J465" s="15" t="s"/>
      <c r="K465" s="15" t="s"/>
      <c r="L465" s="16" t="s"/>
      <c r="M465" s="17" t="s"/>
      <c r="N465" s="17" t="s"/>
      <c r="O465" s="18" t="s"/>
      <c r="P465" s="12" t="s"/>
    </row>
    <row r="466" spans="1:16">
      <c r="A466" s="21" t="s"/>
      <c r="B466" s="12" t="s"/>
      <c r="C466" s="22" t="s"/>
      <c r="D466" s="12" t="s"/>
      <c r="E466" s="59" t="s"/>
      <c r="F466" s="12" t="s"/>
      <c r="G466" s="12" t="s"/>
      <c r="H466" s="12" t="s"/>
      <c r="I466" s="12" t="s"/>
      <c r="J466" s="75" t="s"/>
      <c r="K466" s="75" t="s"/>
      <c r="L466" s="16" t="s"/>
      <c r="M466" s="17" t="s"/>
      <c r="N466" s="17" t="s"/>
      <c r="O466" s="18" t="s"/>
      <c r="P466" s="12" t="s"/>
    </row>
    <row r="467" spans="1:16">
      <c r="A467" s="21" t="s"/>
      <c r="B467" s="12" t="s"/>
      <c r="C467" s="22" t="s"/>
      <c r="D467" s="12" t="s"/>
      <c r="E467" s="59" t="s"/>
      <c r="F467" s="12" t="s"/>
      <c r="G467" s="12" t="s"/>
      <c r="H467" s="12" t="s"/>
      <c r="I467" s="12" t="s"/>
      <c r="J467" s="15" t="s"/>
      <c r="K467" s="15" t="s"/>
      <c r="L467" s="16" t="s"/>
      <c r="M467" s="17" t="s"/>
      <c r="N467" s="17" t="s"/>
      <c r="O467" s="18" t="s"/>
      <c r="P467" s="12" t="s"/>
    </row>
    <row r="468" spans="1:17">
      <c r="A468" s="21" t="s"/>
      <c r="B468" s="12" t="s"/>
      <c r="C468" s="22" t="s"/>
      <c r="D468" s="12" t="s"/>
      <c r="E468" s="59" t="s"/>
      <c r="F468" s="12" t="s"/>
      <c r="G468" s="12" t="s"/>
      <c r="H468" s="12" t="s"/>
      <c r="I468" s="12" t="s"/>
      <c r="J468" s="15" t="s"/>
      <c r="K468" s="15" t="s"/>
      <c r="L468" s="16" t="s"/>
      <c r="M468" s="17" t="s"/>
      <c r="N468" s="17" t="s"/>
      <c r="O468" s="18" t="s"/>
      <c r="P468" s="12" t="s"/>
      <c r="Q468" s="20" t="s"/>
    </row>
    <row r="469" spans="1:16">
      <c r="A469" s="21" t="s"/>
      <c r="B469" s="12" t="s"/>
      <c r="C469" s="22" t="s"/>
      <c r="D469" s="12" t="s"/>
      <c r="E469" s="59" t="s"/>
      <c r="F469" s="12" t="s"/>
      <c r="G469" s="12" t="s"/>
      <c r="H469" s="12" t="s"/>
      <c r="I469" s="12" t="s"/>
      <c r="J469" s="15" t="s"/>
      <c r="K469" s="15" t="s"/>
      <c r="L469" s="16" t="s"/>
      <c r="M469" s="17" t="s"/>
      <c r="N469" s="17" t="s"/>
      <c r="O469" s="18" t="s"/>
      <c r="P469" s="12" t="s"/>
    </row>
    <row r="470" spans="1:16">
      <c r="A470" s="21" t="s"/>
      <c r="B470" s="12" t="s"/>
      <c r="C470" s="22" t="s"/>
      <c r="D470" s="12" t="s"/>
      <c r="E470" s="59" t="s"/>
      <c r="F470" s="12" t="s"/>
      <c r="G470" s="12" t="s"/>
      <c r="H470" s="12" t="s"/>
      <c r="I470" s="12" t="s"/>
      <c r="J470" s="15" t="s"/>
      <c r="K470" s="15" t="s"/>
      <c r="L470" s="16" t="s"/>
      <c r="M470" s="17" t="s"/>
      <c r="N470" s="17" t="s"/>
      <c r="O470" s="18" t="s"/>
      <c r="P470" s="12" t="s"/>
    </row>
    <row r="471" spans="1:16">
      <c r="A471" s="21" t="s"/>
      <c r="B471" s="12" t="s"/>
      <c r="C471" s="22" t="s"/>
      <c r="D471" s="12" t="s"/>
      <c r="E471" s="59" t="s"/>
      <c r="F471" s="10" t="s"/>
      <c r="G471" s="12" t="s"/>
      <c r="H471" s="12" t="s"/>
      <c r="I471" s="12" t="s"/>
      <c r="J471" s="15" t="s"/>
      <c r="K471" s="15" t="s"/>
      <c r="L471" s="16" t="s"/>
      <c r="M471" s="17" t="s"/>
      <c r="N471" s="17" t="s"/>
      <c r="O471" s="18" t="s"/>
      <c r="P471" s="12" t="s"/>
    </row>
    <row r="472" spans="1:16">
      <c r="A472" s="21" t="s"/>
      <c r="B472" s="12" t="s"/>
      <c r="C472" s="22" t="s"/>
      <c r="D472" s="12" t="s"/>
      <c r="E472" s="59" t="s"/>
      <c r="F472" s="12" t="s"/>
      <c r="G472" s="12" t="s"/>
      <c r="H472" s="12" t="s"/>
      <c r="I472" s="12" t="s"/>
      <c r="J472" s="15" t="s"/>
      <c r="K472" s="15" t="s"/>
      <c r="L472" s="16" t="s"/>
      <c r="M472" s="17" t="s"/>
      <c r="N472" s="17" t="s"/>
      <c r="O472" s="18" t="s"/>
      <c r="P472" s="12" t="s"/>
    </row>
    <row r="473" spans="1:16">
      <c r="A473" s="21" t="s"/>
      <c r="B473" s="12" t="s"/>
      <c r="C473" s="22" t="s"/>
      <c r="D473" s="12" t="s"/>
      <c r="E473" s="59" t="s"/>
      <c r="F473" s="12" t="s"/>
      <c r="G473" s="12" t="s"/>
      <c r="H473" s="12" t="s"/>
      <c r="I473" s="12" t="s"/>
      <c r="J473" s="15" t="s"/>
      <c r="K473" s="15" t="s"/>
      <c r="L473" s="16" t="s"/>
      <c r="M473" s="17" t="s"/>
      <c r="N473" s="17" t="s"/>
      <c r="O473" s="18" t="s"/>
      <c r="P473" s="12" t="s"/>
    </row>
    <row r="474" spans="1:16">
      <c r="A474" s="21" t="s"/>
      <c r="B474" s="12" t="s"/>
      <c r="C474" s="22" t="s"/>
      <c r="D474" s="12" t="s"/>
      <c r="E474" s="59" t="s"/>
      <c r="F474" s="12" t="s"/>
      <c r="G474" s="12" t="s"/>
      <c r="H474" s="12" t="s"/>
      <c r="I474" s="12" t="s"/>
      <c r="J474" s="15" t="s"/>
      <c r="K474" s="15" t="s"/>
      <c r="L474" s="16" t="s"/>
      <c r="M474" s="17" t="s"/>
      <c r="N474" s="17" t="s"/>
      <c r="O474" s="18" t="s"/>
      <c r="P474" s="12" t="s"/>
    </row>
    <row r="475" spans="1:16">
      <c r="A475" s="21" t="s"/>
      <c r="B475" s="12" t="s"/>
      <c r="C475" s="22" t="s"/>
      <c r="D475" s="12" t="s"/>
      <c r="E475" s="59" t="s"/>
      <c r="F475" s="12" t="s"/>
      <c r="G475" s="12" t="s"/>
      <c r="H475" s="12" t="s"/>
      <c r="I475" s="12" t="s"/>
      <c r="J475" s="15" t="s"/>
      <c r="K475" s="15" t="s"/>
      <c r="L475" s="16" t="s"/>
      <c r="M475" s="17" t="s"/>
      <c r="N475" s="17" t="s"/>
      <c r="O475" s="18" t="s"/>
      <c r="P475" s="12" t="s"/>
    </row>
    <row r="476" spans="1:17">
      <c r="A476" s="21" t="s"/>
      <c r="B476" s="12" t="s"/>
      <c r="C476" s="22" t="s"/>
      <c r="D476" s="12" t="s"/>
      <c r="E476" s="59" t="s"/>
      <c r="F476" s="12" t="s"/>
      <c r="G476" s="12" t="s"/>
      <c r="H476" s="12" t="s"/>
      <c r="I476" s="12" t="s"/>
      <c r="J476" s="15" t="s"/>
      <c r="K476" s="15" t="s"/>
      <c r="L476" s="16" t="s"/>
      <c r="M476" s="17" t="s"/>
      <c r="N476" s="17" t="s"/>
      <c r="O476" s="18" t="s"/>
      <c r="P476" s="12" t="s"/>
      <c r="Q476" s="20" t="s"/>
    </row>
    <row r="477" spans="1:16">
      <c r="A477" s="21" t="s"/>
      <c r="B477" s="12" t="s"/>
      <c r="C477" s="22" t="s"/>
      <c r="D477" s="12" t="s"/>
      <c r="E477" s="59" t="s"/>
      <c r="F477" s="12" t="s"/>
      <c r="G477" s="12" t="s"/>
      <c r="H477" s="12" t="s"/>
      <c r="I477" s="12" t="s"/>
      <c r="J477" s="15" t="s"/>
      <c r="K477" s="15" t="s"/>
      <c r="L477" s="16" t="s"/>
      <c r="M477" s="17" t="s"/>
      <c r="N477" s="17" t="s"/>
      <c r="O477" s="18" t="s"/>
      <c r="P477" s="12" t="s"/>
    </row>
    <row r="478" spans="1:16">
      <c r="A478" s="21" t="s"/>
      <c r="B478" s="12" t="s"/>
      <c r="C478" s="22" t="s"/>
      <c r="D478" s="12" t="s"/>
      <c r="E478" s="59" t="s"/>
      <c r="F478" s="12" t="s"/>
      <c r="G478" s="12" t="s"/>
      <c r="H478" s="12" t="s"/>
      <c r="I478" s="12" t="s"/>
      <c r="J478" s="15" t="s"/>
      <c r="K478" s="15" t="s"/>
      <c r="L478" s="16" t="s"/>
      <c r="M478" s="17" t="s"/>
      <c r="N478" s="17" t="s"/>
      <c r="O478" s="18" t="s"/>
      <c r="P478" s="12" t="s"/>
    </row>
    <row r="479" spans="1:16">
      <c r="A479" s="21" t="s"/>
      <c r="B479" s="12" t="s"/>
      <c r="C479" s="22" t="s"/>
      <c r="D479" s="12" t="s"/>
      <c r="E479" s="59" t="s"/>
      <c r="F479" s="12" t="s"/>
      <c r="G479" s="12" t="s"/>
      <c r="H479" s="12" t="s"/>
      <c r="I479" s="12" t="s"/>
      <c r="J479" s="15" t="s"/>
      <c r="K479" s="15" t="s"/>
      <c r="L479" s="16" t="s"/>
      <c r="M479" s="17" t="s"/>
      <c r="N479" s="17" t="s"/>
      <c r="O479" s="18" t="s"/>
      <c r="P479" s="12" t="s"/>
    </row>
    <row r="480" spans="1:16">
      <c r="A480" s="21" t="s"/>
      <c r="B480" s="12" t="s"/>
      <c r="C480" s="22" t="s"/>
      <c r="D480" s="12" t="s"/>
      <c r="E480" s="59" t="s"/>
      <c r="F480" s="12" t="s"/>
      <c r="G480" s="12" t="s"/>
      <c r="H480" s="12" t="s"/>
      <c r="I480" s="12" t="s"/>
      <c r="J480" s="75" t="s"/>
      <c r="K480" s="75" t="s"/>
      <c r="L480" s="16" t="s"/>
      <c r="M480" s="17" t="s"/>
      <c r="N480" s="17" t="s"/>
      <c r="O480" s="18" t="s"/>
      <c r="P480" s="12" t="s"/>
    </row>
    <row r="481" spans="1:16">
      <c r="A481" s="21" t="s"/>
      <c r="B481" s="12" t="s"/>
      <c r="C481" s="22" t="s"/>
      <c r="D481" s="12" t="s"/>
      <c r="E481" s="59" t="s"/>
      <c r="F481" s="12" t="s"/>
      <c r="G481" s="12" t="s"/>
      <c r="H481" s="12" t="s"/>
      <c r="I481" s="12" t="s"/>
      <c r="J481" s="15" t="s"/>
      <c r="K481" s="15" t="s"/>
      <c r="L481" s="16" t="s"/>
      <c r="M481" s="17" t="s"/>
      <c r="N481" s="17" t="s"/>
      <c r="O481" s="18" t="s"/>
      <c r="P481" s="12" t="s"/>
    </row>
    <row r="482" spans="1:16">
      <c r="A482" s="21" t="s"/>
      <c r="B482" s="12" t="s"/>
      <c r="C482" s="22" t="s"/>
      <c r="D482" s="12" t="s"/>
      <c r="E482" s="59" t="s"/>
      <c r="F482" s="12" t="s"/>
      <c r="G482" s="12" t="s"/>
      <c r="H482" s="12" t="s"/>
      <c r="I482" s="12" t="s"/>
      <c r="J482" s="15" t="s"/>
      <c r="K482" s="15" t="s"/>
      <c r="L482" s="16" t="s"/>
      <c r="M482" s="17" t="s"/>
      <c r="N482" s="17" t="s"/>
      <c r="O482" s="18" t="s"/>
      <c r="P482" s="12" t="s"/>
    </row>
    <row r="483" spans="1:16">
      <c r="A483" s="21" t="s"/>
      <c r="B483" s="12" t="s"/>
      <c r="C483" s="22" t="s"/>
      <c r="D483" s="12" t="s"/>
      <c r="E483" s="59" t="s"/>
      <c r="F483" s="12" t="s"/>
      <c r="G483" s="12" t="s"/>
      <c r="H483" s="12" t="s"/>
      <c r="I483" s="12" t="s"/>
      <c r="J483" s="75" t="s"/>
      <c r="K483" s="75" t="s"/>
      <c r="L483" s="16" t="s"/>
      <c r="M483" s="17" t="s"/>
      <c r="N483" s="17" t="s"/>
      <c r="O483" s="18" t="s"/>
      <c r="P483" s="12" t="s"/>
    </row>
    <row r="484" spans="1:16">
      <c r="A484" s="21" t="s"/>
      <c r="B484" s="12" t="s"/>
      <c r="C484" s="22" t="s"/>
      <c r="D484" s="12" t="s"/>
      <c r="E484" s="59" t="s"/>
      <c r="F484" s="12" t="s"/>
      <c r="G484" s="12" t="s"/>
      <c r="H484" s="12" t="s"/>
      <c r="I484" s="12" t="s"/>
      <c r="J484" s="15" t="s"/>
      <c r="K484" s="15" t="s"/>
      <c r="L484" s="16" t="s"/>
      <c r="M484" s="17" t="s"/>
      <c r="N484" s="17" t="s"/>
      <c r="O484" s="18" t="s"/>
      <c r="P484" s="12" t="s"/>
    </row>
    <row r="485" spans="1:16">
      <c r="A485" s="21" t="s"/>
      <c r="B485" s="12" t="s"/>
      <c r="C485" s="22" t="s"/>
      <c r="D485" s="12" t="s"/>
      <c r="E485" s="59" t="s"/>
      <c r="F485" s="12" t="s"/>
      <c r="G485" s="12" t="s"/>
      <c r="H485" s="12" t="s"/>
      <c r="I485" s="12" t="s"/>
      <c r="J485" s="15" t="s"/>
      <c r="K485" s="15" t="s"/>
      <c r="L485" s="16" t="s"/>
      <c r="M485" s="17" t="s"/>
      <c r="N485" s="17" t="s"/>
      <c r="O485" s="18" t="s"/>
      <c r="P485" s="12" t="s"/>
    </row>
    <row r="486" spans="1:16">
      <c r="A486" s="21" t="s"/>
      <c r="B486" s="12" t="s"/>
      <c r="C486" s="22" t="s"/>
      <c r="D486" s="12" t="s"/>
      <c r="E486" s="59" t="s"/>
      <c r="F486" s="12" t="s"/>
      <c r="G486" s="12" t="s"/>
      <c r="H486" s="12" t="s"/>
      <c r="I486" s="12" t="s"/>
      <c r="J486" s="15" t="s"/>
      <c r="K486" s="15" t="s"/>
      <c r="L486" s="16" t="s"/>
      <c r="M486" s="17" t="s"/>
      <c r="N486" s="17" t="s"/>
      <c r="O486" s="18" t="s"/>
      <c r="P486" s="12" t="s"/>
    </row>
    <row r="487" spans="1:16">
      <c r="A487" s="21" t="s"/>
      <c r="B487" s="12" t="s"/>
      <c r="C487" s="22" t="s"/>
      <c r="D487" s="12" t="s"/>
      <c r="E487" s="12" t="s"/>
      <c r="F487" s="12" t="s"/>
      <c r="G487" s="12" t="s"/>
      <c r="H487" s="12" t="s"/>
      <c r="I487" s="12" t="s"/>
      <c r="J487" s="75" t="s"/>
      <c r="K487" s="156" t="s"/>
      <c r="L487" s="16" t="s"/>
      <c r="M487" s="17" t="s"/>
      <c r="N487" s="17" t="s"/>
      <c r="O487" s="18" t="s"/>
      <c r="P487" s="12" t="s"/>
    </row>
    <row r="488" spans="1:16">
      <c r="A488" s="21" t="s"/>
      <c r="B488" s="12" t="s"/>
      <c r="C488" s="22" t="s"/>
      <c r="D488" s="12" t="s"/>
      <c r="E488" s="59" t="s"/>
      <c r="F488" s="12" t="s"/>
      <c r="G488" s="12" t="s"/>
      <c r="H488" s="12" t="s"/>
      <c r="I488" s="12" t="s"/>
      <c r="J488" s="75" t="s"/>
      <c r="K488" s="75" t="s"/>
      <c r="L488" s="16" t="s"/>
      <c r="M488" s="17" t="s"/>
      <c r="N488" s="17" t="s"/>
      <c r="O488" s="18" t="s"/>
      <c r="P488" s="12" t="s"/>
    </row>
    <row r="489" spans="1:16">
      <c r="A489" s="21" t="s"/>
      <c r="B489" s="12" t="s"/>
      <c r="C489" s="22" t="s"/>
      <c r="D489" s="12" t="s"/>
      <c r="E489" s="59" t="s"/>
      <c r="F489" s="12" t="s"/>
      <c r="G489" s="12" t="s"/>
      <c r="H489" s="12" t="s"/>
      <c r="I489" s="12" t="s"/>
      <c r="J489" s="75" t="s"/>
      <c r="K489" s="75" t="s"/>
      <c r="L489" s="16" t="s"/>
      <c r="M489" s="17" t="s"/>
      <c r="N489" s="17" t="s"/>
      <c r="O489" s="18" t="s"/>
      <c r="P489" s="12" t="s"/>
    </row>
    <row r="490" spans="1:16">
      <c r="A490" s="21" t="s"/>
      <c r="B490" s="12" t="s"/>
      <c r="C490" s="22" t="s"/>
      <c r="D490" s="12" t="s"/>
      <c r="E490" s="59" t="s"/>
      <c r="F490" s="12" t="s"/>
      <c r="G490" s="12" t="s"/>
      <c r="H490" s="12" t="s"/>
      <c r="I490" s="12" t="s"/>
      <c r="J490" s="75" t="s"/>
      <c r="K490" s="75" t="s"/>
      <c r="L490" s="16" t="s"/>
      <c r="M490" s="17" t="s"/>
      <c r="N490" s="17" t="s"/>
      <c r="O490" s="18" t="s"/>
      <c r="P490" s="12" t="s"/>
    </row>
    <row r="491" spans="1:16">
      <c r="A491" s="21" t="s"/>
      <c r="B491" s="12" t="s"/>
      <c r="C491" s="22" t="s"/>
      <c r="D491" s="12" t="s"/>
      <c r="E491" s="59" t="s"/>
      <c r="F491" s="12" t="s"/>
      <c r="G491" s="12" t="s"/>
      <c r="H491" s="12" t="s"/>
      <c r="I491" s="12" t="s"/>
      <c r="J491" s="75" t="s"/>
      <c r="K491" s="75" t="s"/>
      <c r="L491" s="16" t="s"/>
      <c r="M491" s="17" t="s"/>
      <c r="N491" s="17" t="s"/>
      <c r="O491" s="18" t="s"/>
      <c r="P491" s="12" t="s"/>
    </row>
    <row r="492" spans="1:16">
      <c r="A492" s="21" t="s"/>
      <c r="B492" s="12" t="s"/>
      <c r="C492" s="22" t="s"/>
      <c r="D492" s="12" t="s"/>
      <c r="E492" s="59" t="s"/>
      <c r="F492" s="12" t="s"/>
      <c r="G492" s="12" t="s"/>
      <c r="H492" s="12" t="s"/>
      <c r="I492" s="12" t="s"/>
      <c r="J492" s="75" t="s"/>
      <c r="K492" s="75" t="s"/>
      <c r="L492" s="16" t="s"/>
      <c r="M492" s="17" t="s"/>
      <c r="N492" s="17" t="s"/>
      <c r="O492" s="18" t="s"/>
      <c r="P492" s="12" t="s"/>
    </row>
    <row r="493" spans="1:16">
      <c r="A493" s="21" t="s"/>
      <c r="B493" s="12" t="s"/>
      <c r="C493" s="22" t="s"/>
      <c r="D493" s="12" t="s"/>
      <c r="E493" s="59" t="s"/>
      <c r="F493" s="12" t="s"/>
      <c r="G493" s="12" t="s"/>
      <c r="H493" s="12" t="s"/>
      <c r="I493" s="12" t="s"/>
      <c r="J493" s="75" t="s"/>
      <c r="K493" s="75" t="s"/>
      <c r="L493" s="16" t="s"/>
      <c r="M493" s="17" t="s"/>
      <c r="N493" s="17" t="s"/>
      <c r="O493" s="18" t="s"/>
      <c r="P493" s="12" t="s"/>
    </row>
    <row r="494" spans="1:16">
      <c r="A494" s="21" t="s"/>
      <c r="B494" s="12" t="s"/>
      <c r="C494" s="22" t="s"/>
      <c r="D494" s="12" t="s"/>
      <c r="E494" s="59" t="s"/>
      <c r="F494" s="12" t="s"/>
      <c r="G494" s="12" t="s"/>
      <c r="H494" s="12" t="s"/>
      <c r="I494" s="12" t="s"/>
      <c r="J494" s="75" t="s"/>
      <c r="K494" s="75" t="s"/>
      <c r="L494" s="16" t="s"/>
      <c r="M494" s="17" t="s"/>
      <c r="N494" s="17" t="s"/>
      <c r="O494" s="18" t="s"/>
      <c r="P494" s="12" t="s"/>
    </row>
    <row r="495" spans="1:16">
      <c r="A495" s="21" t="s"/>
      <c r="B495" s="12" t="s"/>
      <c r="C495" s="22" t="s"/>
      <c r="D495" s="12" t="s"/>
      <c r="E495" s="12" t="s"/>
      <c r="F495" s="12" t="s"/>
      <c r="G495" s="12" t="s"/>
      <c r="H495" s="12" t="s"/>
      <c r="I495" s="12" t="s"/>
      <c r="J495" s="75" t="s"/>
      <c r="K495" s="75" t="s"/>
      <c r="L495" s="16" t="s"/>
      <c r="M495" s="17" t="s"/>
      <c r="N495" s="17" t="s"/>
      <c r="O495" s="18" t="s"/>
      <c r="P495" s="12" t="s"/>
    </row>
    <row r="496" spans="1:16">
      <c r="A496" s="21" t="s"/>
      <c r="B496" s="12" t="s"/>
      <c r="C496" s="22" t="s"/>
      <c r="D496" s="12" t="s"/>
      <c r="E496" s="59" t="s"/>
      <c r="F496" s="12" t="s"/>
      <c r="G496" s="12" t="s"/>
      <c r="H496" s="12" t="s"/>
      <c r="I496" s="12" t="s"/>
      <c r="J496" s="75" t="s"/>
      <c r="K496" s="75" t="s"/>
      <c r="L496" s="16" t="s"/>
      <c r="M496" s="17" t="s"/>
      <c r="N496" s="17" t="s"/>
      <c r="O496" s="18" t="s"/>
      <c r="P496" s="12" t="s"/>
    </row>
    <row r="497" spans="1:16">
      <c r="A497" s="21" t="s"/>
      <c r="B497" s="12" t="s"/>
      <c r="C497" s="22" t="s"/>
      <c r="D497" s="12" t="s"/>
      <c r="E497" s="59" t="s"/>
      <c r="F497" s="12" t="s"/>
      <c r="G497" s="12" t="s"/>
      <c r="H497" s="12" t="s"/>
      <c r="I497" s="12" t="s"/>
      <c r="J497" s="75" t="s"/>
      <c r="K497" s="75" t="s"/>
      <c r="L497" s="16" t="s"/>
      <c r="M497" s="17" t="s"/>
      <c r="N497" s="17" t="s"/>
      <c r="O497" s="18" t="s"/>
      <c r="P497" s="12" t="s"/>
    </row>
    <row r="498" spans="1:16">
      <c r="A498" s="21" t="s"/>
      <c r="B498" s="12" t="s"/>
      <c r="C498" s="22" t="s"/>
      <c r="D498" s="12" t="s"/>
      <c r="E498" s="59" t="s"/>
      <c r="F498" s="12" t="s"/>
      <c r="G498" s="12" t="s"/>
      <c r="H498" s="12" t="s"/>
      <c r="I498" s="12" t="s"/>
      <c r="J498" s="75" t="s"/>
      <c r="K498" s="75" t="s"/>
      <c r="L498" s="16" t="s"/>
      <c r="M498" s="17" t="s"/>
      <c r="N498" s="17" t="s"/>
      <c r="O498" s="18" t="s"/>
      <c r="P498" s="12" t="s"/>
    </row>
    <row r="499" spans="1:16">
      <c r="A499" s="21" t="s"/>
      <c r="B499" s="12" t="s"/>
      <c r="C499" s="22" t="s"/>
      <c r="D499" s="12" t="s"/>
      <c r="E499" s="59" t="s"/>
      <c r="F499" s="12" t="s"/>
      <c r="G499" s="12" t="s"/>
      <c r="H499" s="12" t="s"/>
      <c r="I499" s="12" t="s"/>
      <c r="J499" s="75" t="s"/>
      <c r="K499" s="75" t="s"/>
      <c r="L499" s="16" t="s"/>
      <c r="M499" s="17" t="s"/>
      <c r="N499" s="17" t="s"/>
      <c r="O499" s="18" t="s"/>
      <c r="P499" s="12" t="s"/>
    </row>
    <row r="500" spans="1:16">
      <c r="A500" s="21" t="s"/>
      <c r="B500" s="12" t="s"/>
      <c r="C500" s="22" t="s"/>
      <c r="D500" s="12" t="s"/>
      <c r="E500" s="59" t="s"/>
      <c r="F500" s="12" t="s"/>
      <c r="G500" s="12" t="s"/>
      <c r="H500" s="12" t="s"/>
      <c r="I500" s="12" t="s"/>
      <c r="J500" s="75" t="s"/>
      <c r="K500" s="75" t="s"/>
      <c r="L500" s="16" t="s"/>
      <c r="M500" s="17" t="s"/>
      <c r="N500" s="17" t="s"/>
      <c r="O500" s="18" t="s"/>
      <c r="P500" s="12" t="s"/>
    </row>
    <row r="501" spans="1:17">
      <c r="A501" s="21" t="s"/>
      <c r="B501" s="12" t="s"/>
      <c r="C501" s="22" t="s"/>
      <c r="D501" s="12" t="s"/>
      <c r="E501" s="59" t="s"/>
      <c r="F501" s="12" t="s"/>
      <c r="G501" s="12" t="s"/>
      <c r="H501" s="12" t="s"/>
      <c r="I501" s="12" t="s"/>
      <c r="J501" s="75" t="s"/>
      <c r="K501" s="75" t="s"/>
      <c r="L501" s="16" t="s"/>
      <c r="M501" s="17" t="s"/>
      <c r="N501" s="17" t="s"/>
      <c r="O501" s="18" t="s"/>
      <c r="P501" s="12" t="s"/>
      <c r="Q501" s="20" t="s"/>
    </row>
    <row r="502" spans="1:16">
      <c r="A502" s="21" t="s"/>
      <c r="B502" s="12" t="s"/>
      <c r="C502" s="22" t="s"/>
      <c r="D502" s="12" t="s"/>
      <c r="E502" s="59" t="s"/>
      <c r="F502" s="12" t="s"/>
      <c r="G502" s="12" t="s"/>
      <c r="H502" s="12" t="s"/>
      <c r="I502" s="12" t="s"/>
      <c r="J502" s="75" t="s"/>
      <c r="K502" s="75" t="s"/>
      <c r="L502" s="16" t="s"/>
      <c r="M502" s="17" t="s"/>
      <c r="N502" s="17" t="s"/>
      <c r="O502" s="18" t="s"/>
      <c r="P502" s="12" t="s"/>
    </row>
    <row r="503" spans="1:16">
      <c r="A503" s="21" t="s"/>
      <c r="B503" s="12" t="s"/>
      <c r="C503" s="22" t="s"/>
      <c r="D503" s="12" t="s"/>
      <c r="E503" s="59" t="s"/>
      <c r="F503" s="12" t="s"/>
      <c r="G503" s="12" t="s"/>
      <c r="H503" s="12" t="s"/>
      <c r="I503" s="12" t="s"/>
      <c r="J503" s="75" t="s"/>
      <c r="K503" s="75" t="s"/>
      <c r="L503" s="16" t="s"/>
      <c r="M503" s="17" t="s"/>
      <c r="N503" s="17" t="s"/>
      <c r="O503" s="18" t="s"/>
      <c r="P503" s="12" t="s"/>
    </row>
    <row r="504" spans="1:16">
      <c r="A504" s="21" t="s"/>
      <c r="B504" s="12" t="s"/>
      <c r="C504" s="22" t="s"/>
      <c r="D504" s="12" t="s"/>
      <c r="E504" s="22" t="s"/>
      <c r="F504" s="12" t="s"/>
      <c r="G504" s="12" t="s"/>
      <c r="H504" s="12" t="s"/>
      <c r="I504" s="12" t="s"/>
      <c r="J504" s="75" t="s"/>
      <c r="K504" s="75" t="s"/>
      <c r="L504" s="16" t="s"/>
      <c r="M504" s="17" t="s"/>
      <c r="N504" s="17" t="s"/>
      <c r="O504" s="18" t="s"/>
      <c r="P504" s="12" t="s"/>
    </row>
    <row r="505" spans="1:16">
      <c r="A505" s="21" t="s"/>
      <c r="B505" s="12" t="s"/>
      <c r="C505" s="22" t="s"/>
      <c r="D505" s="12" t="s"/>
      <c r="E505" s="59" t="s"/>
      <c r="F505" s="12" t="s"/>
      <c r="G505" s="12" t="s"/>
      <c r="H505" s="12" t="s"/>
      <c r="I505" s="12" t="s"/>
      <c r="J505" s="75" t="s"/>
      <c r="K505" s="75" t="s"/>
      <c r="L505" s="16" t="s"/>
      <c r="M505" s="17" t="s"/>
      <c r="N505" s="17" t="s"/>
      <c r="O505" s="18" t="s"/>
      <c r="P505" s="12" t="s"/>
    </row>
    <row r="506" spans="1:16">
      <c r="A506" s="21" t="s"/>
      <c r="B506" s="12" t="s"/>
      <c r="C506" s="22" t="s"/>
      <c r="D506" s="12" t="s"/>
      <c r="E506" s="12" t="s"/>
      <c r="F506" s="12" t="s"/>
      <c r="G506" s="12" t="s"/>
      <c r="H506" s="12" t="s"/>
      <c r="I506" s="12" t="s"/>
      <c r="J506" s="12" t="s"/>
      <c r="K506" s="12" t="s"/>
      <c r="L506" s="12" t="s"/>
      <c r="M506" s="12" t="s"/>
      <c r="N506" s="12" t="s"/>
      <c r="O506" s="12" t="s"/>
      <c r="P506" s="12" t="s"/>
    </row>
    <row r="507" spans="1:16">
      <c r="A507" s="21" t="s"/>
      <c r="B507" s="12" t="s"/>
      <c r="C507" s="22" t="s"/>
      <c r="D507" s="12" t="s"/>
      <c r="E507" s="59" t="s"/>
      <c r="F507" s="12" t="s"/>
      <c r="G507" s="12" t="s"/>
      <c r="H507" s="12" t="s"/>
      <c r="I507" s="12" t="s"/>
      <c r="J507" s="75" t="s"/>
      <c r="K507" s="75" t="s"/>
      <c r="L507" s="16" t="s"/>
      <c r="M507" s="17" t="s"/>
      <c r="N507" s="17" t="s"/>
      <c r="O507" s="18" t="s"/>
      <c r="P507" s="12" t="s"/>
    </row>
    <row r="508" spans="1:16">
      <c r="A508" s="21" t="s"/>
      <c r="B508" s="12" t="s"/>
      <c r="C508" s="22" t="s"/>
      <c r="D508" s="12" t="s"/>
      <c r="E508" s="59" t="s"/>
      <c r="F508" s="12" t="s"/>
      <c r="G508" s="12" t="s"/>
      <c r="H508" s="12" t="s"/>
      <c r="I508" s="12" t="s"/>
      <c r="J508" s="75" t="s"/>
      <c r="K508" s="75" t="s"/>
      <c r="L508" s="16" t="s"/>
      <c r="M508" s="17" t="s"/>
      <c r="N508" s="17" t="s"/>
      <c r="O508" s="18" t="s"/>
      <c r="P508" s="12" t="s"/>
    </row>
    <row r="509" spans="1:16">
      <c r="A509" s="21" t="s"/>
      <c r="B509" s="12" t="s"/>
      <c r="C509" s="22" t="s"/>
      <c r="D509" s="12" t="s"/>
      <c r="E509" s="59" t="s"/>
      <c r="F509" s="12" t="s"/>
      <c r="G509" s="12" t="s"/>
      <c r="H509" s="12" t="s"/>
      <c r="I509" s="12" t="s"/>
      <c r="J509" s="75" t="s"/>
      <c r="K509" s="75" t="s"/>
      <c r="L509" s="16" t="s"/>
      <c r="M509" s="17" t="s"/>
      <c r="N509" s="17" t="s"/>
      <c r="O509" s="18" t="s"/>
      <c r="P509" s="12" t="s"/>
    </row>
    <row r="510" spans="1:16">
      <c r="A510" s="21" t="s"/>
      <c r="B510" s="12" t="s"/>
      <c r="C510" s="22" t="s"/>
      <c r="D510" s="65" t="s"/>
      <c r="E510" s="59" t="s"/>
      <c r="F510" s="12" t="s"/>
      <c r="G510" s="12" t="s"/>
      <c r="H510" s="12" t="s"/>
      <c r="I510" s="12" t="s"/>
      <c r="J510" s="75" t="s"/>
      <c r="K510" s="75" t="s"/>
      <c r="L510" s="16" t="s"/>
      <c r="M510" s="17" t="s"/>
      <c r="N510" s="17" t="s"/>
      <c r="O510" s="18" t="s"/>
      <c r="P510" s="12" t="s"/>
    </row>
    <row r="511" spans="1:16">
      <c r="A511" s="21" t="s"/>
      <c r="B511" s="12" t="s"/>
      <c r="C511" s="22" t="s"/>
      <c r="D511" s="12" t="s"/>
      <c r="E511" s="59" t="s"/>
      <c r="F511" s="12" t="s"/>
      <c r="G511" s="12" t="s"/>
      <c r="H511" s="12" t="s"/>
      <c r="I511" s="12" t="s"/>
      <c r="J511" s="75" t="s"/>
      <c r="K511" s="75" t="s"/>
      <c r="L511" s="16" t="s"/>
      <c r="M511" s="17" t="s"/>
      <c r="N511" s="17" t="s"/>
      <c r="O511" s="18" t="s"/>
      <c r="P511" s="12" t="s"/>
    </row>
    <row r="512" spans="1:16">
      <c r="A512" s="21" t="s"/>
      <c r="B512" s="12" t="s"/>
      <c r="C512" s="22" t="s"/>
      <c r="D512" s="12" t="s"/>
      <c r="E512" s="59" t="s"/>
      <c r="F512" s="12" t="s"/>
      <c r="G512" s="12" t="s"/>
      <c r="H512" s="12" t="s"/>
      <c r="I512" s="12" t="s"/>
      <c r="J512" s="75" t="s"/>
      <c r="K512" s="75" t="s"/>
      <c r="L512" s="16" t="s"/>
      <c r="M512" s="17" t="s"/>
      <c r="N512" s="17" t="s"/>
      <c r="O512" s="18" t="s"/>
      <c r="P512" s="12" t="s"/>
    </row>
    <row r="513" spans="1:16">
      <c r="A513" s="21" t="s"/>
      <c r="B513" s="12" t="s"/>
      <c r="C513" s="22" t="s"/>
      <c r="D513" s="12" t="s"/>
      <c r="E513" s="59" t="s"/>
      <c r="F513" s="12" t="s"/>
      <c r="G513" s="12" t="s"/>
      <c r="H513" s="12" t="s"/>
      <c r="I513" s="12" t="s"/>
      <c r="J513" s="75" t="s"/>
      <c r="K513" s="75" t="s"/>
      <c r="L513" s="16" t="s"/>
      <c r="M513" s="17" t="s"/>
      <c r="N513" s="17" t="s"/>
      <c r="O513" s="18" t="s"/>
      <c r="P513" s="12" t="s"/>
    </row>
    <row r="514" spans="1:16">
      <c r="A514" s="21" t="s"/>
      <c r="B514" s="12" t="s"/>
      <c r="C514" s="22" t="s"/>
      <c r="D514" s="12" t="s"/>
      <c r="E514" s="59" t="s"/>
      <c r="F514" s="12" t="s"/>
      <c r="G514" s="12" t="s"/>
      <c r="H514" s="12" t="s"/>
      <c r="I514" s="12" t="s"/>
      <c r="J514" s="75" t="s"/>
      <c r="K514" s="75" t="s"/>
      <c r="L514" s="16" t="s"/>
      <c r="M514" s="17" t="s"/>
      <c r="N514" s="17" t="s"/>
      <c r="O514" s="18" t="s"/>
      <c r="P514" s="12" t="s"/>
    </row>
    <row r="515" spans="1:16">
      <c r="A515" s="21" t="s"/>
      <c r="B515" s="12" t="s"/>
      <c r="C515" s="22" t="s"/>
      <c r="D515" s="12" t="s"/>
      <c r="E515" s="59" t="s"/>
      <c r="F515" s="12" t="s"/>
      <c r="G515" s="12" t="s"/>
      <c r="H515" s="12" t="s"/>
      <c r="I515" s="12" t="s"/>
      <c r="J515" s="75" t="s"/>
      <c r="K515" s="75" t="s"/>
      <c r="L515" s="16" t="s"/>
      <c r="M515" s="17" t="s"/>
      <c r="N515" s="17" t="s"/>
      <c r="O515" s="18" t="s"/>
      <c r="P515" s="12" t="s"/>
    </row>
    <row r="516" spans="1:16">
      <c r="A516" s="21" t="s"/>
      <c r="B516" s="12" t="s"/>
      <c r="C516" s="22" t="s"/>
      <c r="D516" s="12" t="s"/>
      <c r="E516" s="59" t="s"/>
      <c r="F516" s="12" t="s"/>
      <c r="G516" s="12" t="s"/>
      <c r="H516" s="12" t="s"/>
      <c r="I516" s="12" t="s"/>
      <c r="J516" s="75" t="s"/>
      <c r="K516" s="75" t="s"/>
      <c r="L516" s="16" t="s"/>
      <c r="M516" s="17" t="s"/>
      <c r="N516" s="17" t="s"/>
      <c r="O516" s="18" t="s"/>
      <c r="P516" s="12" t="s"/>
    </row>
    <row r="517" spans="1:16">
      <c r="A517" s="21" t="s"/>
      <c r="B517" s="12" t="s"/>
      <c r="C517" s="22" t="s"/>
      <c r="D517" s="12" t="s"/>
      <c r="E517" s="59" t="s"/>
      <c r="F517" s="12" t="s"/>
      <c r="G517" s="12" t="s"/>
      <c r="H517" s="12" t="s"/>
      <c r="I517" s="12" t="s"/>
      <c r="J517" s="75" t="s"/>
      <c r="K517" s="75" t="s"/>
      <c r="L517" s="16" t="s"/>
      <c r="M517" s="17" t="s"/>
      <c r="N517" s="17" t="s"/>
      <c r="O517" s="18" t="s"/>
      <c r="P517" s="12" t="s"/>
    </row>
    <row r="518" spans="1:16">
      <c r="A518" s="21" t="s"/>
      <c r="B518" s="12" t="s"/>
      <c r="C518" s="22" t="s"/>
      <c r="D518" s="12" t="s"/>
      <c r="E518" s="59" t="s"/>
      <c r="F518" s="12" t="s"/>
      <c r="G518" s="12" t="s"/>
      <c r="H518" s="12" t="s"/>
      <c r="I518" s="12" t="s"/>
      <c r="J518" s="75" t="s"/>
      <c r="K518" s="75" t="s"/>
      <c r="L518" s="16" t="s"/>
      <c r="M518" s="17" t="s"/>
      <c r="N518" s="17" t="s"/>
      <c r="O518" s="18" t="s"/>
      <c r="P518" s="12" t="s"/>
    </row>
    <row r="519" spans="1:16">
      <c r="A519" s="21" t="s"/>
      <c r="B519" s="12" t="s"/>
      <c r="C519" s="22" t="s"/>
      <c r="D519" s="12" t="s"/>
      <c r="E519" s="59" t="s"/>
      <c r="F519" s="12" t="s"/>
      <c r="G519" s="12" t="s"/>
      <c r="H519" s="12" t="s"/>
      <c r="I519" s="12" t="s"/>
      <c r="J519" s="75" t="s"/>
      <c r="K519" s="75" t="s"/>
      <c r="L519" s="16" t="s"/>
      <c r="M519" s="17" t="s"/>
      <c r="N519" s="17" t="s"/>
      <c r="O519" s="18" t="s"/>
      <c r="P519" s="12" t="s"/>
    </row>
    <row r="520" spans="1:16">
      <c r="A520" s="21" t="s"/>
      <c r="B520" s="12" t="s"/>
      <c r="C520" s="22" t="s"/>
      <c r="D520" s="12" t="s"/>
      <c r="E520" s="59" t="s"/>
      <c r="F520" s="12" t="s"/>
      <c r="G520" s="12" t="s"/>
      <c r="H520" s="12" t="s"/>
      <c r="I520" s="12" t="s"/>
      <c r="J520" s="75" t="s"/>
      <c r="K520" s="75" t="s"/>
      <c r="L520" s="16" t="s"/>
      <c r="M520" s="17" t="s"/>
      <c r="N520" s="17" t="s"/>
      <c r="O520" s="18" t="s"/>
      <c r="P520" s="12" t="s"/>
    </row>
    <row r="521" spans="1:16">
      <c r="A521" s="21" t="s"/>
      <c r="B521" s="12" t="s"/>
      <c r="C521" s="22" t="s"/>
      <c r="D521" s="12" t="s"/>
      <c r="E521" s="59" t="s"/>
      <c r="F521" s="12" t="s"/>
      <c r="G521" s="12" t="s"/>
      <c r="H521" s="12" t="s"/>
      <c r="I521" s="12" t="s"/>
      <c r="J521" s="75" t="s"/>
      <c r="K521" s="75" t="s"/>
      <c r="L521" s="16" t="s"/>
      <c r="M521" s="17" t="s"/>
      <c r="N521" s="17" t="s"/>
      <c r="O521" s="18" t="s"/>
      <c r="P521" s="12" t="s"/>
    </row>
    <row r="522" spans="1:16">
      <c r="A522" s="21" t="s"/>
      <c r="B522" s="12" t="s"/>
      <c r="C522" s="22" t="s"/>
      <c r="D522" s="12" t="s"/>
      <c r="E522" s="59" t="s"/>
      <c r="F522" s="12" t="s"/>
      <c r="G522" s="12" t="s"/>
      <c r="H522" s="12" t="s"/>
      <c r="I522" s="12" t="s"/>
      <c r="J522" s="75" t="s"/>
      <c r="K522" s="75" t="s"/>
      <c r="L522" s="16" t="s"/>
      <c r="M522" s="17" t="s"/>
      <c r="N522" s="17" t="s"/>
      <c r="O522" s="18" t="s"/>
      <c r="P522" s="12" t="s"/>
    </row>
    <row r="523" spans="1:16">
      <c r="A523" s="21" t="s"/>
      <c r="B523" s="12" t="s"/>
      <c r="C523" s="22" t="s"/>
      <c r="D523" s="12" t="s"/>
      <c r="E523" s="59" t="s"/>
      <c r="F523" s="12" t="s"/>
      <c r="G523" s="12" t="s"/>
      <c r="H523" s="12" t="s"/>
      <c r="I523" s="12" t="s"/>
      <c r="J523" s="75" t="s"/>
      <c r="K523" s="75" t="s"/>
      <c r="L523" s="16" t="s"/>
      <c r="M523" s="17" t="s"/>
      <c r="N523" s="17" t="s"/>
      <c r="O523" s="18" t="s"/>
      <c r="P523" s="12" t="s"/>
    </row>
    <row r="524" spans="1:16">
      <c r="A524" s="21" t="s"/>
      <c r="B524" s="12" t="s"/>
      <c r="C524" s="22" t="s"/>
      <c r="D524" s="12" t="s"/>
      <c r="E524" s="59" t="s"/>
      <c r="F524" s="12" t="s"/>
      <c r="G524" s="12" t="s"/>
      <c r="H524" s="12" t="s"/>
      <c r="I524" s="12" t="s"/>
      <c r="J524" s="75" t="s"/>
      <c r="K524" s="75" t="s"/>
      <c r="L524" s="16" t="s"/>
      <c r="M524" s="17" t="s"/>
      <c r="N524" s="17" t="s"/>
      <c r="O524" s="18" t="s"/>
      <c r="P524" s="12" t="s"/>
    </row>
    <row r="525" spans="1:16">
      <c r="A525" s="21" t="s"/>
      <c r="B525" s="12" t="s"/>
      <c r="C525" s="22" t="s"/>
      <c r="D525" s="12" t="s"/>
      <c r="E525" s="59" t="s"/>
      <c r="F525" s="12" t="s"/>
      <c r="G525" s="12" t="s"/>
      <c r="H525" s="12" t="s"/>
      <c r="I525" s="12" t="s"/>
      <c r="J525" s="75" t="s"/>
      <c r="K525" s="75" t="s"/>
      <c r="L525" s="16" t="s"/>
      <c r="M525" s="17" t="s"/>
      <c r="N525" s="17" t="s"/>
      <c r="O525" s="18" t="s"/>
      <c r="P525" s="12" t="s"/>
    </row>
    <row r="526" spans="1:16">
      <c r="A526" s="21" t="s"/>
      <c r="B526" s="12" t="s"/>
      <c r="C526" s="22" t="s"/>
      <c r="D526" s="12" t="s"/>
      <c r="E526" s="59" t="s"/>
      <c r="F526" s="12" t="s"/>
      <c r="G526" s="12" t="s"/>
      <c r="H526" s="12" t="s"/>
      <c r="I526" s="12" t="s"/>
      <c r="J526" s="75" t="s"/>
      <c r="K526" s="75" t="s"/>
      <c r="L526" s="16" t="s"/>
      <c r="M526" s="17" t="s"/>
      <c r="N526" s="17" t="s"/>
      <c r="O526" s="18" t="s"/>
      <c r="P526" s="12" t="s"/>
    </row>
    <row r="527" spans="1:16">
      <c r="A527" s="21" t="s"/>
      <c r="B527" s="12" t="s"/>
      <c r="C527" s="22" t="s"/>
      <c r="D527" s="12" t="s"/>
      <c r="E527" s="59" t="s"/>
      <c r="F527" s="12" t="s"/>
      <c r="G527" s="12" t="s"/>
      <c r="H527" s="12" t="s"/>
      <c r="I527" s="12" t="s"/>
      <c r="J527" s="75" t="s"/>
      <c r="K527" s="75" t="s"/>
      <c r="L527" s="16" t="s"/>
      <c r="M527" s="17" t="s"/>
      <c r="N527" s="17" t="s"/>
      <c r="O527" s="18" t="s"/>
      <c r="P527" s="12" t="s"/>
    </row>
    <row r="528" spans="1:16">
      <c r="A528" s="21" t="s"/>
      <c r="B528" s="12" t="s"/>
      <c r="C528" s="22" t="s"/>
      <c r="D528" s="12" t="s"/>
      <c r="E528" s="59" t="s"/>
      <c r="F528" s="12" t="s"/>
      <c r="G528" s="12" t="s"/>
      <c r="H528" s="12" t="s"/>
      <c r="I528" s="12" t="s"/>
      <c r="J528" s="75" t="s"/>
      <c r="K528" s="75" t="s"/>
      <c r="L528" s="16" t="s"/>
      <c r="M528" s="17" t="s"/>
      <c r="N528" s="17" t="s"/>
      <c r="O528" s="18" t="s"/>
      <c r="P528" s="12" t="s"/>
    </row>
    <row r="529" spans="1:16">
      <c r="A529" s="21" t="s"/>
      <c r="B529" s="12" t="s"/>
      <c r="C529" s="22" t="s"/>
      <c r="D529" s="12" t="s"/>
      <c r="E529" s="12" t="s"/>
      <c r="F529" s="12" t="s"/>
      <c r="G529" s="12" t="s"/>
      <c r="H529" s="12" t="s"/>
      <c r="I529" s="12" t="s"/>
      <c r="J529" s="75" t="s"/>
      <c r="K529" s="75" t="s"/>
      <c r="L529" s="16" t="s"/>
      <c r="M529" s="17" t="s"/>
      <c r="N529" s="17" t="s"/>
      <c r="O529" s="18" t="s"/>
      <c r="P529" s="12" t="s"/>
    </row>
    <row r="530" spans="1:16">
      <c r="A530" s="21" t="s"/>
      <c r="B530" s="12" t="s"/>
      <c r="C530" s="22" t="s"/>
      <c r="D530" s="12" t="s"/>
      <c r="E530" s="59" t="s"/>
      <c r="F530" s="12" t="s"/>
      <c r="G530" s="12" t="s"/>
      <c r="H530" s="12" t="s"/>
      <c r="I530" s="12" t="s"/>
      <c r="J530" s="75" t="s"/>
      <c r="K530" s="75" t="s"/>
      <c r="L530" s="16" t="s"/>
      <c r="M530" s="17" t="s"/>
      <c r="N530" s="17" t="s"/>
      <c r="O530" s="18" t="s"/>
      <c r="P530" s="12" t="s"/>
    </row>
    <row r="531" spans="1:16">
      <c r="A531" s="21" t="s"/>
      <c r="B531" s="12" t="s"/>
      <c r="C531" s="22" t="s"/>
      <c r="D531" s="12" t="s"/>
      <c r="E531" s="59" t="s"/>
      <c r="F531" s="12" t="s"/>
      <c r="G531" s="12" t="s"/>
      <c r="H531" s="12" t="s"/>
      <c r="I531" s="12" t="s"/>
      <c r="J531" s="75" t="s"/>
      <c r="K531" s="75" t="s"/>
      <c r="L531" s="16" t="s"/>
      <c r="M531" s="17" t="s"/>
      <c r="N531" s="17" t="s"/>
      <c r="O531" s="18" t="s"/>
      <c r="P531" s="12" t="s"/>
    </row>
    <row r="532" spans="1:16">
      <c r="A532" s="21" t="s"/>
      <c r="B532" s="12" t="s"/>
      <c r="C532" s="22" t="s"/>
      <c r="D532" s="12" t="s"/>
      <c r="E532" s="22" t="s"/>
      <c r="F532" s="12" t="s"/>
      <c r="G532" s="12" t="s"/>
      <c r="H532" s="12" t="s"/>
      <c r="I532" s="12" t="s"/>
      <c r="J532" s="75" t="s"/>
      <c r="K532" s="75" t="s"/>
      <c r="L532" s="16" t="s"/>
      <c r="M532" s="17" t="s"/>
      <c r="N532" s="17" t="s"/>
      <c r="O532" s="18" t="s"/>
      <c r="P532" s="12" t="s"/>
    </row>
    <row r="533" spans="1:17">
      <c r="A533" s="21" t="s"/>
      <c r="B533" s="12" t="s"/>
      <c r="C533" s="22" t="s"/>
      <c r="D533" s="12" t="s"/>
      <c r="E533" s="59" t="s"/>
      <c r="F533" s="12" t="s"/>
      <c r="G533" s="12" t="s"/>
      <c r="H533" s="12" t="s"/>
      <c r="I533" s="12" t="s"/>
      <c r="J533" s="75" t="s"/>
      <c r="K533" s="75" t="s"/>
      <c r="L533" s="16" t="s"/>
      <c r="M533" s="17" t="s"/>
      <c r="N533" s="17" t="s"/>
      <c r="O533" s="18" t="s"/>
      <c r="P533" s="12" t="s"/>
      <c r="Q533" s="20" t="s"/>
    </row>
    <row r="534" spans="1:16">
      <c r="A534" s="21" t="s"/>
      <c r="B534" s="12" t="s"/>
      <c r="C534" s="22" t="s"/>
      <c r="D534" s="12" t="s"/>
      <c r="E534" s="59" t="s"/>
      <c r="F534" s="12" t="s"/>
      <c r="G534" s="12" t="s"/>
      <c r="H534" s="12" t="s"/>
      <c r="I534" s="12" t="s"/>
      <c r="J534" s="75" t="s"/>
      <c r="K534" s="75" t="s"/>
      <c r="L534" s="16" t="s"/>
      <c r="M534" s="17" t="s"/>
      <c r="N534" s="17" t="s"/>
      <c r="O534" s="18" t="s"/>
      <c r="P534" s="12" t="s"/>
    </row>
    <row r="535" spans="1:16">
      <c r="A535" s="21" t="s"/>
      <c r="B535" s="12" t="s"/>
      <c r="C535" s="22" t="s"/>
      <c r="D535" s="12" t="s"/>
      <c r="E535" s="59" t="s"/>
      <c r="F535" s="12" t="s"/>
      <c r="G535" s="12" t="s"/>
      <c r="H535" s="12" t="s"/>
      <c r="I535" s="12" t="s"/>
      <c r="J535" s="75" t="s"/>
      <c r="K535" s="75" t="s"/>
      <c r="L535" s="16" t="s"/>
      <c r="M535" s="17" t="s"/>
      <c r="N535" s="17" t="s"/>
      <c r="O535" s="18" t="s"/>
      <c r="P535" s="12" t="s"/>
    </row>
    <row r="536" spans="1:16">
      <c r="A536" s="21" t="s"/>
      <c r="B536" s="12" t="s"/>
      <c r="C536" s="22" t="s"/>
      <c r="D536" s="12" t="s"/>
      <c r="E536" s="59" t="s"/>
      <c r="F536" s="12" t="s"/>
      <c r="G536" s="12" t="s"/>
      <c r="H536" s="12" t="s"/>
      <c r="I536" s="12" t="s"/>
      <c r="J536" s="75" t="s"/>
      <c r="K536" s="75" t="s"/>
      <c r="L536" s="16" t="s"/>
      <c r="M536" s="17" t="s"/>
      <c r="N536" s="17" t="s"/>
      <c r="O536" s="18" t="s"/>
      <c r="P536" s="12" t="s"/>
    </row>
    <row r="537" spans="1:16">
      <c r="A537" s="21" t="s"/>
      <c r="B537" s="12" t="s"/>
      <c r="C537" s="22" t="s"/>
      <c r="D537" s="12" t="s"/>
      <c r="E537" s="59" t="s"/>
      <c r="F537" s="12" t="s"/>
      <c r="G537" s="12" t="s"/>
      <c r="H537" s="12" t="s"/>
      <c r="I537" s="12" t="s"/>
      <c r="J537" s="75" t="s"/>
      <c r="K537" s="75" t="s"/>
      <c r="L537" s="16" t="s"/>
      <c r="M537" s="17" t="s"/>
      <c r="N537" s="17" t="s"/>
      <c r="O537" s="18" t="s"/>
      <c r="P537" s="12" t="s"/>
    </row>
    <row r="538" spans="1:16">
      <c r="A538" s="21" t="s"/>
      <c r="B538" s="12" t="s"/>
      <c r="C538" s="22" t="s"/>
      <c r="D538" s="12" t="s"/>
      <c r="E538" s="59" t="s"/>
      <c r="F538" s="12" t="s"/>
      <c r="G538" s="12" t="s"/>
      <c r="H538" s="12" t="s"/>
      <c r="I538" s="12" t="s"/>
      <c r="J538" s="75" t="s"/>
      <c r="K538" s="75" t="s"/>
      <c r="L538" s="16" t="s"/>
      <c r="M538" s="17" t="s"/>
      <c r="N538" s="17" t="s"/>
      <c r="O538" s="18" t="s"/>
      <c r="P538" s="12" t="s"/>
    </row>
    <row r="539" spans="1:16">
      <c r="A539" s="21" t="s"/>
      <c r="B539" s="12" t="s"/>
      <c r="C539" s="22" t="s"/>
      <c r="D539" s="12" t="s"/>
      <c r="E539" s="12" t="s"/>
      <c r="F539" s="12" t="s"/>
      <c r="G539" s="12" t="s"/>
      <c r="H539" s="12" t="s"/>
      <c r="I539" s="12" t="s"/>
      <c r="J539" s="75" t="s"/>
      <c r="K539" s="75" t="s"/>
      <c r="L539" s="16" t="s"/>
      <c r="M539" s="17" t="s"/>
      <c r="N539" s="17" t="s"/>
      <c r="O539" s="18" t="s"/>
      <c r="P539" s="12" t="s"/>
    </row>
    <row r="540" spans="1:16">
      <c r="A540" s="21" t="s"/>
      <c r="B540" s="12" t="s"/>
      <c r="C540" s="22" t="s"/>
      <c r="D540" s="12" t="s"/>
      <c r="E540" s="59" t="s"/>
      <c r="F540" s="12" t="s"/>
      <c r="G540" s="12" t="s"/>
      <c r="H540" s="12" t="s"/>
      <c r="I540" s="12" t="s"/>
      <c r="J540" s="75" t="s"/>
      <c r="K540" s="75" t="s"/>
      <c r="L540" s="16" t="s"/>
      <c r="M540" s="17" t="s"/>
      <c r="N540" s="17" t="s"/>
      <c r="O540" s="18" t="s"/>
      <c r="P540" s="12" t="s"/>
    </row>
    <row r="541" spans="1:16">
      <c r="A541" s="21" t="s"/>
      <c r="B541" s="12" t="s"/>
      <c r="C541" s="22" t="s"/>
      <c r="D541" s="12" t="s"/>
      <c r="E541" s="59" t="s"/>
      <c r="F541" s="12" t="s"/>
      <c r="G541" s="12" t="s"/>
      <c r="H541" s="12" t="s"/>
      <c r="I541" s="12" t="s"/>
      <c r="J541" s="75" t="s"/>
      <c r="K541" s="75" t="s"/>
      <c r="L541" s="16" t="s"/>
      <c r="M541" s="17" t="s"/>
      <c r="N541" s="17" t="s"/>
      <c r="O541" s="18" t="s"/>
      <c r="P541" s="12" t="s"/>
    </row>
    <row r="542" spans="1:16">
      <c r="A542" s="21" t="s"/>
      <c r="B542" s="12" t="s"/>
      <c r="C542" s="22" t="s"/>
      <c r="D542" s="12" t="s"/>
      <c r="E542" s="12" t="s"/>
      <c r="F542" s="12" t="s"/>
      <c r="G542" s="12" t="s"/>
      <c r="H542" s="12" t="s"/>
      <c r="I542" s="12" t="s"/>
      <c r="J542" s="12" t="s"/>
      <c r="K542" s="12" t="s"/>
      <c r="L542" s="12" t="s"/>
      <c r="M542" s="12" t="s"/>
      <c r="N542" s="12" t="s"/>
      <c r="O542" s="12" t="s"/>
      <c r="P542" s="12" t="s"/>
    </row>
    <row r="543" spans="1:16">
      <c r="A543" s="21" t="s"/>
      <c r="B543" s="12" t="s"/>
      <c r="C543" s="22" t="s"/>
      <c r="D543" s="12" t="s"/>
      <c r="E543" s="22" t="s"/>
      <c r="F543" s="12" t="s"/>
      <c r="G543" s="12" t="s"/>
      <c r="H543" s="12" t="s"/>
      <c r="I543" s="12" t="s"/>
      <c r="J543" s="75" t="s"/>
      <c r="K543" s="75" t="s"/>
      <c r="L543" s="16" t="s"/>
      <c r="M543" s="17" t="s"/>
      <c r="N543" s="17" t="s"/>
      <c r="O543" s="18" t="s"/>
      <c r="P543" s="12" t="s"/>
    </row>
    <row r="544" spans="1:16">
      <c r="A544" s="21" t="s"/>
      <c r="B544" s="10" t="s"/>
      <c r="C544" s="22" t="s"/>
      <c r="D544" s="10" t="s"/>
      <c r="E544" s="59" t="s"/>
      <c r="F544" s="12" t="s"/>
      <c r="G544" s="12" t="s"/>
      <c r="H544" s="12" t="s"/>
      <c r="I544" s="12" t="s"/>
      <c r="J544" s="75" t="s"/>
      <c r="K544" s="75" t="s"/>
      <c r="L544" s="16" t="s"/>
      <c r="M544" s="17" t="s"/>
      <c r="N544" s="17" t="s"/>
      <c r="O544" s="18" t="s"/>
      <c r="P544" s="12" t="s"/>
    </row>
    <row r="545" spans="1:16">
      <c r="A545" s="21" t="s"/>
      <c r="B545" s="66" t="s"/>
      <c r="C545" s="22" t="s"/>
      <c r="D545" s="66" t="s"/>
      <c r="E545" s="59" t="s"/>
      <c r="F545" s="12" t="s"/>
      <c r="G545" s="12" t="s"/>
      <c r="H545" s="12" t="s"/>
      <c r="I545" s="12" t="s"/>
      <c r="J545" s="75" t="s"/>
      <c r="K545" s="75" t="s"/>
      <c r="L545" s="16" t="s"/>
      <c r="M545" s="17" t="s"/>
      <c r="N545" s="17" t="s"/>
      <c r="O545" s="18" t="s"/>
      <c r="P545" s="12" t="s"/>
    </row>
    <row r="546" spans="1:16">
      <c r="A546" s="21" t="s"/>
      <c r="B546" s="66" t="s"/>
      <c r="C546" s="22" t="s"/>
      <c r="D546" s="66" t="s"/>
      <c r="E546" s="59" t="s"/>
      <c r="F546" s="12" t="s"/>
      <c r="G546" s="12" t="s"/>
      <c r="H546" s="12" t="s"/>
      <c r="I546" s="12" t="s"/>
      <c r="J546" s="75" t="s"/>
      <c r="K546" s="75" t="s"/>
      <c r="L546" s="16" t="s"/>
      <c r="M546" s="17" t="s"/>
      <c r="N546" s="17" t="s"/>
      <c r="O546" s="18" t="s"/>
      <c r="P546" s="12" t="s"/>
    </row>
    <row r="547" spans="1:17">
      <c r="A547" s="21" t="s"/>
      <c r="B547" s="12" t="s"/>
      <c r="C547" s="22" t="s"/>
      <c r="D547" s="12" t="s"/>
      <c r="E547" s="59" t="s"/>
      <c r="F547" s="12" t="s"/>
      <c r="G547" s="12" t="s"/>
      <c r="H547" s="12" t="s"/>
      <c r="I547" s="12" t="s"/>
      <c r="J547" s="75" t="s"/>
      <c r="K547" s="75" t="s"/>
      <c r="L547" s="16" t="s"/>
      <c r="M547" s="17" t="s"/>
      <c r="N547" s="17" t="s"/>
      <c r="O547" s="18" t="s"/>
      <c r="P547" s="12" t="s"/>
      <c r="Q547" s="20" t="s"/>
    </row>
    <row r="548" spans="1:16">
      <c r="A548" s="21" t="s"/>
      <c r="B548" s="12" t="s"/>
      <c r="C548" s="22" t="s"/>
      <c r="D548" s="12" t="s"/>
      <c r="E548" s="59" t="s"/>
      <c r="F548" s="12" t="s"/>
      <c r="G548" s="12" t="s"/>
      <c r="H548" s="12" t="s"/>
      <c r="I548" s="12" t="s"/>
      <c r="J548" s="75" t="s"/>
      <c r="K548" s="75" t="s"/>
      <c r="L548" s="16" t="s"/>
      <c r="M548" s="17" t="s"/>
      <c r="N548" s="17" t="s"/>
      <c r="O548" s="18" t="s"/>
      <c r="P548" s="12" t="s"/>
    </row>
    <row r="549" spans="1:16">
      <c r="A549" s="21" t="s"/>
      <c r="B549" s="12" t="s"/>
      <c r="C549" s="22" t="s"/>
      <c r="D549" s="12" t="s"/>
      <c r="E549" s="59" t="s"/>
      <c r="F549" s="12" t="s"/>
      <c r="G549" s="12" t="s"/>
      <c r="H549" s="12" t="s"/>
      <c r="I549" s="12" t="s"/>
      <c r="J549" s="75" t="s"/>
      <c r="K549" s="75" t="s"/>
      <c r="L549" s="16" t="s"/>
      <c r="M549" s="17" t="s"/>
      <c r="N549" s="17" t="s"/>
      <c r="O549" s="18" t="s"/>
      <c r="P549" s="12" t="s"/>
    </row>
    <row r="550" spans="1:16">
      <c r="A550" s="21" t="s"/>
      <c r="B550" s="12" t="s"/>
      <c r="C550" s="22" t="s"/>
      <c r="D550" s="12" t="s"/>
      <c r="E550" s="59" t="s"/>
      <c r="F550" s="12" t="s"/>
      <c r="G550" s="12" t="s"/>
      <c r="H550" s="12" t="s"/>
      <c r="I550" s="12" t="s"/>
      <c r="J550" s="75" t="s"/>
      <c r="K550" s="75" t="s"/>
      <c r="L550" s="16" t="s"/>
      <c r="M550" s="17" t="s"/>
      <c r="N550" s="17" t="s"/>
      <c r="O550" s="18" t="s"/>
      <c r="P550" s="12" t="s"/>
    </row>
    <row r="551" spans="1:16">
      <c r="A551" s="21" t="s"/>
      <c r="B551" s="12" t="s"/>
      <c r="C551" s="22" t="s"/>
      <c r="D551" s="12" t="s"/>
      <c r="E551" s="12" t="s"/>
      <c r="F551" s="12" t="s"/>
      <c r="G551" s="12" t="s"/>
      <c r="H551" s="12" t="s"/>
      <c r="I551" s="12" t="s"/>
      <c r="J551" s="75" t="s"/>
      <c r="K551" s="75" t="s"/>
      <c r="L551" s="16" t="s"/>
      <c r="M551" s="17" t="s"/>
      <c r="N551" s="17" t="s"/>
      <c r="O551" s="18" t="s"/>
      <c r="P551" s="12" t="s"/>
    </row>
    <row r="552" spans="1:16">
      <c r="A552" s="21" t="s"/>
      <c r="B552" s="12" t="s"/>
      <c r="C552" s="22" t="s"/>
      <c r="D552" s="12" t="s"/>
      <c r="E552" s="59" t="s"/>
      <c r="F552" s="12" t="s"/>
      <c r="G552" s="12" t="s"/>
      <c r="H552" s="12" t="s"/>
      <c r="I552" s="12" t="s"/>
      <c r="J552" s="75" t="s"/>
      <c r="K552" s="75" t="s"/>
      <c r="L552" s="16" t="s"/>
      <c r="M552" s="17" t="s"/>
      <c r="N552" s="17" t="s"/>
      <c r="O552" s="18" t="s"/>
      <c r="P552" s="12" t="s"/>
    </row>
    <row r="553" spans="1:16">
      <c r="A553" s="21" t="s"/>
      <c r="B553" s="12" t="s"/>
      <c r="C553" s="22" t="s"/>
      <c r="D553" s="12" t="s"/>
      <c r="E553" s="12" t="s"/>
      <c r="F553" s="12" t="s"/>
      <c r="G553" s="12" t="s"/>
      <c r="H553" s="12" t="s"/>
      <c r="I553" s="12" t="s"/>
      <c r="J553" s="75" t="s"/>
      <c r="K553" s="75" t="s"/>
      <c r="L553" s="16" t="s"/>
      <c r="M553" s="17" t="s"/>
      <c r="N553" s="17" t="s"/>
      <c r="O553" s="18" t="s"/>
      <c r="P553" s="12" t="s"/>
    </row>
    <row r="554" spans="1:16">
      <c r="A554" s="21" t="s"/>
      <c r="B554" s="12" t="s"/>
      <c r="C554" s="22" t="s"/>
      <c r="D554" s="12" t="s"/>
      <c r="E554" s="59" t="s"/>
      <c r="F554" s="12" t="s"/>
      <c r="G554" s="12" t="s"/>
      <c r="H554" s="12" t="s"/>
      <c r="I554" s="12" t="s"/>
      <c r="J554" s="75" t="s"/>
      <c r="K554" s="75" t="s"/>
      <c r="L554" s="16" t="s"/>
      <c r="M554" s="17" t="s"/>
      <c r="N554" s="17" t="s"/>
      <c r="O554" s="18" t="s"/>
      <c r="P554" s="12" t="s"/>
    </row>
    <row r="555" spans="1:16">
      <c r="A555" s="21" t="s"/>
      <c r="B555" s="12" t="s"/>
      <c r="C555" s="22" t="s"/>
      <c r="D555" s="12" t="s"/>
      <c r="E555" s="59" t="s"/>
      <c r="F555" s="12" t="s"/>
      <c r="G555" s="12" t="s"/>
      <c r="H555" s="12" t="s"/>
      <c r="I555" s="12" t="s"/>
      <c r="J555" s="75" t="s"/>
      <c r="K555" s="75" t="s"/>
      <c r="L555" s="16" t="s"/>
      <c r="M555" s="17" t="s"/>
      <c r="N555" s="17" t="s"/>
      <c r="O555" s="18" t="s"/>
      <c r="P555" s="12" t="s"/>
    </row>
    <row r="556" spans="1:16">
      <c r="A556" s="21" t="s"/>
      <c r="B556" s="12" t="s"/>
      <c r="C556" s="22" t="s"/>
      <c r="D556" s="12" t="s"/>
      <c r="E556" s="59" t="s"/>
      <c r="F556" s="12" t="s"/>
      <c r="G556" s="12" t="s"/>
      <c r="H556" s="12" t="s"/>
      <c r="I556" s="12" t="s"/>
      <c r="J556" s="75" t="s"/>
      <c r="K556" s="75" t="s"/>
      <c r="L556" s="16" t="s"/>
      <c r="M556" s="17" t="s"/>
      <c r="N556" s="17" t="s"/>
      <c r="O556" s="18" t="s"/>
      <c r="P556" s="12" t="s"/>
    </row>
    <row r="557" spans="1:16">
      <c r="A557" s="21" t="s"/>
      <c r="B557" s="12" t="s"/>
      <c r="C557" s="22" t="s"/>
      <c r="D557" s="12" t="s"/>
      <c r="E557" s="59" t="s"/>
      <c r="F557" s="12" t="s"/>
      <c r="G557" s="12" t="s"/>
      <c r="H557" s="12" t="s"/>
      <c r="I557" s="12" t="s"/>
      <c r="J557" s="75" t="s"/>
      <c r="K557" s="75" t="s"/>
      <c r="L557" s="16" t="s"/>
      <c r="M557" s="17" t="s"/>
      <c r="N557" s="17" t="s"/>
      <c r="O557" s="18" t="s"/>
      <c r="P557" s="12" t="s"/>
    </row>
    <row r="558" spans="1:16">
      <c r="A558" s="21" t="s"/>
      <c r="B558" s="12" t="s"/>
      <c r="C558" s="22" t="s"/>
      <c r="D558" s="12" t="s"/>
      <c r="E558" s="59" t="s"/>
      <c r="F558" s="12" t="s"/>
      <c r="G558" s="12" t="s"/>
      <c r="H558" s="12" t="s"/>
      <c r="I558" s="12" t="s"/>
      <c r="J558" s="75" t="s"/>
      <c r="K558" s="75" t="s"/>
      <c r="L558" s="16" t="s"/>
      <c r="M558" s="17" t="s"/>
      <c r="N558" s="17" t="s"/>
      <c r="O558" s="18" t="s"/>
      <c r="P558" s="12" t="s"/>
    </row>
    <row r="559" spans="1:16">
      <c r="A559" s="21" t="s"/>
      <c r="B559" s="12" t="s"/>
      <c r="C559" s="22" t="s"/>
      <c r="D559" s="12" t="s"/>
      <c r="E559" s="59" t="s"/>
      <c r="F559" s="12" t="s"/>
      <c r="G559" s="12" t="s"/>
      <c r="H559" s="12" t="s"/>
      <c r="I559" s="12" t="s"/>
      <c r="J559" s="75" t="s"/>
      <c r="K559" s="75" t="s"/>
      <c r="L559" s="16" t="s"/>
      <c r="M559" s="17" t="s"/>
      <c r="N559" s="17" t="s"/>
      <c r="O559" s="18" t="s"/>
      <c r="P559" s="12" t="s"/>
    </row>
    <row r="560" spans="1:16">
      <c r="A560" s="21" t="s"/>
      <c r="B560" s="12" t="s"/>
      <c r="C560" s="22" t="s"/>
      <c r="D560" s="12" t="s"/>
      <c r="E560" s="59" t="s"/>
      <c r="F560" s="12" t="s"/>
      <c r="G560" s="12" t="s"/>
      <c r="H560" s="12" t="s"/>
      <c r="I560" s="12" t="s"/>
      <c r="J560" s="75" t="s"/>
      <c r="K560" s="75" t="s"/>
      <c r="L560" s="16" t="s"/>
      <c r="M560" s="17" t="s"/>
      <c r="N560" s="17" t="s"/>
      <c r="O560" s="18" t="s"/>
      <c r="P560" s="12" t="s"/>
    </row>
    <row r="561" spans="1:16">
      <c r="A561" s="21" t="s"/>
      <c r="B561" s="12" t="s"/>
      <c r="C561" s="22" t="s"/>
      <c r="D561" s="12" t="s"/>
      <c r="E561" s="59" t="s"/>
      <c r="F561" s="12" t="s"/>
      <c r="G561" s="12" t="s"/>
      <c r="H561" s="12" t="s"/>
      <c r="I561" s="12" t="s"/>
      <c r="J561" s="75" t="s"/>
      <c r="K561" s="75" t="s"/>
      <c r="L561" s="16" t="s"/>
      <c r="M561" s="17" t="s"/>
      <c r="N561" s="17" t="s"/>
      <c r="O561" s="18" t="s"/>
      <c r="P561" s="12" t="s"/>
    </row>
    <row r="562" spans="1:16">
      <c r="A562" s="21" t="s"/>
      <c r="B562" s="12" t="s"/>
      <c r="C562" s="22" t="s"/>
      <c r="D562" s="12" t="s"/>
      <c r="E562" s="59" t="s"/>
      <c r="F562" s="12" t="s"/>
      <c r="G562" s="12" t="s"/>
      <c r="H562" s="12" t="s"/>
      <c r="I562" s="12" t="s"/>
      <c r="J562" s="75" t="s"/>
      <c r="K562" s="75" t="s"/>
      <c r="L562" s="16" t="s"/>
      <c r="M562" s="17" t="s"/>
      <c r="N562" s="17" t="s"/>
      <c r="O562" s="18" t="s"/>
      <c r="P562" s="12" t="s"/>
    </row>
    <row r="563" spans="1:16">
      <c r="A563" s="21" t="s"/>
      <c r="B563" s="12" t="s"/>
      <c r="C563" s="22" t="s"/>
      <c r="D563" s="12" t="s"/>
      <c r="E563" s="59" t="s"/>
      <c r="F563" s="12" t="s"/>
      <c r="G563" s="12" t="s"/>
      <c r="H563" s="12" t="s"/>
      <c r="I563" s="12" t="s"/>
      <c r="J563" s="75" t="s"/>
      <c r="K563" s="75" t="s"/>
      <c r="L563" s="16" t="s"/>
      <c r="M563" s="17" t="s"/>
      <c r="N563" s="17" t="s"/>
      <c r="O563" s="18" t="s"/>
      <c r="P563" s="12" t="s"/>
    </row>
    <row r="564" spans="1:16">
      <c r="A564" s="21" t="s"/>
      <c r="B564" s="12" t="s"/>
      <c r="C564" s="22" t="s"/>
      <c r="D564" s="12" t="s"/>
      <c r="E564" s="59" t="s"/>
      <c r="F564" s="12" t="s"/>
      <c r="G564" s="12" t="s"/>
      <c r="H564" s="12" t="s"/>
      <c r="I564" s="12" t="s"/>
      <c r="J564" s="75" t="s"/>
      <c r="K564" s="75" t="s"/>
      <c r="L564" s="16" t="s"/>
      <c r="M564" s="17" t="s"/>
      <c r="N564" s="17" t="s"/>
      <c r="O564" s="18" t="s"/>
      <c r="P564" s="12" t="s"/>
    </row>
    <row r="565" spans="1:16">
      <c r="A565" s="21" t="s"/>
      <c r="B565" s="12" t="s"/>
      <c r="C565" s="22" t="s"/>
      <c r="D565" s="12" t="s"/>
      <c r="E565" s="59" t="s"/>
      <c r="F565" s="12" t="s"/>
      <c r="G565" s="12" t="s"/>
      <c r="H565" s="12" t="s"/>
      <c r="I565" s="12" t="s"/>
      <c r="J565" s="75" t="s"/>
      <c r="K565" s="75" t="s"/>
      <c r="L565" s="16" t="s"/>
      <c r="M565" s="17" t="s"/>
      <c r="N565" s="17" t="s"/>
      <c r="O565" s="18" t="s"/>
      <c r="P565" s="12" t="s"/>
    </row>
    <row r="566" spans="1:16">
      <c r="A566" s="21" t="s"/>
      <c r="B566" s="12" t="s"/>
      <c r="C566" s="22" t="s"/>
      <c r="D566" s="12" t="s"/>
      <c r="E566" s="59" t="s"/>
      <c r="F566" s="12" t="s"/>
      <c r="G566" s="12" t="s"/>
      <c r="H566" s="12" t="s"/>
      <c r="I566" s="12" t="s"/>
      <c r="J566" s="75" t="s"/>
      <c r="K566" s="75" t="s"/>
      <c r="L566" s="16" t="s"/>
      <c r="M566" s="17" t="s"/>
      <c r="N566" s="17" t="s"/>
      <c r="O566" s="18" t="s"/>
      <c r="P566" s="12" t="s"/>
    </row>
    <row r="567" spans="1:16">
      <c r="A567" s="21" t="s"/>
      <c r="B567" s="12" t="s"/>
      <c r="C567" s="22" t="s"/>
      <c r="D567" s="12" t="s"/>
      <c r="E567" s="59" t="s"/>
      <c r="F567" s="12" t="s"/>
      <c r="G567" s="12" t="s"/>
      <c r="H567" s="12" t="s"/>
      <c r="I567" s="12" t="s"/>
      <c r="J567" s="75" t="s"/>
      <c r="K567" s="75" t="s"/>
      <c r="L567" s="16" t="s"/>
      <c r="M567" s="17" t="s"/>
      <c r="N567" s="17" t="s"/>
      <c r="O567" s="18" t="s"/>
      <c r="P567" s="12" t="s"/>
    </row>
    <row r="568" spans="1:16">
      <c r="A568" s="21" t="s"/>
      <c r="B568" s="12" t="s"/>
      <c r="C568" s="22" t="s"/>
      <c r="D568" s="12" t="s"/>
      <c r="E568" s="59" t="s"/>
      <c r="F568" s="12" t="s"/>
      <c r="G568" s="12" t="s"/>
      <c r="H568" s="12" t="s"/>
      <c r="I568" s="12" t="s"/>
      <c r="J568" s="75" t="s"/>
      <c r="K568" s="75" t="s"/>
      <c r="L568" s="16" t="s"/>
      <c r="M568" s="17" t="s"/>
      <c r="N568" s="17" t="s"/>
      <c r="O568" s="18" t="s"/>
      <c r="P568" s="12" t="s"/>
    </row>
    <row r="569" spans="1:16">
      <c r="A569" s="21" t="s"/>
      <c r="B569" s="12" t="s"/>
      <c r="C569" s="22" t="s"/>
      <c r="D569" s="12" t="s"/>
      <c r="E569" s="59" t="s"/>
      <c r="F569" s="12" t="s"/>
      <c r="G569" s="12" t="s"/>
      <c r="H569" s="12" t="s"/>
      <c r="I569" s="12" t="s"/>
      <c r="J569" s="75" t="s"/>
      <c r="K569" s="75" t="s"/>
      <c r="L569" s="16" t="s"/>
      <c r="M569" s="17" t="s"/>
      <c r="N569" s="17" t="s"/>
      <c r="O569" s="18" t="s"/>
      <c r="P569" s="12" t="s"/>
    </row>
    <row r="570" spans="1:16">
      <c r="A570" s="21" t="s"/>
      <c r="B570" s="12" t="s"/>
      <c r="C570" s="22" t="s"/>
      <c r="D570" s="12" t="s"/>
      <c r="E570" s="59" t="s"/>
      <c r="F570" s="12" t="s"/>
      <c r="G570" s="12" t="s"/>
      <c r="H570" s="12" t="s"/>
      <c r="I570" s="12" t="s"/>
      <c r="J570" s="75" t="s"/>
      <c r="K570" s="75" t="s"/>
      <c r="L570" s="16" t="s"/>
      <c r="M570" s="17" t="s"/>
      <c r="N570" s="17" t="s"/>
      <c r="O570" s="18" t="s"/>
      <c r="P570" s="12" t="s"/>
    </row>
    <row r="571" spans="1:16">
      <c r="A571" s="21" t="s"/>
      <c r="B571" s="12" t="s"/>
      <c r="C571" s="22" t="s"/>
      <c r="D571" s="12" t="s"/>
      <c r="E571" s="59" t="s"/>
      <c r="F571" s="12" t="s"/>
      <c r="G571" s="12" t="s"/>
      <c r="H571" s="12" t="s"/>
      <c r="I571" s="12" t="s"/>
      <c r="J571" s="75" t="s"/>
      <c r="K571" s="75" t="s"/>
      <c r="L571" s="16" t="s"/>
      <c r="M571" s="17" t="s"/>
      <c r="N571" s="17" t="s"/>
      <c r="O571" s="18" t="s"/>
      <c r="P571" s="12" t="s"/>
    </row>
    <row r="572" spans="1:16">
      <c r="A572" s="21" t="s"/>
      <c r="B572" s="12" t="s"/>
      <c r="C572" s="22" t="s"/>
      <c r="D572" s="12" t="s"/>
      <c r="E572" s="59" t="s"/>
      <c r="F572" s="12" t="s"/>
      <c r="G572" s="12" t="s"/>
      <c r="H572" s="12" t="s"/>
      <c r="I572" s="12" t="s"/>
      <c r="J572" s="75" t="s"/>
      <c r="K572" s="75" t="s"/>
      <c r="L572" s="16" t="s"/>
      <c r="M572" s="17" t="s"/>
      <c r="N572" s="17" t="s"/>
      <c r="O572" s="18" t="s"/>
      <c r="P572" s="12" t="s"/>
    </row>
    <row r="573" spans="1:16">
      <c r="A573" s="21" t="s"/>
      <c r="B573" s="12" t="s"/>
      <c r="C573" s="22" t="s"/>
      <c r="D573" s="12" t="s"/>
      <c r="E573" s="59" t="s"/>
      <c r="F573" s="12" t="s"/>
      <c r="G573" s="12" t="s"/>
      <c r="H573" s="12" t="s"/>
      <c r="I573" s="12" t="s"/>
      <c r="J573" s="75" t="s"/>
      <c r="K573" s="75" t="s"/>
      <c r="L573" s="16" t="s"/>
      <c r="M573" s="17" t="s"/>
      <c r="N573" s="17" t="s"/>
      <c r="O573" s="18" t="s"/>
      <c r="P573" s="12" t="s"/>
    </row>
    <row r="574" spans="1:16">
      <c r="A574" s="21" t="s"/>
      <c r="B574" s="12" t="s"/>
      <c r="C574" s="22" t="s"/>
      <c r="D574" s="12" t="s"/>
      <c r="E574" s="59" t="s"/>
      <c r="F574" s="12" t="s"/>
      <c r="G574" s="12" t="s"/>
      <c r="H574" s="12" t="s"/>
      <c r="I574" s="12" t="s"/>
      <c r="J574" s="75" t="s"/>
      <c r="K574" s="75" t="s"/>
      <c r="L574" s="16" t="s"/>
      <c r="M574" s="17" t="s"/>
      <c r="N574" s="17" t="s"/>
      <c r="O574" s="18" t="s"/>
      <c r="P574" s="12" t="s"/>
    </row>
    <row r="575" spans="1:16">
      <c r="A575" s="21" t="s"/>
      <c r="B575" s="12" t="s"/>
      <c r="C575" s="22" t="s"/>
      <c r="D575" s="12" t="s"/>
      <c r="E575" s="12" t="s"/>
      <c r="F575" s="12" t="s"/>
      <c r="G575" s="12" t="s"/>
      <c r="H575" s="12" t="s"/>
      <c r="I575" s="12" t="s"/>
      <c r="J575" s="12" t="s"/>
      <c r="K575" s="12" t="s"/>
      <c r="L575" s="12" t="s"/>
      <c r="M575" s="12" t="s"/>
      <c r="N575" s="12" t="s"/>
      <c r="O575" s="12" t="s"/>
      <c r="P575" s="12" t="s"/>
    </row>
    <row r="576" spans="1:16">
      <c r="A576" s="21" t="s"/>
      <c r="B576" s="12" t="s"/>
      <c r="C576" s="22" t="s"/>
      <c r="D576" s="12" t="s"/>
      <c r="E576" s="59" t="s"/>
      <c r="F576" s="12" t="s"/>
      <c r="G576" s="12" t="s"/>
      <c r="H576" s="12" t="s"/>
      <c r="I576" s="12" t="s"/>
      <c r="J576" s="75" t="s"/>
      <c r="K576" s="75" t="s"/>
      <c r="L576" s="16" t="s"/>
      <c r="M576" s="17" t="s"/>
      <c r="N576" s="17" t="s"/>
      <c r="O576" s="18" t="s"/>
      <c r="P576" s="12" t="s"/>
    </row>
    <row r="577" spans="1:16">
      <c r="A577" s="21" t="s"/>
      <c r="B577" s="12" t="s"/>
      <c r="C577" s="22" t="s"/>
      <c r="D577" s="12" t="s"/>
      <c r="E577" s="59" t="s"/>
      <c r="F577" s="12" t="s"/>
      <c r="G577" s="12" t="s"/>
      <c r="H577" s="12" t="s"/>
      <c r="I577" s="12" t="s"/>
      <c r="J577" s="75" t="s"/>
      <c r="K577" s="75" t="s"/>
      <c r="L577" s="16" t="s"/>
      <c r="M577" s="17" t="s"/>
      <c r="N577" s="17" t="s"/>
      <c r="O577" s="18" t="s"/>
      <c r="P577" s="12" t="s"/>
    </row>
    <row r="578" spans="1:16">
      <c r="A578" s="21" t="s"/>
      <c r="B578" s="12" t="s"/>
      <c r="C578" s="22" t="s"/>
      <c r="D578" s="12" t="s"/>
      <c r="E578" s="59" t="s"/>
      <c r="F578" s="12" t="s"/>
      <c r="G578" s="12" t="s"/>
      <c r="H578" s="12" t="s"/>
      <c r="I578" s="12" t="s"/>
      <c r="J578" s="75" t="s"/>
      <c r="K578" s="75" t="s"/>
      <c r="L578" s="16" t="s"/>
      <c r="M578" s="17" t="s"/>
      <c r="N578" s="17" t="s"/>
      <c r="O578" s="18" t="s"/>
      <c r="P578" s="12" t="s"/>
    </row>
    <row r="579" spans="1:16">
      <c r="A579" s="21" t="s"/>
      <c r="B579" s="12" t="s"/>
      <c r="C579" s="22" t="s"/>
      <c r="D579" s="12" t="s"/>
      <c r="E579" s="59" t="s"/>
      <c r="F579" s="12" t="s"/>
      <c r="G579" s="12" t="s"/>
      <c r="H579" s="12" t="s"/>
      <c r="I579" s="12" t="s"/>
      <c r="J579" s="75" t="s"/>
      <c r="K579" s="75" t="s"/>
      <c r="L579" s="16" t="s"/>
      <c r="M579" s="17" t="s"/>
      <c r="N579" s="17" t="s"/>
      <c r="O579" s="18" t="s"/>
      <c r="P579" s="12" t="s"/>
    </row>
    <row r="580" spans="1:16">
      <c r="A580" s="21" t="s"/>
      <c r="B580" s="12" t="s"/>
      <c r="C580" s="22" t="s"/>
      <c r="D580" s="12" t="s"/>
      <c r="E580" s="22" t="s"/>
      <c r="F580" s="12" t="s"/>
      <c r="G580" s="12" t="s"/>
      <c r="H580" s="12" t="s"/>
      <c r="I580" s="12" t="s"/>
      <c r="J580" s="75" t="s"/>
      <c r="K580" s="75" t="s"/>
      <c r="L580" s="16" t="s"/>
      <c r="M580" s="17" t="s"/>
      <c r="N580" s="17" t="s"/>
      <c r="O580" s="18" t="s"/>
      <c r="P580" s="12" t="s"/>
    </row>
    <row r="581" spans="1:16">
      <c r="A581" s="21" t="s"/>
      <c r="B581" s="12" t="s"/>
      <c r="C581" s="22" t="s"/>
      <c r="D581" s="12" t="s"/>
      <c r="E581" s="59" t="s"/>
      <c r="F581" s="12" t="s"/>
      <c r="G581" s="12" t="s"/>
      <c r="H581" s="12" t="s"/>
      <c r="I581" s="12" t="s"/>
      <c r="J581" s="75" t="s"/>
      <c r="K581" s="75" t="s"/>
      <c r="L581" s="16" t="s"/>
      <c r="M581" s="17" t="s"/>
      <c r="N581" s="17" t="s"/>
      <c r="O581" s="18" t="s"/>
      <c r="P581" s="12" t="s"/>
    </row>
    <row r="582" spans="1:16">
      <c r="A582" s="21" t="s"/>
      <c r="B582" s="12" t="s"/>
      <c r="C582" s="22" t="s"/>
      <c r="D582" s="12" t="s"/>
      <c r="E582" s="12" t="s"/>
      <c r="F582" s="12" t="s"/>
      <c r="G582" s="12" t="s"/>
      <c r="H582" s="12" t="s"/>
      <c r="I582" s="12" t="s"/>
      <c r="J582" s="75" t="s"/>
      <c r="K582" s="75" t="s"/>
      <c r="L582" s="16" t="s"/>
      <c r="M582" s="17" t="s"/>
      <c r="N582" s="17" t="s"/>
      <c r="O582" s="18" t="s"/>
      <c r="P582" s="12" t="s"/>
    </row>
    <row r="583" spans="1:16">
      <c r="A583" s="21" t="s"/>
      <c r="B583" s="12" t="s"/>
      <c r="C583" s="22" t="s"/>
      <c r="D583" s="12" t="s"/>
      <c r="E583" s="59" t="s"/>
      <c r="F583" s="12" t="s"/>
      <c r="G583" s="12" t="s"/>
      <c r="H583" s="12" t="s"/>
      <c r="I583" s="12" t="s"/>
      <c r="J583" s="75" t="s"/>
      <c r="K583" s="75" t="s"/>
      <c r="L583" s="16" t="s"/>
      <c r="M583" s="17" t="s"/>
      <c r="N583" s="17" t="s"/>
      <c r="O583" s="18" t="s"/>
      <c r="P583" s="12" t="s"/>
    </row>
    <row r="584" spans="1:16">
      <c r="A584" s="21" t="s"/>
      <c r="B584" s="12" t="s"/>
      <c r="C584" s="22" t="s"/>
      <c r="D584" s="12" t="s"/>
      <c r="E584" s="59" t="s"/>
      <c r="F584" s="12" t="s"/>
      <c r="G584" s="12" t="s"/>
      <c r="H584" s="12" t="s"/>
      <c r="I584" s="12" t="s"/>
      <c r="J584" s="75" t="s"/>
      <c r="K584" s="75" t="s"/>
      <c r="L584" s="16" t="s"/>
      <c r="M584" s="17" t="s"/>
      <c r="N584" s="17" t="s"/>
      <c r="O584" s="18" t="s"/>
      <c r="P584" s="12" t="s"/>
    </row>
    <row r="585" spans="1:16">
      <c r="A585" s="21" t="s"/>
      <c r="B585" s="12" t="s"/>
      <c r="C585" s="22" t="s"/>
      <c r="D585" s="12" t="s"/>
      <c r="E585" s="59" t="s"/>
      <c r="F585" s="12" t="s"/>
      <c r="G585" s="12" t="s"/>
      <c r="H585" s="12" t="s"/>
      <c r="I585" s="12" t="s"/>
      <c r="J585" s="75" t="s"/>
      <c r="K585" s="75" t="s"/>
      <c r="L585" s="16" t="s"/>
      <c r="M585" s="17" t="s"/>
      <c r="N585" s="17" t="s"/>
      <c r="O585" s="18" t="s"/>
      <c r="P585" s="12" t="s"/>
    </row>
    <row r="586" spans="1:16">
      <c r="A586" s="21" t="s"/>
      <c r="B586" s="12" t="s"/>
      <c r="C586" s="22" t="s"/>
      <c r="D586" s="12" t="s"/>
      <c r="E586" s="59" t="s"/>
      <c r="F586" s="12" t="s"/>
      <c r="G586" s="12" t="s"/>
      <c r="H586" s="12" t="s"/>
      <c r="I586" s="12" t="s"/>
      <c r="J586" s="75" t="s"/>
      <c r="K586" s="75" t="s"/>
      <c r="L586" s="16" t="s"/>
      <c r="M586" s="17" t="s"/>
      <c r="N586" s="17" t="s"/>
      <c r="O586" s="18" t="s"/>
      <c r="P586" s="12" t="s"/>
    </row>
    <row r="587" spans="1:16">
      <c r="A587" s="21" t="s"/>
      <c r="B587" s="10" t="s"/>
      <c r="C587" s="22" t="s"/>
      <c r="D587" s="10" t="s"/>
      <c r="E587" s="59" t="s"/>
      <c r="F587" s="12" t="s"/>
      <c r="G587" s="12" t="s"/>
      <c r="H587" s="12" t="s"/>
      <c r="I587" s="12" t="s"/>
      <c r="J587" s="75" t="s"/>
      <c r="K587" s="75" t="s"/>
      <c r="L587" s="16" t="s"/>
      <c r="M587" s="17" t="s"/>
      <c r="N587" s="17" t="s"/>
      <c r="O587" s="18" t="s"/>
      <c r="P587" s="12" t="s"/>
    </row>
    <row r="588" spans="1:16">
      <c r="A588" s="21" t="s"/>
      <c r="B588" s="66" t="s"/>
      <c r="C588" s="22" t="s"/>
      <c r="D588" s="66" t="s"/>
      <c r="E588" s="59" t="s"/>
      <c r="F588" s="12" t="s"/>
      <c r="G588" s="12" t="s"/>
      <c r="H588" s="12" t="s"/>
      <c r="I588" s="12" t="s"/>
      <c r="J588" s="75" t="s"/>
      <c r="K588" s="75" t="s"/>
      <c r="L588" s="16" t="s"/>
      <c r="M588" s="17" t="s"/>
      <c r="N588" s="17" t="s"/>
      <c r="O588" s="18" t="s"/>
      <c r="P588" s="12" t="s"/>
    </row>
    <row r="589" spans="1:16">
      <c r="A589" s="21" t="s"/>
      <c r="B589" s="12" t="s"/>
      <c r="C589" s="22" t="s"/>
      <c r="D589" s="12" t="s"/>
      <c r="E589" s="22" t="s"/>
      <c r="F589" s="12" t="s"/>
      <c r="G589" s="12" t="s"/>
      <c r="H589" s="12" t="s"/>
      <c r="I589" s="12" t="s"/>
      <c r="J589" s="75" t="s"/>
      <c r="K589" s="75" t="s"/>
      <c r="L589" s="16" t="s"/>
      <c r="M589" s="17" t="s"/>
      <c r="N589" s="17" t="s"/>
      <c r="O589" s="18" t="s"/>
      <c r="P589" s="12" t="s"/>
    </row>
    <row r="590" spans="1:16">
      <c r="A590" s="21" t="s"/>
      <c r="B590" s="12" t="s"/>
      <c r="C590" s="22" t="s"/>
      <c r="D590" s="12" t="s"/>
      <c r="E590" s="59" t="s"/>
      <c r="F590" s="12" t="s"/>
      <c r="G590" s="12" t="s"/>
      <c r="H590" s="12" t="s"/>
      <c r="I590" s="12" t="s"/>
      <c r="J590" s="75" t="s"/>
      <c r="K590" s="75" t="s"/>
      <c r="L590" s="16" t="s"/>
      <c r="M590" s="17" t="s"/>
      <c r="N590" s="17" t="s"/>
      <c r="O590" s="18" t="s"/>
      <c r="P590" s="12" t="s"/>
    </row>
    <row r="591" spans="1:16">
      <c r="A591" s="21" t="s"/>
      <c r="B591" s="12" t="s"/>
      <c r="C591" s="22" t="s"/>
      <c r="D591" s="12" t="s"/>
      <c r="E591" s="59" t="s"/>
      <c r="F591" s="12" t="s"/>
      <c r="G591" s="12" t="s"/>
      <c r="H591" s="12" t="s"/>
      <c r="I591" s="12" t="s"/>
      <c r="J591" s="75" t="s"/>
      <c r="K591" s="75" t="s"/>
      <c r="L591" s="16" t="s"/>
      <c r="M591" s="17" t="s"/>
      <c r="N591" s="17" t="s"/>
      <c r="O591" s="18" t="s"/>
      <c r="P591" s="12" t="s"/>
    </row>
    <row r="592" spans="1:16">
      <c r="A592" s="21" t="s"/>
      <c r="B592" s="12" t="s"/>
      <c r="C592" s="22" t="s"/>
      <c r="D592" s="65" t="s"/>
      <c r="E592" s="59" t="s"/>
      <c r="F592" s="12" t="s"/>
      <c r="G592" s="12" t="s"/>
      <c r="H592" s="12" t="s"/>
      <c r="I592" s="12" t="s"/>
      <c r="J592" s="75" t="s"/>
      <c r="K592" s="75" t="s"/>
      <c r="L592" s="16" t="s"/>
      <c r="M592" s="17" t="s"/>
      <c r="N592" s="17" t="s"/>
      <c r="O592" s="18" t="s"/>
      <c r="P592" s="12" t="s"/>
    </row>
    <row r="593" spans="1:16">
      <c r="A593" s="21" t="s"/>
      <c r="B593" s="12" t="s"/>
      <c r="C593" s="22" t="s"/>
      <c r="D593" s="12" t="s"/>
      <c r="E593" s="59" t="s"/>
      <c r="F593" s="12" t="s"/>
      <c r="G593" s="12" t="s"/>
      <c r="H593" s="12" t="s"/>
      <c r="I593" s="12" t="s"/>
      <c r="J593" s="75" t="s"/>
      <c r="K593" s="75" t="s"/>
      <c r="L593" s="16" t="s"/>
      <c r="M593" s="17" t="s"/>
      <c r="N593" s="17" t="s"/>
      <c r="O593" s="18" t="s"/>
      <c r="P593" s="12" t="s"/>
    </row>
    <row r="594" spans="1:16">
      <c r="A594" s="21" t="s"/>
      <c r="B594" s="12" t="s"/>
      <c r="C594" s="22" t="s"/>
      <c r="D594" s="12" t="s"/>
      <c r="E594" s="59" t="s"/>
      <c r="F594" s="12" t="s"/>
      <c r="G594" s="12" t="s"/>
      <c r="H594" s="12" t="s"/>
      <c r="I594" s="12" t="s"/>
      <c r="J594" s="75" t="s"/>
      <c r="K594" s="75" t="s"/>
      <c r="L594" s="16" t="s"/>
      <c r="M594" s="17" t="s"/>
      <c r="N594" s="17" t="s"/>
      <c r="O594" s="18" t="s"/>
      <c r="P594" s="12" t="s"/>
    </row>
    <row r="595" spans="1:16">
      <c r="A595" s="21" t="s"/>
      <c r="B595" s="12" t="s"/>
      <c r="C595" s="22" t="s"/>
      <c r="D595" s="12" t="s"/>
      <c r="E595" s="22" t="s"/>
      <c r="F595" s="12" t="s"/>
      <c r="G595" s="12" t="s"/>
      <c r="H595" s="12" t="s"/>
      <c r="I595" s="12" t="s"/>
      <c r="J595" s="75" t="s"/>
      <c r="K595" s="75" t="s"/>
      <c r="L595" s="16" t="s"/>
      <c r="M595" s="17" t="s"/>
      <c r="N595" s="17" t="s"/>
      <c r="O595" s="18" t="s"/>
      <c r="P595" s="12" t="s"/>
    </row>
    <row r="596" spans="1:16">
      <c r="A596" s="21" t="s"/>
      <c r="B596" s="12" t="s"/>
      <c r="C596" s="22" t="s"/>
      <c r="D596" s="12" t="s"/>
      <c r="E596" s="59" t="s"/>
      <c r="F596" s="12" t="s"/>
      <c r="G596" s="12" t="s"/>
      <c r="H596" s="12" t="s"/>
      <c r="I596" s="12" t="s"/>
      <c r="J596" s="75" t="s"/>
      <c r="K596" s="75" t="s"/>
      <c r="L596" s="16" t="s"/>
      <c r="M596" s="17" t="s"/>
      <c r="N596" s="17" t="s"/>
      <c r="O596" s="18" t="s"/>
      <c r="P596" s="12" t="s"/>
    </row>
    <row r="597" spans="1:16">
      <c r="A597" s="21" t="s"/>
      <c r="B597" s="12" t="s"/>
      <c r="C597" s="22" t="s"/>
      <c r="D597" s="12" t="s"/>
      <c r="E597" s="59" t="s"/>
      <c r="F597" s="12" t="s"/>
      <c r="G597" s="12" t="s"/>
      <c r="H597" s="12" t="s"/>
      <c r="I597" s="12" t="s"/>
      <c r="J597" s="75" t="s"/>
      <c r="K597" s="75" t="s"/>
      <c r="L597" s="16" t="s"/>
      <c r="M597" s="17" t="s"/>
      <c r="N597" s="17" t="s"/>
      <c r="O597" s="18" t="s"/>
      <c r="P597" s="12" t="s"/>
    </row>
    <row r="598" spans="1:16">
      <c r="A598" s="21" t="s"/>
      <c r="B598" s="12" t="s"/>
      <c r="C598" s="22" t="s"/>
      <c r="D598" s="12" t="s"/>
      <c r="E598" s="59" t="s"/>
      <c r="F598" s="12" t="s"/>
      <c r="G598" s="12" t="s"/>
      <c r="H598" s="12" t="s"/>
      <c r="I598" s="12" t="s"/>
      <c r="J598" s="75" t="s"/>
      <c r="K598" s="75" t="s"/>
      <c r="L598" s="16" t="s"/>
      <c r="M598" s="17" t="s"/>
      <c r="N598" s="17" t="s"/>
      <c r="O598" s="18" t="s"/>
      <c r="P598" s="12" t="s"/>
    </row>
    <row r="599" spans="1:16">
      <c r="A599" s="21" t="s"/>
      <c r="B599" s="12" t="s"/>
      <c r="C599" s="22" t="s"/>
      <c r="D599" s="12" t="s"/>
      <c r="E599" s="12" t="s"/>
      <c r="F599" s="12" t="s"/>
      <c r="G599" s="12" t="s"/>
      <c r="H599" s="12" t="s"/>
      <c r="I599" s="12" t="s"/>
      <c r="J599" s="75" t="s"/>
      <c r="K599" s="75" t="s"/>
      <c r="L599" s="16" t="s"/>
      <c r="M599" s="17" t="s"/>
      <c r="N599" s="17" t="s"/>
      <c r="O599" s="18" t="s"/>
      <c r="P599" s="12" t="s"/>
    </row>
    <row r="600" spans="1:16">
      <c r="A600" s="21" t="s"/>
      <c r="B600" s="12" t="s"/>
      <c r="C600" s="22" t="s"/>
      <c r="D600" s="12" t="s"/>
      <c r="E600" s="59" t="s"/>
      <c r="F600" s="12" t="s"/>
      <c r="G600" s="12" t="s"/>
      <c r="H600" s="12" t="s"/>
      <c r="I600" s="12" t="s"/>
      <c r="J600" s="75" t="s"/>
      <c r="K600" s="75" t="s"/>
      <c r="L600" s="16" t="s"/>
      <c r="M600" s="17" t="s"/>
      <c r="N600" s="17" t="s"/>
      <c r="O600" s="18" t="s"/>
      <c r="P600" s="12" t="s"/>
    </row>
    <row r="601" spans="1:16">
      <c r="A601" s="21" t="s"/>
      <c r="B601" s="12" t="s"/>
      <c r="C601" s="22" t="s"/>
      <c r="D601" s="12" t="s"/>
      <c r="E601" s="59" t="s"/>
      <c r="F601" s="12" t="s"/>
      <c r="G601" s="12" t="s"/>
      <c r="H601" s="12" t="s"/>
      <c r="I601" s="12" t="s"/>
      <c r="J601" s="75" t="s"/>
      <c r="K601" s="75" t="s"/>
      <c r="L601" s="16" t="s"/>
      <c r="M601" s="17" t="s"/>
      <c r="N601" s="17" t="s"/>
      <c r="O601" s="18" t="s"/>
      <c r="P601" s="12" t="s"/>
    </row>
    <row r="602" spans="1:16">
      <c r="A602" s="21" t="s"/>
      <c r="B602" s="12" t="s"/>
      <c r="C602" s="22" t="s"/>
      <c r="D602" s="12" t="s"/>
      <c r="E602" s="12" t="s"/>
      <c r="F602" s="12" t="s"/>
      <c r="G602" s="12" t="s"/>
      <c r="H602" s="12" t="s"/>
      <c r="I602" s="12" t="s"/>
      <c r="J602" s="75" t="s"/>
      <c r="K602" s="75" t="s"/>
      <c r="L602" s="16" t="s"/>
      <c r="M602" s="17" t="s"/>
      <c r="N602" s="17" t="s"/>
      <c r="O602" s="18" t="s"/>
      <c r="P602" s="12" t="s"/>
    </row>
    <row r="603" spans="1:16">
      <c r="A603" s="21" t="s"/>
      <c r="B603" s="12" t="s"/>
      <c r="C603" s="22" t="s"/>
      <c r="D603" s="12" t="s"/>
      <c r="E603" s="59" t="s"/>
      <c r="F603" s="12" t="s"/>
      <c r="G603" s="12" t="s"/>
      <c r="H603" s="12" t="s"/>
      <c r="I603" s="12" t="s"/>
      <c r="J603" s="75" t="s"/>
      <c r="K603" s="75" t="s"/>
      <c r="L603" s="16" t="s"/>
      <c r="M603" s="17" t="s"/>
      <c r="N603" s="17" t="s"/>
      <c r="O603" s="18" t="s"/>
      <c r="P603" s="12" t="s"/>
    </row>
    <row r="604" spans="1:16">
      <c r="A604" s="21" t="s"/>
      <c r="B604" s="12" t="s"/>
      <c r="C604" s="22" t="s"/>
      <c r="D604" s="12" t="s"/>
      <c r="E604" s="22" t="s"/>
      <c r="F604" s="12" t="s"/>
      <c r="G604" s="12" t="s"/>
      <c r="H604" s="12" t="s"/>
      <c r="I604" s="12" t="s"/>
      <c r="J604" s="75" t="s"/>
      <c r="K604" s="75" t="s"/>
      <c r="L604" s="16" t="s"/>
      <c r="M604" s="17" t="s"/>
      <c r="N604" s="17" t="s"/>
      <c r="O604" s="18" t="s"/>
      <c r="P604" s="12" t="s"/>
    </row>
    <row r="605" spans="1:16">
      <c r="A605" s="21" t="s"/>
      <c r="B605" s="12" t="s"/>
      <c r="C605" s="22" t="s"/>
      <c r="D605" s="12" t="s"/>
      <c r="E605" s="65" t="s"/>
      <c r="F605" s="12" t="s"/>
      <c r="G605" s="12" t="s"/>
      <c r="H605" s="12" t="s"/>
      <c r="I605" s="12" t="s"/>
      <c r="J605" s="75" t="s"/>
      <c r="K605" s="75" t="s"/>
      <c r="L605" s="16" t="s"/>
      <c r="M605" s="17" t="s"/>
      <c r="N605" s="17" t="s"/>
      <c r="O605" s="18" t="s"/>
      <c r="P605" s="12" t="s"/>
    </row>
    <row r="606" spans="1:16">
      <c r="A606" s="21" t="s"/>
      <c r="B606" s="12" t="s"/>
      <c r="C606" s="22" t="s"/>
      <c r="D606" s="12" t="s"/>
      <c r="E606" s="59" t="s"/>
      <c r="F606" s="12" t="s"/>
      <c r="G606" s="12" t="s"/>
      <c r="H606" s="12" t="s"/>
      <c r="I606" s="12" t="s"/>
      <c r="J606" s="75" t="s"/>
      <c r="K606" s="75" t="s"/>
      <c r="L606" s="16" t="s"/>
      <c r="M606" s="17" t="s"/>
      <c r="N606" s="17" t="s"/>
      <c r="O606" s="18" t="s"/>
      <c r="P606" s="12" t="s"/>
    </row>
    <row r="607" spans="1:16">
      <c r="A607" s="21" t="s"/>
      <c r="B607" s="12" t="s"/>
      <c r="C607" s="22" t="s"/>
      <c r="D607" s="12" t="s"/>
      <c r="E607" s="59" t="s"/>
      <c r="F607" s="12" t="s"/>
      <c r="G607" s="12" t="s"/>
      <c r="H607" s="12" t="s"/>
      <c r="I607" s="12" t="s"/>
      <c r="J607" s="75" t="s"/>
      <c r="K607" s="75" t="s"/>
      <c r="L607" s="16" t="s"/>
      <c r="M607" s="17" t="s"/>
      <c r="N607" s="17" t="s"/>
      <c r="O607" s="18" t="s"/>
      <c r="P607" s="12" t="s"/>
    </row>
    <row r="608" spans="1:16">
      <c r="A608" s="21" t="s"/>
      <c r="B608" s="12" t="s"/>
      <c r="C608" s="22" t="s"/>
      <c r="D608" s="12" t="s"/>
      <c r="E608" s="59" t="s"/>
      <c r="F608" s="12" t="s"/>
      <c r="G608" s="12" t="s"/>
      <c r="H608" s="12" t="s"/>
      <c r="I608" s="12" t="s"/>
      <c r="J608" s="75" t="s"/>
      <c r="K608" s="75" t="s"/>
      <c r="L608" s="16" t="s"/>
      <c r="M608" s="17" t="s"/>
      <c r="N608" s="17" t="s"/>
      <c r="O608" s="18" t="s"/>
      <c r="P608" s="12" t="s"/>
    </row>
    <row r="609" spans="1:16">
      <c r="A609" s="21" t="s"/>
      <c r="B609" s="12" t="s"/>
      <c r="C609" s="22" t="s"/>
      <c r="D609" s="65" t="s"/>
      <c r="E609" s="59" t="s"/>
      <c r="F609" s="12" t="s"/>
      <c r="G609" s="12" t="s"/>
      <c r="H609" s="12" t="s"/>
      <c r="I609" s="12" t="s"/>
      <c r="J609" s="75" t="s"/>
      <c r="K609" s="75" t="s"/>
      <c r="L609" s="16" t="s"/>
      <c r="M609" s="17" t="s"/>
      <c r="N609" s="17" t="s"/>
      <c r="O609" s="18" t="s"/>
      <c r="P609" s="12" t="s"/>
    </row>
    <row r="610" spans="1:16">
      <c r="A610" s="21" t="s"/>
      <c r="B610" s="12" t="s"/>
      <c r="C610" s="22" t="s"/>
      <c r="D610" s="12" t="s"/>
      <c r="E610" s="59" t="s"/>
      <c r="F610" s="12" t="s"/>
      <c r="G610" s="12" t="s"/>
      <c r="H610" s="12" t="s"/>
      <c r="I610" s="12" t="s"/>
      <c r="J610" s="75" t="s"/>
      <c r="K610" s="75" t="s"/>
      <c r="L610" s="16" t="s"/>
      <c r="M610" s="17" t="s"/>
      <c r="N610" s="17" t="s"/>
      <c r="O610" s="18" t="s"/>
      <c r="P610" s="12" t="s"/>
    </row>
    <row r="611" spans="1:16">
      <c r="A611" s="21" t="s"/>
      <c r="B611" s="12" t="s"/>
      <c r="C611" s="22" t="s"/>
      <c r="D611" s="12" t="s"/>
      <c r="E611" s="12" t="s"/>
      <c r="F611" s="12" t="s"/>
      <c r="G611" s="12" t="s"/>
      <c r="H611" s="12" t="s"/>
      <c r="I611" s="12" t="s"/>
      <c r="J611" s="12" t="s"/>
      <c r="K611" s="12" t="s"/>
      <c r="L611" s="12" t="s"/>
      <c r="M611" s="12" t="s"/>
      <c r="N611" s="12" t="s"/>
      <c r="O611" s="12" t="s"/>
      <c r="P611" s="12" t="s"/>
    </row>
    <row r="612" spans="1:16">
      <c r="A612" s="21" t="s"/>
      <c r="B612" s="12" t="s"/>
      <c r="C612" s="22" t="s"/>
      <c r="D612" s="12" t="s"/>
      <c r="E612" s="59" t="s"/>
      <c r="F612" s="12" t="s"/>
      <c r="G612" s="12" t="s"/>
      <c r="H612" s="12" t="s"/>
      <c r="I612" s="12" t="s"/>
      <c r="J612" s="75" t="s"/>
      <c r="K612" s="75" t="s"/>
      <c r="L612" s="16" t="s"/>
      <c r="M612" s="17" t="s"/>
      <c r="N612" s="17" t="s"/>
      <c r="O612" s="18" t="s"/>
      <c r="P612" s="12" t="s"/>
    </row>
    <row r="613" spans="1:16">
      <c r="A613" s="21" t="s"/>
      <c r="B613" s="12" t="s"/>
      <c r="C613" s="22" t="s"/>
      <c r="D613" s="12" t="s"/>
      <c r="E613" s="12" t="s"/>
      <c r="F613" s="12" t="s"/>
      <c r="G613" s="12" t="s"/>
      <c r="H613" s="12" t="s"/>
      <c r="I613" s="12" t="s"/>
      <c r="J613" s="75" t="s"/>
      <c r="K613" s="75" t="s"/>
      <c r="L613" s="16" t="s"/>
      <c r="M613" s="17" t="s"/>
      <c r="N613" s="17" t="s"/>
      <c r="O613" s="18" t="s"/>
      <c r="P613" s="12" t="s"/>
    </row>
    <row r="614" spans="1:16">
      <c r="A614" s="21" t="s"/>
      <c r="B614" s="12" t="s"/>
      <c r="C614" s="22" t="s"/>
      <c r="D614" s="12" t="s"/>
      <c r="E614" s="59" t="s"/>
      <c r="F614" s="12" t="s"/>
      <c r="G614" s="12" t="s"/>
      <c r="H614" s="12" t="s"/>
      <c r="I614" s="12" t="s"/>
      <c r="J614" s="75" t="s"/>
      <c r="K614" s="75" t="s"/>
      <c r="L614" s="16" t="s"/>
      <c r="M614" s="17" t="s"/>
      <c r="N614" s="17" t="s"/>
      <c r="O614" s="18" t="s"/>
      <c r="P614" s="12" t="s"/>
    </row>
    <row r="615" spans="1:16">
      <c r="A615" s="21" t="s"/>
      <c r="B615" s="12" t="s"/>
      <c r="C615" s="22" t="s"/>
      <c r="D615" s="12" t="s"/>
      <c r="E615" s="12" t="s"/>
      <c r="F615" s="12" t="s"/>
      <c r="G615" s="12" t="s"/>
      <c r="H615" s="12" t="s"/>
      <c r="I615" s="12" t="s"/>
      <c r="J615" s="12" t="s"/>
      <c r="K615" s="12" t="s"/>
      <c r="L615" s="12" t="s"/>
      <c r="M615" s="12" t="s"/>
      <c r="N615" s="12" t="s"/>
      <c r="O615" s="12" t="s"/>
      <c r="P615" s="12" t="s"/>
    </row>
    <row r="616" spans="1:16">
      <c r="A616" s="21" t="s"/>
      <c r="B616" s="12" t="s"/>
      <c r="C616" s="22" t="s"/>
      <c r="D616" s="12" t="s"/>
      <c r="E616" s="59" t="s"/>
      <c r="F616" s="12" t="s"/>
      <c r="G616" s="12" t="s"/>
      <c r="H616" s="12" t="s"/>
      <c r="I616" s="12" t="s"/>
      <c r="J616" s="75" t="s"/>
      <c r="K616" s="75" t="s"/>
      <c r="L616" s="16" t="s"/>
      <c r="M616" s="17" t="s"/>
      <c r="N616" s="17" t="s"/>
      <c r="O616" s="18" t="s"/>
      <c r="P616" s="12" t="s"/>
    </row>
    <row r="617" spans="1:16">
      <c r="A617" s="21" t="s"/>
      <c r="B617" s="12" t="s"/>
      <c r="C617" s="22" t="s"/>
      <c r="D617" s="12" t="s"/>
      <c r="E617" s="59" t="s"/>
      <c r="F617" s="12" t="s"/>
      <c r="G617" s="12" t="s"/>
      <c r="H617" s="12" t="s"/>
      <c r="I617" s="12" t="s"/>
      <c r="J617" s="75" t="s"/>
      <c r="K617" s="75" t="s"/>
      <c r="L617" s="16" t="s"/>
      <c r="M617" s="17" t="s"/>
      <c r="N617" s="17" t="s"/>
      <c r="O617" s="18" t="s"/>
      <c r="P617" s="12" t="s"/>
    </row>
    <row r="618" spans="1:16">
      <c r="A618" s="21" t="s"/>
      <c r="B618" s="12" t="s"/>
      <c r="C618" s="22" t="s"/>
      <c r="D618" s="12" t="s"/>
      <c r="E618" s="59" t="s"/>
      <c r="F618" s="12" t="s"/>
      <c r="G618" s="12" t="s"/>
      <c r="H618" s="12" t="s"/>
      <c r="I618" s="12" t="s"/>
      <c r="J618" s="75" t="s"/>
      <c r="K618" s="75" t="s"/>
      <c r="L618" s="16" t="s"/>
      <c r="M618" s="17" t="s"/>
      <c r="N618" s="17" t="s"/>
      <c r="O618" s="18" t="s"/>
      <c r="P618" s="12" t="s"/>
    </row>
    <row r="619" spans="1:16">
      <c r="A619" s="21" t="s"/>
      <c r="B619" s="12" t="s"/>
      <c r="C619" s="22" t="s"/>
      <c r="D619" s="12" t="s"/>
      <c r="E619" s="59" t="s"/>
      <c r="F619" s="12" t="s"/>
      <c r="G619" s="12" t="s"/>
      <c r="H619" s="12" t="s"/>
      <c r="I619" s="12" t="s"/>
      <c r="J619" s="75" t="s"/>
      <c r="K619" s="75" t="s"/>
      <c r="L619" s="16" t="s"/>
      <c r="M619" s="17" t="s"/>
      <c r="N619" s="17" t="s"/>
      <c r="O619" s="18" t="s"/>
      <c r="P619" s="12" t="s"/>
    </row>
    <row r="620" spans="1:16">
      <c r="A620" s="21" t="s"/>
      <c r="B620" s="12" t="s"/>
      <c r="C620" s="22" t="s"/>
      <c r="D620" s="12" t="s"/>
      <c r="E620" s="59" t="s"/>
      <c r="F620" s="12" t="s"/>
      <c r="G620" s="12" t="s"/>
      <c r="H620" s="12" t="s"/>
      <c r="I620" s="12" t="s"/>
      <c r="J620" s="75" t="s"/>
      <c r="K620" s="75" t="s"/>
      <c r="L620" s="16" t="s"/>
      <c r="M620" s="17" t="s"/>
      <c r="N620" s="17" t="s"/>
      <c r="O620" s="18" t="s"/>
      <c r="P620" s="12" t="s"/>
    </row>
    <row r="621" spans="1:16">
      <c r="A621" s="21" t="s"/>
      <c r="B621" s="12" t="s"/>
      <c r="C621" s="22" t="s"/>
      <c r="D621" s="12" t="s"/>
      <c r="E621" s="59" t="s"/>
      <c r="F621" s="12" t="s"/>
      <c r="G621" s="12" t="s"/>
      <c r="H621" s="12" t="s"/>
      <c r="I621" s="12" t="s"/>
      <c r="J621" s="75" t="s"/>
      <c r="K621" s="75" t="s"/>
      <c r="L621" s="16" t="s"/>
      <c r="M621" s="17" t="s"/>
      <c r="N621" s="17" t="s"/>
      <c r="O621" s="18" t="s"/>
      <c r="P621" s="12" t="s"/>
    </row>
    <row r="622" spans="1:16">
      <c r="A622" s="21" t="s"/>
      <c r="B622" s="12" t="s"/>
      <c r="C622" s="22" t="s"/>
      <c r="D622" s="12" t="s"/>
      <c r="E622" s="12" t="s"/>
      <c r="F622" s="12" t="s"/>
      <c r="G622" s="12" t="s"/>
      <c r="H622" s="12" t="s"/>
      <c r="I622" s="12" t="s"/>
      <c r="J622" s="12" t="s"/>
      <c r="K622" s="12" t="s"/>
      <c r="L622" s="12" t="s"/>
      <c r="M622" s="12" t="s"/>
      <c r="N622" s="12" t="s"/>
      <c r="O622" s="12" t="s"/>
      <c r="P622" s="12" t="s"/>
    </row>
    <row r="623" spans="1:16">
      <c r="A623" s="21" t="s"/>
      <c r="B623" s="12" t="s"/>
      <c r="C623" s="22" t="s"/>
      <c r="D623" s="12" t="s"/>
      <c r="E623" s="12" t="s"/>
      <c r="F623" s="12" t="s"/>
      <c r="G623" s="12" t="s"/>
      <c r="H623" s="12" t="s"/>
      <c r="I623" s="12" t="s"/>
      <c r="J623" s="75" t="s"/>
      <c r="K623" s="75" t="s"/>
      <c r="L623" s="16" t="s"/>
      <c r="M623" s="17" t="s"/>
      <c r="N623" s="17" t="s"/>
      <c r="O623" s="18" t="s"/>
      <c r="P623" s="12" t="s"/>
    </row>
    <row r="624" spans="1:16">
      <c r="A624" s="21" t="s"/>
      <c r="B624" s="12" t="s"/>
      <c r="C624" s="22" t="s"/>
      <c r="D624" s="12" t="s"/>
      <c r="E624" s="12" t="s"/>
      <c r="F624" s="12" t="s"/>
      <c r="G624" s="12" t="s"/>
      <c r="H624" s="12" t="s"/>
      <c r="I624" s="12" t="s"/>
      <c r="J624" s="75" t="s"/>
      <c r="K624" s="75" t="s"/>
      <c r="L624" s="16" t="s"/>
      <c r="M624" s="17" t="s"/>
      <c r="N624" s="17" t="s"/>
      <c r="O624" s="18" t="s"/>
      <c r="P624" s="12" t="s"/>
    </row>
    <row r="625" spans="1:16">
      <c r="A625" s="21" t="s"/>
      <c r="B625" s="12" t="s"/>
      <c r="C625" s="22" t="s"/>
      <c r="D625" s="12" t="s"/>
      <c r="E625" s="59" t="s"/>
      <c r="F625" s="12" t="s"/>
      <c r="G625" s="12" t="s"/>
      <c r="H625" s="12" t="s"/>
      <c r="I625" s="12" t="s"/>
      <c r="J625" s="75" t="s"/>
      <c r="K625" s="75" t="s"/>
      <c r="L625" s="16" t="s"/>
      <c r="M625" s="17" t="s"/>
      <c r="N625" s="17" t="s"/>
      <c r="O625" s="18" t="s"/>
      <c r="P625" s="12" t="s"/>
    </row>
    <row r="626" spans="1:16">
      <c r="A626" s="21" t="s"/>
      <c r="B626" s="12" t="s"/>
      <c r="C626" s="22" t="s"/>
      <c r="D626" s="12" t="s"/>
      <c r="E626" s="12" t="s"/>
      <c r="F626" s="12" t="s"/>
      <c r="G626" s="12" t="s"/>
      <c r="H626" s="12" t="s"/>
      <c r="I626" s="12" t="s"/>
      <c r="J626" s="75" t="s"/>
      <c r="K626" s="75" t="s"/>
      <c r="L626" s="16" t="s"/>
      <c r="M626" s="17" t="s"/>
      <c r="N626" s="17" t="s"/>
      <c r="O626" s="18" t="s"/>
      <c r="P626" s="12" t="s"/>
    </row>
    <row r="627" spans="1:16">
      <c r="A627" s="21" t="s"/>
      <c r="B627" s="12" t="s"/>
      <c r="C627" s="22" t="s"/>
      <c r="D627" s="12" t="s"/>
      <c r="E627" s="59" t="s"/>
      <c r="F627" s="12" t="s"/>
      <c r="G627" s="12" t="s"/>
      <c r="H627" s="12" t="s"/>
      <c r="I627" s="12" t="s"/>
      <c r="J627" s="75" t="s"/>
      <c r="K627" s="75" t="s"/>
      <c r="L627" s="16" t="s"/>
      <c r="M627" s="17" t="s"/>
      <c r="N627" s="17" t="s"/>
      <c r="O627" s="18" t="s"/>
      <c r="P627" s="12" t="s"/>
    </row>
    <row r="628" spans="1:16">
      <c r="A628" s="21" t="s"/>
      <c r="B628" s="12" t="s"/>
      <c r="C628" s="22" t="s"/>
      <c r="D628" s="12" t="s"/>
      <c r="E628" s="22" t="s"/>
      <c r="F628" s="12" t="s"/>
      <c r="G628" s="12" t="s"/>
      <c r="H628" s="12" t="s"/>
      <c r="I628" s="12" t="s"/>
      <c r="J628" s="75" t="s"/>
      <c r="K628" s="75" t="s"/>
      <c r="L628" s="16" t="s"/>
      <c r="M628" s="17" t="s"/>
      <c r="N628" s="17" t="s"/>
      <c r="O628" s="18" t="s"/>
      <c r="P628" s="12" t="s"/>
    </row>
    <row r="629" spans="1:16">
      <c r="A629" s="21" t="s"/>
      <c r="B629" s="12" t="s"/>
      <c r="C629" s="22" t="s"/>
      <c r="D629" s="12" t="s"/>
      <c r="E629" s="59" t="s"/>
      <c r="F629" s="12" t="s"/>
      <c r="G629" s="12" t="s"/>
      <c r="H629" s="12" t="s"/>
      <c r="I629" s="12" t="s"/>
      <c r="J629" s="75" t="s"/>
      <c r="K629" s="75" t="s"/>
      <c r="L629" s="16" t="s"/>
      <c r="M629" s="17" t="s"/>
      <c r="N629" s="17" t="s"/>
      <c r="O629" s="18" t="s"/>
      <c r="P629" s="12" t="s"/>
    </row>
    <row r="630" spans="1:16">
      <c r="A630" s="21" t="s"/>
      <c r="B630" s="12" t="s"/>
      <c r="C630" s="22" t="s"/>
      <c r="D630" s="12" t="s"/>
      <c r="E630" s="59" t="s"/>
      <c r="F630" s="12" t="s"/>
      <c r="G630" s="12" t="s"/>
      <c r="H630" s="12" t="s"/>
      <c r="I630" s="12" t="s"/>
      <c r="J630" s="75" t="s"/>
      <c r="K630" s="75" t="s"/>
      <c r="L630" s="16" t="s"/>
      <c r="M630" s="17" t="s"/>
      <c r="N630" s="17" t="s"/>
      <c r="O630" s="18" t="s"/>
      <c r="P630" s="12" t="s"/>
    </row>
    <row r="631" spans="1:16">
      <c r="A631" s="21" t="s"/>
      <c r="B631" s="12" t="s"/>
      <c r="C631" s="22" t="s"/>
      <c r="D631" s="12" t="s"/>
      <c r="E631" s="59" t="s"/>
      <c r="F631" s="12" t="s"/>
      <c r="G631" s="12" t="s"/>
      <c r="H631" s="12" t="s"/>
      <c r="I631" s="12" t="s"/>
      <c r="J631" s="75" t="s"/>
      <c r="K631" s="75" t="s"/>
      <c r="L631" s="16" t="s"/>
      <c r="M631" s="17" t="s"/>
      <c r="N631" s="17" t="s"/>
      <c r="O631" s="18" t="s"/>
      <c r="P631" s="12" t="s"/>
    </row>
    <row r="632" spans="1:16">
      <c r="A632" s="21" t="s"/>
      <c r="B632" s="12" t="s"/>
      <c r="C632" s="22" t="s"/>
      <c r="D632" s="12" t="s"/>
      <c r="E632" s="59" t="s"/>
      <c r="F632" s="12" t="s"/>
      <c r="G632" s="12" t="s"/>
      <c r="H632" s="12" t="s"/>
      <c r="I632" s="12" t="s"/>
      <c r="J632" s="75" t="s"/>
      <c r="K632" s="75" t="s"/>
      <c r="L632" s="16" t="s"/>
      <c r="M632" s="17" t="s"/>
      <c r="N632" s="17" t="s"/>
      <c r="O632" s="18" t="s"/>
      <c r="P632" s="12" t="s"/>
    </row>
    <row r="633" spans="1:16">
      <c r="A633" s="21" t="s"/>
      <c r="B633" s="12" t="s"/>
      <c r="C633" s="22" t="s"/>
      <c r="D633" s="12" t="s"/>
      <c r="E633" s="59" t="s"/>
      <c r="F633" s="12" t="s"/>
      <c r="G633" s="12" t="s"/>
      <c r="H633" s="12" t="s"/>
      <c r="I633" s="12" t="s"/>
      <c r="J633" s="75" t="s"/>
      <c r="K633" s="75" t="s"/>
      <c r="L633" s="16" t="s"/>
      <c r="M633" s="17" t="s"/>
      <c r="N633" s="17" t="s"/>
      <c r="O633" s="18" t="s"/>
      <c r="P633" s="12" t="s"/>
    </row>
    <row r="634" spans="1:16">
      <c r="A634" s="21" t="s"/>
      <c r="B634" s="12" t="s"/>
      <c r="C634" s="22" t="s"/>
      <c r="D634" s="12" t="s"/>
      <c r="E634" s="59" t="s"/>
      <c r="F634" s="12" t="s"/>
      <c r="G634" s="12" t="s"/>
      <c r="H634" s="12" t="s"/>
      <c r="I634" s="12" t="s"/>
      <c r="J634" s="75" t="s"/>
      <c r="K634" s="75" t="s"/>
      <c r="L634" s="16" t="s"/>
      <c r="M634" s="17" t="s"/>
      <c r="N634" s="17" t="s"/>
      <c r="O634" s="18" t="s"/>
      <c r="P634" s="12" t="s"/>
    </row>
    <row r="635" spans="1:16">
      <c r="A635" s="21" t="s"/>
      <c r="B635" s="12" t="s"/>
      <c r="C635" s="22" t="s"/>
      <c r="D635" s="12" t="s"/>
      <c r="E635" s="12" t="s"/>
      <c r="F635" s="12" t="s"/>
      <c r="G635" s="12" t="s"/>
      <c r="H635" s="12" t="s"/>
      <c r="I635" s="12" t="s"/>
      <c r="J635" s="12" t="s"/>
      <c r="K635" s="12" t="s"/>
      <c r="L635" s="12" t="s"/>
      <c r="M635" s="12" t="s"/>
      <c r="N635" s="12" t="s"/>
      <c r="O635" s="12" t="s"/>
      <c r="P635" s="12" t="s"/>
    </row>
    <row r="636" spans="1:16">
      <c r="A636" s="21" t="s"/>
      <c r="B636" s="12" t="s"/>
      <c r="C636" s="22" t="s"/>
      <c r="D636" s="12" t="s"/>
      <c r="E636" s="22" t="s"/>
      <c r="F636" s="12" t="s"/>
      <c r="G636" s="12" t="s"/>
      <c r="H636" s="12" t="s"/>
      <c r="I636" s="12" t="s"/>
      <c r="J636" s="75" t="s"/>
      <c r="K636" s="75" t="s"/>
      <c r="L636" s="16" t="s"/>
      <c r="M636" s="17" t="s"/>
      <c r="N636" s="17" t="s"/>
      <c r="O636" s="18" t="s"/>
      <c r="P636" s="12" t="s"/>
    </row>
    <row r="637" spans="1:16">
      <c r="A637" s="21" t="s"/>
      <c r="B637" s="12" t="s"/>
      <c r="C637" s="22" t="s"/>
      <c r="D637" s="12" t="s"/>
      <c r="E637" s="59" t="s"/>
      <c r="F637" s="12" t="s"/>
      <c r="G637" s="12" t="s"/>
      <c r="H637" s="12" t="s"/>
      <c r="I637" s="12" t="s"/>
      <c r="J637" s="75" t="s"/>
      <c r="K637" s="75" t="s"/>
      <c r="L637" s="16" t="s"/>
      <c r="M637" s="17" t="s"/>
      <c r="N637" s="17" t="s"/>
      <c r="O637" s="18" t="s"/>
      <c r="P637" s="12" t="s"/>
    </row>
    <row r="638" spans="1:16">
      <c r="A638" s="21" t="s"/>
      <c r="B638" s="12" t="s"/>
      <c r="C638" s="22" t="s"/>
      <c r="D638" s="12" t="s"/>
      <c r="E638" s="59" t="s"/>
      <c r="F638" s="12" t="s"/>
      <c r="G638" s="12" t="s"/>
      <c r="H638" s="12" t="s"/>
      <c r="I638" s="12" t="s"/>
      <c r="J638" s="75" t="s"/>
      <c r="K638" s="75" t="s"/>
      <c r="L638" s="16" t="s"/>
      <c r="M638" s="17" t="s"/>
      <c r="N638" s="17" t="s"/>
      <c r="O638" s="18" t="s"/>
      <c r="P638" s="12" t="s"/>
    </row>
    <row r="639" spans="1:16">
      <c r="A639" s="21" t="s"/>
      <c r="B639" s="12" t="s"/>
      <c r="C639" s="22" t="s"/>
      <c r="D639" s="12" t="s"/>
      <c r="E639" s="12" t="s"/>
      <c r="F639" s="12" t="s"/>
      <c r="G639" s="12" t="s"/>
      <c r="H639" s="12" t="s"/>
      <c r="I639" s="12" t="s"/>
      <c r="J639" s="75" t="s"/>
      <c r="K639" s="75" t="s"/>
      <c r="L639" s="16" t="s"/>
      <c r="M639" s="17" t="s"/>
      <c r="N639" s="17" t="s"/>
      <c r="O639" s="18" t="s"/>
      <c r="P639" s="12" t="s"/>
    </row>
    <row r="640" spans="1:16">
      <c r="A640" s="21" t="s"/>
      <c r="B640" s="12" t="s"/>
      <c r="C640" s="22" t="s"/>
      <c r="D640" s="12" t="s"/>
      <c r="E640" s="59" t="s"/>
      <c r="F640" s="12" t="s"/>
      <c r="G640" s="12" t="s"/>
      <c r="H640" s="12" t="s"/>
      <c r="I640" s="12" t="s"/>
      <c r="J640" s="75" t="s"/>
      <c r="K640" s="75" t="s"/>
      <c r="L640" s="16" t="s"/>
      <c r="M640" s="17" t="s"/>
      <c r="N640" s="17" t="s"/>
      <c r="O640" s="18" t="s"/>
      <c r="P640" s="12" t="s"/>
    </row>
    <row r="641" spans="1:16">
      <c r="A641" s="21" t="s"/>
      <c r="B641" s="12" t="s"/>
      <c r="C641" s="22" t="s"/>
      <c r="D641" s="12" t="s"/>
      <c r="E641" s="59" t="s"/>
      <c r="F641" s="12" t="s"/>
      <c r="G641" s="12" t="s"/>
      <c r="H641" s="12" t="s"/>
      <c r="I641" s="12" t="s"/>
      <c r="J641" s="75" t="s"/>
      <c r="K641" s="75" t="s"/>
      <c r="L641" s="16" t="s"/>
      <c r="M641" s="17" t="s"/>
      <c r="N641" s="17" t="s"/>
      <c r="O641" s="18" t="s"/>
      <c r="P641" s="12" t="s"/>
    </row>
    <row r="642" spans="1:16">
      <c r="A642" s="21" t="s"/>
      <c r="B642" s="12" t="s"/>
      <c r="C642" s="22" t="s"/>
      <c r="D642" s="12" t="s"/>
      <c r="E642" s="59" t="s"/>
      <c r="F642" s="12" t="s"/>
      <c r="G642" s="12" t="s"/>
      <c r="H642" s="12" t="s"/>
      <c r="I642" s="12" t="s"/>
      <c r="J642" s="75" t="s"/>
      <c r="K642" s="75" t="s"/>
      <c r="L642" s="16" t="s"/>
      <c r="M642" s="17" t="s"/>
      <c r="N642" s="17" t="s"/>
      <c r="O642" s="18" t="s"/>
      <c r="P642" s="12" t="s"/>
    </row>
    <row r="643" spans="1:16">
      <c r="A643" s="21" t="s"/>
      <c r="B643" s="12" t="s"/>
      <c r="C643" s="22" t="s"/>
      <c r="D643" s="12" t="s"/>
      <c r="E643" s="59" t="s"/>
      <c r="F643" s="12" t="s"/>
      <c r="G643" s="12" t="s"/>
      <c r="H643" s="12" t="s"/>
      <c r="I643" s="12" t="s"/>
      <c r="J643" s="75" t="s"/>
      <c r="K643" s="75" t="s"/>
      <c r="L643" s="16" t="s"/>
      <c r="M643" s="17" t="s"/>
      <c r="N643" s="17" t="s"/>
      <c r="O643" s="18" t="s"/>
      <c r="P643" s="12" t="s"/>
    </row>
    <row r="644" spans="1:16">
      <c r="A644" s="21" t="s"/>
      <c r="B644" s="12" t="s"/>
      <c r="C644" s="22" t="s"/>
      <c r="D644" s="12" t="s"/>
      <c r="E644" s="59" t="s"/>
      <c r="F644" s="12" t="s"/>
      <c r="G644" s="12" t="s"/>
      <c r="H644" s="12" t="s"/>
      <c r="I644" s="12" t="s"/>
      <c r="J644" s="75" t="s"/>
      <c r="K644" s="75" t="s"/>
      <c r="L644" s="16" t="s"/>
      <c r="M644" s="17" t="s"/>
      <c r="N644" s="17" t="s"/>
      <c r="O644" s="18" t="s"/>
      <c r="P644" s="12" t="s"/>
    </row>
    <row r="645" spans="1:16">
      <c r="A645" s="21" t="s"/>
      <c r="B645" s="12" t="s"/>
      <c r="C645" s="22" t="s"/>
      <c r="D645" s="12" t="s"/>
      <c r="E645" s="12" t="s"/>
      <c r="F645" s="12" t="s"/>
      <c r="G645" s="12" t="s"/>
      <c r="H645" s="12" t="s"/>
      <c r="I645" s="12" t="s"/>
      <c r="J645" s="12" t="s"/>
      <c r="K645" s="12" t="s"/>
      <c r="L645" s="12" t="s"/>
      <c r="M645" s="12" t="s"/>
      <c r="N645" s="12" t="s"/>
      <c r="O645" s="12" t="s"/>
      <c r="P645" s="12" t="s"/>
    </row>
    <row r="646" spans="1:16">
      <c r="A646" s="21" t="s"/>
      <c r="B646" s="12" t="s"/>
      <c r="C646" s="22" t="s"/>
      <c r="D646" s="12" t="s"/>
      <c r="E646" s="59" t="s"/>
      <c r="F646" s="12" t="s"/>
      <c r="G646" s="12" t="s"/>
      <c r="H646" s="12" t="s"/>
      <c r="I646" s="12" t="s"/>
      <c r="J646" s="75" t="s"/>
      <c r="K646" s="75" t="s"/>
      <c r="L646" s="16" t="s"/>
      <c r="M646" s="17" t="s"/>
      <c r="N646" s="17" t="s"/>
      <c r="O646" s="18" t="s"/>
      <c r="P646" s="12" t="s"/>
    </row>
    <row r="647" spans="1:16">
      <c r="A647" s="21" t="s"/>
      <c r="B647" s="12" t="s"/>
      <c r="C647" s="22" t="s"/>
      <c r="D647" s="12" t="s"/>
      <c r="E647" s="59" t="s"/>
      <c r="F647" s="12" t="s"/>
      <c r="G647" s="12" t="s"/>
      <c r="H647" s="12" t="s"/>
      <c r="I647" s="12" t="s"/>
      <c r="J647" s="75" t="s"/>
      <c r="K647" s="75" t="s"/>
      <c r="L647" s="16" t="s"/>
      <c r="M647" s="17" t="s"/>
      <c r="N647" s="17" t="s"/>
      <c r="O647" s="18" t="s"/>
      <c r="P647" s="12" t="s"/>
    </row>
    <row r="648" spans="1:16">
      <c r="A648" s="21" t="s"/>
      <c r="B648" s="12" t="s"/>
      <c r="C648" s="22" t="s"/>
      <c r="D648" s="12" t="s"/>
      <c r="E648" s="59" t="s"/>
      <c r="F648" s="12" t="s"/>
      <c r="G648" s="12" t="s"/>
      <c r="H648" s="12" t="s"/>
      <c r="I648" s="12" t="s"/>
      <c r="J648" s="75" t="s"/>
      <c r="K648" s="75" t="s"/>
      <c r="L648" s="16" t="s"/>
      <c r="M648" s="17" t="s"/>
      <c r="N648" s="17" t="s"/>
      <c r="O648" s="18" t="s"/>
      <c r="P648" s="12" t="s"/>
    </row>
    <row r="649" spans="1:16">
      <c r="A649" s="21" t="s"/>
      <c r="B649" s="12" t="s"/>
      <c r="C649" s="22" t="s"/>
      <c r="D649" s="12" t="s"/>
      <c r="E649" s="59" t="s"/>
      <c r="F649" s="12" t="s"/>
      <c r="G649" s="12" t="s"/>
      <c r="H649" s="12" t="s"/>
      <c r="I649" s="12" t="s"/>
      <c r="J649" s="75" t="s"/>
      <c r="K649" s="75" t="s"/>
      <c r="L649" s="16" t="s"/>
      <c r="M649" s="17" t="s"/>
      <c r="N649" s="17" t="s"/>
      <c r="O649" s="18" t="s"/>
      <c r="P649" s="12" t="s"/>
    </row>
    <row r="650" spans="1:16">
      <c r="A650" s="21" t="s"/>
      <c r="B650" s="12" t="s"/>
      <c r="C650" s="22" t="s"/>
      <c r="D650" s="12" t="s"/>
      <c r="E650" s="59" t="s"/>
      <c r="F650" s="12" t="s"/>
      <c r="G650" s="12" t="s"/>
      <c r="H650" s="12" t="s"/>
      <c r="I650" s="12" t="s"/>
      <c r="J650" s="75" t="s"/>
      <c r="K650" s="75" t="s"/>
      <c r="L650" s="16" t="s"/>
      <c r="M650" s="17" t="s"/>
      <c r="N650" s="17" t="s"/>
      <c r="O650" s="18" t="s"/>
      <c r="P650" s="12" t="s"/>
    </row>
    <row r="651" spans="1:16">
      <c r="A651" s="21" t="s"/>
      <c r="B651" s="12" t="s"/>
      <c r="C651" s="22" t="s"/>
      <c r="D651" s="12" t="s"/>
      <c r="E651" s="59" t="s"/>
      <c r="F651" s="12" t="s"/>
      <c r="G651" s="12" t="s"/>
      <c r="H651" s="12" t="s"/>
      <c r="I651" s="12" t="s"/>
      <c r="J651" s="75" t="s"/>
      <c r="K651" s="75" t="s"/>
      <c r="L651" s="16" t="s"/>
      <c r="M651" s="17" t="s"/>
      <c r="N651" s="17" t="s"/>
      <c r="O651" s="18" t="s"/>
      <c r="P651" s="12" t="s"/>
    </row>
    <row r="652" spans="1:16">
      <c r="A652" s="21" t="s"/>
      <c r="B652" s="12" t="s"/>
      <c r="C652" s="22" t="s"/>
      <c r="D652" s="12" t="s"/>
      <c r="E652" s="59" t="s"/>
      <c r="F652" s="12" t="s"/>
      <c r="G652" s="12" t="s"/>
      <c r="H652" s="12" t="s"/>
      <c r="I652" s="12" t="s"/>
      <c r="J652" s="75" t="s"/>
      <c r="K652" s="75" t="s"/>
      <c r="L652" s="16" t="s"/>
      <c r="M652" s="17" t="s"/>
      <c r="N652" s="17" t="s"/>
      <c r="O652" s="18" t="s"/>
      <c r="P652" s="12" t="s"/>
    </row>
    <row r="653" spans="1:16">
      <c r="A653" s="21" t="s"/>
      <c r="B653" s="12" t="s"/>
      <c r="C653" s="22" t="s"/>
      <c r="D653" s="12" t="s"/>
      <c r="E653" s="59" t="s"/>
      <c r="F653" s="12" t="s"/>
      <c r="G653" s="12" t="s"/>
      <c r="H653" s="12" t="s"/>
      <c r="I653" s="12" t="s"/>
      <c r="J653" s="75" t="s"/>
      <c r="K653" s="75" t="s"/>
      <c r="L653" s="16" t="s"/>
      <c r="M653" s="17" t="s"/>
      <c r="N653" s="17" t="s"/>
      <c r="O653" s="18" t="s"/>
      <c r="P653" s="12" t="s"/>
    </row>
    <row r="654" spans="1:16">
      <c r="A654" s="21" t="s"/>
      <c r="B654" s="12" t="s"/>
      <c r="C654" s="22" t="s"/>
      <c r="D654" s="12" t="s"/>
      <c r="E654" s="59" t="s"/>
      <c r="F654" s="12" t="s"/>
      <c r="G654" s="12" t="s"/>
      <c r="H654" s="12" t="s"/>
      <c r="I654" s="12" t="s"/>
      <c r="J654" s="75" t="s"/>
      <c r="K654" s="75" t="s"/>
      <c r="L654" s="16" t="s"/>
      <c r="M654" s="17" t="s"/>
      <c r="N654" s="17" t="s"/>
      <c r="O654" s="18" t="s"/>
      <c r="P654" s="12" t="s"/>
    </row>
    <row r="655" spans="1:16">
      <c r="A655" s="21" t="s"/>
      <c r="B655" s="12" t="s"/>
      <c r="C655" s="22" t="s"/>
      <c r="D655" s="12" t="s"/>
      <c r="E655" s="59" t="s"/>
      <c r="F655" s="12" t="s"/>
      <c r="G655" s="12" t="s"/>
      <c r="H655" s="12" t="s"/>
      <c r="I655" s="12" t="s"/>
      <c r="J655" s="75" t="s"/>
      <c r="K655" s="75" t="s"/>
      <c r="L655" s="16" t="s"/>
      <c r="M655" s="17" t="s"/>
      <c r="N655" s="17" t="s"/>
      <c r="O655" s="18" t="s"/>
      <c r="P655" s="12" t="s"/>
    </row>
    <row r="656" spans="1:16">
      <c r="A656" s="21" t="s"/>
      <c r="B656" s="12" t="s"/>
      <c r="C656" s="22" t="s"/>
      <c r="D656" s="12" t="s"/>
      <c r="E656" s="22" t="s"/>
      <c r="F656" s="12" t="s"/>
      <c r="G656" s="12" t="s"/>
      <c r="H656" s="12" t="s"/>
      <c r="I656" s="12" t="s"/>
      <c r="J656" s="75" t="s"/>
      <c r="K656" s="75" t="s"/>
      <c r="L656" s="16" t="s"/>
      <c r="M656" s="17" t="s"/>
      <c r="N656" s="17" t="s"/>
      <c r="O656" s="18" t="s"/>
      <c r="P656" s="12" t="s"/>
    </row>
    <row r="657" spans="1:16">
      <c r="A657" s="21" t="s"/>
      <c r="B657" s="12" t="s"/>
      <c r="C657" s="22" t="s"/>
      <c r="D657" s="12" t="s"/>
      <c r="E657" s="59" t="s"/>
      <c r="F657" s="12" t="s"/>
      <c r="G657" s="12" t="s"/>
      <c r="H657" s="12" t="s"/>
      <c r="I657" s="12" t="s"/>
      <c r="J657" s="75" t="s"/>
      <c r="K657" s="75" t="s"/>
      <c r="L657" s="16" t="s"/>
      <c r="M657" s="17" t="s"/>
      <c r="N657" s="17" t="s"/>
      <c r="O657" s="18" t="s"/>
      <c r="P657" s="12" t="s"/>
    </row>
    <row r="658" spans="1:16">
      <c r="A658" s="21" t="s"/>
      <c r="B658" s="12" t="s"/>
      <c r="C658" s="22" t="s"/>
      <c r="D658" s="12" t="s"/>
      <c r="E658" s="59" t="s"/>
      <c r="F658" s="12" t="s"/>
      <c r="G658" s="12" t="s"/>
      <c r="H658" s="12" t="s"/>
      <c r="I658" s="12" t="s"/>
      <c r="J658" s="75" t="s"/>
      <c r="K658" s="75" t="s"/>
      <c r="L658" s="16" t="s"/>
      <c r="M658" s="17" t="s"/>
      <c r="N658" s="17" t="s"/>
      <c r="O658" s="18" t="s"/>
      <c r="P658" s="12" t="s"/>
    </row>
    <row r="659" spans="1:16">
      <c r="A659" s="21" t="s"/>
      <c r="B659" s="12" t="s"/>
      <c r="C659" s="22" t="s"/>
      <c r="D659" s="12" t="s"/>
      <c r="E659" s="59" t="s"/>
      <c r="F659" s="12" t="s"/>
      <c r="G659" s="12" t="s"/>
      <c r="H659" s="12" t="s"/>
      <c r="I659" s="12" t="s"/>
      <c r="J659" s="75" t="s"/>
      <c r="K659" s="75" t="s"/>
      <c r="L659" s="16" t="s"/>
      <c r="M659" s="17" t="s"/>
      <c r="N659" s="17" t="s"/>
      <c r="O659" s="18" t="s"/>
      <c r="P659" s="12" t="s"/>
    </row>
    <row r="660" spans="1:16">
      <c r="A660" s="21" t="s"/>
      <c r="B660" s="12" t="s"/>
      <c r="C660" s="22" t="s"/>
      <c r="D660" s="12" t="s"/>
      <c r="E660" s="59" t="s"/>
      <c r="F660" s="12" t="s"/>
      <c r="G660" s="12" t="s"/>
      <c r="H660" s="12" t="s"/>
      <c r="I660" s="12" t="s"/>
      <c r="J660" s="75" t="s"/>
      <c r="K660" s="75" t="s"/>
      <c r="L660" s="16" t="s"/>
      <c r="M660" s="17" t="s"/>
      <c r="N660" s="17" t="s"/>
      <c r="O660" s="18" t="s"/>
      <c r="P660" s="12" t="s"/>
    </row>
    <row r="661" spans="1:16">
      <c r="A661" s="21" t="s"/>
      <c r="B661" s="12" t="s"/>
      <c r="C661" s="22" t="s"/>
      <c r="D661" s="12" t="s"/>
      <c r="E661" s="59" t="s"/>
      <c r="F661" s="12" t="s"/>
      <c r="G661" s="12" t="s"/>
      <c r="H661" s="12" t="s"/>
      <c r="I661" s="12" t="s"/>
      <c r="J661" s="75" t="s"/>
      <c r="K661" s="75" t="s"/>
      <c r="L661" s="16" t="s"/>
      <c r="M661" s="17" t="s"/>
      <c r="N661" s="17" t="s"/>
      <c r="O661" s="18" t="s"/>
      <c r="P661" s="12" t="s"/>
    </row>
    <row r="662" spans="1:16">
      <c r="A662" s="21" t="s"/>
      <c r="B662" s="12" t="s"/>
      <c r="C662" s="22" t="s"/>
      <c r="D662" s="12" t="s"/>
      <c r="E662" s="59" t="s"/>
      <c r="F662" s="12" t="s"/>
      <c r="G662" s="12" t="s"/>
      <c r="H662" s="12" t="s"/>
      <c r="I662" s="12" t="s"/>
      <c r="J662" s="75" t="s"/>
      <c r="K662" s="75" t="s"/>
      <c r="L662" s="16" t="s"/>
      <c r="M662" s="17" t="s"/>
      <c r="N662" s="17" t="s"/>
      <c r="O662" s="18" t="s"/>
      <c r="P662" s="12" t="s"/>
    </row>
    <row r="663" spans="1:16">
      <c r="A663" s="21" t="s"/>
      <c r="B663" s="12" t="s"/>
      <c r="C663" s="22" t="s"/>
      <c r="D663" s="12" t="s"/>
      <c r="E663" s="59" t="s"/>
      <c r="F663" s="12" t="s"/>
      <c r="G663" s="12" t="s"/>
      <c r="H663" s="12" t="s"/>
      <c r="I663" s="12" t="s"/>
      <c r="J663" s="75" t="s"/>
      <c r="K663" s="75" t="s"/>
      <c r="L663" s="16" t="s"/>
      <c r="M663" s="17" t="s"/>
      <c r="N663" s="17" t="s"/>
      <c r="O663" s="18" t="s"/>
      <c r="P663" s="12" t="s"/>
    </row>
    <row r="664" spans="1:16">
      <c r="A664" s="21" t="s"/>
      <c r="B664" s="12" t="s"/>
      <c r="C664" s="22" t="s"/>
      <c r="D664" s="12" t="s"/>
      <c r="E664" s="59" t="s"/>
      <c r="F664" s="12" t="s"/>
      <c r="G664" s="12" t="s"/>
      <c r="H664" s="12" t="s"/>
      <c r="I664" s="12" t="s"/>
      <c r="J664" s="75" t="s"/>
      <c r="K664" s="75" t="s"/>
      <c r="L664" s="16" t="s"/>
      <c r="M664" s="17" t="s"/>
      <c r="N664" s="17" t="s"/>
      <c r="O664" s="18" t="s"/>
      <c r="P664" s="12" t="s"/>
    </row>
    <row r="665" spans="1:16">
      <c r="A665" s="21" t="s"/>
      <c r="B665" s="12" t="s"/>
      <c r="C665" s="22" t="s"/>
      <c r="D665" s="12" t="s"/>
      <c r="E665" s="12" t="s"/>
      <c r="F665" s="12" t="s"/>
      <c r="G665" s="12" t="s"/>
      <c r="H665" s="12" t="s"/>
      <c r="I665" s="12" t="s"/>
      <c r="J665" s="12" t="s"/>
      <c r="K665" s="12" t="s"/>
      <c r="L665" s="12" t="s"/>
      <c r="M665" s="12" t="s"/>
      <c r="N665" s="12" t="s"/>
      <c r="O665" s="12" t="s"/>
      <c r="P665" s="12" t="s"/>
    </row>
    <row r="666" spans="1:16">
      <c r="A666" s="21" t="s"/>
      <c r="B666" s="12" t="s"/>
      <c r="C666" s="22" t="s"/>
      <c r="D666" s="12" t="s"/>
      <c r="E666" s="59" t="s"/>
      <c r="F666" s="12" t="s"/>
      <c r="G666" s="12" t="s"/>
      <c r="H666" s="12" t="s"/>
      <c r="I666" s="12" t="s"/>
      <c r="J666" s="75" t="s"/>
      <c r="K666" s="75" t="s"/>
      <c r="L666" s="16" t="s"/>
      <c r="M666" s="17" t="s"/>
      <c r="N666" s="17" t="s"/>
      <c r="O666" s="18" t="s"/>
      <c r="P666" s="12" t="s"/>
    </row>
    <row r="667" spans="1:17">
      <c r="A667" s="21" t="s"/>
      <c r="B667" s="12" t="s"/>
      <c r="C667" s="22" t="s"/>
      <c r="D667" s="12" t="s"/>
      <c r="E667" s="59" t="s"/>
      <c r="F667" s="12" t="s"/>
      <c r="G667" s="12" t="s"/>
      <c r="H667" s="12" t="s"/>
      <c r="I667" s="12" t="s"/>
      <c r="J667" s="75" t="s"/>
      <c r="K667" s="75" t="s"/>
      <c r="L667" s="16" t="s"/>
      <c r="M667" s="17" t="s"/>
      <c r="N667" s="17" t="s"/>
      <c r="O667" s="18" t="s"/>
      <c r="P667" s="12" t="s"/>
      <c r="Q667" s="20" t="s"/>
    </row>
    <row r="668" spans="1:16">
      <c r="A668" s="21" t="s"/>
      <c r="B668" s="12" t="s"/>
      <c r="C668" s="22" t="s"/>
      <c r="D668" s="12" t="s"/>
      <c r="E668" s="59" t="s"/>
      <c r="F668" s="12" t="s"/>
      <c r="G668" s="12" t="s"/>
      <c r="H668" s="12" t="s"/>
      <c r="I668" s="12" t="s"/>
      <c r="J668" s="75" t="s"/>
      <c r="K668" s="75" t="s"/>
      <c r="L668" s="16" t="s"/>
      <c r="M668" s="17" t="s"/>
      <c r="N668" s="17" t="s"/>
      <c r="O668" s="18" t="s"/>
      <c r="P668" s="12" t="s"/>
    </row>
    <row r="669" spans="1:16">
      <c r="A669" s="21" t="s"/>
      <c r="B669" s="12" t="s"/>
      <c r="C669" s="22" t="s"/>
      <c r="D669" s="12" t="s"/>
      <c r="E669" s="59" t="s"/>
      <c r="F669" s="12" t="s"/>
      <c r="G669" s="12" t="s"/>
      <c r="H669" s="12" t="s"/>
      <c r="I669" s="12" t="s"/>
      <c r="J669" s="75" t="s"/>
      <c r="K669" s="75" t="s"/>
      <c r="L669" s="16" t="s"/>
      <c r="M669" s="17" t="s"/>
      <c r="N669" s="17" t="s"/>
      <c r="O669" s="18" t="s"/>
      <c r="P669" s="12" t="s"/>
    </row>
    <row r="670" spans="1:16">
      <c r="A670" s="21" t="s"/>
      <c r="B670" s="12" t="s"/>
      <c r="C670" s="22" t="s"/>
      <c r="D670" s="12" t="s"/>
      <c r="E670" s="59" t="s"/>
      <c r="F670" s="12" t="s"/>
      <c r="G670" s="12" t="s"/>
      <c r="H670" s="12" t="s"/>
      <c r="I670" s="12" t="s"/>
      <c r="J670" s="75" t="s"/>
      <c r="K670" s="75" t="s"/>
      <c r="L670" s="16" t="s"/>
      <c r="M670" s="17" t="s"/>
      <c r="N670" s="17" t="s"/>
      <c r="O670" s="18" t="s"/>
      <c r="P670" s="12" t="s"/>
    </row>
    <row r="671" spans="1:16">
      <c r="A671" s="21" t="s"/>
      <c r="B671" s="12" t="s"/>
      <c r="C671" s="22" t="s"/>
      <c r="D671" s="12" t="s"/>
      <c r="E671" s="12" t="s"/>
      <c r="F671" s="12" t="s"/>
      <c r="G671" s="12" t="s"/>
      <c r="H671" s="12" t="s"/>
      <c r="I671" s="12" t="s"/>
      <c r="J671" s="75" t="s"/>
      <c r="K671" s="75" t="s"/>
      <c r="L671" s="16" t="s"/>
      <c r="M671" s="17" t="s"/>
      <c r="N671" s="17" t="s"/>
      <c r="O671" s="18" t="s"/>
      <c r="P671" s="12" t="s"/>
    </row>
    <row r="672" spans="1:16">
      <c r="A672" s="21" t="s"/>
      <c r="B672" s="12" t="s"/>
      <c r="C672" s="22" t="s"/>
      <c r="D672" s="12" t="s"/>
      <c r="E672" s="59" t="s"/>
      <c r="F672" s="12" t="s"/>
      <c r="G672" s="12" t="s"/>
      <c r="H672" s="12" t="s"/>
      <c r="I672" s="12" t="s"/>
      <c r="J672" s="75" t="s"/>
      <c r="K672" s="75" t="s"/>
      <c r="L672" s="16" t="s"/>
      <c r="M672" s="17" t="s"/>
      <c r="N672" s="17" t="s"/>
      <c r="O672" s="18" t="s"/>
      <c r="P672" s="12" t="s"/>
    </row>
    <row r="673" spans="1:16">
      <c r="A673" s="21" t="s"/>
      <c r="B673" s="12" t="s"/>
      <c r="C673" s="22" t="s"/>
      <c r="D673" s="12" t="s"/>
      <c r="E673" s="59" t="s"/>
      <c r="F673" s="12" t="s"/>
      <c r="G673" s="12" t="s"/>
      <c r="H673" s="12" t="s"/>
      <c r="I673" s="12" t="s"/>
      <c r="J673" s="75" t="s"/>
      <c r="K673" s="75" t="s"/>
      <c r="L673" s="16" t="s"/>
      <c r="M673" s="17" t="s"/>
      <c r="N673" s="17" t="s"/>
      <c r="O673" s="18" t="s"/>
      <c r="P673" s="12" t="s"/>
    </row>
    <row r="674" spans="1:16">
      <c r="A674" s="21" t="s"/>
      <c r="B674" s="12" t="s"/>
      <c r="C674" s="22" t="s"/>
      <c r="D674" s="12" t="s"/>
      <c r="E674" s="22" t="s"/>
      <c r="F674" s="12" t="s"/>
      <c r="G674" s="12" t="s"/>
      <c r="H674" s="12" t="s"/>
      <c r="I674" s="12" t="s"/>
      <c r="J674" s="75" t="s"/>
      <c r="K674" s="75" t="s"/>
      <c r="L674" s="16" t="s"/>
      <c r="M674" s="17" t="s"/>
      <c r="N674" s="17" t="s"/>
      <c r="O674" s="18" t="s"/>
      <c r="P674" s="12" t="s"/>
    </row>
    <row r="675" spans="1:16">
      <c r="A675" s="21" t="s"/>
      <c r="B675" s="12" t="s"/>
      <c r="C675" s="22" t="s"/>
      <c r="D675" s="12" t="s"/>
      <c r="E675" s="59" t="s"/>
      <c r="F675" s="12" t="s"/>
      <c r="G675" s="12" t="s"/>
      <c r="H675" s="12" t="s"/>
      <c r="I675" s="12" t="s"/>
      <c r="J675" s="75" t="s"/>
      <c r="K675" s="75" t="s"/>
      <c r="L675" s="16" t="s"/>
      <c r="M675" s="17" t="s"/>
      <c r="N675" s="17" t="s"/>
      <c r="O675" s="18" t="s"/>
      <c r="P675" s="12" t="s"/>
    </row>
    <row r="676" spans="1:16">
      <c r="A676" s="21" t="s"/>
      <c r="B676" s="12" t="s"/>
      <c r="C676" s="22" t="s"/>
      <c r="D676" s="12" t="s"/>
      <c r="E676" s="59" t="s"/>
      <c r="F676" s="12" t="s"/>
      <c r="G676" s="12" t="s"/>
      <c r="H676" s="12" t="s"/>
      <c r="I676" s="12" t="s"/>
      <c r="J676" s="75" t="s"/>
      <c r="K676" s="75" t="s"/>
      <c r="L676" s="16" t="s"/>
      <c r="M676" s="17" t="s"/>
      <c r="N676" s="17" t="s"/>
      <c r="O676" s="18" t="s"/>
      <c r="P676" s="12" t="s"/>
    </row>
    <row r="677" spans="1:16">
      <c r="A677" s="21" t="s"/>
      <c r="B677" s="12" t="s"/>
      <c r="C677" s="22" t="s"/>
      <c r="D677" s="65" t="s"/>
      <c r="E677" s="59" t="s"/>
      <c r="F677" s="12" t="s"/>
      <c r="G677" s="12" t="s"/>
      <c r="H677" s="12" t="s"/>
      <c r="I677" s="12" t="s"/>
      <c r="J677" s="75" t="s"/>
      <c r="K677" s="75" t="s"/>
      <c r="L677" s="16" t="s"/>
      <c r="M677" s="17" t="s"/>
      <c r="N677" s="17" t="s"/>
      <c r="O677" s="18" t="s"/>
      <c r="P677" s="12" t="s"/>
    </row>
    <row r="678" spans="1:16">
      <c r="A678" s="21" t="s"/>
      <c r="B678" s="12" t="s"/>
      <c r="C678" s="22" t="s"/>
      <c r="D678" s="12" t="s"/>
      <c r="E678" s="22" t="s"/>
      <c r="F678" s="12" t="s"/>
      <c r="G678" s="12" t="s"/>
      <c r="H678" s="12" t="s"/>
      <c r="I678" s="12" t="s"/>
      <c r="J678" s="75" t="s"/>
      <c r="K678" s="75" t="s"/>
      <c r="L678" s="16" t="s"/>
      <c r="M678" s="17" t="s"/>
      <c r="N678" s="17" t="s"/>
      <c r="O678" s="18" t="s"/>
      <c r="P678" s="12" t="s"/>
    </row>
    <row r="679" spans="1:16">
      <c r="A679" s="21" t="s"/>
      <c r="B679" s="12" t="s"/>
      <c r="C679" s="22" t="s"/>
      <c r="D679" s="12" t="s"/>
      <c r="E679" s="59" t="s"/>
      <c r="F679" s="12" t="s"/>
      <c r="G679" s="12" t="s"/>
      <c r="H679" s="12" t="s"/>
      <c r="I679" s="12" t="s"/>
      <c r="J679" s="75" t="s"/>
      <c r="K679" s="75" t="s"/>
      <c r="L679" s="16" t="s"/>
      <c r="M679" s="17" t="s"/>
      <c r="N679" s="17" t="s"/>
      <c r="O679" s="18" t="s"/>
      <c r="P679" s="12" t="s"/>
    </row>
    <row r="680" spans="1:16">
      <c r="A680" s="21" t="s"/>
      <c r="B680" s="12" t="s"/>
      <c r="C680" s="22" t="s"/>
      <c r="D680" s="12" t="s"/>
      <c r="E680" s="59" t="s"/>
      <c r="F680" s="12" t="s"/>
      <c r="G680" s="12" t="s"/>
      <c r="H680" s="12" t="s"/>
      <c r="I680" s="12" t="s"/>
      <c r="J680" s="75" t="s"/>
      <c r="K680" s="75" t="s"/>
      <c r="L680" s="16" t="s"/>
      <c r="M680" s="17" t="s"/>
      <c r="N680" s="17" t="s"/>
      <c r="O680" s="18" t="s"/>
      <c r="P680" s="12" t="s"/>
    </row>
    <row r="681" spans="1:16">
      <c r="A681" s="21" t="s"/>
      <c r="B681" s="12" t="s"/>
      <c r="C681" s="22" t="s"/>
      <c r="D681" s="12" t="s"/>
      <c r="E681" s="59" t="s"/>
      <c r="F681" s="12" t="s"/>
      <c r="G681" s="12" t="s"/>
      <c r="H681" s="12" t="s"/>
      <c r="I681" s="12" t="s"/>
      <c r="J681" s="75" t="s"/>
      <c r="K681" s="75" t="s"/>
      <c r="L681" s="16" t="s"/>
      <c r="M681" s="17" t="s"/>
      <c r="N681" s="17" t="s"/>
      <c r="O681" s="18" t="s"/>
      <c r="P681" s="12" t="s"/>
    </row>
    <row r="682" spans="1:16">
      <c r="A682" s="21" t="s"/>
      <c r="B682" s="12" t="s"/>
      <c r="C682" s="22" t="s"/>
      <c r="D682" s="12" t="s"/>
      <c r="E682" s="59" t="s"/>
      <c r="F682" s="12" t="s"/>
      <c r="G682" s="12" t="s"/>
      <c r="H682" s="12" t="s"/>
      <c r="I682" s="12" t="s"/>
      <c r="J682" s="75" t="s"/>
      <c r="K682" s="75" t="s"/>
      <c r="L682" s="16" t="s"/>
      <c r="M682" s="17" t="s"/>
      <c r="N682" s="17" t="s"/>
      <c r="O682" s="18" t="s"/>
      <c r="P682" s="12" t="s"/>
    </row>
    <row r="683" spans="1:16">
      <c r="A683" s="21" t="s"/>
      <c r="B683" s="12" t="s"/>
      <c r="C683" s="22" t="s"/>
      <c r="D683" s="12" t="s"/>
      <c r="E683" s="59" t="s"/>
      <c r="F683" s="12" t="s"/>
      <c r="G683" s="12" t="s"/>
      <c r="H683" s="12" t="s"/>
      <c r="I683" s="12" t="s"/>
      <c r="J683" s="75" t="s"/>
      <c r="K683" s="75" t="s"/>
      <c r="L683" s="16" t="s"/>
      <c r="M683" s="17" t="s"/>
      <c r="N683" s="17" t="s"/>
      <c r="O683" s="18" t="s"/>
      <c r="P683" s="12" t="s"/>
    </row>
    <row r="684" spans="1:16">
      <c r="A684" s="21" t="s"/>
      <c r="B684" s="12" t="s"/>
      <c r="C684" s="22" t="s"/>
      <c r="D684" s="12" t="s"/>
      <c r="E684" s="59" t="s"/>
      <c r="F684" s="12" t="s"/>
      <c r="G684" s="12" t="s"/>
      <c r="H684" s="12" t="s"/>
      <c r="I684" s="12" t="s"/>
      <c r="J684" s="75" t="s"/>
      <c r="K684" s="75" t="s"/>
      <c r="L684" s="16" t="s"/>
      <c r="M684" s="17" t="s"/>
      <c r="N684" s="17" t="s"/>
      <c r="O684" s="18" t="s"/>
      <c r="P684" s="12" t="s"/>
    </row>
    <row r="685" spans="1:16">
      <c r="A685" s="21" t="s"/>
      <c r="B685" s="12" t="s"/>
      <c r="C685" s="22" t="s"/>
      <c r="D685" s="12" t="s"/>
      <c r="E685" s="59" t="s"/>
      <c r="F685" s="12" t="s"/>
      <c r="G685" s="12" t="s"/>
      <c r="H685" s="12" t="s"/>
      <c r="I685" s="12" t="s"/>
      <c r="J685" s="75" t="s"/>
      <c r="K685" s="75" t="s"/>
      <c r="L685" s="16" t="s"/>
      <c r="M685" s="17" t="s"/>
      <c r="N685" s="17" t="s"/>
      <c r="O685" s="18" t="s"/>
      <c r="P685" s="12" t="s"/>
    </row>
    <row r="686" spans="1:16">
      <c r="A686" s="21" t="s"/>
      <c r="B686" s="12" t="s"/>
      <c r="C686" s="22" t="s"/>
      <c r="D686" s="12" t="s"/>
      <c r="E686" s="59" t="s"/>
      <c r="F686" s="12" t="s"/>
      <c r="G686" s="12" t="s"/>
      <c r="H686" s="12" t="s"/>
      <c r="I686" s="12" t="s"/>
      <c r="J686" s="75" t="s"/>
      <c r="K686" s="75" t="s"/>
      <c r="L686" s="16" t="s"/>
      <c r="M686" s="17" t="s"/>
      <c r="N686" s="17" t="s"/>
      <c r="O686" s="18" t="s"/>
      <c r="P686" s="12" t="s"/>
    </row>
    <row r="687" spans="1:16">
      <c r="A687" s="21" t="s"/>
      <c r="B687" s="12" t="s"/>
      <c r="C687" s="22" t="s"/>
      <c r="D687" s="12" t="s"/>
      <c r="E687" s="59" t="s"/>
      <c r="F687" s="12" t="s"/>
      <c r="G687" s="12" t="s"/>
      <c r="H687" s="12" t="s"/>
      <c r="I687" s="12" t="s"/>
      <c r="J687" s="75" t="s"/>
      <c r="K687" s="75" t="s"/>
      <c r="L687" s="16" t="s"/>
      <c r="M687" s="17" t="s"/>
      <c r="N687" s="17" t="s"/>
      <c r="O687" s="18" t="s"/>
      <c r="P687" s="12" t="s"/>
    </row>
    <row r="688" spans="1:16">
      <c r="A688" s="21" t="s"/>
      <c r="B688" s="12" t="s"/>
      <c r="C688" s="22" t="s"/>
      <c r="D688" s="12" t="s"/>
      <c r="E688" s="59" t="s"/>
      <c r="F688" s="12" t="s"/>
      <c r="G688" s="12" t="s"/>
      <c r="H688" s="12" t="s"/>
      <c r="I688" s="12" t="s"/>
      <c r="J688" s="75" t="s"/>
      <c r="K688" s="75" t="s"/>
      <c r="L688" s="16" t="s"/>
      <c r="M688" s="17" t="s"/>
      <c r="N688" s="17" t="s"/>
      <c r="O688" s="18" t="s"/>
      <c r="P688" s="12" t="s"/>
    </row>
    <row r="689" spans="1:16">
      <c r="A689" s="21" t="s"/>
      <c r="B689" s="12" t="s"/>
      <c r="C689" s="22" t="s"/>
      <c r="D689" s="12" t="s"/>
      <c r="E689" s="59" t="s"/>
      <c r="F689" s="12" t="s"/>
      <c r="G689" s="12" t="s"/>
      <c r="H689" s="12" t="s"/>
      <c r="I689" s="12" t="s"/>
      <c r="J689" s="75" t="s"/>
      <c r="K689" s="75" t="s"/>
      <c r="L689" s="16" t="s"/>
      <c r="M689" s="17" t="s"/>
      <c r="N689" s="17" t="s"/>
      <c r="O689" s="18" t="s"/>
      <c r="P689" s="12" t="s"/>
    </row>
    <row r="690" spans="1:16">
      <c r="A690" s="21" t="s"/>
      <c r="B690" s="12" t="s"/>
      <c r="C690" s="22" t="s"/>
      <c r="D690" s="12" t="s"/>
      <c r="E690" s="59" t="s"/>
      <c r="F690" s="12" t="s"/>
      <c r="G690" s="12" t="s"/>
      <c r="H690" s="12" t="s"/>
      <c r="I690" s="12" t="s"/>
      <c r="J690" s="75" t="s"/>
      <c r="K690" s="75" t="s"/>
      <c r="L690" s="16" t="s"/>
      <c r="M690" s="17" t="s"/>
      <c r="N690" s="17" t="s"/>
      <c r="O690" s="18" t="s"/>
      <c r="P690" s="12" t="s"/>
    </row>
    <row r="691" spans="1:16">
      <c r="A691" s="21" t="s"/>
      <c r="B691" s="12" t="s"/>
      <c r="C691" s="22" t="s"/>
      <c r="D691" s="12" t="s"/>
      <c r="E691" s="12" t="s"/>
      <c r="F691" s="12" t="s"/>
      <c r="G691" s="12" t="s"/>
      <c r="H691" s="12" t="s"/>
      <c r="I691" s="12" t="s"/>
      <c r="J691" s="75" t="s"/>
      <c r="K691" s="75" t="s"/>
      <c r="L691" s="16" t="s"/>
      <c r="M691" s="17" t="s"/>
      <c r="N691" s="17" t="s"/>
      <c r="O691" s="18" t="s"/>
      <c r="P691" s="12" t="s"/>
    </row>
    <row r="692" spans="1:16">
      <c r="A692" s="21" t="s"/>
      <c r="B692" s="12" t="s"/>
      <c r="C692" s="22" t="s"/>
      <c r="D692" s="12" t="s"/>
      <c r="E692" s="59" t="s"/>
      <c r="F692" s="12" t="s"/>
      <c r="G692" s="12" t="s"/>
      <c r="H692" s="12" t="s"/>
      <c r="I692" s="12" t="s"/>
      <c r="J692" s="75" t="s"/>
      <c r="K692" s="75" t="s"/>
      <c r="L692" s="16" t="s"/>
      <c r="M692" s="17" t="s"/>
      <c r="N692" s="17" t="s"/>
      <c r="O692" s="18" t="s"/>
      <c r="P692" s="12" t="s"/>
    </row>
    <row r="693" spans="1:16">
      <c r="A693" s="21" t="s"/>
      <c r="B693" s="12" t="s"/>
      <c r="C693" s="22" t="s"/>
      <c r="D693" s="12" t="s"/>
      <c r="E693" s="12" t="s"/>
      <c r="F693" s="12" t="s"/>
      <c r="G693" s="12" t="s"/>
      <c r="H693" s="12" t="s"/>
      <c r="I693" s="12" t="s"/>
      <c r="J693" s="12" t="s"/>
      <c r="K693" s="12" t="s"/>
      <c r="L693" s="12" t="s"/>
      <c r="M693" s="12" t="s"/>
      <c r="N693" s="12" t="s"/>
      <c r="O693" s="12" t="s"/>
      <c r="P693" s="12" t="s"/>
    </row>
    <row r="694" spans="1:16">
      <c r="A694" s="21" t="s"/>
      <c r="B694" s="12" t="s"/>
      <c r="C694" s="22" t="s"/>
      <c r="D694" s="12" t="s"/>
      <c r="E694" s="59" t="s"/>
      <c r="F694" s="12" t="s"/>
      <c r="G694" s="12" t="s"/>
      <c r="H694" s="12" t="s"/>
      <c r="I694" s="12" t="s"/>
      <c r="J694" s="75" t="s"/>
      <c r="K694" s="75" t="s"/>
      <c r="L694" s="16" t="s"/>
      <c r="M694" s="17" t="s"/>
      <c r="N694" s="17" t="s"/>
      <c r="O694" s="18" t="s"/>
      <c r="P694" s="12" t="s"/>
    </row>
    <row r="695" spans="1:16">
      <c r="A695" s="21" t="s"/>
      <c r="B695" s="12" t="s"/>
      <c r="C695" s="22" t="s"/>
      <c r="D695" s="12" t="s"/>
      <c r="E695" s="59" t="s"/>
      <c r="F695" s="12" t="s"/>
      <c r="G695" s="12" t="s"/>
      <c r="H695" s="12" t="s"/>
      <c r="I695" s="12" t="s"/>
      <c r="J695" s="75" t="s"/>
      <c r="K695" s="75" t="s"/>
      <c r="L695" s="16" t="s"/>
      <c r="M695" s="17" t="s"/>
      <c r="N695" s="17" t="s"/>
      <c r="O695" s="18" t="s"/>
      <c r="P695" s="12" t="s"/>
    </row>
    <row r="696" spans="1:16">
      <c r="A696" s="21" t="s"/>
      <c r="B696" s="12" t="s"/>
      <c r="C696" s="22" t="s"/>
      <c r="D696" s="12" t="s"/>
      <c r="E696" s="59" t="s"/>
      <c r="F696" s="12" t="s"/>
      <c r="G696" s="12" t="s"/>
      <c r="H696" s="12" t="s"/>
      <c r="I696" s="12" t="s"/>
      <c r="J696" s="75" t="s"/>
      <c r="K696" s="75" t="s"/>
      <c r="L696" s="16" t="s"/>
      <c r="M696" s="17" t="s"/>
      <c r="N696" s="17" t="s"/>
      <c r="O696" s="18" t="s"/>
      <c r="P696" s="12" t="s"/>
    </row>
    <row r="697" spans="1:16">
      <c r="A697" s="21" t="s"/>
      <c r="B697" s="12" t="s"/>
      <c r="C697" s="22" t="s"/>
      <c r="D697" s="12" t="s"/>
      <c r="E697" s="59" t="s"/>
      <c r="F697" s="12" t="s"/>
      <c r="G697" s="12" t="s"/>
      <c r="H697" s="12" t="s"/>
      <c r="I697" s="12" t="s"/>
      <c r="J697" s="75" t="s"/>
      <c r="K697" s="75" t="s"/>
      <c r="L697" s="16" t="s"/>
      <c r="M697" s="17" t="s"/>
      <c r="N697" s="17" t="s"/>
      <c r="O697" s="18" t="s"/>
      <c r="P697" s="12" t="s"/>
    </row>
    <row r="698" spans="1:16">
      <c r="A698" s="21" t="s"/>
      <c r="B698" s="12" t="s"/>
      <c r="C698" s="22" t="s"/>
      <c r="D698" s="12" t="s"/>
      <c r="E698" s="59" t="s"/>
      <c r="F698" s="12" t="s"/>
      <c r="G698" s="12" t="s"/>
      <c r="H698" s="12" t="s"/>
      <c r="I698" s="12" t="s"/>
      <c r="J698" s="75" t="s"/>
      <c r="K698" s="75" t="s"/>
      <c r="L698" s="16" t="s"/>
      <c r="M698" s="17" t="s"/>
      <c r="N698" s="17" t="s"/>
      <c r="O698" s="18" t="s"/>
      <c r="P698" s="12" t="s"/>
    </row>
    <row r="699" spans="1:16">
      <c r="A699" s="21" t="s"/>
      <c r="B699" s="12" t="s"/>
      <c r="C699" s="22" t="s"/>
      <c r="D699" s="12" t="s"/>
      <c r="E699" s="59" t="s"/>
      <c r="F699" s="12" t="s"/>
      <c r="G699" s="12" t="s"/>
      <c r="H699" s="12" t="s"/>
      <c r="I699" s="12" t="s"/>
      <c r="J699" s="75" t="s"/>
      <c r="K699" s="75" t="s"/>
      <c r="L699" s="16" t="s"/>
      <c r="M699" s="17" t="s"/>
      <c r="N699" s="17" t="s"/>
      <c r="O699" s="18" t="s"/>
      <c r="P699" s="12" t="s"/>
    </row>
    <row r="700" spans="1:16">
      <c r="A700" s="21" t="s"/>
      <c r="B700" s="12" t="s"/>
      <c r="C700" s="22" t="s"/>
      <c r="D700" s="12" t="s"/>
      <c r="E700" s="59" t="s"/>
      <c r="F700" s="12" t="s"/>
      <c r="G700" s="12" t="s"/>
      <c r="H700" s="12" t="s"/>
      <c r="I700" s="12" t="s"/>
      <c r="J700" s="75" t="s"/>
      <c r="K700" s="75" t="s"/>
      <c r="L700" s="16" t="s"/>
      <c r="M700" s="17" t="s"/>
      <c r="N700" s="17" t="s"/>
      <c r="O700" s="18" t="s"/>
      <c r="P700" s="12" t="s"/>
    </row>
    <row r="701" spans="1:16">
      <c r="A701" s="21" t="s"/>
      <c r="B701" s="12" t="s"/>
      <c r="C701" s="22" t="s"/>
      <c r="D701" s="12" t="s"/>
      <c r="E701" s="59" t="s"/>
      <c r="F701" s="12" t="s"/>
      <c r="G701" s="12" t="s"/>
      <c r="H701" s="12" t="s"/>
      <c r="I701" s="12" t="s"/>
      <c r="J701" s="75" t="s"/>
      <c r="K701" s="75" t="s"/>
      <c r="L701" s="16" t="s"/>
      <c r="M701" s="17" t="s"/>
      <c r="N701" s="17" t="s"/>
      <c r="O701" s="18" t="s"/>
      <c r="P701" s="12" t="s"/>
    </row>
    <row r="702" spans="1:16">
      <c r="A702" s="21" t="s"/>
      <c r="B702" s="12" t="s"/>
      <c r="C702" s="22" t="s"/>
      <c r="D702" s="12" t="s"/>
      <c r="E702" s="59" t="s"/>
      <c r="F702" s="12" t="s"/>
      <c r="G702" s="12" t="s"/>
      <c r="H702" s="12" t="s"/>
      <c r="I702" s="12" t="s"/>
      <c r="J702" s="75" t="s"/>
      <c r="K702" s="75" t="s"/>
      <c r="L702" s="16" t="s"/>
      <c r="M702" s="17" t="s"/>
      <c r="N702" s="17" t="s"/>
      <c r="O702" s="18" t="s"/>
      <c r="P702" s="12" t="s"/>
    </row>
    <row r="703" spans="1:16">
      <c r="A703" s="21" t="s"/>
      <c r="B703" s="12" t="s"/>
      <c r="C703" s="22" t="s"/>
      <c r="D703" s="12" t="s"/>
      <c r="E703" s="59" t="s"/>
      <c r="F703" s="12" t="s"/>
      <c r="G703" s="12" t="s"/>
      <c r="H703" s="12" t="s"/>
      <c r="I703" s="12" t="s"/>
      <c r="J703" s="75" t="s"/>
      <c r="K703" s="75" t="s"/>
      <c r="L703" s="16" t="s"/>
      <c r="M703" s="17" t="s"/>
      <c r="N703" s="17" t="s"/>
      <c r="O703" s="18" t="s"/>
      <c r="P703" s="12" t="s"/>
    </row>
    <row r="704" spans="1:16">
      <c r="A704" s="21" t="s"/>
      <c r="B704" s="12" t="s"/>
      <c r="C704" s="22" t="s"/>
      <c r="D704" s="12" t="s"/>
      <c r="E704" s="12" t="s"/>
      <c r="F704" s="20" t="s"/>
      <c r="G704" s="12" t="s"/>
      <c r="H704" s="12" t="s"/>
      <c r="I704" s="12" t="s"/>
      <c r="J704" s="75" t="s"/>
      <c r="K704" s="75" t="s"/>
      <c r="L704" s="16" t="s"/>
      <c r="M704" s="17" t="s"/>
      <c r="N704" s="17" t="s"/>
      <c r="O704" s="18" t="s"/>
      <c r="P704" s="12" t="s"/>
    </row>
    <row r="705" spans="1:16">
      <c r="A705" s="21" t="s"/>
      <c r="B705" s="12" t="s"/>
      <c r="C705" s="22" t="s"/>
      <c r="D705" s="12" t="s"/>
      <c r="E705" s="59" t="s"/>
      <c r="F705" s="12" t="s"/>
      <c r="G705" s="12" t="s"/>
      <c r="H705" s="12" t="s"/>
      <c r="I705" s="12" t="s"/>
      <c r="J705" s="75" t="s"/>
      <c r="K705" s="75" t="s"/>
      <c r="L705" s="16" t="s"/>
      <c r="M705" s="17" t="s"/>
      <c r="N705" s="17" t="s"/>
      <c r="O705" s="18" t="s"/>
      <c r="P705" s="12" t="s"/>
    </row>
    <row r="706" spans="1:16">
      <c r="A706" s="21" t="s"/>
      <c r="B706" s="12" t="s"/>
      <c r="C706" s="22" t="s"/>
      <c r="D706" s="12" t="s"/>
      <c r="E706" s="59" t="s"/>
      <c r="F706" s="12" t="s"/>
      <c r="G706" s="12" t="s"/>
      <c r="H706" s="12" t="s"/>
      <c r="I706" s="12" t="s"/>
      <c r="J706" s="75" t="s"/>
      <c r="K706" s="75" t="s"/>
      <c r="L706" s="16" t="s"/>
      <c r="M706" s="17" t="s"/>
      <c r="N706" s="17" t="s"/>
      <c r="O706" s="18" t="s"/>
      <c r="P706" s="12" t="s"/>
    </row>
    <row r="707" spans="1:16">
      <c r="A707" s="21" t="s"/>
      <c r="B707" s="12" t="s"/>
      <c r="C707" s="22" t="s"/>
      <c r="D707" s="12" t="s"/>
      <c r="E707" s="59" t="s"/>
      <c r="F707" s="12" t="s"/>
      <c r="G707" s="12" t="s"/>
      <c r="H707" s="12" t="s"/>
      <c r="I707" s="12" t="s"/>
      <c r="J707" s="75" t="s"/>
      <c r="K707" s="75" t="s"/>
      <c r="L707" s="16" t="s"/>
      <c r="M707" s="17" t="s"/>
      <c r="N707" s="17" t="s"/>
      <c r="O707" s="18" t="s"/>
      <c r="P707" s="12" t="s"/>
    </row>
    <row r="708" spans="1:16">
      <c r="A708" s="21" t="s"/>
      <c r="B708" s="12" t="s"/>
      <c r="C708" s="22" t="s"/>
      <c r="D708" s="12" t="s"/>
      <c r="E708" s="22" t="s"/>
      <c r="F708" s="12" t="s"/>
      <c r="G708" s="12" t="s"/>
      <c r="H708" s="12" t="s"/>
      <c r="I708" s="12" t="s"/>
      <c r="J708" s="75" t="s"/>
      <c r="K708" s="75" t="s"/>
      <c r="L708" s="16" t="s"/>
      <c r="M708" s="17" t="s"/>
      <c r="N708" s="17" t="s"/>
      <c r="O708" s="18" t="s"/>
      <c r="P708" s="12" t="s"/>
    </row>
    <row r="709" spans="1:16">
      <c r="A709" s="21" t="s"/>
      <c r="B709" s="12" t="s"/>
      <c r="C709" s="22" t="s"/>
      <c r="D709" s="12" t="s"/>
      <c r="E709" s="12" t="s"/>
      <c r="F709" s="12" t="s"/>
      <c r="G709" s="12" t="s"/>
      <c r="H709" s="12" t="s"/>
      <c r="I709" s="12" t="s"/>
      <c r="J709" s="75" t="s"/>
      <c r="K709" s="75" t="s"/>
      <c r="L709" s="16" t="s"/>
      <c r="M709" s="17" t="s"/>
      <c r="N709" s="17" t="s"/>
      <c r="O709" s="18" t="s"/>
      <c r="P709" s="12" t="s"/>
    </row>
    <row r="710" spans="1:16">
      <c r="A710" s="21" t="s"/>
      <c r="B710" s="12" t="s"/>
      <c r="C710" s="22" t="s"/>
      <c r="D710" s="12" t="s"/>
      <c r="E710" s="59" t="s"/>
      <c r="F710" s="12" t="s"/>
      <c r="G710" s="12" t="s"/>
      <c r="H710" s="12" t="s"/>
      <c r="I710" s="12" t="s"/>
      <c r="J710" s="75" t="s"/>
      <c r="K710" s="75" t="s"/>
      <c r="L710" s="16" t="s"/>
      <c r="M710" s="17" t="s"/>
      <c r="N710" s="17" t="s"/>
      <c r="O710" s="18" t="s"/>
      <c r="P710" s="12" t="s"/>
    </row>
    <row r="711" spans="1:16">
      <c r="A711" s="21" t="s"/>
      <c r="B711" s="12" t="s"/>
      <c r="C711" s="22" t="s"/>
      <c r="D711" s="12" t="s"/>
      <c r="E711" s="59" t="s"/>
      <c r="F711" s="12" t="s"/>
      <c r="G711" s="12" t="s"/>
      <c r="H711" s="12" t="s"/>
      <c r="I711" s="12" t="s"/>
      <c r="J711" s="75" t="s"/>
      <c r="K711" s="75" t="s"/>
      <c r="L711" s="16" t="s"/>
      <c r="M711" s="17" t="s"/>
      <c r="N711" s="17" t="s"/>
      <c r="O711" s="18" t="s"/>
      <c r="P711" s="12" t="s"/>
    </row>
    <row r="712" spans="1:16">
      <c r="A712" s="21" t="s"/>
      <c r="B712" s="12" t="s"/>
      <c r="C712" s="22" t="s"/>
      <c r="D712" s="12" t="s"/>
      <c r="E712" s="59" t="s"/>
      <c r="F712" s="12" t="s"/>
      <c r="G712" s="12" t="s"/>
      <c r="H712" s="12" t="s"/>
      <c r="I712" s="12" t="s"/>
      <c r="J712" s="75" t="s"/>
      <c r="K712" s="75" t="s"/>
      <c r="L712" s="16" t="s"/>
      <c r="M712" s="17" t="s"/>
      <c r="N712" s="17" t="s"/>
      <c r="O712" s="18" t="s"/>
      <c r="P712" s="12" t="s"/>
    </row>
    <row r="713" spans="1:16">
      <c r="A713" s="21" t="s"/>
      <c r="B713" s="12" t="s"/>
      <c r="C713" s="22" t="s"/>
      <c r="D713" s="12" t="s"/>
      <c r="E713" s="59" t="s"/>
      <c r="F713" s="12" t="s"/>
      <c r="G713" s="12" t="s"/>
      <c r="H713" s="12" t="s"/>
      <c r="I713" s="12" t="s"/>
      <c r="J713" s="75" t="s"/>
      <c r="K713" s="75" t="s"/>
      <c r="L713" s="16" t="s"/>
      <c r="M713" s="17" t="s"/>
      <c r="N713" s="17" t="s"/>
      <c r="O713" s="18" t="s"/>
      <c r="P713" s="12" t="s"/>
    </row>
    <row r="714" spans="1:16">
      <c r="A714" s="21" t="s"/>
      <c r="B714" s="12" t="s"/>
      <c r="C714" s="22" t="s"/>
      <c r="D714" s="12" t="s"/>
      <c r="E714" s="59" t="s"/>
      <c r="F714" s="12" t="s"/>
      <c r="G714" s="12" t="s"/>
      <c r="H714" s="12" t="s"/>
      <c r="I714" s="12" t="s"/>
      <c r="J714" s="75" t="s"/>
      <c r="K714" s="75" t="s"/>
      <c r="L714" s="16" t="s"/>
      <c r="M714" s="17" t="s"/>
      <c r="N714" s="17" t="s"/>
      <c r="O714" s="18" t="s"/>
      <c r="P714" s="12" t="s"/>
    </row>
    <row r="715" spans="1:17">
      <c r="A715" s="21" t="s"/>
      <c r="B715" s="12" t="s"/>
      <c r="C715" s="22" t="s"/>
      <c r="D715" s="12" t="s"/>
      <c r="E715" s="59" t="s"/>
      <c r="F715" s="12" t="s"/>
      <c r="G715" s="12" t="s"/>
      <c r="H715" s="12" t="s"/>
      <c r="I715" s="12" t="s"/>
      <c r="J715" s="75" t="s"/>
      <c r="K715" s="75" t="s"/>
      <c r="L715" s="16" t="s"/>
      <c r="M715" s="17" t="s"/>
      <c r="N715" s="17" t="s"/>
      <c r="O715" s="18" t="s"/>
      <c r="P715" s="12" t="s"/>
      <c r="Q715" s="20" t="s"/>
    </row>
    <row r="716" spans="1:16">
      <c r="A716" s="21" t="s"/>
      <c r="B716" s="12" t="s"/>
      <c r="C716" s="22" t="s"/>
      <c r="D716" s="12" t="s"/>
      <c r="E716" s="59" t="s"/>
      <c r="F716" s="12" t="s"/>
      <c r="G716" s="12" t="s"/>
      <c r="H716" s="12" t="s"/>
      <c r="I716" s="12" t="s"/>
      <c r="J716" s="75" t="s"/>
      <c r="K716" s="75" t="s"/>
      <c r="L716" s="16" t="s"/>
      <c r="M716" s="17" t="s"/>
      <c r="N716" s="17" t="s"/>
      <c r="O716" s="18" t="s"/>
      <c r="P716" s="12" t="s"/>
    </row>
    <row r="717" spans="1:16">
      <c r="A717" s="21" t="s"/>
      <c r="B717" s="12" t="s"/>
      <c r="C717" s="22" t="s"/>
      <c r="D717" s="12" t="s"/>
      <c r="E717" s="59" t="s"/>
      <c r="F717" s="12" t="s"/>
      <c r="G717" s="12" t="s"/>
      <c r="H717" s="12" t="s"/>
      <c r="I717" s="12" t="s"/>
      <c r="J717" s="75" t="s"/>
      <c r="K717" s="75" t="s"/>
      <c r="L717" s="16" t="s"/>
      <c r="M717" s="17" t="s"/>
      <c r="N717" s="17" t="s"/>
      <c r="O717" s="18" t="s"/>
      <c r="P717" s="12" t="s"/>
    </row>
    <row r="718" spans="1:16">
      <c r="A718" s="21" t="s"/>
      <c r="B718" s="12" t="s"/>
      <c r="C718" s="22" t="s"/>
      <c r="D718" s="12" t="s"/>
      <c r="E718" s="59" t="s"/>
      <c r="F718" s="12" t="s"/>
      <c r="G718" s="12" t="s"/>
      <c r="H718" s="12" t="s"/>
      <c r="I718" s="12" t="s"/>
      <c r="J718" s="75" t="s"/>
      <c r="K718" s="75" t="s"/>
      <c r="L718" s="16" t="s"/>
      <c r="M718" s="17" t="s"/>
      <c r="N718" s="17" t="s"/>
      <c r="O718" s="18" t="s"/>
      <c r="P718" s="12" t="s"/>
    </row>
    <row r="719" spans="1:16">
      <c r="A719" s="21" t="s"/>
      <c r="B719" s="12" t="s"/>
      <c r="C719" s="22" t="s"/>
      <c r="D719" s="12" t="s"/>
      <c r="E719" s="59" t="s"/>
      <c r="F719" s="12" t="s"/>
      <c r="G719" s="12" t="s"/>
      <c r="H719" s="12" t="s"/>
      <c r="I719" s="12" t="s"/>
      <c r="J719" s="75" t="s"/>
      <c r="K719" s="75" t="s"/>
      <c r="L719" s="16" t="s"/>
      <c r="M719" s="17" t="s"/>
      <c r="N719" s="17" t="s"/>
      <c r="O719" s="18" t="s"/>
      <c r="P719" s="12" t="s"/>
    </row>
    <row r="720" spans="1:16">
      <c r="A720" s="21" t="s"/>
      <c r="B720" s="12" t="s"/>
      <c r="C720" s="22" t="s"/>
      <c r="D720" s="12" t="s"/>
      <c r="E720" s="59" t="s"/>
      <c r="F720" s="12" t="s"/>
      <c r="G720" s="12" t="s"/>
      <c r="H720" s="12" t="s"/>
      <c r="I720" s="12" t="s"/>
      <c r="J720" s="75" t="s"/>
      <c r="K720" s="75" t="s"/>
      <c r="L720" s="16" t="s"/>
      <c r="M720" s="17" t="s"/>
      <c r="N720" s="17" t="s"/>
      <c r="O720" s="18" t="s"/>
      <c r="P720" s="12" t="s"/>
    </row>
    <row r="721" spans="1:16">
      <c r="A721" s="21" t="s"/>
      <c r="B721" s="12" t="s"/>
      <c r="C721" s="22" t="s"/>
      <c r="D721" s="12" t="s"/>
      <c r="E721" s="59" t="s"/>
      <c r="F721" s="12" t="s"/>
      <c r="G721" s="12" t="s"/>
      <c r="H721" s="12" t="s"/>
      <c r="I721" s="12" t="s"/>
      <c r="J721" s="75" t="s"/>
      <c r="K721" s="75" t="s"/>
      <c r="L721" s="16" t="s"/>
      <c r="M721" s="17" t="s"/>
      <c r="N721" s="17" t="s"/>
      <c r="O721" s="18" t="s"/>
      <c r="P721" s="12" t="s"/>
    </row>
    <row r="722" spans="1:16">
      <c r="A722" s="21" t="s"/>
      <c r="B722" s="12" t="s"/>
      <c r="C722" s="22" t="s"/>
      <c r="D722" s="12" t="s"/>
      <c r="E722" s="157" t="s"/>
      <c r="F722" s="12" t="s"/>
      <c r="G722" s="12" t="s"/>
      <c r="H722" s="12" t="s"/>
      <c r="I722" s="12" t="s"/>
      <c r="J722" s="75" t="s"/>
      <c r="K722" s="75" t="s"/>
      <c r="L722" s="16" t="s"/>
      <c r="M722" s="17" t="s"/>
      <c r="N722" s="17" t="s"/>
      <c r="O722" s="18" t="s"/>
      <c r="P722" s="12" t="s"/>
    </row>
    <row r="723" spans="1:16">
      <c r="A723" s="21" t="s"/>
      <c r="B723" s="12" t="s"/>
      <c r="C723" s="22" t="s"/>
      <c r="D723" s="12" t="s"/>
      <c r="E723" s="12" t="s"/>
      <c r="F723" s="12" t="s"/>
      <c r="G723" s="12" t="s"/>
      <c r="H723" s="12" t="s"/>
      <c r="I723" s="12" t="s"/>
      <c r="J723" s="75" t="s"/>
      <c r="K723" s="75" t="s"/>
      <c r="L723" s="16" t="s"/>
      <c r="M723" s="17" t="s"/>
      <c r="N723" s="17" t="s"/>
      <c r="O723" s="18" t="s"/>
      <c r="P723" s="12" t="s"/>
    </row>
    <row r="724" spans="1:16">
      <c r="A724" s="21" t="s"/>
      <c r="B724" s="12" t="s"/>
      <c r="C724" s="22" t="s"/>
      <c r="D724" s="12" t="s"/>
      <c r="E724" s="12" t="s"/>
      <c r="F724" s="12" t="s"/>
      <c r="G724" s="12" t="s"/>
      <c r="H724" s="12" t="s"/>
      <c r="I724" s="12" t="s"/>
      <c r="J724" s="12" t="s"/>
      <c r="K724" s="12" t="s"/>
      <c r="L724" s="12" t="s"/>
      <c r="M724" s="12" t="s"/>
      <c r="N724" s="12" t="s"/>
      <c r="O724" s="12" t="s"/>
      <c r="P724" s="12" t="s"/>
    </row>
    <row r="725" spans="1:16">
      <c r="A725" s="21" t="s"/>
      <c r="B725" s="12" t="s"/>
      <c r="C725" s="22" t="s"/>
      <c r="D725" s="12" t="s"/>
      <c r="E725" s="59" t="s"/>
      <c r="F725" s="12" t="s"/>
      <c r="G725" s="12" t="s"/>
      <c r="H725" s="12" t="s"/>
      <c r="I725" s="12" t="s"/>
      <c r="J725" s="75" t="s"/>
      <c r="K725" s="75" t="s"/>
      <c r="L725" s="16" t="s"/>
      <c r="M725" s="17" t="s"/>
      <c r="N725" s="17" t="s"/>
      <c r="O725" s="18" t="s"/>
      <c r="P725" s="12" t="s"/>
    </row>
    <row r="726" spans="1:16">
      <c r="A726" s="21" t="s"/>
      <c r="B726" s="12" t="s"/>
      <c r="C726" s="22" t="s"/>
      <c r="D726" s="12" t="s"/>
      <c r="E726" s="158" t="s"/>
      <c r="F726" s="12" t="s"/>
      <c r="G726" s="12" t="s"/>
      <c r="H726" s="12" t="s"/>
      <c r="I726" s="12" t="s"/>
      <c r="J726" s="75" t="s"/>
      <c r="K726" s="75" t="s"/>
      <c r="L726" s="16" t="s"/>
      <c r="M726" s="17" t="s"/>
      <c r="N726" s="17" t="s"/>
      <c r="O726" s="18" t="s"/>
      <c r="P726" s="12" t="s"/>
    </row>
    <row r="727" spans="1:16">
      <c r="A727" s="21" t="s"/>
      <c r="B727" s="12" t="s"/>
      <c r="C727" s="22" t="s"/>
      <c r="D727" s="12" t="s"/>
      <c r="E727" s="59" t="s"/>
      <c r="F727" s="12" t="s"/>
      <c r="G727" s="12" t="s"/>
      <c r="H727" s="12" t="s"/>
      <c r="I727" s="12" t="s"/>
      <c r="J727" s="75" t="s"/>
      <c r="K727" s="75" t="s"/>
      <c r="L727" s="16" t="s"/>
      <c r="M727" s="17" t="s"/>
      <c r="N727" s="17" t="s"/>
      <c r="O727" s="18" t="s"/>
      <c r="P727" s="12" t="s"/>
    </row>
    <row r="728" spans="1:16">
      <c r="A728" s="21" t="s"/>
      <c r="B728" s="12" t="s"/>
      <c r="C728" s="22" t="s"/>
      <c r="D728" s="12" t="s"/>
      <c r="E728" s="12" t="s"/>
      <c r="F728" s="12" t="s"/>
      <c r="G728" s="12" t="s"/>
      <c r="H728" s="12" t="s"/>
      <c r="I728" s="12" t="s"/>
      <c r="J728" s="75" t="s"/>
      <c r="K728" s="75" t="s"/>
      <c r="L728" s="16" t="s"/>
      <c r="M728" s="17" t="s"/>
      <c r="N728" s="17" t="s"/>
      <c r="O728" s="18" t="s"/>
      <c r="P728" s="12" t="s"/>
    </row>
    <row r="729" spans="1:16">
      <c r="A729" s="21" t="s"/>
      <c r="B729" s="12" t="s"/>
      <c r="C729" s="22" t="s"/>
      <c r="D729" s="12" t="s"/>
      <c r="E729" s="59" t="s"/>
      <c r="F729" s="12" t="s"/>
      <c r="G729" s="12" t="s"/>
      <c r="H729" s="12" t="s"/>
      <c r="I729" s="12" t="s"/>
      <c r="J729" s="75" t="s"/>
      <c r="K729" s="75" t="s"/>
      <c r="L729" s="16" t="s"/>
      <c r="M729" s="17" t="s"/>
      <c r="N729" s="17" t="s"/>
      <c r="O729" s="18" t="s"/>
      <c r="P729" s="12" t="s"/>
    </row>
    <row r="730" spans="1:16">
      <c r="A730" s="21" t="s"/>
      <c r="B730" s="12" t="s"/>
      <c r="C730" s="22" t="s"/>
      <c r="D730" s="12" t="s"/>
      <c r="E730" s="59" t="s"/>
      <c r="F730" s="12" t="s"/>
      <c r="G730" s="12" t="s"/>
      <c r="H730" s="12" t="s"/>
      <c r="I730" s="12" t="s"/>
      <c r="J730" s="75" t="s"/>
      <c r="K730" s="75" t="s"/>
      <c r="L730" s="16" t="s"/>
      <c r="M730" s="17" t="s"/>
      <c r="N730" s="17" t="s"/>
      <c r="O730" s="18" t="s"/>
      <c r="P730" s="12" t="s"/>
    </row>
    <row r="731" spans="1:16">
      <c r="A731" s="21" t="s"/>
      <c r="B731" s="12" t="s"/>
      <c r="C731" s="22" t="s"/>
      <c r="D731" s="12" t="s"/>
      <c r="E731" s="59" t="s"/>
      <c r="F731" s="12" t="s"/>
      <c r="G731" s="12" t="s"/>
      <c r="H731" s="12" t="s"/>
      <c r="I731" s="12" t="s"/>
      <c r="J731" s="75" t="s"/>
      <c r="K731" s="75" t="s"/>
      <c r="L731" s="16" t="s"/>
      <c r="M731" s="17" t="s"/>
      <c r="N731" s="17" t="s"/>
      <c r="O731" s="18" t="s"/>
      <c r="P731" s="12" t="s"/>
    </row>
    <row r="732" spans="1:16">
      <c r="A732" s="21" t="s"/>
      <c r="B732" s="12" t="s"/>
      <c r="C732" s="22" t="s"/>
      <c r="D732" s="12" t="s"/>
      <c r="E732" s="59" t="s"/>
      <c r="F732" s="12" t="s"/>
      <c r="G732" s="12" t="s"/>
      <c r="H732" s="12" t="s"/>
      <c r="I732" s="12" t="s"/>
      <c r="J732" s="75" t="s"/>
      <c r="K732" s="75" t="s"/>
      <c r="L732" s="16" t="s"/>
      <c r="M732" s="17" t="s"/>
      <c r="N732" s="17" t="s"/>
      <c r="O732" s="18" t="s"/>
      <c r="P732" s="12" t="s"/>
    </row>
    <row r="733" spans="1:16">
      <c r="A733" s="21" t="s"/>
      <c r="B733" s="12" t="s"/>
      <c r="C733" s="22" t="s"/>
      <c r="D733" s="12" t="s"/>
      <c r="E733" s="59" t="s"/>
      <c r="F733" s="12" t="s"/>
      <c r="G733" s="12" t="s"/>
      <c r="H733" s="12" t="s"/>
      <c r="I733" s="12" t="s"/>
      <c r="J733" s="75" t="s"/>
      <c r="K733" s="75" t="s"/>
      <c r="L733" s="16" t="s"/>
      <c r="M733" s="17" t="s"/>
      <c r="N733" s="17" t="s"/>
      <c r="O733" s="18" t="s"/>
      <c r="P733" s="12" t="s"/>
    </row>
    <row r="734" spans="1:16">
      <c r="A734" s="21" t="s"/>
      <c r="B734" s="12" t="s"/>
      <c r="C734" s="22" t="s"/>
      <c r="D734" s="12" t="s"/>
      <c r="E734" s="12" t="s"/>
      <c r="F734" s="12" t="s"/>
      <c r="G734" s="12" t="s"/>
      <c r="H734" s="12" t="s"/>
      <c r="I734" s="12" t="s"/>
      <c r="J734" s="75" t="s"/>
      <c r="K734" s="75" t="s"/>
      <c r="L734" s="16" t="s"/>
      <c r="M734" s="17" t="s"/>
      <c r="N734" s="17" t="s"/>
      <c r="O734" s="18" t="s"/>
      <c r="P734" s="12" t="s"/>
    </row>
    <row r="735" spans="1:16">
      <c r="A735" s="21" t="s"/>
      <c r="B735" s="12" t="s"/>
      <c r="C735" s="22" t="s"/>
      <c r="D735" s="12" t="s"/>
      <c r="E735" s="59" t="s"/>
      <c r="F735" s="12" t="s"/>
      <c r="G735" s="12" t="s"/>
      <c r="H735" s="12" t="s"/>
      <c r="I735" s="12" t="s"/>
      <c r="J735" s="75" t="s"/>
      <c r="K735" s="75" t="s"/>
      <c r="L735" s="16" t="s"/>
      <c r="M735" s="17" t="s"/>
      <c r="N735" s="17" t="s"/>
      <c r="O735" s="18" t="s"/>
      <c r="P735" s="12" t="s"/>
    </row>
    <row r="736" spans="1:16">
      <c r="A736" s="21" t="s"/>
      <c r="B736" s="12" t="s"/>
      <c r="C736" s="22" t="s"/>
      <c r="D736" s="12" t="s"/>
      <c r="E736" s="59" t="s"/>
      <c r="F736" s="12" t="s"/>
      <c r="G736" s="12" t="s"/>
      <c r="H736" s="12" t="s"/>
      <c r="I736" s="12" t="s"/>
      <c r="J736" s="75" t="s"/>
      <c r="K736" s="75" t="s"/>
      <c r="L736" s="16" t="s"/>
      <c r="M736" s="17" t="s"/>
      <c r="N736" s="17" t="s"/>
      <c r="O736" s="18" t="s"/>
      <c r="P736" s="12" t="s"/>
    </row>
    <row r="737" spans="1:16">
      <c r="A737" s="21" t="s"/>
      <c r="B737" s="12" t="s"/>
      <c r="C737" s="22" t="s"/>
      <c r="D737" s="12" t="s"/>
      <c r="E737" s="59" t="s"/>
      <c r="F737" s="12" t="s"/>
      <c r="G737" s="12" t="s"/>
      <c r="H737" s="12" t="s"/>
      <c r="I737" s="12" t="s"/>
      <c r="J737" s="75" t="s"/>
      <c r="K737" s="75" t="s"/>
      <c r="L737" s="16" t="s"/>
      <c r="M737" s="17" t="s"/>
      <c r="N737" s="17" t="s"/>
      <c r="O737" s="18" t="s"/>
      <c r="P737" s="12" t="s"/>
    </row>
    <row r="738" spans="1:16">
      <c r="A738" s="21" t="s"/>
      <c r="B738" s="12" t="s"/>
      <c r="C738" s="22" t="s"/>
      <c r="D738" s="12" t="s"/>
      <c r="E738" s="59" t="s"/>
      <c r="F738" s="12" t="s"/>
      <c r="G738" s="12" t="s"/>
      <c r="H738" s="12" t="s"/>
      <c r="I738" s="12" t="s"/>
      <c r="J738" s="75" t="s"/>
      <c r="K738" s="75" t="s"/>
      <c r="L738" s="16" t="s"/>
      <c r="M738" s="17" t="s"/>
      <c r="N738" s="17" t="s"/>
      <c r="O738" s="18" t="s"/>
      <c r="P738" s="12" t="s"/>
    </row>
    <row r="739" spans="1:16">
      <c r="A739" s="21" t="s"/>
      <c r="B739" s="12" t="s"/>
      <c r="C739" s="22" t="s"/>
      <c r="D739" s="12" t="s"/>
      <c r="E739" s="59" t="s"/>
      <c r="F739" s="12" t="s"/>
      <c r="G739" s="12" t="s"/>
      <c r="H739" s="12" t="s"/>
      <c r="I739" s="12" t="s"/>
      <c r="J739" s="75" t="s"/>
      <c r="K739" s="75" t="s"/>
      <c r="L739" s="16" t="s"/>
      <c r="M739" s="17" t="s"/>
      <c r="N739" s="17" t="s"/>
      <c r="O739" s="18" t="s"/>
      <c r="P739" s="12" t="s"/>
    </row>
    <row r="740" spans="1:16">
      <c r="A740" s="21" t="s"/>
      <c r="B740" s="12" t="s"/>
      <c r="C740" s="22" t="s"/>
      <c r="D740" s="12" t="s"/>
      <c r="E740" s="59" t="s"/>
      <c r="F740" s="12" t="s"/>
      <c r="G740" s="12" t="s"/>
      <c r="H740" s="12" t="s"/>
      <c r="I740" s="12" t="s"/>
      <c r="J740" s="75" t="s"/>
      <c r="K740" s="75" t="s"/>
      <c r="L740" s="16" t="s"/>
      <c r="M740" s="17" t="s"/>
      <c r="N740" s="17" t="s"/>
      <c r="O740" s="18" t="s"/>
      <c r="P740" s="12" t="s"/>
    </row>
    <row r="741" spans="1:16">
      <c r="A741" s="21" t="s"/>
      <c r="B741" s="12" t="s"/>
      <c r="C741" s="22" t="s"/>
      <c r="D741" s="12" t="s"/>
      <c r="E741" s="59" t="s"/>
      <c r="F741" s="12" t="s"/>
      <c r="G741" s="12" t="s"/>
      <c r="H741" s="12" t="s"/>
      <c r="I741" s="12" t="s"/>
      <c r="J741" s="75" t="s"/>
      <c r="K741" s="75" t="s"/>
      <c r="L741" s="16" t="s"/>
      <c r="M741" s="17" t="s"/>
      <c r="N741" s="17" t="s"/>
      <c r="O741" s="18" t="s"/>
      <c r="P741" s="12" t="s"/>
    </row>
    <row r="742" spans="1:16">
      <c r="A742" s="21" t="s"/>
      <c r="B742" s="12" t="s"/>
      <c r="C742" s="22" t="s"/>
      <c r="D742" s="12" t="s"/>
      <c r="E742" s="22" t="s"/>
      <c r="F742" s="12" t="s"/>
      <c r="G742" s="12" t="s"/>
      <c r="H742" s="12" t="s"/>
      <c r="I742" s="12" t="s"/>
      <c r="J742" s="75" t="s"/>
      <c r="K742" s="75" t="s"/>
      <c r="L742" s="16" t="s"/>
      <c r="M742" s="17" t="s"/>
      <c r="N742" s="17" t="s"/>
      <c r="O742" s="18" t="s"/>
      <c r="P742" s="12" t="s"/>
    </row>
    <row r="743" spans="1:16">
      <c r="A743" s="21" t="s"/>
      <c r="B743" s="12" t="s"/>
      <c r="C743" s="22" t="s"/>
      <c r="D743" s="12" t="s"/>
      <c r="E743" s="59" t="s"/>
      <c r="F743" s="12" t="s"/>
      <c r="G743" s="12" t="s"/>
      <c r="H743" s="12" t="s"/>
      <c r="I743" s="12" t="s"/>
      <c r="J743" s="75" t="s"/>
      <c r="K743" s="75" t="s"/>
      <c r="L743" s="16" t="s"/>
      <c r="M743" s="17" t="s"/>
      <c r="N743" s="17" t="s"/>
      <c r="O743" s="18" t="s"/>
      <c r="P743" s="12" t="s"/>
    </row>
    <row r="744" spans="1:16">
      <c r="A744" s="21" t="s"/>
      <c r="B744" s="12" t="s"/>
      <c r="C744" s="22" t="s"/>
      <c r="D744" s="12" t="s"/>
      <c r="E744" s="59" t="s"/>
      <c r="F744" s="12" t="s"/>
      <c r="G744" s="12" t="s"/>
      <c r="H744" s="12" t="s"/>
      <c r="I744" s="12" t="s"/>
      <c r="J744" s="75" t="s"/>
      <c r="K744" s="75" t="s"/>
      <c r="L744" s="16" t="s"/>
      <c r="M744" s="17" t="s"/>
      <c r="N744" s="17" t="s"/>
      <c r="O744" s="18" t="s"/>
      <c r="P744" s="12" t="s"/>
    </row>
    <row r="745" spans="1:16">
      <c r="A745" s="21" t="s"/>
      <c r="B745" s="12" t="s"/>
      <c r="C745" s="22" t="s"/>
      <c r="D745" s="12" t="s"/>
      <c r="E745" s="59" t="s"/>
      <c r="F745" s="12" t="s"/>
      <c r="G745" s="12" t="s"/>
      <c r="H745" s="12" t="s"/>
      <c r="I745" s="12" t="s"/>
      <c r="J745" s="75" t="s"/>
      <c r="K745" s="75" t="s"/>
      <c r="L745" s="16" t="s"/>
      <c r="M745" s="17" t="s"/>
      <c r="N745" s="17" t="s"/>
      <c r="O745" s="18" t="s"/>
      <c r="P745" s="12" t="s"/>
    </row>
    <row r="746" spans="1:16">
      <c r="A746" s="21" t="s"/>
      <c r="B746" s="12" t="s"/>
      <c r="C746" s="22" t="s"/>
      <c r="D746" s="12" t="s"/>
      <c r="E746" s="59" t="s"/>
      <c r="F746" s="12" t="s"/>
      <c r="G746" s="12" t="s"/>
      <c r="H746" s="12" t="s"/>
      <c r="I746" s="12" t="s"/>
      <c r="J746" s="75" t="s"/>
      <c r="K746" s="75" t="s"/>
      <c r="L746" s="16" t="s"/>
      <c r="M746" s="17" t="s"/>
      <c r="N746" s="17" t="s"/>
      <c r="O746" s="18" t="s"/>
      <c r="P746" s="12" t="s"/>
    </row>
    <row r="747" spans="1:16">
      <c r="A747" s="21" t="s"/>
      <c r="B747" s="12" t="s"/>
      <c r="C747" s="22" t="s"/>
      <c r="D747" s="12" t="s"/>
      <c r="E747" s="59" t="s"/>
      <c r="F747" s="12" t="s"/>
      <c r="G747" s="12" t="s"/>
      <c r="H747" s="12" t="s"/>
      <c r="I747" s="12" t="s"/>
      <c r="J747" s="75" t="s"/>
      <c r="K747" s="75" t="s"/>
      <c r="L747" s="16" t="s"/>
      <c r="M747" s="17" t="s"/>
      <c r="N747" s="17" t="s"/>
      <c r="O747" s="18" t="s"/>
      <c r="P747" s="12" t="s"/>
    </row>
    <row r="748" spans="1:16">
      <c r="A748" s="21" t="s"/>
      <c r="B748" s="12" t="s"/>
      <c r="C748" s="22" t="s"/>
      <c r="D748" s="12" t="s"/>
      <c r="E748" s="59" t="s"/>
      <c r="F748" s="12" t="s"/>
      <c r="G748" s="12" t="s"/>
      <c r="H748" s="12" t="s"/>
      <c r="I748" s="12" t="s"/>
      <c r="J748" s="75" t="s"/>
      <c r="K748" s="75" t="s"/>
      <c r="L748" s="16" t="s"/>
      <c r="M748" s="17" t="s"/>
      <c r="N748" s="17" t="s"/>
      <c r="O748" s="18" t="s"/>
      <c r="P748" s="12" t="s"/>
    </row>
    <row r="749" spans="1:16">
      <c r="A749" s="21" t="s"/>
      <c r="B749" s="12" t="s"/>
      <c r="C749" s="22" t="s"/>
      <c r="D749" s="12" t="s"/>
      <c r="E749" s="59" t="s"/>
      <c r="F749" s="12" t="s"/>
      <c r="G749" s="12" t="s"/>
      <c r="H749" s="12" t="s"/>
      <c r="I749" s="12" t="s"/>
      <c r="J749" s="75" t="s"/>
      <c r="K749" s="75" t="s"/>
      <c r="L749" s="16" t="s"/>
      <c r="M749" s="17" t="s"/>
      <c r="N749" s="17" t="s"/>
      <c r="O749" s="18" t="s"/>
      <c r="P749" s="12" t="s"/>
    </row>
    <row r="750" spans="1:16">
      <c r="A750" s="21" t="s"/>
      <c r="B750" s="12" t="s"/>
      <c r="C750" s="22" t="s"/>
      <c r="D750" s="12" t="s"/>
      <c r="E750" s="59" t="s"/>
      <c r="F750" s="12" t="s"/>
      <c r="G750" s="12" t="s"/>
      <c r="H750" s="12" t="s"/>
      <c r="I750" s="12" t="s"/>
      <c r="J750" s="75" t="s"/>
      <c r="K750" s="75" t="s"/>
      <c r="L750" s="16" t="s"/>
      <c r="M750" s="17" t="s"/>
      <c r="N750" s="17" t="s"/>
      <c r="O750" s="18" t="s"/>
      <c r="P750" s="12" t="s"/>
    </row>
    <row r="751" spans="1:16">
      <c r="A751" s="21" t="s"/>
      <c r="B751" s="12" t="s"/>
      <c r="C751" s="22" t="s"/>
      <c r="D751" s="12" t="s"/>
      <c r="E751" s="159" t="s"/>
      <c r="F751" s="12" t="s"/>
      <c r="G751" s="12" t="s"/>
      <c r="H751" s="12" t="s"/>
      <c r="I751" s="12" t="s"/>
      <c r="J751" s="75" t="s"/>
      <c r="K751" s="75" t="s"/>
      <c r="L751" s="16" t="s"/>
      <c r="M751" s="17" t="s"/>
      <c r="N751" s="17" t="s"/>
      <c r="O751" s="18" t="s"/>
      <c r="P751" s="12" t="s"/>
    </row>
    <row r="752" spans="1:16">
      <c r="A752" s="21" t="s"/>
      <c r="B752" s="12" t="s"/>
      <c r="C752" s="22" t="s"/>
      <c r="D752" s="12" t="s"/>
      <c r="E752" s="12" t="s"/>
      <c r="F752" s="12" t="s"/>
      <c r="G752" s="12" t="s"/>
      <c r="H752" s="12" t="s"/>
      <c r="I752" s="12" t="s"/>
      <c r="J752" s="12" t="s"/>
      <c r="K752" s="12" t="s"/>
      <c r="L752" s="12" t="s"/>
      <c r="M752" s="12" t="s"/>
      <c r="N752" s="12" t="s"/>
      <c r="O752" s="12" t="s"/>
      <c r="P752" s="12" t="s"/>
    </row>
    <row r="753" spans="1:16">
      <c r="A753" s="21" t="s"/>
      <c r="B753" s="12" t="s"/>
      <c r="C753" s="22" t="s"/>
      <c r="D753" s="12" t="s"/>
      <c r="E753" s="12" t="s"/>
      <c r="F753" s="12" t="s"/>
      <c r="G753" s="12" t="s"/>
      <c r="H753" s="12" t="s"/>
      <c r="I753" s="12" t="s"/>
      <c r="J753" s="12" t="s"/>
      <c r="K753" s="12" t="s"/>
      <c r="L753" s="12" t="s"/>
      <c r="M753" s="12" t="s"/>
      <c r="N753" s="12" t="s"/>
      <c r="O753" s="12" t="s"/>
      <c r="P753" s="12" t="s"/>
    </row>
    <row r="754" spans="1:16">
      <c r="A754" s="21" t="s"/>
      <c r="B754" s="12" t="s"/>
      <c r="C754" s="22" t="s"/>
      <c r="D754" s="12" t="s"/>
      <c r="E754" s="12" t="s"/>
      <c r="F754" s="12" t="s"/>
      <c r="G754" s="12" t="s"/>
      <c r="H754" s="12" t="s"/>
      <c r="I754" s="12" t="s"/>
      <c r="J754" s="12" t="s"/>
      <c r="K754" s="12" t="s"/>
      <c r="L754" s="12" t="s"/>
      <c r="M754" s="12" t="s"/>
      <c r="N754" s="12" t="s"/>
      <c r="O754" s="12" t="s"/>
      <c r="P754" s="12" t="s"/>
    </row>
    <row r="755" spans="1:16">
      <c r="A755" s="21" t="s"/>
      <c r="B755" s="12" t="s"/>
      <c r="C755" s="22" t="s"/>
      <c r="D755" s="12" t="s"/>
      <c r="E755" s="12" t="s"/>
      <c r="F755" s="12" t="s"/>
      <c r="G755" s="12" t="s"/>
      <c r="H755" s="12" t="s"/>
      <c r="I755" s="12" t="s"/>
      <c r="J755" s="12" t="s"/>
      <c r="K755" s="12" t="s"/>
      <c r="L755" s="12" t="s"/>
      <c r="M755" s="12" t="s"/>
      <c r="N755" s="12" t="s"/>
      <c r="O755" s="12" t="s"/>
      <c r="P755" s="12" t="s"/>
    </row>
    <row r="756" spans="1:16">
      <c r="A756" s="21" t="s"/>
      <c r="B756" s="12" t="s"/>
      <c r="C756" s="22" t="s"/>
      <c r="D756" s="12" t="s"/>
      <c r="E756" s="12" t="s"/>
      <c r="F756" s="12" t="s"/>
      <c r="G756" s="12" t="s"/>
      <c r="H756" s="12" t="s"/>
      <c r="I756" s="12" t="s"/>
      <c r="J756" s="12" t="s"/>
      <c r="K756" s="12" t="s"/>
      <c r="L756" s="12" t="s"/>
      <c r="M756" s="12" t="s"/>
      <c r="N756" s="12" t="s"/>
      <c r="O756" s="12" t="s"/>
      <c r="P756" s="12" t="s"/>
    </row>
    <row r="757" spans="1:16">
      <c r="A757" s="21" t="s"/>
      <c r="B757" s="12" t="s"/>
      <c r="C757" s="22" t="s"/>
      <c r="D757" s="12" t="s"/>
      <c r="E757" s="12" t="s"/>
      <c r="F757" s="12" t="s"/>
      <c r="G757" s="12" t="s"/>
      <c r="H757" s="12" t="s"/>
      <c r="I757" s="12" t="s"/>
      <c r="J757" s="12" t="s"/>
      <c r="K757" s="12" t="s"/>
      <c r="L757" s="12" t="s"/>
      <c r="M757" s="12" t="s"/>
      <c r="N757" s="12" t="s"/>
      <c r="O757" s="12" t="s"/>
      <c r="P757" s="12" t="s"/>
    </row>
    <row r="758" spans="1:16">
      <c r="A758" s="21" t="s"/>
      <c r="B758" s="12" t="s"/>
      <c r="C758" s="22" t="s"/>
      <c r="D758" s="12" t="s"/>
      <c r="E758" s="12" t="s"/>
      <c r="F758" s="12" t="s"/>
      <c r="G758" s="12" t="s"/>
      <c r="H758" s="12" t="s"/>
      <c r="I758" s="12" t="s"/>
      <c r="J758" s="12" t="s"/>
      <c r="K758" s="12" t="s"/>
      <c r="L758" s="12" t="s"/>
      <c r="M758" s="12" t="s"/>
      <c r="N758" s="12" t="s"/>
      <c r="O758" s="12" t="s"/>
      <c r="P758" s="12" t="s"/>
    </row>
    <row r="759" spans="1:16">
      <c r="A759" s="21" t="s"/>
      <c r="B759" s="12" t="s"/>
      <c r="C759" s="22" t="s"/>
      <c r="D759" s="12" t="s"/>
      <c r="E759" s="12" t="s"/>
      <c r="F759" s="12" t="s"/>
      <c r="G759" s="12" t="s"/>
      <c r="H759" s="12" t="s"/>
      <c r="I759" s="12" t="s"/>
      <c r="J759" s="12" t="s"/>
      <c r="K759" s="12" t="s"/>
      <c r="L759" s="12" t="s"/>
      <c r="M759" s="12" t="s"/>
      <c r="N759" s="12" t="s"/>
      <c r="O759" s="12" t="s"/>
      <c r="P759" s="12" t="s"/>
    </row>
    <row r="760" spans="1:16">
      <c r="A760" s="21" t="s"/>
      <c r="B760" s="12" t="s"/>
      <c r="C760" s="22" t="s"/>
      <c r="D760" s="12" t="s"/>
      <c r="E760" s="12" t="s"/>
      <c r="F760" s="12" t="s"/>
      <c r="G760" s="12" t="s"/>
      <c r="H760" s="12" t="s"/>
      <c r="I760" s="12" t="s"/>
      <c r="J760" s="12" t="s"/>
      <c r="K760" s="12" t="s"/>
      <c r="L760" s="12" t="s"/>
      <c r="M760" s="12" t="s"/>
      <c r="N760" s="12" t="s"/>
      <c r="O760" s="12" t="s"/>
      <c r="P760" s="12" t="s"/>
    </row>
    <row r="761" spans="1:16">
      <c r="A761" s="21" t="s"/>
      <c r="B761" s="12" t="s"/>
      <c r="C761" s="22" t="s"/>
      <c r="D761" s="12" t="s"/>
      <c r="E761" s="12" t="s"/>
      <c r="F761" s="12" t="s"/>
      <c r="G761" s="12" t="s"/>
      <c r="H761" s="12" t="s"/>
      <c r="I761" s="12" t="s"/>
      <c r="J761" s="12" t="s"/>
      <c r="K761" s="12" t="s"/>
      <c r="L761" s="12" t="s"/>
      <c r="M761" s="12" t="s"/>
      <c r="N761" s="12" t="s"/>
      <c r="O761" s="12" t="s"/>
      <c r="P761" s="12" t="s"/>
    </row>
    <row r="762" spans="1:16">
      <c r="A762" s="21" t="s"/>
      <c r="B762" s="12" t="s"/>
      <c r="C762" s="22" t="s"/>
      <c r="D762" s="12" t="s"/>
      <c r="E762" s="12" t="s"/>
      <c r="F762" s="12" t="s"/>
      <c r="G762" s="12" t="s"/>
      <c r="H762" s="12" t="s"/>
      <c r="I762" s="12" t="s"/>
      <c r="J762" s="12" t="s"/>
      <c r="K762" s="12" t="s"/>
      <c r="L762" s="12" t="s"/>
      <c r="M762" s="12" t="s"/>
      <c r="N762" s="12" t="s"/>
      <c r="O762" s="12" t="s"/>
      <c r="P762" s="12" t="s"/>
    </row>
    <row r="763" spans="1:16">
      <c r="A763" s="21" t="s"/>
      <c r="B763" s="12" t="s"/>
      <c r="C763" s="22" t="s"/>
      <c r="D763" s="12" t="s"/>
      <c r="E763" s="12" t="s"/>
      <c r="F763" s="12" t="s"/>
      <c r="G763" s="12" t="s"/>
      <c r="H763" s="12" t="s"/>
      <c r="I763" s="12" t="s"/>
      <c r="J763" s="12" t="s"/>
      <c r="K763" s="12" t="s"/>
      <c r="L763" s="12" t="s"/>
      <c r="M763" s="12" t="s"/>
      <c r="N763" s="12" t="s"/>
      <c r="O763" s="12" t="s"/>
      <c r="P763" s="12" t="s"/>
    </row>
    <row r="764" spans="1:16">
      <c r="A764" s="21" t="s"/>
      <c r="B764" s="12" t="s"/>
      <c r="C764" s="22" t="s"/>
      <c r="D764" s="12" t="s"/>
      <c r="E764" s="12" t="s"/>
      <c r="F764" s="12" t="s"/>
      <c r="G764" s="12" t="s"/>
      <c r="H764" s="12" t="s"/>
      <c r="I764" s="12" t="s"/>
      <c r="J764" s="12" t="s"/>
      <c r="K764" s="12" t="s"/>
      <c r="L764" s="12" t="s"/>
      <c r="M764" s="12" t="s"/>
      <c r="N764" s="12" t="s"/>
      <c r="O764" s="12" t="s"/>
      <c r="P764" s="12" t="s"/>
    </row>
    <row r="765" spans="1:16">
      <c r="A765" s="21" t="s"/>
      <c r="B765" s="12" t="s"/>
      <c r="C765" s="22" t="s"/>
      <c r="D765" s="12" t="s"/>
      <c r="E765" s="12" t="s"/>
      <c r="F765" s="12" t="s"/>
      <c r="G765" s="12" t="s"/>
      <c r="H765" s="12" t="s"/>
      <c r="I765" s="12" t="s"/>
      <c r="J765" s="12" t="s"/>
      <c r="K765" s="12" t="s"/>
      <c r="L765" s="12" t="s"/>
      <c r="M765" s="12" t="s"/>
      <c r="N765" s="12" t="s"/>
      <c r="O765" s="12" t="s"/>
      <c r="P765" s="12" t="s"/>
    </row>
    <row r="766" spans="1:16">
      <c r="A766" s="21" t="s"/>
      <c r="B766" s="12" t="s"/>
      <c r="C766" s="22" t="s"/>
      <c r="D766" s="12" t="s"/>
      <c r="E766" s="12" t="s"/>
      <c r="F766" s="12" t="s"/>
      <c r="G766" s="12" t="s"/>
      <c r="H766" s="12" t="s"/>
      <c r="I766" s="12" t="s"/>
      <c r="J766" s="12" t="s"/>
      <c r="K766" s="12" t="s"/>
      <c r="L766" s="12" t="s"/>
      <c r="M766" s="12" t="s"/>
      <c r="N766" s="12" t="s"/>
      <c r="O766" s="12" t="s"/>
      <c r="P766" s="12" t="s"/>
    </row>
    <row r="767" spans="1:16">
      <c r="A767" s="21" t="s"/>
      <c r="B767" s="12" t="s"/>
      <c r="C767" s="22" t="s"/>
      <c r="D767" s="12" t="s"/>
      <c r="E767" s="12" t="s"/>
      <c r="F767" s="12" t="s"/>
      <c r="G767" s="12" t="s"/>
      <c r="H767" s="12" t="s"/>
      <c r="I767" s="12" t="s"/>
      <c r="J767" s="12" t="s"/>
      <c r="K767" s="12" t="s"/>
      <c r="L767" s="12" t="s"/>
      <c r="M767" s="12" t="s"/>
      <c r="N767" s="12" t="s"/>
      <c r="O767" s="12" t="s"/>
      <c r="P767" s="12" t="s"/>
    </row>
    <row r="768" spans="1:16">
      <c r="A768" s="21" t="s"/>
      <c r="B768" s="12" t="s"/>
      <c r="C768" s="22" t="s"/>
      <c r="D768" s="12" t="s"/>
      <c r="E768" s="12" t="s"/>
      <c r="F768" s="12" t="s"/>
      <c r="G768" s="12" t="s"/>
      <c r="H768" s="12" t="s"/>
      <c r="I768" s="12" t="s"/>
      <c r="J768" s="12" t="s"/>
      <c r="K768" s="12" t="s"/>
      <c r="L768" s="12" t="s"/>
      <c r="M768" s="12" t="s"/>
      <c r="N768" s="12" t="s"/>
      <c r="O768" s="12" t="s"/>
      <c r="P768" s="12" t="s"/>
    </row>
    <row r="769" spans="1:16">
      <c r="A769" s="21" t="s"/>
      <c r="B769" s="12" t="s"/>
      <c r="C769" s="22" t="s"/>
      <c r="D769" s="12" t="s"/>
      <c r="E769" s="12" t="s"/>
      <c r="F769" s="12" t="s"/>
      <c r="G769" s="12" t="s"/>
      <c r="H769" s="12" t="s"/>
      <c r="I769" s="12" t="s"/>
      <c r="J769" s="12" t="s"/>
      <c r="K769" s="12" t="s"/>
      <c r="L769" s="12" t="s"/>
      <c r="M769" s="12" t="s"/>
      <c r="N769" s="12" t="s"/>
      <c r="O769" s="12" t="s"/>
      <c r="P769" s="12" t="s"/>
    </row>
    <row r="770" spans="1:16">
      <c r="A770" s="21" t="s"/>
      <c r="B770" s="12" t="s"/>
      <c r="C770" s="22" t="s"/>
      <c r="D770" s="12" t="s"/>
      <c r="E770" s="12" t="s"/>
      <c r="F770" s="12" t="s"/>
      <c r="G770" s="12" t="s"/>
      <c r="H770" s="12" t="s"/>
      <c r="I770" s="12" t="s"/>
      <c r="J770" s="12" t="s"/>
      <c r="K770" s="12" t="s"/>
      <c r="L770" s="12" t="s"/>
      <c r="M770" s="12" t="s"/>
      <c r="N770" s="12" t="s"/>
      <c r="O770" s="12" t="s"/>
      <c r="P770" s="12" t="s"/>
    </row>
    <row r="771" spans="1:16">
      <c r="A771" s="21" t="s"/>
      <c r="B771" s="12" t="s"/>
      <c r="C771" s="22" t="s"/>
      <c r="D771" s="12" t="s"/>
      <c r="E771" s="12" t="s"/>
      <c r="F771" s="12" t="s"/>
      <c r="G771" s="12" t="s"/>
      <c r="H771" s="12" t="s"/>
      <c r="I771" s="12" t="s"/>
      <c r="J771" s="12" t="s"/>
      <c r="K771" s="12" t="s"/>
      <c r="L771" s="12" t="s"/>
      <c r="M771" s="12" t="s"/>
      <c r="N771" s="12" t="s"/>
      <c r="O771" s="12" t="s"/>
      <c r="P771" s="12" t="s"/>
    </row>
    <row r="772" spans="1:16">
      <c r="A772" s="21" t="s"/>
      <c r="B772" s="12" t="s"/>
      <c r="C772" s="22" t="s"/>
      <c r="D772" s="12" t="s"/>
      <c r="E772" s="12" t="s"/>
      <c r="F772" s="12" t="s"/>
      <c r="G772" s="12" t="s"/>
      <c r="H772" s="12" t="s"/>
      <c r="I772" s="12" t="s"/>
      <c r="J772" s="12" t="s"/>
      <c r="K772" s="12" t="s"/>
      <c r="L772" s="12" t="s"/>
      <c r="M772" s="12" t="s"/>
      <c r="N772" s="12" t="s"/>
      <c r="O772" s="12" t="s"/>
      <c r="P772" s="12" t="s"/>
    </row>
    <row r="773" spans="1:16">
      <c r="A773" s="21" t="s"/>
      <c r="B773" s="12" t="s"/>
      <c r="C773" s="22" t="s"/>
      <c r="D773" s="12" t="s"/>
      <c r="E773" s="12" t="s"/>
      <c r="F773" s="12" t="s"/>
      <c r="G773" s="12" t="s"/>
      <c r="H773" s="12" t="s"/>
      <c r="I773" s="12" t="s"/>
      <c r="J773" s="12" t="s"/>
      <c r="K773" s="12" t="s"/>
      <c r="L773" s="12" t="s"/>
      <c r="M773" s="12" t="s"/>
      <c r="N773" s="12" t="s"/>
      <c r="O773" s="12" t="s"/>
      <c r="P773" s="12" t="s"/>
    </row>
    <row r="774" spans="1:16">
      <c r="A774" s="21" t="s"/>
      <c r="B774" s="12" t="s"/>
      <c r="C774" s="22" t="s"/>
      <c r="D774" s="12" t="s"/>
      <c r="E774" s="12" t="s"/>
      <c r="F774" s="12" t="s"/>
      <c r="G774" s="12" t="s"/>
      <c r="H774" s="12" t="s"/>
      <c r="I774" s="12" t="s"/>
      <c r="J774" s="12" t="s"/>
      <c r="K774" s="12" t="s"/>
      <c r="L774" s="12" t="s"/>
      <c r="M774" s="12" t="s"/>
      <c r="N774" s="12" t="s"/>
      <c r="O774" s="12" t="s"/>
      <c r="P774" s="12" t="s"/>
    </row>
    <row r="775" spans="1:16">
      <c r="A775" s="21" t="s"/>
      <c r="B775" s="12" t="s"/>
      <c r="C775" s="22" t="s"/>
      <c r="D775" s="12" t="s"/>
      <c r="E775" s="12" t="s"/>
      <c r="F775" s="12" t="s"/>
      <c r="G775" s="12" t="s"/>
      <c r="H775" s="12" t="s"/>
      <c r="I775" s="12" t="s"/>
      <c r="J775" s="12" t="s"/>
      <c r="K775" s="12" t="s"/>
      <c r="L775" s="12" t="s"/>
      <c r="M775" s="12" t="s"/>
      <c r="N775" s="12" t="s"/>
      <c r="O775" s="12" t="s"/>
      <c r="P775" s="12" t="s"/>
    </row>
    <row r="776" spans="1:16">
      <c r="A776" s="21" t="s"/>
      <c r="B776" s="12" t="s"/>
      <c r="C776" s="22" t="s"/>
      <c r="D776" s="12" t="s"/>
      <c r="E776" s="12" t="s"/>
      <c r="F776" s="12" t="s"/>
      <c r="G776" s="12" t="s"/>
      <c r="H776" s="12" t="s"/>
      <c r="I776" s="12" t="s"/>
      <c r="J776" s="12" t="s"/>
      <c r="K776" s="12" t="s"/>
      <c r="L776" s="12" t="s"/>
      <c r="M776" s="12" t="s"/>
      <c r="N776" s="12" t="s"/>
      <c r="O776" s="12" t="s"/>
      <c r="P776" s="12" t="s"/>
    </row>
    <row r="777" spans="1:16">
      <c r="A777" s="21" t="s"/>
      <c r="B777" s="12" t="s"/>
      <c r="C777" s="22" t="s"/>
      <c r="D777" s="12" t="s"/>
      <c r="E777" s="12" t="s"/>
      <c r="F777" s="12" t="s"/>
      <c r="G777" s="12" t="s"/>
      <c r="H777" s="12" t="s"/>
      <c r="I777" s="12" t="s"/>
      <c r="J777" s="12" t="s"/>
      <c r="K777" s="12" t="s"/>
      <c r="L777" s="12" t="s"/>
      <c r="M777" s="12" t="s"/>
      <c r="N777" s="12" t="s"/>
      <c r="O777" s="12" t="s"/>
      <c r="P777" s="12" t="s"/>
    </row>
    <row r="778" spans="1:16">
      <c r="A778" s="21" t="s"/>
      <c r="B778" s="12" t="s"/>
      <c r="C778" s="22" t="s"/>
      <c r="D778" s="12" t="s"/>
      <c r="E778" s="12" t="s"/>
      <c r="F778" s="12" t="s"/>
      <c r="G778" s="12" t="s"/>
      <c r="H778" s="12" t="s"/>
      <c r="I778" s="12" t="s"/>
      <c r="J778" s="12" t="s"/>
      <c r="K778" s="12" t="s"/>
      <c r="L778" s="12" t="s"/>
      <c r="M778" s="12" t="s"/>
      <c r="N778" s="12" t="s"/>
      <c r="O778" s="12" t="s"/>
      <c r="P778" s="12" t="s"/>
    </row>
    <row r="779" spans="1:16">
      <c r="A779" s="21" t="s"/>
      <c r="B779" s="12" t="s"/>
      <c r="C779" s="22" t="s"/>
      <c r="D779" s="12" t="s"/>
      <c r="E779" s="12" t="s"/>
      <c r="F779" s="12" t="s"/>
      <c r="G779" s="12" t="s"/>
      <c r="H779" s="12" t="s"/>
      <c r="I779" s="12" t="s"/>
      <c r="J779" s="12" t="s"/>
      <c r="K779" s="12" t="s"/>
      <c r="L779" s="12" t="s"/>
      <c r="M779" s="12" t="s"/>
      <c r="N779" s="12" t="s"/>
      <c r="O779" s="12" t="s"/>
      <c r="P779" s="12" t="s"/>
    </row>
    <row r="780" spans="1:16">
      <c r="A780" s="21" t="s"/>
      <c r="B780" s="12" t="s"/>
      <c r="C780" s="22" t="s"/>
      <c r="D780" s="12" t="s"/>
      <c r="E780" s="12" t="s"/>
      <c r="F780" s="12" t="s"/>
      <c r="G780" s="12" t="s"/>
      <c r="H780" s="12" t="s"/>
      <c r="I780" s="12" t="s"/>
      <c r="J780" s="12" t="s"/>
      <c r="K780" s="12" t="s"/>
      <c r="L780" s="12" t="s"/>
      <c r="M780" s="12" t="s"/>
      <c r="N780" s="12" t="s"/>
      <c r="O780" s="12" t="s"/>
      <c r="P780" s="12" t="s"/>
    </row>
    <row r="781" spans="1:16">
      <c r="A781" s="21" t="s"/>
      <c r="B781" s="12" t="s"/>
      <c r="C781" s="22" t="s"/>
      <c r="D781" s="12" t="s"/>
      <c r="E781" s="12" t="s"/>
      <c r="F781" s="12" t="s"/>
      <c r="G781" s="12" t="s"/>
      <c r="H781" s="12" t="s"/>
      <c r="I781" s="12" t="s"/>
      <c r="J781" s="12" t="s"/>
      <c r="K781" s="12" t="s"/>
      <c r="L781" s="12" t="s"/>
      <c r="M781" s="12" t="s"/>
      <c r="N781" s="12" t="s"/>
      <c r="O781" s="12" t="s"/>
      <c r="P781" s="12" t="s"/>
    </row>
    <row r="782" spans="1:16">
      <c r="A782" s="21" t="s"/>
      <c r="B782" s="12" t="s"/>
      <c r="C782" s="22" t="s"/>
      <c r="D782" s="12" t="s"/>
      <c r="E782" s="12" t="s"/>
      <c r="F782" s="12" t="s"/>
      <c r="G782" s="12" t="s"/>
      <c r="H782" s="12" t="s"/>
      <c r="I782" s="12" t="s"/>
      <c r="J782" s="12" t="s"/>
      <c r="K782" s="12" t="s"/>
      <c r="L782" s="12" t="s"/>
      <c r="M782" s="12" t="s"/>
      <c r="N782" s="12" t="s"/>
      <c r="O782" s="12" t="s"/>
      <c r="P782" s="12" t="s"/>
    </row>
    <row r="783" spans="1:16">
      <c r="A783" s="21" t="s"/>
      <c r="B783" s="12" t="s"/>
      <c r="C783" s="22" t="s"/>
      <c r="D783" s="12" t="s"/>
      <c r="E783" s="12" t="s"/>
      <c r="F783" s="12" t="s"/>
      <c r="G783" s="12" t="s"/>
      <c r="H783" s="12" t="s"/>
      <c r="I783" s="12" t="s"/>
      <c r="J783" s="12" t="s"/>
      <c r="K783" s="12" t="s"/>
      <c r="L783" s="12" t="s"/>
      <c r="M783" s="12" t="s"/>
      <c r="N783" s="12" t="s"/>
      <c r="O783" s="12" t="s"/>
      <c r="P783" s="12" t="s"/>
    </row>
    <row r="784" spans="1:16">
      <c r="A784" s="21" t="s"/>
      <c r="B784" s="12" t="s"/>
      <c r="C784" s="22" t="s"/>
      <c r="D784" s="12" t="s"/>
      <c r="E784" s="12" t="s"/>
      <c r="F784" s="12" t="s"/>
      <c r="G784" s="12" t="s"/>
      <c r="H784" s="12" t="s"/>
      <c r="I784" s="12" t="s"/>
      <c r="J784" s="12" t="s"/>
      <c r="K784" s="12" t="s"/>
      <c r="L784" s="12" t="s"/>
      <c r="M784" s="12" t="s"/>
      <c r="N784" s="12" t="s"/>
      <c r="O784" s="12" t="s"/>
      <c r="P784" s="12" t="s"/>
    </row>
    <row r="785" spans="1:16">
      <c r="A785" s="21" t="s"/>
      <c r="B785" s="12" t="s"/>
      <c r="C785" s="22" t="s"/>
      <c r="D785" s="12" t="s"/>
      <c r="E785" s="12" t="s"/>
      <c r="F785" s="12" t="s"/>
      <c r="G785" s="12" t="s"/>
      <c r="H785" s="12" t="s"/>
      <c r="I785" s="12" t="s"/>
      <c r="J785" s="12" t="s"/>
      <c r="K785" s="12" t="s"/>
      <c r="L785" s="12" t="s"/>
      <c r="M785" s="12" t="s"/>
      <c r="N785" s="12" t="s"/>
      <c r="O785" s="12" t="s"/>
      <c r="P785" s="12" t="s"/>
    </row>
    <row r="786" spans="1:16">
      <c r="A786" s="21" t="s"/>
      <c r="B786" s="12" t="s"/>
      <c r="C786" s="22" t="s"/>
      <c r="D786" s="12" t="s"/>
      <c r="E786" s="12" t="s"/>
      <c r="F786" s="12" t="s"/>
      <c r="G786" s="12" t="s"/>
      <c r="H786" s="12" t="s"/>
      <c r="I786" s="12" t="s"/>
      <c r="J786" s="12" t="s"/>
      <c r="K786" s="12" t="s"/>
      <c r="L786" s="12" t="s"/>
      <c r="M786" s="12" t="s"/>
      <c r="N786" s="12" t="s"/>
      <c r="O786" s="12" t="s"/>
      <c r="P786" s="12" t="s"/>
    </row>
    <row r="787" spans="1:16">
      <c r="A787" s="21" t="s"/>
      <c r="B787" s="12" t="s"/>
      <c r="C787" s="22" t="s"/>
      <c r="D787" s="12" t="s"/>
      <c r="E787" s="12" t="s"/>
      <c r="F787" s="12" t="s"/>
      <c r="G787" s="12" t="s"/>
      <c r="H787" s="12" t="s"/>
      <c r="I787" s="12" t="s"/>
      <c r="J787" s="12" t="s"/>
      <c r="K787" s="12" t="s"/>
      <c r="L787" s="12" t="s"/>
      <c r="M787" s="12" t="s"/>
      <c r="N787" s="12" t="s"/>
      <c r="O787" s="12" t="s"/>
      <c r="P787" s="12" t="s"/>
    </row>
    <row r="788" spans="1:16">
      <c r="A788" s="21" t="s"/>
      <c r="B788" s="12" t="s"/>
      <c r="C788" s="22" t="s"/>
      <c r="D788" s="12" t="s"/>
      <c r="E788" s="12" t="s"/>
      <c r="F788" s="12" t="s"/>
      <c r="G788" s="12" t="s"/>
      <c r="H788" s="12" t="s"/>
      <c r="I788" s="12" t="s"/>
      <c r="J788" s="12" t="s"/>
      <c r="K788" s="12" t="s"/>
      <c r="L788" s="12" t="s"/>
      <c r="M788" s="12" t="s"/>
      <c r="N788" s="12" t="s"/>
      <c r="O788" s="12" t="s"/>
      <c r="P788" s="12" t="s"/>
    </row>
    <row r="789" spans="1:16">
      <c r="A789" s="21" t="s"/>
      <c r="B789" s="12" t="s"/>
      <c r="C789" s="22" t="s"/>
      <c r="D789" s="12" t="s"/>
      <c r="E789" s="12" t="s"/>
      <c r="F789" s="12" t="s"/>
      <c r="G789" s="12" t="s"/>
      <c r="H789" s="12" t="s"/>
      <c r="I789" s="12" t="s"/>
      <c r="J789" s="12" t="s"/>
      <c r="K789" s="12" t="s"/>
      <c r="L789" s="12" t="s"/>
      <c r="M789" s="12" t="s"/>
      <c r="N789" s="12" t="s"/>
      <c r="O789" s="12" t="s"/>
      <c r="P789" s="12" t="s"/>
    </row>
    <row r="790" spans="1:16">
      <c r="A790" s="21" t="s"/>
      <c r="B790" s="12" t="s"/>
      <c r="C790" s="22" t="s"/>
      <c r="D790" s="12" t="s"/>
      <c r="E790" s="12" t="s"/>
      <c r="F790" s="12" t="s"/>
      <c r="G790" s="12" t="s"/>
      <c r="H790" s="12" t="s"/>
      <c r="I790" s="12" t="s"/>
      <c r="J790" s="12" t="s"/>
      <c r="K790" s="12" t="s"/>
      <c r="L790" s="12" t="s"/>
      <c r="M790" s="12" t="s"/>
      <c r="N790" s="12" t="s"/>
      <c r="O790" s="12" t="s"/>
      <c r="P790" s="12" t="s"/>
    </row>
    <row r="791" spans="1:16">
      <c r="A791" s="21" t="s"/>
      <c r="B791" s="12" t="s"/>
      <c r="C791" s="22" t="s"/>
      <c r="D791" s="12" t="s"/>
      <c r="E791" s="12" t="s"/>
      <c r="F791" s="12" t="s"/>
      <c r="G791" s="12" t="s"/>
      <c r="H791" s="12" t="s"/>
      <c r="I791" s="12" t="s"/>
      <c r="J791" s="12" t="s"/>
      <c r="K791" s="12" t="s"/>
      <c r="L791" s="12" t="s"/>
      <c r="M791" s="12" t="s"/>
      <c r="N791" s="12" t="s"/>
      <c r="O791" s="12" t="s"/>
      <c r="P791" s="12" t="s"/>
    </row>
    <row r="792" spans="1:16">
      <c r="A792" s="21" t="s"/>
      <c r="B792" s="12" t="s"/>
      <c r="C792" s="22" t="s"/>
      <c r="D792" s="12" t="s"/>
      <c r="E792" s="12" t="s"/>
      <c r="F792" s="12" t="s"/>
      <c r="G792" s="12" t="s"/>
      <c r="H792" s="12" t="s"/>
      <c r="I792" s="12" t="s"/>
      <c r="J792" s="12" t="s"/>
      <c r="K792" s="12" t="s"/>
      <c r="L792" s="12" t="s"/>
      <c r="M792" s="12" t="s"/>
      <c r="N792" s="12" t="s"/>
      <c r="O792" s="12" t="s"/>
      <c r="P792" s="12" t="s"/>
    </row>
    <row r="793" spans="1:16">
      <c r="A793" s="21" t="s"/>
      <c r="B793" s="12" t="s"/>
      <c r="C793" s="22" t="s"/>
      <c r="D793" s="12" t="s"/>
      <c r="E793" s="12" t="s"/>
      <c r="F793" s="12" t="s"/>
      <c r="G793" s="12" t="s"/>
      <c r="H793" s="12" t="s"/>
      <c r="I793" s="12" t="s"/>
      <c r="J793" s="12" t="s"/>
      <c r="K793" s="12" t="s"/>
      <c r="L793" s="12" t="s"/>
      <c r="M793" s="12" t="s"/>
      <c r="N793" s="12" t="s"/>
      <c r="O793" s="12" t="s"/>
      <c r="P793" s="12" t="s"/>
    </row>
    <row r="794" spans="1:16">
      <c r="A794" s="21" t="s"/>
      <c r="B794" s="12" t="s"/>
      <c r="C794" s="22" t="s"/>
      <c r="D794" s="12" t="s"/>
      <c r="E794" s="12" t="s"/>
      <c r="F794" s="12" t="s"/>
      <c r="G794" s="12" t="s"/>
      <c r="H794" s="12" t="s"/>
      <c r="I794" s="12" t="s"/>
      <c r="J794" s="12" t="s"/>
      <c r="K794" s="12" t="s"/>
      <c r="L794" s="12" t="s"/>
      <c r="M794" s="12" t="s"/>
      <c r="N794" s="12" t="s"/>
      <c r="O794" s="12" t="s"/>
      <c r="P794" s="12" t="s"/>
    </row>
    <row r="795" spans="1:16">
      <c r="A795" s="21" t="s"/>
      <c r="B795" s="12" t="s"/>
      <c r="C795" s="22" t="s"/>
      <c r="D795" s="12" t="s"/>
      <c r="E795" s="12" t="s"/>
      <c r="F795" s="12" t="s"/>
      <c r="G795" s="12" t="s"/>
      <c r="H795" s="12" t="s"/>
      <c r="I795" s="12" t="s"/>
      <c r="J795" s="12" t="s"/>
      <c r="K795" s="12" t="s"/>
      <c r="L795" s="12" t="s"/>
      <c r="M795" s="12" t="s"/>
      <c r="N795" s="12" t="s"/>
      <c r="O795" s="12" t="s"/>
      <c r="P795" s="12" t="s"/>
    </row>
    <row r="796" spans="1:16">
      <c r="A796" s="21" t="s"/>
      <c r="B796" s="12" t="s"/>
      <c r="C796" s="22" t="s"/>
      <c r="D796" s="12" t="s"/>
      <c r="E796" s="12" t="s"/>
      <c r="F796" s="12" t="s"/>
      <c r="G796" s="12" t="s"/>
      <c r="H796" s="12" t="s"/>
      <c r="I796" s="12" t="s"/>
      <c r="J796" s="12" t="s"/>
      <c r="K796" s="12" t="s"/>
      <c r="L796" s="12" t="s"/>
      <c r="M796" s="12" t="s"/>
      <c r="N796" s="12" t="s"/>
      <c r="O796" s="12" t="s"/>
      <c r="P796" s="12" t="s"/>
    </row>
    <row r="797" spans="1:16">
      <c r="A797" s="21" t="s"/>
      <c r="B797" s="12" t="s"/>
      <c r="C797" s="22" t="s"/>
      <c r="D797" s="12" t="s"/>
      <c r="E797" s="12" t="s"/>
      <c r="F797" s="12" t="s"/>
      <c r="G797" s="12" t="s"/>
      <c r="H797" s="12" t="s"/>
      <c r="I797" s="12" t="s"/>
      <c r="J797" s="12" t="s"/>
      <c r="K797" s="12" t="s"/>
      <c r="L797" s="12" t="s"/>
      <c r="M797" s="12" t="s"/>
      <c r="N797" s="12" t="s"/>
      <c r="O797" s="12" t="s"/>
      <c r="P797" s="12" t="s"/>
    </row>
    <row r="798" spans="1:16">
      <c r="A798" s="21" t="s"/>
      <c r="B798" s="12" t="s"/>
      <c r="C798" s="22" t="s"/>
      <c r="D798" s="12" t="s"/>
      <c r="E798" s="12" t="s"/>
      <c r="F798" s="12" t="s"/>
      <c r="G798" s="12" t="s"/>
      <c r="H798" s="12" t="s"/>
      <c r="I798" s="12" t="s"/>
      <c r="J798" s="12" t="s"/>
      <c r="K798" s="12" t="s"/>
      <c r="L798" s="12" t="s"/>
      <c r="M798" s="12" t="s"/>
      <c r="N798" s="12" t="s"/>
      <c r="O798" s="12" t="s"/>
      <c r="P798" s="12" t="s"/>
    </row>
    <row r="799" spans="1:16">
      <c r="A799" s="21" t="s"/>
      <c r="B799" s="12" t="s"/>
      <c r="C799" s="22" t="s"/>
      <c r="D799" s="12" t="s"/>
      <c r="E799" s="12" t="s"/>
      <c r="F799" s="12" t="s"/>
      <c r="G799" s="12" t="s"/>
      <c r="H799" s="12" t="s"/>
      <c r="I799" s="12" t="s"/>
      <c r="J799" s="12" t="s"/>
      <c r="K799" s="12" t="s"/>
      <c r="L799" s="12" t="s"/>
      <c r="M799" s="12" t="s"/>
      <c r="N799" s="12" t="s"/>
      <c r="O799" s="12" t="s"/>
      <c r="P799" s="12" t="s"/>
    </row>
    <row r="800" spans="1:16">
      <c r="A800" s="21" t="s"/>
      <c r="B800" s="12" t="s"/>
      <c r="C800" s="22" t="s"/>
      <c r="D800" s="12" t="s"/>
      <c r="E800" s="12" t="s"/>
      <c r="F800" s="12" t="s"/>
      <c r="G800" s="12" t="s"/>
      <c r="H800" s="12" t="s"/>
      <c r="I800" s="12" t="s"/>
      <c r="J800" s="12" t="s"/>
      <c r="K800" s="12" t="s"/>
      <c r="L800" s="12" t="s"/>
      <c r="M800" s="12" t="s"/>
      <c r="N800" s="12" t="s"/>
      <c r="O800" s="12" t="s"/>
      <c r="P800" s="12" t="s"/>
    </row>
    <row r="801" spans="1:16">
      <c r="A801" s="21" t="s"/>
      <c r="B801" s="12" t="s"/>
      <c r="C801" s="22" t="s"/>
      <c r="D801" s="12" t="s"/>
      <c r="E801" s="12" t="s"/>
      <c r="F801" s="12" t="s"/>
      <c r="G801" s="12" t="s"/>
      <c r="H801" s="12" t="s"/>
      <c r="I801" s="12" t="s"/>
      <c r="J801" s="12" t="s"/>
      <c r="K801" s="12" t="s"/>
      <c r="L801" s="12" t="s"/>
      <c r="M801" s="12" t="s"/>
      <c r="N801" s="12" t="s"/>
      <c r="O801" s="12" t="s"/>
      <c r="P801" s="12" t="s"/>
    </row>
    <row r="802" spans="1:16">
      <c r="A802" s="21" t="s"/>
      <c r="B802" s="12" t="s"/>
      <c r="C802" s="22" t="s"/>
      <c r="D802" s="12" t="s"/>
      <c r="E802" s="12" t="s"/>
      <c r="F802" s="12" t="s"/>
      <c r="G802" s="12" t="s"/>
      <c r="H802" s="12" t="s"/>
      <c r="I802" s="12" t="s"/>
      <c r="J802" s="12" t="s"/>
      <c r="K802" s="12" t="s"/>
      <c r="L802" s="12" t="s"/>
      <c r="M802" s="12" t="s"/>
      <c r="N802" s="12" t="s"/>
      <c r="O802" s="12" t="s"/>
      <c r="P802" s="12" t="s"/>
    </row>
    <row r="803" spans="1:16">
      <c r="A803" s="21" t="s"/>
      <c r="B803" s="12" t="s"/>
      <c r="C803" s="22" t="s"/>
      <c r="D803" s="12" t="s"/>
      <c r="E803" s="12" t="s"/>
      <c r="F803" s="12" t="s"/>
      <c r="G803" s="12" t="s"/>
      <c r="H803" s="12" t="s"/>
      <c r="I803" s="12" t="s"/>
      <c r="J803" s="12" t="s"/>
      <c r="K803" s="12" t="s"/>
      <c r="L803" s="12" t="s"/>
      <c r="M803" s="12" t="s"/>
      <c r="N803" s="12" t="s"/>
      <c r="O803" s="12" t="s"/>
      <c r="P803" s="12" t="s"/>
    </row>
    <row r="804" spans="1:16">
      <c r="A804" s="21" t="s"/>
      <c r="B804" s="12" t="s"/>
      <c r="C804" s="22" t="s"/>
      <c r="D804" s="12" t="s"/>
      <c r="E804" s="12" t="s"/>
      <c r="F804" s="12" t="s"/>
      <c r="G804" s="12" t="s"/>
      <c r="H804" s="12" t="s"/>
      <c r="I804" s="12" t="s"/>
      <c r="J804" s="12" t="s"/>
      <c r="K804" s="12" t="s"/>
      <c r="L804" s="12" t="s"/>
      <c r="M804" s="12" t="s"/>
      <c r="N804" s="12" t="s"/>
      <c r="O804" s="12" t="s"/>
      <c r="P804" s="12" t="s"/>
    </row>
    <row r="805" spans="1:16">
      <c r="A805" s="21" t="s"/>
      <c r="B805" s="12" t="s"/>
      <c r="C805" s="22" t="s"/>
      <c r="D805" s="12" t="s"/>
      <c r="E805" s="12" t="s"/>
      <c r="F805" s="12" t="s"/>
      <c r="G805" s="12" t="s"/>
      <c r="H805" s="12" t="s"/>
      <c r="I805" s="12" t="s"/>
      <c r="J805" s="12" t="s"/>
      <c r="K805" s="12" t="s"/>
      <c r="L805" s="12" t="s"/>
      <c r="M805" s="12" t="s"/>
      <c r="N805" s="12" t="s"/>
      <c r="O805" s="12" t="s"/>
      <c r="P805" s="12" t="s"/>
    </row>
    <row r="806" spans="1:16">
      <c r="A806" s="21" t="s"/>
      <c r="B806" s="12" t="s"/>
      <c r="C806" s="22" t="s"/>
      <c r="D806" s="12" t="s"/>
      <c r="E806" s="12" t="s"/>
      <c r="F806" s="12" t="s"/>
      <c r="G806" s="12" t="s"/>
      <c r="H806" s="12" t="s"/>
      <c r="I806" s="12" t="s"/>
      <c r="J806" s="12" t="s"/>
      <c r="K806" s="12" t="s"/>
      <c r="L806" s="12" t="s"/>
      <c r="M806" s="12" t="s"/>
      <c r="N806" s="12" t="s"/>
      <c r="O806" s="12" t="s"/>
      <c r="P806" s="12" t="s"/>
    </row>
    <row r="807" spans="1:16">
      <c r="A807" s="21" t="s"/>
      <c r="B807" s="12" t="s"/>
      <c r="C807" s="22" t="s"/>
      <c r="D807" s="12" t="s"/>
      <c r="E807" s="12" t="s"/>
      <c r="F807" s="12" t="s"/>
      <c r="G807" s="12" t="s"/>
      <c r="H807" s="12" t="s"/>
      <c r="I807" s="12" t="s"/>
      <c r="J807" s="12" t="s"/>
      <c r="K807" s="12" t="s"/>
      <c r="L807" s="12" t="s"/>
      <c r="M807" s="12" t="s"/>
      <c r="N807" s="12" t="s"/>
      <c r="O807" s="12" t="s"/>
      <c r="P807" s="12" t="s"/>
    </row>
    <row r="808" spans="1:16">
      <c r="A808" s="21" t="s"/>
      <c r="B808" s="12" t="s"/>
      <c r="C808" s="22" t="s"/>
      <c r="D808" s="12" t="s"/>
      <c r="E808" s="12" t="s"/>
      <c r="F808" s="12" t="s"/>
      <c r="G808" s="12" t="s"/>
      <c r="H808" s="12" t="s"/>
      <c r="I808" s="12" t="s"/>
      <c r="J808" s="12" t="s"/>
      <c r="K808" s="12" t="s"/>
      <c r="L808" s="12" t="s"/>
      <c r="M808" s="12" t="s"/>
      <c r="N808" s="12" t="s"/>
      <c r="O808" s="12" t="s"/>
      <c r="P808" s="12" t="s"/>
    </row>
    <row r="809" spans="1:16">
      <c r="A809" s="21" t="s"/>
      <c r="B809" s="12" t="s"/>
      <c r="C809" s="22" t="s"/>
      <c r="D809" s="12" t="s"/>
      <c r="E809" s="12" t="s"/>
      <c r="F809" s="12" t="s"/>
      <c r="G809" s="12" t="s"/>
      <c r="H809" s="12" t="s"/>
      <c r="I809" s="12" t="s"/>
      <c r="J809" s="12" t="s"/>
      <c r="K809" s="12" t="s"/>
      <c r="L809" s="12" t="s"/>
      <c r="M809" s="12" t="s"/>
      <c r="N809" s="12" t="s"/>
      <c r="O809" s="12" t="s"/>
      <c r="P809" s="12" t="s"/>
    </row>
    <row r="810" spans="1:16">
      <c r="A810" s="21" t="s"/>
      <c r="B810" s="12" t="s"/>
      <c r="C810" s="22" t="s"/>
      <c r="D810" s="12" t="s"/>
      <c r="E810" s="12" t="s"/>
      <c r="F810" s="12" t="s"/>
      <c r="G810" s="12" t="s"/>
      <c r="H810" s="12" t="s"/>
      <c r="I810" s="12" t="s"/>
      <c r="J810" s="12" t="s"/>
      <c r="K810" s="12" t="s"/>
      <c r="L810" s="12" t="s"/>
      <c r="M810" s="12" t="s"/>
      <c r="N810" s="12" t="s"/>
      <c r="O810" s="12" t="s"/>
      <c r="P810" s="12" t="s"/>
    </row>
    <row r="811" spans="1:16">
      <c r="A811" s="21" t="s"/>
      <c r="B811" s="12" t="s"/>
      <c r="C811" s="22" t="s"/>
      <c r="D811" s="12" t="s"/>
      <c r="E811" s="12" t="s"/>
      <c r="F811" s="12" t="s"/>
      <c r="G811" s="12" t="s"/>
      <c r="H811" s="12" t="s"/>
      <c r="I811" s="12" t="s"/>
      <c r="J811" s="12" t="s"/>
      <c r="K811" s="12" t="s"/>
      <c r="L811" s="12" t="s"/>
      <c r="M811" s="12" t="s"/>
      <c r="N811" s="12" t="s"/>
      <c r="O811" s="12" t="s"/>
      <c r="P811" s="12" t="s"/>
    </row>
    <row r="812" spans="1:16">
      <c r="A812" s="21" t="s"/>
      <c r="B812" s="12" t="s"/>
      <c r="C812" s="22" t="s"/>
      <c r="D812" s="12" t="s"/>
      <c r="E812" s="12" t="s"/>
      <c r="F812" s="12" t="s"/>
      <c r="G812" s="12" t="s"/>
      <c r="H812" s="12" t="s"/>
      <c r="I812" s="12" t="s"/>
      <c r="J812" s="12" t="s"/>
      <c r="K812" s="12" t="s"/>
      <c r="L812" s="12" t="s"/>
      <c r="M812" s="12" t="s"/>
      <c r="N812" s="12" t="s"/>
      <c r="O812" s="12" t="s"/>
      <c r="P812" s="12" t="s"/>
    </row>
    <row r="813" spans="1:16">
      <c r="A813" s="21" t="s"/>
      <c r="B813" s="12" t="s"/>
      <c r="C813" s="22" t="s"/>
      <c r="D813" s="12" t="s"/>
      <c r="E813" s="12" t="s"/>
      <c r="F813" s="12" t="s"/>
      <c r="G813" s="12" t="s"/>
      <c r="H813" s="12" t="s"/>
      <c r="I813" s="12" t="s"/>
      <c r="J813" s="12" t="s"/>
      <c r="K813" s="12" t="s"/>
      <c r="L813" s="12" t="s"/>
      <c r="M813" s="12" t="s"/>
      <c r="N813" s="12" t="s"/>
      <c r="O813" s="12" t="s"/>
      <c r="P813" s="12" t="s"/>
    </row>
    <row r="814" spans="1:16">
      <c r="A814" s="21" t="s"/>
      <c r="B814" s="12" t="s"/>
      <c r="C814" s="22" t="s"/>
      <c r="D814" s="12" t="s"/>
      <c r="E814" s="12" t="s"/>
      <c r="F814" s="12" t="s"/>
      <c r="G814" s="12" t="s"/>
      <c r="H814" s="12" t="s"/>
      <c r="I814" s="12" t="s"/>
      <c r="J814" s="12" t="s"/>
      <c r="K814" s="12" t="s"/>
      <c r="L814" s="12" t="s"/>
      <c r="M814" s="12" t="s"/>
      <c r="N814" s="12" t="s"/>
      <c r="O814" s="12" t="s"/>
      <c r="P814" s="12" t="s"/>
    </row>
    <row r="815" spans="1:16">
      <c r="A815" s="21" t="s"/>
      <c r="B815" s="12" t="s"/>
      <c r="C815" s="22" t="s"/>
      <c r="D815" s="12" t="s"/>
      <c r="E815" s="12" t="s"/>
      <c r="F815" s="12" t="s"/>
      <c r="G815" s="12" t="s"/>
      <c r="H815" s="12" t="s"/>
      <c r="I815" s="12" t="s"/>
      <c r="J815" s="12" t="s"/>
      <c r="K815" s="12" t="s"/>
      <c r="L815" s="12" t="s"/>
      <c r="M815" s="12" t="s"/>
      <c r="N815" s="12" t="s"/>
      <c r="O815" s="12" t="s"/>
      <c r="P815" s="12" t="s"/>
    </row>
    <row r="816" spans="1:16">
      <c r="A816" s="21" t="s"/>
      <c r="B816" s="12" t="s"/>
      <c r="C816" s="22" t="s"/>
      <c r="D816" s="12" t="s"/>
      <c r="E816" s="12" t="s"/>
      <c r="F816" s="12" t="s"/>
      <c r="G816" s="12" t="s"/>
      <c r="H816" s="12" t="s"/>
      <c r="I816" s="12" t="s"/>
      <c r="J816" s="12" t="s"/>
      <c r="K816" s="12" t="s"/>
      <c r="L816" s="12" t="s"/>
      <c r="M816" s="12" t="s"/>
      <c r="N816" s="12" t="s"/>
      <c r="O816" s="12" t="s"/>
      <c r="P816" s="12" t="s"/>
    </row>
    <row r="817" spans="1:16">
      <c r="A817" s="21" t="s"/>
      <c r="B817" s="12" t="s"/>
      <c r="C817" s="22" t="s"/>
      <c r="D817" s="12" t="s"/>
      <c r="E817" s="12" t="s"/>
      <c r="F817" s="12" t="s"/>
      <c r="G817" s="12" t="s"/>
      <c r="H817" s="12" t="s"/>
      <c r="I817" s="12" t="s"/>
      <c r="J817" s="12" t="s"/>
      <c r="K817" s="12" t="s"/>
      <c r="L817" s="12" t="s"/>
      <c r="M817" s="12" t="s"/>
      <c r="N817" s="12" t="s"/>
      <c r="O817" s="12" t="s"/>
      <c r="P817" s="12" t="s"/>
    </row>
    <row r="818" spans="1:16">
      <c r="A818" s="21" t="s"/>
      <c r="B818" s="12" t="s"/>
      <c r="C818" s="22" t="s"/>
      <c r="D818" s="12" t="s"/>
      <c r="E818" s="12" t="s"/>
      <c r="F818" s="12" t="s"/>
      <c r="G818" s="12" t="s"/>
      <c r="H818" s="12" t="s"/>
      <c r="I818" s="12" t="s"/>
      <c r="J818" s="12" t="s"/>
      <c r="K818" s="12" t="s"/>
      <c r="L818" s="12" t="s"/>
      <c r="M818" s="12" t="s"/>
      <c r="N818" s="12" t="s"/>
      <c r="O818" s="12" t="s"/>
      <c r="P818" s="12" t="s"/>
    </row>
    <row r="819" spans="1:16">
      <c r="A819" s="21" t="s"/>
      <c r="B819" s="12" t="s"/>
      <c r="C819" s="22" t="s"/>
      <c r="D819" s="12" t="s"/>
      <c r="E819" s="12" t="s"/>
      <c r="F819" s="12" t="s"/>
      <c r="G819" s="12" t="s"/>
      <c r="H819" s="12" t="s"/>
      <c r="I819" s="12" t="s"/>
      <c r="J819" s="12" t="s"/>
      <c r="K819" s="12" t="s"/>
      <c r="L819" s="12" t="s"/>
      <c r="M819" s="12" t="s"/>
      <c r="N819" s="12" t="s"/>
      <c r="O819" s="12" t="s"/>
      <c r="P819" s="12" t="s"/>
    </row>
    <row r="820" spans="1:16">
      <c r="A820" s="21" t="s"/>
      <c r="B820" s="12" t="s"/>
      <c r="C820" s="22" t="s"/>
      <c r="D820" s="12" t="s"/>
      <c r="E820" s="12" t="s"/>
      <c r="F820" s="12" t="s"/>
      <c r="G820" s="12" t="s"/>
      <c r="H820" s="12" t="s"/>
      <c r="I820" s="12" t="s"/>
      <c r="J820" s="12" t="s"/>
      <c r="K820" s="12" t="s"/>
      <c r="L820" s="12" t="s"/>
      <c r="M820" s="12" t="s"/>
      <c r="N820" s="12" t="s"/>
      <c r="O820" s="12" t="s"/>
      <c r="P820" s="12" t="s"/>
    </row>
    <row r="821" spans="1:16">
      <c r="A821" s="21" t="s"/>
      <c r="B821" s="12" t="s"/>
      <c r="C821" s="22" t="s"/>
      <c r="D821" s="12" t="s"/>
      <c r="E821" s="12" t="s"/>
      <c r="F821" s="12" t="s"/>
      <c r="G821" s="12" t="s"/>
      <c r="H821" s="12" t="s"/>
      <c r="I821" s="12" t="s"/>
      <c r="J821" s="12" t="s"/>
      <c r="K821" s="12" t="s"/>
      <c r="L821" s="12" t="s"/>
      <c r="M821" s="12" t="s"/>
      <c r="N821" s="12" t="s"/>
      <c r="O821" s="12" t="s"/>
      <c r="P821" s="12" t="s"/>
    </row>
    <row r="822" spans="1:16">
      <c r="A822" s="21" t="s"/>
      <c r="B822" s="12" t="s"/>
      <c r="C822" s="22" t="s"/>
      <c r="D822" s="12" t="s"/>
      <c r="E822" s="12" t="s"/>
      <c r="F822" s="12" t="s"/>
      <c r="G822" s="12" t="s"/>
      <c r="H822" s="12" t="s"/>
      <c r="I822" s="12" t="s"/>
      <c r="J822" s="12" t="s"/>
      <c r="K822" s="12" t="s"/>
      <c r="L822" s="12" t="s"/>
      <c r="M822" s="12" t="s"/>
      <c r="N822" s="12" t="s"/>
      <c r="O822" s="12" t="s"/>
      <c r="P822" s="12" t="s"/>
    </row>
    <row r="823" spans="1:16">
      <c r="A823" s="21" t="s"/>
      <c r="B823" s="12" t="s"/>
      <c r="C823" s="22" t="s"/>
      <c r="D823" s="12" t="s"/>
      <c r="E823" s="12" t="s"/>
      <c r="F823" s="12" t="s"/>
      <c r="G823" s="12" t="s"/>
      <c r="H823" s="12" t="s"/>
      <c r="I823" s="12" t="s"/>
      <c r="J823" s="12" t="s"/>
      <c r="K823" s="12" t="s"/>
      <c r="L823" s="12" t="s"/>
      <c r="M823" s="12" t="s"/>
      <c r="N823" s="12" t="s"/>
      <c r="O823" s="12" t="s"/>
      <c r="P823" s="12" t="s"/>
    </row>
    <row r="824" spans="1:16">
      <c r="A824" s="21" t="s"/>
      <c r="B824" s="12" t="s"/>
      <c r="C824" s="22" t="s"/>
      <c r="D824" s="12" t="s"/>
      <c r="E824" s="12" t="s"/>
      <c r="F824" s="12" t="s"/>
      <c r="G824" s="12" t="s"/>
      <c r="H824" s="12" t="s"/>
      <c r="I824" s="12" t="s"/>
      <c r="J824" s="12" t="s"/>
      <c r="K824" s="12" t="s"/>
      <c r="L824" s="12" t="s"/>
      <c r="M824" s="12" t="s"/>
      <c r="N824" s="12" t="s"/>
      <c r="O824" s="12" t="s"/>
      <c r="P824" s="12" t="s"/>
    </row>
    <row r="825" spans="1:16">
      <c r="A825" s="21" t="s"/>
      <c r="B825" s="12" t="s"/>
      <c r="C825" s="22" t="s"/>
      <c r="D825" s="12" t="s"/>
      <c r="E825" s="12" t="s"/>
      <c r="F825" s="12" t="s"/>
      <c r="G825" s="12" t="s"/>
      <c r="H825" s="12" t="s"/>
      <c r="I825" s="12" t="s"/>
      <c r="J825" s="12" t="s"/>
      <c r="K825" s="12" t="s"/>
      <c r="L825" s="12" t="s"/>
      <c r="M825" s="12" t="s"/>
      <c r="N825" s="12" t="s"/>
      <c r="O825" s="12" t="s"/>
      <c r="P825" s="12" t="s"/>
    </row>
    <row r="826" spans="1:16">
      <c r="A826" s="21" t="s"/>
      <c r="B826" s="12" t="s"/>
      <c r="C826" s="22" t="s"/>
      <c r="D826" s="12" t="s"/>
      <c r="E826" s="12" t="s"/>
      <c r="F826" s="12" t="s"/>
      <c r="G826" s="12" t="s"/>
      <c r="H826" s="12" t="s"/>
      <c r="I826" s="12" t="s"/>
      <c r="J826" s="12" t="s"/>
      <c r="K826" s="12" t="s"/>
      <c r="L826" s="12" t="s"/>
      <c r="M826" s="12" t="s"/>
      <c r="N826" s="12" t="s"/>
      <c r="O826" s="12" t="s"/>
      <c r="P826" s="12" t="s"/>
    </row>
    <row r="827" spans="1:16">
      <c r="A827" s="21" t="s"/>
      <c r="B827" s="12" t="s"/>
      <c r="C827" s="22" t="s"/>
      <c r="D827" s="12" t="s"/>
      <c r="E827" s="12" t="s"/>
      <c r="F827" s="12" t="s"/>
      <c r="G827" s="12" t="s"/>
      <c r="H827" s="12" t="s"/>
      <c r="I827" s="12" t="s"/>
      <c r="J827" s="12" t="s"/>
      <c r="K827" s="12" t="s"/>
      <c r="L827" s="12" t="s"/>
      <c r="M827" s="12" t="s"/>
      <c r="N827" s="12" t="s"/>
      <c r="O827" s="12" t="s"/>
      <c r="P827" s="12" t="s"/>
    </row>
    <row r="828" spans="1:16">
      <c r="A828" s="21" t="s"/>
      <c r="B828" s="12" t="s"/>
      <c r="C828" s="22" t="s"/>
      <c r="D828" s="12" t="s"/>
      <c r="E828" s="12" t="s"/>
      <c r="F828" s="12" t="s"/>
      <c r="G828" s="12" t="s"/>
      <c r="H828" s="12" t="s"/>
      <c r="I828" s="12" t="s"/>
      <c r="J828" s="12" t="s"/>
      <c r="K828" s="12" t="s"/>
      <c r="L828" s="12" t="s"/>
      <c r="M828" s="12" t="s"/>
      <c r="N828" s="12" t="s"/>
      <c r="O828" s="12" t="s"/>
      <c r="P828" s="12" t="s"/>
    </row>
    <row r="829" spans="1:16">
      <c r="A829" s="21" t="s"/>
      <c r="B829" s="12" t="s"/>
      <c r="C829" s="22" t="s"/>
      <c r="D829" s="12" t="s"/>
      <c r="E829" s="12" t="s"/>
      <c r="F829" s="12" t="s"/>
      <c r="G829" s="12" t="s"/>
      <c r="H829" s="12" t="s"/>
      <c r="I829" s="12" t="s"/>
      <c r="J829" s="12" t="s"/>
      <c r="K829" s="12" t="s"/>
      <c r="L829" s="12" t="s"/>
      <c r="M829" s="12" t="s"/>
      <c r="N829" s="12" t="s"/>
      <c r="O829" s="12" t="s"/>
      <c r="P829" s="12" t="s"/>
    </row>
    <row r="830" spans="1:16">
      <c r="A830" s="21" t="s"/>
      <c r="B830" s="12" t="s"/>
      <c r="C830" s="22" t="s"/>
      <c r="D830" s="12" t="s"/>
      <c r="E830" s="12" t="s"/>
      <c r="F830" s="12" t="s"/>
      <c r="G830" s="12" t="s"/>
      <c r="H830" s="12" t="s"/>
      <c r="I830" s="12" t="s"/>
      <c r="J830" s="12" t="s"/>
      <c r="K830" s="12" t="s"/>
      <c r="L830" s="12" t="s"/>
      <c r="M830" s="12" t="s"/>
      <c r="N830" s="12" t="s"/>
      <c r="O830" s="12" t="s"/>
      <c r="P830" s="12" t="s"/>
    </row>
    <row r="831" spans="1:16">
      <c r="A831" s="21" t="s"/>
      <c r="B831" s="12" t="s"/>
      <c r="C831" s="22" t="s"/>
      <c r="D831" s="12" t="s"/>
      <c r="E831" s="12" t="s"/>
      <c r="F831" s="12" t="s"/>
      <c r="G831" s="12" t="s"/>
      <c r="H831" s="12" t="s"/>
      <c r="I831" s="12" t="s"/>
      <c r="J831" s="12" t="s"/>
      <c r="K831" s="12" t="s"/>
      <c r="L831" s="12" t="s"/>
      <c r="M831" s="12" t="s"/>
      <c r="N831" s="12" t="s"/>
      <c r="O831" s="12" t="s"/>
      <c r="P831" s="12" t="s"/>
    </row>
    <row r="832" spans="1:16">
      <c r="A832" s="21" t="s"/>
      <c r="B832" s="12" t="s"/>
      <c r="C832" s="22" t="s"/>
      <c r="D832" s="12" t="s"/>
      <c r="E832" s="12" t="s"/>
      <c r="F832" s="12" t="s"/>
      <c r="G832" s="12" t="s"/>
      <c r="H832" s="12" t="s"/>
      <c r="I832" s="12" t="s"/>
      <c r="J832" s="12" t="s"/>
      <c r="K832" s="12" t="s"/>
      <c r="L832" s="12" t="s"/>
      <c r="M832" s="12" t="s"/>
      <c r="N832" s="12" t="s"/>
      <c r="O832" s="12" t="s"/>
      <c r="P832" s="12" t="s"/>
    </row>
    <row r="833" spans="1:16">
      <c r="A833" s="21" t="s"/>
      <c r="B833" s="12" t="s"/>
      <c r="C833" s="22" t="s"/>
      <c r="D833" s="12" t="s"/>
      <c r="E833" s="12" t="s"/>
      <c r="F833" s="12" t="s"/>
      <c r="G833" s="12" t="s"/>
      <c r="H833" s="12" t="s"/>
      <c r="I833" s="12" t="s"/>
      <c r="J833" s="12" t="s"/>
      <c r="K833" s="12" t="s"/>
      <c r="L833" s="12" t="s"/>
      <c r="M833" s="12" t="s"/>
      <c r="N833" s="12" t="s"/>
      <c r="O833" s="12" t="s"/>
      <c r="P833" s="12" t="s"/>
    </row>
    <row r="834" spans="1:16">
      <c r="A834" s="21" t="s"/>
      <c r="B834" s="12" t="s"/>
      <c r="C834" s="22" t="s"/>
      <c r="D834" s="12" t="s"/>
      <c r="E834" s="12" t="s"/>
      <c r="F834" s="12" t="s"/>
      <c r="G834" s="12" t="s"/>
      <c r="H834" s="12" t="s"/>
      <c r="I834" s="12" t="s"/>
      <c r="J834" s="12" t="s"/>
      <c r="K834" s="12" t="s"/>
      <c r="L834" s="12" t="s"/>
      <c r="M834" s="12" t="s"/>
      <c r="N834" s="12" t="s"/>
      <c r="O834" s="12" t="s"/>
      <c r="P834" s="12" t="s"/>
    </row>
    <row r="835" spans="1:16">
      <c r="A835" s="21" t="s"/>
      <c r="B835" s="12" t="s"/>
      <c r="C835" s="22" t="s"/>
      <c r="D835" s="12" t="s"/>
      <c r="E835" s="12" t="s"/>
      <c r="F835" s="12" t="s"/>
      <c r="G835" s="12" t="s"/>
      <c r="H835" s="12" t="s"/>
      <c r="I835" s="12" t="s"/>
      <c r="J835" s="12" t="s"/>
      <c r="K835" s="12" t="s"/>
      <c r="L835" s="12" t="s"/>
      <c r="M835" s="12" t="s"/>
      <c r="N835" s="12" t="s"/>
      <c r="O835" s="12" t="s"/>
      <c r="P835" s="12" t="s"/>
    </row>
    <row r="836" spans="1:16">
      <c r="A836" s="21" t="s"/>
      <c r="B836" s="12" t="s"/>
      <c r="C836" s="22" t="s"/>
      <c r="D836" s="12" t="s"/>
      <c r="E836" s="12" t="s"/>
      <c r="F836" s="12" t="s"/>
      <c r="G836" s="12" t="s"/>
      <c r="H836" s="12" t="s"/>
      <c r="I836" s="12" t="s"/>
      <c r="J836" s="12" t="s"/>
      <c r="K836" s="12" t="s"/>
      <c r="L836" s="12" t="s"/>
      <c r="M836" s="12" t="s"/>
      <c r="N836" s="12" t="s"/>
      <c r="O836" s="12" t="s"/>
      <c r="P836" s="12" t="s"/>
    </row>
    <row r="837" spans="1:16">
      <c r="A837" s="21" t="s"/>
      <c r="B837" s="12" t="s"/>
      <c r="C837" s="22" t="s"/>
      <c r="D837" s="12" t="s"/>
      <c r="E837" s="12" t="s"/>
      <c r="F837" s="12" t="s"/>
      <c r="G837" s="12" t="s"/>
      <c r="H837" s="12" t="s"/>
      <c r="I837" s="12" t="s"/>
      <c r="J837" s="12" t="s"/>
      <c r="K837" s="12" t="s"/>
      <c r="L837" s="12" t="s"/>
      <c r="M837" s="12" t="s"/>
      <c r="N837" s="12" t="s"/>
      <c r="O837" s="12" t="s"/>
      <c r="P837" s="12" t="s"/>
    </row>
    <row r="838" spans="1:16">
      <c r="A838" s="21" t="s"/>
      <c r="B838" s="12" t="s"/>
      <c r="C838" s="22" t="s"/>
      <c r="D838" s="12" t="s"/>
      <c r="E838" s="12" t="s"/>
      <c r="F838" s="12" t="s"/>
      <c r="G838" s="12" t="s"/>
      <c r="H838" s="12" t="s"/>
      <c r="I838" s="12" t="s"/>
      <c r="J838" s="12" t="s"/>
      <c r="K838" s="12" t="s"/>
      <c r="L838" s="12" t="s"/>
      <c r="M838" s="12" t="s"/>
      <c r="N838" s="12" t="s"/>
      <c r="O838" s="12" t="s"/>
      <c r="P838" s="12" t="s"/>
    </row>
    <row r="839" spans="1:16">
      <c r="A839" s="21" t="s"/>
      <c r="B839" s="12" t="s"/>
      <c r="C839" s="22" t="s"/>
      <c r="D839" s="12" t="s"/>
      <c r="E839" s="12" t="s"/>
      <c r="F839" s="12" t="s"/>
      <c r="G839" s="12" t="s"/>
      <c r="H839" s="12" t="s"/>
      <c r="I839" s="12" t="s"/>
      <c r="J839" s="12" t="s"/>
      <c r="K839" s="12" t="s"/>
      <c r="L839" s="12" t="s"/>
      <c r="M839" s="12" t="s"/>
      <c r="N839" s="12" t="s"/>
      <c r="O839" s="12" t="s"/>
      <c r="P839" s="12" t="s"/>
    </row>
    <row r="840" spans="1:16">
      <c r="A840" s="21" t="s"/>
      <c r="B840" s="12" t="s"/>
      <c r="C840" s="22" t="s"/>
      <c r="D840" s="12" t="s"/>
      <c r="E840" s="12" t="s"/>
      <c r="F840" s="12" t="s"/>
      <c r="G840" s="12" t="s"/>
      <c r="H840" s="12" t="s"/>
      <c r="I840" s="12" t="s"/>
      <c r="J840" s="12" t="s"/>
      <c r="K840" s="12" t="s"/>
      <c r="L840" s="12" t="s"/>
      <c r="M840" s="12" t="s"/>
      <c r="N840" s="12" t="s"/>
      <c r="O840" s="12" t="s"/>
      <c r="P840" s="12" t="s"/>
    </row>
    <row r="841" spans="1:16">
      <c r="A841" s="21" t="s"/>
      <c r="B841" s="12" t="s"/>
      <c r="C841" s="22" t="s"/>
      <c r="D841" s="12" t="s"/>
      <c r="E841" s="12" t="s"/>
      <c r="F841" s="12" t="s"/>
      <c r="G841" s="12" t="s"/>
      <c r="H841" s="12" t="s"/>
      <c r="I841" s="12" t="s"/>
      <c r="J841" s="12" t="s"/>
      <c r="K841" s="12" t="s"/>
      <c r="L841" s="12" t="s"/>
      <c r="M841" s="12" t="s"/>
      <c r="N841" s="12" t="s"/>
      <c r="O841" s="12" t="s"/>
      <c r="P841" s="12" t="s"/>
    </row>
    <row r="842" spans="1:16">
      <c r="A842" s="21" t="s"/>
      <c r="B842" s="12" t="s"/>
      <c r="C842" s="22" t="s"/>
      <c r="D842" s="12" t="s"/>
      <c r="E842" s="12" t="s"/>
      <c r="F842" s="12" t="s"/>
      <c r="G842" s="12" t="s"/>
      <c r="H842" s="12" t="s"/>
      <c r="I842" s="12" t="s"/>
      <c r="J842" s="12" t="s"/>
      <c r="K842" s="12" t="s"/>
      <c r="L842" s="12" t="s"/>
      <c r="M842" s="12" t="s"/>
      <c r="N842" s="12" t="s"/>
      <c r="O842" s="12" t="s"/>
      <c r="P842" s="12" t="s"/>
    </row>
    <row r="843" spans="1:16">
      <c r="A843" s="21" t="s"/>
      <c r="B843" s="12" t="s"/>
      <c r="C843" s="22" t="s"/>
      <c r="D843" s="12" t="s"/>
      <c r="E843" s="12" t="s"/>
      <c r="F843" s="12" t="s"/>
      <c r="G843" s="12" t="s"/>
      <c r="H843" s="12" t="s"/>
      <c r="I843" s="12" t="s"/>
      <c r="J843" s="12" t="s"/>
      <c r="K843" s="12" t="s"/>
      <c r="L843" s="12" t="s"/>
      <c r="M843" s="12" t="s"/>
      <c r="N843" s="12" t="s"/>
      <c r="O843" s="12" t="s"/>
      <c r="P843" s="12" t="s"/>
    </row>
    <row r="844" spans="1:16">
      <c r="A844" s="21" t="s"/>
      <c r="B844" s="12" t="s"/>
      <c r="C844" s="22" t="s"/>
      <c r="D844" s="12" t="s"/>
      <c r="E844" s="12" t="s"/>
      <c r="F844" s="12" t="s"/>
      <c r="G844" s="12" t="s"/>
      <c r="H844" s="12" t="s"/>
      <c r="I844" s="12" t="s"/>
      <c r="J844" s="12" t="s"/>
      <c r="K844" s="12" t="s"/>
      <c r="L844" s="12" t="s"/>
      <c r="M844" s="12" t="s"/>
      <c r="N844" s="12" t="s"/>
      <c r="O844" s="12" t="s"/>
      <c r="P844" s="12" t="s"/>
    </row>
    <row r="845" spans="1:16">
      <c r="A845" s="21" t="s"/>
      <c r="B845" s="12" t="s"/>
      <c r="C845" s="22" t="s"/>
      <c r="D845" s="12" t="s"/>
      <c r="E845" s="12" t="s"/>
      <c r="F845" s="12" t="s"/>
      <c r="G845" s="12" t="s"/>
      <c r="H845" s="12" t="s"/>
      <c r="I845" s="12" t="s"/>
      <c r="J845" s="12" t="s"/>
      <c r="K845" s="12" t="s"/>
      <c r="L845" s="12" t="s"/>
      <c r="M845" s="12" t="s"/>
      <c r="N845" s="12" t="s"/>
      <c r="O845" s="12" t="s"/>
      <c r="P845" s="12" t="s"/>
    </row>
    <row r="846" spans="1:16">
      <c r="A846" s="21" t="s"/>
      <c r="B846" s="12" t="s"/>
      <c r="C846" s="22" t="s"/>
      <c r="D846" s="12" t="s"/>
      <c r="E846" s="12" t="s"/>
      <c r="F846" s="12" t="s"/>
      <c r="G846" s="12" t="s"/>
      <c r="H846" s="12" t="s"/>
      <c r="I846" s="12" t="s"/>
      <c r="J846" s="12" t="s"/>
      <c r="K846" s="12" t="s"/>
      <c r="L846" s="12" t="s"/>
      <c r="M846" s="12" t="s"/>
      <c r="N846" s="12" t="s"/>
      <c r="O846" s="12" t="s"/>
      <c r="P846" s="12" t="s"/>
    </row>
    <row r="847" spans="1:16">
      <c r="A847" s="21" t="s"/>
      <c r="B847" s="12" t="s"/>
      <c r="C847" s="22" t="s"/>
      <c r="D847" s="12" t="s"/>
      <c r="E847" s="12" t="s"/>
      <c r="F847" s="12" t="s"/>
      <c r="G847" s="12" t="s"/>
      <c r="H847" s="12" t="s"/>
      <c r="I847" s="12" t="s"/>
      <c r="J847" s="12" t="s"/>
      <c r="K847" s="12" t="s"/>
      <c r="L847" s="12" t="s"/>
      <c r="M847" s="12" t="s"/>
      <c r="N847" s="12" t="s"/>
      <c r="O847" s="12" t="s"/>
      <c r="P847" s="12" t="s"/>
    </row>
    <row r="848" spans="1:16">
      <c r="A848" s="21" t="s"/>
      <c r="B848" s="12" t="s"/>
      <c r="C848" s="22" t="s"/>
      <c r="D848" s="12" t="s"/>
      <c r="E848" s="12" t="s"/>
      <c r="F848" s="12" t="s"/>
      <c r="G848" s="12" t="s"/>
      <c r="H848" s="12" t="s"/>
      <c r="I848" s="12" t="s"/>
      <c r="J848" s="12" t="s"/>
      <c r="K848" s="12" t="s"/>
      <c r="L848" s="12" t="s"/>
      <c r="M848" s="12" t="s"/>
      <c r="N848" s="12" t="s"/>
      <c r="O848" s="12" t="s"/>
      <c r="P848" s="12" t="s"/>
    </row>
    <row r="849" spans="1:16">
      <c r="A849" s="21" t="s"/>
      <c r="B849" s="12" t="s"/>
      <c r="C849" s="22" t="s"/>
      <c r="D849" s="12" t="s"/>
      <c r="E849" s="12" t="s"/>
      <c r="F849" s="12" t="s"/>
      <c r="G849" s="12" t="s"/>
      <c r="H849" s="12" t="s"/>
      <c r="I849" s="12" t="s"/>
      <c r="J849" s="12" t="s"/>
      <c r="K849" s="12" t="s"/>
      <c r="L849" s="12" t="s"/>
      <c r="M849" s="12" t="s"/>
      <c r="N849" s="12" t="s"/>
      <c r="O849" s="12" t="s"/>
      <c r="P849" s="12" t="s"/>
    </row>
    <row r="850" spans="1:16">
      <c r="A850" s="21" t="s"/>
      <c r="B850" s="12" t="s"/>
      <c r="C850" s="22" t="s"/>
      <c r="D850" s="12" t="s"/>
      <c r="E850" s="12" t="s"/>
      <c r="F850" s="12" t="s"/>
      <c r="G850" s="12" t="s"/>
      <c r="H850" s="12" t="s"/>
      <c r="I850" s="12" t="s"/>
      <c r="J850" s="12" t="s"/>
      <c r="K850" s="12" t="s"/>
      <c r="L850" s="12" t="s"/>
      <c r="M850" s="12" t="s"/>
      <c r="N850" s="12" t="s"/>
      <c r="O850" s="12" t="s"/>
      <c r="P850" s="12" t="s"/>
    </row>
    <row r="851" spans="1:16">
      <c r="A851" s="21" t="s"/>
      <c r="B851" s="12" t="s"/>
      <c r="C851" s="22" t="s"/>
      <c r="D851" s="12" t="s"/>
      <c r="E851" s="12" t="s"/>
      <c r="F851" s="12" t="s"/>
      <c r="G851" s="12" t="s"/>
      <c r="H851" s="12" t="s"/>
      <c r="I851" s="12" t="s"/>
      <c r="J851" s="12" t="s"/>
      <c r="K851" s="12" t="s"/>
      <c r="L851" s="12" t="s"/>
      <c r="M851" s="12" t="s"/>
      <c r="N851" s="12" t="s"/>
      <c r="O851" s="12" t="s"/>
      <c r="P851" s="12" t="s"/>
    </row>
    <row r="852" spans="1:16">
      <c r="A852" s="21" t="s"/>
      <c r="B852" s="12" t="s"/>
      <c r="C852" s="22" t="s"/>
      <c r="D852" s="12" t="s"/>
      <c r="E852" s="12" t="s"/>
      <c r="F852" s="12" t="s"/>
      <c r="G852" s="12" t="s"/>
      <c r="H852" s="12" t="s"/>
      <c r="I852" s="12" t="s"/>
      <c r="J852" s="12" t="s"/>
      <c r="K852" s="12" t="s"/>
      <c r="L852" s="12" t="s"/>
      <c r="M852" s="12" t="s"/>
      <c r="N852" s="12" t="s"/>
      <c r="O852" s="12" t="s"/>
      <c r="P852" s="12" t="s"/>
    </row>
    <row r="853" spans="1:16">
      <c r="A853" s="21" t="s"/>
      <c r="B853" s="12" t="s"/>
      <c r="C853" s="22" t="s"/>
      <c r="D853" s="12" t="s"/>
      <c r="E853" s="12" t="s"/>
      <c r="F853" s="12" t="s"/>
      <c r="G853" s="12" t="s"/>
      <c r="H853" s="12" t="s"/>
      <c r="I853" s="12" t="s"/>
      <c r="J853" s="12" t="s"/>
      <c r="K853" s="12" t="s"/>
      <c r="L853" s="12" t="s"/>
      <c r="M853" s="12" t="s"/>
      <c r="N853" s="12" t="s"/>
      <c r="O853" s="12" t="s"/>
      <c r="P853" s="12" t="s"/>
    </row>
    <row r="854" spans="1:16">
      <c r="A854" s="21" t="s"/>
      <c r="B854" s="12" t="s"/>
      <c r="C854" s="22" t="s"/>
      <c r="D854" s="12" t="s"/>
      <c r="E854" s="12" t="s"/>
      <c r="F854" s="12" t="s"/>
      <c r="G854" s="12" t="s"/>
      <c r="H854" s="12" t="s"/>
      <c r="I854" s="12" t="s"/>
      <c r="J854" s="12" t="s"/>
      <c r="K854" s="12" t="s"/>
      <c r="L854" s="12" t="s"/>
      <c r="M854" s="12" t="s"/>
      <c r="N854" s="12" t="s"/>
      <c r="O854" s="12" t="s"/>
      <c r="P854" s="12" t="s"/>
    </row>
    <row r="855" spans="1:16">
      <c r="A855" s="21" t="s"/>
      <c r="B855" s="12" t="s"/>
      <c r="C855" s="22" t="s"/>
      <c r="D855" s="12" t="s"/>
      <c r="E855" s="12" t="s"/>
      <c r="F855" s="12" t="s"/>
      <c r="G855" s="12" t="s"/>
      <c r="H855" s="12" t="s"/>
      <c r="I855" s="12" t="s"/>
      <c r="J855" s="12" t="s"/>
      <c r="K855" s="12" t="s"/>
      <c r="L855" s="12" t="s"/>
      <c r="M855" s="12" t="s"/>
      <c r="N855" s="12" t="s"/>
      <c r="O855" s="12" t="s"/>
      <c r="P855" s="12" t="s"/>
    </row>
    <row r="856" spans="1:16">
      <c r="A856" s="21" t="s"/>
      <c r="B856" s="12" t="s"/>
      <c r="C856" s="22" t="s"/>
      <c r="D856" s="12" t="s"/>
      <c r="E856" s="12" t="s"/>
      <c r="F856" s="12" t="s"/>
      <c r="G856" s="12" t="s"/>
      <c r="H856" s="12" t="s"/>
      <c r="I856" s="12" t="s"/>
      <c r="J856" s="12" t="s"/>
      <c r="K856" s="12" t="s"/>
      <c r="L856" s="12" t="s"/>
      <c r="M856" s="12" t="s"/>
      <c r="N856" s="12" t="s"/>
      <c r="O856" s="12" t="s"/>
      <c r="P856" s="12" t="s"/>
    </row>
    <row r="857" spans="1:16">
      <c r="A857" s="21" t="s"/>
      <c r="B857" s="12" t="s"/>
      <c r="C857" s="22" t="s"/>
      <c r="D857" s="12" t="s"/>
      <c r="E857" s="12" t="s"/>
      <c r="F857" s="12" t="s"/>
      <c r="G857" s="12" t="s"/>
      <c r="H857" s="12" t="s"/>
      <c r="I857" s="12" t="s"/>
      <c r="J857" s="12" t="s"/>
      <c r="K857" s="12" t="s"/>
      <c r="L857" s="12" t="s"/>
      <c r="M857" s="12" t="s"/>
      <c r="N857" s="12" t="s"/>
      <c r="O857" s="12" t="s"/>
      <c r="P857" s="12" t="s"/>
    </row>
    <row r="858" spans="1:16">
      <c r="A858" s="21" t="s"/>
      <c r="B858" s="12" t="s"/>
      <c r="C858" s="22" t="s"/>
      <c r="D858" s="12" t="s"/>
      <c r="E858" s="12" t="s"/>
      <c r="F858" s="12" t="s"/>
      <c r="G858" s="12" t="s"/>
      <c r="H858" s="12" t="s"/>
      <c r="I858" s="12" t="s"/>
      <c r="J858" s="12" t="s"/>
      <c r="K858" s="12" t="s"/>
      <c r="L858" s="12" t="s"/>
      <c r="M858" s="12" t="s"/>
      <c r="N858" s="12" t="s"/>
      <c r="O858" s="12" t="s"/>
      <c r="P858" s="12" t="s"/>
    </row>
    <row r="859" spans="1:16">
      <c r="A859" s="21" t="s"/>
      <c r="B859" s="12" t="s"/>
      <c r="C859" s="22" t="s"/>
      <c r="D859" s="12" t="s"/>
      <c r="E859" s="12" t="s"/>
      <c r="F859" s="12" t="s"/>
      <c r="G859" s="12" t="s"/>
      <c r="H859" s="12" t="s"/>
      <c r="I859" s="12" t="s"/>
      <c r="J859" s="12" t="s"/>
      <c r="K859" s="12" t="s"/>
      <c r="L859" s="12" t="s"/>
      <c r="M859" s="12" t="s"/>
      <c r="N859" s="12" t="s"/>
      <c r="O859" s="12" t="s"/>
      <c r="P859" s="12" t="s"/>
    </row>
    <row r="860" spans="1:16">
      <c r="A860" s="21" t="s"/>
      <c r="B860" s="12" t="s"/>
      <c r="C860" s="22" t="s"/>
      <c r="D860" s="12" t="s"/>
      <c r="E860" s="12" t="s"/>
      <c r="F860" s="12" t="s"/>
      <c r="G860" s="12" t="s"/>
      <c r="H860" s="12" t="s"/>
      <c r="I860" s="12" t="s"/>
      <c r="J860" s="12" t="s"/>
      <c r="K860" s="12" t="s"/>
      <c r="L860" s="12" t="s"/>
      <c r="M860" s="12" t="s"/>
      <c r="N860" s="12" t="s"/>
      <c r="O860" s="12" t="s"/>
      <c r="P860" s="12" t="s"/>
    </row>
    <row r="861" spans="1:16">
      <c r="A861" s="21" t="s"/>
      <c r="B861" s="12" t="s"/>
      <c r="C861" s="22" t="s"/>
      <c r="D861" s="12" t="s"/>
      <c r="E861" s="12" t="s"/>
      <c r="F861" s="12" t="s"/>
      <c r="G861" s="12" t="s"/>
      <c r="H861" s="12" t="s"/>
      <c r="I861" s="12" t="s"/>
      <c r="J861" s="12" t="s"/>
      <c r="K861" s="12" t="s"/>
      <c r="L861" s="12" t="s"/>
      <c r="M861" s="12" t="s"/>
      <c r="N861" s="12" t="s"/>
      <c r="O861" s="12" t="s"/>
      <c r="P861" s="12" t="s"/>
    </row>
    <row r="862" spans="1:16">
      <c r="A862" s="21" t="s"/>
      <c r="B862" s="12" t="s"/>
      <c r="C862" s="22" t="s"/>
      <c r="D862" s="12" t="s"/>
      <c r="E862" s="12" t="s"/>
      <c r="F862" s="12" t="s"/>
      <c r="G862" s="12" t="s"/>
      <c r="H862" s="12" t="s"/>
      <c r="I862" s="12" t="s"/>
      <c r="J862" s="12" t="s"/>
      <c r="K862" s="12" t="s"/>
      <c r="L862" s="12" t="s"/>
      <c r="M862" s="12" t="s"/>
      <c r="N862" s="12" t="s"/>
      <c r="O862" s="12" t="s"/>
      <c r="P862" s="12" t="s"/>
    </row>
    <row r="863" spans="1:16">
      <c r="A863" s="21" t="s"/>
      <c r="B863" s="12" t="s"/>
      <c r="C863" s="22" t="s"/>
      <c r="D863" s="12" t="s"/>
      <c r="E863" s="12" t="s"/>
      <c r="F863" s="12" t="s"/>
      <c r="G863" s="12" t="s"/>
      <c r="H863" s="12" t="s"/>
      <c r="I863" s="12" t="s"/>
      <c r="J863" s="12" t="s"/>
      <c r="K863" s="12" t="s"/>
      <c r="L863" s="12" t="s"/>
      <c r="M863" s="12" t="s"/>
      <c r="N863" s="12" t="s"/>
      <c r="O863" s="12" t="s"/>
      <c r="P863" s="12" t="s"/>
    </row>
    <row r="864" spans="1:16">
      <c r="A864" s="21" t="s"/>
      <c r="B864" s="12" t="s"/>
      <c r="C864" s="22" t="s"/>
      <c r="D864" s="12" t="s"/>
      <c r="E864" s="12" t="s"/>
      <c r="F864" s="12" t="s"/>
      <c r="G864" s="12" t="s"/>
      <c r="H864" s="12" t="s"/>
      <c r="I864" s="12" t="s"/>
      <c r="J864" s="12" t="s"/>
      <c r="K864" s="12" t="s"/>
      <c r="L864" s="12" t="s"/>
      <c r="M864" s="12" t="s"/>
      <c r="N864" s="12" t="s"/>
      <c r="O864" s="12" t="s"/>
      <c r="P864" s="12" t="s"/>
    </row>
    <row r="865" spans="1:16">
      <c r="A865" s="21" t="s"/>
      <c r="B865" s="12" t="s"/>
      <c r="C865" s="22" t="s"/>
      <c r="D865" s="12" t="s"/>
      <c r="E865" s="12" t="s"/>
      <c r="F865" s="12" t="s"/>
      <c r="G865" s="12" t="s"/>
      <c r="H865" s="12" t="s"/>
      <c r="I865" s="12" t="s"/>
      <c r="J865" s="12" t="s"/>
      <c r="K865" s="12" t="s"/>
      <c r="L865" s="12" t="s"/>
      <c r="M865" s="12" t="s"/>
      <c r="N865" s="12" t="s"/>
      <c r="O865" s="12" t="s"/>
      <c r="P865" s="12" t="s"/>
    </row>
    <row r="866" spans="1:16">
      <c r="A866" s="21" t="s"/>
      <c r="B866" s="12" t="s"/>
      <c r="C866" s="22" t="s"/>
      <c r="D866" s="12" t="s"/>
      <c r="E866" s="12" t="s"/>
      <c r="F866" s="12" t="s"/>
      <c r="G866" s="12" t="s"/>
      <c r="H866" s="12" t="s"/>
      <c r="I866" s="12" t="s"/>
      <c r="J866" s="12" t="s"/>
      <c r="K866" s="12" t="s"/>
      <c r="L866" s="12" t="s"/>
      <c r="M866" s="12" t="s"/>
      <c r="N866" s="12" t="s"/>
      <c r="O866" s="12" t="s"/>
      <c r="P866" s="12" t="s"/>
    </row>
    <row r="867" spans="1:16">
      <c r="A867" s="21" t="s"/>
      <c r="B867" s="12" t="s"/>
      <c r="C867" s="22" t="s"/>
      <c r="D867" s="12" t="s"/>
      <c r="E867" s="12" t="s"/>
      <c r="F867" s="12" t="s"/>
      <c r="G867" s="12" t="s"/>
      <c r="H867" s="12" t="s"/>
      <c r="I867" s="12" t="s"/>
      <c r="J867" s="12" t="s"/>
      <c r="K867" s="12" t="s"/>
      <c r="L867" s="12" t="s"/>
      <c r="M867" s="12" t="s"/>
      <c r="N867" s="12" t="s"/>
      <c r="O867" s="12" t="s"/>
      <c r="P867" s="12" t="s"/>
    </row>
    <row r="868" spans="1:16">
      <c r="A868" s="21" t="s"/>
      <c r="B868" s="12" t="s"/>
      <c r="C868" s="22" t="s"/>
      <c r="D868" s="12" t="s"/>
      <c r="E868" s="12" t="s"/>
      <c r="F868" s="12" t="s"/>
      <c r="G868" s="12" t="s"/>
      <c r="H868" s="12" t="s"/>
      <c r="I868" s="12" t="s"/>
      <c r="J868" s="12" t="s"/>
      <c r="K868" s="12" t="s"/>
      <c r="L868" s="12" t="s"/>
      <c r="M868" s="12" t="s"/>
      <c r="N868" s="12" t="s"/>
      <c r="O868" s="12" t="s"/>
      <c r="P868" s="12" t="s"/>
    </row>
    <row r="869" spans="1:16">
      <c r="A869" s="21" t="s"/>
      <c r="B869" s="12" t="s"/>
      <c r="C869" s="22" t="s"/>
      <c r="D869" s="12" t="s"/>
      <c r="E869" s="12" t="s"/>
      <c r="F869" s="12" t="s"/>
      <c r="G869" s="12" t="s"/>
      <c r="H869" s="12" t="s"/>
      <c r="I869" s="12" t="s"/>
      <c r="J869" s="12" t="s"/>
      <c r="K869" s="12" t="s"/>
      <c r="L869" s="12" t="s"/>
      <c r="M869" s="12" t="s"/>
      <c r="N869" s="12" t="s"/>
      <c r="O869" s="12" t="s"/>
      <c r="P869" s="12" t="s"/>
    </row>
    <row r="870" spans="1:16">
      <c r="A870" s="21" t="s"/>
      <c r="B870" s="12" t="s"/>
      <c r="C870" s="22" t="s"/>
      <c r="D870" s="12" t="s"/>
      <c r="E870" s="12" t="s"/>
      <c r="F870" s="12" t="s"/>
      <c r="G870" s="12" t="s"/>
      <c r="H870" s="12" t="s"/>
      <c r="I870" s="12" t="s"/>
      <c r="J870" s="12" t="s"/>
      <c r="K870" s="12" t="s"/>
      <c r="L870" s="12" t="s"/>
      <c r="M870" s="12" t="s"/>
      <c r="N870" s="12" t="s"/>
      <c r="O870" s="12" t="s"/>
      <c r="P870" s="12" t="s"/>
    </row>
    <row r="871" spans="1:16">
      <c r="A871" s="21" t="s"/>
      <c r="B871" s="12" t="s"/>
      <c r="C871" s="22" t="s"/>
      <c r="D871" s="12" t="s"/>
      <c r="E871" s="12" t="s"/>
      <c r="F871" s="12" t="s"/>
      <c r="G871" s="12" t="s"/>
      <c r="H871" s="12" t="s"/>
      <c r="I871" s="12" t="s"/>
      <c r="J871" s="12" t="s"/>
      <c r="K871" s="12" t="s"/>
      <c r="L871" s="12" t="s"/>
      <c r="M871" s="12" t="s"/>
      <c r="N871" s="12" t="s"/>
      <c r="O871" s="12" t="s"/>
      <c r="P871" s="12" t="s"/>
    </row>
    <row r="872" spans="1:16">
      <c r="A872" s="21" t="s"/>
      <c r="B872" s="12" t="s"/>
      <c r="C872" s="22" t="s"/>
      <c r="D872" s="12" t="s"/>
      <c r="E872" s="12" t="s"/>
      <c r="F872" s="12" t="s"/>
      <c r="G872" s="12" t="s"/>
      <c r="H872" s="12" t="s"/>
      <c r="I872" s="12" t="s"/>
      <c r="J872" s="12" t="s"/>
      <c r="K872" s="12" t="s"/>
      <c r="L872" s="12" t="s"/>
      <c r="M872" s="12" t="s"/>
      <c r="N872" s="12" t="s"/>
      <c r="O872" s="12" t="s"/>
      <c r="P872" s="12" t="s"/>
    </row>
    <row r="873" spans="1:16">
      <c r="A873" s="21" t="s"/>
      <c r="B873" s="12" t="s"/>
      <c r="C873" s="22" t="s"/>
      <c r="D873" s="12" t="s"/>
      <c r="E873" s="12" t="s"/>
      <c r="F873" s="12" t="s"/>
      <c r="G873" s="12" t="s"/>
      <c r="H873" s="12" t="s"/>
      <c r="I873" s="12" t="s"/>
      <c r="J873" s="12" t="s"/>
      <c r="K873" s="12" t="s"/>
      <c r="L873" s="12" t="s"/>
      <c r="M873" s="12" t="s"/>
      <c r="N873" s="12" t="s"/>
      <c r="O873" s="12" t="s"/>
      <c r="P873" s="12" t="s"/>
    </row>
    <row r="874" spans="1:16">
      <c r="A874" s="21" t="s"/>
      <c r="B874" s="12" t="s"/>
      <c r="C874" s="22" t="s"/>
      <c r="D874" s="12" t="s"/>
      <c r="E874" s="12" t="s"/>
      <c r="F874" s="12" t="s"/>
      <c r="G874" s="12" t="s"/>
      <c r="H874" s="12" t="s"/>
      <c r="I874" s="12" t="s"/>
      <c r="J874" s="12" t="s"/>
      <c r="K874" s="12" t="s"/>
      <c r="L874" s="12" t="s"/>
      <c r="M874" s="12" t="s"/>
      <c r="N874" s="12" t="s"/>
      <c r="O874" s="12" t="s"/>
      <c r="P874" s="12" t="s"/>
    </row>
    <row r="875" spans="1:16">
      <c r="A875" s="21" t="s"/>
      <c r="B875" s="12" t="s"/>
      <c r="C875" s="22" t="s"/>
      <c r="D875" s="12" t="s"/>
      <c r="E875" s="12" t="s"/>
      <c r="F875" s="12" t="s"/>
      <c r="G875" s="12" t="s"/>
      <c r="H875" s="12" t="s"/>
      <c r="I875" s="12" t="s"/>
      <c r="J875" s="12" t="s"/>
      <c r="K875" s="12" t="s"/>
      <c r="L875" s="12" t="s"/>
      <c r="M875" s="12" t="s"/>
      <c r="N875" s="12" t="s"/>
      <c r="O875" s="12" t="s"/>
      <c r="P875" s="12" t="s"/>
    </row>
    <row r="876" spans="1:16">
      <c r="A876" s="21" t="s"/>
      <c r="B876" s="12" t="s"/>
      <c r="C876" s="22" t="s"/>
      <c r="D876" s="12" t="s"/>
      <c r="E876" s="12" t="s"/>
      <c r="F876" s="12" t="s"/>
      <c r="G876" s="12" t="s"/>
      <c r="H876" s="12" t="s"/>
      <c r="I876" s="12" t="s"/>
      <c r="J876" s="12" t="s"/>
      <c r="K876" s="12" t="s"/>
      <c r="L876" s="12" t="s"/>
      <c r="M876" s="12" t="s"/>
      <c r="N876" s="12" t="s"/>
      <c r="O876" s="12" t="s"/>
      <c r="P876" s="12" t="s"/>
    </row>
    <row r="877" spans="1:16">
      <c r="A877" s="21" t="s"/>
      <c r="B877" s="12" t="s"/>
      <c r="C877" s="22" t="s"/>
      <c r="D877" s="12" t="s"/>
      <c r="E877" s="12" t="s"/>
      <c r="F877" s="12" t="s"/>
      <c r="G877" s="12" t="s"/>
      <c r="H877" s="12" t="s"/>
      <c r="I877" s="12" t="s"/>
      <c r="J877" s="12" t="s"/>
      <c r="K877" s="12" t="s"/>
      <c r="L877" s="12" t="s"/>
      <c r="M877" s="12" t="s"/>
      <c r="N877" s="12" t="s"/>
      <c r="O877" s="12" t="s"/>
      <c r="P877" s="12" t="s"/>
    </row>
    <row r="878" spans="1:16">
      <c r="A878" s="21" t="s"/>
      <c r="B878" s="12" t="s"/>
      <c r="C878" s="22" t="s"/>
      <c r="D878" s="12" t="s"/>
      <c r="E878" s="12" t="s"/>
      <c r="F878" s="12" t="s"/>
      <c r="G878" s="12" t="s"/>
      <c r="H878" s="12" t="s"/>
      <c r="I878" s="12" t="s"/>
      <c r="J878" s="12" t="s"/>
      <c r="K878" s="12" t="s"/>
      <c r="L878" s="12" t="s"/>
      <c r="M878" s="12" t="s"/>
      <c r="N878" s="12" t="s"/>
      <c r="O878" s="12" t="s"/>
      <c r="P878" s="12" t="s"/>
    </row>
    <row r="879" spans="1:16">
      <c r="A879" s="21" t="s"/>
      <c r="B879" s="12" t="s"/>
      <c r="C879" s="22" t="s"/>
      <c r="D879" s="12" t="s"/>
      <c r="E879" s="12" t="s"/>
      <c r="F879" s="12" t="s"/>
      <c r="G879" s="12" t="s"/>
      <c r="H879" s="12" t="s"/>
      <c r="I879" s="12" t="s"/>
      <c r="J879" s="12" t="s"/>
      <c r="K879" s="12" t="s"/>
      <c r="L879" s="12" t="s"/>
      <c r="M879" s="12" t="s"/>
      <c r="N879" s="12" t="s"/>
      <c r="O879" s="12" t="s"/>
      <c r="P879" s="12" t="s"/>
    </row>
    <row r="880" spans="1:16">
      <c r="A880" s="21" t="s"/>
      <c r="B880" s="12" t="s"/>
      <c r="C880" s="22" t="s"/>
      <c r="D880" s="12" t="s"/>
      <c r="E880" s="12" t="s"/>
      <c r="F880" s="12" t="s"/>
      <c r="G880" s="12" t="s"/>
      <c r="H880" s="12" t="s"/>
      <c r="I880" s="12" t="s"/>
      <c r="J880" s="12" t="s"/>
      <c r="K880" s="12" t="s"/>
      <c r="L880" s="12" t="s"/>
      <c r="M880" s="12" t="s"/>
      <c r="N880" s="12" t="s"/>
      <c r="O880" s="12" t="s"/>
      <c r="P880" s="12" t="s"/>
    </row>
    <row r="881" spans="1:16">
      <c r="A881" s="21" t="s"/>
      <c r="B881" s="12" t="s"/>
      <c r="C881" s="22" t="s"/>
      <c r="D881" s="12" t="s"/>
      <c r="E881" s="12" t="s"/>
      <c r="F881" s="12" t="s"/>
      <c r="G881" s="12" t="s"/>
      <c r="H881" s="12" t="s"/>
      <c r="I881" s="12" t="s"/>
      <c r="J881" s="12" t="s"/>
      <c r="K881" s="12" t="s"/>
      <c r="L881" s="12" t="s"/>
      <c r="M881" s="12" t="s"/>
      <c r="N881" s="12" t="s"/>
      <c r="O881" s="12" t="s"/>
      <c r="P881" s="12" t="s"/>
    </row>
    <row r="882" spans="1:16">
      <c r="A882" s="21" t="s"/>
      <c r="B882" s="12" t="s"/>
      <c r="C882" s="22" t="s"/>
      <c r="D882" s="12" t="s"/>
      <c r="E882" s="12" t="s"/>
      <c r="F882" s="12" t="s"/>
      <c r="G882" s="12" t="s"/>
      <c r="H882" s="12" t="s"/>
      <c r="I882" s="12" t="s"/>
      <c r="J882" s="12" t="s"/>
      <c r="K882" s="12" t="s"/>
      <c r="L882" s="12" t="s"/>
      <c r="M882" s="12" t="s"/>
      <c r="N882" s="12" t="s"/>
      <c r="O882" s="12" t="s"/>
      <c r="P882" s="12" t="s"/>
    </row>
    <row r="883" spans="1:16">
      <c r="A883" s="21" t="s"/>
      <c r="B883" s="12" t="s"/>
      <c r="C883" s="22" t="s"/>
      <c r="D883" s="12" t="s"/>
      <c r="E883" s="12" t="s"/>
      <c r="F883" s="12" t="s"/>
      <c r="G883" s="12" t="s"/>
      <c r="H883" s="12" t="s"/>
      <c r="I883" s="12" t="s"/>
      <c r="J883" s="12" t="s"/>
      <c r="K883" s="12" t="s"/>
      <c r="L883" s="12" t="s"/>
      <c r="M883" s="12" t="s"/>
      <c r="N883" s="12" t="s"/>
      <c r="O883" s="12" t="s"/>
      <c r="P883" s="12" t="s"/>
    </row>
    <row r="884" spans="1:16">
      <c r="A884" s="21" t="s"/>
      <c r="B884" s="12" t="s"/>
      <c r="C884" s="22" t="s"/>
      <c r="D884" s="12" t="s"/>
      <c r="E884" s="12" t="s"/>
      <c r="F884" s="12" t="s"/>
      <c r="G884" s="12" t="s"/>
      <c r="H884" s="12" t="s"/>
      <c r="I884" s="12" t="s"/>
      <c r="J884" s="12" t="s"/>
      <c r="K884" s="12" t="s"/>
      <c r="L884" s="12" t="s"/>
      <c r="M884" s="12" t="s"/>
      <c r="N884" s="12" t="s"/>
      <c r="O884" s="12" t="s"/>
      <c r="P884" s="12" t="s"/>
    </row>
    <row r="885" spans="1:16">
      <c r="A885" s="21" t="s"/>
      <c r="B885" s="12" t="s"/>
      <c r="C885" s="22" t="s"/>
      <c r="D885" s="12" t="s"/>
      <c r="E885" s="12" t="s"/>
      <c r="F885" s="12" t="s"/>
      <c r="G885" s="12" t="s"/>
      <c r="H885" s="12" t="s"/>
      <c r="I885" s="12" t="s"/>
      <c r="J885" s="12" t="s"/>
      <c r="K885" s="12" t="s"/>
      <c r="L885" s="12" t="s"/>
      <c r="M885" s="12" t="s"/>
      <c r="N885" s="12" t="s"/>
      <c r="O885" s="12" t="s"/>
      <c r="P885" s="12" t="s"/>
    </row>
    <row r="886" spans="1:16">
      <c r="A886" s="21" t="s"/>
      <c r="B886" s="12" t="s"/>
      <c r="C886" s="22" t="s"/>
      <c r="D886" s="12" t="s"/>
      <c r="E886" s="12" t="s"/>
      <c r="F886" s="12" t="s"/>
      <c r="G886" s="12" t="s"/>
      <c r="H886" s="12" t="s"/>
      <c r="I886" s="12" t="s"/>
      <c r="J886" s="12" t="s"/>
      <c r="K886" s="12" t="s"/>
      <c r="L886" s="12" t="s"/>
      <c r="M886" s="12" t="s"/>
      <c r="N886" s="12" t="s"/>
      <c r="O886" s="12" t="s"/>
      <c r="P886" s="12" t="s"/>
    </row>
    <row r="887" spans="1:16">
      <c r="A887" s="21" t="s"/>
      <c r="B887" s="12" t="s"/>
      <c r="C887" s="22" t="s"/>
      <c r="D887" s="12" t="s"/>
      <c r="E887" s="12" t="s"/>
      <c r="F887" s="12" t="s"/>
      <c r="G887" s="12" t="s"/>
      <c r="H887" s="12" t="s"/>
      <c r="I887" s="12" t="s"/>
      <c r="J887" s="12" t="s"/>
      <c r="K887" s="12" t="s"/>
      <c r="L887" s="12" t="s"/>
      <c r="M887" s="12" t="s"/>
      <c r="N887" s="12" t="s"/>
      <c r="O887" s="12" t="s"/>
      <c r="P887" s="12" t="s"/>
    </row>
    <row r="888" spans="1:16">
      <c r="A888" s="21" t="s"/>
      <c r="B888" s="12" t="s"/>
      <c r="C888" s="22" t="s"/>
      <c r="D888" s="12" t="s"/>
      <c r="E888" s="12" t="s"/>
      <c r="F888" s="12" t="s"/>
      <c r="G888" s="12" t="s"/>
      <c r="H888" s="12" t="s"/>
      <c r="I888" s="12" t="s"/>
      <c r="J888" s="12" t="s"/>
      <c r="K888" s="12" t="s"/>
      <c r="L888" s="12" t="s"/>
      <c r="M888" s="12" t="s"/>
      <c r="N888" s="12" t="s"/>
      <c r="O888" s="12" t="s"/>
      <c r="P888" s="12" t="s"/>
    </row>
    <row r="889" spans="1:16">
      <c r="A889" s="21" t="s"/>
      <c r="B889" s="12" t="s"/>
      <c r="C889" s="22" t="s"/>
      <c r="D889" s="12" t="s"/>
      <c r="E889" s="12" t="s"/>
      <c r="F889" s="12" t="s"/>
      <c r="G889" s="12" t="s"/>
      <c r="H889" s="12" t="s"/>
      <c r="I889" s="12" t="s"/>
      <c r="J889" s="12" t="s"/>
      <c r="K889" s="12" t="s"/>
      <c r="L889" s="12" t="s"/>
      <c r="M889" s="12" t="s"/>
      <c r="N889" s="12" t="s"/>
      <c r="O889" s="12" t="s"/>
      <c r="P889" s="12" t="s"/>
    </row>
    <row r="890" spans="1:16">
      <c r="A890" s="21" t="s"/>
      <c r="B890" s="12" t="s"/>
      <c r="C890" s="22" t="s"/>
      <c r="D890" s="12" t="s"/>
      <c r="E890" s="12" t="s"/>
      <c r="F890" s="12" t="s"/>
      <c r="G890" s="12" t="s"/>
      <c r="H890" s="12" t="s"/>
      <c r="I890" s="12" t="s"/>
      <c r="J890" s="12" t="s"/>
      <c r="K890" s="12" t="s"/>
      <c r="L890" s="12" t="s"/>
      <c r="M890" s="12" t="s"/>
      <c r="N890" s="12" t="s"/>
      <c r="O890" s="12" t="s"/>
      <c r="P890" s="12" t="s"/>
    </row>
    <row r="891" spans="1:16">
      <c r="A891" s="21" t="s"/>
      <c r="B891" s="12" t="s"/>
      <c r="C891" s="22" t="s"/>
      <c r="D891" s="12" t="s"/>
      <c r="E891" s="12" t="s"/>
      <c r="F891" s="12" t="s"/>
      <c r="G891" s="12" t="s"/>
      <c r="H891" s="12" t="s"/>
      <c r="I891" s="12" t="s"/>
      <c r="J891" s="12" t="s"/>
      <c r="K891" s="12" t="s"/>
      <c r="L891" s="12" t="s"/>
      <c r="M891" s="12" t="s"/>
      <c r="N891" s="12" t="s"/>
      <c r="O891" s="12" t="s"/>
      <c r="P891" s="12" t="s"/>
    </row>
    <row r="892" spans="1:16">
      <c r="A892" s="21" t="s"/>
      <c r="B892" s="12" t="s"/>
      <c r="C892" s="22" t="s"/>
      <c r="D892" s="12" t="s"/>
      <c r="E892" s="12" t="s"/>
      <c r="F892" s="12" t="s"/>
      <c r="G892" s="12" t="s"/>
      <c r="H892" s="12" t="s"/>
      <c r="I892" s="12" t="s"/>
      <c r="J892" s="12" t="s"/>
      <c r="K892" s="12" t="s"/>
      <c r="L892" s="12" t="s"/>
      <c r="M892" s="12" t="s"/>
      <c r="N892" s="12" t="s"/>
      <c r="O892" s="12" t="s"/>
      <c r="P892" s="12" t="s"/>
    </row>
    <row r="893" spans="1:16">
      <c r="A893" s="21" t="s"/>
      <c r="B893" s="12" t="s"/>
      <c r="C893" s="22" t="s"/>
      <c r="D893" s="12" t="s"/>
      <c r="E893" s="12" t="s"/>
      <c r="F893" s="12" t="s"/>
      <c r="G893" s="12" t="s"/>
      <c r="H893" s="12" t="s"/>
      <c r="I893" s="12" t="s"/>
      <c r="J893" s="12" t="s"/>
      <c r="K893" s="12" t="s"/>
      <c r="L893" s="12" t="s"/>
      <c r="M893" s="12" t="s"/>
      <c r="N893" s="12" t="s"/>
      <c r="O893" s="12" t="s"/>
      <c r="P893" s="12" t="s"/>
    </row>
    <row r="894" spans="1:16">
      <c r="A894" s="21" t="s"/>
      <c r="B894" s="12" t="s"/>
      <c r="C894" s="22" t="s"/>
      <c r="D894" s="12" t="s"/>
      <c r="E894" s="12" t="s"/>
      <c r="F894" s="12" t="s"/>
      <c r="G894" s="12" t="s"/>
      <c r="H894" s="12" t="s"/>
      <c r="I894" s="12" t="s"/>
      <c r="J894" s="12" t="s"/>
      <c r="K894" s="12" t="s"/>
      <c r="L894" s="12" t="s"/>
      <c r="M894" s="12" t="s"/>
      <c r="N894" s="12" t="s"/>
      <c r="O894" s="12" t="s"/>
      <c r="P894" s="12" t="s"/>
    </row>
    <row r="895" spans="1:16">
      <c r="A895" s="21" t="s"/>
      <c r="B895" s="12" t="s"/>
      <c r="C895" s="22" t="s"/>
      <c r="D895" s="12" t="s"/>
      <c r="E895" s="12" t="s"/>
      <c r="F895" s="12" t="s"/>
      <c r="G895" s="12" t="s"/>
      <c r="H895" s="12" t="s"/>
      <c r="I895" s="12" t="s"/>
      <c r="J895" s="12" t="s"/>
      <c r="K895" s="12" t="s"/>
      <c r="L895" s="12" t="s"/>
      <c r="M895" s="12" t="s"/>
      <c r="N895" s="12" t="s"/>
      <c r="O895" s="12" t="s"/>
      <c r="P895" s="12" t="s"/>
    </row>
    <row r="896" spans="1:16">
      <c r="A896" s="21" t="s"/>
      <c r="B896" s="12" t="s"/>
      <c r="C896" s="22" t="s"/>
      <c r="D896" s="12" t="s"/>
      <c r="E896" s="12" t="s"/>
      <c r="F896" s="12" t="s"/>
      <c r="G896" s="12" t="s"/>
      <c r="H896" s="12" t="s"/>
      <c r="I896" s="12" t="s"/>
      <c r="J896" s="12" t="s"/>
      <c r="K896" s="12" t="s"/>
      <c r="L896" s="12" t="s"/>
      <c r="M896" s="12" t="s"/>
      <c r="N896" s="12" t="s"/>
      <c r="O896" s="12" t="s"/>
      <c r="P896" s="12" t="s"/>
    </row>
    <row r="897" spans="1:16">
      <c r="A897" s="21" t="s"/>
      <c r="B897" s="12" t="s"/>
      <c r="C897" s="22" t="s"/>
      <c r="D897" s="12" t="s"/>
      <c r="E897" s="12" t="s"/>
      <c r="F897" s="12" t="s"/>
      <c r="G897" s="12" t="s"/>
      <c r="H897" s="12" t="s"/>
      <c r="I897" s="12" t="s"/>
      <c r="J897" s="12" t="s"/>
      <c r="K897" s="12" t="s"/>
      <c r="L897" s="12" t="s"/>
      <c r="M897" s="12" t="s"/>
      <c r="N897" s="12" t="s"/>
      <c r="O897" s="12" t="s"/>
      <c r="P897" s="12" t="s"/>
    </row>
    <row r="898" spans="1:16">
      <c r="A898" s="21" t="s"/>
      <c r="B898" s="12" t="s"/>
      <c r="C898" s="22" t="s"/>
      <c r="D898" s="12" t="s"/>
      <c r="E898" s="12" t="s"/>
      <c r="F898" s="12" t="s"/>
      <c r="G898" s="12" t="s"/>
      <c r="H898" s="12" t="s"/>
      <c r="I898" s="12" t="s"/>
      <c r="J898" s="12" t="s"/>
      <c r="K898" s="12" t="s"/>
      <c r="L898" s="12" t="s"/>
      <c r="M898" s="12" t="s"/>
      <c r="N898" s="12" t="s"/>
      <c r="O898" s="12" t="s"/>
      <c r="P898" s="12" t="s"/>
    </row>
    <row r="899" spans="1:16">
      <c r="A899" s="21" t="s"/>
      <c r="B899" s="12" t="s"/>
      <c r="C899" s="22" t="s"/>
      <c r="D899" s="12" t="s"/>
      <c r="E899" s="12" t="s"/>
      <c r="F899" s="12" t="s"/>
      <c r="G899" s="12" t="s"/>
      <c r="H899" s="12" t="s"/>
      <c r="I899" s="12" t="s"/>
      <c r="J899" s="12" t="s"/>
      <c r="K899" s="12" t="s"/>
      <c r="L899" s="12" t="s"/>
      <c r="M899" s="12" t="s"/>
      <c r="N899" s="12" t="s"/>
      <c r="O899" s="12" t="s"/>
      <c r="P899" s="12" t="s"/>
    </row>
    <row r="900" spans="1:16">
      <c r="A900" s="21" t="s"/>
      <c r="B900" s="12" t="s"/>
      <c r="C900" s="22" t="s"/>
      <c r="D900" s="12" t="s"/>
      <c r="E900" s="12" t="s"/>
      <c r="F900" s="12" t="s"/>
      <c r="G900" s="12" t="s"/>
      <c r="H900" s="12" t="s"/>
      <c r="I900" s="12" t="s"/>
      <c r="J900" s="12" t="s"/>
      <c r="K900" s="12" t="s"/>
      <c r="L900" s="12" t="s"/>
      <c r="M900" s="12" t="s"/>
      <c r="N900" s="12" t="s"/>
      <c r="O900" s="12" t="s"/>
      <c r="P900" s="12" t="s"/>
    </row>
    <row r="901" spans="1:16">
      <c r="A901" s="21" t="s"/>
      <c r="B901" s="12" t="s"/>
      <c r="C901" s="22" t="s"/>
      <c r="D901" s="12" t="s"/>
      <c r="E901" s="12" t="s"/>
      <c r="F901" s="12" t="s"/>
      <c r="G901" s="12" t="s"/>
      <c r="H901" s="12" t="s"/>
      <c r="I901" s="12" t="s"/>
      <c r="J901" s="12" t="s"/>
      <c r="K901" s="12" t="s"/>
      <c r="L901" s="12" t="s"/>
      <c r="M901" s="12" t="s"/>
      <c r="N901" s="12" t="s"/>
      <c r="O901" s="12" t="s"/>
      <c r="P901" s="12" t="s"/>
    </row>
    <row r="902" spans="1:16">
      <c r="A902" s="21" t="s"/>
      <c r="B902" s="12" t="s"/>
      <c r="C902" s="22" t="s"/>
      <c r="D902" s="12" t="s"/>
      <c r="E902" s="12" t="s"/>
      <c r="F902" s="12" t="s"/>
      <c r="G902" s="12" t="s"/>
      <c r="H902" s="12" t="s"/>
      <c r="I902" s="12" t="s"/>
      <c r="J902" s="12" t="s"/>
      <c r="K902" s="12" t="s"/>
      <c r="L902" s="12" t="s"/>
      <c r="M902" s="12" t="s"/>
      <c r="N902" s="12" t="s"/>
      <c r="O902" s="12" t="s"/>
      <c r="P902" s="12" t="s"/>
    </row>
    <row r="903" spans="1:16">
      <c r="A903" s="21" t="s"/>
      <c r="B903" s="12" t="s"/>
      <c r="C903" s="22" t="s"/>
      <c r="D903" s="12" t="s"/>
      <c r="E903" s="12" t="s"/>
      <c r="F903" s="12" t="s"/>
      <c r="G903" s="12" t="s"/>
      <c r="H903" s="12" t="s"/>
      <c r="I903" s="12" t="s"/>
      <c r="J903" s="12" t="s"/>
      <c r="K903" s="12" t="s"/>
      <c r="L903" s="12" t="s"/>
      <c r="M903" s="12" t="s"/>
      <c r="N903" s="12" t="s"/>
      <c r="O903" s="12" t="s"/>
      <c r="P903" s="12" t="s"/>
    </row>
    <row r="904" spans="1:16">
      <c r="A904" s="21" t="s"/>
      <c r="B904" s="12" t="s"/>
      <c r="C904" s="22" t="s"/>
      <c r="D904" s="12" t="s"/>
      <c r="E904" s="12" t="s"/>
      <c r="F904" s="12" t="s"/>
      <c r="G904" s="12" t="s"/>
      <c r="H904" s="12" t="s"/>
      <c r="I904" s="12" t="s"/>
      <c r="J904" s="12" t="s"/>
      <c r="K904" s="12" t="s"/>
      <c r="L904" s="12" t="s"/>
      <c r="M904" s="12" t="s"/>
      <c r="N904" s="12" t="s"/>
      <c r="O904" s="12" t="s"/>
      <c r="P904" s="12" t="s"/>
    </row>
    <row r="905" spans="1:16">
      <c r="A905" s="21" t="s"/>
      <c r="B905" s="12" t="s"/>
      <c r="C905" s="22" t="s"/>
      <c r="D905" s="12" t="s"/>
      <c r="E905" s="12" t="s"/>
      <c r="F905" s="12" t="s"/>
      <c r="G905" s="12" t="s"/>
      <c r="H905" s="12" t="s"/>
      <c r="I905" s="12" t="s"/>
      <c r="J905" s="12" t="s"/>
      <c r="K905" s="12" t="s"/>
      <c r="L905" s="12" t="s"/>
      <c r="M905" s="12" t="s"/>
      <c r="N905" s="12" t="s"/>
      <c r="O905" s="12" t="s"/>
      <c r="P905" s="12" t="s"/>
    </row>
    <row r="906" spans="1:16">
      <c r="A906" s="21" t="s"/>
      <c r="B906" s="12" t="s"/>
      <c r="C906" s="22" t="s"/>
      <c r="D906" s="12" t="s"/>
      <c r="E906" s="12" t="s"/>
      <c r="F906" s="12" t="s"/>
      <c r="G906" s="12" t="s"/>
      <c r="H906" s="12" t="s"/>
      <c r="I906" s="12" t="s"/>
      <c r="J906" s="12" t="s"/>
      <c r="K906" s="12" t="s"/>
      <c r="L906" s="12" t="s"/>
      <c r="M906" s="12" t="s"/>
      <c r="N906" s="12" t="s"/>
      <c r="O906" s="12" t="s"/>
      <c r="P906" s="12" t="s"/>
    </row>
    <row r="907" spans="1:16">
      <c r="A907" s="21" t="s"/>
      <c r="B907" s="12" t="s"/>
      <c r="C907" s="22" t="s"/>
      <c r="D907" s="12" t="s"/>
      <c r="E907" s="12" t="s"/>
      <c r="F907" s="12" t="s"/>
      <c r="G907" s="12" t="s"/>
      <c r="H907" s="12" t="s"/>
      <c r="I907" s="12" t="s"/>
      <c r="J907" s="12" t="s"/>
      <c r="K907" s="12" t="s"/>
      <c r="L907" s="12" t="s"/>
      <c r="M907" s="12" t="s"/>
      <c r="N907" s="12" t="s"/>
      <c r="O907" s="12" t="s"/>
      <c r="P907" s="12" t="s"/>
    </row>
    <row r="908" spans="1:16">
      <c r="A908" s="21" t="s"/>
      <c r="B908" s="12" t="s"/>
      <c r="C908" s="22" t="s"/>
      <c r="D908" s="12" t="s"/>
      <c r="E908" s="12" t="s"/>
      <c r="F908" s="12" t="s"/>
      <c r="G908" s="12" t="s"/>
      <c r="H908" s="12" t="s"/>
      <c r="I908" s="12" t="s"/>
      <c r="J908" s="12" t="s"/>
      <c r="K908" s="12" t="s"/>
      <c r="L908" s="12" t="s"/>
      <c r="M908" s="12" t="s"/>
      <c r="N908" s="12" t="s"/>
      <c r="O908" s="12" t="s"/>
      <c r="P908" s="12" t="s"/>
    </row>
    <row r="909" spans="1:16">
      <c r="A909" s="21" t="s"/>
      <c r="B909" s="12" t="s"/>
      <c r="C909" s="22" t="s"/>
      <c r="D909" s="12" t="s"/>
      <c r="E909" s="12" t="s"/>
      <c r="F909" s="12" t="s"/>
      <c r="G909" s="12" t="s"/>
      <c r="H909" s="12" t="s"/>
      <c r="I909" s="12" t="s"/>
      <c r="J909" s="12" t="s"/>
      <c r="K909" s="12" t="s"/>
      <c r="L909" s="12" t="s"/>
      <c r="M909" s="12" t="s"/>
      <c r="N909" s="12" t="s"/>
      <c r="O909" s="12" t="s"/>
      <c r="P909" s="12" t="s"/>
    </row>
    <row r="910" spans="1:16">
      <c r="A910" s="21" t="s"/>
      <c r="B910" s="12" t="s"/>
      <c r="C910" s="22" t="s"/>
      <c r="D910" s="12" t="s"/>
      <c r="E910" s="12" t="s"/>
      <c r="F910" s="12" t="s"/>
      <c r="G910" s="12" t="s"/>
      <c r="H910" s="12" t="s"/>
      <c r="I910" s="12" t="s"/>
      <c r="J910" s="12" t="s"/>
      <c r="K910" s="12" t="s"/>
      <c r="L910" s="12" t="s"/>
      <c r="M910" s="12" t="s"/>
      <c r="N910" s="12" t="s"/>
      <c r="O910" s="12" t="s"/>
      <c r="P910" s="12" t="s"/>
    </row>
    <row r="911" spans="1:16">
      <c r="A911" s="21" t="s"/>
      <c r="B911" s="12" t="s"/>
      <c r="C911" s="22" t="s"/>
      <c r="D911" s="12" t="s"/>
      <c r="E911" s="12" t="s"/>
      <c r="F911" s="12" t="s"/>
      <c r="G911" s="12" t="s"/>
      <c r="H911" s="12" t="s"/>
      <c r="I911" s="12" t="s"/>
      <c r="J911" s="12" t="s"/>
      <c r="K911" s="12" t="s"/>
      <c r="L911" s="12" t="s"/>
      <c r="M911" s="12" t="s"/>
      <c r="N911" s="12" t="s"/>
      <c r="O911" s="12" t="s"/>
      <c r="P911" s="12" t="s"/>
    </row>
    <row r="912" spans="1:16">
      <c r="A912" s="21" t="s"/>
      <c r="B912" s="12" t="s"/>
      <c r="C912" s="22" t="s"/>
      <c r="D912" s="12" t="s"/>
      <c r="E912" s="12" t="s"/>
      <c r="F912" s="12" t="s"/>
      <c r="G912" s="12" t="s"/>
      <c r="H912" s="12" t="s"/>
      <c r="I912" s="12" t="s"/>
      <c r="J912" s="12" t="s"/>
      <c r="K912" s="12" t="s"/>
      <c r="L912" s="12" t="s"/>
      <c r="M912" s="12" t="s"/>
      <c r="N912" s="12" t="s"/>
      <c r="O912" s="12" t="s"/>
      <c r="P912" s="12" t="s"/>
    </row>
    <row r="913" spans="1:16">
      <c r="A913" s="21" t="s"/>
      <c r="B913" s="12" t="s"/>
      <c r="C913" s="22" t="s"/>
      <c r="D913" s="12" t="s"/>
      <c r="E913" s="12" t="s"/>
      <c r="F913" s="12" t="s"/>
      <c r="G913" s="12" t="s"/>
      <c r="H913" s="12" t="s"/>
      <c r="I913" s="12" t="s"/>
      <c r="J913" s="12" t="s"/>
      <c r="K913" s="12" t="s"/>
      <c r="L913" s="12" t="s"/>
      <c r="M913" s="12" t="s"/>
      <c r="N913" s="12" t="s"/>
      <c r="O913" s="12" t="s"/>
      <c r="P913" s="12" t="s"/>
    </row>
    <row r="914" spans="1:16">
      <c r="A914" s="21" t="s"/>
      <c r="B914" s="12" t="s"/>
      <c r="C914" s="22" t="s"/>
      <c r="D914" s="12" t="s"/>
      <c r="E914" s="12" t="s"/>
      <c r="F914" s="12" t="s"/>
      <c r="G914" s="12" t="s"/>
      <c r="H914" s="12" t="s"/>
      <c r="I914" s="12" t="s"/>
      <c r="J914" s="12" t="s"/>
      <c r="K914" s="12" t="s"/>
      <c r="L914" s="12" t="s"/>
      <c r="M914" s="12" t="s"/>
      <c r="N914" s="12" t="s"/>
      <c r="O914" s="12" t="s"/>
      <c r="P914" s="12" t="s"/>
    </row>
    <row r="915" spans="1:16">
      <c r="A915" s="21" t="s"/>
      <c r="B915" s="12" t="s"/>
      <c r="C915" s="22" t="s"/>
      <c r="D915" s="12" t="s"/>
      <c r="E915" s="12" t="s"/>
      <c r="F915" s="12" t="s"/>
      <c r="G915" s="12" t="s"/>
      <c r="H915" s="12" t="s"/>
      <c r="I915" s="12" t="s"/>
      <c r="J915" s="12" t="s"/>
      <c r="K915" s="12" t="s"/>
      <c r="L915" s="12" t="s"/>
      <c r="M915" s="12" t="s"/>
      <c r="N915" s="12" t="s"/>
      <c r="O915" s="12" t="s"/>
      <c r="P915" s="12" t="s"/>
    </row>
    <row r="916" spans="1:16">
      <c r="A916" s="21" t="s"/>
      <c r="B916" s="12" t="s"/>
      <c r="C916" s="22" t="s"/>
      <c r="D916" s="12" t="s"/>
      <c r="E916" s="12" t="s"/>
      <c r="F916" s="12" t="s"/>
      <c r="G916" s="12" t="s"/>
      <c r="H916" s="12" t="s"/>
      <c r="I916" s="12" t="s"/>
      <c r="J916" s="12" t="s"/>
      <c r="K916" s="12" t="s"/>
      <c r="L916" s="12" t="s"/>
      <c r="M916" s="12" t="s"/>
      <c r="N916" s="12" t="s"/>
      <c r="O916" s="12" t="s"/>
      <c r="P916" s="12" t="s"/>
    </row>
    <row r="917" spans="1:16">
      <c r="A917" s="21" t="s"/>
      <c r="B917" s="12" t="s"/>
      <c r="C917" s="22" t="s"/>
      <c r="D917" s="12" t="s"/>
      <c r="E917" s="12" t="s"/>
      <c r="F917" s="12" t="s"/>
      <c r="G917" s="12" t="s"/>
      <c r="H917" s="12" t="s"/>
      <c r="I917" s="12" t="s"/>
      <c r="J917" s="12" t="s"/>
      <c r="K917" s="12" t="s"/>
      <c r="L917" s="12" t="s"/>
      <c r="M917" s="12" t="s"/>
      <c r="N917" s="12" t="s"/>
      <c r="O917" s="12" t="s"/>
      <c r="P917" s="12" t="s"/>
    </row>
    <row r="918" spans="1:16">
      <c r="A918" s="21" t="s"/>
      <c r="B918" s="12" t="s"/>
      <c r="C918" s="22" t="s"/>
      <c r="D918" s="12" t="s"/>
      <c r="E918" s="12" t="s"/>
      <c r="F918" s="12" t="s"/>
      <c r="G918" s="12" t="s"/>
      <c r="H918" s="12" t="s"/>
      <c r="I918" s="12" t="s"/>
      <c r="J918" s="12" t="s"/>
      <c r="K918" s="12" t="s"/>
      <c r="L918" s="12" t="s"/>
      <c r="M918" s="12" t="s"/>
      <c r="N918" s="12" t="s"/>
      <c r="O918" s="12" t="s"/>
      <c r="P918" s="12" t="s"/>
    </row>
    <row r="919" spans="1:16">
      <c r="A919" s="21" t="s"/>
      <c r="B919" s="12" t="s"/>
      <c r="C919" s="22" t="s"/>
      <c r="D919" s="12" t="s"/>
      <c r="E919" s="12" t="s"/>
      <c r="F919" s="12" t="s"/>
      <c r="G919" s="12" t="s"/>
      <c r="H919" s="12" t="s"/>
      <c r="I919" s="12" t="s"/>
      <c r="J919" s="12" t="s"/>
      <c r="K919" s="12" t="s"/>
      <c r="L919" s="12" t="s"/>
      <c r="M919" s="12" t="s"/>
      <c r="N919" s="12" t="s"/>
      <c r="O919" s="12" t="s"/>
      <c r="P919" s="12" t="s"/>
    </row>
    <row r="920" spans="1:16">
      <c r="A920" s="21" t="s"/>
      <c r="B920" s="12" t="s"/>
      <c r="C920" s="22" t="s"/>
      <c r="D920" s="12" t="s"/>
      <c r="E920" s="12" t="s"/>
      <c r="F920" s="12" t="s"/>
      <c r="G920" s="12" t="s"/>
      <c r="H920" s="12" t="s"/>
      <c r="I920" s="12" t="s"/>
      <c r="J920" s="12" t="s"/>
      <c r="K920" s="12" t="s"/>
      <c r="L920" s="12" t="s"/>
      <c r="M920" s="12" t="s"/>
      <c r="N920" s="12" t="s"/>
      <c r="O920" s="12" t="s"/>
      <c r="P920" s="12" t="s"/>
    </row>
    <row r="921" spans="1:16">
      <c r="A921" s="21" t="s"/>
      <c r="B921" s="12" t="s"/>
      <c r="C921" s="22" t="s"/>
      <c r="D921" s="12" t="s"/>
      <c r="E921" s="12" t="s"/>
      <c r="F921" s="12" t="s"/>
      <c r="G921" s="12" t="s"/>
      <c r="H921" s="12" t="s"/>
      <c r="I921" s="12" t="s"/>
      <c r="J921" s="12" t="s"/>
      <c r="K921" s="12" t="s"/>
      <c r="L921" s="12" t="s"/>
      <c r="M921" s="12" t="s"/>
      <c r="N921" s="12" t="s"/>
      <c r="O921" s="12" t="s"/>
      <c r="P921" s="12" t="s"/>
    </row>
    <row r="922" spans="1:16">
      <c r="A922" s="21" t="s"/>
      <c r="B922" s="12" t="s"/>
      <c r="C922" s="22" t="s"/>
      <c r="D922" s="12" t="s"/>
      <c r="E922" s="12" t="s"/>
      <c r="F922" s="12" t="s"/>
      <c r="G922" s="12" t="s"/>
      <c r="H922" s="12" t="s"/>
      <c r="I922" s="12" t="s"/>
      <c r="J922" s="12" t="s"/>
      <c r="K922" s="12" t="s"/>
      <c r="L922" s="12" t="s"/>
      <c r="M922" s="12" t="s"/>
      <c r="N922" s="12" t="s"/>
      <c r="O922" s="12" t="s"/>
      <c r="P922" s="12" t="s"/>
    </row>
    <row r="923" spans="1:16">
      <c r="A923" s="21" t="s"/>
      <c r="B923" s="12" t="s"/>
      <c r="C923" s="22" t="s"/>
      <c r="D923" s="12" t="s"/>
      <c r="E923" s="12" t="s"/>
      <c r="F923" s="12" t="s"/>
      <c r="G923" s="12" t="s"/>
      <c r="H923" s="12" t="s"/>
      <c r="I923" s="12" t="s"/>
      <c r="J923" s="12" t="s"/>
      <c r="K923" s="12" t="s"/>
      <c r="L923" s="12" t="s"/>
      <c r="M923" s="12" t="s"/>
      <c r="N923" s="12" t="s"/>
      <c r="O923" s="12" t="s"/>
      <c r="P923" s="12" t="s"/>
    </row>
    <row r="924" spans="1:16">
      <c r="A924" s="21" t="s"/>
      <c r="B924" s="12" t="s"/>
      <c r="C924" s="22" t="s"/>
      <c r="D924" s="12" t="s"/>
      <c r="E924" s="12" t="s"/>
      <c r="F924" s="12" t="s"/>
      <c r="G924" s="12" t="s"/>
      <c r="H924" s="12" t="s"/>
      <c r="I924" s="12" t="s"/>
      <c r="J924" s="12" t="s"/>
      <c r="K924" s="12" t="s"/>
      <c r="L924" s="12" t="s"/>
      <c r="M924" s="12" t="s"/>
      <c r="N924" s="12" t="s"/>
      <c r="O924" s="12" t="s"/>
      <c r="P924" s="12" t="s"/>
    </row>
    <row r="925" spans="1:16">
      <c r="A925" s="21" t="s"/>
      <c r="B925" s="12" t="s"/>
      <c r="C925" s="22" t="s"/>
      <c r="D925" s="12" t="s"/>
      <c r="E925" s="12" t="s"/>
      <c r="F925" s="12" t="s"/>
      <c r="G925" s="12" t="s"/>
      <c r="H925" s="12" t="s"/>
      <c r="I925" s="12" t="s"/>
      <c r="J925" s="12" t="s"/>
      <c r="K925" s="12" t="s"/>
      <c r="L925" s="12" t="s"/>
      <c r="M925" s="12" t="s"/>
      <c r="N925" s="12" t="s"/>
      <c r="O925" s="12" t="s"/>
      <c r="P925" s="12" t="s"/>
    </row>
    <row r="926" spans="1:16">
      <c r="A926" s="21" t="s"/>
      <c r="B926" s="12" t="s"/>
      <c r="C926" s="22" t="s"/>
      <c r="D926" s="12" t="s"/>
      <c r="E926" s="12" t="s"/>
      <c r="F926" s="12" t="s"/>
      <c r="G926" s="12" t="s"/>
      <c r="H926" s="12" t="s"/>
      <c r="I926" s="12" t="s"/>
      <c r="J926" s="12" t="s"/>
      <c r="K926" s="12" t="s"/>
      <c r="L926" s="12" t="s"/>
      <c r="M926" s="12" t="s"/>
      <c r="N926" s="12" t="s"/>
      <c r="O926" s="12" t="s"/>
      <c r="P926" s="12" t="s"/>
    </row>
    <row r="927" spans="1:16">
      <c r="A927" s="21" t="s"/>
      <c r="B927" s="12" t="s"/>
      <c r="C927" s="22" t="s"/>
      <c r="D927" s="12" t="s"/>
      <c r="E927" s="12" t="s"/>
      <c r="F927" s="12" t="s"/>
      <c r="G927" s="12" t="s"/>
      <c r="H927" s="12" t="s"/>
      <c r="I927" s="12" t="s"/>
      <c r="J927" s="12" t="s"/>
      <c r="K927" s="12" t="s"/>
      <c r="L927" s="12" t="s"/>
      <c r="M927" s="12" t="s"/>
      <c r="N927" s="12" t="s"/>
      <c r="O927" s="12" t="s"/>
      <c r="P927" s="12" t="s"/>
    </row>
    <row r="928" spans="1:16">
      <c r="A928" s="21" t="s"/>
      <c r="B928" s="12" t="s"/>
      <c r="C928" s="22" t="s"/>
      <c r="D928" s="12" t="s"/>
      <c r="E928" s="12" t="s"/>
      <c r="F928" s="12" t="s"/>
      <c r="G928" s="12" t="s"/>
      <c r="H928" s="12" t="s"/>
      <c r="I928" s="12" t="s"/>
      <c r="J928" s="12" t="s"/>
      <c r="K928" s="12" t="s"/>
      <c r="L928" s="12" t="s"/>
      <c r="M928" s="12" t="s"/>
      <c r="N928" s="12" t="s"/>
      <c r="O928" s="12" t="s"/>
      <c r="P928" s="12" t="s"/>
    </row>
    <row r="929" spans="1:16">
      <c r="A929" s="21" t="s"/>
      <c r="B929" s="12" t="s"/>
      <c r="C929" s="22" t="s"/>
      <c r="D929" s="12" t="s"/>
      <c r="E929" s="12" t="s"/>
      <c r="F929" s="12" t="s"/>
      <c r="G929" s="12" t="s"/>
      <c r="H929" s="12" t="s"/>
      <c r="I929" s="12" t="s"/>
      <c r="J929" s="12" t="s"/>
      <c r="K929" s="12" t="s"/>
      <c r="L929" s="12" t="s"/>
      <c r="M929" s="12" t="s"/>
      <c r="N929" s="12" t="s"/>
      <c r="O929" s="12" t="s"/>
      <c r="P929" s="12" t="s"/>
    </row>
    <row r="930" spans="1:16">
      <c r="A930" s="21" t="s"/>
      <c r="B930" s="12" t="s"/>
      <c r="C930" s="22" t="s"/>
      <c r="D930" s="12" t="s"/>
      <c r="E930" s="12" t="s"/>
      <c r="F930" s="12" t="s"/>
      <c r="G930" s="12" t="s"/>
      <c r="H930" s="12" t="s"/>
      <c r="I930" s="12" t="s"/>
      <c r="J930" s="12" t="s"/>
      <c r="K930" s="12" t="s"/>
      <c r="L930" s="12" t="s"/>
      <c r="M930" s="12" t="s"/>
      <c r="N930" s="12" t="s"/>
      <c r="O930" s="12" t="s"/>
      <c r="P930" s="12" t="s"/>
    </row>
    <row r="931" spans="1:16">
      <c r="A931" s="21" t="s"/>
      <c r="B931" s="12" t="s"/>
      <c r="C931" s="22" t="s"/>
      <c r="D931" s="12" t="s"/>
      <c r="E931" s="12" t="s"/>
      <c r="F931" s="12" t="s"/>
      <c r="G931" s="12" t="s"/>
      <c r="H931" s="12" t="s"/>
      <c r="I931" s="12" t="s"/>
      <c r="J931" s="12" t="s"/>
      <c r="K931" s="12" t="s"/>
      <c r="L931" s="12" t="s"/>
      <c r="M931" s="12" t="s"/>
      <c r="N931" s="12" t="s"/>
      <c r="O931" s="12" t="s"/>
      <c r="P931" s="12" t="s"/>
    </row>
    <row r="932" spans="1:16">
      <c r="A932" s="21" t="s"/>
      <c r="B932" s="12" t="s"/>
      <c r="C932" s="22" t="s"/>
      <c r="D932" s="12" t="s"/>
      <c r="E932" s="12" t="s"/>
      <c r="F932" s="12" t="s"/>
      <c r="G932" s="12" t="s"/>
      <c r="H932" s="12" t="s"/>
      <c r="I932" s="12" t="s"/>
      <c r="J932" s="12" t="s"/>
      <c r="K932" s="12" t="s"/>
      <c r="L932" s="12" t="s"/>
      <c r="M932" s="12" t="s"/>
      <c r="N932" s="12" t="s"/>
      <c r="O932" s="12" t="s"/>
      <c r="P932" s="12" t="s"/>
    </row>
    <row r="933" spans="1:16">
      <c r="A933" s="21" t="s"/>
      <c r="B933" s="12" t="s"/>
      <c r="C933" s="22" t="s"/>
      <c r="D933" s="12" t="s"/>
      <c r="E933" s="12" t="s"/>
      <c r="F933" s="12" t="s"/>
      <c r="G933" s="12" t="s"/>
      <c r="H933" s="12" t="s"/>
      <c r="I933" s="12" t="s"/>
      <c r="J933" s="12" t="s"/>
      <c r="K933" s="12" t="s"/>
      <c r="L933" s="12" t="s"/>
      <c r="M933" s="12" t="s"/>
      <c r="N933" s="12" t="s"/>
      <c r="O933" s="12" t="s"/>
      <c r="P933" s="12" t="s"/>
    </row>
    <row r="934" spans="1:16">
      <c r="A934" s="21" t="s"/>
      <c r="B934" s="12" t="s"/>
      <c r="C934" s="22" t="s"/>
      <c r="D934" s="12" t="s"/>
      <c r="E934" s="12" t="s"/>
      <c r="F934" s="12" t="s"/>
      <c r="G934" s="12" t="s"/>
      <c r="H934" s="12" t="s"/>
      <c r="I934" s="12" t="s"/>
      <c r="J934" s="12" t="s"/>
      <c r="K934" s="12" t="s"/>
      <c r="L934" s="12" t="s"/>
      <c r="M934" s="12" t="s"/>
      <c r="N934" s="12" t="s"/>
      <c r="O934" s="12" t="s"/>
      <c r="P934" s="12" t="s"/>
    </row>
    <row r="935" spans="1:16">
      <c r="A935" s="21" t="s"/>
      <c r="B935" s="12" t="s"/>
      <c r="C935" s="22" t="s"/>
      <c r="D935" s="12" t="s"/>
      <c r="E935" s="12" t="s"/>
      <c r="F935" s="12" t="s"/>
      <c r="G935" s="12" t="s"/>
      <c r="H935" s="12" t="s"/>
      <c r="I935" s="12" t="s"/>
      <c r="J935" s="12" t="s"/>
      <c r="K935" s="12" t="s"/>
      <c r="L935" s="12" t="s"/>
      <c r="M935" s="12" t="s"/>
      <c r="N935" s="12" t="s"/>
      <c r="O935" s="12" t="s"/>
      <c r="P935" s="12" t="s"/>
    </row>
    <row r="936" spans="1:16">
      <c r="A936" s="21" t="s"/>
      <c r="B936" s="12" t="s"/>
      <c r="C936" s="22" t="s"/>
      <c r="D936" s="12" t="s"/>
      <c r="E936" s="12" t="s"/>
      <c r="F936" s="12" t="s"/>
      <c r="G936" s="12" t="s"/>
      <c r="H936" s="12" t="s"/>
      <c r="I936" s="12" t="s"/>
      <c r="J936" s="12" t="s"/>
      <c r="K936" s="12" t="s"/>
      <c r="L936" s="12" t="s"/>
      <c r="M936" s="12" t="s"/>
      <c r="N936" s="12" t="s"/>
      <c r="O936" s="12" t="s"/>
      <c r="P936" s="12" t="s"/>
    </row>
    <row r="937" spans="1:16">
      <c r="A937" s="21" t="s"/>
      <c r="B937" s="12" t="s"/>
      <c r="C937" s="22" t="s"/>
      <c r="D937" s="12" t="s"/>
      <c r="E937" s="12" t="s"/>
      <c r="F937" s="12" t="s"/>
      <c r="G937" s="12" t="s"/>
      <c r="H937" s="12" t="s"/>
      <c r="I937" s="12" t="s"/>
      <c r="J937" s="12" t="s"/>
      <c r="K937" s="12" t="s"/>
      <c r="L937" s="12" t="s"/>
      <c r="M937" s="12" t="s"/>
      <c r="N937" s="12" t="s"/>
      <c r="O937" s="12" t="s"/>
      <c r="P937" s="12" t="s"/>
    </row>
    <row r="938" spans="1:16">
      <c r="A938" s="21" t="s"/>
      <c r="B938" s="12" t="s"/>
      <c r="C938" s="22" t="s"/>
      <c r="D938" s="12" t="s"/>
      <c r="E938" s="12" t="s"/>
      <c r="F938" s="12" t="s"/>
      <c r="G938" s="12" t="s"/>
      <c r="H938" s="12" t="s"/>
      <c r="I938" s="12" t="s"/>
      <c r="J938" s="12" t="s"/>
      <c r="K938" s="12" t="s"/>
      <c r="L938" s="12" t="s"/>
      <c r="M938" s="12" t="s"/>
      <c r="N938" s="12" t="s"/>
      <c r="O938" s="12" t="s"/>
      <c r="P938" s="12" t="s"/>
    </row>
    <row r="939" spans="1:16">
      <c r="A939" s="21" t="s"/>
      <c r="B939" s="12" t="s"/>
      <c r="C939" s="22" t="s"/>
      <c r="D939" s="12" t="s"/>
      <c r="E939" s="12" t="s"/>
      <c r="F939" s="12" t="s"/>
      <c r="G939" s="12" t="s"/>
      <c r="H939" s="12" t="s"/>
      <c r="I939" s="12" t="s"/>
      <c r="J939" s="12" t="s"/>
      <c r="K939" s="12" t="s"/>
      <c r="L939" s="12" t="s"/>
      <c r="M939" s="12" t="s"/>
      <c r="N939" s="12" t="s"/>
      <c r="O939" s="12" t="s"/>
      <c r="P939" s="12" t="s"/>
    </row>
    <row r="940" spans="1:16">
      <c r="A940" s="21" t="s"/>
      <c r="B940" s="12" t="s"/>
      <c r="C940" s="22" t="s"/>
      <c r="D940" s="12" t="s"/>
      <c r="E940" s="12" t="s"/>
      <c r="F940" s="12" t="s"/>
      <c r="G940" s="12" t="s"/>
      <c r="H940" s="12" t="s"/>
      <c r="I940" s="12" t="s"/>
      <c r="J940" s="12" t="s"/>
      <c r="K940" s="12" t="s"/>
      <c r="L940" s="12" t="s"/>
      <c r="M940" s="12" t="s"/>
      <c r="N940" s="12" t="s"/>
      <c r="O940" s="12" t="s"/>
      <c r="P940" s="12" t="s"/>
    </row>
    <row r="941" spans="1:16">
      <c r="A941" s="21" t="s"/>
      <c r="B941" s="12" t="s"/>
      <c r="C941" s="22" t="s"/>
      <c r="D941" s="12" t="s"/>
      <c r="E941" s="12" t="s"/>
      <c r="F941" s="12" t="s"/>
      <c r="G941" s="12" t="s"/>
      <c r="H941" s="12" t="s"/>
      <c r="I941" s="12" t="s"/>
      <c r="J941" s="12" t="s"/>
      <c r="K941" s="12" t="s"/>
      <c r="L941" s="12" t="s"/>
      <c r="M941" s="12" t="s"/>
      <c r="N941" s="12" t="s"/>
      <c r="O941" s="12" t="s"/>
      <c r="P941" s="12" t="s"/>
    </row>
    <row r="942" spans="1:16">
      <c r="A942" s="21" t="s"/>
      <c r="B942" s="12" t="s"/>
      <c r="C942" s="22" t="s"/>
      <c r="D942" s="12" t="s"/>
      <c r="E942" s="12" t="s"/>
      <c r="F942" s="12" t="s"/>
      <c r="G942" s="12" t="s"/>
      <c r="H942" s="12" t="s"/>
      <c r="I942" s="12" t="s"/>
      <c r="J942" s="12" t="s"/>
      <c r="K942" s="12" t="s"/>
      <c r="L942" s="12" t="s"/>
      <c r="M942" s="12" t="s"/>
      <c r="N942" s="12" t="s"/>
      <c r="O942" s="12" t="s"/>
      <c r="P942" s="12" t="s"/>
    </row>
    <row r="943" spans="1:16">
      <c r="A943" s="21" t="s"/>
      <c r="B943" s="12" t="s"/>
      <c r="C943" s="22" t="s"/>
      <c r="D943" s="12" t="s"/>
      <c r="E943" s="12" t="s"/>
      <c r="F943" s="12" t="s"/>
      <c r="G943" s="12" t="s"/>
      <c r="H943" s="12" t="s"/>
      <c r="I943" s="12" t="s"/>
      <c r="J943" s="12" t="s"/>
      <c r="K943" s="12" t="s"/>
      <c r="L943" s="12" t="s"/>
      <c r="M943" s="12" t="s"/>
      <c r="N943" s="12" t="s"/>
      <c r="O943" s="12" t="s"/>
      <c r="P943" s="12" t="s"/>
    </row>
    <row r="944" spans="1:16">
      <c r="A944" s="21" t="s"/>
      <c r="B944" s="12" t="s"/>
      <c r="C944" s="22" t="s"/>
      <c r="D944" s="12" t="s"/>
      <c r="E944" s="12" t="s"/>
      <c r="F944" s="12" t="s"/>
      <c r="G944" s="12" t="s"/>
      <c r="H944" s="12" t="s"/>
      <c r="I944" s="12" t="s"/>
      <c r="J944" s="12" t="s"/>
      <c r="K944" s="12" t="s"/>
      <c r="L944" s="12" t="s"/>
      <c r="M944" s="12" t="s"/>
      <c r="N944" s="12" t="s"/>
      <c r="O944" s="12" t="s"/>
      <c r="P944" s="12" t="s"/>
    </row>
    <row r="945" spans="1:16">
      <c r="A945" s="21" t="s"/>
      <c r="B945" s="12" t="s"/>
      <c r="C945" s="22" t="s"/>
      <c r="D945" s="12" t="s"/>
      <c r="E945" s="12" t="s"/>
      <c r="F945" s="12" t="s"/>
      <c r="G945" s="12" t="s"/>
      <c r="H945" s="12" t="s"/>
      <c r="I945" s="12" t="s"/>
      <c r="J945" s="12" t="s"/>
      <c r="K945" s="12" t="s"/>
      <c r="L945" s="12" t="s"/>
      <c r="M945" s="12" t="s"/>
      <c r="N945" s="12" t="s"/>
      <c r="O945" s="12" t="s"/>
      <c r="P945" s="12" t="s"/>
    </row>
    <row r="946" spans="1:16">
      <c r="A946" s="21" t="s"/>
      <c r="B946" s="12" t="s"/>
      <c r="C946" s="22" t="s"/>
      <c r="D946" s="12" t="s"/>
      <c r="E946" s="12" t="s"/>
      <c r="F946" s="12" t="s"/>
      <c r="G946" s="12" t="s"/>
      <c r="H946" s="12" t="s"/>
      <c r="I946" s="12" t="s"/>
      <c r="J946" s="12" t="s"/>
      <c r="K946" s="12" t="s"/>
      <c r="L946" s="12" t="s"/>
      <c r="M946" s="12" t="s"/>
      <c r="N946" s="12" t="s"/>
      <c r="O946" s="12" t="s"/>
      <c r="P946" s="12" t="s"/>
    </row>
    <row r="947" spans="1:16">
      <c r="A947" s="21" t="s"/>
      <c r="B947" s="12" t="s"/>
      <c r="C947" s="22" t="s"/>
      <c r="D947" s="12" t="s"/>
      <c r="E947" s="12" t="s"/>
      <c r="F947" s="12" t="s"/>
      <c r="G947" s="12" t="s"/>
      <c r="H947" s="12" t="s"/>
      <c r="I947" s="12" t="s"/>
      <c r="J947" s="12" t="s"/>
      <c r="K947" s="12" t="s"/>
      <c r="L947" s="12" t="s"/>
      <c r="M947" s="12" t="s"/>
      <c r="N947" s="12" t="s"/>
      <c r="O947" s="12" t="s"/>
      <c r="P947" s="12" t="s"/>
    </row>
    <row r="948" spans="1:16">
      <c r="A948" s="21" t="s"/>
      <c r="B948" s="12" t="s"/>
      <c r="C948" s="22" t="s"/>
      <c r="D948" s="12" t="s"/>
      <c r="E948" s="12" t="s"/>
      <c r="F948" s="12" t="s"/>
      <c r="G948" s="12" t="s"/>
      <c r="H948" s="12" t="s"/>
      <c r="I948" s="12" t="s"/>
      <c r="J948" s="12" t="s"/>
      <c r="K948" s="12" t="s"/>
      <c r="L948" s="12" t="s"/>
      <c r="M948" s="12" t="s"/>
      <c r="N948" s="12" t="s"/>
      <c r="O948" s="12" t="s"/>
      <c r="P948" s="12" t="s"/>
    </row>
    <row r="949" spans="1:16">
      <c r="A949" s="21" t="s"/>
      <c r="B949" s="12" t="s"/>
      <c r="C949" s="22" t="s"/>
      <c r="D949" s="12" t="s"/>
      <c r="E949" s="12" t="s"/>
      <c r="F949" s="12" t="s"/>
      <c r="G949" s="12" t="s"/>
      <c r="H949" s="12" t="s"/>
      <c r="I949" s="12" t="s"/>
      <c r="J949" s="12" t="s"/>
      <c r="K949" s="12" t="s"/>
      <c r="L949" s="12" t="s"/>
      <c r="M949" s="12" t="s"/>
      <c r="N949" s="12" t="s"/>
      <c r="O949" s="12" t="s"/>
      <c r="P949" s="12" t="s"/>
    </row>
    <row r="950" spans="1:16">
      <c r="A950" s="21" t="s"/>
      <c r="B950" s="12" t="s"/>
      <c r="C950" s="22" t="s"/>
      <c r="D950" s="12" t="s"/>
      <c r="E950" s="12" t="s"/>
      <c r="F950" s="12" t="s"/>
      <c r="G950" s="12" t="s"/>
      <c r="H950" s="12" t="s"/>
      <c r="I950" s="12" t="s"/>
      <c r="J950" s="12" t="s"/>
      <c r="K950" s="12" t="s"/>
      <c r="L950" s="12" t="s"/>
      <c r="M950" s="12" t="s"/>
      <c r="N950" s="12" t="s"/>
      <c r="O950" s="12" t="s"/>
      <c r="P950" s="12" t="s"/>
    </row>
    <row r="951" spans="1:16">
      <c r="A951" s="21" t="s"/>
      <c r="B951" s="12" t="s"/>
      <c r="C951" s="22" t="s"/>
      <c r="D951" s="12" t="s"/>
      <c r="E951" s="12" t="s"/>
      <c r="F951" s="12" t="s"/>
      <c r="G951" s="12" t="s"/>
      <c r="H951" s="12" t="s"/>
      <c r="I951" s="12" t="s"/>
      <c r="J951" s="12" t="s"/>
      <c r="K951" s="12" t="s"/>
      <c r="L951" s="12" t="s"/>
      <c r="M951" s="12" t="s"/>
      <c r="N951" s="12" t="s"/>
      <c r="O951" s="12" t="s"/>
      <c r="P951" s="12" t="s"/>
    </row>
    <row r="952" spans="1:16">
      <c r="A952" s="21" t="s"/>
      <c r="B952" s="12" t="s"/>
      <c r="C952" s="22" t="s"/>
      <c r="D952" s="12" t="s"/>
      <c r="E952" s="12" t="s"/>
      <c r="F952" s="12" t="s"/>
      <c r="G952" s="12" t="s"/>
      <c r="H952" s="12" t="s"/>
      <c r="I952" s="12" t="s"/>
      <c r="J952" s="12" t="s"/>
      <c r="K952" s="12" t="s"/>
      <c r="L952" s="12" t="s"/>
      <c r="M952" s="12" t="s"/>
      <c r="N952" s="12" t="s"/>
      <c r="O952" s="12" t="s"/>
      <c r="P952" s="12" t="s"/>
    </row>
    <row r="953" spans="1:16">
      <c r="A953" s="21" t="s"/>
      <c r="B953" s="12" t="s"/>
      <c r="C953" s="22" t="s"/>
      <c r="D953" s="12" t="s"/>
      <c r="E953" s="12" t="s"/>
      <c r="F953" s="12" t="s"/>
      <c r="G953" s="12" t="s"/>
      <c r="H953" s="12" t="s"/>
      <c r="I953" s="12" t="s"/>
      <c r="J953" s="12" t="s"/>
      <c r="K953" s="12" t="s"/>
      <c r="L953" s="12" t="s"/>
      <c r="M953" s="12" t="s"/>
      <c r="N953" s="12" t="s"/>
      <c r="O953" s="12" t="s"/>
      <c r="P953" s="12" t="s"/>
    </row>
    <row r="954" spans="1:16">
      <c r="A954" s="21" t="s"/>
      <c r="B954" s="12" t="s"/>
      <c r="C954" s="22" t="s"/>
      <c r="D954" s="12" t="s"/>
      <c r="E954" s="12" t="s"/>
      <c r="F954" s="12" t="s"/>
      <c r="G954" s="12" t="s"/>
      <c r="H954" s="12" t="s"/>
      <c r="I954" s="12" t="s"/>
      <c r="J954" s="12" t="s"/>
      <c r="K954" s="12" t="s"/>
      <c r="L954" s="12" t="s"/>
      <c r="M954" s="12" t="s"/>
      <c r="N954" s="12" t="s"/>
      <c r="O954" s="12" t="s"/>
      <c r="P954" s="12" t="s"/>
    </row>
    <row r="955" spans="1:16">
      <c r="A955" s="21" t="s"/>
      <c r="B955" s="12" t="s"/>
      <c r="C955" s="22" t="s"/>
      <c r="D955" s="12" t="s"/>
      <c r="E955" s="12" t="s"/>
      <c r="F955" s="12" t="s"/>
      <c r="G955" s="12" t="s"/>
      <c r="H955" s="12" t="s"/>
      <c r="I955" s="12" t="s"/>
      <c r="J955" s="12" t="s"/>
      <c r="K955" s="12" t="s"/>
      <c r="L955" s="12" t="s"/>
      <c r="M955" s="12" t="s"/>
      <c r="N955" s="12" t="s"/>
      <c r="O955" s="12" t="s"/>
      <c r="P955" s="12" t="s"/>
    </row>
    <row r="956" spans="1:16">
      <c r="A956" s="21" t="s"/>
      <c r="B956" s="12" t="s"/>
      <c r="C956" s="22" t="s"/>
      <c r="D956" s="12" t="s"/>
      <c r="E956" s="12" t="s"/>
      <c r="F956" s="12" t="s"/>
      <c r="G956" s="12" t="s"/>
      <c r="H956" s="12" t="s"/>
      <c r="I956" s="12" t="s"/>
      <c r="J956" s="12" t="s"/>
      <c r="K956" s="12" t="s"/>
      <c r="L956" s="12" t="s"/>
      <c r="M956" s="12" t="s"/>
      <c r="N956" s="12" t="s"/>
      <c r="O956" s="12" t="s"/>
      <c r="P956" s="12" t="s"/>
    </row>
    <row r="957" spans="1:16">
      <c r="A957" s="21" t="s"/>
      <c r="B957" s="12" t="s"/>
      <c r="C957" s="22" t="s"/>
      <c r="D957" s="12" t="s"/>
      <c r="E957" s="12" t="s"/>
      <c r="F957" s="12" t="s"/>
      <c r="G957" s="12" t="s"/>
      <c r="H957" s="12" t="s"/>
      <c r="I957" s="12" t="s"/>
      <c r="J957" s="12" t="s"/>
      <c r="K957" s="12" t="s"/>
      <c r="L957" s="12" t="s"/>
      <c r="M957" s="12" t="s"/>
      <c r="N957" s="12" t="s"/>
      <c r="O957" s="12" t="s"/>
      <c r="P957" s="12" t="s"/>
    </row>
    <row r="958" spans="1:16">
      <c r="A958" s="21" t="s"/>
      <c r="B958" s="12" t="s"/>
      <c r="C958" s="22" t="s"/>
      <c r="D958" s="12" t="s"/>
      <c r="E958" s="12" t="s"/>
      <c r="F958" s="12" t="s"/>
      <c r="G958" s="12" t="s"/>
      <c r="H958" s="12" t="s"/>
      <c r="I958" s="12" t="s"/>
      <c r="J958" s="12" t="s"/>
      <c r="K958" s="12" t="s"/>
      <c r="L958" s="12" t="s"/>
      <c r="M958" s="12" t="s"/>
      <c r="N958" s="12" t="s"/>
      <c r="O958" s="12" t="s"/>
      <c r="P958" s="12" t="s"/>
    </row>
    <row r="959" spans="1:16">
      <c r="A959" s="21" t="s"/>
      <c r="B959" s="12" t="s"/>
      <c r="C959" s="22" t="s"/>
      <c r="D959" s="12" t="s"/>
      <c r="E959" s="12" t="s"/>
      <c r="F959" s="12" t="s"/>
      <c r="G959" s="12" t="s"/>
      <c r="H959" s="12" t="s"/>
      <c r="I959" s="12" t="s"/>
      <c r="J959" s="12" t="s"/>
      <c r="K959" s="12" t="s"/>
      <c r="L959" s="12" t="s"/>
      <c r="M959" s="12" t="s"/>
      <c r="N959" s="12" t="s"/>
      <c r="O959" s="12" t="s"/>
      <c r="P959" s="12" t="s"/>
    </row>
    <row r="960" spans="1:16">
      <c r="A960" s="21" t="s"/>
      <c r="B960" s="12" t="s"/>
      <c r="C960" s="22" t="s"/>
      <c r="D960" s="12" t="s"/>
      <c r="E960" s="12" t="s"/>
      <c r="F960" s="12" t="s"/>
      <c r="G960" s="12" t="s"/>
      <c r="H960" s="12" t="s"/>
      <c r="I960" s="12" t="s"/>
      <c r="J960" s="12" t="s"/>
      <c r="K960" s="12" t="s"/>
      <c r="L960" s="12" t="s"/>
      <c r="M960" s="12" t="s"/>
      <c r="N960" s="12" t="s"/>
      <c r="O960" s="12" t="s"/>
      <c r="P960" s="12" t="s"/>
    </row>
    <row r="961" spans="1:16">
      <c r="A961" s="21" t="s"/>
      <c r="B961" s="12" t="s"/>
      <c r="C961" s="22" t="s"/>
      <c r="D961" s="12" t="s"/>
      <c r="E961" s="12" t="s"/>
      <c r="F961" s="12" t="s"/>
      <c r="G961" s="12" t="s"/>
      <c r="H961" s="12" t="s"/>
      <c r="I961" s="12" t="s"/>
      <c r="J961" s="12" t="s"/>
      <c r="K961" s="12" t="s"/>
      <c r="L961" s="12" t="s"/>
      <c r="M961" s="12" t="s"/>
      <c r="N961" s="12" t="s"/>
      <c r="O961" s="12" t="s"/>
      <c r="P961" s="12" t="s"/>
    </row>
    <row r="962" spans="1:16">
      <c r="A962" s="21" t="s"/>
      <c r="B962" s="12" t="s"/>
      <c r="C962" s="22" t="s"/>
      <c r="D962" s="12" t="s"/>
      <c r="E962" s="12" t="s"/>
      <c r="F962" s="12" t="s"/>
      <c r="G962" s="12" t="s"/>
      <c r="H962" s="12" t="s"/>
      <c r="I962" s="12" t="s"/>
      <c r="J962" s="12" t="s"/>
      <c r="K962" s="12" t="s"/>
      <c r="L962" s="12" t="s"/>
      <c r="M962" s="12" t="s"/>
      <c r="N962" s="12" t="s"/>
      <c r="O962" s="12" t="s"/>
      <c r="P962" s="12" t="s"/>
    </row>
    <row r="963" spans="1:16">
      <c r="A963" s="21" t="s"/>
      <c r="B963" s="12" t="s"/>
      <c r="C963" s="22" t="s"/>
      <c r="D963" s="12" t="s"/>
      <c r="E963" s="12" t="s"/>
      <c r="F963" s="12" t="s"/>
      <c r="G963" s="12" t="s"/>
      <c r="H963" s="12" t="s"/>
      <c r="I963" s="12" t="s"/>
      <c r="J963" s="12" t="s"/>
      <c r="K963" s="12" t="s"/>
      <c r="L963" s="12" t="s"/>
      <c r="M963" s="12" t="s"/>
      <c r="N963" s="12" t="s"/>
      <c r="O963" s="12" t="s"/>
      <c r="P963" s="12" t="s"/>
    </row>
    <row r="964" spans="1:16">
      <c r="A964" s="21" t="s"/>
      <c r="B964" s="12" t="s"/>
      <c r="C964" s="22" t="s"/>
      <c r="D964" s="12" t="s"/>
      <c r="E964" s="12" t="s"/>
      <c r="F964" s="12" t="s"/>
      <c r="G964" s="12" t="s"/>
      <c r="H964" s="12" t="s"/>
      <c r="I964" s="12" t="s"/>
      <c r="J964" s="12" t="s"/>
      <c r="K964" s="12" t="s"/>
      <c r="L964" s="12" t="s"/>
      <c r="M964" s="12" t="s"/>
      <c r="N964" s="12" t="s"/>
      <c r="O964" s="12" t="s"/>
      <c r="P964" s="12" t="s"/>
    </row>
    <row r="965" spans="1:16">
      <c r="A965" s="21" t="s"/>
      <c r="B965" s="12" t="s"/>
      <c r="C965" s="22" t="s"/>
      <c r="D965" s="12" t="s"/>
      <c r="E965" s="12" t="s"/>
      <c r="F965" s="12" t="s"/>
      <c r="G965" s="12" t="s"/>
      <c r="H965" s="12" t="s"/>
      <c r="I965" s="12" t="s"/>
      <c r="J965" s="12" t="s"/>
      <c r="K965" s="12" t="s"/>
      <c r="L965" s="12" t="s"/>
      <c r="M965" s="12" t="s"/>
      <c r="N965" s="12" t="s"/>
      <c r="O965" s="12" t="s"/>
      <c r="P965" s="12" t="s"/>
    </row>
    <row r="966" spans="1:16">
      <c r="A966" s="21" t="s"/>
      <c r="B966" s="12" t="s"/>
      <c r="C966" s="22" t="s"/>
      <c r="D966" s="12" t="s"/>
      <c r="E966" s="12" t="s"/>
      <c r="F966" s="12" t="s"/>
      <c r="G966" s="12" t="s"/>
      <c r="H966" s="12" t="s"/>
      <c r="I966" s="12" t="s"/>
      <c r="J966" s="12" t="s"/>
      <c r="K966" s="12" t="s"/>
      <c r="L966" s="12" t="s"/>
      <c r="M966" s="12" t="s"/>
      <c r="N966" s="12" t="s"/>
      <c r="O966" s="12" t="s"/>
      <c r="P966" s="12" t="s"/>
    </row>
    <row r="967" spans="1:16">
      <c r="A967" s="21" t="s"/>
      <c r="B967" s="12" t="s"/>
      <c r="C967" s="22" t="s"/>
      <c r="D967" s="12" t="s"/>
      <c r="E967" s="12" t="s"/>
      <c r="F967" s="12" t="s"/>
      <c r="G967" s="12" t="s"/>
      <c r="H967" s="12" t="s"/>
      <c r="I967" s="12" t="s"/>
      <c r="J967" s="12" t="s"/>
      <c r="K967" s="12" t="s"/>
      <c r="L967" s="12" t="s"/>
      <c r="M967" s="12" t="s"/>
      <c r="N967" s="12" t="s"/>
      <c r="O967" s="12" t="s"/>
      <c r="P967" s="12" t="s"/>
    </row>
    <row r="968" spans="1:16">
      <c r="A968" s="21" t="s"/>
      <c r="B968" s="12" t="s"/>
      <c r="C968" s="22" t="s"/>
      <c r="D968" s="12" t="s"/>
      <c r="E968" s="12" t="s"/>
      <c r="F968" s="12" t="s"/>
      <c r="G968" s="12" t="s"/>
      <c r="H968" s="12" t="s"/>
      <c r="I968" s="12" t="s"/>
      <c r="J968" s="12" t="s"/>
      <c r="K968" s="12" t="s"/>
      <c r="L968" s="12" t="s"/>
      <c r="M968" s="12" t="s"/>
      <c r="N968" s="12" t="s"/>
      <c r="O968" s="12" t="s"/>
      <c r="P968" s="12" t="s"/>
    </row>
    <row r="969" spans="1:16">
      <c r="A969" s="21" t="s"/>
      <c r="B969" s="12" t="s"/>
      <c r="C969" s="22" t="s"/>
      <c r="D969" s="12" t="s"/>
      <c r="E969" s="12" t="s"/>
      <c r="F969" s="12" t="s"/>
      <c r="G969" s="12" t="s"/>
      <c r="H969" s="12" t="s"/>
      <c r="I969" s="12" t="s"/>
      <c r="J969" s="12" t="s"/>
      <c r="K969" s="12" t="s"/>
      <c r="L969" s="12" t="s"/>
      <c r="M969" s="12" t="s"/>
      <c r="N969" s="12" t="s"/>
      <c r="O969" s="12" t="s"/>
      <c r="P969" s="12" t="s"/>
    </row>
    <row r="970" spans="1:16">
      <c r="A970" s="21" t="s"/>
      <c r="B970" s="12" t="s"/>
      <c r="C970" s="22" t="s"/>
      <c r="D970" s="12" t="s"/>
      <c r="E970" s="12" t="s"/>
      <c r="F970" s="12" t="s"/>
      <c r="G970" s="12" t="s"/>
      <c r="H970" s="12" t="s"/>
      <c r="I970" s="12" t="s"/>
      <c r="J970" s="12" t="s"/>
      <c r="K970" s="12" t="s"/>
      <c r="L970" s="12" t="s"/>
      <c r="M970" s="12" t="s"/>
      <c r="N970" s="12" t="s"/>
      <c r="O970" s="12" t="s"/>
      <c r="P970" s="12" t="s"/>
    </row>
    <row r="971" spans="1:16">
      <c r="A971" s="21" t="s"/>
      <c r="B971" s="12" t="s"/>
      <c r="C971" s="22" t="s"/>
      <c r="D971" s="12" t="s"/>
      <c r="E971" s="12" t="s"/>
      <c r="F971" s="12" t="s"/>
      <c r="G971" s="12" t="s"/>
      <c r="H971" s="12" t="s"/>
      <c r="I971" s="12" t="s"/>
      <c r="J971" s="12" t="s"/>
      <c r="K971" s="12" t="s"/>
      <c r="L971" s="12" t="s"/>
      <c r="M971" s="12" t="s"/>
      <c r="N971" s="12" t="s"/>
      <c r="O971" s="12" t="s"/>
      <c r="P971" s="12" t="s"/>
    </row>
    <row r="972" spans="1:16">
      <c r="A972" s="21" t="s"/>
      <c r="B972" s="12" t="s"/>
      <c r="C972" s="22" t="s"/>
      <c r="D972" s="12" t="s"/>
      <c r="E972" s="12" t="s"/>
      <c r="F972" s="12" t="s"/>
      <c r="G972" s="12" t="s"/>
      <c r="H972" s="12" t="s"/>
      <c r="I972" s="12" t="s"/>
      <c r="J972" s="12" t="s"/>
      <c r="K972" s="12" t="s"/>
      <c r="L972" s="12" t="s"/>
      <c r="M972" s="12" t="s"/>
      <c r="N972" s="12" t="s"/>
      <c r="O972" s="12" t="s"/>
      <c r="P972" s="12" t="s"/>
    </row>
    <row r="973" spans="1:16">
      <c r="A973" s="21" t="s"/>
      <c r="B973" s="12" t="s"/>
      <c r="C973" s="22" t="s"/>
      <c r="D973" s="12" t="s"/>
      <c r="E973" s="12" t="s"/>
      <c r="F973" s="12" t="s"/>
      <c r="G973" s="12" t="s"/>
      <c r="H973" s="12" t="s"/>
      <c r="I973" s="12" t="s"/>
      <c r="J973" s="12" t="s"/>
      <c r="K973" s="12" t="s"/>
      <c r="L973" s="12" t="s"/>
      <c r="M973" s="12" t="s"/>
      <c r="N973" s="12" t="s"/>
      <c r="O973" s="12" t="s"/>
      <c r="P973" s="12" t="s"/>
    </row>
    <row r="974" spans="1:16">
      <c r="A974" s="21" t="s"/>
      <c r="B974" s="12" t="s"/>
      <c r="C974" s="22" t="s"/>
      <c r="D974" s="12" t="s"/>
      <c r="E974" s="12" t="s"/>
      <c r="F974" s="12" t="s"/>
      <c r="G974" s="12" t="s"/>
      <c r="H974" s="12" t="s"/>
      <c r="I974" s="12" t="s"/>
      <c r="J974" s="12" t="s"/>
      <c r="K974" s="12" t="s"/>
      <c r="L974" s="12" t="s"/>
      <c r="M974" s="12" t="s"/>
      <c r="N974" s="12" t="s"/>
      <c r="O974" s="12" t="s"/>
      <c r="P974" s="12" t="s"/>
    </row>
    <row r="975" spans="1:16">
      <c r="A975" s="21" t="s"/>
      <c r="B975" s="12" t="s"/>
      <c r="C975" s="22" t="s"/>
      <c r="D975" s="12" t="s"/>
      <c r="E975" s="12" t="s"/>
      <c r="F975" s="12" t="s"/>
      <c r="G975" s="12" t="s"/>
      <c r="H975" s="12" t="s"/>
      <c r="I975" s="12" t="s"/>
      <c r="J975" s="12" t="s"/>
      <c r="K975" s="12" t="s"/>
      <c r="L975" s="12" t="s"/>
      <c r="M975" s="12" t="s"/>
      <c r="N975" s="12" t="s"/>
      <c r="O975" s="12" t="s"/>
      <c r="P975" s="12" t="s"/>
    </row>
    <row r="976" spans="1:16">
      <c r="A976" s="21" t="s"/>
      <c r="B976" s="12" t="s"/>
      <c r="C976" s="22" t="s"/>
      <c r="D976" s="12" t="s"/>
      <c r="E976" s="12" t="s"/>
      <c r="F976" s="12" t="s"/>
      <c r="G976" s="12" t="s"/>
      <c r="H976" s="12" t="s"/>
      <c r="I976" s="12" t="s"/>
      <c r="J976" s="12" t="s"/>
      <c r="K976" s="12" t="s"/>
      <c r="L976" s="12" t="s"/>
      <c r="M976" s="12" t="s"/>
      <c r="N976" s="12" t="s"/>
      <c r="O976" s="12" t="s"/>
      <c r="P976" s="12" t="s"/>
    </row>
    <row r="977" spans="1:16">
      <c r="A977" s="21" t="s"/>
      <c r="B977" s="12" t="s"/>
      <c r="C977" s="22" t="s"/>
      <c r="D977" s="12" t="s"/>
      <c r="E977" s="12" t="s"/>
      <c r="F977" s="12" t="s"/>
      <c r="G977" s="12" t="s"/>
      <c r="H977" s="12" t="s"/>
      <c r="I977" s="12" t="s"/>
      <c r="J977" s="12" t="s"/>
      <c r="K977" s="12" t="s"/>
      <c r="L977" s="12" t="s"/>
      <c r="M977" s="12" t="s"/>
      <c r="N977" s="12" t="s"/>
      <c r="O977" s="12" t="s"/>
      <c r="P977" s="12" t="s"/>
    </row>
    <row r="978" spans="1:16">
      <c r="A978" s="21" t="s"/>
      <c r="B978" s="12" t="s"/>
      <c r="C978" s="22" t="s"/>
      <c r="D978" s="12" t="s"/>
      <c r="E978" s="12" t="s"/>
      <c r="F978" s="12" t="s"/>
      <c r="G978" s="12" t="s"/>
      <c r="H978" s="12" t="s"/>
      <c r="I978" s="12" t="s"/>
      <c r="J978" s="12" t="s"/>
      <c r="K978" s="12" t="s"/>
      <c r="L978" s="12" t="s"/>
      <c r="M978" s="12" t="s"/>
      <c r="N978" s="12" t="s"/>
      <c r="O978" s="12" t="s"/>
      <c r="P978" s="12" t="s"/>
    </row>
    <row r="979" spans="1:16">
      <c r="A979" s="21" t="s"/>
      <c r="B979" s="12" t="s"/>
      <c r="C979" s="22" t="s"/>
      <c r="D979" s="12" t="s"/>
      <c r="E979" s="12" t="s"/>
      <c r="F979" s="12" t="s"/>
      <c r="G979" s="12" t="s"/>
      <c r="H979" s="12" t="s"/>
      <c r="I979" s="12" t="s"/>
      <c r="J979" s="12" t="s"/>
      <c r="K979" s="12" t="s"/>
      <c r="L979" s="12" t="s"/>
      <c r="M979" s="12" t="s"/>
      <c r="N979" s="12" t="s"/>
      <c r="O979" s="12" t="s"/>
      <c r="P979" s="12" t="s"/>
    </row>
    <row r="980" spans="1:16">
      <c r="A980" s="21" t="s"/>
      <c r="B980" s="12" t="s"/>
      <c r="C980" s="22" t="s"/>
      <c r="D980" s="12" t="s"/>
      <c r="E980" s="12" t="s"/>
      <c r="F980" s="12" t="s"/>
      <c r="G980" s="12" t="s"/>
      <c r="H980" s="12" t="s"/>
      <c r="I980" s="12" t="s"/>
      <c r="J980" s="12" t="s"/>
      <c r="K980" s="12" t="s"/>
      <c r="L980" s="12" t="s"/>
      <c r="M980" s="12" t="s"/>
      <c r="N980" s="12" t="s"/>
      <c r="O980" s="12" t="s"/>
      <c r="P980" s="12" t="s"/>
    </row>
    <row r="981" spans="1:16">
      <c r="A981" s="21" t="s"/>
      <c r="B981" s="12" t="s"/>
      <c r="C981" s="22" t="s"/>
      <c r="D981" s="12" t="s"/>
      <c r="E981" s="12" t="s"/>
      <c r="F981" s="12" t="s"/>
      <c r="G981" s="12" t="s"/>
      <c r="H981" s="12" t="s"/>
      <c r="I981" s="12" t="s"/>
      <c r="J981" s="12" t="s"/>
      <c r="K981" s="12" t="s"/>
      <c r="L981" s="12" t="s"/>
      <c r="M981" s="12" t="s"/>
      <c r="N981" s="12" t="s"/>
      <c r="O981" s="12" t="s"/>
      <c r="P981" s="12" t="s"/>
    </row>
    <row r="982" spans="1:16">
      <c r="A982" s="21" t="s"/>
      <c r="B982" s="12" t="s"/>
      <c r="C982" s="22" t="s"/>
      <c r="D982" s="12" t="s"/>
      <c r="E982" s="12" t="s"/>
      <c r="F982" s="12" t="s"/>
      <c r="G982" s="12" t="s"/>
      <c r="H982" s="12" t="s"/>
      <c r="I982" s="12" t="s"/>
      <c r="J982" s="12" t="s"/>
      <c r="K982" s="12" t="s"/>
      <c r="L982" s="12" t="s"/>
      <c r="M982" s="12" t="s"/>
      <c r="N982" s="12" t="s"/>
      <c r="O982" s="12" t="s"/>
      <c r="P982" s="12" t="s"/>
    </row>
    <row r="983" spans="1:16">
      <c r="A983" s="21" t="s"/>
      <c r="B983" s="12" t="s"/>
      <c r="C983" s="22" t="s"/>
      <c r="D983" s="12" t="s"/>
      <c r="E983" s="12" t="s"/>
      <c r="F983" s="12" t="s"/>
      <c r="G983" s="12" t="s"/>
      <c r="H983" s="12" t="s"/>
      <c r="I983" s="12" t="s"/>
      <c r="J983" s="12" t="s"/>
      <c r="K983" s="12" t="s"/>
      <c r="L983" s="12" t="s"/>
      <c r="M983" s="12" t="s"/>
      <c r="N983" s="12" t="s"/>
      <c r="O983" s="12" t="s"/>
      <c r="P983" s="12" t="s"/>
    </row>
    <row r="984" spans="1:16">
      <c r="A984" s="21" t="s"/>
      <c r="B984" s="12" t="s"/>
      <c r="C984" s="22" t="s"/>
      <c r="D984" s="12" t="s"/>
      <c r="E984" s="12" t="s"/>
      <c r="F984" s="12" t="s"/>
      <c r="G984" s="12" t="s"/>
      <c r="H984" s="12" t="s"/>
      <c r="I984" s="12" t="s"/>
      <c r="J984" s="12" t="s"/>
      <c r="K984" s="12" t="s"/>
      <c r="L984" s="12" t="s"/>
      <c r="M984" s="12" t="s"/>
      <c r="N984" s="12" t="s"/>
      <c r="O984" s="12" t="s"/>
      <c r="P984" s="12" t="s"/>
    </row>
    <row r="985" spans="1:16">
      <c r="A985" s="21" t="s"/>
      <c r="B985" s="12" t="s"/>
      <c r="C985" s="22" t="s"/>
      <c r="D985" s="12" t="s"/>
      <c r="E985" s="12" t="s"/>
      <c r="F985" s="12" t="s"/>
      <c r="G985" s="12" t="s"/>
      <c r="H985" s="12" t="s"/>
      <c r="I985" s="12" t="s"/>
      <c r="J985" s="12" t="s"/>
      <c r="K985" s="12" t="s"/>
      <c r="L985" s="12" t="s"/>
      <c r="M985" s="12" t="s"/>
      <c r="N985" s="12" t="s"/>
      <c r="O985" s="12" t="s"/>
      <c r="P985" s="12" t="s"/>
    </row>
    <row r="986" spans="1:16">
      <c r="A986" s="21" t="s"/>
      <c r="B986" s="12" t="s"/>
      <c r="C986" s="22" t="s"/>
      <c r="D986" s="12" t="s"/>
      <c r="E986" s="12" t="s"/>
      <c r="F986" s="12" t="s"/>
      <c r="G986" s="12" t="s"/>
      <c r="H986" s="12" t="s"/>
      <c r="I986" s="12" t="s"/>
      <c r="J986" s="12" t="s"/>
      <c r="K986" s="12" t="s"/>
      <c r="L986" s="12" t="s"/>
      <c r="M986" s="12" t="s"/>
      <c r="N986" s="12" t="s"/>
      <c r="O986" s="12" t="s"/>
      <c r="P986" s="12" t="s"/>
    </row>
    <row r="987" spans="1:16">
      <c r="A987" s="21" t="s"/>
      <c r="B987" s="12" t="s"/>
      <c r="C987" s="22" t="s"/>
      <c r="D987" s="12" t="s"/>
      <c r="E987" s="12" t="s"/>
      <c r="F987" s="12" t="s"/>
      <c r="G987" s="12" t="s"/>
      <c r="H987" s="12" t="s"/>
      <c r="I987" s="12" t="s"/>
      <c r="J987" s="12" t="s"/>
      <c r="K987" s="12" t="s"/>
      <c r="L987" s="12" t="s"/>
      <c r="M987" s="12" t="s"/>
      <c r="N987" s="12" t="s"/>
      <c r="O987" s="12" t="s"/>
      <c r="P987" s="12" t="s"/>
    </row>
    <row r="988" spans="1:16">
      <c r="A988" s="21" t="s"/>
      <c r="B988" s="12" t="s"/>
      <c r="C988" s="22" t="s"/>
      <c r="D988" s="12" t="s"/>
      <c r="E988" s="12" t="s"/>
      <c r="F988" s="12" t="s"/>
      <c r="G988" s="12" t="s"/>
      <c r="H988" s="12" t="s"/>
      <c r="I988" s="12" t="s"/>
      <c r="J988" s="12" t="s"/>
      <c r="K988" s="12" t="s"/>
      <c r="L988" s="12" t="s"/>
      <c r="M988" s="12" t="s"/>
      <c r="N988" s="12" t="s"/>
      <c r="O988" s="12" t="s"/>
      <c r="P988" s="12" t="s"/>
    </row>
    <row r="989" spans="1:16">
      <c r="A989" s="21" t="s"/>
      <c r="B989" s="12" t="s"/>
      <c r="C989" s="22" t="s"/>
      <c r="D989" s="12" t="s"/>
      <c r="E989" s="12" t="s"/>
      <c r="F989" s="12" t="s"/>
      <c r="G989" s="12" t="s"/>
      <c r="H989" s="12" t="s"/>
      <c r="I989" s="12" t="s"/>
      <c r="J989" s="12" t="s"/>
      <c r="K989" s="12" t="s"/>
      <c r="L989" s="12" t="s"/>
      <c r="M989" s="12" t="s"/>
      <c r="N989" s="12" t="s"/>
      <c r="O989" s="12" t="s"/>
      <c r="P989" s="12" t="s"/>
    </row>
    <row r="990" spans="1:16">
      <c r="A990" s="21" t="s"/>
      <c r="B990" s="12" t="s"/>
      <c r="C990" s="22" t="s"/>
      <c r="D990" s="12" t="s"/>
      <c r="E990" s="12" t="s"/>
      <c r="F990" s="12" t="s"/>
      <c r="G990" s="12" t="s"/>
      <c r="H990" s="12" t="s"/>
      <c r="I990" s="12" t="s"/>
      <c r="J990" s="12" t="s"/>
      <c r="K990" s="12" t="s"/>
      <c r="L990" s="12" t="s"/>
      <c r="M990" s="12" t="s"/>
      <c r="N990" s="12" t="s"/>
      <c r="O990" s="12" t="s"/>
      <c r="P990" s="12" t="s"/>
    </row>
    <row r="991" spans="1:16">
      <c r="A991" s="21" t="s"/>
      <c r="B991" s="12" t="s"/>
      <c r="C991" s="22" t="s"/>
      <c r="D991" s="12" t="s"/>
      <c r="E991" s="12" t="s"/>
      <c r="F991" s="12" t="s"/>
      <c r="G991" s="12" t="s"/>
      <c r="H991" s="12" t="s"/>
      <c r="I991" s="12" t="s"/>
      <c r="J991" s="12" t="s"/>
      <c r="K991" s="12" t="s"/>
      <c r="L991" s="12" t="s"/>
      <c r="M991" s="12" t="s"/>
      <c r="N991" s="12" t="s"/>
      <c r="O991" s="12" t="s"/>
      <c r="P991" s="12" t="s"/>
    </row>
    <row r="992" spans="1:16">
      <c r="A992" s="21" t="s"/>
      <c r="B992" s="12" t="s"/>
      <c r="C992" s="22" t="s"/>
      <c r="D992" s="12" t="s"/>
      <c r="E992" s="12" t="s"/>
      <c r="F992" s="12" t="s"/>
      <c r="G992" s="12" t="s"/>
      <c r="H992" s="12" t="s"/>
      <c r="I992" s="12" t="s"/>
      <c r="J992" s="12" t="s"/>
      <c r="K992" s="12" t="s"/>
      <c r="L992" s="12" t="s"/>
      <c r="M992" s="12" t="s"/>
      <c r="N992" s="12" t="s"/>
      <c r="O992" s="12" t="s"/>
      <c r="P992" s="12" t="s"/>
    </row>
    <row r="993" spans="1:16">
      <c r="A993" s="21" t="s"/>
      <c r="B993" s="12" t="s"/>
      <c r="C993" s="22" t="s"/>
      <c r="D993" s="12" t="s"/>
      <c r="E993" s="12" t="s"/>
      <c r="F993" s="12" t="s"/>
      <c r="G993" s="12" t="s"/>
      <c r="H993" s="12" t="s"/>
      <c r="I993" s="12" t="s"/>
      <c r="J993" s="12" t="s"/>
      <c r="K993" s="12" t="s"/>
      <c r="L993" s="12" t="s"/>
      <c r="M993" s="12" t="s"/>
      <c r="N993" s="12" t="s"/>
      <c r="O993" s="12" t="s"/>
      <c r="P993" s="12" t="s"/>
    </row>
    <row r="994" spans="1:16">
      <c r="A994" s="21" t="s"/>
      <c r="B994" s="12" t="s"/>
      <c r="C994" s="22" t="s"/>
      <c r="D994" s="12" t="s"/>
      <c r="E994" s="12" t="s"/>
      <c r="F994" s="12" t="s"/>
      <c r="G994" s="12" t="s"/>
      <c r="H994" s="12" t="s"/>
      <c r="I994" s="12" t="s"/>
      <c r="J994" s="12" t="s"/>
      <c r="K994" s="12" t="s"/>
      <c r="L994" s="12" t="s"/>
      <c r="M994" s="12" t="s"/>
      <c r="N994" s="12" t="s"/>
      <c r="O994" s="12" t="s"/>
      <c r="P994" s="12" t="s"/>
    </row>
    <row r="995" spans="1:16">
      <c r="A995" s="21" t="s"/>
      <c r="B995" s="12" t="s"/>
      <c r="C995" s="22" t="s"/>
      <c r="D995" s="12" t="s"/>
      <c r="E995" s="12" t="s"/>
      <c r="F995" s="12" t="s"/>
      <c r="G995" s="12" t="s"/>
      <c r="H995" s="12" t="s"/>
      <c r="I995" s="12" t="s"/>
      <c r="J995" s="12" t="s"/>
      <c r="K995" s="12" t="s"/>
      <c r="L995" s="12" t="s"/>
      <c r="M995" s="12" t="s"/>
      <c r="N995" s="12" t="s"/>
      <c r="O995" s="12" t="s"/>
      <c r="P995" s="12" t="s"/>
    </row>
    <row r="996" spans="1:16">
      <c r="A996" s="21" t="s"/>
      <c r="B996" s="12" t="s"/>
      <c r="C996" s="22" t="s"/>
      <c r="D996" s="12" t="s"/>
      <c r="E996" s="12" t="s"/>
      <c r="F996" s="12" t="s"/>
      <c r="G996" s="12" t="s"/>
      <c r="H996" s="12" t="s"/>
      <c r="I996" s="12" t="s"/>
      <c r="J996" s="12" t="s"/>
      <c r="K996" s="12" t="s"/>
      <c r="L996" s="12" t="s"/>
      <c r="M996" s="12" t="s"/>
      <c r="N996" s="12" t="s"/>
      <c r="O996" s="12" t="s"/>
      <c r="P996" s="12" t="s"/>
    </row>
    <row r="997" spans="1:16">
      <c r="A997" s="21" t="s"/>
      <c r="B997" s="12" t="s"/>
      <c r="C997" s="22" t="s"/>
      <c r="D997" s="12" t="s"/>
      <c r="E997" s="12" t="s"/>
      <c r="F997" s="12" t="s"/>
      <c r="G997" s="12" t="s"/>
      <c r="H997" s="12" t="s"/>
      <c r="I997" s="12" t="s"/>
      <c r="J997" s="12" t="s"/>
      <c r="K997" s="12" t="s"/>
      <c r="L997" s="12" t="s"/>
      <c r="M997" s="12" t="s"/>
      <c r="N997" s="12" t="s"/>
      <c r="O997" s="12" t="s"/>
      <c r="P997" s="12" t="s"/>
    </row>
    <row r="998" spans="1:16">
      <c r="A998" s="21" t="s"/>
      <c r="B998" s="12" t="s"/>
      <c r="C998" s="22" t="s"/>
      <c r="D998" s="12" t="s"/>
      <c r="E998" s="12" t="s"/>
      <c r="F998" s="12" t="s"/>
      <c r="G998" s="12" t="s"/>
      <c r="H998" s="12" t="s"/>
      <c r="I998" s="12" t="s"/>
      <c r="J998" s="12" t="s"/>
      <c r="K998" s="12" t="s"/>
      <c r="L998" s="12" t="s"/>
      <c r="M998" s="12" t="s"/>
      <c r="N998" s="12" t="s"/>
      <c r="O998" s="12" t="s"/>
      <c r="P998" s="12" t="s"/>
    </row>
    <row r="999" spans="1:16">
      <c r="A999" s="21" t="s"/>
      <c r="B999" s="12" t="s"/>
      <c r="C999" s="22" t="s"/>
      <c r="D999" s="12" t="s"/>
      <c r="E999" s="12" t="s"/>
      <c r="F999" s="12" t="s"/>
      <c r="G999" s="12" t="s"/>
      <c r="H999" s="12" t="s"/>
      <c r="I999" s="12" t="s"/>
      <c r="J999" s="12" t="s"/>
      <c r="K999" s="12" t="s"/>
      <c r="L999" s="12" t="s"/>
      <c r="M999" s="12" t="s"/>
      <c r="N999" s="12" t="s"/>
      <c r="O999" s="12" t="s"/>
      <c r="P999" s="12" t="s"/>
    </row>
    <row r="1000" spans="1:16">
      <c r="A1000" s="21" t="s"/>
      <c r="B1000" s="12" t="s"/>
      <c r="C1000" s="22" t="s"/>
      <c r="D1000" s="12" t="s"/>
      <c r="E1000" s="12" t="s"/>
      <c r="F1000" s="12" t="s"/>
      <c r="G1000" s="12" t="s"/>
      <c r="H1000" s="12" t="s"/>
      <c r="I1000" s="12" t="s"/>
      <c r="J1000" s="12" t="s"/>
      <c r="K1000" s="12" t="s"/>
      <c r="L1000" s="12" t="s"/>
      <c r="M1000" s="12" t="s"/>
      <c r="N1000" s="12" t="s"/>
      <c r="O1000" s="12" t="s"/>
      <c r="P1000" s="12" t="s"/>
    </row>
    <row r="1001" spans="1:16">
      <c r="A1001" s="21" t="s"/>
      <c r="B1001" s="12" t="s"/>
      <c r="C1001" s="22" t="s"/>
      <c r="D1001" s="12" t="s"/>
      <c r="E1001" s="12" t="s"/>
      <c r="F1001" s="12" t="s"/>
      <c r="G1001" s="12" t="s"/>
      <c r="H1001" s="12" t="s"/>
      <c r="I1001" s="12" t="s"/>
      <c r="J1001" s="12" t="s"/>
      <c r="K1001" s="12" t="s"/>
      <c r="L1001" s="12" t="s"/>
      <c r="M1001" s="12" t="s"/>
      <c r="N1001" s="12" t="s"/>
      <c r="O1001" s="12" t="s"/>
      <c r="P1001" s="12" t="s"/>
    </row>
    <row r="1002" spans="1:16">
      <c r="A1002" s="21" t="s"/>
      <c r="B1002" s="12" t="s"/>
      <c r="C1002" s="22" t="s"/>
      <c r="D1002" s="12" t="s"/>
      <c r="E1002" s="12" t="s"/>
      <c r="F1002" s="12" t="s"/>
      <c r="G1002" s="12" t="s"/>
      <c r="H1002" s="12" t="s"/>
      <c r="I1002" s="12" t="s"/>
      <c r="J1002" s="12" t="s"/>
      <c r="K1002" s="12" t="s"/>
      <c r="L1002" s="12" t="s"/>
      <c r="M1002" s="12" t="s"/>
      <c r="N1002" s="12" t="s"/>
      <c r="O1002" s="12" t="s"/>
      <c r="P1002" s="12" t="s"/>
    </row>
    <row r="1003" spans="1:16">
      <c r="A1003" s="21" t="s"/>
      <c r="B1003" s="12" t="s"/>
      <c r="C1003" s="22" t="s"/>
      <c r="D1003" s="12" t="s"/>
      <c r="E1003" s="12" t="s"/>
      <c r="F1003" s="12" t="s"/>
      <c r="G1003" s="12" t="s"/>
      <c r="H1003" s="12" t="s"/>
      <c r="I1003" s="12" t="s"/>
      <c r="J1003" s="12" t="s"/>
      <c r="K1003" s="12" t="s"/>
      <c r="L1003" s="12" t="s"/>
      <c r="M1003" s="12" t="s"/>
      <c r="N1003" s="12" t="s"/>
      <c r="O1003" s="12" t="s"/>
      <c r="P1003" s="12" t="s"/>
    </row>
    <row r="1004" spans="1:16">
      <c r="A1004" s="21" t="s"/>
      <c r="B1004" s="12" t="s"/>
      <c r="C1004" s="22" t="s"/>
      <c r="D1004" s="12" t="s"/>
      <c r="E1004" s="12" t="s"/>
      <c r="F1004" s="12" t="s"/>
      <c r="G1004" s="12" t="s"/>
      <c r="H1004" s="12" t="s"/>
      <c r="I1004" s="12" t="s"/>
      <c r="J1004" s="12" t="s"/>
      <c r="K1004" s="12" t="s"/>
      <c r="L1004" s="12" t="s"/>
      <c r="M1004" s="12" t="s"/>
      <c r="N1004" s="12" t="s"/>
      <c r="O1004" s="12" t="s"/>
      <c r="P1004" s="12" t="s"/>
    </row>
    <row r="1005" spans="1:16">
      <c r="A1005" s="21" t="s"/>
      <c r="B1005" s="12" t="s"/>
      <c r="C1005" s="22" t="s"/>
      <c r="D1005" s="12" t="s"/>
      <c r="E1005" s="12" t="s"/>
      <c r="F1005" s="12" t="s"/>
      <c r="G1005" s="12" t="s"/>
      <c r="H1005" s="12" t="s"/>
      <c r="I1005" s="12" t="s"/>
      <c r="J1005" s="12" t="s"/>
      <c r="K1005" s="12" t="s"/>
      <c r="L1005" s="12" t="s"/>
      <c r="M1005" s="12" t="s"/>
      <c r="N1005" s="12" t="s"/>
      <c r="O1005" s="12" t="s"/>
      <c r="P1005" s="12" t="s"/>
    </row>
    <row r="1006" spans="1:16">
      <c r="A1006" s="21" t="s"/>
      <c r="B1006" s="12" t="s"/>
      <c r="C1006" s="22" t="s"/>
      <c r="D1006" s="12" t="s"/>
      <c r="E1006" s="12" t="s"/>
      <c r="F1006" s="12" t="s"/>
      <c r="G1006" s="12" t="s"/>
      <c r="H1006" s="12" t="s"/>
      <c r="I1006" s="12" t="s"/>
      <c r="J1006" s="12" t="s"/>
      <c r="K1006" s="12" t="s"/>
      <c r="L1006" s="12" t="s"/>
      <c r="M1006" s="12" t="s"/>
      <c r="N1006" s="12" t="s"/>
      <c r="O1006" s="12" t="s"/>
      <c r="P1006" s="12" t="s"/>
    </row>
    <row r="1007" spans="1:16">
      <c r="A1007" s="21" t="s"/>
      <c r="B1007" s="12" t="s"/>
      <c r="C1007" s="22" t="s"/>
      <c r="D1007" s="12" t="s"/>
      <c r="E1007" s="12" t="s"/>
      <c r="F1007" s="12" t="s"/>
      <c r="G1007" s="12" t="s"/>
      <c r="H1007" s="12" t="s"/>
      <c r="I1007" s="12" t="s"/>
      <c r="J1007" s="12" t="s"/>
      <c r="K1007" s="12" t="s"/>
      <c r="L1007" s="12" t="s"/>
      <c r="M1007" s="12" t="s"/>
      <c r="N1007" s="12" t="s"/>
      <c r="O1007" s="12" t="s"/>
      <c r="P1007" s="12" t="s"/>
    </row>
    <row r="1008" spans="1:16">
      <c r="A1008" s="21" t="s"/>
      <c r="B1008" s="12" t="s"/>
      <c r="C1008" s="22" t="s"/>
      <c r="D1008" s="12" t="s"/>
      <c r="E1008" s="12" t="s"/>
      <c r="F1008" s="12" t="s"/>
      <c r="G1008" s="12" t="s"/>
      <c r="H1008" s="12" t="s"/>
      <c r="I1008" s="12" t="s"/>
      <c r="J1008" s="12" t="s"/>
      <c r="K1008" s="12" t="s"/>
      <c r="L1008" s="12" t="s"/>
      <c r="M1008" s="12" t="s"/>
      <c r="N1008" s="12" t="s"/>
      <c r="O1008" s="12" t="s"/>
      <c r="P1008" s="12" t="s"/>
    </row>
    <row r="1009" spans="1:16">
      <c r="A1009" s="21" t="s"/>
      <c r="B1009" s="12" t="s"/>
      <c r="C1009" s="22" t="s"/>
      <c r="D1009" s="12" t="s"/>
      <c r="E1009" s="12" t="s"/>
      <c r="F1009" s="12" t="s"/>
      <c r="G1009" s="12" t="s"/>
      <c r="H1009" s="12" t="s"/>
      <c r="I1009" s="12" t="s"/>
      <c r="J1009" s="12" t="s"/>
      <c r="K1009" s="12" t="s"/>
      <c r="L1009" s="12" t="s"/>
      <c r="M1009" s="12" t="s"/>
      <c r="N1009" s="12" t="s"/>
      <c r="O1009" s="12" t="s"/>
      <c r="P1009" s="12" t="s"/>
    </row>
    <row r="1010" spans="1:16">
      <c r="A1010" s="21" t="s"/>
      <c r="B1010" s="12" t="s"/>
      <c r="C1010" s="22" t="s"/>
      <c r="D1010" s="12" t="s"/>
      <c r="E1010" s="12" t="s"/>
      <c r="F1010" s="12" t="s"/>
      <c r="G1010" s="12" t="s"/>
      <c r="H1010" s="12" t="s"/>
      <c r="I1010" s="12" t="s"/>
      <c r="J1010" s="12" t="s"/>
      <c r="K1010" s="12" t="s"/>
      <c r="L1010" s="12" t="s"/>
      <c r="M1010" s="12" t="s"/>
      <c r="N1010" s="12" t="s"/>
      <c r="O1010" s="12" t="s"/>
      <c r="P1010" s="12" t="s"/>
    </row>
    <row r="1011" spans="1:16">
      <c r="A1011" s="21" t="s"/>
      <c r="B1011" s="12" t="s"/>
      <c r="C1011" s="22" t="s"/>
      <c r="D1011" s="12" t="s"/>
      <c r="E1011" s="12" t="s"/>
      <c r="F1011" s="12" t="s"/>
      <c r="G1011" s="12" t="s"/>
      <c r="H1011" s="12" t="s"/>
      <c r="I1011" s="12" t="s"/>
      <c r="J1011" s="12" t="s"/>
      <c r="K1011" s="12" t="s"/>
      <c r="L1011" s="12" t="s"/>
      <c r="M1011" s="12" t="s"/>
      <c r="N1011" s="12" t="s"/>
      <c r="O1011" s="12" t="s"/>
      <c r="P1011" s="12" t="s"/>
    </row>
    <row r="1012" spans="1:16">
      <c r="A1012" s="21" t="s"/>
      <c r="B1012" s="12" t="s"/>
      <c r="C1012" s="22" t="s"/>
      <c r="D1012" s="12" t="s"/>
      <c r="E1012" s="12" t="s"/>
      <c r="F1012" s="12" t="s"/>
      <c r="G1012" s="12" t="s"/>
      <c r="H1012" s="12" t="s"/>
      <c r="I1012" s="12" t="s"/>
      <c r="J1012" s="12" t="s"/>
      <c r="K1012" s="12" t="s"/>
      <c r="L1012" s="12" t="s"/>
      <c r="M1012" s="12" t="s"/>
      <c r="N1012" s="12" t="s"/>
      <c r="O1012" s="12" t="s"/>
      <c r="P1012" s="12" t="s"/>
    </row>
    <row r="1013" spans="1:16">
      <c r="A1013" s="21" t="s"/>
      <c r="B1013" s="12" t="s"/>
      <c r="C1013" s="22" t="s"/>
      <c r="D1013" s="12" t="s"/>
      <c r="E1013" s="12" t="s"/>
      <c r="F1013" s="12" t="s"/>
      <c r="G1013" s="12" t="s"/>
      <c r="H1013" s="12" t="s"/>
      <c r="I1013" s="12" t="s"/>
      <c r="J1013" s="12" t="s"/>
      <c r="K1013" s="12" t="s"/>
      <c r="L1013" s="12" t="s"/>
      <c r="M1013" s="12" t="s"/>
      <c r="N1013" s="12" t="s"/>
      <c r="O1013" s="12" t="s"/>
      <c r="P1013" s="12" t="s"/>
    </row>
    <row r="1014" spans="1:16">
      <c r="A1014" s="21" t="s"/>
      <c r="B1014" s="12" t="s"/>
      <c r="C1014" s="22" t="s"/>
      <c r="D1014" s="12" t="s"/>
      <c r="E1014" s="12" t="s"/>
      <c r="F1014" s="12" t="s"/>
      <c r="G1014" s="12" t="s"/>
      <c r="H1014" s="12" t="s"/>
      <c r="I1014" s="12" t="s"/>
      <c r="J1014" s="12" t="s"/>
      <c r="K1014" s="12" t="s"/>
      <c r="L1014" s="12" t="s"/>
      <c r="M1014" s="12" t="s"/>
      <c r="N1014" s="12" t="s"/>
      <c r="O1014" s="12" t="s"/>
      <c r="P1014" s="12" t="s"/>
    </row>
    <row r="1015" spans="1:16">
      <c r="A1015" s="21" t="s"/>
      <c r="B1015" s="12" t="s"/>
      <c r="C1015" s="22" t="s"/>
      <c r="D1015" s="12" t="s"/>
      <c r="E1015" s="12" t="s"/>
      <c r="F1015" s="12" t="s"/>
      <c r="G1015" s="12" t="s"/>
      <c r="H1015" s="12" t="s"/>
      <c r="I1015" s="12" t="s"/>
      <c r="J1015" s="12" t="s"/>
      <c r="K1015" s="12" t="s"/>
      <c r="L1015" s="12" t="s"/>
      <c r="M1015" s="12" t="s"/>
      <c r="N1015" s="12" t="s"/>
      <c r="O1015" s="12" t="s"/>
      <c r="P1015" s="12" t="s"/>
    </row>
    <row r="1016" spans="1:16">
      <c r="A1016" s="21" t="s"/>
      <c r="B1016" s="12" t="s"/>
      <c r="C1016" s="22" t="s"/>
      <c r="D1016" s="12" t="s"/>
      <c r="E1016" s="12" t="s"/>
      <c r="F1016" s="12" t="s"/>
      <c r="G1016" s="12" t="s"/>
      <c r="H1016" s="12" t="s"/>
      <c r="I1016" s="12" t="s"/>
      <c r="J1016" s="12" t="s"/>
      <c r="K1016" s="12" t="s"/>
      <c r="L1016" s="12" t="s"/>
      <c r="M1016" s="12" t="s"/>
      <c r="N1016" s="12" t="s"/>
      <c r="O1016" s="12" t="s"/>
      <c r="P1016" s="12" t="s"/>
    </row>
    <row r="1017" spans="1:16">
      <c r="A1017" s="21" t="s"/>
      <c r="B1017" s="12" t="s"/>
      <c r="C1017" s="22" t="s"/>
      <c r="D1017" s="12" t="s"/>
      <c r="E1017" s="12" t="s"/>
      <c r="F1017" s="12" t="s"/>
      <c r="G1017" s="12" t="s"/>
      <c r="H1017" s="12" t="s"/>
      <c r="I1017" s="12" t="s"/>
      <c r="J1017" s="12" t="s"/>
      <c r="K1017" s="12" t="s"/>
      <c r="L1017" s="12" t="s"/>
      <c r="M1017" s="12" t="s"/>
      <c r="N1017" s="12" t="s"/>
      <c r="O1017" s="12" t="s"/>
      <c r="P1017" s="12" t="s"/>
    </row>
    <row r="1018" spans="1:16">
      <c r="A1018" s="21" t="s"/>
      <c r="B1018" s="12" t="s"/>
      <c r="C1018" s="22" t="s"/>
      <c r="D1018" s="12" t="s"/>
      <c r="E1018" s="12" t="s"/>
      <c r="F1018" s="12" t="s"/>
      <c r="G1018" s="12" t="s"/>
      <c r="H1018" s="12" t="s"/>
      <c r="I1018" s="12" t="s"/>
      <c r="J1018" s="12" t="s"/>
      <c r="K1018" s="12" t="s"/>
      <c r="L1018" s="12" t="s"/>
      <c r="M1018" s="12" t="s"/>
      <c r="N1018" s="12" t="s"/>
      <c r="O1018" s="12" t="s"/>
      <c r="P1018" s="12" t="s"/>
    </row>
    <row r="1019" spans="1:16">
      <c r="A1019" s="21" t="s"/>
      <c r="B1019" s="12" t="s"/>
      <c r="C1019" s="22" t="s"/>
      <c r="D1019" s="12" t="s"/>
      <c r="E1019" s="12" t="s"/>
      <c r="F1019" s="12" t="s"/>
      <c r="G1019" s="12" t="s"/>
      <c r="H1019" s="12" t="s"/>
      <c r="I1019" s="12" t="s"/>
      <c r="J1019" s="12" t="s"/>
      <c r="K1019" s="12" t="s"/>
      <c r="L1019" s="12" t="s"/>
      <c r="M1019" s="12" t="s"/>
      <c r="N1019" s="12" t="s"/>
      <c r="O1019" s="12" t="s"/>
      <c r="P1019" s="12" t="s"/>
    </row>
    <row r="1020" spans="1:16">
      <c r="A1020" s="21" t="s"/>
      <c r="B1020" s="12" t="s"/>
      <c r="C1020" s="22" t="s"/>
      <c r="D1020" s="12" t="s"/>
      <c r="E1020" s="12" t="s"/>
      <c r="F1020" s="12" t="s"/>
      <c r="G1020" s="12" t="s"/>
      <c r="H1020" s="12" t="s"/>
      <c r="I1020" s="12" t="s"/>
      <c r="J1020" s="12" t="s"/>
      <c r="K1020" s="12" t="s"/>
      <c r="L1020" s="12" t="s"/>
      <c r="M1020" s="12" t="s"/>
      <c r="N1020" s="12" t="s"/>
      <c r="O1020" s="12" t="s"/>
      <c r="P1020" s="12" t="s"/>
    </row>
    <row r="1021" spans="1:16">
      <c r="A1021" s="21" t="s"/>
      <c r="B1021" s="12" t="s"/>
      <c r="C1021" s="22" t="s"/>
      <c r="D1021" s="12" t="s"/>
      <c r="E1021" s="12" t="s"/>
      <c r="F1021" s="12" t="s"/>
      <c r="G1021" s="12" t="s"/>
      <c r="H1021" s="12" t="s"/>
      <c r="I1021" s="12" t="s"/>
      <c r="J1021" s="12" t="s"/>
      <c r="K1021" s="12" t="s"/>
      <c r="L1021" s="12" t="s"/>
      <c r="M1021" s="12" t="s"/>
      <c r="N1021" s="12" t="s"/>
      <c r="O1021" s="12" t="s"/>
      <c r="P1021" s="12" t="s"/>
    </row>
    <row r="1022" spans="1:16">
      <c r="A1022" s="21" t="s"/>
      <c r="B1022" s="12" t="s"/>
      <c r="C1022" s="22" t="s"/>
      <c r="D1022" s="12" t="s"/>
      <c r="E1022" s="12" t="s"/>
      <c r="F1022" s="12" t="s"/>
      <c r="G1022" s="12" t="s"/>
      <c r="H1022" s="12" t="s"/>
      <c r="I1022" s="12" t="s"/>
      <c r="J1022" s="12" t="s"/>
      <c r="K1022" s="12" t="s"/>
      <c r="L1022" s="12" t="s"/>
      <c r="M1022" s="12" t="s"/>
      <c r="N1022" s="12" t="s"/>
      <c r="O1022" s="12" t="s"/>
      <c r="P1022" s="12" t="s"/>
    </row>
    <row r="1023" spans="1:16">
      <c r="A1023" s="21" t="s"/>
      <c r="B1023" s="12" t="s"/>
      <c r="C1023" s="22" t="s"/>
      <c r="D1023" s="12" t="s"/>
      <c r="E1023" s="12" t="s"/>
      <c r="F1023" s="12" t="s"/>
      <c r="G1023" s="12" t="s"/>
      <c r="H1023" s="12" t="s"/>
      <c r="I1023" s="12" t="s"/>
      <c r="J1023" s="12" t="s"/>
      <c r="K1023" s="12" t="s"/>
      <c r="L1023" s="12" t="s"/>
      <c r="M1023" s="12" t="s"/>
      <c r="N1023" s="12" t="s"/>
      <c r="O1023" s="12" t="s"/>
      <c r="P1023" s="12" t="s"/>
    </row>
    <row r="1024" spans="1:16">
      <c r="A1024" s="21" t="s"/>
      <c r="B1024" s="12" t="s"/>
      <c r="C1024" s="22" t="s"/>
      <c r="D1024" s="12" t="s"/>
      <c r="E1024" s="12" t="s"/>
      <c r="F1024" s="12" t="s"/>
      <c r="G1024" s="12" t="s"/>
      <c r="H1024" s="12" t="s"/>
      <c r="I1024" s="12" t="s"/>
      <c r="J1024" s="12" t="s"/>
      <c r="K1024" s="12" t="s"/>
      <c r="L1024" s="12" t="s"/>
      <c r="M1024" s="12" t="s"/>
      <c r="N1024" s="12" t="s"/>
      <c r="O1024" s="12" t="s"/>
      <c r="P1024" s="12" t="s"/>
    </row>
    <row r="1025" spans="1:16">
      <c r="A1025" s="21" t="s"/>
      <c r="B1025" s="12" t="s"/>
      <c r="C1025" s="22" t="s"/>
      <c r="D1025" s="12" t="s"/>
      <c r="E1025" s="12" t="s"/>
      <c r="F1025" s="12" t="s"/>
      <c r="G1025" s="12" t="s"/>
      <c r="H1025" s="12" t="s"/>
      <c r="I1025" s="12" t="s"/>
      <c r="J1025" s="12" t="s"/>
      <c r="K1025" s="12" t="s"/>
      <c r="L1025" s="12" t="s"/>
      <c r="M1025" s="12" t="s"/>
      <c r="N1025" s="12" t="s"/>
      <c r="O1025" s="12" t="s"/>
      <c r="P1025" s="12" t="s"/>
    </row>
    <row r="1026" spans="1:16">
      <c r="A1026" s="21" t="s"/>
      <c r="B1026" s="12" t="s"/>
      <c r="C1026" s="22" t="s"/>
      <c r="D1026" s="12" t="s"/>
      <c r="E1026" s="12" t="s"/>
      <c r="F1026" s="12" t="s"/>
      <c r="G1026" s="12" t="s"/>
      <c r="H1026" s="12" t="s"/>
      <c r="I1026" s="12" t="s"/>
      <c r="J1026" s="12" t="s"/>
      <c r="K1026" s="12" t="s"/>
      <c r="L1026" s="12" t="s"/>
      <c r="M1026" s="12" t="s"/>
      <c r="N1026" s="12" t="s"/>
      <c r="O1026" s="12" t="s"/>
      <c r="P1026" s="12" t="s"/>
    </row>
    <row r="1027" spans="1:16">
      <c r="A1027" s="21" t="s"/>
      <c r="B1027" s="12" t="s"/>
      <c r="C1027" s="22" t="s"/>
      <c r="D1027" s="12" t="s"/>
      <c r="E1027" s="12" t="s"/>
      <c r="F1027" s="12" t="s"/>
      <c r="G1027" s="12" t="s"/>
      <c r="H1027" s="12" t="s"/>
      <c r="I1027" s="12" t="s"/>
      <c r="J1027" s="12" t="s"/>
      <c r="K1027" s="12" t="s"/>
      <c r="L1027" s="12" t="s"/>
      <c r="M1027" s="12" t="s"/>
      <c r="N1027" s="12" t="s"/>
      <c r="O1027" s="12" t="s"/>
      <c r="P1027" s="12" t="s"/>
    </row>
    <row r="1028" spans="1:16">
      <c r="A1028" s="21" t="s"/>
      <c r="B1028" s="12" t="s"/>
      <c r="C1028" s="22" t="s"/>
      <c r="D1028" s="12" t="s"/>
      <c r="E1028" s="12" t="s"/>
      <c r="F1028" s="12" t="s"/>
      <c r="G1028" s="12" t="s"/>
      <c r="H1028" s="12" t="s"/>
      <c r="I1028" s="12" t="s"/>
      <c r="J1028" s="12" t="s"/>
      <c r="K1028" s="12" t="s"/>
      <c r="L1028" s="12" t="s"/>
      <c r="M1028" s="12" t="s"/>
      <c r="N1028" s="12" t="s"/>
      <c r="O1028" s="12" t="s"/>
      <c r="P1028" s="12" t="s"/>
    </row>
    <row r="1029" spans="1:16">
      <c r="A1029" s="21" t="s"/>
      <c r="B1029" s="12" t="s"/>
      <c r="C1029" s="22" t="s"/>
      <c r="D1029" s="12" t="s"/>
      <c r="E1029" s="12" t="s"/>
      <c r="F1029" s="12" t="s"/>
      <c r="G1029" s="12" t="s"/>
      <c r="H1029" s="12" t="s"/>
      <c r="I1029" s="12" t="s"/>
      <c r="J1029" s="12" t="s"/>
      <c r="K1029" s="12" t="s"/>
      <c r="L1029" s="12" t="s"/>
      <c r="M1029" s="12" t="s"/>
      <c r="N1029" s="12" t="s"/>
      <c r="O1029" s="12" t="s"/>
      <c r="P1029" s="12" t="s"/>
    </row>
    <row r="1030" spans="1:16">
      <c r="A1030" s="21" t="s"/>
      <c r="B1030" s="12" t="s"/>
      <c r="C1030" s="22" t="s"/>
      <c r="D1030" s="12" t="s"/>
      <c r="E1030" s="12" t="s"/>
      <c r="F1030" s="12" t="s"/>
      <c r="G1030" s="12" t="s"/>
      <c r="H1030" s="12" t="s"/>
      <c r="I1030" s="12" t="s"/>
      <c r="J1030" s="12" t="s"/>
      <c r="K1030" s="12" t="s"/>
      <c r="L1030" s="12" t="s"/>
      <c r="M1030" s="12" t="s"/>
      <c r="N1030" s="12" t="s"/>
      <c r="O1030" s="12" t="s"/>
      <c r="P1030" s="12" t="s"/>
    </row>
    <row r="1031" spans="1:16">
      <c r="A1031" s="21" t="s"/>
      <c r="B1031" s="12" t="s"/>
      <c r="C1031" s="22" t="s"/>
      <c r="D1031" s="12" t="s"/>
      <c r="E1031" s="12" t="s"/>
      <c r="F1031" s="12" t="s"/>
      <c r="G1031" s="12" t="s"/>
      <c r="H1031" s="12" t="s"/>
      <c r="I1031" s="12" t="s"/>
      <c r="J1031" s="12" t="s"/>
      <c r="K1031" s="12" t="s"/>
      <c r="L1031" s="12" t="s"/>
      <c r="M1031" s="12" t="s"/>
      <c r="N1031" s="12" t="s"/>
      <c r="O1031" s="12" t="s"/>
      <c r="P1031" s="12" t="s"/>
    </row>
    <row r="1032" spans="1:16">
      <c r="A1032" s="21" t="s"/>
      <c r="B1032" s="12" t="s"/>
      <c r="C1032" s="22" t="s"/>
      <c r="D1032" s="12" t="s"/>
      <c r="E1032" s="12" t="s"/>
      <c r="F1032" s="12" t="s"/>
      <c r="G1032" s="12" t="s"/>
      <c r="H1032" s="12" t="s"/>
      <c r="I1032" s="12" t="s"/>
      <c r="J1032" s="12" t="s"/>
      <c r="K1032" s="12" t="s"/>
      <c r="L1032" s="12" t="s"/>
      <c r="M1032" s="12" t="s"/>
      <c r="N1032" s="12" t="s"/>
      <c r="O1032" s="12" t="s"/>
      <c r="P1032" s="12" t="s"/>
    </row>
    <row r="1033" spans="1:16">
      <c r="A1033" s="21" t="s"/>
      <c r="B1033" s="12" t="s"/>
      <c r="C1033" s="22" t="s"/>
      <c r="D1033" s="12" t="s"/>
      <c r="E1033" s="12" t="s"/>
      <c r="F1033" s="12" t="s"/>
      <c r="G1033" s="12" t="s"/>
      <c r="H1033" s="12" t="s"/>
      <c r="I1033" s="12" t="s"/>
      <c r="J1033" s="12" t="s"/>
      <c r="K1033" s="12" t="s"/>
      <c r="L1033" s="12" t="s"/>
      <c r="M1033" s="12" t="s"/>
      <c r="N1033" s="12" t="s"/>
      <c r="O1033" s="12" t="s"/>
      <c r="P1033" s="12" t="s"/>
    </row>
    <row r="1034" spans="1:16">
      <c r="A1034" s="21" t="s"/>
      <c r="B1034" s="12" t="s"/>
      <c r="C1034" s="22" t="s"/>
      <c r="D1034" s="12" t="s"/>
      <c r="E1034" s="12" t="s"/>
      <c r="F1034" s="12" t="s"/>
      <c r="G1034" s="12" t="s"/>
      <c r="H1034" s="12" t="s"/>
      <c r="I1034" s="12" t="s"/>
      <c r="J1034" s="12" t="s"/>
      <c r="K1034" s="12" t="s"/>
      <c r="L1034" s="12" t="s"/>
      <c r="M1034" s="12" t="s"/>
      <c r="N1034" s="12" t="s"/>
      <c r="O1034" s="12" t="s"/>
      <c r="P1034" s="12" t="s"/>
    </row>
    <row r="1035" spans="1:16">
      <c r="A1035" s="21" t="s"/>
      <c r="B1035" s="12" t="s"/>
      <c r="C1035" s="22" t="s"/>
      <c r="D1035" s="12" t="s"/>
      <c r="E1035" s="12" t="s"/>
      <c r="F1035" s="12" t="s"/>
      <c r="G1035" s="12" t="s"/>
      <c r="H1035" s="12" t="s"/>
      <c r="I1035" s="12" t="s"/>
      <c r="J1035" s="12" t="s"/>
      <c r="K1035" s="12" t="s"/>
      <c r="L1035" s="12" t="s"/>
      <c r="M1035" s="12" t="s"/>
      <c r="N1035" s="12" t="s"/>
      <c r="O1035" s="12" t="s"/>
      <c r="P1035" s="12" t="s"/>
    </row>
    <row r="1036" spans="1:16">
      <c r="A1036" s="21" t="s"/>
      <c r="B1036" s="12" t="s"/>
      <c r="C1036" s="22" t="s"/>
      <c r="D1036" s="12" t="s"/>
      <c r="E1036" s="12" t="s"/>
      <c r="F1036" s="12" t="s"/>
      <c r="G1036" s="12" t="s"/>
      <c r="H1036" s="12" t="s"/>
      <c r="I1036" s="12" t="s"/>
      <c r="J1036" s="12" t="s"/>
      <c r="K1036" s="12" t="s"/>
      <c r="L1036" s="12" t="s"/>
      <c r="M1036" s="12" t="s"/>
      <c r="N1036" s="12" t="s"/>
      <c r="O1036" s="12" t="s"/>
      <c r="P1036" s="12" t="s"/>
    </row>
    <row r="1037" spans="1:16">
      <c r="A1037" s="21" t="s"/>
      <c r="B1037" s="12" t="s"/>
      <c r="C1037" s="22" t="s"/>
      <c r="D1037" s="12" t="s"/>
      <c r="E1037" s="12" t="s"/>
      <c r="F1037" s="12" t="s"/>
      <c r="G1037" s="12" t="s"/>
      <c r="H1037" s="12" t="s"/>
      <c r="I1037" s="12" t="s"/>
      <c r="J1037" s="12" t="s"/>
      <c r="K1037" s="12" t="s"/>
      <c r="L1037" s="12" t="s"/>
      <c r="M1037" s="12" t="s"/>
      <c r="N1037" s="12" t="s"/>
      <c r="O1037" s="12" t="s"/>
      <c r="P1037" s="12" t="s"/>
    </row>
    <row r="1038" spans="1:16">
      <c r="A1038" s="21" t="s"/>
      <c r="B1038" s="12" t="s"/>
      <c r="C1038" s="22" t="s"/>
      <c r="D1038" s="12" t="s"/>
      <c r="E1038" s="12" t="s"/>
      <c r="F1038" s="12" t="s"/>
      <c r="G1038" s="12" t="s"/>
      <c r="H1038" s="12" t="s"/>
      <c r="I1038" s="12" t="s"/>
      <c r="J1038" s="12" t="s"/>
      <c r="K1038" s="12" t="s"/>
      <c r="L1038" s="12" t="s"/>
      <c r="M1038" s="12" t="s"/>
      <c r="N1038" s="12" t="s"/>
      <c r="O1038" s="12" t="s"/>
      <c r="P1038" s="12" t="s"/>
    </row>
    <row r="1039" spans="1:16">
      <c r="A1039" s="21" t="s"/>
      <c r="B1039" s="12" t="s"/>
      <c r="C1039" s="22" t="s"/>
      <c r="D1039" s="12" t="s"/>
      <c r="E1039" s="12" t="s"/>
      <c r="F1039" s="12" t="s"/>
      <c r="G1039" s="12" t="s"/>
      <c r="H1039" s="12" t="s"/>
      <c r="I1039" s="12" t="s"/>
      <c r="J1039" s="12" t="s"/>
      <c r="K1039" s="12" t="s"/>
      <c r="L1039" s="12" t="s"/>
      <c r="M1039" s="12" t="s"/>
      <c r="N1039" s="12" t="s"/>
      <c r="O1039" s="12" t="s"/>
      <c r="P1039" s="12" t="s"/>
    </row>
    <row r="1040" spans="1:16">
      <c r="A1040" s="21" t="s"/>
      <c r="B1040" s="12" t="s"/>
      <c r="C1040" s="22" t="s"/>
      <c r="D1040" s="12" t="s"/>
      <c r="E1040" s="12" t="s"/>
      <c r="F1040" s="12" t="s"/>
      <c r="G1040" s="12" t="s"/>
      <c r="H1040" s="12" t="s"/>
      <c r="I1040" s="12" t="s"/>
      <c r="J1040" s="12" t="s"/>
      <c r="K1040" s="12" t="s"/>
      <c r="L1040" s="12" t="s"/>
      <c r="M1040" s="12" t="s"/>
      <c r="N1040" s="12" t="s"/>
      <c r="O1040" s="12" t="s"/>
      <c r="P1040" s="12" t="s"/>
    </row>
    <row r="1041" spans="1:16">
      <c r="A1041" s="21" t="s"/>
      <c r="B1041" s="12" t="s"/>
      <c r="C1041" s="22" t="s"/>
      <c r="D1041" s="12" t="s"/>
      <c r="E1041" s="12" t="s"/>
      <c r="F1041" s="12" t="s"/>
      <c r="G1041" s="12" t="s"/>
      <c r="H1041" s="12" t="s"/>
      <c r="I1041" s="12" t="s"/>
      <c r="J1041" s="12" t="s"/>
      <c r="K1041" s="12" t="s"/>
      <c r="L1041" s="12" t="s"/>
      <c r="M1041" s="12" t="s"/>
      <c r="N1041" s="12" t="s"/>
      <c r="O1041" s="12" t="s"/>
      <c r="P1041" s="12" t="s"/>
    </row>
    <row r="1042" spans="1:16">
      <c r="A1042" s="21" t="s"/>
      <c r="B1042" s="12" t="s"/>
      <c r="C1042" s="22" t="s"/>
      <c r="D1042" s="12" t="s"/>
      <c r="E1042" s="12" t="s"/>
      <c r="F1042" s="12" t="s"/>
      <c r="G1042" s="12" t="s"/>
      <c r="H1042" s="12" t="s"/>
      <c r="I1042" s="12" t="s"/>
      <c r="J1042" s="12" t="s"/>
      <c r="K1042" s="12" t="s"/>
      <c r="L1042" s="12" t="s"/>
      <c r="M1042" s="12" t="s"/>
      <c r="N1042" s="12" t="s"/>
      <c r="O1042" s="12" t="s"/>
      <c r="P1042" s="12" t="s"/>
    </row>
    <row r="1043" spans="1:16">
      <c r="A1043" s="21" t="s"/>
      <c r="B1043" s="12" t="s"/>
      <c r="C1043" s="22" t="s"/>
      <c r="D1043" s="12" t="s"/>
      <c r="E1043" s="12" t="s"/>
      <c r="F1043" s="12" t="s"/>
      <c r="G1043" s="12" t="s"/>
      <c r="H1043" s="12" t="s"/>
      <c r="I1043" s="12" t="s"/>
      <c r="J1043" s="12" t="s"/>
      <c r="K1043" s="12" t="s"/>
      <c r="L1043" s="12" t="s"/>
      <c r="M1043" s="12" t="s"/>
      <c r="N1043" s="12" t="s"/>
      <c r="O1043" s="12" t="s"/>
      <c r="P1043" s="12" t="s"/>
    </row>
    <row r="1044" spans="1:16">
      <c r="A1044" s="21" t="s"/>
      <c r="B1044" s="12" t="s"/>
      <c r="C1044" s="22" t="s"/>
      <c r="D1044" s="12" t="s"/>
      <c r="E1044" s="12" t="s"/>
      <c r="F1044" s="12" t="s"/>
      <c r="G1044" s="12" t="s"/>
      <c r="H1044" s="12" t="s"/>
      <c r="I1044" s="12" t="s"/>
      <c r="J1044" s="12" t="s"/>
      <c r="K1044" s="12" t="s"/>
      <c r="L1044" s="12" t="s"/>
      <c r="M1044" s="12" t="s"/>
      <c r="N1044" s="12" t="s"/>
      <c r="O1044" s="12" t="s"/>
      <c r="P1044" s="12" t="s"/>
    </row>
    <row r="1045" spans="1:16">
      <c r="A1045" s="21" t="s"/>
      <c r="B1045" s="12" t="s"/>
      <c r="C1045" s="22" t="s"/>
      <c r="D1045" s="12" t="s"/>
      <c r="E1045" s="12" t="s"/>
      <c r="F1045" s="12" t="s"/>
      <c r="G1045" s="12" t="s"/>
      <c r="H1045" s="12" t="s"/>
      <c r="I1045" s="12" t="s"/>
      <c r="J1045" s="12" t="s"/>
      <c r="K1045" s="12" t="s"/>
      <c r="L1045" s="12" t="s"/>
      <c r="M1045" s="12" t="s"/>
      <c r="N1045" s="12" t="s"/>
      <c r="O1045" s="12" t="s"/>
      <c r="P1045" s="12" t="s"/>
    </row>
    <row r="1046" spans="1:16">
      <c r="A1046" s="21" t="s"/>
      <c r="B1046" s="12" t="s"/>
      <c r="C1046" s="22" t="s"/>
      <c r="D1046" s="12" t="s"/>
      <c r="E1046" s="12" t="s"/>
      <c r="F1046" s="12" t="s"/>
      <c r="G1046" s="12" t="s"/>
      <c r="H1046" s="12" t="s"/>
      <c r="I1046" s="12" t="s"/>
      <c r="J1046" s="12" t="s"/>
      <c r="K1046" s="12" t="s"/>
      <c r="L1046" s="12" t="s"/>
      <c r="M1046" s="12" t="s"/>
      <c r="N1046" s="12" t="s"/>
      <c r="O1046" s="12" t="s"/>
      <c r="P1046" s="12" t="s"/>
    </row>
    <row r="1047" spans="1:16">
      <c r="A1047" s="21" t="s"/>
      <c r="B1047" s="12" t="s"/>
      <c r="C1047" s="22" t="s"/>
      <c r="D1047" s="12" t="s"/>
      <c r="E1047" s="12" t="s"/>
      <c r="F1047" s="12" t="s"/>
      <c r="G1047" s="12" t="s"/>
      <c r="H1047" s="12" t="s"/>
      <c r="I1047" s="12" t="s"/>
      <c r="J1047" s="12" t="s"/>
      <c r="K1047" s="12" t="s"/>
      <c r="L1047" s="12" t="s"/>
      <c r="M1047" s="12" t="s"/>
      <c r="N1047" s="12" t="s"/>
      <c r="O1047" s="12" t="s"/>
      <c r="P1047" s="12" t="s"/>
    </row>
    <row r="1048" spans="1:16">
      <c r="A1048" s="21" t="s"/>
      <c r="B1048" s="12" t="s"/>
      <c r="C1048" s="22" t="s"/>
      <c r="D1048" s="12" t="s"/>
      <c r="E1048" s="12" t="s"/>
      <c r="F1048" s="12" t="s"/>
      <c r="G1048" s="12" t="s"/>
      <c r="H1048" s="12" t="s"/>
      <c r="I1048" s="12" t="s"/>
      <c r="J1048" s="12" t="s"/>
      <c r="K1048" s="12" t="s"/>
      <c r="L1048" s="12" t="s"/>
      <c r="M1048" s="12" t="s"/>
      <c r="N1048" s="12" t="s"/>
      <c r="O1048" s="12" t="s"/>
      <c r="P1048" s="12" t="s"/>
    </row>
    <row r="1049" spans="1:16">
      <c r="A1049" s="21" t="s"/>
      <c r="B1049" s="12" t="s"/>
      <c r="C1049" s="22" t="s"/>
      <c r="D1049" s="12" t="s"/>
      <c r="E1049" s="12" t="s"/>
      <c r="F1049" s="12" t="s"/>
      <c r="G1049" s="12" t="s"/>
      <c r="H1049" s="12" t="s"/>
      <c r="I1049" s="12" t="s"/>
      <c r="J1049" s="12" t="s"/>
      <c r="K1049" s="12" t="s"/>
      <c r="L1049" s="12" t="s"/>
      <c r="M1049" s="12" t="s"/>
      <c r="N1049" s="12" t="s"/>
      <c r="O1049" s="12" t="s"/>
      <c r="P1049" s="12" t="s"/>
    </row>
    <row r="1050" spans="1:16">
      <c r="A1050" s="21" t="s"/>
      <c r="B1050" s="12" t="s"/>
      <c r="C1050" s="22" t="s"/>
      <c r="D1050" s="12" t="s"/>
      <c r="E1050" s="12" t="s"/>
      <c r="F1050" s="12" t="s"/>
      <c r="G1050" s="12" t="s"/>
      <c r="H1050" s="12" t="s"/>
      <c r="I1050" s="12" t="s"/>
      <c r="J1050" s="12" t="s"/>
      <c r="K1050" s="12" t="s"/>
      <c r="L1050" s="12" t="s"/>
      <c r="M1050" s="12" t="s"/>
      <c r="N1050" s="12" t="s"/>
      <c r="O1050" s="12" t="s"/>
      <c r="P1050" s="12" t="s"/>
    </row>
    <row r="1051" spans="1:16">
      <c r="A1051" s="21" t="s"/>
      <c r="B1051" s="12" t="s"/>
      <c r="C1051" s="22" t="s"/>
      <c r="D1051" s="12" t="s"/>
      <c r="E1051" s="12" t="s"/>
      <c r="F1051" s="12" t="s"/>
      <c r="G1051" s="12" t="s"/>
      <c r="H1051" s="12" t="s"/>
      <c r="I1051" s="12" t="s"/>
      <c r="J1051" s="12" t="s"/>
      <c r="K1051" s="12" t="s"/>
      <c r="L1051" s="12" t="s"/>
      <c r="M1051" s="12" t="s"/>
      <c r="N1051" s="12" t="s"/>
      <c r="O1051" s="12" t="s"/>
      <c r="P1051" s="12" t="s"/>
    </row>
    <row r="1052" spans="1:16">
      <c r="A1052" s="21" t="s"/>
      <c r="B1052" s="12" t="s"/>
      <c r="C1052" s="22" t="s"/>
      <c r="D1052" s="12" t="s"/>
      <c r="E1052" s="12" t="s"/>
      <c r="F1052" s="12" t="s"/>
      <c r="G1052" s="12" t="s"/>
      <c r="H1052" s="12" t="s"/>
      <c r="I1052" s="12" t="s"/>
      <c r="J1052" s="12" t="s"/>
      <c r="K1052" s="12" t="s"/>
      <c r="L1052" s="12" t="s"/>
      <c r="M1052" s="12" t="s"/>
      <c r="N1052" s="12" t="s"/>
      <c r="O1052" s="12" t="s"/>
      <c r="P1052" s="12" t="s"/>
    </row>
    <row r="1053" spans="1:16">
      <c r="A1053" s="21" t="s"/>
      <c r="B1053" s="12" t="s"/>
      <c r="C1053" s="22" t="s"/>
      <c r="D1053" s="12" t="s"/>
      <c r="E1053" s="12" t="s"/>
      <c r="F1053" s="12" t="s"/>
      <c r="G1053" s="12" t="s"/>
      <c r="H1053" s="12" t="s"/>
      <c r="I1053" s="12" t="s"/>
      <c r="J1053" s="12" t="s"/>
      <c r="K1053" s="12" t="s"/>
      <c r="L1053" s="12" t="s"/>
      <c r="M1053" s="12" t="s"/>
      <c r="N1053" s="12" t="s"/>
      <c r="O1053" s="12" t="s"/>
      <c r="P1053" s="12" t="s"/>
    </row>
    <row r="1054" spans="1:16">
      <c r="A1054" s="21" t="s"/>
      <c r="B1054" s="12" t="s"/>
      <c r="C1054" s="22" t="s"/>
      <c r="D1054" s="12" t="s"/>
      <c r="E1054" s="12" t="s"/>
      <c r="F1054" s="12" t="s"/>
      <c r="G1054" s="12" t="s"/>
      <c r="H1054" s="12" t="s"/>
      <c r="I1054" s="12" t="s"/>
      <c r="J1054" s="12" t="s"/>
      <c r="K1054" s="12" t="s"/>
      <c r="L1054" s="12" t="s"/>
      <c r="M1054" s="12" t="s"/>
      <c r="N1054" s="12" t="s"/>
      <c r="O1054" s="12" t="s"/>
      <c r="P1054" s="12" t="s"/>
    </row>
    <row r="1055" spans="1:16">
      <c r="A1055" s="21" t="s"/>
      <c r="B1055" s="12" t="s"/>
      <c r="C1055" s="22" t="s"/>
      <c r="D1055" s="12" t="s"/>
      <c r="E1055" s="12" t="s"/>
      <c r="F1055" s="12" t="s"/>
      <c r="G1055" s="12" t="s"/>
      <c r="H1055" s="12" t="s"/>
      <c r="I1055" s="12" t="s"/>
      <c r="J1055" s="12" t="s"/>
      <c r="K1055" s="12" t="s"/>
      <c r="L1055" s="12" t="s"/>
      <c r="M1055" s="12" t="s"/>
      <c r="N1055" s="12" t="s"/>
      <c r="O1055" s="12" t="s"/>
      <c r="P1055" s="12" t="s"/>
    </row>
    <row r="1056" spans="1:16">
      <c r="A1056" s="21" t="s"/>
      <c r="B1056" s="12" t="s"/>
      <c r="C1056" s="22" t="s"/>
      <c r="D1056" s="12" t="s"/>
      <c r="E1056" s="12" t="s"/>
      <c r="F1056" s="12" t="s"/>
      <c r="G1056" s="12" t="s"/>
      <c r="H1056" s="12" t="s"/>
      <c r="I1056" s="12" t="s"/>
      <c r="J1056" s="12" t="s"/>
      <c r="K1056" s="12" t="s"/>
      <c r="L1056" s="12" t="s"/>
      <c r="M1056" s="12" t="s"/>
      <c r="N1056" s="12" t="s"/>
      <c r="O1056" s="12" t="s"/>
      <c r="P1056" s="12" t="s"/>
    </row>
    <row r="1057" spans="1:16">
      <c r="A1057" s="21" t="s"/>
      <c r="B1057" s="12" t="s"/>
      <c r="C1057" s="22" t="s"/>
      <c r="D1057" s="12" t="s"/>
      <c r="E1057" s="12" t="s"/>
      <c r="F1057" s="12" t="s"/>
      <c r="G1057" s="12" t="s"/>
      <c r="H1057" s="12" t="s"/>
      <c r="I1057" s="12" t="s"/>
      <c r="J1057" s="12" t="s"/>
      <c r="K1057" s="12" t="s"/>
      <c r="L1057" s="12" t="s"/>
      <c r="M1057" s="12" t="s"/>
      <c r="N1057" s="12" t="s"/>
      <c r="O1057" s="12" t="s"/>
      <c r="P1057" s="12" t="s"/>
    </row>
    <row r="1058" spans="1:16">
      <c r="A1058" s="21" t="s"/>
      <c r="B1058" s="12" t="s"/>
      <c r="C1058" s="22" t="s"/>
      <c r="D1058" s="12" t="s"/>
      <c r="E1058" s="12" t="s"/>
      <c r="F1058" s="12" t="s"/>
      <c r="G1058" s="12" t="s"/>
      <c r="H1058" s="12" t="s"/>
      <c r="I1058" s="12" t="s"/>
      <c r="J1058" s="12" t="s"/>
      <c r="K1058" s="12" t="s"/>
      <c r="L1058" s="12" t="s"/>
      <c r="M1058" s="12" t="s"/>
      <c r="N1058" s="12" t="s"/>
      <c r="O1058" s="12" t="s"/>
      <c r="P1058" s="12" t="s"/>
    </row>
    <row r="1059" spans="1:16">
      <c r="A1059" s="21" t="s"/>
      <c r="B1059" s="12" t="s"/>
      <c r="C1059" s="22" t="s"/>
      <c r="D1059" s="12" t="s"/>
      <c r="E1059" s="12" t="s"/>
      <c r="F1059" s="12" t="s"/>
      <c r="G1059" s="12" t="s"/>
      <c r="H1059" s="12" t="s"/>
      <c r="I1059" s="12" t="s"/>
      <c r="J1059" s="12" t="s"/>
      <c r="K1059" s="12" t="s"/>
      <c r="L1059" s="12" t="s"/>
      <c r="M1059" s="12" t="s"/>
      <c r="N1059" s="12" t="s"/>
      <c r="O1059" s="12" t="s"/>
      <c r="P1059" s="12" t="s"/>
    </row>
    <row r="1060" spans="1:16">
      <c r="A1060" s="21" t="s"/>
      <c r="B1060" s="12" t="s"/>
      <c r="C1060" s="22" t="s"/>
      <c r="D1060" s="12" t="s"/>
      <c r="E1060" s="12" t="s"/>
      <c r="F1060" s="12" t="s"/>
      <c r="G1060" s="12" t="s"/>
      <c r="H1060" s="12" t="s"/>
      <c r="I1060" s="12" t="s"/>
      <c r="J1060" s="12" t="s"/>
      <c r="K1060" s="12" t="s"/>
      <c r="L1060" s="12" t="s"/>
      <c r="M1060" s="12" t="s"/>
      <c r="N1060" s="12" t="s"/>
      <c r="O1060" s="12" t="s"/>
      <c r="P1060" s="12" t="s"/>
    </row>
    <row r="1061" spans="1:16">
      <c r="A1061" s="21" t="s"/>
      <c r="B1061" s="12" t="s"/>
      <c r="C1061" s="22" t="s"/>
      <c r="D1061" s="12" t="s"/>
      <c r="E1061" s="12" t="s"/>
      <c r="F1061" s="12" t="s"/>
      <c r="G1061" s="12" t="s"/>
      <c r="H1061" s="12" t="s"/>
      <c r="I1061" s="12" t="s"/>
      <c r="J1061" s="12" t="s"/>
      <c r="K1061" s="12" t="s"/>
      <c r="L1061" s="12" t="s"/>
      <c r="M1061" s="12" t="s"/>
      <c r="N1061" s="12" t="s"/>
      <c r="O1061" s="12" t="s"/>
      <c r="P1061" s="12" t="s"/>
    </row>
    <row r="1062" spans="1:16">
      <c r="A1062" s="21" t="s"/>
      <c r="B1062" s="12" t="s"/>
      <c r="C1062" s="22" t="s"/>
      <c r="D1062" s="12" t="s"/>
      <c r="E1062" s="12" t="s"/>
      <c r="F1062" s="12" t="s"/>
      <c r="G1062" s="12" t="s"/>
      <c r="H1062" s="12" t="s"/>
      <c r="I1062" s="12" t="s"/>
      <c r="J1062" s="12" t="s"/>
      <c r="K1062" s="12" t="s"/>
      <c r="L1062" s="12" t="s"/>
      <c r="M1062" s="12" t="s"/>
      <c r="N1062" s="12" t="s"/>
      <c r="O1062" s="12" t="s"/>
      <c r="P1062" s="12" t="s"/>
    </row>
    <row r="1063" spans="1:16">
      <c r="A1063" s="21" t="s"/>
      <c r="B1063" s="12" t="s"/>
      <c r="C1063" s="22" t="s"/>
      <c r="D1063" s="12" t="s"/>
      <c r="E1063" s="12" t="s"/>
      <c r="F1063" s="12" t="s"/>
      <c r="G1063" s="12" t="s"/>
      <c r="H1063" s="12" t="s"/>
      <c r="I1063" s="12" t="s"/>
      <c r="J1063" s="12" t="s"/>
      <c r="K1063" s="12" t="s"/>
      <c r="L1063" s="12" t="s"/>
      <c r="M1063" s="12" t="s"/>
      <c r="N1063" s="12" t="s"/>
      <c r="O1063" s="12" t="s"/>
      <c r="P1063" s="12" t="s"/>
    </row>
    <row r="1064" spans="1:16">
      <c r="A1064" s="21" t="s"/>
      <c r="B1064" s="12" t="s"/>
      <c r="C1064" s="22" t="s"/>
      <c r="D1064" s="12" t="s"/>
      <c r="E1064" s="12" t="s"/>
      <c r="F1064" s="12" t="s"/>
      <c r="G1064" s="12" t="s"/>
      <c r="H1064" s="12" t="s"/>
      <c r="I1064" s="12" t="s"/>
      <c r="J1064" s="12" t="s"/>
      <c r="K1064" s="12" t="s"/>
      <c r="L1064" s="12" t="s"/>
      <c r="M1064" s="12" t="s"/>
      <c r="N1064" s="12" t="s"/>
      <c r="O1064" s="12" t="s"/>
      <c r="P1064" s="12" t="s"/>
    </row>
    <row r="1065" spans="1:16">
      <c r="A1065" s="21" t="s"/>
      <c r="B1065" s="12" t="s"/>
      <c r="C1065" s="22" t="s"/>
      <c r="D1065" s="12" t="s"/>
      <c r="E1065" s="12" t="s"/>
      <c r="F1065" s="12" t="s"/>
      <c r="G1065" s="12" t="s"/>
      <c r="H1065" s="12" t="s"/>
      <c r="I1065" s="12" t="s"/>
      <c r="J1065" s="12" t="s"/>
      <c r="K1065" s="12" t="s"/>
      <c r="L1065" s="12" t="s"/>
      <c r="M1065" s="12" t="s"/>
      <c r="N1065" s="12" t="s"/>
      <c r="O1065" s="12" t="s"/>
      <c r="P1065" s="12" t="s"/>
    </row>
    <row r="1066" spans="1:16">
      <c r="A1066" s="21" t="s"/>
      <c r="B1066" s="12" t="s"/>
      <c r="C1066" s="22" t="s"/>
      <c r="D1066" s="12" t="s"/>
      <c r="E1066" s="12" t="s"/>
      <c r="F1066" s="12" t="s"/>
      <c r="G1066" s="12" t="s"/>
      <c r="H1066" s="12" t="s"/>
      <c r="I1066" s="12" t="s"/>
      <c r="J1066" s="12" t="s"/>
      <c r="K1066" s="12" t="s"/>
      <c r="L1066" s="12" t="s"/>
      <c r="M1066" s="12" t="s"/>
      <c r="N1066" s="12" t="s"/>
      <c r="O1066" s="12" t="s"/>
      <c r="P1066" s="12" t="s"/>
    </row>
    <row r="1067" spans="1:16">
      <c r="A1067" s="21" t="s"/>
      <c r="B1067" s="12" t="s"/>
      <c r="C1067" s="22" t="s"/>
      <c r="D1067" s="12" t="s"/>
      <c r="E1067" s="12" t="s"/>
      <c r="F1067" s="12" t="s"/>
      <c r="G1067" s="12" t="s"/>
      <c r="H1067" s="12" t="s"/>
      <c r="I1067" s="12" t="s"/>
      <c r="J1067" s="12" t="s"/>
      <c r="K1067" s="12" t="s"/>
      <c r="L1067" s="12" t="s"/>
      <c r="M1067" s="12" t="s"/>
      <c r="N1067" s="12" t="s"/>
      <c r="O1067" s="12" t="s"/>
      <c r="P1067" s="12" t="s"/>
    </row>
    <row r="1068" spans="1:16">
      <c r="A1068" s="21" t="s"/>
      <c r="B1068" s="12" t="s"/>
      <c r="C1068" s="22" t="s"/>
      <c r="D1068" s="12" t="s"/>
      <c r="E1068" s="12" t="s"/>
      <c r="F1068" s="12" t="s"/>
      <c r="G1068" s="12" t="s"/>
      <c r="H1068" s="12" t="s"/>
      <c r="I1068" s="12" t="s"/>
      <c r="J1068" s="12" t="s"/>
      <c r="K1068" s="12" t="s"/>
      <c r="L1068" s="12" t="s"/>
      <c r="M1068" s="12" t="s"/>
      <c r="N1068" s="12" t="s"/>
      <c r="O1068" s="12" t="s"/>
      <c r="P1068" s="12" t="s"/>
    </row>
    <row r="1069" spans="1:16">
      <c r="A1069" s="21" t="s"/>
      <c r="B1069" s="12" t="s"/>
      <c r="C1069" s="22" t="s"/>
      <c r="D1069" s="12" t="s"/>
      <c r="E1069" s="12" t="s"/>
      <c r="F1069" s="12" t="s"/>
      <c r="G1069" s="12" t="s"/>
      <c r="H1069" s="12" t="s"/>
      <c r="I1069" s="12" t="s"/>
      <c r="J1069" s="12" t="s"/>
      <c r="K1069" s="12" t="s"/>
      <c r="L1069" s="12" t="s"/>
      <c r="M1069" s="12" t="s"/>
      <c r="N1069" s="12" t="s"/>
      <c r="O1069" s="12" t="s"/>
      <c r="P1069" s="12" t="s"/>
    </row>
    <row r="1070" spans="1:16">
      <c r="A1070" s="21" t="s"/>
      <c r="B1070" s="12" t="s"/>
      <c r="C1070" s="22" t="s"/>
      <c r="D1070" s="12" t="s"/>
      <c r="E1070" s="12" t="s"/>
      <c r="F1070" s="12" t="s"/>
      <c r="G1070" s="12" t="s"/>
      <c r="H1070" s="12" t="s"/>
      <c r="I1070" s="12" t="s"/>
      <c r="J1070" s="12" t="s"/>
      <c r="K1070" s="12" t="s"/>
      <c r="L1070" s="12" t="s"/>
      <c r="M1070" s="12" t="s"/>
      <c r="N1070" s="12" t="s"/>
      <c r="O1070" s="12" t="s"/>
      <c r="P1070" s="12" t="s"/>
    </row>
    <row r="1071" spans="1:16">
      <c r="A1071" s="21" t="s"/>
      <c r="B1071" s="12" t="s"/>
      <c r="C1071" s="22" t="s"/>
      <c r="D1071" s="12" t="s"/>
      <c r="E1071" s="12" t="s"/>
      <c r="F1071" s="12" t="s"/>
      <c r="G1071" s="12" t="s"/>
      <c r="H1071" s="12" t="s"/>
      <c r="I1071" s="12" t="s"/>
      <c r="J1071" s="12" t="s"/>
      <c r="K1071" s="12" t="s"/>
      <c r="L1071" s="12" t="s"/>
      <c r="M1071" s="12" t="s"/>
      <c r="N1071" s="12" t="s"/>
      <c r="O1071" s="12" t="s"/>
      <c r="P1071" s="12" t="s"/>
    </row>
    <row r="1072" spans="1:16">
      <c r="A1072" s="21" t="s"/>
      <c r="B1072" s="12" t="s"/>
      <c r="C1072" s="22" t="s"/>
      <c r="D1072" s="12" t="s"/>
      <c r="E1072" s="12" t="s"/>
      <c r="F1072" s="12" t="s"/>
      <c r="G1072" s="12" t="s"/>
      <c r="H1072" s="12" t="s"/>
      <c r="I1072" s="12" t="s"/>
      <c r="J1072" s="12" t="s"/>
      <c r="K1072" s="12" t="s"/>
      <c r="L1072" s="12" t="s"/>
      <c r="M1072" s="12" t="s"/>
      <c r="N1072" s="12" t="s"/>
      <c r="O1072" s="12" t="s"/>
      <c r="P1072" s="12" t="s"/>
    </row>
    <row r="1073" spans="1:16">
      <c r="A1073" s="21" t="s"/>
      <c r="B1073" s="12" t="s"/>
      <c r="C1073" s="22" t="s"/>
      <c r="D1073" s="12" t="s"/>
      <c r="E1073" s="12" t="s"/>
      <c r="F1073" s="12" t="s"/>
      <c r="G1073" s="12" t="s"/>
      <c r="H1073" s="12" t="s"/>
      <c r="I1073" s="12" t="s"/>
      <c r="J1073" s="12" t="s"/>
      <c r="K1073" s="12" t="s"/>
      <c r="L1073" s="12" t="s"/>
      <c r="M1073" s="12" t="s"/>
      <c r="N1073" s="12" t="s"/>
      <c r="O1073" s="12" t="s"/>
      <c r="P1073" s="12" t="s"/>
    </row>
    <row r="1074" spans="1:16">
      <c r="A1074" s="21" t="s"/>
      <c r="B1074" s="12" t="s"/>
      <c r="C1074" s="22" t="s"/>
      <c r="D1074" s="12" t="s"/>
      <c r="E1074" s="12" t="s"/>
      <c r="F1074" s="12" t="s"/>
      <c r="G1074" s="12" t="s"/>
      <c r="H1074" s="12" t="s"/>
      <c r="I1074" s="12" t="s"/>
      <c r="J1074" s="12" t="s"/>
      <c r="K1074" s="12" t="s"/>
      <c r="L1074" s="12" t="s"/>
      <c r="M1074" s="12" t="s"/>
      <c r="N1074" s="12" t="s"/>
      <c r="O1074" s="12" t="s"/>
      <c r="P1074" s="12" t="s"/>
    </row>
    <row r="1075" spans="1:16">
      <c r="A1075" s="21" t="s"/>
      <c r="B1075" s="12" t="s"/>
      <c r="C1075" s="22" t="s"/>
      <c r="D1075" s="12" t="s"/>
      <c r="E1075" s="12" t="s"/>
      <c r="F1075" s="12" t="s"/>
      <c r="G1075" s="12" t="s"/>
      <c r="H1075" s="12" t="s"/>
      <c r="I1075" s="12" t="s"/>
      <c r="J1075" s="12" t="s"/>
      <c r="K1075" s="12" t="s"/>
      <c r="L1075" s="12" t="s"/>
      <c r="M1075" s="12" t="s"/>
      <c r="N1075" s="12" t="s"/>
      <c r="O1075" s="12" t="s"/>
      <c r="P1075" s="12" t="s"/>
    </row>
    <row r="1076" spans="1:16">
      <c r="A1076" s="21" t="s"/>
      <c r="B1076" s="12" t="s"/>
      <c r="C1076" s="22" t="s"/>
      <c r="D1076" s="12" t="s"/>
      <c r="E1076" s="12" t="s"/>
      <c r="F1076" s="12" t="s"/>
      <c r="G1076" s="12" t="s"/>
      <c r="H1076" s="12" t="s"/>
      <c r="I1076" s="12" t="s"/>
      <c r="J1076" s="12" t="s"/>
      <c r="K1076" s="12" t="s"/>
      <c r="L1076" s="12" t="s"/>
      <c r="M1076" s="12" t="s"/>
      <c r="N1076" s="12" t="s"/>
      <c r="O1076" s="12" t="s"/>
      <c r="P1076" s="12" t="s"/>
    </row>
    <row r="1077" spans="1:16">
      <c r="A1077" s="21" t="s"/>
      <c r="B1077" s="12" t="s"/>
      <c r="C1077" s="22" t="s"/>
      <c r="D1077" s="12" t="s"/>
      <c r="E1077" s="12" t="s"/>
      <c r="F1077" s="12" t="s"/>
      <c r="G1077" s="12" t="s"/>
      <c r="H1077" s="12" t="s"/>
      <c r="I1077" s="12" t="s"/>
      <c r="J1077" s="12" t="s"/>
      <c r="K1077" s="12" t="s"/>
      <c r="L1077" s="12" t="s"/>
      <c r="M1077" s="12" t="s"/>
      <c r="N1077" s="12" t="s"/>
      <c r="O1077" s="12" t="s"/>
      <c r="P1077" s="12" t="s"/>
    </row>
    <row r="1078" spans="1:16">
      <c r="A1078" s="21" t="s"/>
      <c r="B1078" s="12" t="s"/>
      <c r="C1078" s="22" t="s"/>
      <c r="D1078" s="12" t="s"/>
      <c r="E1078" s="12" t="s"/>
      <c r="F1078" s="12" t="s"/>
      <c r="G1078" s="12" t="s"/>
      <c r="H1078" s="12" t="s"/>
      <c r="I1078" s="12" t="s"/>
      <c r="J1078" s="12" t="s"/>
      <c r="K1078" s="12" t="s"/>
      <c r="L1078" s="12" t="s"/>
      <c r="M1078" s="12" t="s"/>
      <c r="N1078" s="12" t="s"/>
      <c r="O1078" s="12" t="s"/>
      <c r="P1078" s="12" t="s"/>
    </row>
    <row r="1079" spans="1:16">
      <c r="A1079" s="21" t="s"/>
      <c r="B1079" s="12" t="s"/>
      <c r="C1079" s="22" t="s"/>
      <c r="D1079" s="12" t="s"/>
      <c r="E1079" s="12" t="s"/>
      <c r="F1079" s="12" t="s"/>
      <c r="G1079" s="12" t="s"/>
      <c r="H1079" s="12" t="s"/>
      <c r="I1079" s="12" t="s"/>
      <c r="J1079" s="12" t="s"/>
      <c r="K1079" s="12" t="s"/>
      <c r="L1079" s="12" t="s"/>
      <c r="M1079" s="12" t="s"/>
      <c r="N1079" s="12" t="s"/>
      <c r="O1079" s="12" t="s"/>
      <c r="P1079" s="12" t="s"/>
    </row>
    <row r="1080" spans="1:16">
      <c r="A1080" s="21" t="s"/>
      <c r="B1080" s="12" t="s"/>
      <c r="C1080" s="22" t="s"/>
      <c r="D1080" s="12" t="s"/>
      <c r="E1080" s="12" t="s"/>
      <c r="F1080" s="12" t="s"/>
      <c r="G1080" s="12" t="s"/>
      <c r="H1080" s="12" t="s"/>
      <c r="I1080" s="12" t="s"/>
      <c r="J1080" s="12" t="s"/>
      <c r="K1080" s="12" t="s"/>
      <c r="L1080" s="12" t="s"/>
      <c r="M1080" s="12" t="s"/>
      <c r="N1080" s="12" t="s"/>
      <c r="O1080" s="12" t="s"/>
      <c r="P1080" s="12" t="s"/>
    </row>
    <row r="1081" spans="1:16">
      <c r="A1081" s="21" t="s"/>
      <c r="B1081" s="12" t="s"/>
      <c r="C1081" s="22" t="s"/>
      <c r="D1081" s="12" t="s"/>
      <c r="E1081" s="12" t="s"/>
      <c r="F1081" s="12" t="s"/>
      <c r="G1081" s="12" t="s"/>
      <c r="H1081" s="12" t="s"/>
      <c r="I1081" s="12" t="s"/>
      <c r="J1081" s="12" t="s"/>
      <c r="K1081" s="12" t="s"/>
      <c r="L1081" s="12" t="s"/>
      <c r="M1081" s="12" t="s"/>
      <c r="N1081" s="12" t="s"/>
      <c r="O1081" s="12" t="s"/>
      <c r="P1081" s="12" t="s"/>
    </row>
    <row r="1082" spans="1:16">
      <c r="A1082" s="21" t="s"/>
      <c r="B1082" s="12" t="s"/>
      <c r="C1082" s="22" t="s"/>
      <c r="D1082" s="12" t="s"/>
      <c r="E1082" s="12" t="s"/>
      <c r="F1082" s="12" t="s"/>
      <c r="G1082" s="12" t="s"/>
      <c r="H1082" s="12" t="s"/>
      <c r="I1082" s="12" t="s"/>
      <c r="J1082" s="12" t="s"/>
      <c r="K1082" s="12" t="s"/>
      <c r="L1082" s="12" t="s"/>
      <c r="M1082" s="12" t="s"/>
      <c r="N1082" s="12" t="s"/>
      <c r="O1082" s="12" t="s"/>
      <c r="P1082" s="12" t="s"/>
    </row>
    <row r="1083" spans="1:16">
      <c r="A1083" s="21" t="s"/>
      <c r="B1083" s="12" t="s"/>
      <c r="C1083" s="22" t="s"/>
      <c r="D1083" s="12" t="s"/>
      <c r="E1083" s="12" t="s"/>
      <c r="F1083" s="12" t="s"/>
      <c r="G1083" s="12" t="s"/>
      <c r="H1083" s="12" t="s"/>
      <c r="I1083" s="12" t="s"/>
      <c r="J1083" s="12" t="s"/>
      <c r="K1083" s="12" t="s"/>
      <c r="L1083" s="12" t="s"/>
      <c r="M1083" s="12" t="s"/>
      <c r="N1083" s="12" t="s"/>
      <c r="O1083" s="12" t="s"/>
      <c r="P1083" s="12" t="s"/>
    </row>
    <row r="1084" spans="1:16">
      <c r="A1084" s="21" t="s"/>
      <c r="B1084" s="12" t="s"/>
      <c r="C1084" s="22" t="s"/>
      <c r="D1084" s="12" t="s"/>
      <c r="E1084" s="12" t="s"/>
      <c r="F1084" s="12" t="s"/>
      <c r="G1084" s="12" t="s"/>
      <c r="H1084" s="12" t="s"/>
      <c r="I1084" s="12" t="s"/>
      <c r="J1084" s="12" t="s"/>
      <c r="K1084" s="12" t="s"/>
      <c r="L1084" s="12" t="s"/>
      <c r="M1084" s="12" t="s"/>
      <c r="N1084" s="12" t="s"/>
      <c r="O1084" s="12" t="s"/>
      <c r="P1084" s="12" t="s"/>
    </row>
    <row r="1085" spans="1:16">
      <c r="A1085" s="21" t="s"/>
      <c r="B1085" s="12" t="s"/>
      <c r="C1085" s="22" t="s"/>
      <c r="D1085" s="12" t="s"/>
      <c r="E1085" s="12" t="s"/>
      <c r="F1085" s="12" t="s"/>
      <c r="G1085" s="12" t="s"/>
      <c r="H1085" s="12" t="s"/>
      <c r="I1085" s="12" t="s"/>
      <c r="J1085" s="12" t="s"/>
      <c r="K1085" s="12" t="s"/>
      <c r="L1085" s="12" t="s"/>
      <c r="M1085" s="12" t="s"/>
      <c r="N1085" s="12" t="s"/>
      <c r="O1085" s="12" t="s"/>
      <c r="P1085" s="12" t="s"/>
    </row>
    <row r="1086" spans="1:16">
      <c r="A1086" s="21" t="s"/>
      <c r="B1086" s="12" t="s"/>
      <c r="C1086" s="22" t="s"/>
      <c r="D1086" s="12" t="s"/>
      <c r="E1086" s="12" t="s"/>
      <c r="F1086" s="12" t="s"/>
      <c r="G1086" s="12" t="s"/>
      <c r="H1086" s="12" t="s"/>
      <c r="I1086" s="12" t="s"/>
      <c r="J1086" s="12" t="s"/>
      <c r="K1086" s="12" t="s"/>
      <c r="L1086" s="12" t="s"/>
      <c r="M1086" s="12" t="s"/>
      <c r="N1086" s="12" t="s"/>
      <c r="O1086" s="12" t="s"/>
      <c r="P1086" s="12" t="s"/>
    </row>
    <row r="1087" spans="1:16">
      <c r="A1087" s="21" t="s"/>
      <c r="B1087" s="12" t="s"/>
      <c r="C1087" s="22" t="s"/>
      <c r="D1087" s="12" t="s"/>
      <c r="E1087" s="12" t="s"/>
      <c r="F1087" s="12" t="s"/>
      <c r="G1087" s="12" t="s"/>
      <c r="H1087" s="12" t="s"/>
      <c r="I1087" s="12" t="s"/>
      <c r="J1087" s="12" t="s"/>
      <c r="K1087" s="12" t="s"/>
      <c r="L1087" s="12" t="s"/>
      <c r="M1087" s="12" t="s"/>
      <c r="N1087" s="12" t="s"/>
      <c r="O1087" s="12" t="s"/>
      <c r="P1087" s="12" t="s"/>
    </row>
    <row r="1088" spans="1:16">
      <c r="A1088" s="21" t="s"/>
      <c r="B1088" s="12" t="s"/>
      <c r="C1088" s="22" t="s"/>
      <c r="D1088" s="12" t="s"/>
      <c r="E1088" s="12" t="s"/>
      <c r="F1088" s="12" t="s"/>
      <c r="G1088" s="12" t="s"/>
      <c r="H1088" s="12" t="s"/>
      <c r="I1088" s="12" t="s"/>
      <c r="J1088" s="12" t="s"/>
      <c r="K1088" s="12" t="s"/>
      <c r="L1088" s="12" t="s"/>
      <c r="M1088" s="12" t="s"/>
      <c r="N1088" s="12" t="s"/>
      <c r="O1088" s="12" t="s"/>
      <c r="P1088" s="12" t="s"/>
    </row>
    <row r="1089" spans="1:16">
      <c r="A1089" s="21" t="s"/>
      <c r="B1089" s="12" t="s"/>
      <c r="C1089" s="22" t="s"/>
      <c r="D1089" s="12" t="s"/>
      <c r="E1089" s="12" t="s"/>
      <c r="F1089" s="12" t="s"/>
      <c r="G1089" s="12" t="s"/>
      <c r="H1089" s="12" t="s"/>
      <c r="I1089" s="12" t="s"/>
      <c r="J1089" s="12" t="s"/>
      <c r="K1089" s="12" t="s"/>
      <c r="L1089" s="12" t="s"/>
      <c r="M1089" s="12" t="s"/>
      <c r="N1089" s="12" t="s"/>
      <c r="O1089" s="12" t="s"/>
      <c r="P1089" s="12" t="s"/>
    </row>
    <row r="1090" spans="1:16">
      <c r="A1090" s="21" t="s"/>
      <c r="B1090" s="12" t="s"/>
      <c r="C1090" s="22" t="s"/>
      <c r="D1090" s="12" t="s"/>
      <c r="E1090" s="12" t="s"/>
      <c r="F1090" s="12" t="s"/>
      <c r="G1090" s="12" t="s"/>
      <c r="H1090" s="12" t="s"/>
      <c r="I1090" s="12" t="s"/>
      <c r="J1090" s="12" t="s"/>
      <c r="K1090" s="12" t="s"/>
      <c r="L1090" s="12" t="s"/>
      <c r="M1090" s="12" t="s"/>
      <c r="N1090" s="12" t="s"/>
      <c r="O1090" s="12" t="s"/>
      <c r="P1090" s="12" t="s"/>
    </row>
    <row r="1091" spans="1:16">
      <c r="A1091" s="21" t="s"/>
      <c r="B1091" s="12" t="s"/>
      <c r="C1091" s="22" t="s"/>
      <c r="D1091" s="12" t="s"/>
      <c r="E1091" s="12" t="s"/>
      <c r="F1091" s="12" t="s"/>
      <c r="G1091" s="12" t="s"/>
      <c r="H1091" s="12" t="s"/>
      <c r="I1091" s="12" t="s"/>
      <c r="J1091" s="12" t="s"/>
      <c r="K1091" s="12" t="s"/>
      <c r="L1091" s="12" t="s"/>
      <c r="M1091" s="12" t="s"/>
      <c r="N1091" s="12" t="s"/>
      <c r="O1091" s="12" t="s"/>
      <c r="P1091" s="12" t="s"/>
    </row>
    <row r="1092" spans="1:16">
      <c r="A1092" s="21" t="s"/>
      <c r="B1092" s="12" t="s"/>
      <c r="C1092" s="22" t="s"/>
      <c r="D1092" s="12" t="s"/>
      <c r="E1092" s="12" t="s"/>
      <c r="F1092" s="12" t="s"/>
      <c r="G1092" s="12" t="s"/>
      <c r="H1092" s="12" t="s"/>
      <c r="I1092" s="12" t="s"/>
      <c r="J1092" s="12" t="s"/>
      <c r="K1092" s="12" t="s"/>
      <c r="L1092" s="12" t="s"/>
      <c r="M1092" s="12" t="s"/>
      <c r="N1092" s="12" t="s"/>
      <c r="O1092" s="12" t="s"/>
      <c r="P1092" s="12" t="s"/>
    </row>
    <row r="1093" spans="1:16">
      <c r="A1093" s="21" t="s"/>
      <c r="B1093" s="12" t="s"/>
      <c r="C1093" s="22" t="s"/>
      <c r="D1093" s="12" t="s"/>
      <c r="E1093" s="12" t="s"/>
      <c r="F1093" s="12" t="s"/>
      <c r="G1093" s="12" t="s"/>
      <c r="H1093" s="12" t="s"/>
      <c r="I1093" s="12" t="s"/>
      <c r="J1093" s="12" t="s"/>
      <c r="K1093" s="12" t="s"/>
      <c r="L1093" s="12" t="s"/>
      <c r="M1093" s="12" t="s"/>
      <c r="N1093" s="12" t="s"/>
      <c r="O1093" s="12" t="s"/>
      <c r="P1093" s="12" t="s"/>
    </row>
    <row r="1094" spans="1:16">
      <c r="A1094" s="21" t="s"/>
      <c r="B1094" s="12" t="s"/>
      <c r="C1094" s="22" t="s"/>
      <c r="D1094" s="12" t="s"/>
      <c r="E1094" s="12" t="s"/>
      <c r="F1094" s="12" t="s"/>
      <c r="G1094" s="12" t="s"/>
      <c r="H1094" s="12" t="s"/>
      <c r="I1094" s="12" t="s"/>
      <c r="J1094" s="12" t="s"/>
      <c r="K1094" s="12" t="s"/>
      <c r="L1094" s="12" t="s"/>
      <c r="M1094" s="12" t="s"/>
      <c r="N1094" s="12" t="s"/>
      <c r="O1094" s="12" t="s"/>
      <c r="P1094" s="12" t="s"/>
    </row>
    <row r="1095" spans="1:16">
      <c r="A1095" s="21" t="s"/>
      <c r="B1095" s="12" t="s"/>
      <c r="C1095" s="22" t="s"/>
      <c r="D1095" s="12" t="s"/>
      <c r="E1095" s="12" t="s"/>
      <c r="F1095" s="12" t="s"/>
      <c r="G1095" s="12" t="s"/>
      <c r="H1095" s="12" t="s"/>
      <c r="I1095" s="12" t="s"/>
      <c r="J1095" s="12" t="s"/>
      <c r="K1095" s="12" t="s"/>
      <c r="L1095" s="12" t="s"/>
      <c r="M1095" s="12" t="s"/>
      <c r="N1095" s="12" t="s"/>
      <c r="O1095" s="12" t="s"/>
      <c r="P1095" s="12" t="s"/>
    </row>
    <row r="1096" spans="1:16">
      <c r="A1096" s="21" t="s"/>
      <c r="B1096" s="12" t="s"/>
      <c r="C1096" s="22" t="s"/>
      <c r="D1096" s="12" t="s"/>
      <c r="E1096" s="12" t="s"/>
      <c r="F1096" s="12" t="s"/>
      <c r="G1096" s="12" t="s"/>
      <c r="H1096" s="12" t="s"/>
      <c r="I1096" s="12" t="s"/>
      <c r="J1096" s="12" t="s"/>
      <c r="K1096" s="12" t="s"/>
      <c r="L1096" s="12" t="s"/>
      <c r="M1096" s="12" t="s"/>
      <c r="N1096" s="12" t="s"/>
      <c r="O1096" s="12" t="s"/>
      <c r="P1096" s="12" t="s"/>
    </row>
    <row r="1097" spans="1:16">
      <c r="A1097" s="21" t="s"/>
      <c r="B1097" s="12" t="s"/>
      <c r="C1097" s="22" t="s"/>
      <c r="D1097" s="12" t="s"/>
      <c r="E1097" s="12" t="s"/>
      <c r="F1097" s="12" t="s"/>
      <c r="G1097" s="12" t="s"/>
      <c r="H1097" s="12" t="s"/>
      <c r="I1097" s="12" t="s"/>
      <c r="J1097" s="12" t="s"/>
      <c r="K1097" s="12" t="s"/>
      <c r="L1097" s="12" t="s"/>
      <c r="M1097" s="12" t="s"/>
      <c r="N1097" s="12" t="s"/>
      <c r="O1097" s="12" t="s"/>
      <c r="P1097" s="12" t="s"/>
    </row>
    <row r="1098" spans="1:16">
      <c r="A1098" s="21" t="s"/>
      <c r="B1098" s="12" t="s"/>
      <c r="C1098" s="22" t="s"/>
      <c r="D1098" s="12" t="s"/>
      <c r="E1098" s="12" t="s"/>
      <c r="F1098" s="12" t="s"/>
      <c r="G1098" s="12" t="s"/>
      <c r="H1098" s="12" t="s"/>
      <c r="I1098" s="12" t="s"/>
      <c r="J1098" s="12" t="s"/>
      <c r="K1098" s="12" t="s"/>
      <c r="L1098" s="12" t="s"/>
      <c r="M1098" s="12" t="s"/>
      <c r="N1098" s="12" t="s"/>
      <c r="O1098" s="12" t="s"/>
      <c r="P1098" s="12" t="s"/>
    </row>
    <row r="1099" spans="1:16">
      <c r="A1099" s="21" t="s"/>
      <c r="B1099" s="12" t="s"/>
      <c r="C1099" s="22" t="s"/>
      <c r="D1099" s="12" t="s"/>
      <c r="E1099" s="12" t="s"/>
      <c r="F1099" s="12" t="s"/>
      <c r="G1099" s="12" t="s"/>
      <c r="H1099" s="12" t="s"/>
      <c r="I1099" s="12" t="s"/>
      <c r="J1099" s="12" t="s"/>
      <c r="K1099" s="12" t="s"/>
      <c r="L1099" s="12" t="s"/>
      <c r="M1099" s="12" t="s"/>
      <c r="N1099" s="12" t="s"/>
      <c r="O1099" s="12" t="s"/>
      <c r="P1099" s="12" t="s"/>
    </row>
    <row r="1100" spans="1:16">
      <c r="A1100" s="21" t="s"/>
      <c r="B1100" s="12" t="s"/>
      <c r="C1100" s="22" t="s"/>
      <c r="D1100" s="12" t="s"/>
      <c r="E1100" s="12" t="s"/>
      <c r="F1100" s="12" t="s"/>
      <c r="G1100" s="12" t="s"/>
      <c r="H1100" s="12" t="s"/>
      <c r="I1100" s="12" t="s"/>
      <c r="J1100" s="12" t="s"/>
      <c r="K1100" s="12" t="s"/>
      <c r="L1100" s="12" t="s"/>
      <c r="M1100" s="12" t="s"/>
      <c r="N1100" s="12" t="s"/>
      <c r="O1100" s="12" t="s"/>
      <c r="P1100" s="12" t="s"/>
    </row>
    <row r="1101" spans="1:16">
      <c r="A1101" s="21" t="s"/>
      <c r="B1101" s="12" t="s"/>
      <c r="C1101" s="22" t="s"/>
      <c r="D1101" s="12" t="s"/>
      <c r="E1101" s="12" t="s"/>
      <c r="F1101" s="12" t="s"/>
      <c r="G1101" s="12" t="s"/>
      <c r="H1101" s="12" t="s"/>
      <c r="I1101" s="12" t="s"/>
      <c r="J1101" s="12" t="s"/>
      <c r="K1101" s="12" t="s"/>
      <c r="L1101" s="12" t="s"/>
      <c r="M1101" s="12" t="s"/>
      <c r="N1101" s="12" t="s"/>
      <c r="O1101" s="12" t="s"/>
      <c r="P1101" s="12" t="s"/>
    </row>
    <row r="1102" spans="1:16">
      <c r="A1102" s="21" t="s"/>
      <c r="B1102" s="12" t="s"/>
      <c r="C1102" s="22" t="s"/>
      <c r="D1102" s="12" t="s"/>
      <c r="E1102" s="12" t="s"/>
      <c r="F1102" s="12" t="s"/>
      <c r="G1102" s="12" t="s"/>
      <c r="H1102" s="12" t="s"/>
      <c r="I1102" s="12" t="s"/>
      <c r="J1102" s="12" t="s"/>
      <c r="K1102" s="12" t="s"/>
      <c r="L1102" s="12" t="s"/>
      <c r="M1102" s="12" t="s"/>
      <c r="N1102" s="12" t="s"/>
      <c r="O1102" s="12" t="s"/>
      <c r="P1102" s="12" t="s"/>
    </row>
    <row r="1103" spans="1:16">
      <c r="A1103" s="21" t="s"/>
      <c r="B1103" s="12" t="s"/>
      <c r="C1103" s="22" t="s"/>
      <c r="D1103" s="12" t="s"/>
      <c r="E1103" s="12" t="s"/>
      <c r="F1103" s="12" t="s"/>
      <c r="G1103" s="12" t="s"/>
      <c r="H1103" s="12" t="s"/>
      <c r="I1103" s="12" t="s"/>
      <c r="J1103" s="12" t="s"/>
      <c r="K1103" s="12" t="s"/>
      <c r="L1103" s="12" t="s"/>
      <c r="M1103" s="12" t="s"/>
      <c r="N1103" s="12" t="s"/>
      <c r="O1103" s="12" t="s"/>
      <c r="P1103" s="12" t="s"/>
    </row>
    <row r="1104" spans="1:16">
      <c r="A1104" s="21" t="s"/>
      <c r="B1104" s="12" t="s"/>
      <c r="C1104" s="22" t="s"/>
      <c r="D1104" s="12" t="s"/>
      <c r="E1104" s="12" t="s"/>
      <c r="F1104" s="12" t="s"/>
      <c r="G1104" s="12" t="s"/>
      <c r="H1104" s="12" t="s"/>
      <c r="I1104" s="12" t="s"/>
      <c r="J1104" s="12" t="s"/>
      <c r="K1104" s="12" t="s"/>
      <c r="L1104" s="12" t="s"/>
      <c r="M1104" s="12" t="s"/>
      <c r="N1104" s="12" t="s"/>
      <c r="O1104" s="12" t="s"/>
      <c r="P1104" s="12" t="s"/>
    </row>
    <row r="1105" spans="1:16">
      <c r="A1105" s="21" t="s"/>
      <c r="B1105" s="12" t="s"/>
      <c r="C1105" s="22" t="s"/>
      <c r="D1105" s="12" t="s"/>
      <c r="E1105" s="12" t="s"/>
      <c r="F1105" s="12" t="s"/>
      <c r="G1105" s="12" t="s"/>
      <c r="H1105" s="12" t="s"/>
      <c r="I1105" s="12" t="s"/>
      <c r="J1105" s="12" t="s"/>
      <c r="K1105" s="12" t="s"/>
      <c r="L1105" s="12" t="s"/>
      <c r="M1105" s="12" t="s"/>
      <c r="N1105" s="12" t="s"/>
      <c r="O1105" s="12" t="s"/>
      <c r="P1105" s="12" t="s"/>
    </row>
    <row r="1106" spans="1:16">
      <c r="A1106" s="21" t="s"/>
      <c r="B1106" s="12" t="s"/>
      <c r="C1106" s="22" t="s"/>
      <c r="D1106" s="12" t="s"/>
      <c r="E1106" s="12" t="s"/>
      <c r="F1106" s="12" t="s"/>
      <c r="G1106" s="12" t="s"/>
      <c r="H1106" s="12" t="s"/>
      <c r="I1106" s="12" t="s"/>
      <c r="J1106" s="12" t="s"/>
      <c r="K1106" s="12" t="s"/>
      <c r="L1106" s="12" t="s"/>
      <c r="M1106" s="12" t="s"/>
      <c r="N1106" s="12" t="s"/>
      <c r="O1106" s="12" t="s"/>
      <c r="P1106" s="12" t="s"/>
    </row>
    <row r="1107" spans="1:16">
      <c r="A1107" s="21" t="s"/>
      <c r="B1107" s="12" t="s"/>
      <c r="C1107" s="22" t="s"/>
      <c r="D1107" s="12" t="s"/>
      <c r="E1107" s="12" t="s"/>
      <c r="F1107" s="12" t="s"/>
      <c r="G1107" s="12" t="s"/>
      <c r="H1107" s="12" t="s"/>
      <c r="I1107" s="12" t="s"/>
      <c r="J1107" s="12" t="s"/>
      <c r="K1107" s="12" t="s"/>
      <c r="L1107" s="12" t="s"/>
      <c r="M1107" s="12" t="s"/>
      <c r="N1107" s="12" t="s"/>
      <c r="O1107" s="12" t="s"/>
      <c r="P1107" s="12" t="s"/>
    </row>
    <row r="1108" spans="1:16">
      <c r="A1108" s="21" t="s"/>
      <c r="B1108" s="12" t="s"/>
      <c r="C1108" s="22" t="s"/>
      <c r="D1108" s="12" t="s"/>
      <c r="E1108" s="12" t="s"/>
      <c r="F1108" s="12" t="s"/>
      <c r="G1108" s="12" t="s"/>
      <c r="H1108" s="12" t="s"/>
      <c r="I1108" s="12" t="s"/>
      <c r="J1108" s="12" t="s"/>
      <c r="K1108" s="12" t="s"/>
      <c r="L1108" s="12" t="s"/>
      <c r="M1108" s="12" t="s"/>
      <c r="N1108" s="12" t="s"/>
      <c r="O1108" s="12" t="s"/>
      <c r="P1108" s="12" t="s"/>
    </row>
    <row r="1109" spans="1:16">
      <c r="A1109" s="21" t="s"/>
      <c r="B1109" s="12" t="s"/>
      <c r="C1109" s="22" t="s"/>
      <c r="D1109" s="12" t="s"/>
      <c r="E1109" s="12" t="s"/>
      <c r="F1109" s="12" t="s"/>
      <c r="G1109" s="12" t="s"/>
      <c r="H1109" s="12" t="s"/>
      <c r="I1109" s="12" t="s"/>
      <c r="J1109" s="12" t="s"/>
      <c r="K1109" s="12" t="s"/>
      <c r="L1109" s="12" t="s"/>
      <c r="M1109" s="12" t="s"/>
      <c r="N1109" s="12" t="s"/>
      <c r="O1109" s="12" t="s"/>
      <c r="P1109" s="12" t="s"/>
    </row>
    <row r="1110" spans="1:16">
      <c r="A1110" s="21" t="s"/>
      <c r="B1110" s="12" t="s"/>
      <c r="C1110" s="22" t="s"/>
      <c r="D1110" s="12" t="s"/>
      <c r="E1110" s="12" t="s"/>
      <c r="F1110" s="12" t="s"/>
      <c r="G1110" s="12" t="s"/>
      <c r="H1110" s="12" t="s"/>
      <c r="I1110" s="12" t="s"/>
      <c r="J1110" s="12" t="s"/>
      <c r="K1110" s="12" t="s"/>
      <c r="L1110" s="12" t="s"/>
      <c r="M1110" s="12" t="s"/>
      <c r="N1110" s="12" t="s"/>
      <c r="O1110" s="12" t="s"/>
      <c r="P1110" s="12" t="s"/>
    </row>
    <row r="1111" spans="1:16">
      <c r="A1111" s="21" t="s"/>
      <c r="B1111" s="12" t="s"/>
      <c r="C1111" s="22" t="s"/>
      <c r="D1111" s="12" t="s"/>
      <c r="E1111" s="12" t="s"/>
      <c r="F1111" s="12" t="s"/>
      <c r="G1111" s="12" t="s"/>
      <c r="H1111" s="12" t="s"/>
      <c r="I1111" s="12" t="s"/>
      <c r="J1111" s="12" t="s"/>
      <c r="K1111" s="12" t="s"/>
      <c r="L1111" s="12" t="s"/>
      <c r="M1111" s="12" t="s"/>
      <c r="N1111" s="12" t="s"/>
      <c r="O1111" s="12" t="s"/>
      <c r="P1111" s="12" t="s"/>
    </row>
    <row r="1112" spans="1:16">
      <c r="A1112" s="21" t="s"/>
      <c r="B1112" s="12" t="s"/>
      <c r="C1112" s="22" t="s"/>
      <c r="D1112" s="12" t="s"/>
      <c r="E1112" s="12" t="s"/>
      <c r="F1112" s="12" t="s"/>
      <c r="G1112" s="12" t="s"/>
      <c r="H1112" s="12" t="s"/>
      <c r="I1112" s="12" t="s"/>
      <c r="J1112" s="12" t="s"/>
      <c r="K1112" s="12" t="s"/>
      <c r="L1112" s="12" t="s"/>
      <c r="M1112" s="12" t="s"/>
      <c r="N1112" s="12" t="s"/>
      <c r="O1112" s="12" t="s"/>
      <c r="P1112" s="12" t="s"/>
    </row>
    <row r="1113" spans="1:16">
      <c r="A1113" s="21" t="s"/>
      <c r="B1113" s="12" t="s"/>
      <c r="C1113" s="22" t="s"/>
      <c r="D1113" s="12" t="s"/>
      <c r="E1113" s="12" t="s"/>
      <c r="F1113" s="12" t="s"/>
      <c r="G1113" s="12" t="s"/>
      <c r="H1113" s="12" t="s"/>
      <c r="I1113" s="12" t="s"/>
      <c r="J1113" s="12" t="s"/>
      <c r="K1113" s="12" t="s"/>
      <c r="L1113" s="12" t="s"/>
      <c r="M1113" s="12" t="s"/>
      <c r="N1113" s="12" t="s"/>
      <c r="O1113" s="12" t="s"/>
      <c r="P1113" s="12" t="s"/>
    </row>
    <row r="1114" spans="1:16">
      <c r="A1114" s="21" t="s"/>
      <c r="B1114" s="12" t="s"/>
      <c r="C1114" s="22" t="s"/>
      <c r="D1114" s="12" t="s"/>
      <c r="E1114" s="12" t="s"/>
      <c r="F1114" s="12" t="s"/>
      <c r="G1114" s="12" t="s"/>
      <c r="H1114" s="12" t="s"/>
      <c r="I1114" s="12" t="s"/>
      <c r="J1114" s="12" t="s"/>
      <c r="K1114" s="12" t="s"/>
      <c r="L1114" s="12" t="s"/>
      <c r="M1114" s="12" t="s"/>
      <c r="N1114" s="12" t="s"/>
      <c r="O1114" s="12" t="s"/>
      <c r="P1114" s="12" t="s"/>
    </row>
    <row r="1115" spans="1:16">
      <c r="A1115" s="21" t="s"/>
      <c r="B1115" s="12" t="s"/>
      <c r="C1115" s="22" t="s"/>
      <c r="D1115" s="12" t="s"/>
      <c r="E1115" s="12" t="s"/>
      <c r="F1115" s="12" t="s"/>
      <c r="G1115" s="12" t="s"/>
      <c r="H1115" s="12" t="s"/>
      <c r="I1115" s="12" t="s"/>
      <c r="J1115" s="12" t="s"/>
      <c r="K1115" s="12" t="s"/>
      <c r="L1115" s="12" t="s"/>
      <c r="M1115" s="12" t="s"/>
      <c r="N1115" s="12" t="s"/>
      <c r="O1115" s="12" t="s"/>
      <c r="P1115" s="12" t="s"/>
    </row>
    <row r="1116" spans="1:16">
      <c r="A1116" s="21" t="s"/>
      <c r="B1116" s="12" t="s"/>
      <c r="C1116" s="22" t="s"/>
      <c r="D1116" s="12" t="s"/>
      <c r="E1116" s="12" t="s"/>
      <c r="F1116" s="12" t="s"/>
      <c r="G1116" s="12" t="s"/>
      <c r="H1116" s="12" t="s"/>
      <c r="I1116" s="12" t="s"/>
      <c r="J1116" s="12" t="s"/>
      <c r="K1116" s="12" t="s"/>
      <c r="L1116" s="12" t="s"/>
      <c r="M1116" s="12" t="s"/>
      <c r="N1116" s="12" t="s"/>
      <c r="O1116" s="12" t="s"/>
      <c r="P1116" s="12" t="s"/>
    </row>
    <row r="1117" spans="1:16">
      <c r="A1117" s="21" t="s"/>
      <c r="B1117" s="12" t="s"/>
      <c r="C1117" s="22" t="s"/>
      <c r="D1117" s="12" t="s"/>
      <c r="E1117" s="12" t="s"/>
      <c r="F1117" s="12" t="s"/>
      <c r="G1117" s="12" t="s"/>
      <c r="H1117" s="12" t="s"/>
      <c r="I1117" s="12" t="s"/>
      <c r="J1117" s="12" t="s"/>
      <c r="K1117" s="12" t="s"/>
      <c r="L1117" s="12" t="s"/>
      <c r="M1117" s="12" t="s"/>
      <c r="N1117" s="12" t="s"/>
      <c r="O1117" s="12" t="s"/>
      <c r="P1117" s="12" t="s"/>
    </row>
    <row r="1118" spans="1:16">
      <c r="A1118" s="21" t="s"/>
      <c r="B1118" s="12" t="s"/>
      <c r="C1118" s="22" t="s"/>
      <c r="D1118" s="12" t="s"/>
      <c r="E1118" s="12" t="s"/>
      <c r="F1118" s="12" t="s"/>
      <c r="G1118" s="12" t="s"/>
      <c r="H1118" s="12" t="s"/>
      <c r="I1118" s="12" t="s"/>
      <c r="J1118" s="12" t="s"/>
      <c r="K1118" s="12" t="s"/>
      <c r="L1118" s="12" t="s"/>
      <c r="M1118" s="12" t="s"/>
      <c r="N1118" s="12" t="s"/>
      <c r="O1118" s="12" t="s"/>
      <c r="P1118" s="12" t="s"/>
    </row>
    <row r="1119" spans="1:16">
      <c r="A1119" s="21" t="s"/>
      <c r="B1119" s="12" t="s"/>
      <c r="C1119" s="22" t="s"/>
      <c r="D1119" s="12" t="s"/>
      <c r="E1119" s="12" t="s"/>
      <c r="F1119" s="12" t="s"/>
      <c r="G1119" s="12" t="s"/>
      <c r="H1119" s="12" t="s"/>
      <c r="I1119" s="12" t="s"/>
      <c r="J1119" s="12" t="s"/>
      <c r="K1119" s="12" t="s"/>
      <c r="L1119" s="12" t="s"/>
      <c r="M1119" s="12" t="s"/>
      <c r="N1119" s="12" t="s"/>
      <c r="O1119" s="12" t="s"/>
      <c r="P1119" s="12" t="s"/>
    </row>
    <row r="1120" spans="1:16">
      <c r="A1120" s="21" t="s"/>
      <c r="B1120" s="12" t="s"/>
      <c r="C1120" s="22" t="s"/>
      <c r="D1120" s="12" t="s"/>
      <c r="E1120" s="12" t="s"/>
      <c r="F1120" s="12" t="s"/>
      <c r="G1120" s="12" t="s"/>
      <c r="H1120" s="12" t="s"/>
      <c r="I1120" s="12" t="s"/>
      <c r="J1120" s="12" t="s"/>
      <c r="K1120" s="12" t="s"/>
      <c r="L1120" s="12" t="s"/>
      <c r="M1120" s="12" t="s"/>
      <c r="N1120" s="12" t="s"/>
      <c r="O1120" s="12" t="s"/>
      <c r="P1120" s="12" t="s"/>
    </row>
    <row r="1121" spans="1:16">
      <c r="A1121" s="21" t="s"/>
      <c r="B1121" s="12" t="s"/>
      <c r="C1121" s="22" t="s"/>
      <c r="D1121" s="12" t="s"/>
      <c r="E1121" s="12" t="s"/>
      <c r="F1121" s="12" t="s"/>
      <c r="G1121" s="12" t="s"/>
      <c r="H1121" s="12" t="s"/>
      <c r="I1121" s="12" t="s"/>
      <c r="J1121" s="12" t="s"/>
      <c r="K1121" s="12" t="s"/>
      <c r="L1121" s="12" t="s"/>
      <c r="M1121" s="12" t="s"/>
      <c r="N1121" s="12" t="s"/>
      <c r="O1121" s="12" t="s"/>
      <c r="P1121" s="12" t="s"/>
    </row>
    <row r="1122" spans="1:16">
      <c r="A1122" s="21" t="s"/>
      <c r="B1122" s="12" t="s"/>
      <c r="C1122" s="22" t="s"/>
      <c r="D1122" s="12" t="s"/>
      <c r="E1122" s="12" t="s"/>
      <c r="F1122" s="12" t="s"/>
      <c r="G1122" s="12" t="s"/>
      <c r="H1122" s="12" t="s"/>
      <c r="I1122" s="12" t="s"/>
      <c r="J1122" s="12" t="s"/>
      <c r="K1122" s="12" t="s"/>
      <c r="L1122" s="12" t="s"/>
      <c r="M1122" s="12" t="s"/>
      <c r="N1122" s="12" t="s"/>
      <c r="O1122" s="12" t="s"/>
      <c r="P1122" s="12" t="s"/>
    </row>
    <row r="1123" spans="1:16">
      <c r="A1123" s="21" t="s"/>
      <c r="B1123" s="12" t="s"/>
      <c r="C1123" s="22" t="s"/>
      <c r="D1123" s="12" t="s"/>
      <c r="E1123" s="12" t="s"/>
      <c r="F1123" s="12" t="s"/>
      <c r="G1123" s="12" t="s"/>
      <c r="H1123" s="12" t="s"/>
      <c r="I1123" s="12" t="s"/>
      <c r="J1123" s="12" t="s"/>
      <c r="K1123" s="12" t="s"/>
      <c r="L1123" s="12" t="s"/>
      <c r="M1123" s="12" t="s"/>
      <c r="N1123" s="12" t="s"/>
      <c r="O1123" s="12" t="s"/>
      <c r="P1123" s="12" t="s"/>
    </row>
    <row r="1124" spans="1:16">
      <c r="A1124" s="21" t="s"/>
      <c r="B1124" s="12" t="s"/>
      <c r="C1124" s="22" t="s"/>
      <c r="D1124" s="12" t="s"/>
      <c r="E1124" s="12" t="s"/>
      <c r="F1124" s="12" t="s"/>
      <c r="G1124" s="12" t="s"/>
      <c r="H1124" s="12" t="s"/>
      <c r="I1124" s="12" t="s"/>
      <c r="J1124" s="12" t="s"/>
      <c r="K1124" s="12" t="s"/>
      <c r="L1124" s="12" t="s"/>
      <c r="M1124" s="12" t="s"/>
      <c r="N1124" s="12" t="s"/>
      <c r="O1124" s="12" t="s"/>
      <c r="P1124" s="12" t="s"/>
    </row>
    <row r="1125" spans="1:16">
      <c r="A1125" s="21" t="s"/>
      <c r="B1125" s="12" t="s"/>
      <c r="C1125" s="22" t="s"/>
      <c r="D1125" s="12" t="s"/>
      <c r="E1125" s="12" t="s"/>
      <c r="F1125" s="12" t="s"/>
      <c r="G1125" s="12" t="s"/>
      <c r="H1125" s="12" t="s"/>
      <c r="I1125" s="12" t="s"/>
      <c r="J1125" s="12" t="s"/>
      <c r="K1125" s="12" t="s"/>
      <c r="L1125" s="12" t="s"/>
      <c r="M1125" s="12" t="s"/>
      <c r="N1125" s="12" t="s"/>
      <c r="O1125" s="12" t="s"/>
      <c r="P1125" s="12" t="s"/>
    </row>
    <row r="1126" spans="1:16">
      <c r="A1126" s="21" t="s"/>
      <c r="B1126" s="12" t="s"/>
      <c r="C1126" s="22" t="s"/>
      <c r="D1126" s="12" t="s"/>
      <c r="E1126" s="12" t="s"/>
      <c r="F1126" s="12" t="s"/>
      <c r="G1126" s="12" t="s"/>
      <c r="H1126" s="12" t="s"/>
      <c r="I1126" s="12" t="s"/>
      <c r="J1126" s="12" t="s"/>
      <c r="K1126" s="12" t="s"/>
      <c r="L1126" s="12" t="s"/>
      <c r="M1126" s="12" t="s"/>
      <c r="N1126" s="12" t="s"/>
      <c r="O1126" s="12" t="s"/>
      <c r="P1126" s="12" t="s"/>
    </row>
    <row r="1127" spans="1:16">
      <c r="A1127" s="21" t="s"/>
      <c r="B1127" s="12" t="s"/>
      <c r="C1127" s="22" t="s"/>
      <c r="D1127" s="12" t="s"/>
      <c r="E1127" s="12" t="s"/>
      <c r="F1127" s="12" t="s"/>
      <c r="G1127" s="12" t="s"/>
      <c r="H1127" s="12" t="s"/>
      <c r="I1127" s="12" t="s"/>
      <c r="J1127" s="12" t="s"/>
      <c r="K1127" s="12" t="s"/>
      <c r="L1127" s="12" t="s"/>
      <c r="M1127" s="12" t="s"/>
      <c r="N1127" s="12" t="s"/>
      <c r="O1127" s="12" t="s"/>
      <c r="P1127" s="12" t="s"/>
    </row>
    <row r="1128" spans="1:16">
      <c r="A1128" s="21" t="s"/>
      <c r="B1128" s="12" t="s"/>
      <c r="C1128" s="22" t="s"/>
      <c r="D1128" s="12" t="s"/>
      <c r="E1128" s="12" t="s"/>
      <c r="F1128" s="12" t="s"/>
      <c r="G1128" s="12" t="s"/>
      <c r="H1128" s="12" t="s"/>
      <c r="I1128" s="12" t="s"/>
      <c r="J1128" s="12" t="s"/>
      <c r="K1128" s="12" t="s"/>
      <c r="L1128" s="12" t="s"/>
      <c r="M1128" s="12" t="s"/>
      <c r="N1128" s="12" t="s"/>
      <c r="O1128" s="12" t="s"/>
      <c r="P1128" s="12" t="s"/>
    </row>
    <row r="1129" spans="1:16">
      <c r="A1129" s="21" t="s"/>
      <c r="B1129" s="12" t="s"/>
      <c r="C1129" s="22" t="s"/>
      <c r="D1129" s="12" t="s"/>
      <c r="E1129" s="12" t="s"/>
      <c r="F1129" s="12" t="s"/>
      <c r="G1129" s="12" t="s"/>
      <c r="H1129" s="12" t="s"/>
      <c r="I1129" s="12" t="s"/>
      <c r="J1129" s="12" t="s"/>
      <c r="K1129" s="12" t="s"/>
      <c r="L1129" s="12" t="s"/>
      <c r="M1129" s="12" t="s"/>
      <c r="N1129" s="12" t="s"/>
      <c r="O1129" s="12" t="s"/>
      <c r="P1129" s="12" t="s"/>
    </row>
    <row r="1130" spans="1:16">
      <c r="A1130" s="21" t="s"/>
      <c r="B1130" s="12" t="s"/>
      <c r="C1130" s="22" t="s"/>
      <c r="D1130" s="12" t="s"/>
      <c r="E1130" s="12" t="s"/>
      <c r="F1130" s="12" t="s"/>
      <c r="G1130" s="12" t="s"/>
      <c r="H1130" s="12" t="s"/>
      <c r="I1130" s="12" t="s"/>
      <c r="J1130" s="12" t="s"/>
      <c r="K1130" s="12" t="s"/>
      <c r="L1130" s="12" t="s"/>
      <c r="M1130" s="12" t="s"/>
      <c r="N1130" s="12" t="s"/>
      <c r="O1130" s="12" t="s"/>
      <c r="P1130" s="12" t="s"/>
    </row>
    <row r="1131" spans="1:16">
      <c r="A1131" s="21" t="s"/>
      <c r="B1131" s="12" t="s"/>
      <c r="C1131" s="22" t="s"/>
      <c r="D1131" s="12" t="s"/>
      <c r="E1131" s="12" t="s"/>
      <c r="F1131" s="12" t="s"/>
      <c r="G1131" s="12" t="s"/>
      <c r="H1131" s="12" t="s"/>
      <c r="I1131" s="12" t="s"/>
      <c r="J1131" s="12" t="s"/>
      <c r="K1131" s="12" t="s"/>
      <c r="L1131" s="12" t="s"/>
      <c r="M1131" s="12" t="s"/>
      <c r="N1131" s="12" t="s"/>
      <c r="O1131" s="12" t="s"/>
      <c r="P1131" s="12" t="s"/>
    </row>
    <row r="1132" spans="1:16">
      <c r="A1132" s="21" t="s"/>
      <c r="B1132" s="12" t="s"/>
      <c r="C1132" s="22" t="s"/>
      <c r="D1132" s="12" t="s"/>
      <c r="E1132" s="12" t="s"/>
      <c r="F1132" s="12" t="s"/>
      <c r="G1132" s="12" t="s"/>
      <c r="H1132" s="12" t="s"/>
      <c r="I1132" s="12" t="s"/>
      <c r="J1132" s="12" t="s"/>
      <c r="K1132" s="12" t="s"/>
      <c r="L1132" s="12" t="s"/>
      <c r="M1132" s="12" t="s"/>
      <c r="N1132" s="12" t="s"/>
      <c r="O1132" s="12" t="s"/>
      <c r="P1132" s="12" t="s"/>
    </row>
    <row r="1133" spans="1:16">
      <c r="A1133" s="21" t="s"/>
      <c r="B1133" s="12" t="s"/>
      <c r="C1133" s="22" t="s"/>
      <c r="D1133" s="12" t="s"/>
      <c r="E1133" s="12" t="s"/>
      <c r="F1133" s="12" t="s"/>
      <c r="G1133" s="12" t="s"/>
      <c r="H1133" s="12" t="s"/>
      <c r="I1133" s="12" t="s"/>
      <c r="J1133" s="12" t="s"/>
      <c r="K1133" s="12" t="s"/>
      <c r="L1133" s="12" t="s"/>
      <c r="M1133" s="12" t="s"/>
      <c r="N1133" s="12" t="s"/>
      <c r="O1133" s="12" t="s"/>
      <c r="P1133" s="12" t="s"/>
    </row>
    <row r="1134" spans="1:16">
      <c r="A1134" s="21" t="s"/>
      <c r="B1134" s="12" t="s"/>
      <c r="C1134" s="22" t="s"/>
      <c r="D1134" s="12" t="s"/>
      <c r="E1134" s="12" t="s"/>
      <c r="F1134" s="12" t="s"/>
      <c r="G1134" s="12" t="s"/>
      <c r="H1134" s="12" t="s"/>
      <c r="I1134" s="12" t="s"/>
      <c r="J1134" s="12" t="s"/>
      <c r="K1134" s="12" t="s"/>
      <c r="L1134" s="12" t="s"/>
      <c r="M1134" s="12" t="s"/>
      <c r="N1134" s="12" t="s"/>
      <c r="O1134" s="12" t="s"/>
      <c r="P1134" s="12" t="s"/>
    </row>
    <row r="1135" spans="1:16">
      <c r="A1135" s="21" t="s"/>
      <c r="B1135" s="12" t="s"/>
      <c r="C1135" s="22" t="s"/>
      <c r="D1135" s="12" t="s"/>
      <c r="E1135" s="12" t="s"/>
      <c r="F1135" s="12" t="s"/>
      <c r="G1135" s="12" t="s"/>
      <c r="H1135" s="12" t="s"/>
      <c r="I1135" s="12" t="s"/>
      <c r="J1135" s="12" t="s"/>
      <c r="K1135" s="12" t="s"/>
      <c r="L1135" s="12" t="s"/>
      <c r="M1135" s="12" t="s"/>
      <c r="N1135" s="12" t="s"/>
      <c r="O1135" s="12" t="s"/>
      <c r="P1135" s="12" t="s"/>
    </row>
    <row r="1136" spans="1:16">
      <c r="A1136" s="21" t="s"/>
      <c r="B1136" s="12" t="s"/>
      <c r="C1136" s="22" t="s"/>
      <c r="D1136" s="12" t="s"/>
      <c r="E1136" s="12" t="s"/>
      <c r="F1136" s="12" t="s"/>
      <c r="G1136" s="12" t="s"/>
      <c r="H1136" s="12" t="s"/>
      <c r="I1136" s="12" t="s"/>
      <c r="J1136" s="12" t="s"/>
      <c r="K1136" s="12" t="s"/>
      <c r="L1136" s="12" t="s"/>
      <c r="M1136" s="12" t="s"/>
      <c r="N1136" s="12" t="s"/>
      <c r="O1136" s="12" t="s"/>
      <c r="P1136" s="12" t="s"/>
    </row>
    <row r="1137" spans="1:16">
      <c r="A1137" s="21" t="s"/>
      <c r="B1137" s="12" t="s"/>
      <c r="C1137" s="22" t="s"/>
      <c r="D1137" s="12" t="s"/>
      <c r="E1137" s="12" t="s"/>
      <c r="F1137" s="12" t="s"/>
      <c r="G1137" s="12" t="s"/>
      <c r="H1137" s="12" t="s"/>
      <c r="I1137" s="12" t="s"/>
      <c r="J1137" s="12" t="s"/>
      <c r="K1137" s="12" t="s"/>
      <c r="L1137" s="12" t="s"/>
      <c r="M1137" s="12" t="s"/>
      <c r="N1137" s="12" t="s"/>
      <c r="O1137" s="12" t="s"/>
      <c r="P1137" s="12" t="s"/>
    </row>
    <row r="1138" spans="1:16">
      <c r="A1138" s="21" t="s"/>
      <c r="B1138" s="12" t="s"/>
      <c r="C1138" s="22" t="s"/>
      <c r="D1138" s="12" t="s"/>
      <c r="E1138" s="12" t="s"/>
      <c r="F1138" s="12" t="s"/>
      <c r="G1138" s="12" t="s"/>
      <c r="H1138" s="12" t="s"/>
      <c r="I1138" s="12" t="s"/>
      <c r="J1138" s="12" t="s"/>
      <c r="K1138" s="12" t="s"/>
      <c r="L1138" s="12" t="s"/>
      <c r="M1138" s="12" t="s"/>
      <c r="N1138" s="12" t="s"/>
      <c r="O1138" s="12" t="s"/>
      <c r="P1138" s="12" t="s"/>
    </row>
    <row r="1139" spans="1:16">
      <c r="A1139" s="21" t="s"/>
      <c r="B1139" s="12" t="s"/>
      <c r="C1139" s="22" t="s"/>
      <c r="D1139" s="12" t="s"/>
      <c r="E1139" s="12" t="s"/>
      <c r="F1139" s="12" t="s"/>
      <c r="G1139" s="12" t="s"/>
      <c r="H1139" s="12" t="s"/>
      <c r="I1139" s="12" t="s"/>
      <c r="J1139" s="12" t="s"/>
      <c r="K1139" s="12" t="s"/>
      <c r="L1139" s="12" t="s"/>
      <c r="M1139" s="12" t="s"/>
      <c r="N1139" s="12" t="s"/>
      <c r="O1139" s="12" t="s"/>
      <c r="P1139" s="12" t="s"/>
    </row>
    <row r="1140" spans="1:16">
      <c r="A1140" s="21" t="s"/>
      <c r="B1140" s="12" t="s"/>
      <c r="C1140" s="22" t="s"/>
      <c r="D1140" s="12" t="s"/>
      <c r="E1140" s="12" t="s"/>
      <c r="F1140" s="12" t="s"/>
      <c r="G1140" s="12" t="s"/>
      <c r="H1140" s="12" t="s"/>
      <c r="I1140" s="12" t="s"/>
      <c r="J1140" s="12" t="s"/>
      <c r="K1140" s="12" t="s"/>
      <c r="L1140" s="12" t="s"/>
      <c r="M1140" s="12" t="s"/>
      <c r="N1140" s="12" t="s"/>
      <c r="O1140" s="12" t="s"/>
      <c r="P1140" s="12" t="s"/>
    </row>
    <row r="1141" spans="1:16">
      <c r="A1141" s="21" t="s"/>
      <c r="B1141" s="12" t="s"/>
      <c r="C1141" s="22" t="s"/>
      <c r="D1141" s="12" t="s"/>
      <c r="E1141" s="12" t="s"/>
      <c r="F1141" s="12" t="s"/>
      <c r="G1141" s="12" t="s"/>
      <c r="H1141" s="12" t="s"/>
      <c r="I1141" s="12" t="s"/>
      <c r="J1141" s="12" t="s"/>
      <c r="K1141" s="12" t="s"/>
      <c r="L1141" s="12" t="s"/>
      <c r="M1141" s="12" t="s"/>
      <c r="N1141" s="12" t="s"/>
      <c r="O1141" s="12" t="s"/>
      <c r="P1141" s="12" t="s"/>
    </row>
    <row r="1142" spans="1:16">
      <c r="A1142" s="21" t="s"/>
      <c r="B1142" s="12" t="s"/>
      <c r="C1142" s="22" t="s"/>
      <c r="D1142" s="12" t="s"/>
      <c r="E1142" s="12" t="s"/>
      <c r="F1142" s="12" t="s"/>
      <c r="G1142" s="12" t="s"/>
      <c r="H1142" s="12" t="s"/>
      <c r="I1142" s="12" t="s"/>
      <c r="J1142" s="12" t="s"/>
      <c r="K1142" s="12" t="s"/>
      <c r="L1142" s="12" t="s"/>
      <c r="M1142" s="12" t="s"/>
      <c r="N1142" s="12" t="s"/>
      <c r="O1142" s="12" t="s"/>
      <c r="P1142" s="12" t="s"/>
    </row>
    <row r="1143" spans="1:16">
      <c r="A1143" s="21" t="s"/>
      <c r="B1143" s="12" t="s"/>
      <c r="C1143" s="22" t="s"/>
      <c r="D1143" s="12" t="s"/>
      <c r="E1143" s="12" t="s"/>
      <c r="F1143" s="12" t="s"/>
      <c r="G1143" s="12" t="s"/>
      <c r="H1143" s="12" t="s"/>
      <c r="I1143" s="12" t="s"/>
      <c r="J1143" s="12" t="s"/>
      <c r="K1143" s="12" t="s"/>
      <c r="L1143" s="12" t="s"/>
      <c r="M1143" s="12" t="s"/>
      <c r="N1143" s="12" t="s"/>
      <c r="O1143" s="12" t="s"/>
      <c r="P1143" s="12" t="s"/>
    </row>
    <row r="1144" spans="1:16">
      <c r="A1144" s="21" t="s"/>
      <c r="B1144" s="12" t="s"/>
      <c r="C1144" s="22" t="s"/>
      <c r="D1144" s="12" t="s"/>
      <c r="E1144" s="12" t="s"/>
      <c r="F1144" s="12" t="s"/>
      <c r="G1144" s="12" t="s"/>
      <c r="H1144" s="12" t="s"/>
      <c r="I1144" s="12" t="s"/>
      <c r="J1144" s="12" t="s"/>
      <c r="K1144" s="12" t="s"/>
      <c r="L1144" s="12" t="s"/>
      <c r="M1144" s="12" t="s"/>
      <c r="N1144" s="12" t="s"/>
      <c r="O1144" s="12" t="s"/>
      <c r="P1144" s="12" t="s"/>
    </row>
    <row r="1145" spans="1:16">
      <c r="A1145" s="21" t="s"/>
      <c r="B1145" s="12" t="s"/>
      <c r="C1145" s="22" t="s"/>
      <c r="D1145" s="12" t="s"/>
      <c r="E1145" s="12" t="s"/>
      <c r="F1145" s="12" t="s"/>
      <c r="G1145" s="12" t="s"/>
      <c r="H1145" s="12" t="s"/>
      <c r="I1145" s="12" t="s"/>
      <c r="J1145" s="12" t="s"/>
      <c r="K1145" s="12" t="s"/>
      <c r="L1145" s="12" t="s"/>
      <c r="M1145" s="12" t="s"/>
      <c r="N1145" s="12" t="s"/>
      <c r="O1145" s="12" t="s"/>
      <c r="P1145" s="12" t="s"/>
    </row>
    <row r="1146" spans="1:16">
      <c r="A1146" s="21" t="s"/>
      <c r="B1146" s="12" t="s"/>
      <c r="C1146" s="22" t="s"/>
      <c r="D1146" s="12" t="s"/>
      <c r="E1146" s="12" t="s"/>
      <c r="F1146" s="12" t="s"/>
      <c r="G1146" s="12" t="s"/>
      <c r="H1146" s="12" t="s"/>
      <c r="I1146" s="12" t="s"/>
      <c r="J1146" s="12" t="s"/>
      <c r="K1146" s="12" t="s"/>
      <c r="L1146" s="12" t="s"/>
      <c r="M1146" s="12" t="s"/>
      <c r="N1146" s="12" t="s"/>
      <c r="O1146" s="12" t="s"/>
      <c r="P1146" s="12" t="s"/>
    </row>
    <row r="1147" spans="1:16">
      <c r="A1147" s="21" t="s"/>
      <c r="B1147" s="12" t="s"/>
      <c r="C1147" s="22" t="s"/>
      <c r="D1147" s="12" t="s"/>
      <c r="E1147" s="12" t="s"/>
      <c r="F1147" s="12" t="s"/>
      <c r="G1147" s="12" t="s"/>
      <c r="H1147" s="12" t="s"/>
      <c r="I1147" s="12" t="s"/>
      <c r="J1147" s="12" t="s"/>
      <c r="K1147" s="12" t="s"/>
      <c r="L1147" s="12" t="s"/>
      <c r="M1147" s="12" t="s"/>
      <c r="N1147" s="12" t="s"/>
      <c r="O1147" s="12" t="s"/>
      <c r="P1147" s="12" t="s"/>
    </row>
    <row r="1148" spans="1:16">
      <c r="A1148" s="21" t="s"/>
      <c r="B1148" s="12" t="s"/>
      <c r="C1148" s="22" t="s"/>
      <c r="D1148" s="12" t="s"/>
      <c r="E1148" s="12" t="s"/>
      <c r="F1148" s="12" t="s"/>
      <c r="G1148" s="12" t="s"/>
      <c r="H1148" s="12" t="s"/>
      <c r="I1148" s="12" t="s"/>
      <c r="J1148" s="12" t="s"/>
      <c r="K1148" s="12" t="s"/>
      <c r="L1148" s="12" t="s"/>
      <c r="M1148" s="12" t="s"/>
      <c r="N1148" s="12" t="s"/>
      <c r="O1148" s="12" t="s"/>
      <c r="P1148" s="12" t="s"/>
    </row>
    <row r="1149" spans="1:16">
      <c r="A1149" s="21" t="s"/>
      <c r="B1149" s="12" t="s"/>
      <c r="C1149" s="22" t="s"/>
      <c r="D1149" s="12" t="s"/>
      <c r="E1149" s="12" t="s"/>
      <c r="F1149" s="12" t="s"/>
      <c r="G1149" s="12" t="s"/>
      <c r="H1149" s="12" t="s"/>
      <c r="I1149" s="12" t="s"/>
      <c r="J1149" s="12" t="s"/>
      <c r="K1149" s="12" t="s"/>
      <c r="L1149" s="12" t="s"/>
      <c r="M1149" s="12" t="s"/>
      <c r="N1149" s="12" t="s"/>
      <c r="O1149" s="12" t="s"/>
      <c r="P1149" s="12" t="s"/>
    </row>
    <row r="1150" spans="1:16">
      <c r="A1150" s="21" t="s"/>
      <c r="B1150" s="12" t="s"/>
      <c r="C1150" s="22" t="s"/>
      <c r="D1150" s="12" t="s"/>
      <c r="E1150" s="12" t="s"/>
      <c r="F1150" s="12" t="s"/>
      <c r="G1150" s="12" t="s"/>
      <c r="H1150" s="12" t="s"/>
      <c r="I1150" s="12" t="s"/>
      <c r="J1150" s="12" t="s"/>
      <c r="K1150" s="12" t="s"/>
      <c r="L1150" s="12" t="s"/>
      <c r="M1150" s="12" t="s"/>
      <c r="N1150" s="12" t="s"/>
      <c r="O1150" s="12" t="s"/>
      <c r="P1150" s="12" t="s"/>
    </row>
    <row r="1151" spans="1:16">
      <c r="A1151" s="21" t="s"/>
      <c r="B1151" s="12" t="s"/>
      <c r="C1151" s="22" t="s"/>
      <c r="D1151" s="12" t="s"/>
      <c r="E1151" s="12" t="s"/>
      <c r="F1151" s="12" t="s"/>
      <c r="G1151" s="12" t="s"/>
      <c r="H1151" s="12" t="s"/>
      <c r="I1151" s="12" t="s"/>
      <c r="J1151" s="12" t="s"/>
      <c r="K1151" s="12" t="s"/>
      <c r="L1151" s="12" t="s"/>
      <c r="M1151" s="12" t="s"/>
      <c r="N1151" s="12" t="s"/>
      <c r="O1151" s="12" t="s"/>
      <c r="P1151" s="12" t="s"/>
    </row>
    <row r="1152" spans="1:16">
      <c r="A1152" s="21" t="s"/>
      <c r="B1152" s="12" t="s"/>
      <c r="C1152" s="22" t="s"/>
      <c r="D1152" s="12" t="s"/>
      <c r="E1152" s="12" t="s"/>
      <c r="F1152" s="12" t="s"/>
      <c r="G1152" s="12" t="s"/>
      <c r="H1152" s="12" t="s"/>
      <c r="I1152" s="12" t="s"/>
      <c r="J1152" s="12" t="s"/>
      <c r="K1152" s="12" t="s"/>
      <c r="L1152" s="12" t="s"/>
      <c r="M1152" s="12" t="s"/>
      <c r="N1152" s="12" t="s"/>
      <c r="O1152" s="12" t="s"/>
      <c r="P1152" s="12" t="s"/>
    </row>
    <row r="1153" spans="1:16">
      <c r="A1153" s="21" t="s"/>
      <c r="B1153" s="12" t="s"/>
      <c r="C1153" s="22" t="s"/>
      <c r="D1153" s="12" t="s"/>
      <c r="E1153" s="12" t="s"/>
      <c r="F1153" s="12" t="s"/>
      <c r="G1153" s="12" t="s"/>
      <c r="H1153" s="12" t="s"/>
      <c r="I1153" s="12" t="s"/>
      <c r="J1153" s="12" t="s"/>
      <c r="K1153" s="12" t="s"/>
      <c r="L1153" s="12" t="s"/>
      <c r="M1153" s="12" t="s"/>
      <c r="N1153" s="12" t="s"/>
      <c r="O1153" s="12" t="s"/>
      <c r="P1153" s="12" t="s"/>
    </row>
    <row r="1154" spans="1:16">
      <c r="A1154" s="21" t="s"/>
      <c r="B1154" s="12" t="s"/>
      <c r="C1154" s="22" t="s"/>
      <c r="D1154" s="12" t="s"/>
      <c r="E1154" s="12" t="s"/>
      <c r="F1154" s="12" t="s"/>
      <c r="G1154" s="12" t="s"/>
      <c r="H1154" s="12" t="s"/>
      <c r="I1154" s="12" t="s"/>
      <c r="J1154" s="12" t="s"/>
      <c r="K1154" s="12" t="s"/>
      <c r="L1154" s="12" t="s"/>
      <c r="M1154" s="12" t="s"/>
      <c r="N1154" s="12" t="s"/>
      <c r="O1154" s="12" t="s"/>
      <c r="P1154" s="12" t="s"/>
    </row>
    <row r="1155" spans="1:16">
      <c r="A1155" s="21" t="s"/>
      <c r="B1155" s="12" t="s"/>
      <c r="C1155" s="22" t="s"/>
      <c r="D1155" s="12" t="s"/>
      <c r="E1155" s="12" t="s"/>
      <c r="F1155" s="12" t="s"/>
      <c r="G1155" s="12" t="s"/>
      <c r="H1155" s="12" t="s"/>
      <c r="I1155" s="12" t="s"/>
      <c r="J1155" s="12" t="s"/>
      <c r="K1155" s="12" t="s"/>
      <c r="L1155" s="12" t="s"/>
      <c r="M1155" s="12" t="s"/>
      <c r="N1155" s="12" t="s"/>
      <c r="O1155" s="12" t="s"/>
      <c r="P1155" s="12" t="s"/>
    </row>
    <row r="1156" spans="1:16">
      <c r="A1156" s="21" t="s"/>
      <c r="B1156" s="12" t="s"/>
      <c r="C1156" s="22" t="s"/>
      <c r="D1156" s="12" t="s"/>
      <c r="E1156" s="12" t="s"/>
      <c r="F1156" s="12" t="s"/>
      <c r="G1156" s="12" t="s"/>
      <c r="H1156" s="12" t="s"/>
      <c r="I1156" s="12" t="s"/>
      <c r="J1156" s="12" t="s"/>
      <c r="K1156" s="12" t="s"/>
      <c r="L1156" s="12" t="s"/>
      <c r="M1156" s="12" t="s"/>
      <c r="N1156" s="12" t="s"/>
      <c r="O1156" s="12" t="s"/>
      <c r="P1156" s="12" t="s"/>
    </row>
    <row r="1157" spans="1:16">
      <c r="A1157" s="21" t="s"/>
      <c r="B1157" s="12" t="s"/>
      <c r="C1157" s="22" t="s"/>
      <c r="D1157" s="12" t="s"/>
      <c r="E1157" s="12" t="s"/>
      <c r="F1157" s="12" t="s"/>
      <c r="G1157" s="12" t="s"/>
      <c r="H1157" s="12" t="s"/>
      <c r="I1157" s="12" t="s"/>
      <c r="J1157" s="12" t="s"/>
      <c r="K1157" s="12" t="s"/>
      <c r="L1157" s="12" t="s"/>
      <c r="M1157" s="12" t="s"/>
      <c r="N1157" s="12" t="s"/>
      <c r="O1157" s="12" t="s"/>
      <c r="P1157" s="12" t="s"/>
    </row>
    <row r="1158" spans="1:16">
      <c r="A1158" s="21" t="s"/>
      <c r="B1158" s="12" t="s"/>
      <c r="C1158" s="22" t="s"/>
      <c r="D1158" s="12" t="s"/>
      <c r="E1158" s="12" t="s"/>
      <c r="F1158" s="12" t="s"/>
      <c r="G1158" s="12" t="s"/>
      <c r="H1158" s="12" t="s"/>
      <c r="I1158" s="12" t="s"/>
      <c r="J1158" s="12" t="s"/>
      <c r="K1158" s="12" t="s"/>
      <c r="L1158" s="12" t="s"/>
      <c r="M1158" s="12" t="s"/>
      <c r="N1158" s="12" t="s"/>
      <c r="O1158" s="12" t="s"/>
      <c r="P1158" s="12" t="s"/>
    </row>
    <row r="1159" spans="1:16">
      <c r="A1159" s="21" t="s"/>
      <c r="B1159" s="12" t="s"/>
      <c r="C1159" s="22" t="s"/>
      <c r="D1159" s="12" t="s"/>
      <c r="E1159" s="12" t="s"/>
      <c r="F1159" s="12" t="s"/>
      <c r="G1159" s="12" t="s"/>
      <c r="H1159" s="12" t="s"/>
      <c r="I1159" s="12" t="s"/>
      <c r="J1159" s="12" t="s"/>
      <c r="K1159" s="12" t="s"/>
      <c r="L1159" s="12" t="s"/>
      <c r="M1159" s="12" t="s"/>
      <c r="N1159" s="12" t="s"/>
      <c r="O1159" s="12" t="s"/>
      <c r="P1159" s="12" t="s"/>
    </row>
    <row r="1160" spans="1:16">
      <c r="A1160" s="21" t="s"/>
      <c r="B1160" s="12" t="s"/>
      <c r="C1160" s="22" t="s"/>
      <c r="D1160" s="12" t="s"/>
      <c r="E1160" s="12" t="s"/>
      <c r="F1160" s="12" t="s"/>
      <c r="G1160" s="12" t="s"/>
      <c r="H1160" s="12" t="s"/>
      <c r="I1160" s="12" t="s"/>
      <c r="J1160" s="12" t="s"/>
      <c r="K1160" s="12" t="s"/>
      <c r="L1160" s="12" t="s"/>
      <c r="M1160" s="12" t="s"/>
      <c r="N1160" s="12" t="s"/>
      <c r="O1160" s="12" t="s"/>
      <c r="P1160" s="12" t="s"/>
    </row>
    <row r="1161" spans="1:16">
      <c r="A1161" s="21" t="s"/>
      <c r="B1161" s="12" t="s"/>
      <c r="C1161" s="22" t="s"/>
      <c r="D1161" s="12" t="s"/>
      <c r="E1161" s="12" t="s"/>
      <c r="F1161" s="12" t="s"/>
      <c r="G1161" s="12" t="s"/>
      <c r="H1161" s="12" t="s"/>
      <c r="I1161" s="12" t="s"/>
      <c r="J1161" s="12" t="s"/>
      <c r="K1161" s="12" t="s"/>
      <c r="L1161" s="12" t="s"/>
      <c r="M1161" s="12" t="s"/>
      <c r="N1161" s="12" t="s"/>
      <c r="O1161" s="12" t="s"/>
      <c r="P1161" s="12" t="s"/>
    </row>
    <row r="1162" spans="1:16">
      <c r="A1162" s="21" t="s"/>
      <c r="B1162" s="12" t="s"/>
      <c r="C1162" s="22" t="s"/>
      <c r="D1162" s="12" t="s"/>
      <c r="E1162" s="12" t="s"/>
      <c r="F1162" s="12" t="s"/>
      <c r="G1162" s="12" t="s"/>
      <c r="H1162" s="12" t="s"/>
      <c r="I1162" s="12" t="s"/>
      <c r="J1162" s="12" t="s"/>
      <c r="K1162" s="12" t="s"/>
      <c r="L1162" s="12" t="s"/>
      <c r="M1162" s="12" t="s"/>
      <c r="N1162" s="12" t="s"/>
      <c r="O1162" s="12" t="s"/>
      <c r="P1162" s="12" t="s"/>
    </row>
    <row r="1163" spans="1:16">
      <c r="A1163" s="21" t="s"/>
      <c r="B1163" s="12" t="s"/>
      <c r="C1163" s="22" t="s"/>
      <c r="D1163" s="12" t="s"/>
      <c r="E1163" s="12" t="s"/>
      <c r="F1163" s="12" t="s"/>
      <c r="G1163" s="12" t="s"/>
      <c r="H1163" s="12" t="s"/>
      <c r="I1163" s="12" t="s"/>
      <c r="J1163" s="12" t="s"/>
      <c r="K1163" s="12" t="s"/>
      <c r="L1163" s="12" t="s"/>
      <c r="M1163" s="12" t="s"/>
      <c r="N1163" s="12" t="s"/>
      <c r="O1163" s="12" t="s"/>
      <c r="P1163" s="12" t="s"/>
    </row>
    <row r="1164" spans="1:16">
      <c r="A1164" s="21" t="s"/>
      <c r="B1164" s="12" t="s"/>
      <c r="C1164" s="22" t="s"/>
      <c r="D1164" s="12" t="s"/>
      <c r="E1164" s="12" t="s"/>
      <c r="F1164" s="12" t="s"/>
      <c r="G1164" s="12" t="s"/>
      <c r="H1164" s="12" t="s"/>
      <c r="I1164" s="12" t="s"/>
      <c r="J1164" s="12" t="s"/>
      <c r="K1164" s="12" t="s"/>
      <c r="L1164" s="12" t="s"/>
      <c r="M1164" s="12" t="s"/>
      <c r="N1164" s="12" t="s"/>
      <c r="O1164" s="12" t="s"/>
      <c r="P1164" s="12" t="s"/>
    </row>
    <row r="1165" spans="1:16">
      <c r="A1165" s="21" t="s"/>
      <c r="B1165" s="12" t="s"/>
      <c r="C1165" s="22" t="s"/>
      <c r="D1165" s="12" t="s"/>
      <c r="E1165" s="12" t="s"/>
      <c r="F1165" s="12" t="s"/>
      <c r="G1165" s="12" t="s"/>
      <c r="H1165" s="12" t="s"/>
      <c r="I1165" s="12" t="s"/>
      <c r="J1165" s="12" t="s"/>
      <c r="K1165" s="12" t="s"/>
      <c r="L1165" s="12" t="s"/>
      <c r="M1165" s="12" t="s"/>
      <c r="N1165" s="12" t="s"/>
      <c r="O1165" s="12" t="s"/>
      <c r="P1165" s="12" t="s"/>
    </row>
    <row r="1166" spans="1:16">
      <c r="A1166" s="21" t="s"/>
      <c r="B1166" s="12" t="s"/>
      <c r="C1166" s="22" t="s"/>
      <c r="D1166" s="12" t="s"/>
      <c r="E1166" s="12" t="s"/>
      <c r="F1166" s="12" t="s"/>
      <c r="G1166" s="12" t="s"/>
      <c r="H1166" s="12" t="s"/>
      <c r="I1166" s="12" t="s"/>
      <c r="J1166" s="12" t="s"/>
      <c r="K1166" s="12" t="s"/>
      <c r="L1166" s="12" t="s"/>
      <c r="M1166" s="12" t="s"/>
      <c r="N1166" s="12" t="s"/>
      <c r="O1166" s="12" t="s"/>
      <c r="P1166" s="12" t="s"/>
    </row>
    <row r="1167" spans="1:16">
      <c r="A1167" s="21" t="s"/>
      <c r="B1167" s="12" t="s"/>
      <c r="C1167" s="22" t="s"/>
      <c r="D1167" s="12" t="s"/>
      <c r="E1167" s="12" t="s"/>
      <c r="F1167" s="12" t="s"/>
      <c r="G1167" s="12" t="s"/>
      <c r="H1167" s="12" t="s"/>
      <c r="I1167" s="12" t="s"/>
      <c r="J1167" s="12" t="s"/>
      <c r="K1167" s="12" t="s"/>
      <c r="L1167" s="12" t="s"/>
      <c r="M1167" s="12" t="s"/>
      <c r="N1167" s="12" t="s"/>
      <c r="O1167" s="12" t="s"/>
      <c r="P1167" s="12" t="s"/>
    </row>
    <row r="1168" spans="1:16">
      <c r="A1168" s="21" t="s"/>
      <c r="B1168" s="12" t="s"/>
      <c r="C1168" s="22" t="s"/>
      <c r="D1168" s="12" t="s"/>
      <c r="E1168" s="12" t="s"/>
      <c r="F1168" s="12" t="s"/>
      <c r="G1168" s="12" t="s"/>
      <c r="H1168" s="12" t="s"/>
      <c r="I1168" s="12" t="s"/>
      <c r="J1168" s="12" t="s"/>
      <c r="K1168" s="12" t="s"/>
      <c r="L1168" s="12" t="s"/>
      <c r="M1168" s="12" t="s"/>
      <c r="N1168" s="12" t="s"/>
      <c r="O1168" s="12" t="s"/>
      <c r="P1168" s="12" t="s"/>
    </row>
    <row r="1169" spans="1:16">
      <c r="A1169" s="21" t="s"/>
      <c r="B1169" s="12" t="s"/>
      <c r="C1169" s="22" t="s"/>
      <c r="D1169" s="12" t="s"/>
      <c r="E1169" s="12" t="s"/>
      <c r="F1169" s="12" t="s"/>
      <c r="G1169" s="12" t="s"/>
      <c r="H1169" s="12" t="s"/>
      <c r="I1169" s="12" t="s"/>
      <c r="J1169" s="12" t="s"/>
      <c r="K1169" s="12" t="s"/>
      <c r="L1169" s="12" t="s"/>
      <c r="M1169" s="12" t="s"/>
      <c r="N1169" s="12" t="s"/>
      <c r="O1169" s="12" t="s"/>
      <c r="P1169" s="12" t="s"/>
    </row>
    <row r="1170" spans="1:16">
      <c r="A1170" s="21" t="s"/>
      <c r="B1170" s="12" t="s"/>
      <c r="C1170" s="22" t="s"/>
      <c r="D1170" s="12" t="s"/>
      <c r="E1170" s="12" t="s"/>
      <c r="F1170" s="12" t="s"/>
      <c r="G1170" s="12" t="s"/>
      <c r="H1170" s="12" t="s"/>
      <c r="I1170" s="12" t="s"/>
      <c r="J1170" s="12" t="s"/>
      <c r="K1170" s="12" t="s"/>
      <c r="L1170" s="12" t="s"/>
      <c r="M1170" s="12" t="s"/>
      <c r="N1170" s="12" t="s"/>
      <c r="O1170" s="12" t="s"/>
      <c r="P1170" s="12" t="s"/>
    </row>
    <row r="1171" spans="1:16">
      <c r="A1171" s="21" t="s"/>
      <c r="B1171" s="12" t="s"/>
      <c r="C1171" s="22" t="s"/>
      <c r="D1171" s="12" t="s"/>
      <c r="E1171" s="12" t="s"/>
      <c r="F1171" s="12" t="s"/>
      <c r="G1171" s="12" t="s"/>
      <c r="H1171" s="12" t="s"/>
      <c r="I1171" s="12" t="s"/>
      <c r="J1171" s="12" t="s"/>
      <c r="K1171" s="12" t="s"/>
      <c r="L1171" s="12" t="s"/>
      <c r="M1171" s="12" t="s"/>
      <c r="N1171" s="12" t="s"/>
      <c r="O1171" s="12" t="s"/>
      <c r="P1171" s="12" t="s"/>
    </row>
    <row r="1172" spans="1:16">
      <c r="A1172" s="21" t="s"/>
      <c r="B1172" s="12" t="s"/>
      <c r="C1172" s="22" t="s"/>
      <c r="D1172" s="12" t="s"/>
      <c r="E1172" s="12" t="s"/>
      <c r="F1172" s="12" t="s"/>
      <c r="G1172" s="12" t="s"/>
      <c r="H1172" s="12" t="s"/>
      <c r="I1172" s="12" t="s"/>
      <c r="J1172" s="12" t="s"/>
      <c r="K1172" s="12" t="s"/>
      <c r="L1172" s="12" t="s"/>
      <c r="M1172" s="12" t="s"/>
      <c r="N1172" s="12" t="s"/>
      <c r="O1172" s="12" t="s"/>
      <c r="P1172" s="12" t="s"/>
    </row>
    <row r="1173" spans="1:16">
      <c r="A1173" s="21" t="s"/>
      <c r="B1173" s="12" t="s"/>
      <c r="C1173" s="22" t="s"/>
      <c r="D1173" s="12" t="s"/>
      <c r="E1173" s="12" t="s"/>
      <c r="F1173" s="12" t="s"/>
      <c r="G1173" s="12" t="s"/>
      <c r="H1173" s="12" t="s"/>
      <c r="I1173" s="12" t="s"/>
      <c r="J1173" s="12" t="s"/>
      <c r="K1173" s="12" t="s"/>
      <c r="L1173" s="12" t="s"/>
      <c r="M1173" s="12" t="s"/>
      <c r="N1173" s="12" t="s"/>
      <c r="O1173" s="12" t="s"/>
      <c r="P1173" s="12" t="s"/>
    </row>
    <row r="1174" spans="1:16">
      <c r="A1174" s="21" t="s"/>
      <c r="B1174" s="12" t="s"/>
      <c r="C1174" s="22" t="s"/>
      <c r="D1174" s="12" t="s"/>
      <c r="E1174" s="12" t="s"/>
      <c r="F1174" s="12" t="s"/>
      <c r="G1174" s="12" t="s"/>
      <c r="H1174" s="12" t="s"/>
      <c r="I1174" s="12" t="s"/>
      <c r="J1174" s="12" t="s"/>
      <c r="K1174" s="12" t="s"/>
      <c r="L1174" s="12" t="s"/>
      <c r="M1174" s="12" t="s"/>
      <c r="N1174" s="12" t="s"/>
      <c r="O1174" s="12" t="s"/>
      <c r="P1174" s="12" t="s"/>
    </row>
    <row r="1175" spans="1:16">
      <c r="A1175" s="21" t="s"/>
      <c r="B1175" s="12" t="s"/>
      <c r="C1175" s="22" t="s"/>
      <c r="D1175" s="12" t="s"/>
      <c r="E1175" s="12" t="s"/>
      <c r="F1175" s="12" t="s"/>
      <c r="G1175" s="12" t="s"/>
      <c r="H1175" s="12" t="s"/>
      <c r="I1175" s="12" t="s"/>
      <c r="J1175" s="12" t="s"/>
      <c r="K1175" s="12" t="s"/>
      <c r="L1175" s="12" t="s"/>
      <c r="M1175" s="12" t="s"/>
      <c r="N1175" s="12" t="s"/>
      <c r="O1175" s="12" t="s"/>
      <c r="P1175" s="12" t="s"/>
    </row>
    <row r="1176" spans="1:16">
      <c r="A1176" s="21" t="s"/>
      <c r="B1176" s="12" t="s"/>
      <c r="C1176" s="22" t="s"/>
      <c r="D1176" s="12" t="s"/>
      <c r="E1176" s="12" t="s"/>
      <c r="F1176" s="12" t="s"/>
      <c r="G1176" s="12" t="s"/>
      <c r="H1176" s="12" t="s"/>
      <c r="I1176" s="12" t="s"/>
      <c r="J1176" s="12" t="s"/>
      <c r="K1176" s="12" t="s"/>
      <c r="L1176" s="12" t="s"/>
      <c r="M1176" s="12" t="s"/>
      <c r="N1176" s="12" t="s"/>
      <c r="O1176" s="12" t="s"/>
      <c r="P1176" s="12" t="s"/>
    </row>
    <row r="1177" spans="1:16">
      <c r="A1177" s="21" t="s"/>
      <c r="B1177" s="12" t="s"/>
      <c r="C1177" s="22" t="s"/>
      <c r="D1177" s="12" t="s"/>
      <c r="E1177" s="12" t="s"/>
      <c r="F1177" s="12" t="s"/>
      <c r="G1177" s="12" t="s"/>
      <c r="H1177" s="12" t="s"/>
      <c r="I1177" s="12" t="s"/>
      <c r="J1177" s="12" t="s"/>
      <c r="K1177" s="12" t="s"/>
      <c r="L1177" s="12" t="s"/>
      <c r="M1177" s="12" t="s"/>
      <c r="N1177" s="12" t="s"/>
      <c r="O1177" s="12" t="s"/>
      <c r="P1177" s="12" t="s"/>
    </row>
    <row r="1178" spans="1:16">
      <c r="A1178" s="21" t="s"/>
      <c r="B1178" s="12" t="s"/>
      <c r="C1178" s="22" t="s"/>
      <c r="D1178" s="12" t="s"/>
      <c r="E1178" s="12" t="s"/>
      <c r="F1178" s="12" t="s"/>
      <c r="G1178" s="12" t="s"/>
      <c r="H1178" s="12" t="s"/>
      <c r="I1178" s="12" t="s"/>
      <c r="J1178" s="12" t="s"/>
      <c r="K1178" s="12" t="s"/>
      <c r="L1178" s="12" t="s"/>
      <c r="M1178" s="12" t="s"/>
      <c r="N1178" s="12" t="s"/>
      <c r="O1178" s="12" t="s"/>
      <c r="P1178" s="12" t="s"/>
    </row>
    <row r="1179" spans="1:16">
      <c r="A1179" s="21" t="s"/>
      <c r="B1179" s="12" t="s"/>
      <c r="C1179" s="22" t="s"/>
      <c r="D1179" s="12" t="s"/>
      <c r="E1179" s="12" t="s"/>
      <c r="F1179" s="12" t="s"/>
      <c r="G1179" s="12" t="s"/>
      <c r="H1179" s="12" t="s"/>
      <c r="I1179" s="12" t="s"/>
      <c r="J1179" s="12" t="s"/>
      <c r="K1179" s="12" t="s"/>
      <c r="L1179" s="12" t="s"/>
      <c r="M1179" s="12" t="s"/>
      <c r="N1179" s="12" t="s"/>
      <c r="O1179" s="12" t="s"/>
      <c r="P1179" s="12" t="s"/>
    </row>
    <row r="1180" spans="1:16">
      <c r="A1180" s="21" t="s"/>
      <c r="B1180" s="12" t="s"/>
      <c r="C1180" s="22" t="s"/>
      <c r="D1180" s="12" t="s"/>
      <c r="E1180" s="12" t="s"/>
      <c r="F1180" s="12" t="s"/>
      <c r="G1180" s="12" t="s"/>
      <c r="H1180" s="12" t="s"/>
      <c r="I1180" s="12" t="s"/>
      <c r="J1180" s="12" t="s"/>
      <c r="K1180" s="12" t="s"/>
      <c r="L1180" s="12" t="s"/>
      <c r="M1180" s="12" t="s"/>
      <c r="N1180" s="12" t="s"/>
      <c r="O1180" s="12" t="s"/>
      <c r="P1180" s="12" t="s"/>
    </row>
    <row r="1181" spans="1:16">
      <c r="A1181" s="21" t="s"/>
      <c r="B1181" s="12" t="s"/>
      <c r="C1181" s="22" t="s"/>
      <c r="D1181" s="12" t="s"/>
      <c r="E1181" s="12" t="s"/>
      <c r="F1181" s="12" t="s"/>
      <c r="G1181" s="12" t="s"/>
      <c r="H1181" s="12" t="s"/>
      <c r="I1181" s="12" t="s"/>
      <c r="J1181" s="12" t="s"/>
      <c r="K1181" s="12" t="s"/>
      <c r="L1181" s="12" t="s"/>
      <c r="M1181" s="12" t="s"/>
      <c r="N1181" s="12" t="s"/>
      <c r="O1181" s="12" t="s"/>
      <c r="P1181" s="12" t="s"/>
    </row>
    <row r="1182" spans="1:16">
      <c r="A1182" s="21" t="s"/>
      <c r="B1182" s="12" t="s"/>
      <c r="C1182" s="22" t="s"/>
      <c r="D1182" s="12" t="s"/>
      <c r="E1182" s="12" t="s"/>
      <c r="F1182" s="12" t="s"/>
      <c r="G1182" s="12" t="s"/>
      <c r="H1182" s="12" t="s"/>
      <c r="I1182" s="12" t="s"/>
      <c r="J1182" s="12" t="s"/>
      <c r="K1182" s="12" t="s"/>
      <c r="L1182" s="12" t="s"/>
      <c r="M1182" s="12" t="s"/>
      <c r="N1182" s="12" t="s"/>
      <c r="O1182" s="12" t="s"/>
      <c r="P1182" s="12" t="s"/>
    </row>
    <row r="1183" spans="1:16">
      <c r="A1183" s="21" t="s"/>
      <c r="B1183" s="12" t="s"/>
      <c r="C1183" s="22" t="s"/>
      <c r="D1183" s="12" t="s"/>
      <c r="E1183" s="12" t="s"/>
      <c r="F1183" s="12" t="s"/>
      <c r="G1183" s="12" t="s"/>
      <c r="H1183" s="12" t="s"/>
      <c r="I1183" s="12" t="s"/>
      <c r="J1183" s="12" t="s"/>
      <c r="K1183" s="12" t="s"/>
      <c r="L1183" s="12" t="s"/>
      <c r="M1183" s="12" t="s"/>
      <c r="N1183" s="12" t="s"/>
      <c r="O1183" s="12" t="s"/>
      <c r="P1183" s="12" t="s"/>
    </row>
    <row r="1184" spans="1:16">
      <c r="A1184" s="21" t="s"/>
      <c r="B1184" s="12" t="s"/>
      <c r="C1184" s="22" t="s"/>
      <c r="D1184" s="12" t="s"/>
      <c r="E1184" s="12" t="s"/>
      <c r="F1184" s="12" t="s"/>
      <c r="G1184" s="12" t="s"/>
      <c r="H1184" s="12" t="s"/>
      <c r="I1184" s="12" t="s"/>
      <c r="J1184" s="12" t="s"/>
      <c r="K1184" s="12" t="s"/>
      <c r="L1184" s="12" t="s"/>
      <c r="M1184" s="12" t="s"/>
      <c r="N1184" s="12" t="s"/>
      <c r="O1184" s="12" t="s"/>
      <c r="P1184" s="12" t="s"/>
    </row>
    <row r="1185" spans="1:16">
      <c r="A1185" s="21" t="s"/>
      <c r="B1185" s="12" t="s"/>
      <c r="C1185" s="22" t="s"/>
      <c r="D1185" s="12" t="s"/>
      <c r="E1185" s="12" t="s"/>
      <c r="F1185" s="12" t="s"/>
      <c r="G1185" s="12" t="s"/>
      <c r="H1185" s="12" t="s"/>
      <c r="I1185" s="12" t="s"/>
      <c r="J1185" s="12" t="s"/>
      <c r="K1185" s="12" t="s"/>
      <c r="L1185" s="12" t="s"/>
      <c r="M1185" s="12" t="s"/>
      <c r="N1185" s="12" t="s"/>
      <c r="O1185" s="12" t="s"/>
      <c r="P1185" s="12" t="s"/>
    </row>
    <row r="1186" spans="1:16">
      <c r="A1186" s="21" t="s"/>
      <c r="B1186" s="12" t="s"/>
      <c r="C1186" s="22" t="s"/>
      <c r="D1186" s="12" t="s"/>
      <c r="E1186" s="12" t="s"/>
      <c r="F1186" s="12" t="s"/>
      <c r="G1186" s="12" t="s"/>
      <c r="H1186" s="12" t="s"/>
      <c r="I1186" s="12" t="s"/>
      <c r="J1186" s="12" t="s"/>
      <c r="K1186" s="12" t="s"/>
      <c r="L1186" s="12" t="s"/>
      <c r="M1186" s="12" t="s"/>
      <c r="N1186" s="12" t="s"/>
      <c r="O1186" s="12" t="s"/>
      <c r="P1186" s="12" t="s"/>
    </row>
    <row r="1187" spans="1:16">
      <c r="A1187" s="21" t="s"/>
      <c r="B1187" s="12" t="s"/>
      <c r="C1187" s="22" t="s"/>
      <c r="D1187" s="12" t="s"/>
      <c r="E1187" s="12" t="s"/>
      <c r="F1187" s="12" t="s"/>
      <c r="G1187" s="12" t="s"/>
      <c r="H1187" s="12" t="s"/>
      <c r="I1187" s="12" t="s"/>
      <c r="J1187" s="12" t="s"/>
      <c r="K1187" s="12" t="s"/>
      <c r="L1187" s="12" t="s"/>
      <c r="M1187" s="12" t="s"/>
      <c r="N1187" s="12" t="s"/>
      <c r="O1187" s="12" t="s"/>
      <c r="P1187" s="12" t="s"/>
    </row>
    <row r="1188" spans="1:16">
      <c r="A1188" s="21" t="s"/>
      <c r="B1188" s="12" t="s"/>
      <c r="C1188" s="22" t="s"/>
      <c r="D1188" s="12" t="s"/>
      <c r="E1188" s="12" t="s"/>
      <c r="F1188" s="12" t="s"/>
      <c r="G1188" s="12" t="s"/>
      <c r="H1188" s="12" t="s"/>
      <c r="I1188" s="12" t="s"/>
      <c r="J1188" s="12" t="s"/>
      <c r="K1188" s="12" t="s"/>
      <c r="L1188" s="12" t="s"/>
      <c r="M1188" s="12" t="s"/>
      <c r="N1188" s="12" t="s"/>
      <c r="O1188" s="12" t="s"/>
      <c r="P1188" s="12" t="s"/>
    </row>
    <row r="1189" spans="1:16">
      <c r="A1189" s="21" t="s"/>
      <c r="B1189" s="12" t="s"/>
      <c r="C1189" s="22" t="s"/>
      <c r="D1189" s="12" t="s"/>
      <c r="E1189" s="12" t="s"/>
      <c r="F1189" s="12" t="s"/>
      <c r="G1189" s="12" t="s"/>
      <c r="H1189" s="12" t="s"/>
      <c r="I1189" s="12" t="s"/>
      <c r="J1189" s="12" t="s"/>
      <c r="K1189" s="12" t="s"/>
      <c r="L1189" s="12" t="s"/>
      <c r="M1189" s="12" t="s"/>
      <c r="N1189" s="12" t="s"/>
      <c r="O1189" s="12" t="s"/>
      <c r="P1189" s="12" t="s"/>
    </row>
    <row r="1190" spans="1:16">
      <c r="A1190" s="21" t="s"/>
      <c r="B1190" s="12" t="s"/>
      <c r="C1190" s="22" t="s"/>
      <c r="D1190" s="12" t="s"/>
      <c r="E1190" s="12" t="s"/>
      <c r="F1190" s="12" t="s"/>
      <c r="G1190" s="12" t="s"/>
      <c r="H1190" s="12" t="s"/>
      <c r="I1190" s="12" t="s"/>
      <c r="J1190" s="12" t="s"/>
      <c r="K1190" s="12" t="s"/>
      <c r="L1190" s="12" t="s"/>
      <c r="M1190" s="12" t="s"/>
      <c r="N1190" s="12" t="s"/>
      <c r="O1190" s="12" t="s"/>
      <c r="P1190" s="12" t="s"/>
    </row>
    <row r="1191" spans="1:16">
      <c r="A1191" s="21" t="s"/>
      <c r="B1191" s="12" t="s"/>
      <c r="C1191" s="22" t="s"/>
      <c r="D1191" s="12" t="s"/>
      <c r="E1191" s="12" t="s"/>
      <c r="F1191" s="12" t="s"/>
      <c r="G1191" s="12" t="s"/>
      <c r="H1191" s="12" t="s"/>
      <c r="I1191" s="12" t="s"/>
      <c r="J1191" s="12" t="s"/>
      <c r="K1191" s="12" t="s"/>
      <c r="L1191" s="12" t="s"/>
      <c r="M1191" s="12" t="s"/>
      <c r="N1191" s="12" t="s"/>
      <c r="O1191" s="12" t="s"/>
      <c r="P1191" s="12" t="s"/>
    </row>
    <row r="1192" spans="1:16">
      <c r="A1192" s="21" t="s"/>
      <c r="B1192" s="12" t="s"/>
      <c r="C1192" s="22" t="s"/>
      <c r="D1192" s="12" t="s"/>
      <c r="E1192" s="12" t="s"/>
      <c r="F1192" s="12" t="s"/>
      <c r="G1192" s="12" t="s"/>
      <c r="H1192" s="12" t="s"/>
      <c r="I1192" s="12" t="s"/>
      <c r="J1192" s="12" t="s"/>
      <c r="K1192" s="12" t="s"/>
      <c r="L1192" s="12" t="s"/>
      <c r="M1192" s="12" t="s"/>
      <c r="N1192" s="12" t="s"/>
      <c r="O1192" s="12" t="s"/>
      <c r="P1192" s="12" t="s"/>
    </row>
    <row r="1193" spans="1:16">
      <c r="A1193" s="21" t="s"/>
      <c r="B1193" s="12" t="s"/>
      <c r="C1193" s="22" t="s"/>
      <c r="D1193" s="12" t="s"/>
      <c r="E1193" s="12" t="s"/>
      <c r="F1193" s="12" t="s"/>
      <c r="G1193" s="12" t="s"/>
      <c r="H1193" s="12" t="s"/>
      <c r="I1193" s="12" t="s"/>
      <c r="J1193" s="12" t="s"/>
      <c r="K1193" s="12" t="s"/>
      <c r="L1193" s="12" t="s"/>
      <c r="M1193" s="12" t="s"/>
      <c r="N1193" s="12" t="s"/>
      <c r="O1193" s="12" t="s"/>
      <c r="P1193" s="12" t="s"/>
    </row>
    <row r="1194" spans="1:16">
      <c r="A1194" s="21" t="s"/>
      <c r="B1194" s="12" t="s"/>
      <c r="C1194" s="22" t="s"/>
      <c r="D1194" s="12" t="s"/>
      <c r="E1194" s="12" t="s"/>
      <c r="F1194" s="12" t="s"/>
      <c r="G1194" s="12" t="s"/>
      <c r="H1194" s="12" t="s"/>
      <c r="I1194" s="12" t="s"/>
      <c r="J1194" s="12" t="s"/>
      <c r="K1194" s="12" t="s"/>
      <c r="L1194" s="12" t="s"/>
      <c r="M1194" s="12" t="s"/>
      <c r="N1194" s="12" t="s"/>
      <c r="O1194" s="12" t="s"/>
      <c r="P1194" s="12" t="s"/>
    </row>
    <row r="1195" spans="1:16">
      <c r="A1195" s="21" t="s"/>
      <c r="B1195" s="12" t="s"/>
      <c r="C1195" s="22" t="s"/>
      <c r="D1195" s="12" t="s"/>
      <c r="E1195" s="12" t="s"/>
      <c r="F1195" s="12" t="s"/>
      <c r="G1195" s="12" t="s"/>
      <c r="H1195" s="12" t="s"/>
      <c r="I1195" s="12" t="s"/>
      <c r="J1195" s="12" t="s"/>
      <c r="K1195" s="12" t="s"/>
      <c r="L1195" s="12" t="s"/>
      <c r="M1195" s="12" t="s"/>
      <c r="N1195" s="12" t="s"/>
      <c r="O1195" s="12" t="s"/>
      <c r="P1195" s="12" t="s"/>
    </row>
    <row r="1196" spans="1:16">
      <c r="A1196" s="21" t="s"/>
      <c r="B1196" s="12" t="s"/>
      <c r="C1196" s="22" t="s"/>
      <c r="D1196" s="12" t="s"/>
      <c r="E1196" s="12" t="s"/>
      <c r="F1196" s="12" t="s"/>
      <c r="G1196" s="12" t="s"/>
      <c r="H1196" s="12" t="s"/>
      <c r="I1196" s="12" t="s"/>
      <c r="J1196" s="12" t="s"/>
      <c r="K1196" s="12" t="s"/>
      <c r="L1196" s="12" t="s"/>
      <c r="M1196" s="12" t="s"/>
      <c r="N1196" s="12" t="s"/>
      <c r="O1196" s="12" t="s"/>
      <c r="P1196" s="12" t="s"/>
    </row>
    <row r="1197" spans="1:16">
      <c r="A1197" s="21" t="s"/>
      <c r="B1197" s="12" t="s"/>
      <c r="C1197" s="22" t="s"/>
      <c r="D1197" s="12" t="s"/>
      <c r="E1197" s="12" t="s"/>
      <c r="F1197" s="12" t="s"/>
      <c r="G1197" s="12" t="s"/>
      <c r="H1197" s="12" t="s"/>
      <c r="I1197" s="12" t="s"/>
      <c r="J1197" s="12" t="s"/>
      <c r="K1197" s="12" t="s"/>
      <c r="L1197" s="12" t="s"/>
      <c r="M1197" s="12" t="s"/>
      <c r="N1197" s="12" t="s"/>
      <c r="O1197" s="12" t="s"/>
      <c r="P1197" s="12" t="s"/>
    </row>
    <row r="1198" spans="1:16">
      <c r="A1198" s="21" t="s"/>
      <c r="B1198" s="12" t="s"/>
      <c r="C1198" s="22" t="s"/>
      <c r="D1198" s="12" t="s"/>
      <c r="E1198" s="12" t="s"/>
      <c r="F1198" s="12" t="s"/>
      <c r="G1198" s="12" t="s"/>
      <c r="H1198" s="12" t="s"/>
      <c r="I1198" s="12" t="s"/>
      <c r="J1198" s="12" t="s"/>
      <c r="K1198" s="12" t="s"/>
      <c r="L1198" s="12" t="s"/>
      <c r="M1198" s="12" t="s"/>
      <c r="N1198" s="12" t="s"/>
      <c r="O1198" s="12" t="s"/>
      <c r="P1198" s="12" t="s"/>
    </row>
    <row r="1199" spans="1:16">
      <c r="A1199" s="21" t="s"/>
      <c r="B1199" s="12" t="s"/>
      <c r="C1199" s="22" t="s"/>
      <c r="D1199" s="12" t="s"/>
      <c r="E1199" s="12" t="s"/>
      <c r="F1199" s="12" t="s"/>
      <c r="G1199" s="12" t="s"/>
      <c r="H1199" s="12" t="s"/>
      <c r="I1199" s="12" t="s"/>
      <c r="J1199" s="12" t="s"/>
      <c r="K1199" s="12" t="s"/>
      <c r="L1199" s="12" t="s"/>
      <c r="M1199" s="12" t="s"/>
      <c r="N1199" s="12" t="s"/>
      <c r="O1199" s="12" t="s"/>
      <c r="P1199" s="12" t="s"/>
    </row>
    <row r="1200" spans="1:16">
      <c r="A1200" s="21" t="s"/>
      <c r="B1200" s="12" t="s"/>
      <c r="C1200" s="22" t="s"/>
      <c r="D1200" s="12" t="s"/>
      <c r="E1200" s="12" t="s"/>
      <c r="F1200" s="12" t="s"/>
      <c r="G1200" s="12" t="s"/>
      <c r="H1200" s="12" t="s"/>
      <c r="I1200" s="12" t="s"/>
      <c r="J1200" s="12" t="s"/>
      <c r="K1200" s="12" t="s"/>
      <c r="L1200" s="12" t="s"/>
      <c r="M1200" s="12" t="s"/>
      <c r="N1200" s="12" t="s"/>
      <c r="O1200" s="12" t="s"/>
      <c r="P1200" s="12" t="s"/>
    </row>
    <row r="1201" spans="1:16">
      <c r="A1201" s="21" t="s"/>
      <c r="B1201" s="12" t="s"/>
      <c r="C1201" s="22" t="s"/>
      <c r="D1201" s="12" t="s"/>
      <c r="E1201" s="12" t="s"/>
      <c r="F1201" s="12" t="s"/>
      <c r="G1201" s="12" t="s"/>
      <c r="H1201" s="12" t="s"/>
      <c r="I1201" s="12" t="s"/>
      <c r="J1201" s="12" t="s"/>
      <c r="K1201" s="12" t="s"/>
      <c r="L1201" s="12" t="s"/>
      <c r="M1201" s="12" t="s"/>
      <c r="N1201" s="12" t="s"/>
      <c r="O1201" s="12" t="s"/>
      <c r="P1201" s="12" t="s"/>
    </row>
    <row r="1202" spans="1:16">
      <c r="A1202" s="21" t="s"/>
      <c r="B1202" s="12" t="s"/>
      <c r="C1202" s="22" t="s"/>
      <c r="D1202" s="12" t="s"/>
      <c r="E1202" s="12" t="s"/>
      <c r="F1202" s="12" t="s"/>
      <c r="G1202" s="12" t="s"/>
      <c r="H1202" s="12" t="s"/>
      <c r="I1202" s="12" t="s"/>
      <c r="J1202" s="12" t="s"/>
      <c r="K1202" s="12" t="s"/>
      <c r="L1202" s="12" t="s"/>
      <c r="M1202" s="12" t="s"/>
      <c r="N1202" s="12" t="s"/>
      <c r="O1202" s="12" t="s"/>
      <c r="P1202" s="12" t="s"/>
    </row>
    <row r="1203" spans="1:16">
      <c r="A1203" s="21" t="s"/>
      <c r="B1203" s="12" t="s"/>
      <c r="C1203" s="22" t="s"/>
      <c r="D1203" s="12" t="s"/>
      <c r="E1203" s="12" t="s"/>
      <c r="F1203" s="12" t="s"/>
      <c r="G1203" s="12" t="s"/>
      <c r="H1203" s="12" t="s"/>
      <c r="I1203" s="12" t="s"/>
      <c r="J1203" s="12" t="s"/>
      <c r="K1203" s="12" t="s"/>
      <c r="L1203" s="12" t="s"/>
      <c r="M1203" s="12" t="s"/>
      <c r="N1203" s="12" t="s"/>
      <c r="O1203" s="12" t="s"/>
      <c r="P1203" s="12" t="s"/>
    </row>
    <row r="1204" spans="1:16">
      <c r="A1204" s="21" t="s"/>
      <c r="B1204" s="12" t="s"/>
      <c r="C1204" s="22" t="s"/>
      <c r="D1204" s="12" t="s"/>
      <c r="E1204" s="12" t="s"/>
      <c r="F1204" s="12" t="s"/>
      <c r="G1204" s="12" t="s"/>
      <c r="H1204" s="12" t="s"/>
      <c r="I1204" s="12" t="s"/>
      <c r="J1204" s="12" t="s"/>
      <c r="K1204" s="12" t="s"/>
      <c r="L1204" s="12" t="s"/>
      <c r="M1204" s="12" t="s"/>
      <c r="N1204" s="12" t="s"/>
      <c r="O1204" s="12" t="s"/>
      <c r="P1204" s="12" t="s"/>
    </row>
    <row r="1205" spans="1:16">
      <c r="A1205" s="21" t="s"/>
      <c r="B1205" s="12" t="s"/>
      <c r="C1205" s="22" t="s"/>
      <c r="D1205" s="12" t="s"/>
      <c r="E1205" s="12" t="s"/>
      <c r="F1205" s="12" t="s"/>
      <c r="G1205" s="12" t="s"/>
      <c r="H1205" s="12" t="s"/>
      <c r="I1205" s="12" t="s"/>
      <c r="J1205" s="12" t="s"/>
      <c r="K1205" s="12" t="s"/>
      <c r="L1205" s="12" t="s"/>
      <c r="M1205" s="12" t="s"/>
      <c r="N1205" s="12" t="s"/>
      <c r="O1205" s="12" t="s"/>
      <c r="P1205" s="12" t="s"/>
    </row>
    <row r="1206" spans="1:16">
      <c r="A1206" s="21" t="s"/>
      <c r="B1206" s="12" t="s"/>
      <c r="C1206" s="22" t="s"/>
      <c r="D1206" s="12" t="s"/>
      <c r="E1206" s="12" t="s"/>
      <c r="F1206" s="12" t="s"/>
      <c r="G1206" s="12" t="s"/>
      <c r="H1206" s="12" t="s"/>
      <c r="I1206" s="12" t="s"/>
      <c r="J1206" s="12" t="s"/>
      <c r="K1206" s="12" t="s"/>
      <c r="L1206" s="12" t="s"/>
      <c r="M1206" s="12" t="s"/>
      <c r="N1206" s="12" t="s"/>
      <c r="O1206" s="12" t="s"/>
      <c r="P1206" s="12" t="s"/>
    </row>
    <row r="1207" spans="1:16">
      <c r="A1207" s="21" t="s"/>
      <c r="B1207" s="12" t="s"/>
      <c r="C1207" s="22" t="s"/>
      <c r="D1207" s="12" t="s"/>
      <c r="E1207" s="12" t="s"/>
      <c r="F1207" s="12" t="s"/>
      <c r="G1207" s="12" t="s"/>
      <c r="H1207" s="12" t="s"/>
      <c r="I1207" s="12" t="s"/>
      <c r="J1207" s="12" t="s"/>
      <c r="K1207" s="12" t="s"/>
      <c r="L1207" s="12" t="s"/>
      <c r="M1207" s="12" t="s"/>
      <c r="N1207" s="12" t="s"/>
      <c r="O1207" s="12" t="s"/>
      <c r="P1207" s="12" t="s"/>
    </row>
    <row r="1208" spans="1:16">
      <c r="A1208" s="21" t="s"/>
      <c r="B1208" s="12" t="s"/>
      <c r="C1208" s="22" t="s"/>
      <c r="D1208" s="12" t="s"/>
      <c r="E1208" s="12" t="s"/>
      <c r="F1208" s="12" t="s"/>
      <c r="G1208" s="12" t="s"/>
      <c r="H1208" s="12" t="s"/>
      <c r="I1208" s="12" t="s"/>
      <c r="J1208" s="12" t="s"/>
      <c r="K1208" s="12" t="s"/>
      <c r="L1208" s="12" t="s"/>
      <c r="M1208" s="12" t="s"/>
      <c r="N1208" s="12" t="s"/>
      <c r="O1208" s="12" t="s"/>
      <c r="P1208" s="12" t="s"/>
    </row>
    <row r="1209" spans="1:16">
      <c r="A1209" s="21" t="s"/>
      <c r="B1209" s="12" t="s"/>
      <c r="C1209" s="22" t="s"/>
      <c r="D1209" s="12" t="s"/>
      <c r="E1209" s="12" t="s"/>
      <c r="F1209" s="12" t="s"/>
      <c r="G1209" s="12" t="s"/>
      <c r="H1209" s="12" t="s"/>
      <c r="I1209" s="12" t="s"/>
      <c r="J1209" s="12" t="s"/>
      <c r="K1209" s="12" t="s"/>
      <c r="L1209" s="12" t="s"/>
      <c r="M1209" s="12" t="s"/>
      <c r="N1209" s="12" t="s"/>
      <c r="O1209" s="12" t="s"/>
      <c r="P1209" s="12" t="s"/>
    </row>
    <row r="1210" spans="1:16">
      <c r="A1210" s="21" t="s"/>
      <c r="B1210" s="12" t="s"/>
      <c r="C1210" s="22" t="s"/>
      <c r="D1210" s="12" t="s"/>
      <c r="E1210" s="12" t="s"/>
      <c r="F1210" s="12" t="s"/>
      <c r="G1210" s="12" t="s"/>
      <c r="H1210" s="12" t="s"/>
      <c r="I1210" s="12" t="s"/>
      <c r="J1210" s="12" t="s"/>
      <c r="K1210" s="12" t="s"/>
      <c r="L1210" s="12" t="s"/>
      <c r="M1210" s="12" t="s"/>
      <c r="N1210" s="12" t="s"/>
      <c r="O1210" s="12" t="s"/>
      <c r="P1210" s="12" t="s"/>
    </row>
    <row r="1211" spans="1:16">
      <c r="A1211" s="21" t="s"/>
      <c r="B1211" s="12" t="s"/>
      <c r="C1211" s="22" t="s"/>
      <c r="D1211" s="12" t="s"/>
      <c r="E1211" s="12" t="s"/>
      <c r="F1211" s="12" t="s"/>
      <c r="G1211" s="12" t="s"/>
      <c r="H1211" s="12" t="s"/>
      <c r="I1211" s="12" t="s"/>
      <c r="J1211" s="12" t="s"/>
      <c r="K1211" s="12" t="s"/>
      <c r="L1211" s="12" t="s"/>
      <c r="M1211" s="12" t="s"/>
      <c r="N1211" s="12" t="s"/>
      <c r="O1211" s="12" t="s"/>
      <c r="P1211" s="12" t="s"/>
    </row>
    <row r="1212" spans="1:16">
      <c r="A1212" s="21" t="s"/>
      <c r="B1212" s="12" t="s"/>
      <c r="C1212" s="22" t="s"/>
      <c r="D1212" s="12" t="s"/>
      <c r="E1212" s="12" t="s"/>
      <c r="F1212" s="12" t="s"/>
      <c r="G1212" s="12" t="s"/>
      <c r="H1212" s="12" t="s"/>
      <c r="I1212" s="12" t="s"/>
      <c r="J1212" s="12" t="s"/>
      <c r="K1212" s="12" t="s"/>
      <c r="L1212" s="12" t="s"/>
      <c r="M1212" s="12" t="s"/>
      <c r="N1212" s="12" t="s"/>
      <c r="O1212" s="12" t="s"/>
      <c r="P1212" s="12" t="s"/>
    </row>
    <row r="1213" spans="1:16">
      <c r="A1213" s="21" t="s"/>
      <c r="B1213" s="12" t="s"/>
      <c r="C1213" s="22" t="s"/>
      <c r="D1213" s="12" t="s"/>
      <c r="E1213" s="12" t="s"/>
      <c r="F1213" s="12" t="s"/>
      <c r="G1213" s="12" t="s"/>
      <c r="H1213" s="12" t="s"/>
      <c r="I1213" s="12" t="s"/>
      <c r="J1213" s="12" t="s"/>
      <c r="K1213" s="12" t="s"/>
      <c r="L1213" s="12" t="s"/>
      <c r="M1213" s="12" t="s"/>
      <c r="N1213" s="12" t="s"/>
      <c r="O1213" s="12" t="s"/>
      <c r="P1213" s="12" t="s"/>
    </row>
    <row r="1214" spans="1:16">
      <c r="A1214" s="21" t="s"/>
      <c r="B1214" s="12" t="s"/>
      <c r="C1214" s="22" t="s"/>
      <c r="D1214" s="12" t="s"/>
      <c r="E1214" s="12" t="s"/>
      <c r="F1214" s="12" t="s"/>
      <c r="G1214" s="12" t="s"/>
      <c r="H1214" s="12" t="s"/>
      <c r="I1214" s="12" t="s"/>
      <c r="J1214" s="12" t="s"/>
      <c r="K1214" s="12" t="s"/>
      <c r="L1214" s="12" t="s"/>
      <c r="M1214" s="12" t="s"/>
      <c r="N1214" s="12" t="s"/>
      <c r="O1214" s="12" t="s"/>
      <c r="P1214" s="12" t="s"/>
    </row>
    <row r="1215" spans="1:16">
      <c r="A1215" s="21" t="s"/>
      <c r="B1215" s="12" t="s"/>
      <c r="C1215" s="22" t="s"/>
      <c r="D1215" s="12" t="s"/>
      <c r="E1215" s="12" t="s"/>
      <c r="F1215" s="12" t="s"/>
      <c r="G1215" s="12" t="s"/>
      <c r="H1215" s="12" t="s"/>
      <c r="I1215" s="12" t="s"/>
      <c r="J1215" s="12" t="s"/>
      <c r="K1215" s="12" t="s"/>
      <c r="L1215" s="12" t="s"/>
      <c r="M1215" s="12" t="s"/>
      <c r="N1215" s="12" t="s"/>
      <c r="O1215" s="12" t="s"/>
      <c r="P1215" s="12" t="s"/>
    </row>
    <row r="1216" spans="1:16">
      <c r="A1216" s="21" t="s"/>
      <c r="B1216" s="12" t="s"/>
      <c r="C1216" s="22" t="s"/>
      <c r="D1216" s="12" t="s"/>
      <c r="E1216" s="12" t="s"/>
      <c r="F1216" s="12" t="s"/>
      <c r="G1216" s="12" t="s"/>
      <c r="H1216" s="12" t="s"/>
      <c r="I1216" s="12" t="s"/>
      <c r="J1216" s="12" t="s"/>
      <c r="K1216" s="12" t="s"/>
      <c r="L1216" s="12" t="s"/>
      <c r="M1216" s="12" t="s"/>
      <c r="N1216" s="12" t="s"/>
      <c r="O1216" s="12" t="s"/>
      <c r="P1216" s="12" t="s"/>
    </row>
    <row r="1217" spans="1:16">
      <c r="A1217" s="21" t="s"/>
      <c r="B1217" s="12" t="s"/>
      <c r="C1217" s="22" t="s"/>
      <c r="D1217" s="12" t="s"/>
      <c r="E1217" s="12" t="s"/>
      <c r="F1217" s="12" t="s"/>
      <c r="G1217" s="12" t="s"/>
      <c r="H1217" s="12" t="s"/>
      <c r="I1217" s="12" t="s"/>
      <c r="J1217" s="12" t="s"/>
      <c r="K1217" s="12" t="s"/>
      <c r="L1217" s="12" t="s"/>
      <c r="M1217" s="12" t="s"/>
      <c r="N1217" s="12" t="s"/>
      <c r="O1217" s="12" t="s"/>
      <c r="P1217" s="12" t="s"/>
    </row>
    <row r="1218" spans="1:16">
      <c r="A1218" s="21" t="s"/>
      <c r="B1218" s="12" t="s"/>
      <c r="C1218" s="22" t="s"/>
      <c r="D1218" s="12" t="s"/>
      <c r="E1218" s="12" t="s"/>
      <c r="F1218" s="12" t="s"/>
      <c r="G1218" s="12" t="s"/>
      <c r="H1218" s="12" t="s"/>
      <c r="I1218" s="12" t="s"/>
      <c r="J1218" s="12" t="s"/>
      <c r="K1218" s="12" t="s"/>
      <c r="L1218" s="12" t="s"/>
      <c r="M1218" s="12" t="s"/>
      <c r="N1218" s="12" t="s"/>
      <c r="O1218" s="12" t="s"/>
      <c r="P1218" s="12" t="s"/>
    </row>
    <row r="1219" spans="1:16">
      <c r="A1219" s="21" t="s"/>
      <c r="B1219" s="12" t="s"/>
      <c r="C1219" s="22" t="s"/>
      <c r="D1219" s="12" t="s"/>
      <c r="E1219" s="12" t="s"/>
      <c r="F1219" s="12" t="s"/>
      <c r="G1219" s="12" t="s"/>
      <c r="H1219" s="12" t="s"/>
      <c r="I1219" s="12" t="s"/>
      <c r="J1219" s="12" t="s"/>
      <c r="K1219" s="12" t="s"/>
      <c r="L1219" s="12" t="s"/>
      <c r="M1219" s="12" t="s"/>
      <c r="N1219" s="12" t="s"/>
      <c r="O1219" s="12" t="s"/>
      <c r="P1219" s="12" t="s"/>
    </row>
    <row r="1220" spans="1:16">
      <c r="A1220" s="21" t="s"/>
      <c r="B1220" s="12" t="s"/>
      <c r="C1220" s="22" t="s"/>
      <c r="D1220" s="12" t="s"/>
      <c r="E1220" s="12" t="s"/>
      <c r="F1220" s="12" t="s"/>
      <c r="G1220" s="12" t="s"/>
      <c r="H1220" s="12" t="s"/>
      <c r="I1220" s="12" t="s"/>
      <c r="J1220" s="12" t="s"/>
      <c r="K1220" s="12" t="s"/>
      <c r="L1220" s="12" t="s"/>
      <c r="M1220" s="12" t="s"/>
      <c r="N1220" s="12" t="s"/>
      <c r="O1220" s="12" t="s"/>
      <c r="P1220" s="12" t="s"/>
    </row>
    <row r="1221" spans="1:16">
      <c r="A1221" s="21" t="s"/>
      <c r="B1221" s="12" t="s"/>
      <c r="C1221" s="22" t="s"/>
      <c r="D1221" s="12" t="s"/>
      <c r="E1221" s="12" t="s"/>
      <c r="F1221" s="12" t="s"/>
      <c r="G1221" s="12" t="s"/>
      <c r="H1221" s="12" t="s"/>
      <c r="I1221" s="12" t="s"/>
      <c r="J1221" s="12" t="s"/>
      <c r="K1221" s="12" t="s"/>
      <c r="L1221" s="12" t="s"/>
      <c r="M1221" s="12" t="s"/>
      <c r="N1221" s="12" t="s"/>
      <c r="O1221" s="12" t="s"/>
      <c r="P1221" s="12" t="s"/>
    </row>
    <row r="1222" spans="1:16">
      <c r="A1222" s="21" t="s"/>
      <c r="B1222" s="12" t="s"/>
      <c r="C1222" s="22" t="s"/>
      <c r="D1222" s="12" t="s"/>
      <c r="E1222" s="12" t="s"/>
      <c r="F1222" s="12" t="s"/>
      <c r="G1222" s="12" t="s"/>
      <c r="H1222" s="12" t="s"/>
      <c r="I1222" s="12" t="s"/>
      <c r="J1222" s="12" t="s"/>
      <c r="K1222" s="12" t="s"/>
      <c r="L1222" s="12" t="s"/>
      <c r="M1222" s="12" t="s"/>
      <c r="N1222" s="12" t="s"/>
      <c r="O1222" s="12" t="s"/>
      <c r="P1222" s="12" t="s"/>
    </row>
    <row r="1223" spans="1:16">
      <c r="A1223" s="21" t="s"/>
      <c r="B1223" s="12" t="s"/>
      <c r="C1223" s="22" t="s"/>
      <c r="D1223" s="12" t="s"/>
      <c r="E1223" s="12" t="s"/>
      <c r="F1223" s="12" t="s"/>
      <c r="G1223" s="12" t="s"/>
      <c r="H1223" s="12" t="s"/>
      <c r="I1223" s="12" t="s"/>
      <c r="J1223" s="12" t="s"/>
      <c r="K1223" s="12" t="s"/>
      <c r="L1223" s="12" t="s"/>
      <c r="M1223" s="12" t="s"/>
      <c r="N1223" s="12" t="s"/>
      <c r="O1223" s="12" t="s"/>
      <c r="P1223" s="12" t="s"/>
    </row>
    <row r="1224" spans="1:16">
      <c r="A1224" s="21" t="s"/>
      <c r="B1224" s="12" t="s"/>
      <c r="C1224" s="22" t="s"/>
      <c r="D1224" s="12" t="s"/>
      <c r="E1224" s="12" t="s"/>
      <c r="F1224" s="12" t="s"/>
      <c r="G1224" s="12" t="s"/>
      <c r="H1224" s="12" t="s"/>
      <c r="I1224" s="12" t="s"/>
      <c r="J1224" s="12" t="s"/>
      <c r="K1224" s="12" t="s"/>
      <c r="L1224" s="12" t="s"/>
      <c r="M1224" s="12" t="s"/>
      <c r="N1224" s="12" t="s"/>
      <c r="O1224" s="12" t="s"/>
      <c r="P1224" s="12" t="s"/>
    </row>
    <row r="1225" spans="1:16">
      <c r="A1225" s="21" t="s"/>
      <c r="B1225" s="12" t="s"/>
      <c r="C1225" s="22" t="s"/>
      <c r="D1225" s="12" t="s"/>
      <c r="E1225" s="12" t="s"/>
      <c r="F1225" s="12" t="s"/>
      <c r="G1225" s="12" t="s"/>
      <c r="H1225" s="12" t="s"/>
      <c r="I1225" s="12" t="s"/>
      <c r="J1225" s="12" t="s"/>
      <c r="K1225" s="12" t="s"/>
      <c r="L1225" s="12" t="s"/>
      <c r="M1225" s="12" t="s"/>
      <c r="N1225" s="12" t="s"/>
      <c r="O1225" s="12" t="s"/>
      <c r="P1225" s="12" t="s"/>
    </row>
    <row r="1226" spans="1:16">
      <c r="A1226" s="21" t="s"/>
      <c r="B1226" s="12" t="s"/>
      <c r="C1226" s="22" t="s"/>
      <c r="D1226" s="12" t="s"/>
      <c r="E1226" s="12" t="s"/>
      <c r="F1226" s="12" t="s"/>
      <c r="G1226" s="12" t="s"/>
      <c r="H1226" s="12" t="s"/>
      <c r="I1226" s="12" t="s"/>
      <c r="J1226" s="12" t="s"/>
      <c r="K1226" s="12" t="s"/>
      <c r="L1226" s="12" t="s"/>
      <c r="M1226" s="12" t="s"/>
      <c r="N1226" s="12" t="s"/>
      <c r="O1226" s="12" t="s"/>
      <c r="P1226" s="12" t="s"/>
    </row>
    <row r="1227" spans="1:16">
      <c r="A1227" s="21" t="s"/>
      <c r="B1227" s="12" t="s"/>
      <c r="C1227" s="22" t="s"/>
      <c r="D1227" s="12" t="s"/>
      <c r="E1227" s="12" t="s"/>
      <c r="F1227" s="12" t="s"/>
      <c r="G1227" s="12" t="s"/>
      <c r="H1227" s="12" t="s"/>
      <c r="I1227" s="12" t="s"/>
      <c r="J1227" s="12" t="s"/>
      <c r="K1227" s="12" t="s"/>
      <c r="L1227" s="12" t="s"/>
      <c r="M1227" s="12" t="s"/>
      <c r="N1227" s="12" t="s"/>
      <c r="O1227" s="12" t="s"/>
      <c r="P1227" s="12" t="s"/>
    </row>
    <row r="1228" spans="1:16">
      <c r="A1228" s="21" t="s"/>
      <c r="B1228" s="12" t="s"/>
      <c r="C1228" s="22" t="s"/>
      <c r="D1228" s="12" t="s"/>
      <c r="E1228" s="12" t="s"/>
      <c r="F1228" s="12" t="s"/>
      <c r="G1228" s="12" t="s"/>
      <c r="H1228" s="12" t="s"/>
      <c r="I1228" s="12" t="s"/>
      <c r="J1228" s="12" t="s"/>
      <c r="K1228" s="12" t="s"/>
      <c r="L1228" s="12" t="s"/>
      <c r="M1228" s="12" t="s"/>
      <c r="N1228" s="12" t="s"/>
      <c r="O1228" s="12" t="s"/>
      <c r="P1228" s="12" t="s"/>
    </row>
    <row r="1229" spans="1:16">
      <c r="A1229" s="21" t="s"/>
      <c r="B1229" s="12" t="s"/>
      <c r="C1229" s="22" t="s"/>
      <c r="D1229" s="12" t="s"/>
      <c r="E1229" s="12" t="s"/>
      <c r="F1229" s="12" t="s"/>
      <c r="G1229" s="12" t="s"/>
      <c r="H1229" s="12" t="s"/>
      <c r="I1229" s="12" t="s"/>
      <c r="J1229" s="12" t="s"/>
      <c r="K1229" s="12" t="s"/>
      <c r="L1229" s="12" t="s"/>
      <c r="M1229" s="12" t="s"/>
      <c r="N1229" s="12" t="s"/>
      <c r="O1229" s="12" t="s"/>
      <c r="P1229" s="12" t="s"/>
    </row>
    <row r="1230" spans="1:16">
      <c r="A1230" s="21" t="s"/>
      <c r="B1230" s="12" t="s"/>
      <c r="C1230" s="22" t="s"/>
      <c r="D1230" s="12" t="s"/>
      <c r="E1230" s="12" t="s"/>
      <c r="F1230" s="12" t="s"/>
      <c r="G1230" s="12" t="s"/>
      <c r="H1230" s="12" t="s"/>
      <c r="I1230" s="12" t="s"/>
      <c r="J1230" s="12" t="s"/>
      <c r="K1230" s="12" t="s"/>
      <c r="L1230" s="12" t="s"/>
      <c r="M1230" s="12" t="s"/>
      <c r="N1230" s="12" t="s"/>
      <c r="O1230" s="12" t="s"/>
      <c r="P1230" s="12" t="s"/>
    </row>
    <row r="1231" spans="1:16">
      <c r="A1231" s="21" t="s"/>
      <c r="B1231" s="12" t="s"/>
      <c r="C1231" s="22" t="s"/>
      <c r="D1231" s="12" t="s"/>
      <c r="E1231" s="12" t="s"/>
      <c r="F1231" s="12" t="s"/>
      <c r="G1231" s="12" t="s"/>
      <c r="H1231" s="12" t="s"/>
      <c r="I1231" s="12" t="s"/>
      <c r="J1231" s="12" t="s"/>
      <c r="K1231" s="12" t="s"/>
      <c r="L1231" s="12" t="s"/>
      <c r="M1231" s="12" t="s"/>
      <c r="N1231" s="12" t="s"/>
      <c r="O1231" s="12" t="s"/>
      <c r="P1231" s="12" t="s"/>
    </row>
    <row r="1232" spans="1:16">
      <c r="A1232" s="21" t="s"/>
      <c r="B1232" s="12" t="s"/>
      <c r="C1232" s="22" t="s"/>
      <c r="D1232" s="12" t="s"/>
      <c r="E1232" s="12" t="s"/>
      <c r="F1232" s="12" t="s"/>
      <c r="G1232" s="12" t="s"/>
      <c r="H1232" s="12" t="s"/>
      <c r="I1232" s="12" t="s"/>
      <c r="J1232" s="12" t="s"/>
      <c r="K1232" s="12" t="s"/>
      <c r="L1232" s="12" t="s"/>
      <c r="M1232" s="12" t="s"/>
      <c r="N1232" s="12" t="s"/>
      <c r="O1232" s="12" t="s"/>
      <c r="P1232" s="12" t="s"/>
    </row>
    <row r="1233" spans="1:16">
      <c r="A1233" s="21" t="s"/>
      <c r="B1233" s="12" t="s"/>
      <c r="C1233" s="22" t="s"/>
      <c r="D1233" s="12" t="s"/>
      <c r="E1233" s="12" t="s"/>
      <c r="F1233" s="12" t="s"/>
      <c r="G1233" s="12" t="s"/>
      <c r="H1233" s="12" t="s"/>
      <c r="I1233" s="12" t="s"/>
      <c r="J1233" s="12" t="s"/>
      <c r="K1233" s="12" t="s"/>
      <c r="L1233" s="12" t="s"/>
      <c r="M1233" s="12" t="s"/>
      <c r="N1233" s="12" t="s"/>
      <c r="O1233" s="12" t="s"/>
      <c r="P1233" s="12" t="s"/>
    </row>
    <row r="1234" spans="1:16">
      <c r="A1234" s="21" t="s"/>
      <c r="B1234" s="12" t="s"/>
      <c r="C1234" s="22" t="s"/>
      <c r="D1234" s="12" t="s"/>
      <c r="E1234" s="12" t="s"/>
      <c r="F1234" s="12" t="s"/>
      <c r="G1234" s="12" t="s"/>
      <c r="H1234" s="12" t="s"/>
      <c r="I1234" s="12" t="s"/>
      <c r="J1234" s="12" t="s"/>
      <c r="K1234" s="12" t="s"/>
      <c r="L1234" s="12" t="s"/>
      <c r="M1234" s="12" t="s"/>
      <c r="N1234" s="12" t="s"/>
      <c r="O1234" s="12" t="s"/>
      <c r="P1234" s="12" t="s"/>
    </row>
    <row r="1235" spans="1:16">
      <c r="A1235" s="21" t="s"/>
      <c r="B1235" s="12" t="s"/>
      <c r="C1235" s="22" t="s"/>
      <c r="D1235" s="12" t="s"/>
      <c r="E1235" s="12" t="s"/>
      <c r="F1235" s="12" t="s"/>
      <c r="G1235" s="12" t="s"/>
      <c r="H1235" s="12" t="s"/>
      <c r="I1235" s="12" t="s"/>
      <c r="J1235" s="12" t="s"/>
      <c r="K1235" s="12" t="s"/>
      <c r="L1235" s="12" t="s"/>
      <c r="M1235" s="12" t="s"/>
      <c r="N1235" s="12" t="s"/>
      <c r="O1235" s="12" t="s"/>
      <c r="P1235" s="12" t="s"/>
    </row>
    <row r="1236" spans="1:16">
      <c r="A1236" s="21" t="s"/>
      <c r="B1236" s="12" t="s"/>
      <c r="C1236" s="22" t="s"/>
      <c r="D1236" s="12" t="s"/>
      <c r="E1236" s="12" t="s"/>
      <c r="F1236" s="12" t="s"/>
      <c r="G1236" s="12" t="s"/>
      <c r="H1236" s="12" t="s"/>
      <c r="I1236" s="12" t="s"/>
      <c r="J1236" s="12" t="s"/>
      <c r="K1236" s="12" t="s"/>
      <c r="L1236" s="12" t="s"/>
      <c r="M1236" s="12" t="s"/>
      <c r="N1236" s="12" t="s"/>
      <c r="O1236" s="12" t="s"/>
      <c r="P1236" s="12" t="s"/>
    </row>
    <row r="1237" spans="1:16">
      <c r="A1237" s="21" t="s"/>
      <c r="B1237" s="12" t="s"/>
      <c r="C1237" s="22" t="s"/>
      <c r="D1237" s="12" t="s"/>
      <c r="E1237" s="12" t="s"/>
      <c r="F1237" s="12" t="s"/>
      <c r="G1237" s="12" t="s"/>
      <c r="H1237" s="12" t="s"/>
      <c r="I1237" s="12" t="s"/>
      <c r="J1237" s="12" t="s"/>
      <c r="K1237" s="12" t="s"/>
      <c r="L1237" s="12" t="s"/>
      <c r="M1237" s="12" t="s"/>
      <c r="N1237" s="12" t="s"/>
      <c r="O1237" s="12" t="s"/>
      <c r="P1237" s="12" t="s"/>
    </row>
    <row r="1238" spans="1:16">
      <c r="A1238" s="21" t="s"/>
      <c r="B1238" s="12" t="s"/>
      <c r="C1238" s="22" t="s"/>
      <c r="D1238" s="12" t="s"/>
      <c r="E1238" s="12" t="s"/>
      <c r="F1238" s="12" t="s"/>
      <c r="G1238" s="12" t="s"/>
      <c r="H1238" s="12" t="s"/>
      <c r="I1238" s="12" t="s"/>
      <c r="J1238" s="12" t="s"/>
      <c r="K1238" s="12" t="s"/>
      <c r="L1238" s="12" t="s"/>
      <c r="M1238" s="12" t="s"/>
      <c r="N1238" s="12" t="s"/>
      <c r="O1238" s="12" t="s"/>
      <c r="P1238" s="12" t="s"/>
    </row>
    <row r="1239" spans="1:16">
      <c r="A1239" s="21" t="s"/>
      <c r="B1239" s="12" t="s"/>
      <c r="C1239" s="22" t="s"/>
      <c r="D1239" s="12" t="s"/>
      <c r="E1239" s="12" t="s"/>
      <c r="F1239" s="12" t="s"/>
      <c r="G1239" s="12" t="s"/>
      <c r="H1239" s="12" t="s"/>
      <c r="I1239" s="12" t="s"/>
      <c r="J1239" s="12" t="s"/>
      <c r="K1239" s="12" t="s"/>
      <c r="L1239" s="12" t="s"/>
      <c r="M1239" s="12" t="s"/>
      <c r="N1239" s="12" t="s"/>
      <c r="O1239" s="12" t="s"/>
      <c r="P1239" s="12" t="s"/>
    </row>
    <row r="1240" spans="1:16">
      <c r="A1240" s="21" t="s"/>
      <c r="B1240" s="12" t="s"/>
      <c r="C1240" s="22" t="s"/>
      <c r="D1240" s="12" t="s"/>
      <c r="E1240" s="12" t="s"/>
      <c r="F1240" s="12" t="s"/>
      <c r="G1240" s="12" t="s"/>
      <c r="H1240" s="12" t="s"/>
      <c r="I1240" s="12" t="s"/>
      <c r="J1240" s="12" t="s"/>
      <c r="K1240" s="12" t="s"/>
      <c r="L1240" s="12" t="s"/>
      <c r="M1240" s="12" t="s"/>
      <c r="N1240" s="12" t="s"/>
      <c r="O1240" s="12" t="s"/>
      <c r="P1240" s="12" t="s"/>
    </row>
    <row r="1241" spans="1:16">
      <c r="A1241" s="21" t="s"/>
      <c r="B1241" s="12" t="s"/>
      <c r="C1241" s="22" t="s"/>
      <c r="D1241" s="12" t="s"/>
      <c r="E1241" s="12" t="s"/>
      <c r="F1241" s="12" t="s"/>
      <c r="G1241" s="12" t="s"/>
      <c r="H1241" s="12" t="s"/>
      <c r="I1241" s="12" t="s"/>
      <c r="J1241" s="12" t="s"/>
      <c r="K1241" s="12" t="s"/>
      <c r="L1241" s="12" t="s"/>
      <c r="M1241" s="12" t="s"/>
      <c r="N1241" s="12" t="s"/>
      <c r="O1241" s="12" t="s"/>
      <c r="P1241" s="12" t="s"/>
    </row>
    <row r="1242" spans="1:16">
      <c r="A1242" s="21" t="s"/>
      <c r="B1242" s="12" t="s"/>
      <c r="C1242" s="22" t="s"/>
      <c r="D1242" s="12" t="s"/>
      <c r="E1242" s="12" t="s"/>
      <c r="F1242" s="12" t="s"/>
      <c r="G1242" s="12" t="s"/>
      <c r="H1242" s="12" t="s"/>
      <c r="I1242" s="12" t="s"/>
      <c r="J1242" s="12" t="s"/>
      <c r="K1242" s="12" t="s"/>
      <c r="L1242" s="12" t="s"/>
      <c r="M1242" s="12" t="s"/>
      <c r="N1242" s="12" t="s"/>
      <c r="O1242" s="12" t="s"/>
      <c r="P1242" s="12" t="s"/>
    </row>
    <row r="1243" spans="1:16">
      <c r="A1243" s="21" t="s"/>
      <c r="B1243" s="12" t="s"/>
      <c r="C1243" s="22" t="s"/>
      <c r="D1243" s="12" t="s"/>
      <c r="E1243" s="12" t="s"/>
      <c r="F1243" s="12" t="s"/>
      <c r="G1243" s="12" t="s"/>
      <c r="H1243" s="12" t="s"/>
      <c r="I1243" s="12" t="s"/>
      <c r="J1243" s="12" t="s"/>
      <c r="K1243" s="12" t="s"/>
      <c r="L1243" s="12" t="s"/>
      <c r="M1243" s="12" t="s"/>
      <c r="N1243" s="12" t="s"/>
      <c r="O1243" s="12" t="s"/>
      <c r="P1243" s="12" t="s"/>
    </row>
    <row r="1244" spans="1:16">
      <c r="A1244" s="21" t="s"/>
      <c r="B1244" s="12" t="s"/>
      <c r="C1244" s="22" t="s"/>
      <c r="D1244" s="12" t="s"/>
      <c r="E1244" s="12" t="s"/>
      <c r="F1244" s="12" t="s"/>
      <c r="G1244" s="12" t="s"/>
      <c r="H1244" s="12" t="s"/>
      <c r="I1244" s="12" t="s"/>
      <c r="J1244" s="12" t="s"/>
      <c r="K1244" s="12" t="s"/>
      <c r="L1244" s="12" t="s"/>
      <c r="M1244" s="12" t="s"/>
      <c r="N1244" s="12" t="s"/>
      <c r="O1244" s="12" t="s"/>
      <c r="P1244" s="12" t="s"/>
    </row>
    <row r="1245" spans="1:16">
      <c r="A1245" s="21" t="s"/>
      <c r="B1245" s="12" t="s"/>
      <c r="C1245" s="22" t="s"/>
      <c r="D1245" s="12" t="s"/>
      <c r="E1245" s="12" t="s"/>
      <c r="F1245" s="12" t="s"/>
      <c r="G1245" s="12" t="s"/>
      <c r="H1245" s="12" t="s"/>
      <c r="I1245" s="12" t="s"/>
      <c r="J1245" s="12" t="s"/>
      <c r="K1245" s="12" t="s"/>
      <c r="L1245" s="12" t="s"/>
      <c r="M1245" s="12" t="s"/>
      <c r="N1245" s="12" t="s"/>
      <c r="O1245" s="12" t="s"/>
      <c r="P1245" s="12" t="s"/>
    </row>
    <row r="1246" spans="1:16">
      <c r="A1246" s="21" t="s"/>
      <c r="B1246" s="12" t="s"/>
      <c r="C1246" s="22" t="s"/>
      <c r="D1246" s="12" t="s"/>
      <c r="E1246" s="12" t="s"/>
      <c r="F1246" s="12" t="s"/>
      <c r="G1246" s="12" t="s"/>
      <c r="H1246" s="12" t="s"/>
      <c r="I1246" s="12" t="s"/>
      <c r="J1246" s="12" t="s"/>
      <c r="K1246" s="12" t="s"/>
      <c r="L1246" s="12" t="s"/>
      <c r="M1246" s="12" t="s"/>
      <c r="N1246" s="12" t="s"/>
      <c r="O1246" s="12" t="s"/>
      <c r="P1246" s="12" t="s"/>
    </row>
    <row r="1247" spans="1:16">
      <c r="A1247" s="21" t="s"/>
      <c r="B1247" s="12" t="s"/>
      <c r="C1247" s="22" t="s"/>
      <c r="D1247" s="12" t="s"/>
      <c r="E1247" s="12" t="s"/>
      <c r="F1247" s="12" t="s"/>
      <c r="G1247" s="12" t="s"/>
      <c r="H1247" s="12" t="s"/>
      <c r="I1247" s="12" t="s"/>
      <c r="J1247" s="12" t="s"/>
      <c r="K1247" s="12" t="s"/>
      <c r="L1247" s="12" t="s"/>
      <c r="M1247" s="12" t="s"/>
      <c r="N1247" s="12" t="s"/>
      <c r="O1247" s="12" t="s"/>
      <c r="P1247" s="12" t="s"/>
    </row>
    <row r="1248" spans="1:16">
      <c r="A1248" s="21" t="s"/>
      <c r="B1248" s="12" t="s"/>
      <c r="C1248" s="22" t="s"/>
      <c r="D1248" s="12" t="s"/>
      <c r="E1248" s="12" t="s"/>
      <c r="F1248" s="12" t="s"/>
      <c r="G1248" s="12" t="s"/>
      <c r="H1248" s="12" t="s"/>
      <c r="I1248" s="12" t="s"/>
      <c r="J1248" s="12" t="s"/>
      <c r="K1248" s="12" t="s"/>
      <c r="L1248" s="12" t="s"/>
      <c r="M1248" s="12" t="s"/>
      <c r="N1248" s="12" t="s"/>
      <c r="O1248" s="12" t="s"/>
      <c r="P1248" s="12" t="s"/>
    </row>
    <row r="1249" spans="1:16">
      <c r="A1249" s="21" t="s"/>
      <c r="B1249" s="12" t="s"/>
      <c r="C1249" s="22" t="s"/>
      <c r="D1249" s="12" t="s"/>
      <c r="E1249" s="12" t="s"/>
      <c r="F1249" s="12" t="s"/>
      <c r="G1249" s="12" t="s"/>
      <c r="H1249" s="12" t="s"/>
      <c r="I1249" s="12" t="s"/>
      <c r="J1249" s="12" t="s"/>
      <c r="K1249" s="12" t="s"/>
      <c r="L1249" s="12" t="s"/>
      <c r="M1249" s="12" t="s"/>
      <c r="N1249" s="12" t="s"/>
      <c r="O1249" s="12" t="s"/>
      <c r="P1249" s="12" t="s"/>
    </row>
    <row r="1250" spans="1:16">
      <c r="A1250" s="21" t="s"/>
      <c r="B1250" s="12" t="s"/>
      <c r="C1250" s="22" t="s"/>
      <c r="D1250" s="12" t="s"/>
      <c r="E1250" s="12" t="s"/>
      <c r="F1250" s="12" t="s"/>
      <c r="G1250" s="12" t="s"/>
      <c r="H1250" s="12" t="s"/>
      <c r="I1250" s="12" t="s"/>
      <c r="J1250" s="12" t="s"/>
      <c r="K1250" s="12" t="s"/>
      <c r="L1250" s="12" t="s"/>
      <c r="M1250" s="12" t="s"/>
      <c r="N1250" s="12" t="s"/>
      <c r="O1250" s="12" t="s"/>
      <c r="P1250" s="12" t="s"/>
    </row>
    <row r="1251" spans="1:16">
      <c r="A1251" s="21" t="s"/>
      <c r="B1251" s="12" t="s"/>
      <c r="C1251" s="22" t="s"/>
      <c r="D1251" s="12" t="s"/>
      <c r="E1251" s="12" t="s"/>
      <c r="F1251" s="12" t="s"/>
      <c r="G1251" s="12" t="s"/>
      <c r="H1251" s="12" t="s"/>
      <c r="I1251" s="12" t="s"/>
      <c r="J1251" s="12" t="s"/>
      <c r="K1251" s="12" t="s"/>
      <c r="L1251" s="12" t="s"/>
      <c r="M1251" s="12" t="s"/>
      <c r="N1251" s="12" t="s"/>
      <c r="O1251" s="12" t="s"/>
      <c r="P1251" s="12" t="s"/>
    </row>
    <row r="1252" spans="1:16">
      <c r="A1252" s="21" t="s"/>
      <c r="B1252" s="12" t="s"/>
      <c r="C1252" s="22" t="s"/>
      <c r="D1252" s="12" t="s"/>
      <c r="E1252" s="12" t="s"/>
      <c r="F1252" s="12" t="s"/>
      <c r="G1252" s="12" t="s"/>
      <c r="H1252" s="12" t="s"/>
      <c r="I1252" s="12" t="s"/>
      <c r="J1252" s="12" t="s"/>
      <c r="K1252" s="12" t="s"/>
      <c r="L1252" s="12" t="s"/>
      <c r="M1252" s="12" t="s"/>
      <c r="N1252" s="12" t="s"/>
      <c r="O1252" s="12" t="s"/>
      <c r="P1252" s="12" t="s"/>
    </row>
    <row r="1253" spans="1:16">
      <c r="A1253" s="21" t="s"/>
      <c r="B1253" s="12" t="s"/>
      <c r="C1253" s="22" t="s"/>
      <c r="D1253" s="12" t="s"/>
      <c r="E1253" s="12" t="s"/>
      <c r="F1253" s="12" t="s"/>
      <c r="G1253" s="12" t="s"/>
      <c r="H1253" s="12" t="s"/>
      <c r="I1253" s="12" t="s"/>
      <c r="J1253" s="12" t="s"/>
      <c r="K1253" s="12" t="s"/>
      <c r="L1253" s="12" t="s"/>
      <c r="M1253" s="12" t="s"/>
      <c r="N1253" s="12" t="s"/>
      <c r="O1253" s="12" t="s"/>
      <c r="P1253" s="12" t="s"/>
    </row>
    <row r="1254" spans="1:16">
      <c r="A1254" s="21" t="s"/>
      <c r="B1254" s="12" t="s"/>
      <c r="C1254" s="22" t="s"/>
      <c r="D1254" s="12" t="s"/>
      <c r="E1254" s="12" t="s"/>
      <c r="F1254" s="12" t="s"/>
      <c r="G1254" s="12" t="s"/>
      <c r="H1254" s="12" t="s"/>
      <c r="I1254" s="12" t="s"/>
      <c r="J1254" s="12" t="s"/>
      <c r="K1254" s="12" t="s"/>
      <c r="L1254" s="12" t="s"/>
      <c r="M1254" s="12" t="s"/>
      <c r="N1254" s="12" t="s"/>
      <c r="O1254" s="12" t="s"/>
      <c r="P1254" s="12" t="s"/>
    </row>
    <row r="1255" spans="1:16">
      <c r="A1255" s="21" t="s"/>
      <c r="B1255" s="12" t="s"/>
      <c r="C1255" s="22" t="s"/>
      <c r="D1255" s="12" t="s"/>
      <c r="E1255" s="12" t="s"/>
      <c r="F1255" s="12" t="s"/>
      <c r="G1255" s="12" t="s"/>
      <c r="H1255" s="12" t="s"/>
      <c r="I1255" s="12" t="s"/>
      <c r="J1255" s="12" t="s"/>
      <c r="K1255" s="12" t="s"/>
      <c r="L1255" s="12" t="s"/>
      <c r="M1255" s="12" t="s"/>
      <c r="N1255" s="12" t="s"/>
      <c r="O1255" s="12" t="s"/>
      <c r="P1255" s="12" t="s"/>
    </row>
    <row r="1256" spans="1:16">
      <c r="A1256" s="21" t="s"/>
      <c r="B1256" s="12" t="s"/>
      <c r="C1256" s="22" t="s"/>
      <c r="D1256" s="12" t="s"/>
      <c r="E1256" s="12" t="s"/>
      <c r="F1256" s="12" t="s"/>
      <c r="G1256" s="12" t="s"/>
      <c r="H1256" s="12" t="s"/>
      <c r="I1256" s="12" t="s"/>
      <c r="J1256" s="12" t="s"/>
      <c r="K1256" s="12" t="s"/>
      <c r="L1256" s="12" t="s"/>
      <c r="M1256" s="12" t="s"/>
      <c r="N1256" s="12" t="s"/>
      <c r="O1256" s="12" t="s"/>
      <c r="P1256" s="12" t="s"/>
    </row>
    <row r="1257" spans="1:16">
      <c r="A1257" s="21" t="s"/>
      <c r="B1257" s="12" t="s"/>
      <c r="C1257" s="22" t="s"/>
      <c r="D1257" s="12" t="s"/>
      <c r="E1257" s="12" t="s"/>
      <c r="F1257" s="12" t="s"/>
      <c r="G1257" s="12" t="s"/>
      <c r="H1257" s="12" t="s"/>
      <c r="I1257" s="12" t="s"/>
      <c r="J1257" s="12" t="s"/>
      <c r="K1257" s="12" t="s"/>
      <c r="L1257" s="12" t="s"/>
      <c r="M1257" s="12" t="s"/>
      <c r="N1257" s="12" t="s"/>
      <c r="O1257" s="12" t="s"/>
      <c r="P1257" s="12" t="s"/>
    </row>
    <row r="1258" spans="1:16">
      <c r="A1258" s="21" t="s"/>
      <c r="B1258" s="12" t="s"/>
      <c r="C1258" s="22" t="s"/>
      <c r="D1258" s="12" t="s"/>
      <c r="E1258" s="12" t="s"/>
      <c r="F1258" s="12" t="s"/>
      <c r="G1258" s="12" t="s"/>
      <c r="H1258" s="12" t="s"/>
      <c r="I1258" s="12" t="s"/>
      <c r="J1258" s="12" t="s"/>
      <c r="K1258" s="12" t="s"/>
      <c r="L1258" s="12" t="s"/>
      <c r="M1258" s="12" t="s"/>
      <c r="N1258" s="12" t="s"/>
      <c r="O1258" s="12" t="s"/>
      <c r="P1258" s="12" t="s"/>
    </row>
    <row r="1259" spans="1:16">
      <c r="A1259" s="21" t="s"/>
      <c r="B1259" s="12" t="s"/>
      <c r="C1259" s="22" t="s"/>
      <c r="D1259" s="12" t="s"/>
      <c r="E1259" s="12" t="s"/>
      <c r="F1259" s="12" t="s"/>
      <c r="G1259" s="12" t="s"/>
      <c r="H1259" s="12" t="s"/>
      <c r="I1259" s="12" t="s"/>
      <c r="J1259" s="12" t="s"/>
      <c r="K1259" s="12" t="s"/>
      <c r="L1259" s="12" t="s"/>
      <c r="M1259" s="12" t="s"/>
      <c r="N1259" s="12" t="s"/>
      <c r="O1259" s="12" t="s"/>
      <c r="P1259" s="12" t="s"/>
    </row>
    <row r="1260" spans="1:16">
      <c r="A1260" s="21" t="s"/>
      <c r="B1260" s="12" t="s"/>
      <c r="C1260" s="22" t="s"/>
      <c r="D1260" s="12" t="s"/>
      <c r="E1260" s="12" t="s"/>
      <c r="F1260" s="12" t="s"/>
      <c r="G1260" s="12" t="s"/>
      <c r="H1260" s="12" t="s"/>
      <c r="I1260" s="12" t="s"/>
      <c r="J1260" s="12" t="s"/>
      <c r="K1260" s="12" t="s"/>
      <c r="L1260" s="12" t="s"/>
      <c r="M1260" s="12" t="s"/>
      <c r="N1260" s="12" t="s"/>
      <c r="O1260" s="12" t="s"/>
      <c r="P1260" s="12" t="s"/>
    </row>
    <row r="1261" spans="1:16">
      <c r="A1261" s="21" t="s"/>
      <c r="B1261" s="12" t="s"/>
      <c r="C1261" s="22" t="s"/>
      <c r="D1261" s="12" t="s"/>
      <c r="E1261" s="12" t="s"/>
      <c r="F1261" s="12" t="s"/>
      <c r="G1261" s="12" t="s"/>
      <c r="H1261" s="12" t="s"/>
      <c r="I1261" s="12" t="s"/>
      <c r="J1261" s="12" t="s"/>
      <c r="K1261" s="12" t="s"/>
      <c r="L1261" s="12" t="s"/>
      <c r="M1261" s="12" t="s"/>
      <c r="N1261" s="12" t="s"/>
      <c r="O1261" s="12" t="s"/>
      <c r="P1261" s="12" t="s"/>
    </row>
    <row r="1262" spans="1:16">
      <c r="A1262" s="21" t="s"/>
      <c r="B1262" s="12" t="s"/>
      <c r="C1262" s="22" t="s"/>
      <c r="D1262" s="12" t="s"/>
      <c r="E1262" s="12" t="s"/>
      <c r="F1262" s="12" t="s"/>
      <c r="G1262" s="12" t="s"/>
      <c r="H1262" s="12" t="s"/>
      <c r="I1262" s="12" t="s"/>
      <c r="J1262" s="12" t="s"/>
      <c r="K1262" s="12" t="s"/>
      <c r="L1262" s="12" t="s"/>
      <c r="M1262" s="12" t="s"/>
      <c r="N1262" s="12" t="s"/>
      <c r="O1262" s="12" t="s"/>
      <c r="P1262" s="12" t="s"/>
    </row>
    <row r="1263" spans="1:16">
      <c r="A1263" s="21" t="s"/>
      <c r="B1263" s="12" t="s"/>
      <c r="C1263" s="22" t="s"/>
      <c r="D1263" s="12" t="s"/>
      <c r="E1263" s="12" t="s"/>
      <c r="F1263" s="12" t="s"/>
      <c r="G1263" s="12" t="s"/>
      <c r="H1263" s="12" t="s"/>
      <c r="I1263" s="12" t="s"/>
      <c r="J1263" s="12" t="s"/>
      <c r="K1263" s="12" t="s"/>
      <c r="L1263" s="12" t="s"/>
      <c r="M1263" s="12" t="s"/>
      <c r="N1263" s="12" t="s"/>
      <c r="O1263" s="12" t="s"/>
      <c r="P1263" s="12" t="s"/>
    </row>
    <row r="1264" spans="1:16">
      <c r="A1264" s="21" t="s"/>
      <c r="B1264" s="12" t="s"/>
      <c r="C1264" s="22" t="s"/>
      <c r="D1264" s="12" t="s"/>
      <c r="E1264" s="12" t="s"/>
      <c r="F1264" s="12" t="s"/>
      <c r="G1264" s="12" t="s"/>
      <c r="H1264" s="12" t="s"/>
      <c r="I1264" s="12" t="s"/>
      <c r="J1264" s="12" t="s"/>
      <c r="K1264" s="12" t="s"/>
      <c r="L1264" s="12" t="s"/>
      <c r="M1264" s="12" t="s"/>
      <c r="N1264" s="12" t="s"/>
      <c r="O1264" s="12" t="s"/>
      <c r="P1264" s="12" t="s"/>
    </row>
    <row r="1265" spans="1:16">
      <c r="A1265" s="21" t="s"/>
      <c r="B1265" s="12" t="s"/>
      <c r="C1265" s="22" t="s"/>
      <c r="D1265" s="12" t="s"/>
      <c r="E1265" s="12" t="s"/>
      <c r="F1265" s="12" t="s"/>
      <c r="G1265" s="12" t="s"/>
      <c r="H1265" s="12" t="s"/>
      <c r="I1265" s="12" t="s"/>
      <c r="J1265" s="12" t="s"/>
      <c r="K1265" s="12" t="s"/>
      <c r="L1265" s="12" t="s"/>
      <c r="M1265" s="12" t="s"/>
      <c r="N1265" s="12" t="s"/>
      <c r="O1265" s="12" t="s"/>
      <c r="P1265" s="12" t="s"/>
    </row>
    <row r="1266" spans="1:16">
      <c r="A1266" s="21" t="s"/>
      <c r="B1266" s="12" t="s"/>
      <c r="C1266" s="22" t="s"/>
      <c r="D1266" s="12" t="s"/>
      <c r="E1266" s="12" t="s"/>
      <c r="F1266" s="12" t="s"/>
      <c r="G1266" s="12" t="s"/>
      <c r="H1266" s="12" t="s"/>
      <c r="I1266" s="12" t="s"/>
      <c r="J1266" s="12" t="s"/>
      <c r="K1266" s="12" t="s"/>
      <c r="L1266" s="12" t="s"/>
      <c r="M1266" s="12" t="s"/>
      <c r="N1266" s="12" t="s"/>
      <c r="O1266" s="12" t="s"/>
      <c r="P1266" s="12" t="s"/>
    </row>
    <row r="1267" spans="1:16">
      <c r="A1267" s="21" t="s"/>
      <c r="B1267" s="12" t="s"/>
      <c r="C1267" s="22" t="s"/>
      <c r="D1267" s="12" t="s"/>
      <c r="E1267" s="12" t="s"/>
      <c r="F1267" s="12" t="s"/>
      <c r="G1267" s="12" t="s"/>
      <c r="H1267" s="12" t="s"/>
      <c r="I1267" s="12" t="s"/>
      <c r="J1267" s="12" t="s"/>
      <c r="K1267" s="12" t="s"/>
      <c r="L1267" s="12" t="s"/>
      <c r="M1267" s="12" t="s"/>
      <c r="N1267" s="12" t="s"/>
      <c r="O1267" s="12" t="s"/>
      <c r="P1267" s="12" t="s"/>
    </row>
    <row r="1268" spans="1:16">
      <c r="A1268" s="21" t="s"/>
      <c r="B1268" s="12" t="s"/>
      <c r="C1268" s="22" t="s"/>
      <c r="D1268" s="12" t="s"/>
      <c r="E1268" s="12" t="s"/>
      <c r="F1268" s="12" t="s"/>
      <c r="G1268" s="12" t="s"/>
      <c r="H1268" s="12" t="s"/>
      <c r="I1268" s="12" t="s"/>
      <c r="J1268" s="12" t="s"/>
      <c r="K1268" s="12" t="s"/>
      <c r="L1268" s="12" t="s"/>
      <c r="M1268" s="12" t="s"/>
      <c r="N1268" s="12" t="s"/>
      <c r="O1268" s="12" t="s"/>
      <c r="P1268" s="12" t="s"/>
    </row>
    <row r="1269" spans="1:16">
      <c r="A1269" s="21" t="s"/>
      <c r="B1269" s="12" t="s"/>
      <c r="C1269" s="22" t="s"/>
      <c r="D1269" s="12" t="s"/>
      <c r="E1269" s="12" t="s"/>
      <c r="F1269" s="12" t="s"/>
      <c r="G1269" s="12" t="s"/>
      <c r="H1269" s="12" t="s"/>
      <c r="I1269" s="12" t="s"/>
      <c r="J1269" s="12" t="s"/>
      <c r="K1269" s="12" t="s"/>
      <c r="L1269" s="12" t="s"/>
      <c r="M1269" s="12" t="s"/>
      <c r="N1269" s="12" t="s"/>
      <c r="O1269" s="12" t="s"/>
      <c r="P1269" s="12" t="s"/>
    </row>
    <row r="1270" spans="1:16">
      <c r="A1270" s="21" t="s"/>
      <c r="B1270" s="12" t="s"/>
      <c r="C1270" s="22" t="s"/>
      <c r="D1270" s="12" t="s"/>
      <c r="E1270" s="12" t="s"/>
      <c r="F1270" s="12" t="s"/>
      <c r="G1270" s="12" t="s"/>
      <c r="H1270" s="12" t="s"/>
      <c r="I1270" s="12" t="s"/>
      <c r="J1270" s="12" t="s"/>
      <c r="K1270" s="12" t="s"/>
      <c r="L1270" s="12" t="s"/>
      <c r="M1270" s="12" t="s"/>
      <c r="N1270" s="12" t="s"/>
      <c r="O1270" s="12" t="s"/>
      <c r="P1270" s="12" t="s"/>
    </row>
    <row r="1271" spans="1:16">
      <c r="A1271" s="21" t="s"/>
      <c r="B1271" s="12" t="s"/>
      <c r="C1271" s="22" t="s"/>
      <c r="D1271" s="12" t="s"/>
      <c r="E1271" s="12" t="s"/>
      <c r="F1271" s="12" t="s"/>
      <c r="G1271" s="12" t="s"/>
      <c r="H1271" s="12" t="s"/>
      <c r="I1271" s="12" t="s"/>
      <c r="J1271" s="12" t="s"/>
      <c r="K1271" s="12" t="s"/>
      <c r="L1271" s="12" t="s"/>
      <c r="M1271" s="12" t="s"/>
      <c r="N1271" s="12" t="s"/>
      <c r="O1271" s="12" t="s"/>
      <c r="P1271" s="12" t="s"/>
    </row>
    <row r="1272" spans="1:16">
      <c r="A1272" s="21" t="s"/>
      <c r="B1272" s="12" t="s"/>
      <c r="C1272" s="22" t="s"/>
      <c r="D1272" s="12" t="s"/>
      <c r="E1272" s="12" t="s"/>
      <c r="F1272" s="12" t="s"/>
      <c r="G1272" s="12" t="s"/>
      <c r="H1272" s="12" t="s"/>
      <c r="I1272" s="12" t="s"/>
      <c r="J1272" s="12" t="s"/>
      <c r="K1272" s="12" t="s"/>
      <c r="L1272" s="12" t="s"/>
      <c r="M1272" s="12" t="s"/>
      <c r="N1272" s="12" t="s"/>
      <c r="O1272" s="12" t="s"/>
      <c r="P1272" s="12" t="s"/>
    </row>
    <row r="1273" spans="1:16">
      <c r="A1273" s="21" t="s"/>
      <c r="B1273" s="12" t="s"/>
      <c r="C1273" s="22" t="s"/>
      <c r="D1273" s="12" t="s"/>
      <c r="E1273" s="12" t="s"/>
      <c r="F1273" s="12" t="s"/>
      <c r="G1273" s="12" t="s"/>
      <c r="H1273" s="12" t="s"/>
      <c r="I1273" s="12" t="s"/>
      <c r="J1273" s="12" t="s"/>
      <c r="K1273" s="12" t="s"/>
      <c r="L1273" s="12" t="s"/>
      <c r="M1273" s="12" t="s"/>
      <c r="N1273" s="12" t="s"/>
      <c r="O1273" s="12" t="s"/>
      <c r="P1273" s="12" t="s"/>
    </row>
    <row r="1274" spans="1:16">
      <c r="A1274" s="21" t="s"/>
      <c r="B1274" s="12" t="s"/>
      <c r="C1274" s="22" t="s"/>
      <c r="D1274" s="12" t="s"/>
      <c r="E1274" s="12" t="s"/>
      <c r="F1274" s="12" t="s"/>
      <c r="G1274" s="12" t="s"/>
      <c r="H1274" s="12" t="s"/>
      <c r="I1274" s="12" t="s"/>
      <c r="J1274" s="12" t="s"/>
      <c r="K1274" s="12" t="s"/>
      <c r="L1274" s="12" t="s"/>
      <c r="M1274" s="12" t="s"/>
      <c r="N1274" s="12" t="s"/>
      <c r="O1274" s="12" t="s"/>
      <c r="P1274" s="12" t="s"/>
    </row>
    <row r="1275" spans="1:16">
      <c r="A1275" s="21" t="s"/>
      <c r="B1275" s="12" t="s"/>
      <c r="C1275" s="22" t="s"/>
      <c r="D1275" s="12" t="s"/>
      <c r="E1275" s="12" t="s"/>
      <c r="F1275" s="12" t="s"/>
      <c r="G1275" s="12" t="s"/>
      <c r="H1275" s="12" t="s"/>
      <c r="I1275" s="12" t="s"/>
      <c r="J1275" s="12" t="s"/>
      <c r="K1275" s="12" t="s"/>
      <c r="L1275" s="12" t="s"/>
      <c r="M1275" s="12" t="s"/>
      <c r="N1275" s="12" t="s"/>
      <c r="O1275" s="12" t="s"/>
      <c r="P1275" s="12" t="s"/>
    </row>
    <row r="1276" spans="1:16">
      <c r="A1276" s="21" t="s"/>
      <c r="B1276" s="12" t="s"/>
      <c r="C1276" s="22" t="s"/>
      <c r="D1276" s="12" t="s"/>
      <c r="E1276" s="12" t="s"/>
      <c r="F1276" s="12" t="s"/>
      <c r="G1276" s="12" t="s"/>
      <c r="H1276" s="12" t="s"/>
      <c r="I1276" s="12" t="s"/>
      <c r="J1276" s="12" t="s"/>
      <c r="K1276" s="12" t="s"/>
      <c r="L1276" s="12" t="s"/>
      <c r="M1276" s="12" t="s"/>
      <c r="N1276" s="12" t="s"/>
      <c r="O1276" s="12" t="s"/>
      <c r="P1276" s="12" t="s"/>
    </row>
    <row r="1277" spans="1:16">
      <c r="A1277" s="21" t="s"/>
      <c r="B1277" s="12" t="s"/>
      <c r="C1277" s="22" t="s"/>
      <c r="D1277" s="12" t="s"/>
      <c r="E1277" s="12" t="s"/>
      <c r="F1277" s="12" t="s"/>
      <c r="G1277" s="12" t="s"/>
      <c r="H1277" s="12" t="s"/>
      <c r="I1277" s="12" t="s"/>
      <c r="J1277" s="12" t="s"/>
      <c r="K1277" s="12" t="s"/>
      <c r="L1277" s="12" t="s"/>
      <c r="M1277" s="12" t="s"/>
      <c r="N1277" s="12" t="s"/>
      <c r="O1277" s="12" t="s"/>
      <c r="P1277" s="12" t="s"/>
    </row>
    <row r="1278" spans="1:16">
      <c r="A1278" s="21" t="s"/>
      <c r="B1278" s="12" t="s"/>
      <c r="C1278" s="22" t="s"/>
      <c r="D1278" s="12" t="s"/>
      <c r="E1278" s="12" t="s"/>
      <c r="F1278" s="12" t="s"/>
      <c r="G1278" s="12" t="s"/>
      <c r="H1278" s="12" t="s"/>
      <c r="I1278" s="12" t="s"/>
      <c r="J1278" s="12" t="s"/>
      <c r="K1278" s="12" t="s"/>
      <c r="L1278" s="12" t="s"/>
      <c r="M1278" s="12" t="s"/>
      <c r="N1278" s="12" t="s"/>
      <c r="O1278" s="12" t="s"/>
      <c r="P1278" s="12" t="s"/>
    </row>
    <row r="1279" spans="1:16">
      <c r="A1279" s="21" t="s"/>
      <c r="B1279" s="12" t="s"/>
      <c r="C1279" s="22" t="s"/>
      <c r="D1279" s="12" t="s"/>
      <c r="E1279" s="12" t="s"/>
      <c r="F1279" s="12" t="s"/>
      <c r="G1279" s="12" t="s"/>
      <c r="H1279" s="12" t="s"/>
      <c r="I1279" s="12" t="s"/>
      <c r="J1279" s="12" t="s"/>
      <c r="K1279" s="12" t="s"/>
      <c r="L1279" s="12" t="s"/>
      <c r="M1279" s="12" t="s"/>
      <c r="N1279" s="12" t="s"/>
      <c r="O1279" s="12" t="s"/>
      <c r="P1279" s="12" t="s"/>
    </row>
    <row r="1280" spans="1:16">
      <c r="A1280" s="21" t="s"/>
      <c r="B1280" s="12" t="s"/>
      <c r="C1280" s="22" t="s"/>
      <c r="D1280" s="12" t="s"/>
      <c r="E1280" s="12" t="s"/>
      <c r="F1280" s="12" t="s"/>
      <c r="G1280" s="12" t="s"/>
      <c r="H1280" s="12" t="s"/>
      <c r="I1280" s="12" t="s"/>
      <c r="J1280" s="12" t="s"/>
      <c r="K1280" s="12" t="s"/>
      <c r="L1280" s="12" t="s"/>
      <c r="M1280" s="12" t="s"/>
      <c r="N1280" s="12" t="s"/>
      <c r="O1280" s="12" t="s"/>
      <c r="P1280" s="12" t="s"/>
    </row>
    <row r="1281" spans="1:16">
      <c r="A1281" s="21" t="s"/>
      <c r="B1281" s="12" t="s"/>
      <c r="C1281" s="22" t="s"/>
      <c r="D1281" s="12" t="s"/>
      <c r="E1281" s="12" t="s"/>
      <c r="F1281" s="12" t="s"/>
      <c r="G1281" s="12" t="s"/>
      <c r="H1281" s="12" t="s"/>
      <c r="I1281" s="12" t="s"/>
      <c r="J1281" s="12" t="s"/>
      <c r="K1281" s="12" t="s"/>
      <c r="L1281" s="12" t="s"/>
      <c r="M1281" s="12" t="s"/>
      <c r="N1281" s="12" t="s"/>
      <c r="O1281" s="12" t="s"/>
      <c r="P1281" s="12" t="s"/>
    </row>
    <row r="1282" spans="1:16">
      <c r="A1282" s="21" t="s"/>
      <c r="B1282" s="12" t="s"/>
      <c r="C1282" s="22" t="s"/>
      <c r="D1282" s="12" t="s"/>
      <c r="E1282" s="12" t="s"/>
      <c r="F1282" s="12" t="s"/>
      <c r="G1282" s="12" t="s"/>
      <c r="H1282" s="12" t="s"/>
      <c r="I1282" s="12" t="s"/>
      <c r="J1282" s="12" t="s"/>
      <c r="K1282" s="12" t="s"/>
      <c r="L1282" s="12" t="s"/>
      <c r="M1282" s="12" t="s"/>
      <c r="N1282" s="12" t="s"/>
      <c r="O1282" s="12" t="s"/>
      <c r="P1282" s="12" t="s"/>
    </row>
    <row r="1283" spans="1:16">
      <c r="A1283" s="21" t="s"/>
      <c r="B1283" s="12" t="s"/>
      <c r="C1283" s="22" t="s"/>
      <c r="D1283" s="12" t="s"/>
      <c r="E1283" s="12" t="s"/>
      <c r="F1283" s="12" t="s"/>
      <c r="G1283" s="12" t="s"/>
      <c r="H1283" s="12" t="s"/>
      <c r="I1283" s="12" t="s"/>
      <c r="J1283" s="12" t="s"/>
      <c r="K1283" s="12" t="s"/>
      <c r="L1283" s="12" t="s"/>
      <c r="M1283" s="12" t="s"/>
      <c r="N1283" s="12" t="s"/>
      <c r="O1283" s="12" t="s"/>
      <c r="P1283" s="12" t="s"/>
    </row>
    <row r="1284" spans="1:16">
      <c r="A1284" s="21" t="s"/>
      <c r="B1284" s="12" t="s"/>
      <c r="C1284" s="22" t="s"/>
      <c r="D1284" s="12" t="s"/>
      <c r="E1284" s="12" t="s"/>
      <c r="F1284" s="12" t="s"/>
      <c r="G1284" s="12" t="s"/>
      <c r="H1284" s="12" t="s"/>
      <c r="I1284" s="12" t="s"/>
      <c r="J1284" s="12" t="s"/>
      <c r="K1284" s="12" t="s"/>
      <c r="L1284" s="12" t="s"/>
      <c r="M1284" s="12" t="s"/>
      <c r="N1284" s="12" t="s"/>
      <c r="O1284" s="12" t="s"/>
      <c r="P1284" s="12" t="s"/>
    </row>
    <row r="1285" spans="1:16">
      <c r="A1285" s="21" t="s"/>
      <c r="B1285" s="12" t="s"/>
      <c r="C1285" s="22" t="s"/>
      <c r="D1285" s="12" t="s"/>
      <c r="E1285" s="12" t="s"/>
      <c r="F1285" s="12" t="s"/>
      <c r="G1285" s="12" t="s"/>
      <c r="H1285" s="12" t="s"/>
      <c r="I1285" s="12" t="s"/>
      <c r="J1285" s="12" t="s"/>
      <c r="K1285" s="12" t="s"/>
      <c r="L1285" s="12" t="s"/>
      <c r="M1285" s="12" t="s"/>
      <c r="N1285" s="12" t="s"/>
      <c r="O1285" s="12" t="s"/>
      <c r="P1285" s="12" t="s"/>
    </row>
    <row r="1286" spans="1:16">
      <c r="A1286" s="21" t="s"/>
      <c r="B1286" s="12" t="s"/>
      <c r="C1286" s="22" t="s"/>
      <c r="D1286" s="12" t="s"/>
      <c r="E1286" s="12" t="s"/>
      <c r="F1286" s="12" t="s"/>
      <c r="G1286" s="12" t="s"/>
      <c r="H1286" s="12" t="s"/>
      <c r="I1286" s="12" t="s"/>
      <c r="J1286" s="12" t="s"/>
      <c r="K1286" s="12" t="s"/>
      <c r="L1286" s="12" t="s"/>
      <c r="M1286" s="12" t="s"/>
      <c r="N1286" s="12" t="s"/>
      <c r="O1286" s="12" t="s"/>
      <c r="P1286" s="12" t="s"/>
    </row>
    <row r="1287" spans="1:16">
      <c r="A1287" s="21" t="s"/>
      <c r="B1287" s="12" t="s"/>
      <c r="C1287" s="22" t="s"/>
      <c r="D1287" s="12" t="s"/>
      <c r="E1287" s="12" t="s"/>
      <c r="F1287" s="12" t="s"/>
      <c r="G1287" s="12" t="s"/>
      <c r="H1287" s="12" t="s"/>
      <c r="I1287" s="12" t="s"/>
      <c r="J1287" s="12" t="s"/>
      <c r="K1287" s="12" t="s"/>
      <c r="L1287" s="12" t="s"/>
      <c r="M1287" s="12" t="s"/>
      <c r="N1287" s="12" t="s"/>
      <c r="O1287" s="12" t="s"/>
      <c r="P1287" s="12" t="s"/>
    </row>
    <row r="1288" spans="1:16">
      <c r="A1288" s="21" t="s"/>
      <c r="B1288" s="12" t="s"/>
      <c r="C1288" s="22" t="s"/>
      <c r="D1288" s="12" t="s"/>
      <c r="E1288" s="12" t="s"/>
      <c r="F1288" s="12" t="s"/>
      <c r="G1288" s="12" t="s"/>
      <c r="H1288" s="12" t="s"/>
      <c r="I1288" s="12" t="s"/>
      <c r="J1288" s="12" t="s"/>
      <c r="K1288" s="12" t="s"/>
      <c r="L1288" s="12" t="s"/>
      <c r="M1288" s="12" t="s"/>
      <c r="N1288" s="12" t="s"/>
      <c r="O1288" s="12" t="s"/>
      <c r="P1288" s="12" t="s"/>
    </row>
    <row r="1289" spans="1:16">
      <c r="A1289" s="21" t="s"/>
      <c r="B1289" s="12" t="s"/>
      <c r="C1289" s="22" t="s"/>
      <c r="D1289" s="12" t="s"/>
      <c r="E1289" s="12" t="s"/>
      <c r="F1289" s="12" t="s"/>
      <c r="G1289" s="12" t="s"/>
      <c r="H1289" s="12" t="s"/>
      <c r="I1289" s="12" t="s"/>
      <c r="J1289" s="12" t="s"/>
      <c r="K1289" s="12" t="s"/>
      <c r="L1289" s="12" t="s"/>
      <c r="M1289" s="12" t="s"/>
      <c r="N1289" s="12" t="s"/>
      <c r="O1289" s="12" t="s"/>
      <c r="P1289" s="12" t="s"/>
    </row>
    <row r="1290" spans="1:16">
      <c r="A1290" s="21" t="s"/>
      <c r="B1290" s="12" t="s"/>
      <c r="C1290" s="22" t="s"/>
      <c r="D1290" s="12" t="s"/>
      <c r="E1290" s="12" t="s"/>
      <c r="F1290" s="12" t="s"/>
      <c r="G1290" s="12" t="s"/>
      <c r="H1290" s="12" t="s"/>
      <c r="I1290" s="12" t="s"/>
      <c r="J1290" s="12" t="s"/>
      <c r="K1290" s="12" t="s"/>
      <c r="L1290" s="12" t="s"/>
      <c r="M1290" s="12" t="s"/>
      <c r="N1290" s="12" t="s"/>
      <c r="O1290" s="12" t="s"/>
      <c r="P1290" s="12" t="s"/>
    </row>
    <row r="1291" spans="1:16">
      <c r="A1291" s="21" t="s"/>
      <c r="B1291" s="12" t="s"/>
      <c r="C1291" s="22" t="s"/>
      <c r="D1291" s="12" t="s"/>
      <c r="E1291" s="12" t="s"/>
      <c r="F1291" s="12" t="s"/>
      <c r="G1291" s="12" t="s"/>
      <c r="H1291" s="12" t="s"/>
      <c r="I1291" s="12" t="s"/>
      <c r="J1291" s="12" t="s"/>
      <c r="K1291" s="12" t="s"/>
      <c r="L1291" s="12" t="s"/>
      <c r="M1291" s="12" t="s"/>
      <c r="N1291" s="12" t="s"/>
      <c r="O1291" s="12" t="s"/>
      <c r="P1291" s="12" t="s"/>
    </row>
    <row r="1292" spans="1:16">
      <c r="A1292" s="21" t="s"/>
      <c r="B1292" s="12" t="s"/>
      <c r="C1292" s="22" t="s"/>
      <c r="D1292" s="12" t="s"/>
      <c r="E1292" s="12" t="s"/>
      <c r="F1292" s="12" t="s"/>
      <c r="G1292" s="12" t="s"/>
      <c r="H1292" s="12" t="s"/>
      <c r="I1292" s="12" t="s"/>
      <c r="J1292" s="12" t="s"/>
      <c r="K1292" s="12" t="s"/>
      <c r="L1292" s="12" t="s"/>
      <c r="M1292" s="12" t="s"/>
      <c r="N1292" s="12" t="s"/>
      <c r="O1292" s="12" t="s"/>
      <c r="P1292" s="12" t="s"/>
    </row>
    <row r="1293" spans="1:16">
      <c r="A1293" s="21" t="s"/>
      <c r="B1293" s="12" t="s"/>
      <c r="C1293" s="22" t="s"/>
      <c r="D1293" s="12" t="s"/>
      <c r="E1293" s="12" t="s"/>
      <c r="F1293" s="12" t="s"/>
      <c r="G1293" s="12" t="s"/>
      <c r="H1293" s="12" t="s"/>
      <c r="I1293" s="12" t="s"/>
      <c r="J1293" s="12" t="s"/>
      <c r="K1293" s="12" t="s"/>
      <c r="L1293" s="12" t="s"/>
      <c r="M1293" s="12" t="s"/>
      <c r="N1293" s="12" t="s"/>
      <c r="O1293" s="12" t="s"/>
      <c r="P1293" s="12" t="s"/>
    </row>
    <row r="1294" spans="1:16">
      <c r="A1294" s="21" t="s"/>
      <c r="B1294" s="12" t="s"/>
      <c r="C1294" s="22" t="s"/>
      <c r="D1294" s="12" t="s"/>
      <c r="E1294" s="12" t="s"/>
      <c r="F1294" s="12" t="s"/>
      <c r="G1294" s="12" t="s"/>
      <c r="H1294" s="12" t="s"/>
      <c r="I1294" s="12" t="s"/>
      <c r="J1294" s="12" t="s"/>
      <c r="K1294" s="12" t="s"/>
      <c r="L1294" s="12" t="s"/>
      <c r="M1294" s="12" t="s"/>
      <c r="N1294" s="12" t="s"/>
      <c r="O1294" s="12" t="s"/>
      <c r="P1294" s="12" t="s"/>
    </row>
    <row r="1295" spans="1:16">
      <c r="A1295" s="21" t="s"/>
      <c r="B1295" s="12" t="s"/>
      <c r="C1295" s="22" t="s"/>
      <c r="D1295" s="12" t="s"/>
      <c r="E1295" s="12" t="s"/>
      <c r="F1295" s="12" t="s"/>
      <c r="G1295" s="12" t="s"/>
      <c r="H1295" s="12" t="s"/>
      <c r="I1295" s="12" t="s"/>
      <c r="J1295" s="12" t="s"/>
      <c r="K1295" s="12" t="s"/>
      <c r="L1295" s="12" t="s"/>
      <c r="M1295" s="12" t="s"/>
      <c r="N1295" s="12" t="s"/>
      <c r="O1295" s="12" t="s"/>
      <c r="P1295" s="12" t="s"/>
    </row>
    <row r="1296" spans="1:16">
      <c r="A1296" s="21" t="s"/>
      <c r="B1296" s="12" t="s"/>
      <c r="C1296" s="22" t="s"/>
      <c r="D1296" s="12" t="s"/>
      <c r="E1296" s="12" t="s"/>
      <c r="F1296" s="12" t="s"/>
      <c r="G1296" s="12" t="s"/>
      <c r="H1296" s="12" t="s"/>
      <c r="I1296" s="12" t="s"/>
      <c r="J1296" s="12" t="s"/>
      <c r="K1296" s="12" t="s"/>
      <c r="L1296" s="12" t="s"/>
      <c r="M1296" s="12" t="s"/>
      <c r="N1296" s="12" t="s"/>
      <c r="O1296" s="12" t="s"/>
      <c r="P1296" s="12" t="s"/>
    </row>
    <row r="1297" spans="1:16">
      <c r="A1297" s="21" t="s"/>
      <c r="B1297" s="12" t="s"/>
      <c r="C1297" s="22" t="s"/>
      <c r="D1297" s="12" t="s"/>
      <c r="E1297" s="12" t="s"/>
      <c r="F1297" s="12" t="s"/>
      <c r="G1297" s="12" t="s"/>
      <c r="H1297" s="12" t="s"/>
      <c r="I1297" s="12" t="s"/>
      <c r="J1297" s="12" t="s"/>
      <c r="K1297" s="12" t="s"/>
      <c r="L1297" s="12" t="s"/>
      <c r="M1297" s="12" t="s"/>
      <c r="N1297" s="12" t="s"/>
      <c r="O1297" s="12" t="s"/>
      <c r="P1297" s="12" t="s"/>
    </row>
    <row r="1298" spans="1:16">
      <c r="A1298" s="21" t="s"/>
      <c r="B1298" s="12" t="s"/>
      <c r="C1298" s="22" t="s"/>
      <c r="D1298" s="12" t="s"/>
      <c r="E1298" s="12" t="s"/>
      <c r="F1298" s="12" t="s"/>
      <c r="G1298" s="12" t="s"/>
      <c r="H1298" s="12" t="s"/>
      <c r="I1298" s="12" t="s"/>
      <c r="J1298" s="12" t="s"/>
      <c r="K1298" s="12" t="s"/>
      <c r="L1298" s="12" t="s"/>
      <c r="M1298" s="12" t="s"/>
      <c r="N1298" s="12" t="s"/>
      <c r="O1298" s="12" t="s"/>
      <c r="P1298" s="12" t="s"/>
    </row>
    <row r="1299" spans="1:16">
      <c r="A1299" s="21" t="s"/>
      <c r="B1299" s="12" t="s"/>
      <c r="C1299" s="22" t="s"/>
      <c r="D1299" s="12" t="s"/>
      <c r="E1299" s="12" t="s"/>
      <c r="F1299" s="12" t="s"/>
      <c r="G1299" s="12" t="s"/>
      <c r="H1299" s="12" t="s"/>
      <c r="I1299" s="12" t="s"/>
      <c r="J1299" s="12" t="s"/>
      <c r="K1299" s="12" t="s"/>
      <c r="L1299" s="12" t="s"/>
      <c r="M1299" s="12" t="s"/>
      <c r="N1299" s="12" t="s"/>
      <c r="O1299" s="12" t="s"/>
      <c r="P1299" s="12" t="s"/>
    </row>
    <row r="1300" spans="1:16">
      <c r="A1300" s="21" t="s"/>
      <c r="B1300" s="12" t="s"/>
      <c r="C1300" s="22" t="s"/>
      <c r="D1300" s="12" t="s"/>
      <c r="E1300" s="12" t="s"/>
      <c r="F1300" s="12" t="s"/>
      <c r="G1300" s="12" t="s"/>
      <c r="H1300" s="12" t="s"/>
      <c r="I1300" s="12" t="s"/>
      <c r="J1300" s="12" t="s"/>
      <c r="K1300" s="12" t="s"/>
      <c r="L1300" s="12" t="s"/>
      <c r="M1300" s="12" t="s"/>
      <c r="N1300" s="12" t="s"/>
      <c r="O1300" s="12" t="s"/>
      <c r="P1300" s="12" t="s"/>
    </row>
    <row r="1301" spans="1:16">
      <c r="A1301" s="21" t="s"/>
      <c r="B1301" s="12" t="s"/>
      <c r="C1301" s="22" t="s"/>
      <c r="D1301" s="12" t="s"/>
      <c r="E1301" s="12" t="s"/>
      <c r="F1301" s="12" t="s"/>
      <c r="G1301" s="12" t="s"/>
      <c r="H1301" s="12" t="s"/>
      <c r="I1301" s="12" t="s"/>
      <c r="J1301" s="12" t="s"/>
      <c r="K1301" s="12" t="s"/>
      <c r="L1301" s="12" t="s"/>
      <c r="M1301" s="12" t="s"/>
      <c r="N1301" s="12" t="s"/>
      <c r="O1301" s="12" t="s"/>
      <c r="P1301" s="12" t="s"/>
    </row>
    <row r="1302" spans="1:16">
      <c r="A1302" s="21" t="s"/>
      <c r="B1302" s="12" t="s"/>
      <c r="C1302" s="22" t="s"/>
      <c r="D1302" s="12" t="s"/>
      <c r="E1302" s="12" t="s"/>
      <c r="F1302" s="12" t="s"/>
      <c r="G1302" s="12" t="s"/>
      <c r="H1302" s="12" t="s"/>
      <c r="I1302" s="12" t="s"/>
      <c r="J1302" s="12" t="s"/>
      <c r="K1302" s="12" t="s"/>
      <c r="L1302" s="12" t="s"/>
      <c r="M1302" s="12" t="s"/>
      <c r="N1302" s="12" t="s"/>
      <c r="O1302" s="12" t="s"/>
      <c r="P1302" s="12" t="s"/>
    </row>
    <row r="1303" spans="1:16">
      <c r="A1303" s="21" t="s"/>
      <c r="B1303" s="12" t="s"/>
      <c r="C1303" s="22" t="s"/>
      <c r="D1303" s="12" t="s"/>
      <c r="E1303" s="12" t="s"/>
      <c r="F1303" s="12" t="s"/>
      <c r="G1303" s="12" t="s"/>
      <c r="H1303" s="12" t="s"/>
      <c r="I1303" s="12" t="s"/>
      <c r="J1303" s="12" t="s"/>
      <c r="K1303" s="12" t="s"/>
      <c r="L1303" s="12" t="s"/>
      <c r="M1303" s="12" t="s"/>
      <c r="N1303" s="12" t="s"/>
      <c r="O1303" s="12" t="s"/>
      <c r="P1303" s="12" t="s"/>
    </row>
    <row r="1304" spans="1:16">
      <c r="A1304" s="21" t="s"/>
      <c r="B1304" s="12" t="s"/>
      <c r="C1304" s="22" t="s"/>
      <c r="D1304" s="12" t="s"/>
      <c r="E1304" s="12" t="s"/>
      <c r="F1304" s="12" t="s"/>
      <c r="G1304" s="12" t="s"/>
      <c r="H1304" s="12" t="s"/>
      <c r="I1304" s="12" t="s"/>
      <c r="J1304" s="12" t="s"/>
      <c r="K1304" s="12" t="s"/>
      <c r="L1304" s="12" t="s"/>
      <c r="M1304" s="12" t="s"/>
      <c r="N1304" s="12" t="s"/>
      <c r="O1304" s="12" t="s"/>
      <c r="P1304" s="12" t="s"/>
    </row>
    <row r="1305" spans="1:16">
      <c r="A1305" s="21" t="s"/>
      <c r="B1305" s="12" t="s"/>
      <c r="C1305" s="22" t="s"/>
      <c r="D1305" s="12" t="s"/>
      <c r="E1305" s="12" t="s"/>
      <c r="F1305" s="12" t="s"/>
      <c r="G1305" s="12" t="s"/>
      <c r="H1305" s="12" t="s"/>
      <c r="I1305" s="12" t="s"/>
      <c r="J1305" s="12" t="s"/>
      <c r="K1305" s="12" t="s"/>
      <c r="L1305" s="12" t="s"/>
      <c r="M1305" s="12" t="s"/>
      <c r="N1305" s="12" t="s"/>
      <c r="O1305" s="12" t="s"/>
      <c r="P1305" s="12" t="s"/>
    </row>
    <row r="1306" spans="1:16">
      <c r="A1306" s="21" t="s"/>
      <c r="B1306" s="12" t="s"/>
      <c r="C1306" s="22" t="s"/>
      <c r="D1306" s="12" t="s"/>
      <c r="E1306" s="12" t="s"/>
      <c r="F1306" s="12" t="s"/>
      <c r="G1306" s="12" t="s"/>
      <c r="H1306" s="12" t="s"/>
      <c r="I1306" s="12" t="s"/>
      <c r="J1306" s="12" t="s"/>
      <c r="K1306" s="12" t="s"/>
      <c r="L1306" s="12" t="s"/>
      <c r="M1306" s="12" t="s"/>
      <c r="N1306" s="12" t="s"/>
      <c r="O1306" s="12" t="s"/>
      <c r="P1306" s="12" t="s"/>
    </row>
    <row r="1307" spans="1:16">
      <c r="A1307" s="21" t="s"/>
      <c r="B1307" s="12" t="s"/>
      <c r="C1307" s="22" t="s"/>
      <c r="D1307" s="12" t="s"/>
      <c r="E1307" s="12" t="s"/>
      <c r="F1307" s="12" t="s"/>
      <c r="G1307" s="12" t="s"/>
      <c r="H1307" s="12" t="s"/>
      <c r="I1307" s="12" t="s"/>
      <c r="J1307" s="12" t="s"/>
      <c r="K1307" s="12" t="s"/>
      <c r="L1307" s="12" t="s"/>
      <c r="M1307" s="12" t="s"/>
      <c r="N1307" s="12" t="s"/>
      <c r="O1307" s="12" t="s"/>
      <c r="P1307" s="12" t="s"/>
    </row>
    <row r="1308" spans="1:16">
      <c r="A1308" s="21" t="s"/>
      <c r="B1308" s="12" t="s"/>
      <c r="C1308" s="22" t="s"/>
      <c r="D1308" s="12" t="s"/>
      <c r="E1308" s="12" t="s"/>
      <c r="F1308" s="12" t="s"/>
      <c r="G1308" s="12" t="s"/>
      <c r="H1308" s="12" t="s"/>
      <c r="I1308" s="12" t="s"/>
      <c r="J1308" s="12" t="s"/>
      <c r="K1308" s="12" t="s"/>
      <c r="L1308" s="12" t="s"/>
      <c r="M1308" s="12" t="s"/>
      <c r="N1308" s="12" t="s"/>
      <c r="O1308" s="12" t="s"/>
      <c r="P1308" s="12" t="s"/>
    </row>
    <row r="1309" spans="1:16">
      <c r="A1309" s="21" t="s"/>
      <c r="B1309" s="12" t="s"/>
      <c r="C1309" s="22" t="s"/>
      <c r="D1309" s="12" t="s"/>
      <c r="E1309" s="12" t="s"/>
      <c r="F1309" s="12" t="s"/>
      <c r="G1309" s="12" t="s"/>
      <c r="H1309" s="12" t="s"/>
      <c r="I1309" s="12" t="s"/>
      <c r="J1309" s="12" t="s"/>
      <c r="K1309" s="12" t="s"/>
      <c r="L1309" s="12" t="s"/>
      <c r="M1309" s="12" t="s"/>
      <c r="N1309" s="12" t="s"/>
      <c r="O1309" s="12" t="s"/>
      <c r="P1309" s="12" t="s"/>
    </row>
    <row r="1310" spans="1:16">
      <c r="A1310" s="21" t="s"/>
      <c r="B1310" s="12" t="s"/>
      <c r="C1310" s="22" t="s"/>
      <c r="D1310" s="12" t="s"/>
      <c r="E1310" s="12" t="s"/>
      <c r="F1310" s="12" t="s"/>
      <c r="G1310" s="12" t="s"/>
      <c r="H1310" s="12" t="s"/>
      <c r="I1310" s="12" t="s"/>
      <c r="J1310" s="12" t="s"/>
      <c r="K1310" s="12" t="s"/>
      <c r="L1310" s="12" t="s"/>
      <c r="M1310" s="12" t="s"/>
      <c r="N1310" s="12" t="s"/>
      <c r="O1310" s="12" t="s"/>
      <c r="P1310" s="12" t="s"/>
    </row>
    <row r="1311" spans="1:16">
      <c r="A1311" s="21" t="s"/>
      <c r="B1311" s="12" t="s"/>
      <c r="C1311" s="22" t="s"/>
      <c r="D1311" s="12" t="s"/>
      <c r="E1311" s="12" t="s"/>
      <c r="F1311" s="12" t="s"/>
      <c r="G1311" s="12" t="s"/>
      <c r="H1311" s="12" t="s"/>
      <c r="I1311" s="12" t="s"/>
      <c r="J1311" s="12" t="s"/>
      <c r="K1311" s="12" t="s"/>
      <c r="L1311" s="12" t="s"/>
      <c r="M1311" s="12" t="s"/>
      <c r="N1311" s="12" t="s"/>
      <c r="O1311" s="12" t="s"/>
      <c r="P1311" s="12" t="s"/>
    </row>
    <row r="1312" spans="1:16">
      <c r="A1312" s="21" t="s"/>
      <c r="B1312" s="12" t="s"/>
      <c r="C1312" s="22" t="s"/>
      <c r="D1312" s="12" t="s"/>
      <c r="E1312" s="12" t="s"/>
      <c r="F1312" s="12" t="s"/>
      <c r="G1312" s="12" t="s"/>
      <c r="H1312" s="12" t="s"/>
      <c r="I1312" s="12" t="s"/>
      <c r="J1312" s="12" t="s"/>
      <c r="K1312" s="12" t="s"/>
      <c r="L1312" s="12" t="s"/>
      <c r="M1312" s="12" t="s"/>
      <c r="N1312" s="12" t="s"/>
      <c r="O1312" s="12" t="s"/>
      <c r="P1312" s="12" t="s"/>
    </row>
    <row r="1313" spans="1:16">
      <c r="A1313" s="21" t="s"/>
      <c r="B1313" s="12" t="s"/>
      <c r="C1313" s="22" t="s"/>
      <c r="D1313" s="12" t="s"/>
      <c r="E1313" s="12" t="s"/>
      <c r="F1313" s="12" t="s"/>
      <c r="G1313" s="12" t="s"/>
      <c r="H1313" s="12" t="s"/>
      <c r="I1313" s="12" t="s"/>
      <c r="J1313" s="12" t="s"/>
      <c r="K1313" s="12" t="s"/>
      <c r="L1313" s="12" t="s"/>
      <c r="M1313" s="12" t="s"/>
      <c r="N1313" s="12" t="s"/>
      <c r="O1313" s="12" t="s"/>
      <c r="P1313" s="12" t="s"/>
    </row>
    <row r="1314" spans="1:16">
      <c r="A1314" s="21" t="s"/>
      <c r="B1314" s="12" t="s"/>
      <c r="C1314" s="22" t="s"/>
      <c r="D1314" s="12" t="s"/>
      <c r="E1314" s="12" t="s"/>
      <c r="F1314" s="12" t="s"/>
      <c r="G1314" s="12" t="s"/>
      <c r="H1314" s="12" t="s"/>
      <c r="I1314" s="12" t="s"/>
      <c r="J1314" s="12" t="s"/>
      <c r="K1314" s="12" t="s"/>
      <c r="L1314" s="12" t="s"/>
      <c r="M1314" s="12" t="s"/>
      <c r="N1314" s="12" t="s"/>
      <c r="O1314" s="12" t="s"/>
      <c r="P1314" s="12" t="s"/>
    </row>
    <row r="1315" spans="1:16">
      <c r="A1315" s="21" t="s"/>
      <c r="B1315" s="12" t="s"/>
      <c r="C1315" s="22" t="s"/>
      <c r="D1315" s="12" t="s"/>
      <c r="E1315" s="12" t="s"/>
      <c r="F1315" s="12" t="s"/>
      <c r="G1315" s="12" t="s"/>
      <c r="H1315" s="12" t="s"/>
      <c r="I1315" s="12" t="s"/>
      <c r="J1315" s="12" t="s"/>
      <c r="K1315" s="12" t="s"/>
      <c r="L1315" s="12" t="s"/>
      <c r="M1315" s="12" t="s"/>
      <c r="N1315" s="12" t="s"/>
      <c r="O1315" s="12" t="s"/>
      <c r="P1315" s="12" t="s"/>
    </row>
    <row r="1316" spans="1:16">
      <c r="A1316" s="21" t="s"/>
      <c r="B1316" s="12" t="s"/>
      <c r="C1316" s="22" t="s"/>
      <c r="D1316" s="12" t="s"/>
      <c r="E1316" s="12" t="s"/>
      <c r="F1316" s="12" t="s"/>
      <c r="G1316" s="12" t="s"/>
      <c r="H1316" s="12" t="s"/>
      <c r="I1316" s="12" t="s"/>
      <c r="J1316" s="12" t="s"/>
      <c r="K1316" s="12" t="s"/>
      <c r="L1316" s="12" t="s"/>
      <c r="M1316" s="12" t="s"/>
      <c r="N1316" s="12" t="s"/>
      <c r="O1316" s="12" t="s"/>
      <c r="P1316" s="12" t="s"/>
    </row>
    <row r="1317" spans="1:16">
      <c r="A1317" s="21" t="s"/>
      <c r="B1317" s="12" t="s"/>
      <c r="C1317" s="22" t="s"/>
      <c r="D1317" s="12" t="s"/>
      <c r="E1317" s="12" t="s"/>
      <c r="F1317" s="12" t="s"/>
      <c r="G1317" s="12" t="s"/>
      <c r="H1317" s="12" t="s"/>
      <c r="I1317" s="12" t="s"/>
      <c r="J1317" s="12" t="s"/>
      <c r="K1317" s="12" t="s"/>
      <c r="L1317" s="12" t="s"/>
      <c r="M1317" s="12" t="s"/>
      <c r="N1317" s="12" t="s"/>
      <c r="O1317" s="12" t="s"/>
      <c r="P1317" s="12" t="s"/>
    </row>
    <row r="1318" spans="1:16">
      <c r="A1318" s="21" t="s"/>
      <c r="B1318" s="12" t="s"/>
      <c r="C1318" s="22" t="s"/>
      <c r="D1318" s="12" t="s"/>
      <c r="E1318" s="12" t="s"/>
      <c r="F1318" s="12" t="s"/>
      <c r="G1318" s="12" t="s"/>
      <c r="H1318" s="12" t="s"/>
      <c r="I1318" s="12" t="s"/>
      <c r="J1318" s="12" t="s"/>
      <c r="K1318" s="12" t="s"/>
      <c r="L1318" s="12" t="s"/>
      <c r="M1318" s="12" t="s"/>
      <c r="N1318" s="12" t="s"/>
      <c r="O1318" s="12" t="s"/>
      <c r="P1318" s="12" t="s"/>
    </row>
    <row r="1319" spans="1:16">
      <c r="A1319" s="21" t="s"/>
      <c r="B1319" s="12" t="s"/>
      <c r="C1319" s="22" t="s"/>
      <c r="D1319" s="12" t="s"/>
      <c r="E1319" s="12" t="s"/>
      <c r="F1319" s="12" t="s"/>
      <c r="G1319" s="12" t="s"/>
      <c r="H1319" s="12" t="s"/>
      <c r="I1319" s="12" t="s"/>
      <c r="J1319" s="12" t="s"/>
      <c r="K1319" s="12" t="s"/>
      <c r="L1319" s="12" t="s"/>
      <c r="M1319" s="12" t="s"/>
      <c r="N1319" s="12" t="s"/>
      <c r="O1319" s="12" t="s"/>
      <c r="P1319" s="12" t="s"/>
    </row>
    <row r="1320" spans="1:16">
      <c r="A1320" s="21" t="s"/>
      <c r="B1320" s="12" t="s"/>
      <c r="C1320" s="22" t="s"/>
      <c r="D1320" s="12" t="s"/>
      <c r="E1320" s="12" t="s"/>
      <c r="F1320" s="12" t="s"/>
      <c r="G1320" s="12" t="s"/>
      <c r="H1320" s="12" t="s"/>
      <c r="I1320" s="12" t="s"/>
      <c r="J1320" s="12" t="s"/>
      <c r="K1320" s="12" t="s"/>
      <c r="L1320" s="12" t="s"/>
      <c r="M1320" s="12" t="s"/>
      <c r="N1320" s="12" t="s"/>
      <c r="O1320" s="12" t="s"/>
      <c r="P1320" s="12" t="s"/>
    </row>
    <row r="1321" spans="1:16">
      <c r="A1321" s="21" t="s"/>
      <c r="B1321" s="12" t="s"/>
      <c r="C1321" s="22" t="s"/>
      <c r="D1321" s="12" t="s"/>
      <c r="E1321" s="12" t="s"/>
      <c r="F1321" s="12" t="s"/>
      <c r="G1321" s="12" t="s"/>
      <c r="H1321" s="12" t="s"/>
      <c r="I1321" s="12" t="s"/>
      <c r="J1321" s="12" t="s"/>
      <c r="K1321" s="12" t="s"/>
      <c r="L1321" s="12" t="s"/>
      <c r="M1321" s="12" t="s"/>
      <c r="N1321" s="12" t="s"/>
      <c r="O1321" s="12" t="s"/>
      <c r="P1321" s="12" t="s"/>
    </row>
    <row r="1322" spans="1:16">
      <c r="A1322" s="21" t="s"/>
      <c r="B1322" s="12" t="s"/>
      <c r="C1322" s="22" t="s"/>
      <c r="D1322" s="12" t="s"/>
      <c r="E1322" s="12" t="s"/>
      <c r="F1322" s="12" t="s"/>
      <c r="G1322" s="12" t="s"/>
      <c r="H1322" s="12" t="s"/>
      <c r="I1322" s="12" t="s"/>
      <c r="J1322" s="12" t="s"/>
      <c r="K1322" s="12" t="s"/>
      <c r="L1322" s="12" t="s"/>
      <c r="M1322" s="12" t="s"/>
      <c r="N1322" s="12" t="s"/>
      <c r="O1322" s="12" t="s"/>
      <c r="P1322" s="12" t="s"/>
    </row>
    <row r="1323" spans="1:16">
      <c r="A1323" s="21" t="s"/>
      <c r="B1323" s="12" t="s"/>
      <c r="C1323" s="22" t="s"/>
      <c r="D1323" s="12" t="s"/>
      <c r="E1323" s="12" t="s"/>
      <c r="F1323" s="12" t="s"/>
      <c r="G1323" s="12" t="s"/>
      <c r="H1323" s="12" t="s"/>
      <c r="I1323" s="12" t="s"/>
      <c r="J1323" s="12" t="s"/>
      <c r="K1323" s="12" t="s"/>
      <c r="L1323" s="12" t="s"/>
      <c r="M1323" s="12" t="s"/>
      <c r="N1323" s="12" t="s"/>
      <c r="O1323" s="12" t="s"/>
      <c r="P1323" s="12" t="s"/>
    </row>
    <row r="1324" spans="1:16">
      <c r="A1324" s="21" t="s"/>
      <c r="B1324" s="12" t="s"/>
      <c r="C1324" s="22" t="s"/>
      <c r="D1324" s="12" t="s"/>
      <c r="E1324" s="12" t="s"/>
      <c r="F1324" s="12" t="s"/>
      <c r="G1324" s="12" t="s"/>
      <c r="H1324" s="12" t="s"/>
      <c r="I1324" s="12" t="s"/>
      <c r="J1324" s="12" t="s"/>
      <c r="K1324" s="12" t="s"/>
      <c r="L1324" s="12" t="s"/>
      <c r="M1324" s="12" t="s"/>
      <c r="N1324" s="12" t="s"/>
      <c r="O1324" s="12" t="s"/>
      <c r="P1324" s="12" t="s"/>
    </row>
    <row r="1325" spans="1:16">
      <c r="A1325" s="21" t="s"/>
      <c r="B1325" s="12" t="s"/>
      <c r="C1325" s="22" t="s"/>
      <c r="D1325" s="12" t="s"/>
      <c r="E1325" s="12" t="s"/>
      <c r="F1325" s="12" t="s"/>
      <c r="G1325" s="12" t="s"/>
      <c r="H1325" s="12" t="s"/>
      <c r="I1325" s="12" t="s"/>
      <c r="J1325" s="12" t="s"/>
      <c r="K1325" s="12" t="s"/>
      <c r="L1325" s="12" t="s"/>
      <c r="M1325" s="12" t="s"/>
      <c r="N1325" s="12" t="s"/>
      <c r="O1325" s="12" t="s"/>
      <c r="P1325" s="12" t="s"/>
    </row>
    <row r="1326" spans="1:16">
      <c r="A1326" s="21" t="s"/>
      <c r="B1326" s="12" t="s"/>
      <c r="C1326" s="22" t="s"/>
      <c r="D1326" s="12" t="s"/>
      <c r="E1326" s="12" t="s"/>
      <c r="F1326" s="12" t="s"/>
      <c r="G1326" s="12" t="s"/>
      <c r="H1326" s="12" t="s"/>
      <c r="I1326" s="12" t="s"/>
      <c r="J1326" s="12" t="s"/>
      <c r="K1326" s="12" t="s"/>
      <c r="L1326" s="12" t="s"/>
      <c r="M1326" s="12" t="s"/>
      <c r="N1326" s="12" t="s"/>
      <c r="O1326" s="12" t="s"/>
      <c r="P1326" s="12" t="s"/>
    </row>
    <row r="1327" spans="1:16">
      <c r="A1327" s="21" t="s"/>
      <c r="B1327" s="12" t="s"/>
      <c r="C1327" s="22" t="s"/>
      <c r="D1327" s="12" t="s"/>
      <c r="E1327" s="12" t="s"/>
      <c r="F1327" s="12" t="s"/>
      <c r="G1327" s="12" t="s"/>
      <c r="H1327" s="12" t="s"/>
      <c r="I1327" s="12" t="s"/>
      <c r="J1327" s="12" t="s"/>
      <c r="K1327" s="12" t="s"/>
      <c r="L1327" s="12" t="s"/>
      <c r="M1327" s="12" t="s"/>
      <c r="N1327" s="12" t="s"/>
      <c r="O1327" s="12" t="s"/>
      <c r="P1327" s="12" t="s"/>
    </row>
    <row r="1328" spans="1:16">
      <c r="A1328" s="21" t="s"/>
      <c r="B1328" s="12" t="s"/>
      <c r="C1328" s="22" t="s"/>
      <c r="D1328" s="12" t="s"/>
      <c r="E1328" s="12" t="s"/>
      <c r="F1328" s="12" t="s"/>
      <c r="G1328" s="12" t="s"/>
      <c r="H1328" s="12" t="s"/>
      <c r="I1328" s="12" t="s"/>
      <c r="J1328" s="12" t="s"/>
      <c r="K1328" s="12" t="s"/>
      <c r="L1328" s="12" t="s"/>
      <c r="M1328" s="12" t="s"/>
      <c r="N1328" s="12" t="s"/>
      <c r="O1328" s="12" t="s"/>
      <c r="P1328" s="12" t="s"/>
    </row>
    <row r="1329" spans="1:16">
      <c r="A1329" s="21" t="s"/>
      <c r="B1329" s="12" t="s"/>
      <c r="C1329" s="22" t="s"/>
      <c r="D1329" s="12" t="s"/>
      <c r="E1329" s="12" t="s"/>
      <c r="F1329" s="12" t="s"/>
      <c r="G1329" s="12" t="s"/>
      <c r="H1329" s="12" t="s"/>
      <c r="I1329" s="12" t="s"/>
      <c r="J1329" s="12" t="s"/>
      <c r="K1329" s="12" t="s"/>
      <c r="L1329" s="12" t="s"/>
      <c r="M1329" s="12" t="s"/>
      <c r="N1329" s="12" t="s"/>
      <c r="O1329" s="12" t="s"/>
      <c r="P1329" s="12" t="s"/>
    </row>
    <row r="1330" spans="1:16">
      <c r="A1330" s="21" t="s"/>
      <c r="B1330" s="12" t="s"/>
      <c r="C1330" s="22" t="s"/>
      <c r="D1330" s="12" t="s"/>
      <c r="E1330" s="12" t="s"/>
      <c r="F1330" s="12" t="s"/>
      <c r="G1330" s="12" t="s"/>
      <c r="H1330" s="12" t="s"/>
      <c r="I1330" s="12" t="s"/>
      <c r="J1330" s="12" t="s"/>
      <c r="K1330" s="12" t="s"/>
      <c r="L1330" s="12" t="s"/>
      <c r="M1330" s="12" t="s"/>
      <c r="N1330" s="12" t="s"/>
      <c r="O1330" s="12" t="s"/>
      <c r="P1330" s="12" t="s"/>
    </row>
    <row r="1331" spans="1:16">
      <c r="A1331" s="21" t="s"/>
      <c r="B1331" s="12" t="s"/>
      <c r="C1331" s="22" t="s"/>
      <c r="D1331" s="12" t="s"/>
      <c r="E1331" s="12" t="s"/>
      <c r="F1331" s="12" t="s"/>
      <c r="G1331" s="12" t="s"/>
      <c r="H1331" s="12" t="s"/>
      <c r="I1331" s="12" t="s"/>
      <c r="J1331" s="12" t="s"/>
      <c r="K1331" s="12" t="s"/>
      <c r="L1331" s="12" t="s"/>
      <c r="M1331" s="12" t="s"/>
      <c r="N1331" s="12" t="s"/>
      <c r="O1331" s="12" t="s"/>
      <c r="P1331" s="12" t="s"/>
    </row>
    <row r="1332" spans="1:16">
      <c r="A1332" s="21" t="s"/>
      <c r="B1332" s="12" t="s"/>
      <c r="C1332" s="22" t="s"/>
      <c r="D1332" s="12" t="s"/>
      <c r="E1332" s="12" t="s"/>
      <c r="F1332" s="12" t="s"/>
      <c r="G1332" s="12" t="s"/>
      <c r="H1332" s="12" t="s"/>
      <c r="I1332" s="12" t="s"/>
      <c r="J1332" s="12" t="s"/>
      <c r="K1332" s="12" t="s"/>
      <c r="L1332" s="12" t="s"/>
      <c r="M1332" s="12" t="s"/>
      <c r="N1332" s="12" t="s"/>
      <c r="O1332" s="12" t="s"/>
      <c r="P1332" s="12" t="s"/>
    </row>
    <row r="1333" spans="1:16">
      <c r="A1333" s="21" t="s"/>
      <c r="B1333" s="12" t="s"/>
      <c r="C1333" s="22" t="s"/>
      <c r="D1333" s="12" t="s"/>
      <c r="E1333" s="12" t="s"/>
      <c r="F1333" s="12" t="s"/>
      <c r="G1333" s="12" t="s"/>
      <c r="H1333" s="12" t="s"/>
      <c r="I1333" s="12" t="s"/>
      <c r="J1333" s="12" t="s"/>
      <c r="K1333" s="12" t="s"/>
      <c r="L1333" s="12" t="s"/>
      <c r="M1333" s="12" t="s"/>
      <c r="N1333" s="12" t="s"/>
      <c r="O1333" s="12" t="s"/>
      <c r="P1333" s="12" t="s"/>
    </row>
    <row r="1334" spans="1:16">
      <c r="A1334" s="21" t="s"/>
      <c r="B1334" s="12" t="s"/>
      <c r="C1334" s="22" t="s"/>
      <c r="D1334" s="12" t="s"/>
      <c r="E1334" s="12" t="s"/>
      <c r="F1334" s="12" t="s"/>
      <c r="G1334" s="12" t="s"/>
      <c r="H1334" s="12" t="s"/>
      <c r="I1334" s="12" t="s"/>
      <c r="J1334" s="12" t="s"/>
      <c r="K1334" s="12" t="s"/>
      <c r="L1334" s="12" t="s"/>
      <c r="M1334" s="12" t="s"/>
      <c r="N1334" s="12" t="s"/>
      <c r="O1334" s="12" t="s"/>
      <c r="P1334" s="12" t="s"/>
    </row>
    <row r="1335" spans="1:16">
      <c r="A1335" s="21" t="s"/>
      <c r="B1335" s="12" t="s"/>
      <c r="C1335" s="22" t="s"/>
      <c r="D1335" s="12" t="s"/>
      <c r="E1335" s="12" t="s"/>
      <c r="F1335" s="12" t="s"/>
      <c r="G1335" s="12" t="s"/>
      <c r="H1335" s="12" t="s"/>
      <c r="I1335" s="12" t="s"/>
      <c r="J1335" s="12" t="s"/>
      <c r="K1335" s="12" t="s"/>
      <c r="L1335" s="12" t="s"/>
      <c r="M1335" s="12" t="s"/>
      <c r="N1335" s="12" t="s"/>
      <c r="O1335" s="12" t="s"/>
      <c r="P1335" s="12" t="s"/>
    </row>
    <row r="1336" spans="1:16">
      <c r="A1336" s="21" t="s"/>
      <c r="B1336" s="12" t="s"/>
      <c r="C1336" s="22" t="s"/>
      <c r="D1336" s="12" t="s"/>
      <c r="E1336" s="12" t="s"/>
      <c r="F1336" s="12" t="s"/>
      <c r="G1336" s="12" t="s"/>
      <c r="H1336" s="12" t="s"/>
      <c r="I1336" s="12" t="s"/>
      <c r="J1336" s="12" t="s"/>
      <c r="K1336" s="12" t="s"/>
      <c r="L1336" s="12" t="s"/>
      <c r="M1336" s="12" t="s"/>
      <c r="N1336" s="12" t="s"/>
      <c r="O1336" s="12" t="s"/>
      <c r="P1336" s="12" t="s"/>
    </row>
    <row r="1337" spans="1:16">
      <c r="A1337" s="21" t="s"/>
      <c r="B1337" s="12" t="s"/>
      <c r="C1337" s="22" t="s"/>
      <c r="D1337" s="12" t="s"/>
      <c r="E1337" s="12" t="s"/>
      <c r="F1337" s="12" t="s"/>
      <c r="G1337" s="12" t="s"/>
      <c r="H1337" s="12" t="s"/>
      <c r="I1337" s="12" t="s"/>
      <c r="J1337" s="12" t="s"/>
      <c r="K1337" s="12" t="s"/>
      <c r="L1337" s="12" t="s"/>
      <c r="M1337" s="12" t="s"/>
      <c r="N1337" s="12" t="s"/>
      <c r="O1337" s="12" t="s"/>
      <c r="P1337" s="12" t="s"/>
    </row>
    <row r="1338" spans="1:16">
      <c r="A1338" s="21" t="s"/>
      <c r="B1338" s="12" t="s"/>
      <c r="C1338" s="22" t="s"/>
      <c r="D1338" s="12" t="s"/>
      <c r="E1338" s="12" t="s"/>
      <c r="F1338" s="12" t="s"/>
      <c r="G1338" s="12" t="s"/>
      <c r="H1338" s="12" t="s"/>
      <c r="I1338" s="12" t="s"/>
      <c r="J1338" s="12" t="s"/>
      <c r="K1338" s="12" t="s"/>
      <c r="L1338" s="12" t="s"/>
      <c r="M1338" s="12" t="s"/>
      <c r="N1338" s="12" t="s"/>
      <c r="O1338" s="12" t="s"/>
      <c r="P1338" s="12" t="s"/>
    </row>
    <row r="1339" spans="1:16">
      <c r="A1339" s="21" t="s"/>
      <c r="B1339" s="12" t="s"/>
      <c r="C1339" s="22" t="s"/>
      <c r="D1339" s="12" t="s"/>
      <c r="E1339" s="12" t="s"/>
      <c r="F1339" s="12" t="s"/>
      <c r="G1339" s="12" t="s"/>
      <c r="H1339" s="12" t="s"/>
      <c r="I1339" s="12" t="s"/>
      <c r="J1339" s="12" t="s"/>
      <c r="K1339" s="12" t="s"/>
      <c r="L1339" s="12" t="s"/>
      <c r="M1339" s="12" t="s"/>
      <c r="N1339" s="12" t="s"/>
      <c r="O1339" s="12" t="s"/>
      <c r="P1339" s="12" t="s"/>
    </row>
    <row r="1340" spans="1:16">
      <c r="A1340" s="21" t="s"/>
      <c r="B1340" s="12" t="s"/>
      <c r="C1340" s="22" t="s"/>
      <c r="D1340" s="12" t="s"/>
      <c r="E1340" s="12" t="s"/>
      <c r="F1340" s="12" t="s"/>
      <c r="G1340" s="12" t="s"/>
      <c r="H1340" s="12" t="s"/>
      <c r="I1340" s="12" t="s"/>
      <c r="J1340" s="12" t="s"/>
      <c r="K1340" s="12" t="s"/>
      <c r="L1340" s="12" t="s"/>
      <c r="M1340" s="12" t="s"/>
      <c r="N1340" s="12" t="s"/>
      <c r="O1340" s="12" t="s"/>
      <c r="P1340" s="12" t="s"/>
    </row>
    <row r="1341" spans="1:16">
      <c r="A1341" s="21" t="s"/>
      <c r="B1341" s="12" t="s"/>
      <c r="C1341" s="22" t="s"/>
      <c r="D1341" s="12" t="s"/>
      <c r="E1341" s="12" t="s"/>
      <c r="F1341" s="12" t="s"/>
      <c r="G1341" s="12" t="s"/>
      <c r="H1341" s="12" t="s"/>
      <c r="I1341" s="12" t="s"/>
      <c r="J1341" s="12" t="s"/>
      <c r="K1341" s="12" t="s"/>
      <c r="L1341" s="12" t="s"/>
      <c r="M1341" s="12" t="s"/>
      <c r="N1341" s="12" t="s"/>
      <c r="O1341" s="12" t="s"/>
      <c r="P1341" s="12" t="s"/>
    </row>
    <row r="1342" spans="1:16">
      <c r="A1342" s="21" t="s"/>
      <c r="B1342" s="12" t="s"/>
      <c r="C1342" s="22" t="s"/>
      <c r="D1342" s="12" t="s"/>
      <c r="E1342" s="12" t="s"/>
      <c r="F1342" s="12" t="s"/>
      <c r="G1342" s="12" t="s"/>
      <c r="H1342" s="12" t="s"/>
      <c r="I1342" s="12" t="s"/>
      <c r="J1342" s="12" t="s"/>
      <c r="K1342" s="12" t="s"/>
      <c r="L1342" s="12" t="s"/>
      <c r="M1342" s="12" t="s"/>
      <c r="N1342" s="12" t="s"/>
      <c r="O1342" s="12" t="s"/>
      <c r="P1342" s="12" t="s"/>
    </row>
    <row r="1343" spans="1:16">
      <c r="A1343" s="21" t="s"/>
      <c r="B1343" s="12" t="s"/>
      <c r="C1343" s="22" t="s"/>
      <c r="D1343" s="12" t="s"/>
      <c r="E1343" s="12" t="s"/>
      <c r="F1343" s="12" t="s"/>
      <c r="G1343" s="12" t="s"/>
      <c r="H1343" s="12" t="s"/>
      <c r="I1343" s="12" t="s"/>
      <c r="J1343" s="12" t="s"/>
      <c r="K1343" s="12" t="s"/>
      <c r="L1343" s="12" t="s"/>
      <c r="M1343" s="12" t="s"/>
      <c r="N1343" s="12" t="s"/>
      <c r="O1343" s="12" t="s"/>
      <c r="P1343" s="12" t="s"/>
    </row>
    <row r="1344" spans="1:16">
      <c r="A1344" s="21" t="s"/>
      <c r="B1344" s="12" t="s"/>
      <c r="C1344" s="22" t="s"/>
      <c r="D1344" s="12" t="s"/>
      <c r="E1344" s="12" t="s"/>
      <c r="F1344" s="12" t="s"/>
      <c r="G1344" s="12" t="s"/>
      <c r="H1344" s="12" t="s"/>
      <c r="I1344" s="12" t="s"/>
      <c r="J1344" s="12" t="s"/>
      <c r="K1344" s="12" t="s"/>
      <c r="L1344" s="12" t="s"/>
      <c r="M1344" s="12" t="s"/>
      <c r="N1344" s="12" t="s"/>
      <c r="O1344" s="12" t="s"/>
      <c r="P1344" s="12" t="s"/>
    </row>
    <row r="1345" spans="1:16">
      <c r="A1345" s="21" t="s"/>
      <c r="B1345" s="12" t="s"/>
      <c r="C1345" s="22" t="s"/>
      <c r="D1345" s="12" t="s"/>
      <c r="E1345" s="12" t="s"/>
      <c r="F1345" s="12" t="s"/>
      <c r="G1345" s="12" t="s"/>
      <c r="H1345" s="12" t="s"/>
      <c r="I1345" s="12" t="s"/>
      <c r="J1345" s="12" t="s"/>
      <c r="K1345" s="12" t="s"/>
      <c r="L1345" s="12" t="s"/>
      <c r="M1345" s="12" t="s"/>
      <c r="N1345" s="12" t="s"/>
      <c r="O1345" s="12" t="s"/>
      <c r="P1345" s="12" t="s"/>
    </row>
    <row r="1346" spans="1:16">
      <c r="A1346" s="21" t="s"/>
      <c r="B1346" s="12" t="s"/>
      <c r="C1346" s="22" t="s"/>
      <c r="D1346" s="12" t="s"/>
      <c r="E1346" s="12" t="s"/>
      <c r="F1346" s="12" t="s"/>
      <c r="G1346" s="12" t="s"/>
      <c r="H1346" s="12" t="s"/>
      <c r="I1346" s="12" t="s"/>
      <c r="J1346" s="12" t="s"/>
      <c r="K1346" s="12" t="s"/>
      <c r="L1346" s="12" t="s"/>
      <c r="M1346" s="12" t="s"/>
      <c r="N1346" s="12" t="s"/>
      <c r="O1346" s="12" t="s"/>
      <c r="P1346" s="12" t="s"/>
    </row>
    <row r="1347" spans="1:16">
      <c r="A1347" s="21" t="s"/>
      <c r="B1347" s="12" t="s"/>
      <c r="C1347" s="22" t="s"/>
      <c r="D1347" s="12" t="s"/>
      <c r="E1347" s="12" t="s"/>
      <c r="F1347" s="12" t="s"/>
      <c r="G1347" s="12" t="s"/>
      <c r="H1347" s="12" t="s"/>
      <c r="I1347" s="12" t="s"/>
      <c r="J1347" s="12" t="s"/>
      <c r="K1347" s="12" t="s"/>
      <c r="L1347" s="12" t="s"/>
      <c r="M1347" s="12" t="s"/>
      <c r="N1347" s="12" t="s"/>
      <c r="O1347" s="12" t="s"/>
      <c r="P1347" s="12" t="s"/>
    </row>
    <row r="1348" spans="1:16">
      <c r="A1348" s="21" t="s"/>
      <c r="B1348" s="12" t="s"/>
      <c r="C1348" s="22" t="s"/>
      <c r="D1348" s="12" t="s"/>
      <c r="E1348" s="12" t="s"/>
      <c r="F1348" s="12" t="s"/>
      <c r="G1348" s="12" t="s"/>
      <c r="H1348" s="12" t="s"/>
      <c r="I1348" s="12" t="s"/>
      <c r="J1348" s="12" t="s"/>
      <c r="K1348" s="12" t="s"/>
      <c r="L1348" s="12" t="s"/>
      <c r="M1348" s="12" t="s"/>
      <c r="N1348" s="12" t="s"/>
      <c r="O1348" s="12" t="s"/>
      <c r="P1348" s="12" t="s"/>
    </row>
    <row r="1349" spans="1:16">
      <c r="A1349" s="21" t="s"/>
      <c r="B1349" s="12" t="s"/>
      <c r="C1349" s="22" t="s"/>
      <c r="D1349" s="12" t="s"/>
      <c r="E1349" s="12" t="s"/>
      <c r="F1349" s="12" t="s"/>
      <c r="G1349" s="12" t="s"/>
      <c r="H1349" s="12" t="s"/>
      <c r="I1349" s="12" t="s"/>
      <c r="J1349" s="12" t="s"/>
      <c r="K1349" s="12" t="s"/>
      <c r="L1349" s="12" t="s"/>
      <c r="M1349" s="12" t="s"/>
      <c r="N1349" s="12" t="s"/>
      <c r="O1349" s="12" t="s"/>
      <c r="P1349" s="12" t="s"/>
    </row>
    <row r="1350" spans="1:16">
      <c r="A1350" s="21" t="s"/>
      <c r="B1350" s="12" t="s"/>
      <c r="C1350" s="22" t="s"/>
      <c r="D1350" s="12" t="s"/>
      <c r="E1350" s="12" t="s"/>
      <c r="F1350" s="12" t="s"/>
      <c r="G1350" s="12" t="s"/>
      <c r="H1350" s="12" t="s"/>
      <c r="I1350" s="12" t="s"/>
      <c r="J1350" s="12" t="s"/>
      <c r="K1350" s="12" t="s"/>
      <c r="L1350" s="12" t="s"/>
      <c r="M1350" s="12" t="s"/>
      <c r="N1350" s="12" t="s"/>
      <c r="O1350" s="12" t="s"/>
      <c r="P1350" s="12" t="s"/>
    </row>
    <row r="1351" spans="1:16">
      <c r="A1351" s="21" t="s"/>
      <c r="B1351" s="12" t="s"/>
      <c r="C1351" s="22" t="s"/>
      <c r="D1351" s="12" t="s"/>
      <c r="E1351" s="12" t="s"/>
      <c r="F1351" s="12" t="s"/>
      <c r="G1351" s="12" t="s"/>
      <c r="H1351" s="12" t="s"/>
      <c r="I1351" s="12" t="s"/>
      <c r="J1351" s="12" t="s"/>
      <c r="K1351" s="12" t="s"/>
      <c r="L1351" s="12" t="s"/>
      <c r="M1351" s="12" t="s"/>
      <c r="N1351" s="12" t="s"/>
      <c r="O1351" s="12" t="s"/>
      <c r="P1351" s="12" t="s"/>
    </row>
    <row r="1352" spans="1:16">
      <c r="A1352" s="21" t="s"/>
      <c r="B1352" s="12" t="s"/>
      <c r="C1352" s="22" t="s"/>
      <c r="D1352" s="12" t="s"/>
      <c r="E1352" s="12" t="s"/>
      <c r="F1352" s="12" t="s"/>
      <c r="G1352" s="12" t="s"/>
      <c r="H1352" s="12" t="s"/>
      <c r="I1352" s="12" t="s"/>
      <c r="J1352" s="12" t="s"/>
      <c r="K1352" s="12" t="s"/>
      <c r="L1352" s="12" t="s"/>
      <c r="M1352" s="12" t="s"/>
      <c r="N1352" s="12" t="s"/>
      <c r="O1352" s="12" t="s"/>
      <c r="P1352" s="12" t="s"/>
    </row>
    <row r="1353" spans="1:16">
      <c r="A1353" s="21" t="s"/>
      <c r="B1353" s="12" t="s"/>
      <c r="C1353" s="22" t="s"/>
      <c r="D1353" s="12" t="s"/>
      <c r="E1353" s="12" t="s"/>
      <c r="F1353" s="12" t="s"/>
      <c r="G1353" s="12" t="s"/>
      <c r="H1353" s="12" t="s"/>
      <c r="I1353" s="12" t="s"/>
      <c r="J1353" s="12" t="s"/>
      <c r="K1353" s="12" t="s"/>
      <c r="L1353" s="12" t="s"/>
      <c r="M1353" s="12" t="s"/>
      <c r="N1353" s="12" t="s"/>
      <c r="O1353" s="12" t="s"/>
      <c r="P1353" s="12" t="s"/>
    </row>
    <row r="1354" spans="1:16">
      <c r="A1354" s="21" t="s"/>
      <c r="B1354" s="12" t="s"/>
      <c r="C1354" s="22" t="s"/>
      <c r="D1354" s="12" t="s"/>
      <c r="E1354" s="12" t="s"/>
      <c r="F1354" s="12" t="s"/>
      <c r="G1354" s="12" t="s"/>
      <c r="H1354" s="12" t="s"/>
      <c r="I1354" s="12" t="s"/>
      <c r="J1354" s="12" t="s"/>
      <c r="K1354" s="12" t="s"/>
      <c r="L1354" s="12" t="s"/>
      <c r="M1354" s="12" t="s"/>
      <c r="N1354" s="12" t="s"/>
      <c r="O1354" s="12" t="s"/>
      <c r="P1354" s="12" t="s"/>
    </row>
    <row r="1355" spans="1:16">
      <c r="A1355" s="21" t="s"/>
      <c r="B1355" s="12" t="s"/>
      <c r="C1355" s="22" t="s"/>
      <c r="D1355" s="12" t="s"/>
      <c r="E1355" s="12" t="s"/>
      <c r="F1355" s="12" t="s"/>
      <c r="G1355" s="12" t="s"/>
      <c r="H1355" s="12" t="s"/>
      <c r="I1355" s="12" t="s"/>
      <c r="J1355" s="12" t="s"/>
      <c r="K1355" s="12" t="s"/>
      <c r="L1355" s="12" t="s"/>
      <c r="M1355" s="12" t="s"/>
      <c r="N1355" s="12" t="s"/>
      <c r="O1355" s="12" t="s"/>
      <c r="P1355" s="12" t="s"/>
    </row>
    <row r="1356" spans="1:16">
      <c r="A1356" s="21" t="s"/>
      <c r="B1356" s="12" t="s"/>
      <c r="C1356" s="22" t="s"/>
      <c r="D1356" s="12" t="s"/>
      <c r="E1356" s="12" t="s"/>
      <c r="F1356" s="12" t="s"/>
      <c r="G1356" s="12" t="s"/>
      <c r="H1356" s="12" t="s"/>
      <c r="I1356" s="12" t="s"/>
      <c r="J1356" s="12" t="s"/>
      <c r="K1356" s="12" t="s"/>
      <c r="L1356" s="12" t="s"/>
      <c r="M1356" s="12" t="s"/>
      <c r="N1356" s="12" t="s"/>
      <c r="O1356" s="12" t="s"/>
      <c r="P1356" s="12" t="s"/>
    </row>
    <row r="1357" spans="1:16">
      <c r="A1357" s="21" t="s"/>
      <c r="B1357" s="12" t="s"/>
      <c r="C1357" s="22" t="s"/>
      <c r="D1357" s="12" t="s"/>
      <c r="E1357" s="12" t="s"/>
      <c r="F1357" s="12" t="s"/>
      <c r="G1357" s="12" t="s"/>
      <c r="H1357" s="12" t="s"/>
      <c r="I1357" s="12" t="s"/>
      <c r="J1357" s="12" t="s"/>
      <c r="K1357" s="12" t="s"/>
      <c r="L1357" s="12" t="s"/>
      <c r="M1357" s="12" t="s"/>
      <c r="N1357" s="12" t="s"/>
      <c r="O1357" s="12" t="s"/>
      <c r="P1357" s="12" t="s"/>
    </row>
    <row r="1358" spans="1:16">
      <c r="A1358" s="21" t="s"/>
      <c r="B1358" s="12" t="s"/>
      <c r="C1358" s="22" t="s"/>
      <c r="D1358" s="12" t="s"/>
      <c r="E1358" s="12" t="s"/>
      <c r="F1358" s="12" t="s"/>
      <c r="G1358" s="12" t="s"/>
      <c r="H1358" s="12" t="s"/>
      <c r="I1358" s="12" t="s"/>
      <c r="J1358" s="12" t="s"/>
      <c r="K1358" s="12" t="s"/>
      <c r="L1358" s="12" t="s"/>
      <c r="M1358" s="12" t="s"/>
      <c r="N1358" s="12" t="s"/>
      <c r="O1358" s="12" t="s"/>
      <c r="P1358" s="12" t="s"/>
    </row>
    <row r="1359" spans="1:16">
      <c r="A1359" s="21" t="s"/>
      <c r="B1359" s="12" t="s"/>
      <c r="C1359" s="22" t="s"/>
      <c r="D1359" s="12" t="s"/>
      <c r="E1359" s="12" t="s"/>
      <c r="F1359" s="12" t="s"/>
      <c r="G1359" s="12" t="s"/>
      <c r="H1359" s="12" t="s"/>
      <c r="I1359" s="12" t="s"/>
      <c r="J1359" s="12" t="s"/>
      <c r="K1359" s="12" t="s"/>
      <c r="L1359" s="12" t="s"/>
      <c r="M1359" s="12" t="s"/>
      <c r="N1359" s="12" t="s"/>
      <c r="O1359" s="12" t="s"/>
      <c r="P1359" s="12" t="s"/>
    </row>
    <row r="1360" spans="1:16">
      <c r="A1360" s="21" t="s"/>
      <c r="B1360" s="12" t="s"/>
      <c r="C1360" s="22" t="s"/>
      <c r="D1360" s="12" t="s"/>
      <c r="E1360" s="12" t="s"/>
      <c r="F1360" s="12" t="s"/>
      <c r="G1360" s="12" t="s"/>
      <c r="H1360" s="12" t="s"/>
      <c r="I1360" s="12" t="s"/>
      <c r="J1360" s="12" t="s"/>
      <c r="K1360" s="12" t="s"/>
      <c r="L1360" s="12" t="s"/>
      <c r="M1360" s="12" t="s"/>
      <c r="N1360" s="12" t="s"/>
      <c r="O1360" s="12" t="s"/>
      <c r="P1360" s="12" t="s"/>
    </row>
    <row r="1361" spans="1:16">
      <c r="A1361" s="21" t="s"/>
      <c r="B1361" s="12" t="s"/>
      <c r="C1361" s="22" t="s"/>
      <c r="D1361" s="12" t="s"/>
      <c r="E1361" s="12" t="s"/>
      <c r="F1361" s="12" t="s"/>
      <c r="G1361" s="12" t="s"/>
      <c r="H1361" s="12" t="s"/>
      <c r="I1361" s="12" t="s"/>
      <c r="J1361" s="12" t="s"/>
      <c r="K1361" s="12" t="s"/>
      <c r="L1361" s="12" t="s"/>
      <c r="M1361" s="12" t="s"/>
      <c r="N1361" s="12" t="s"/>
      <c r="O1361" s="12" t="s"/>
      <c r="P1361" s="12" t="s"/>
    </row>
    <row r="1362" spans="1:16">
      <c r="A1362" s="21" t="s"/>
      <c r="B1362" s="12" t="s"/>
      <c r="C1362" s="22" t="s"/>
      <c r="D1362" s="12" t="s"/>
      <c r="E1362" s="12" t="s"/>
      <c r="F1362" s="12" t="s"/>
      <c r="G1362" s="12" t="s"/>
      <c r="H1362" s="12" t="s"/>
      <c r="I1362" s="12" t="s"/>
      <c r="J1362" s="12" t="s"/>
      <c r="K1362" s="12" t="s"/>
      <c r="L1362" s="12" t="s"/>
      <c r="M1362" s="12" t="s"/>
      <c r="N1362" s="12" t="s"/>
      <c r="O1362" s="12" t="s"/>
      <c r="P1362" s="12" t="s"/>
    </row>
    <row r="1363" spans="1:16">
      <c r="A1363" s="21" t="s"/>
      <c r="B1363" s="12" t="s"/>
      <c r="C1363" s="22" t="s"/>
      <c r="D1363" s="12" t="s"/>
      <c r="E1363" s="12" t="s"/>
      <c r="F1363" s="12" t="s"/>
      <c r="G1363" s="12" t="s"/>
      <c r="H1363" s="12" t="s"/>
      <c r="I1363" s="12" t="s"/>
      <c r="J1363" s="12" t="s"/>
      <c r="K1363" s="12" t="s"/>
      <c r="L1363" s="12" t="s"/>
      <c r="M1363" s="12" t="s"/>
      <c r="N1363" s="12" t="s"/>
      <c r="O1363" s="12" t="s"/>
      <c r="P1363" s="12" t="s"/>
    </row>
    <row r="1364" spans="1:16">
      <c r="A1364" s="21" t="s"/>
      <c r="B1364" s="12" t="s"/>
      <c r="C1364" s="22" t="s"/>
      <c r="D1364" s="12" t="s"/>
      <c r="E1364" s="12" t="s"/>
      <c r="F1364" s="12" t="s"/>
      <c r="G1364" s="12" t="s"/>
      <c r="H1364" s="12" t="s"/>
      <c r="I1364" s="12" t="s"/>
      <c r="J1364" s="12" t="s"/>
      <c r="K1364" s="12" t="s"/>
      <c r="L1364" s="12" t="s"/>
      <c r="M1364" s="12" t="s"/>
      <c r="N1364" s="12" t="s"/>
      <c r="O1364" s="12" t="s"/>
      <c r="P1364" s="12" t="s"/>
    </row>
    <row r="1365" spans="1:16">
      <c r="A1365" s="21" t="s"/>
      <c r="B1365" s="12" t="s"/>
      <c r="C1365" s="22" t="s"/>
      <c r="D1365" s="12" t="s"/>
      <c r="E1365" s="12" t="s"/>
      <c r="F1365" s="12" t="s"/>
      <c r="G1365" s="12" t="s"/>
      <c r="H1365" s="12" t="s"/>
      <c r="I1365" s="12" t="s"/>
      <c r="J1365" s="12" t="s"/>
      <c r="K1365" s="12" t="s"/>
      <c r="L1365" s="12" t="s"/>
      <c r="M1365" s="12" t="s"/>
      <c r="N1365" s="12" t="s"/>
      <c r="O1365" s="12" t="s"/>
      <c r="P1365" s="12" t="s"/>
    </row>
    <row r="1366" spans="1:16">
      <c r="A1366" s="21" t="s"/>
      <c r="B1366" s="12" t="s"/>
      <c r="C1366" s="22" t="s"/>
      <c r="D1366" s="12" t="s"/>
      <c r="E1366" s="12" t="s"/>
      <c r="F1366" s="12" t="s"/>
      <c r="G1366" s="12" t="s"/>
      <c r="H1366" s="12" t="s"/>
      <c r="I1366" s="12" t="s"/>
      <c r="J1366" s="12" t="s"/>
      <c r="K1366" s="12" t="s"/>
      <c r="L1366" s="12" t="s"/>
      <c r="M1366" s="12" t="s"/>
      <c r="N1366" s="12" t="s"/>
      <c r="O1366" s="12" t="s"/>
      <c r="P1366" s="12" t="s"/>
    </row>
    <row r="1367" spans="1:16">
      <c r="A1367" s="21" t="s"/>
      <c r="B1367" s="12" t="s"/>
      <c r="C1367" s="22" t="s"/>
      <c r="D1367" s="12" t="s"/>
      <c r="E1367" s="12" t="s"/>
      <c r="F1367" s="12" t="s"/>
      <c r="G1367" s="12" t="s"/>
      <c r="H1367" s="12" t="s"/>
      <c r="I1367" s="12" t="s"/>
      <c r="J1367" s="12" t="s"/>
      <c r="K1367" s="12" t="s"/>
      <c r="L1367" s="12" t="s"/>
      <c r="M1367" s="12" t="s"/>
      <c r="N1367" s="12" t="s"/>
      <c r="O1367" s="12" t="s"/>
      <c r="P1367" s="12" t="s"/>
    </row>
    <row r="1368" spans="1:16">
      <c r="A1368" s="21" t="s"/>
      <c r="B1368" s="12" t="s"/>
      <c r="C1368" s="22" t="s"/>
      <c r="D1368" s="12" t="s"/>
      <c r="E1368" s="12" t="s"/>
      <c r="F1368" s="12" t="s"/>
      <c r="G1368" s="12" t="s"/>
      <c r="H1368" s="12" t="s"/>
      <c r="I1368" s="12" t="s"/>
      <c r="J1368" s="12" t="s"/>
      <c r="K1368" s="12" t="s"/>
      <c r="L1368" s="12" t="s"/>
      <c r="M1368" s="12" t="s"/>
      <c r="N1368" s="12" t="s"/>
      <c r="O1368" s="12" t="s"/>
      <c r="P1368" s="12" t="s"/>
    </row>
    <row r="1369" spans="1:16">
      <c r="A1369" s="21" t="s"/>
      <c r="B1369" s="12" t="s"/>
      <c r="C1369" s="22" t="s"/>
      <c r="D1369" s="12" t="s"/>
      <c r="E1369" s="12" t="s"/>
      <c r="F1369" s="12" t="s"/>
      <c r="G1369" s="12" t="s"/>
      <c r="H1369" s="12" t="s"/>
      <c r="I1369" s="12" t="s"/>
      <c r="J1369" s="12" t="s"/>
      <c r="K1369" s="12" t="s"/>
      <c r="L1369" s="12" t="s"/>
      <c r="M1369" s="12" t="s"/>
      <c r="N1369" s="12" t="s"/>
      <c r="O1369" s="12" t="s"/>
      <c r="P1369" s="12" t="s"/>
    </row>
    <row r="1370" spans="1:16">
      <c r="A1370" s="21" t="s"/>
      <c r="B1370" s="12" t="s"/>
      <c r="C1370" s="22" t="s"/>
      <c r="D1370" s="12" t="s"/>
      <c r="E1370" s="12" t="s"/>
      <c r="F1370" s="12" t="s"/>
      <c r="G1370" s="12" t="s"/>
      <c r="H1370" s="12" t="s"/>
      <c r="I1370" s="12" t="s"/>
      <c r="J1370" s="12" t="s"/>
      <c r="K1370" s="12" t="s"/>
      <c r="L1370" s="12" t="s"/>
      <c r="M1370" s="12" t="s"/>
      <c r="N1370" s="12" t="s"/>
      <c r="O1370" s="12" t="s"/>
      <c r="P1370" s="12" t="s"/>
    </row>
    <row r="1371" spans="1:16">
      <c r="A1371" s="21" t="s"/>
      <c r="B1371" s="12" t="s"/>
      <c r="C1371" s="22" t="s"/>
      <c r="D1371" s="12" t="s"/>
      <c r="E1371" s="12" t="s"/>
      <c r="F1371" s="12" t="s"/>
      <c r="G1371" s="12" t="s"/>
      <c r="H1371" s="12" t="s"/>
      <c r="I1371" s="12" t="s"/>
      <c r="J1371" s="12" t="s"/>
      <c r="K1371" s="12" t="s"/>
      <c r="L1371" s="12" t="s"/>
      <c r="M1371" s="12" t="s"/>
      <c r="N1371" s="12" t="s"/>
      <c r="O1371" s="12" t="s"/>
      <c r="P1371" s="12" t="s"/>
    </row>
    <row r="1372" spans="1:16">
      <c r="A1372" s="21" t="s"/>
      <c r="B1372" s="12" t="s"/>
      <c r="C1372" s="22" t="s"/>
      <c r="D1372" s="12" t="s"/>
      <c r="E1372" s="12" t="s"/>
      <c r="F1372" s="12" t="s"/>
      <c r="G1372" s="12" t="s"/>
      <c r="H1372" s="12" t="s"/>
      <c r="I1372" s="12" t="s"/>
      <c r="J1372" s="12" t="s"/>
      <c r="K1372" s="12" t="s"/>
      <c r="L1372" s="12" t="s"/>
      <c r="M1372" s="12" t="s"/>
      <c r="N1372" s="12" t="s"/>
      <c r="O1372" s="12" t="s"/>
      <c r="P1372" s="12" t="s"/>
    </row>
    <row r="1373" spans="1:16">
      <c r="A1373" s="21" t="s"/>
      <c r="B1373" s="12" t="s"/>
      <c r="C1373" s="22" t="s"/>
      <c r="D1373" s="12" t="s"/>
      <c r="E1373" s="12" t="s"/>
      <c r="F1373" s="12" t="s"/>
      <c r="G1373" s="12" t="s"/>
      <c r="H1373" s="12" t="s"/>
      <c r="I1373" s="12" t="s"/>
      <c r="J1373" s="12" t="s"/>
      <c r="K1373" s="12" t="s"/>
      <c r="L1373" s="12" t="s"/>
      <c r="M1373" s="12" t="s"/>
      <c r="N1373" s="12" t="s"/>
      <c r="O1373" s="12" t="s"/>
      <c r="P1373" s="12" t="s"/>
    </row>
    <row r="1374" spans="1:16">
      <c r="A1374" s="21" t="s"/>
      <c r="B1374" s="12" t="s"/>
      <c r="C1374" s="22" t="s"/>
      <c r="D1374" s="12" t="s"/>
      <c r="E1374" s="12" t="s"/>
      <c r="F1374" s="12" t="s"/>
      <c r="G1374" s="12" t="s"/>
      <c r="H1374" s="12" t="s"/>
      <c r="I1374" s="12" t="s"/>
      <c r="J1374" s="12" t="s"/>
      <c r="K1374" s="12" t="s"/>
      <c r="L1374" s="12" t="s"/>
      <c r="M1374" s="12" t="s"/>
      <c r="N1374" s="12" t="s"/>
      <c r="O1374" s="12" t="s"/>
      <c r="P1374" s="12" t="s"/>
    </row>
    <row r="1375" spans="1:16">
      <c r="A1375" s="21" t="s"/>
      <c r="B1375" s="12" t="s"/>
      <c r="C1375" s="22" t="s"/>
      <c r="D1375" s="12" t="s"/>
      <c r="E1375" s="12" t="s"/>
      <c r="F1375" s="12" t="s"/>
      <c r="G1375" s="12" t="s"/>
      <c r="H1375" s="12" t="s"/>
      <c r="I1375" s="12" t="s"/>
      <c r="J1375" s="12" t="s"/>
      <c r="K1375" s="12" t="s"/>
      <c r="L1375" s="12" t="s"/>
      <c r="M1375" s="12" t="s"/>
      <c r="N1375" s="12" t="s"/>
      <c r="O1375" s="12" t="s"/>
      <c r="P1375" s="12" t="s"/>
    </row>
    <row r="1376" spans="1:16">
      <c r="A1376" s="21" t="s"/>
      <c r="B1376" s="12" t="s"/>
      <c r="C1376" s="22" t="s"/>
      <c r="D1376" s="12" t="s"/>
      <c r="E1376" s="12" t="s"/>
      <c r="F1376" s="12" t="s"/>
      <c r="G1376" s="12" t="s"/>
      <c r="H1376" s="12" t="s"/>
      <c r="I1376" s="12" t="s"/>
      <c r="J1376" s="12" t="s"/>
      <c r="K1376" s="12" t="s"/>
      <c r="L1376" s="12" t="s"/>
      <c r="M1376" s="12" t="s"/>
      <c r="N1376" s="12" t="s"/>
      <c r="O1376" s="12" t="s"/>
      <c r="P1376" s="12" t="s"/>
    </row>
    <row r="1377" spans="1:16">
      <c r="A1377" s="21" t="s"/>
      <c r="B1377" s="12" t="s"/>
      <c r="C1377" s="22" t="s"/>
      <c r="D1377" s="12" t="s"/>
      <c r="E1377" s="12" t="s"/>
      <c r="F1377" s="12" t="s"/>
      <c r="G1377" s="12" t="s"/>
      <c r="H1377" s="12" t="s"/>
      <c r="I1377" s="12" t="s"/>
      <c r="J1377" s="12" t="s"/>
      <c r="K1377" s="12" t="s"/>
      <c r="L1377" s="12" t="s"/>
      <c r="M1377" s="12" t="s"/>
      <c r="N1377" s="12" t="s"/>
      <c r="O1377" s="12" t="s"/>
      <c r="P1377" s="12" t="s"/>
    </row>
    <row r="1378" spans="1:16">
      <c r="A1378" s="21" t="s"/>
      <c r="B1378" s="12" t="s"/>
      <c r="C1378" s="22" t="s"/>
      <c r="D1378" s="12" t="s"/>
      <c r="E1378" s="12" t="s"/>
      <c r="F1378" s="12" t="s"/>
      <c r="G1378" s="12" t="s"/>
      <c r="H1378" s="12" t="s"/>
      <c r="I1378" s="12" t="s"/>
      <c r="J1378" s="12" t="s"/>
      <c r="K1378" s="12" t="s"/>
      <c r="L1378" s="12" t="s"/>
      <c r="M1378" s="12" t="s"/>
      <c r="N1378" s="12" t="s"/>
      <c r="O1378" s="12" t="s"/>
      <c r="P1378" s="12" t="s"/>
    </row>
    <row r="1379" spans="1:16">
      <c r="A1379" s="21" t="s"/>
      <c r="B1379" s="12" t="s"/>
      <c r="C1379" s="22" t="s"/>
      <c r="D1379" s="12" t="s"/>
      <c r="E1379" s="12" t="s"/>
      <c r="F1379" s="12" t="s"/>
      <c r="G1379" s="12" t="s"/>
      <c r="H1379" s="12" t="s"/>
      <c r="I1379" s="12" t="s"/>
      <c r="J1379" s="12" t="s"/>
      <c r="K1379" s="12" t="s"/>
      <c r="L1379" s="12" t="s"/>
      <c r="M1379" s="12" t="s"/>
      <c r="N1379" s="12" t="s"/>
      <c r="O1379" s="12" t="s"/>
      <c r="P1379" s="12" t="s"/>
    </row>
    <row r="1380" spans="1:16">
      <c r="A1380" s="21" t="s"/>
      <c r="B1380" s="12" t="s"/>
      <c r="C1380" s="22" t="s"/>
      <c r="D1380" s="12" t="s"/>
      <c r="E1380" s="12" t="s"/>
      <c r="F1380" s="12" t="s"/>
      <c r="G1380" s="12" t="s"/>
      <c r="H1380" s="12" t="s"/>
      <c r="I1380" s="12" t="s"/>
      <c r="J1380" s="12" t="s"/>
      <c r="K1380" s="12" t="s"/>
      <c r="L1380" s="12" t="s"/>
      <c r="M1380" s="12" t="s"/>
      <c r="N1380" s="12" t="s"/>
      <c r="O1380" s="12" t="s"/>
      <c r="P1380" s="12" t="s"/>
    </row>
    <row r="1381" spans="1:16">
      <c r="A1381" s="21" t="s"/>
      <c r="B1381" s="12" t="s"/>
      <c r="C1381" s="22" t="s"/>
      <c r="D1381" s="12" t="s"/>
      <c r="E1381" s="12" t="s"/>
      <c r="F1381" s="12" t="s"/>
      <c r="G1381" s="12" t="s"/>
      <c r="H1381" s="12" t="s"/>
      <c r="I1381" s="12" t="s"/>
      <c r="J1381" s="12" t="s"/>
      <c r="K1381" s="12" t="s"/>
      <c r="L1381" s="12" t="s"/>
      <c r="M1381" s="12" t="s"/>
      <c r="N1381" s="12" t="s"/>
      <c r="O1381" s="12" t="s"/>
      <c r="P1381" s="12" t="s"/>
    </row>
    <row r="1382" spans="1:16">
      <c r="A1382" s="21" t="s"/>
      <c r="B1382" s="12" t="s"/>
      <c r="C1382" s="22" t="s"/>
      <c r="D1382" s="12" t="s"/>
      <c r="E1382" s="12" t="s"/>
      <c r="F1382" s="12" t="s"/>
      <c r="G1382" s="12" t="s"/>
      <c r="H1382" s="12" t="s"/>
      <c r="I1382" s="12" t="s"/>
      <c r="J1382" s="12" t="s"/>
      <c r="K1382" s="12" t="s"/>
      <c r="L1382" s="12" t="s"/>
      <c r="M1382" s="12" t="s"/>
      <c r="N1382" s="12" t="s"/>
      <c r="O1382" s="12" t="s"/>
      <c r="P1382" s="12" t="s"/>
    </row>
    <row r="1383" spans="1:16">
      <c r="A1383" s="21" t="s"/>
      <c r="B1383" s="12" t="s"/>
      <c r="C1383" s="22" t="s"/>
      <c r="D1383" s="12" t="s"/>
      <c r="E1383" s="12" t="s"/>
      <c r="F1383" s="12" t="s"/>
      <c r="G1383" s="12" t="s"/>
      <c r="H1383" s="12" t="s"/>
      <c r="I1383" s="12" t="s"/>
      <c r="J1383" s="12" t="s"/>
      <c r="K1383" s="12" t="s"/>
      <c r="L1383" s="12" t="s"/>
      <c r="M1383" s="12" t="s"/>
      <c r="N1383" s="12" t="s"/>
      <c r="O1383" s="12" t="s"/>
      <c r="P1383" s="12" t="s"/>
    </row>
    <row r="1384" spans="1:16">
      <c r="A1384" s="21" t="s"/>
      <c r="B1384" s="12" t="s"/>
      <c r="C1384" s="22" t="s"/>
      <c r="D1384" s="12" t="s"/>
      <c r="E1384" s="12" t="s"/>
      <c r="F1384" s="12" t="s"/>
      <c r="G1384" s="12" t="s"/>
      <c r="H1384" s="12" t="s"/>
      <c r="I1384" s="12" t="s"/>
      <c r="J1384" s="12" t="s"/>
      <c r="K1384" s="12" t="s"/>
      <c r="L1384" s="12" t="s"/>
      <c r="M1384" s="12" t="s"/>
      <c r="N1384" s="12" t="s"/>
      <c r="O1384" s="12" t="s"/>
      <c r="P1384" s="12" t="s"/>
    </row>
    <row r="1385" spans="1:16">
      <c r="A1385" s="21" t="s"/>
      <c r="B1385" s="12" t="s"/>
      <c r="C1385" s="22" t="s"/>
      <c r="D1385" s="12" t="s"/>
      <c r="E1385" s="12" t="s"/>
      <c r="F1385" s="12" t="s"/>
      <c r="G1385" s="12" t="s"/>
      <c r="H1385" s="12" t="s"/>
      <c r="I1385" s="12" t="s"/>
      <c r="J1385" s="12" t="s"/>
      <c r="K1385" s="12" t="s"/>
      <c r="L1385" s="12" t="s"/>
      <c r="M1385" s="12" t="s"/>
      <c r="N1385" s="12" t="s"/>
      <c r="O1385" s="12" t="s"/>
      <c r="P1385" s="12" t="s"/>
    </row>
    <row r="1386" spans="1:16">
      <c r="A1386" s="21" t="s"/>
      <c r="B1386" s="12" t="s"/>
      <c r="C1386" s="22" t="s"/>
      <c r="D1386" s="12" t="s"/>
      <c r="E1386" s="12" t="s"/>
      <c r="F1386" s="12" t="s"/>
      <c r="G1386" s="12" t="s"/>
      <c r="H1386" s="12" t="s"/>
      <c r="I1386" s="12" t="s"/>
      <c r="J1386" s="12" t="s"/>
      <c r="K1386" s="12" t="s"/>
      <c r="L1386" s="12" t="s"/>
      <c r="M1386" s="12" t="s"/>
      <c r="N1386" s="12" t="s"/>
      <c r="O1386" s="12" t="s"/>
      <c r="P1386" s="12" t="s"/>
    </row>
    <row r="1387" spans="1:16">
      <c r="A1387" s="21" t="s"/>
      <c r="B1387" s="12" t="s"/>
      <c r="C1387" s="22" t="s"/>
      <c r="D1387" s="12" t="s"/>
      <c r="E1387" s="12" t="s"/>
      <c r="F1387" s="12" t="s"/>
      <c r="G1387" s="12" t="s"/>
      <c r="H1387" s="12" t="s"/>
      <c r="I1387" s="12" t="s"/>
      <c r="J1387" s="12" t="s"/>
      <c r="K1387" s="12" t="s"/>
      <c r="L1387" s="12" t="s"/>
      <c r="M1387" s="12" t="s"/>
      <c r="N1387" s="12" t="s"/>
      <c r="O1387" s="12" t="s"/>
      <c r="P1387" s="12" t="s"/>
    </row>
    <row r="1388" spans="1:16">
      <c r="A1388" s="21" t="s"/>
      <c r="B1388" s="12" t="s"/>
      <c r="C1388" s="22" t="s"/>
      <c r="D1388" s="12" t="s"/>
      <c r="E1388" s="12" t="s"/>
      <c r="F1388" s="12" t="s"/>
      <c r="G1388" s="12" t="s"/>
      <c r="H1388" s="12" t="s"/>
      <c r="I1388" s="12" t="s"/>
      <c r="J1388" s="12" t="s"/>
      <c r="K1388" s="12" t="s"/>
      <c r="L1388" s="12" t="s"/>
      <c r="M1388" s="12" t="s"/>
      <c r="N1388" s="12" t="s"/>
      <c r="O1388" s="12" t="s"/>
      <c r="P1388" s="12" t="s"/>
    </row>
    <row r="1389" spans="1:16">
      <c r="A1389" s="21" t="s"/>
      <c r="B1389" s="12" t="s"/>
      <c r="C1389" s="22" t="s"/>
      <c r="D1389" s="12" t="s"/>
      <c r="E1389" s="12" t="s"/>
      <c r="F1389" s="12" t="s"/>
      <c r="G1389" s="12" t="s"/>
      <c r="H1389" s="12" t="s"/>
      <c r="I1389" s="12" t="s"/>
      <c r="J1389" s="12" t="s"/>
      <c r="K1389" s="12" t="s"/>
      <c r="L1389" s="12" t="s"/>
      <c r="M1389" s="12" t="s"/>
      <c r="N1389" s="12" t="s"/>
      <c r="O1389" s="12" t="s"/>
      <c r="P1389" s="12" t="s"/>
    </row>
    <row r="1390" spans="1:16">
      <c r="A1390" s="21" t="s"/>
      <c r="B1390" s="12" t="s"/>
      <c r="C1390" s="22" t="s"/>
      <c r="D1390" s="12" t="s"/>
      <c r="E1390" s="12" t="s"/>
      <c r="F1390" s="12" t="s"/>
      <c r="G1390" s="12" t="s"/>
      <c r="H1390" s="12" t="s"/>
      <c r="I1390" s="12" t="s"/>
      <c r="J1390" s="12" t="s"/>
      <c r="K1390" s="12" t="s"/>
      <c r="L1390" s="12" t="s"/>
      <c r="M1390" s="12" t="s"/>
      <c r="N1390" s="12" t="s"/>
      <c r="O1390" s="12" t="s"/>
      <c r="P1390" s="12" t="s"/>
    </row>
    <row r="1391" spans="1:16">
      <c r="A1391" s="21" t="s"/>
      <c r="B1391" s="12" t="s"/>
      <c r="C1391" s="22" t="s"/>
      <c r="D1391" s="12" t="s"/>
      <c r="E1391" s="12" t="s"/>
      <c r="F1391" s="12" t="s"/>
      <c r="G1391" s="12" t="s"/>
      <c r="H1391" s="12" t="s"/>
      <c r="I1391" s="12" t="s"/>
      <c r="J1391" s="12" t="s"/>
      <c r="K1391" s="12" t="s"/>
      <c r="L1391" s="12" t="s"/>
      <c r="M1391" s="12" t="s"/>
      <c r="N1391" s="12" t="s"/>
      <c r="O1391" s="12" t="s"/>
      <c r="P1391" s="12" t="s"/>
    </row>
    <row r="1392" spans="1:16">
      <c r="A1392" s="21" t="s"/>
      <c r="B1392" s="12" t="s"/>
      <c r="C1392" s="22" t="s"/>
      <c r="D1392" s="12" t="s"/>
      <c r="E1392" s="12" t="s"/>
      <c r="F1392" s="12" t="s"/>
      <c r="G1392" s="12" t="s"/>
      <c r="H1392" s="12" t="s"/>
      <c r="I1392" s="12" t="s"/>
      <c r="J1392" s="12" t="s"/>
      <c r="K1392" s="12" t="s"/>
      <c r="L1392" s="12" t="s"/>
      <c r="M1392" s="12" t="s"/>
      <c r="N1392" s="12" t="s"/>
      <c r="O1392" s="12" t="s"/>
      <c r="P1392" s="12" t="s"/>
    </row>
    <row r="1393" spans="1:16">
      <c r="A1393" s="21" t="s"/>
      <c r="B1393" s="12" t="s"/>
      <c r="C1393" s="22" t="s"/>
      <c r="D1393" s="12" t="s"/>
      <c r="E1393" s="12" t="s"/>
      <c r="F1393" s="12" t="s"/>
      <c r="G1393" s="12" t="s"/>
      <c r="H1393" s="12" t="s"/>
      <c r="I1393" s="12" t="s"/>
      <c r="J1393" s="12" t="s"/>
      <c r="K1393" s="12" t="s"/>
      <c r="L1393" s="12" t="s"/>
      <c r="M1393" s="12" t="s"/>
      <c r="N1393" s="12" t="s"/>
      <c r="O1393" s="12" t="s"/>
      <c r="P1393" s="12" t="s"/>
    </row>
    <row r="1394" spans="1:16">
      <c r="A1394" s="21" t="s"/>
      <c r="B1394" s="12" t="s"/>
      <c r="C1394" s="22" t="s"/>
      <c r="D1394" s="12" t="s"/>
      <c r="E1394" s="12" t="s"/>
      <c r="F1394" s="12" t="s"/>
      <c r="G1394" s="12" t="s"/>
      <c r="H1394" s="12" t="s"/>
      <c r="I1394" s="12" t="s"/>
      <c r="J1394" s="12" t="s"/>
      <c r="K1394" s="12" t="s"/>
      <c r="L1394" s="12" t="s"/>
      <c r="M1394" s="12" t="s"/>
      <c r="N1394" s="12" t="s"/>
      <c r="O1394" s="12" t="s"/>
      <c r="P1394" s="12" t="s"/>
    </row>
    <row r="1395" spans="1:16">
      <c r="A1395" s="21" t="s"/>
      <c r="B1395" s="12" t="s"/>
      <c r="C1395" s="22" t="s"/>
      <c r="D1395" s="12" t="s"/>
      <c r="E1395" s="12" t="s"/>
      <c r="F1395" s="12" t="s"/>
      <c r="G1395" s="12" t="s"/>
      <c r="H1395" s="12" t="s"/>
      <c r="I1395" s="12" t="s"/>
      <c r="J1395" s="12" t="s"/>
      <c r="K1395" s="12" t="s"/>
      <c r="L1395" s="12" t="s"/>
      <c r="M1395" s="12" t="s"/>
      <c r="N1395" s="12" t="s"/>
      <c r="O1395" s="12" t="s"/>
      <c r="P1395" s="12" t="s"/>
    </row>
    <row r="1396" spans="1:16">
      <c r="A1396" s="21" t="s"/>
      <c r="B1396" s="12" t="s"/>
      <c r="C1396" s="22" t="s"/>
      <c r="D1396" s="12" t="s"/>
      <c r="E1396" s="12" t="s"/>
      <c r="F1396" s="12" t="s"/>
      <c r="G1396" s="12" t="s"/>
      <c r="H1396" s="12" t="s"/>
      <c r="I1396" s="12" t="s"/>
      <c r="J1396" s="12" t="s"/>
      <c r="K1396" s="12" t="s"/>
      <c r="L1396" s="12" t="s"/>
      <c r="M1396" s="12" t="s"/>
      <c r="N1396" s="12" t="s"/>
      <c r="O1396" s="12" t="s"/>
      <c r="P1396" s="12" t="s"/>
    </row>
    <row r="1397" spans="1:16">
      <c r="A1397" s="21" t="s"/>
      <c r="B1397" s="12" t="s"/>
      <c r="C1397" s="22" t="s"/>
      <c r="D1397" s="12" t="s"/>
      <c r="E1397" s="12" t="s"/>
      <c r="F1397" s="12" t="s"/>
      <c r="G1397" s="12" t="s"/>
      <c r="H1397" s="12" t="s"/>
      <c r="I1397" s="12" t="s"/>
      <c r="J1397" s="12" t="s"/>
      <c r="K1397" s="12" t="s"/>
      <c r="L1397" s="12" t="s"/>
      <c r="M1397" s="12" t="s"/>
      <c r="N1397" s="12" t="s"/>
      <c r="O1397" s="12" t="s"/>
      <c r="P1397" s="12" t="s"/>
    </row>
    <row r="1398" spans="1:16">
      <c r="A1398" s="21" t="s"/>
      <c r="B1398" s="12" t="s"/>
      <c r="C1398" s="22" t="s"/>
      <c r="D1398" s="12" t="s"/>
      <c r="E1398" s="12" t="s"/>
      <c r="F1398" s="12" t="s"/>
      <c r="G1398" s="12" t="s"/>
      <c r="H1398" s="12" t="s"/>
      <c r="I1398" s="12" t="s"/>
      <c r="J1398" s="12" t="s"/>
      <c r="K1398" s="12" t="s"/>
      <c r="L1398" s="12" t="s"/>
      <c r="M1398" s="12" t="s"/>
      <c r="N1398" s="12" t="s"/>
      <c r="O1398" s="12" t="s"/>
      <c r="P1398" s="12" t="s"/>
    </row>
    <row r="1399" spans="1:16">
      <c r="A1399" s="21" t="s"/>
      <c r="B1399" s="12" t="s"/>
      <c r="C1399" s="22" t="s"/>
      <c r="D1399" s="12" t="s"/>
      <c r="E1399" s="12" t="s"/>
      <c r="F1399" s="12" t="s"/>
      <c r="G1399" s="12" t="s"/>
      <c r="H1399" s="12" t="s"/>
      <c r="I1399" s="12" t="s"/>
      <c r="J1399" s="12" t="s"/>
      <c r="K1399" s="12" t="s"/>
      <c r="L1399" s="12" t="s"/>
      <c r="M1399" s="12" t="s"/>
      <c r="N1399" s="12" t="s"/>
      <c r="O1399" s="12" t="s"/>
      <c r="P1399" s="12" t="s"/>
    </row>
    <row r="1400" spans="1:16">
      <c r="A1400" s="21" t="s"/>
      <c r="B1400" s="12" t="s"/>
      <c r="C1400" s="22" t="s"/>
      <c r="D1400" s="12" t="s"/>
      <c r="E1400" s="12" t="s"/>
      <c r="F1400" s="12" t="s"/>
      <c r="G1400" s="12" t="s"/>
      <c r="H1400" s="12" t="s"/>
      <c r="I1400" s="12" t="s"/>
      <c r="J1400" s="12" t="s"/>
      <c r="K1400" s="12" t="s"/>
      <c r="L1400" s="12" t="s"/>
      <c r="M1400" s="12" t="s"/>
      <c r="N1400" s="12" t="s"/>
      <c r="O1400" s="12" t="s"/>
      <c r="P1400" s="12" t="s"/>
    </row>
    <row r="1401" spans="1:16">
      <c r="A1401" s="21" t="s"/>
      <c r="B1401" s="12" t="s"/>
      <c r="C1401" s="22" t="s"/>
      <c r="D1401" s="12" t="s"/>
      <c r="E1401" s="12" t="s"/>
      <c r="F1401" s="12" t="s"/>
      <c r="G1401" s="12" t="s"/>
      <c r="H1401" s="12" t="s"/>
      <c r="I1401" s="12" t="s"/>
      <c r="J1401" s="12" t="s"/>
      <c r="K1401" s="12" t="s"/>
      <c r="L1401" s="12" t="s"/>
      <c r="M1401" s="12" t="s"/>
      <c r="N1401" s="12" t="s"/>
      <c r="O1401" s="12" t="s"/>
      <c r="P1401" s="12" t="s"/>
    </row>
    <row r="1402" spans="1:16">
      <c r="A1402" s="21" t="s"/>
      <c r="B1402" s="12" t="s"/>
      <c r="C1402" s="22" t="s"/>
      <c r="D1402" s="12" t="s"/>
      <c r="E1402" s="12" t="s"/>
      <c r="F1402" s="12" t="s"/>
      <c r="G1402" s="12" t="s"/>
      <c r="H1402" s="12" t="s"/>
      <c r="I1402" s="12" t="s"/>
      <c r="J1402" s="12" t="s"/>
      <c r="K1402" s="12" t="s"/>
      <c r="L1402" s="12" t="s"/>
      <c r="M1402" s="12" t="s"/>
      <c r="N1402" s="12" t="s"/>
      <c r="O1402" s="12" t="s"/>
      <c r="P1402" s="12" t="s"/>
    </row>
    <row r="1403" spans="1:16">
      <c r="A1403" s="21" t="s"/>
      <c r="B1403" s="12" t="s"/>
      <c r="C1403" s="22" t="s"/>
      <c r="D1403" s="12" t="s"/>
      <c r="E1403" s="12" t="s"/>
      <c r="F1403" s="12" t="s"/>
      <c r="G1403" s="12" t="s"/>
      <c r="H1403" s="12" t="s"/>
      <c r="I1403" s="12" t="s"/>
      <c r="J1403" s="12" t="s"/>
      <c r="K1403" s="12" t="s"/>
      <c r="L1403" s="12" t="s"/>
      <c r="M1403" s="12" t="s"/>
      <c r="N1403" s="12" t="s"/>
      <c r="O1403" s="12" t="s"/>
      <c r="P1403" s="12" t="s"/>
    </row>
    <row r="1404" spans="1:16">
      <c r="A1404" s="21" t="s"/>
      <c r="B1404" s="12" t="s"/>
      <c r="C1404" s="22" t="s"/>
      <c r="D1404" s="12" t="s"/>
      <c r="E1404" s="12" t="s"/>
      <c r="F1404" s="12" t="s"/>
      <c r="G1404" s="12" t="s"/>
      <c r="H1404" s="12" t="s"/>
      <c r="I1404" s="12" t="s"/>
      <c r="J1404" s="12" t="s"/>
      <c r="K1404" s="12" t="s"/>
      <c r="L1404" s="12" t="s"/>
      <c r="M1404" s="12" t="s"/>
      <c r="N1404" s="12" t="s"/>
      <c r="O1404" s="12" t="s"/>
      <c r="P1404" s="12" t="s"/>
    </row>
    <row r="1405" spans="1:16">
      <c r="A1405" s="21" t="s"/>
      <c r="B1405" s="12" t="s"/>
      <c r="C1405" s="22" t="s"/>
      <c r="D1405" s="12" t="s"/>
      <c r="E1405" s="12" t="s"/>
      <c r="F1405" s="12" t="s"/>
      <c r="G1405" s="12" t="s"/>
      <c r="H1405" s="12" t="s"/>
      <c r="I1405" s="12" t="s"/>
      <c r="J1405" s="12" t="s"/>
      <c r="K1405" s="12" t="s"/>
      <c r="L1405" s="12" t="s"/>
      <c r="M1405" s="12" t="s"/>
      <c r="N1405" s="12" t="s"/>
      <c r="O1405" s="12" t="s"/>
      <c r="P1405" s="12" t="s"/>
    </row>
    <row r="1406" spans="1:16">
      <c r="A1406" s="21" t="s"/>
      <c r="B1406" s="12" t="s"/>
      <c r="C1406" s="22" t="s"/>
      <c r="D1406" s="12" t="s"/>
      <c r="E1406" s="12" t="s"/>
      <c r="F1406" s="12" t="s"/>
      <c r="G1406" s="12" t="s"/>
      <c r="H1406" s="12" t="s"/>
      <c r="I1406" s="12" t="s"/>
      <c r="J1406" s="12" t="s"/>
      <c r="K1406" s="12" t="s"/>
      <c r="L1406" s="12" t="s"/>
      <c r="M1406" s="12" t="s"/>
      <c r="N1406" s="12" t="s"/>
      <c r="O1406" s="12" t="s"/>
      <c r="P1406" s="12" t="s"/>
    </row>
    <row r="1407" spans="1:16">
      <c r="A1407" s="21" t="s"/>
      <c r="B1407" s="12" t="s"/>
      <c r="C1407" s="22" t="s"/>
      <c r="D1407" s="12" t="s"/>
      <c r="E1407" s="12" t="s"/>
      <c r="F1407" s="12" t="s"/>
      <c r="G1407" s="12" t="s"/>
      <c r="H1407" s="12" t="s"/>
      <c r="I1407" s="12" t="s"/>
      <c r="J1407" s="12" t="s"/>
      <c r="K1407" s="12" t="s"/>
      <c r="L1407" s="12" t="s"/>
      <c r="M1407" s="12" t="s"/>
      <c r="N1407" s="12" t="s"/>
      <c r="O1407" s="12" t="s"/>
      <c r="P1407" s="12" t="s"/>
    </row>
    <row r="1408" spans="1:16">
      <c r="A1408" s="21" t="s"/>
      <c r="B1408" s="12" t="s"/>
      <c r="C1408" s="22" t="s"/>
      <c r="D1408" s="12" t="s"/>
      <c r="E1408" s="12" t="s"/>
      <c r="F1408" s="12" t="s"/>
      <c r="G1408" s="12" t="s"/>
      <c r="H1408" s="12" t="s"/>
      <c r="I1408" s="12" t="s"/>
      <c r="J1408" s="12" t="s"/>
      <c r="K1408" s="12" t="s"/>
      <c r="L1408" s="12" t="s"/>
      <c r="M1408" s="12" t="s"/>
      <c r="N1408" s="12" t="s"/>
      <c r="O1408" s="12" t="s"/>
      <c r="P1408" s="12" t="s"/>
    </row>
    <row r="1409" spans="1:16">
      <c r="A1409" s="21" t="s"/>
      <c r="B1409" s="12" t="s"/>
      <c r="C1409" s="22" t="s"/>
      <c r="D1409" s="12" t="s"/>
      <c r="E1409" s="12" t="s"/>
      <c r="F1409" s="12" t="s"/>
      <c r="G1409" s="12" t="s"/>
      <c r="H1409" s="12" t="s"/>
      <c r="I1409" s="12" t="s"/>
      <c r="J1409" s="12" t="s"/>
      <c r="K1409" s="12" t="s"/>
      <c r="L1409" s="12" t="s"/>
      <c r="M1409" s="12" t="s"/>
      <c r="N1409" s="12" t="s"/>
      <c r="O1409" s="12" t="s"/>
      <c r="P1409" s="12" t="s"/>
    </row>
    <row r="1410" spans="1:16">
      <c r="A1410" s="21" t="s"/>
      <c r="B1410" s="12" t="s"/>
      <c r="C1410" s="22" t="s"/>
      <c r="D1410" s="12" t="s"/>
      <c r="E1410" s="12" t="s"/>
      <c r="F1410" s="12" t="s"/>
      <c r="G1410" s="12" t="s"/>
      <c r="H1410" s="12" t="s"/>
      <c r="I1410" s="12" t="s"/>
      <c r="J1410" s="12" t="s"/>
      <c r="K1410" s="12" t="s"/>
      <c r="L1410" s="12" t="s"/>
      <c r="M1410" s="12" t="s"/>
      <c r="N1410" s="12" t="s"/>
      <c r="O1410" s="12" t="s"/>
      <c r="P1410" s="12" t="s"/>
    </row>
    <row r="1411" spans="1:16">
      <c r="A1411" s="21" t="s"/>
      <c r="B1411" s="12" t="s"/>
      <c r="C1411" s="22" t="s"/>
      <c r="D1411" s="12" t="s"/>
      <c r="E1411" s="12" t="s"/>
      <c r="F1411" s="12" t="s"/>
      <c r="G1411" s="12" t="s"/>
      <c r="H1411" s="12" t="s"/>
      <c r="I1411" s="12" t="s"/>
      <c r="J1411" s="12" t="s"/>
      <c r="K1411" s="12" t="s"/>
      <c r="L1411" s="12" t="s"/>
      <c r="M1411" s="12" t="s"/>
      <c r="N1411" s="12" t="s"/>
      <c r="O1411" s="12" t="s"/>
      <c r="P1411" s="12" t="s"/>
    </row>
    <row r="1412" spans="1:16">
      <c r="A1412" s="21" t="s"/>
      <c r="B1412" s="12" t="s"/>
      <c r="C1412" s="22" t="s"/>
      <c r="D1412" s="12" t="s"/>
      <c r="E1412" s="12" t="s"/>
      <c r="F1412" s="12" t="s"/>
      <c r="G1412" s="12" t="s"/>
      <c r="H1412" s="12" t="s"/>
      <c r="I1412" s="12" t="s"/>
      <c r="J1412" s="12" t="s"/>
      <c r="K1412" s="12" t="s"/>
      <c r="L1412" s="12" t="s"/>
      <c r="M1412" s="12" t="s"/>
      <c r="N1412" s="12" t="s"/>
      <c r="O1412" s="12" t="s"/>
      <c r="P1412" s="12" t="s"/>
    </row>
    <row r="1413" spans="1:16">
      <c r="A1413" s="21" t="s"/>
      <c r="B1413" s="12" t="s"/>
      <c r="C1413" s="22" t="s"/>
      <c r="D1413" s="12" t="s"/>
      <c r="E1413" s="12" t="s"/>
      <c r="F1413" s="12" t="s"/>
      <c r="G1413" s="12" t="s"/>
      <c r="H1413" s="12" t="s"/>
      <c r="I1413" s="12" t="s"/>
      <c r="J1413" s="12" t="s"/>
      <c r="K1413" s="12" t="s"/>
      <c r="L1413" s="12" t="s"/>
      <c r="M1413" s="12" t="s"/>
      <c r="N1413" s="12" t="s"/>
      <c r="O1413" s="12" t="s"/>
      <c r="P1413" s="12" t="s"/>
    </row>
    <row r="1414" spans="1:16">
      <c r="A1414" s="21" t="s"/>
      <c r="B1414" s="12" t="s"/>
      <c r="C1414" s="22" t="s"/>
      <c r="D1414" s="12" t="s"/>
      <c r="E1414" s="12" t="s"/>
      <c r="F1414" s="12" t="s"/>
      <c r="G1414" s="12" t="s"/>
      <c r="H1414" s="12" t="s"/>
      <c r="I1414" s="12" t="s"/>
      <c r="J1414" s="12" t="s"/>
      <c r="K1414" s="12" t="s"/>
      <c r="L1414" s="12" t="s"/>
      <c r="M1414" s="12" t="s"/>
      <c r="N1414" s="12" t="s"/>
      <c r="O1414" s="12" t="s"/>
      <c r="P1414" s="12" t="s"/>
    </row>
    <row r="1415" spans="1:16">
      <c r="A1415" s="21" t="s"/>
      <c r="B1415" s="12" t="s"/>
      <c r="C1415" s="22" t="s"/>
      <c r="D1415" s="12" t="s"/>
      <c r="E1415" s="12" t="s"/>
      <c r="F1415" s="12" t="s"/>
      <c r="G1415" s="12" t="s"/>
      <c r="H1415" s="12" t="s"/>
      <c r="I1415" s="12" t="s"/>
      <c r="J1415" s="12" t="s"/>
      <c r="K1415" s="12" t="s"/>
      <c r="L1415" s="12" t="s"/>
      <c r="M1415" s="12" t="s"/>
      <c r="N1415" s="12" t="s"/>
      <c r="O1415" s="12" t="s"/>
      <c r="P1415" s="12" t="s"/>
    </row>
    <row r="1416" spans="1:16">
      <c r="A1416" s="21" t="s"/>
      <c r="B1416" s="12" t="s"/>
      <c r="C1416" s="22" t="s"/>
      <c r="D1416" s="12" t="s"/>
      <c r="E1416" s="12" t="s"/>
      <c r="F1416" s="12" t="s"/>
      <c r="G1416" s="12" t="s"/>
      <c r="H1416" s="12" t="s"/>
      <c r="I1416" s="12" t="s"/>
      <c r="J1416" s="12" t="s"/>
      <c r="K1416" s="12" t="s"/>
      <c r="L1416" s="12" t="s"/>
      <c r="M1416" s="12" t="s"/>
      <c r="N1416" s="12" t="s"/>
      <c r="O1416" s="12" t="s"/>
      <c r="P1416" s="12" t="s"/>
    </row>
    <row r="1417" spans="1:16">
      <c r="A1417" s="21" t="s"/>
      <c r="B1417" s="12" t="s"/>
      <c r="C1417" s="22" t="s"/>
      <c r="D1417" s="12" t="s"/>
      <c r="E1417" s="12" t="s"/>
      <c r="F1417" s="12" t="s"/>
      <c r="G1417" s="12" t="s"/>
      <c r="H1417" s="12" t="s"/>
      <c r="I1417" s="12" t="s"/>
      <c r="J1417" s="12" t="s"/>
      <c r="K1417" s="12" t="s"/>
      <c r="L1417" s="12" t="s"/>
      <c r="M1417" s="12" t="s"/>
      <c r="N1417" s="12" t="s"/>
      <c r="O1417" s="12" t="s"/>
      <c r="P1417" s="12" t="s"/>
    </row>
    <row r="1418" spans="1:16">
      <c r="A1418" s="21" t="s"/>
      <c r="B1418" s="12" t="s"/>
      <c r="C1418" s="22" t="s"/>
      <c r="D1418" s="12" t="s"/>
      <c r="E1418" s="12" t="s"/>
      <c r="F1418" s="12" t="s"/>
      <c r="G1418" s="12" t="s"/>
      <c r="H1418" s="12" t="s"/>
      <c r="I1418" s="12" t="s"/>
      <c r="J1418" s="12" t="s"/>
      <c r="K1418" s="12" t="s"/>
      <c r="L1418" s="12" t="s"/>
      <c r="M1418" s="12" t="s"/>
      <c r="N1418" s="12" t="s"/>
      <c r="O1418" s="12" t="s"/>
      <c r="P1418" s="12" t="s"/>
    </row>
    <row r="1419" spans="1:16">
      <c r="A1419" s="21" t="s"/>
      <c r="B1419" s="12" t="s"/>
      <c r="C1419" s="22" t="s"/>
      <c r="D1419" s="12" t="s"/>
      <c r="E1419" s="12" t="s"/>
      <c r="F1419" s="12" t="s"/>
      <c r="G1419" s="12" t="s"/>
      <c r="H1419" s="12" t="s"/>
      <c r="I1419" s="12" t="s"/>
      <c r="J1419" s="12" t="s"/>
      <c r="K1419" s="12" t="s"/>
      <c r="L1419" s="12" t="s"/>
      <c r="M1419" s="12" t="s"/>
      <c r="N1419" s="12" t="s"/>
      <c r="O1419" s="12" t="s"/>
      <c r="P1419" s="12" t="s"/>
    </row>
    <row r="1420" spans="1:16">
      <c r="A1420" s="21" t="s"/>
      <c r="B1420" s="12" t="s"/>
      <c r="C1420" s="22" t="s"/>
      <c r="D1420" s="12" t="s"/>
      <c r="E1420" s="12" t="s"/>
      <c r="F1420" s="12" t="s"/>
      <c r="G1420" s="12" t="s"/>
      <c r="H1420" s="12" t="s"/>
      <c r="I1420" s="12" t="s"/>
      <c r="J1420" s="12" t="s"/>
      <c r="K1420" s="12" t="s"/>
      <c r="L1420" s="12" t="s"/>
      <c r="M1420" s="12" t="s"/>
      <c r="N1420" s="12" t="s"/>
      <c r="O1420" s="12" t="s"/>
      <c r="P1420" s="12" t="s"/>
    </row>
    <row r="1421" spans="1:16">
      <c r="A1421" s="21" t="s"/>
      <c r="B1421" s="12" t="s"/>
      <c r="C1421" s="22" t="s"/>
      <c r="D1421" s="12" t="s"/>
      <c r="E1421" s="12" t="s"/>
      <c r="F1421" s="12" t="s"/>
      <c r="G1421" s="12" t="s"/>
      <c r="H1421" s="12" t="s"/>
      <c r="I1421" s="12" t="s"/>
      <c r="J1421" s="12" t="s"/>
      <c r="K1421" s="12" t="s"/>
      <c r="L1421" s="12" t="s"/>
      <c r="M1421" s="12" t="s"/>
      <c r="N1421" s="12" t="s"/>
      <c r="O1421" s="12" t="s"/>
      <c r="P1421" s="12" t="s"/>
    </row>
    <row r="1422" spans="1:16">
      <c r="A1422" s="21" t="s"/>
      <c r="B1422" s="12" t="s"/>
      <c r="C1422" s="22" t="s"/>
      <c r="D1422" s="12" t="s"/>
      <c r="E1422" s="12" t="s"/>
      <c r="F1422" s="12" t="s"/>
      <c r="G1422" s="12" t="s"/>
      <c r="H1422" s="12" t="s"/>
      <c r="I1422" s="12" t="s"/>
      <c r="J1422" s="12" t="s"/>
      <c r="K1422" s="12" t="s"/>
      <c r="L1422" s="12" t="s"/>
      <c r="M1422" s="12" t="s"/>
      <c r="N1422" s="12" t="s"/>
      <c r="O1422" s="12" t="s"/>
      <c r="P1422" s="12" t="s"/>
    </row>
    <row r="1423" spans="1:16">
      <c r="A1423" s="21" t="s"/>
      <c r="B1423" s="12" t="s"/>
      <c r="C1423" s="22" t="s"/>
      <c r="D1423" s="12" t="s"/>
      <c r="E1423" s="12" t="s"/>
      <c r="F1423" s="12" t="s"/>
      <c r="G1423" s="12" t="s"/>
      <c r="H1423" s="12" t="s"/>
      <c r="I1423" s="12" t="s"/>
      <c r="J1423" s="12" t="s"/>
      <c r="K1423" s="12" t="s"/>
      <c r="L1423" s="12" t="s"/>
      <c r="M1423" s="12" t="s"/>
      <c r="N1423" s="12" t="s"/>
      <c r="O1423" s="12" t="s"/>
      <c r="P1423" s="12" t="s"/>
    </row>
    <row r="1424" spans="1:16">
      <c r="A1424" s="21" t="s"/>
      <c r="B1424" s="12" t="s"/>
      <c r="C1424" s="22" t="s"/>
      <c r="D1424" s="12" t="s"/>
      <c r="E1424" s="12" t="s"/>
      <c r="F1424" s="12" t="s"/>
      <c r="G1424" s="12" t="s"/>
      <c r="H1424" s="12" t="s"/>
      <c r="I1424" s="12" t="s"/>
      <c r="J1424" s="12" t="s"/>
      <c r="K1424" s="12" t="s"/>
      <c r="L1424" s="12" t="s"/>
      <c r="M1424" s="12" t="s"/>
      <c r="N1424" s="12" t="s"/>
      <c r="O1424" s="12" t="s"/>
      <c r="P1424" s="12" t="s"/>
    </row>
    <row r="1425" spans="1:16">
      <c r="A1425" s="21" t="s"/>
      <c r="B1425" s="12" t="s"/>
      <c r="C1425" s="22" t="s"/>
      <c r="D1425" s="12" t="s"/>
      <c r="E1425" s="12" t="s"/>
      <c r="F1425" s="12" t="s"/>
      <c r="G1425" s="12" t="s"/>
      <c r="H1425" s="12" t="s"/>
      <c r="I1425" s="12" t="s"/>
      <c r="J1425" s="12" t="s"/>
      <c r="K1425" s="12" t="s"/>
      <c r="L1425" s="12" t="s"/>
      <c r="M1425" s="12" t="s"/>
      <c r="N1425" s="12" t="s"/>
      <c r="O1425" s="12" t="s"/>
      <c r="P1425" s="12" t="s"/>
    </row>
    <row r="1426" spans="1:16">
      <c r="A1426" s="21" t="s"/>
      <c r="B1426" s="12" t="s"/>
      <c r="C1426" s="22" t="s"/>
      <c r="D1426" s="12" t="s"/>
      <c r="E1426" s="12" t="s"/>
      <c r="F1426" s="12" t="s"/>
      <c r="G1426" s="12" t="s"/>
      <c r="H1426" s="12" t="s"/>
      <c r="I1426" s="12" t="s"/>
      <c r="J1426" s="12" t="s"/>
      <c r="K1426" s="12" t="s"/>
      <c r="L1426" s="12" t="s"/>
      <c r="M1426" s="12" t="s"/>
      <c r="N1426" s="12" t="s"/>
      <c r="O1426" s="12" t="s"/>
      <c r="P1426" s="12" t="s"/>
    </row>
    <row r="1427" spans="1:16">
      <c r="A1427" s="21" t="s"/>
      <c r="B1427" s="12" t="s"/>
      <c r="C1427" s="22" t="s"/>
      <c r="D1427" s="12" t="s"/>
      <c r="E1427" s="12" t="s"/>
      <c r="F1427" s="12" t="s"/>
      <c r="G1427" s="12" t="s"/>
      <c r="H1427" s="12" t="s"/>
      <c r="I1427" s="12" t="s"/>
      <c r="J1427" s="12" t="s"/>
      <c r="K1427" s="12" t="s"/>
      <c r="L1427" s="12" t="s"/>
      <c r="M1427" s="12" t="s"/>
      <c r="N1427" s="12" t="s"/>
      <c r="O1427" s="12" t="s"/>
      <c r="P1427" s="12" t="s"/>
    </row>
    <row r="1428" spans="1:16">
      <c r="A1428" s="21" t="s"/>
      <c r="B1428" s="12" t="s"/>
      <c r="C1428" s="22" t="s"/>
      <c r="D1428" s="12" t="s"/>
      <c r="E1428" s="12" t="s"/>
      <c r="F1428" s="12" t="s"/>
      <c r="G1428" s="12" t="s"/>
      <c r="H1428" s="12" t="s"/>
      <c r="I1428" s="12" t="s"/>
      <c r="J1428" s="12" t="s"/>
      <c r="K1428" s="12" t="s"/>
      <c r="L1428" s="12" t="s"/>
      <c r="M1428" s="12" t="s"/>
      <c r="N1428" s="12" t="s"/>
      <c r="O1428" s="12" t="s"/>
      <c r="P1428" s="12" t="s"/>
    </row>
    <row r="1429" spans="1:16">
      <c r="A1429" s="21" t="s"/>
      <c r="B1429" s="12" t="s"/>
      <c r="C1429" s="22" t="s"/>
      <c r="D1429" s="12" t="s"/>
      <c r="E1429" s="12" t="s"/>
      <c r="F1429" s="12" t="s"/>
      <c r="G1429" s="12" t="s"/>
      <c r="H1429" s="12" t="s"/>
      <c r="I1429" s="12" t="s"/>
      <c r="J1429" s="12" t="s"/>
      <c r="K1429" s="12" t="s"/>
      <c r="L1429" s="12" t="s"/>
      <c r="M1429" s="12" t="s"/>
      <c r="N1429" s="12" t="s"/>
      <c r="O1429" s="12" t="s"/>
      <c r="P1429" s="12" t="s"/>
    </row>
    <row r="1430" spans="1:16">
      <c r="A1430" s="21" t="s"/>
      <c r="B1430" s="12" t="s"/>
      <c r="C1430" s="22" t="s"/>
      <c r="D1430" s="12" t="s"/>
      <c r="E1430" s="12" t="s"/>
      <c r="F1430" s="12" t="s"/>
      <c r="G1430" s="12" t="s"/>
      <c r="H1430" s="12" t="s"/>
      <c r="I1430" s="12" t="s"/>
      <c r="J1430" s="12" t="s"/>
      <c r="K1430" s="12" t="s"/>
      <c r="L1430" s="12" t="s"/>
      <c r="M1430" s="12" t="s"/>
      <c r="N1430" s="12" t="s"/>
      <c r="O1430" s="12" t="s"/>
      <c r="P1430" s="12" t="s"/>
    </row>
    <row r="1431" spans="1:16">
      <c r="A1431" s="21" t="s"/>
      <c r="B1431" s="12" t="s"/>
      <c r="C1431" s="22" t="s"/>
      <c r="D1431" s="12" t="s"/>
      <c r="E1431" s="12" t="s"/>
      <c r="F1431" s="12" t="s"/>
      <c r="G1431" s="12" t="s"/>
      <c r="H1431" s="12" t="s"/>
      <c r="I1431" s="12" t="s"/>
      <c r="J1431" s="12" t="s"/>
      <c r="K1431" s="12" t="s"/>
      <c r="L1431" s="12" t="s"/>
      <c r="M1431" s="12" t="s"/>
      <c r="N1431" s="12" t="s"/>
      <c r="O1431" s="12" t="s"/>
      <c r="P1431" s="12" t="s"/>
    </row>
    <row r="1432" spans="1:16">
      <c r="A1432" s="21" t="s"/>
      <c r="B1432" s="12" t="s"/>
      <c r="C1432" s="22" t="s"/>
      <c r="D1432" s="12" t="s"/>
      <c r="E1432" s="12" t="s"/>
      <c r="F1432" s="12" t="s"/>
      <c r="G1432" s="12" t="s"/>
      <c r="H1432" s="12" t="s"/>
      <c r="I1432" s="12" t="s"/>
      <c r="J1432" s="12" t="s"/>
      <c r="K1432" s="12" t="s"/>
      <c r="L1432" s="12" t="s"/>
      <c r="M1432" s="12" t="s"/>
      <c r="N1432" s="12" t="s"/>
      <c r="O1432" s="12" t="s"/>
      <c r="P1432" s="12" t="s"/>
    </row>
    <row r="1433" spans="1:16">
      <c r="A1433" s="21" t="s"/>
      <c r="B1433" s="12" t="s"/>
      <c r="C1433" s="22" t="s"/>
      <c r="D1433" s="12" t="s"/>
      <c r="E1433" s="12" t="s"/>
      <c r="F1433" s="12" t="s"/>
      <c r="G1433" s="12" t="s"/>
      <c r="H1433" s="12" t="s"/>
      <c r="I1433" s="12" t="s"/>
      <c r="J1433" s="12" t="s"/>
      <c r="K1433" s="12" t="s"/>
      <c r="L1433" s="12" t="s"/>
      <c r="M1433" s="12" t="s"/>
      <c r="N1433" s="12" t="s"/>
      <c r="O1433" s="12" t="s"/>
      <c r="P1433" s="12" t="s"/>
    </row>
    <row r="1434" spans="1:16">
      <c r="A1434" s="21" t="s"/>
      <c r="B1434" s="12" t="s"/>
      <c r="C1434" s="22" t="s"/>
      <c r="D1434" s="12" t="s"/>
      <c r="E1434" s="12" t="s"/>
      <c r="F1434" s="12" t="s"/>
      <c r="G1434" s="12" t="s"/>
      <c r="H1434" s="12" t="s"/>
      <c r="I1434" s="12" t="s"/>
      <c r="J1434" s="12" t="s"/>
      <c r="K1434" s="12" t="s"/>
      <c r="L1434" s="12" t="s"/>
      <c r="M1434" s="12" t="s"/>
      <c r="N1434" s="12" t="s"/>
      <c r="O1434" s="12" t="s"/>
      <c r="P1434" s="12" t="s"/>
    </row>
    <row r="1435" spans="1:16">
      <c r="A1435" s="21" t="s"/>
      <c r="B1435" s="12" t="s"/>
      <c r="C1435" s="22" t="s"/>
      <c r="D1435" s="12" t="s"/>
      <c r="E1435" s="12" t="s"/>
      <c r="F1435" s="12" t="s"/>
      <c r="G1435" s="12" t="s"/>
      <c r="H1435" s="12" t="s"/>
      <c r="I1435" s="12" t="s"/>
      <c r="J1435" s="12" t="s"/>
      <c r="K1435" s="12" t="s"/>
      <c r="L1435" s="12" t="s"/>
      <c r="M1435" s="12" t="s"/>
      <c r="N1435" s="12" t="s"/>
      <c r="O1435" s="12" t="s"/>
      <c r="P1435" s="12" t="s"/>
    </row>
    <row r="1436" spans="1:16">
      <c r="A1436" s="21" t="s"/>
      <c r="B1436" s="12" t="s"/>
      <c r="C1436" s="22" t="s"/>
      <c r="D1436" s="12" t="s"/>
      <c r="E1436" s="12" t="s"/>
      <c r="F1436" s="12" t="s"/>
      <c r="G1436" s="12" t="s"/>
      <c r="H1436" s="12" t="s"/>
      <c r="I1436" s="12" t="s"/>
      <c r="J1436" s="12" t="s"/>
      <c r="K1436" s="12" t="s"/>
      <c r="L1436" s="12" t="s"/>
      <c r="M1436" s="12" t="s"/>
      <c r="N1436" s="12" t="s"/>
      <c r="O1436" s="12" t="s"/>
      <c r="P1436" s="12" t="s"/>
    </row>
    <row r="1437" spans="1:16">
      <c r="A1437" s="21" t="s"/>
      <c r="B1437" s="12" t="s"/>
      <c r="C1437" s="22" t="s"/>
      <c r="D1437" s="12" t="s"/>
      <c r="E1437" s="12" t="s"/>
      <c r="F1437" s="12" t="s"/>
      <c r="G1437" s="12" t="s"/>
      <c r="H1437" s="12" t="s"/>
      <c r="I1437" s="12" t="s"/>
      <c r="J1437" s="12" t="s"/>
      <c r="K1437" s="12" t="s"/>
      <c r="L1437" s="12" t="s"/>
      <c r="M1437" s="12" t="s"/>
      <c r="N1437" s="12" t="s"/>
      <c r="O1437" s="12" t="s"/>
      <c r="P1437" s="12" t="s"/>
    </row>
    <row r="1438" spans="1:16">
      <c r="A1438" s="21" t="s"/>
      <c r="B1438" s="12" t="s"/>
      <c r="C1438" s="22" t="s"/>
      <c r="D1438" s="12" t="s"/>
      <c r="E1438" s="12" t="s"/>
      <c r="F1438" s="12" t="s"/>
      <c r="G1438" s="12" t="s"/>
      <c r="H1438" s="12" t="s"/>
      <c r="I1438" s="12" t="s"/>
      <c r="J1438" s="12" t="s"/>
      <c r="K1438" s="12" t="s"/>
      <c r="L1438" s="12" t="s"/>
      <c r="M1438" s="12" t="s"/>
      <c r="N1438" s="12" t="s"/>
      <c r="O1438" s="12" t="s"/>
      <c r="P1438" s="12" t="s"/>
    </row>
    <row r="1439" spans="1:16">
      <c r="A1439" s="21" t="s"/>
      <c r="B1439" s="12" t="s"/>
      <c r="C1439" s="22" t="s"/>
      <c r="D1439" s="12" t="s"/>
      <c r="E1439" s="12" t="s"/>
      <c r="F1439" s="12" t="s"/>
      <c r="G1439" s="12" t="s"/>
      <c r="H1439" s="12" t="s"/>
      <c r="I1439" s="12" t="s"/>
      <c r="J1439" s="12" t="s"/>
      <c r="K1439" s="12" t="s"/>
      <c r="L1439" s="12" t="s"/>
      <c r="M1439" s="12" t="s"/>
      <c r="N1439" s="12" t="s"/>
      <c r="O1439" s="12" t="s"/>
      <c r="P1439" s="12" t="s"/>
    </row>
    <row r="1440" spans="1:16">
      <c r="A1440" s="21" t="s"/>
      <c r="B1440" s="12" t="s"/>
      <c r="C1440" s="22" t="s"/>
      <c r="D1440" s="12" t="s"/>
      <c r="E1440" s="12" t="s"/>
      <c r="F1440" s="12" t="s"/>
      <c r="G1440" s="12" t="s"/>
      <c r="H1440" s="12" t="s"/>
      <c r="I1440" s="12" t="s"/>
      <c r="J1440" s="12" t="s"/>
      <c r="K1440" s="12" t="s"/>
      <c r="L1440" s="12" t="s"/>
      <c r="M1440" s="12" t="s"/>
      <c r="N1440" s="12" t="s"/>
      <c r="O1440" s="12" t="s"/>
      <c r="P1440" s="12" t="s"/>
    </row>
    <row r="1441" spans="1:16">
      <c r="A1441" s="21" t="s"/>
      <c r="B1441" s="12" t="s"/>
      <c r="C1441" s="22" t="s"/>
      <c r="D1441" s="12" t="s"/>
      <c r="E1441" s="12" t="s"/>
      <c r="F1441" s="12" t="s"/>
      <c r="G1441" s="12" t="s"/>
      <c r="H1441" s="12" t="s"/>
      <c r="I1441" s="12" t="s"/>
      <c r="J1441" s="12" t="s"/>
      <c r="K1441" s="12" t="s"/>
      <c r="L1441" s="12" t="s"/>
      <c r="M1441" s="12" t="s"/>
      <c r="N1441" s="12" t="s"/>
      <c r="O1441" s="12" t="s"/>
      <c r="P1441" s="12" t="s"/>
    </row>
    <row r="1442" spans="1:16">
      <c r="A1442" s="21" t="s"/>
      <c r="B1442" s="12" t="s"/>
      <c r="C1442" s="22" t="s"/>
      <c r="D1442" s="12" t="s"/>
      <c r="E1442" s="12" t="s"/>
      <c r="F1442" s="12" t="s"/>
      <c r="G1442" s="12" t="s"/>
      <c r="H1442" s="12" t="s"/>
      <c r="I1442" s="12" t="s"/>
      <c r="J1442" s="12" t="s"/>
      <c r="K1442" s="12" t="s"/>
      <c r="L1442" s="12" t="s"/>
      <c r="M1442" s="12" t="s"/>
      <c r="N1442" s="12" t="s"/>
      <c r="O1442" s="12" t="s"/>
      <c r="P1442" s="12" t="s"/>
    </row>
    <row r="1443" spans="1:16">
      <c r="A1443" s="21" t="s"/>
      <c r="B1443" s="12" t="s"/>
      <c r="C1443" s="22" t="s"/>
      <c r="D1443" s="12" t="s"/>
      <c r="E1443" s="12" t="s"/>
      <c r="F1443" s="12" t="s"/>
      <c r="G1443" s="12" t="s"/>
      <c r="H1443" s="12" t="s"/>
      <c r="I1443" s="12" t="s"/>
      <c r="J1443" s="12" t="s"/>
      <c r="K1443" s="12" t="s"/>
      <c r="L1443" s="12" t="s"/>
      <c r="M1443" s="12" t="s"/>
      <c r="N1443" s="12" t="s"/>
      <c r="O1443" s="12" t="s"/>
      <c r="P1443" s="12" t="s"/>
    </row>
    <row r="1444" spans="1:16">
      <c r="A1444" s="21" t="s"/>
      <c r="B1444" s="12" t="s"/>
      <c r="C1444" s="22" t="s"/>
      <c r="D1444" s="12" t="s"/>
      <c r="E1444" s="12" t="s"/>
      <c r="F1444" s="12" t="s"/>
      <c r="G1444" s="12" t="s"/>
      <c r="H1444" s="12" t="s"/>
      <c r="I1444" s="12" t="s"/>
      <c r="J1444" s="12" t="s"/>
      <c r="K1444" s="12" t="s"/>
      <c r="L1444" s="12" t="s"/>
      <c r="M1444" s="12" t="s"/>
      <c r="N1444" s="12" t="s"/>
      <c r="O1444" s="12" t="s"/>
      <c r="P1444" s="12" t="s"/>
    </row>
    <row r="1445" spans="1:16">
      <c r="A1445" s="21" t="s"/>
      <c r="B1445" s="12" t="s"/>
      <c r="C1445" s="22" t="s"/>
      <c r="D1445" s="12" t="s"/>
      <c r="E1445" s="12" t="s"/>
      <c r="F1445" s="12" t="s"/>
      <c r="G1445" s="12" t="s"/>
      <c r="H1445" s="12" t="s"/>
      <c r="I1445" s="12" t="s"/>
      <c r="J1445" s="12" t="s"/>
      <c r="K1445" s="12" t="s"/>
      <c r="L1445" s="12" t="s"/>
      <c r="M1445" s="12" t="s"/>
      <c r="N1445" s="12" t="s"/>
      <c r="O1445" s="12" t="s"/>
      <c r="P1445" s="12" t="s"/>
    </row>
    <row r="1446" spans="1:16">
      <c r="A1446" s="21" t="s"/>
      <c r="B1446" s="12" t="s"/>
      <c r="C1446" s="22" t="s"/>
      <c r="D1446" s="12" t="s"/>
      <c r="E1446" s="12" t="s"/>
      <c r="F1446" s="12" t="s"/>
      <c r="G1446" s="12" t="s"/>
      <c r="H1446" s="12" t="s"/>
      <c r="I1446" s="12" t="s"/>
      <c r="J1446" s="12" t="s"/>
      <c r="K1446" s="12" t="s"/>
      <c r="L1446" s="12" t="s"/>
      <c r="M1446" s="12" t="s"/>
      <c r="N1446" s="12" t="s"/>
      <c r="O1446" s="12" t="s"/>
      <c r="P1446" s="12" t="s"/>
    </row>
    <row r="1447" spans="1:16">
      <c r="A1447" s="21" t="s"/>
      <c r="B1447" s="12" t="s"/>
      <c r="C1447" s="22" t="s"/>
      <c r="D1447" s="12" t="s"/>
      <c r="E1447" s="12" t="s"/>
      <c r="F1447" s="12" t="s"/>
      <c r="G1447" s="12" t="s"/>
      <c r="H1447" s="12" t="s"/>
      <c r="I1447" s="12" t="s"/>
      <c r="J1447" s="12" t="s"/>
      <c r="K1447" s="12" t="s"/>
      <c r="L1447" s="12" t="s"/>
      <c r="M1447" s="12" t="s"/>
      <c r="N1447" s="12" t="s"/>
      <c r="O1447" s="12" t="s"/>
      <c r="P1447" s="12" t="s"/>
    </row>
    <row r="1448" spans="1:16">
      <c r="A1448" s="21" t="s"/>
      <c r="B1448" s="12" t="s"/>
      <c r="C1448" s="22" t="s"/>
      <c r="D1448" s="12" t="s"/>
      <c r="E1448" s="12" t="s"/>
      <c r="F1448" s="12" t="s"/>
      <c r="G1448" s="12" t="s"/>
      <c r="H1448" s="12" t="s"/>
      <c r="I1448" s="12" t="s"/>
      <c r="J1448" s="12" t="s"/>
      <c r="K1448" s="12" t="s"/>
      <c r="L1448" s="12" t="s"/>
      <c r="M1448" s="12" t="s"/>
      <c r="N1448" s="12" t="s"/>
      <c r="O1448" s="12" t="s"/>
      <c r="P1448" s="12" t="s"/>
    </row>
    <row r="1449" spans="1:16">
      <c r="A1449" s="21" t="s"/>
      <c r="B1449" s="12" t="s"/>
      <c r="C1449" s="22" t="s"/>
      <c r="D1449" s="12" t="s"/>
      <c r="E1449" s="12" t="s"/>
      <c r="F1449" s="12" t="s"/>
      <c r="G1449" s="12" t="s"/>
      <c r="H1449" s="12" t="s"/>
      <c r="I1449" s="12" t="s"/>
      <c r="J1449" s="12" t="s"/>
      <c r="K1449" s="12" t="s"/>
      <c r="L1449" s="12" t="s"/>
      <c r="M1449" s="12" t="s"/>
      <c r="N1449" s="12" t="s"/>
      <c r="O1449" s="12" t="s"/>
      <c r="P1449" s="12" t="s"/>
    </row>
    <row r="1450" spans="1:16">
      <c r="A1450" s="21" t="s"/>
      <c r="B1450" s="12" t="s"/>
      <c r="C1450" s="22" t="s"/>
      <c r="D1450" s="12" t="s"/>
      <c r="E1450" s="12" t="s"/>
      <c r="F1450" s="12" t="s"/>
      <c r="G1450" s="12" t="s"/>
      <c r="H1450" s="12" t="s"/>
      <c r="I1450" s="12" t="s"/>
      <c r="J1450" s="12" t="s"/>
      <c r="K1450" s="12" t="s"/>
      <c r="L1450" s="12" t="s"/>
      <c r="M1450" s="12" t="s"/>
      <c r="N1450" s="12" t="s"/>
      <c r="O1450" s="12" t="s"/>
      <c r="P1450" s="12" t="s"/>
    </row>
    <row r="1451" spans="1:16">
      <c r="A1451" s="21" t="s"/>
      <c r="B1451" s="12" t="s"/>
      <c r="C1451" s="22" t="s"/>
      <c r="D1451" s="12" t="s"/>
      <c r="E1451" s="12" t="s"/>
      <c r="F1451" s="12" t="s"/>
      <c r="G1451" s="12" t="s"/>
      <c r="H1451" s="12" t="s"/>
      <c r="I1451" s="12" t="s"/>
      <c r="J1451" s="12" t="s"/>
      <c r="K1451" s="12" t="s"/>
      <c r="L1451" s="12" t="s"/>
      <c r="M1451" s="12" t="s"/>
      <c r="N1451" s="12" t="s"/>
      <c r="O1451" s="12" t="s"/>
      <c r="P1451" s="12" t="s"/>
    </row>
    <row r="1452" spans="1:16">
      <c r="A1452" s="21" t="s"/>
      <c r="B1452" s="12" t="s"/>
      <c r="C1452" s="22" t="s"/>
      <c r="D1452" s="12" t="s"/>
      <c r="E1452" s="12" t="s"/>
      <c r="F1452" s="12" t="s"/>
      <c r="G1452" s="12" t="s"/>
      <c r="H1452" s="12" t="s"/>
      <c r="I1452" s="12" t="s"/>
      <c r="J1452" s="12" t="s"/>
      <c r="K1452" s="12" t="s"/>
      <c r="L1452" s="12" t="s"/>
      <c r="M1452" s="12" t="s"/>
      <c r="N1452" s="12" t="s"/>
      <c r="O1452" s="12" t="s"/>
      <c r="P1452" s="12" t="s"/>
    </row>
    <row r="1453" spans="1:16">
      <c r="A1453" s="21" t="s"/>
      <c r="B1453" s="12" t="s"/>
      <c r="C1453" s="22" t="s"/>
      <c r="D1453" s="12" t="s"/>
      <c r="E1453" s="12" t="s"/>
      <c r="F1453" s="12" t="s"/>
      <c r="G1453" s="12" t="s"/>
      <c r="H1453" s="12" t="s"/>
      <c r="I1453" s="12" t="s"/>
      <c r="J1453" s="12" t="s"/>
      <c r="K1453" s="12" t="s"/>
      <c r="L1453" s="12" t="s"/>
      <c r="M1453" s="12" t="s"/>
      <c r="N1453" s="12" t="s"/>
      <c r="O1453" s="12" t="s"/>
      <c r="P1453" s="12" t="s"/>
    </row>
    <row r="1454" spans="1:16">
      <c r="A1454" s="21" t="s"/>
      <c r="B1454" s="12" t="s"/>
      <c r="C1454" s="22" t="s"/>
      <c r="D1454" s="12" t="s"/>
      <c r="E1454" s="12" t="s"/>
      <c r="F1454" s="12" t="s"/>
      <c r="G1454" s="12" t="s"/>
      <c r="H1454" s="12" t="s"/>
      <c r="I1454" s="12" t="s"/>
      <c r="J1454" s="12" t="s"/>
      <c r="K1454" s="12" t="s"/>
      <c r="L1454" s="12" t="s"/>
      <c r="M1454" s="12" t="s"/>
      <c r="N1454" s="12" t="s"/>
      <c r="O1454" s="12" t="s"/>
      <c r="P1454" s="12" t="s"/>
    </row>
    <row r="1455" spans="1:16">
      <c r="A1455" s="21" t="s"/>
      <c r="B1455" s="12" t="s"/>
      <c r="C1455" s="22" t="s"/>
      <c r="D1455" s="12" t="s"/>
      <c r="E1455" s="12" t="s"/>
      <c r="F1455" s="12" t="s"/>
      <c r="G1455" s="12" t="s"/>
      <c r="H1455" s="12" t="s"/>
      <c r="I1455" s="12" t="s"/>
      <c r="J1455" s="12" t="s"/>
      <c r="K1455" s="12" t="s"/>
      <c r="L1455" s="12" t="s"/>
      <c r="M1455" s="12" t="s"/>
      <c r="N1455" s="12" t="s"/>
      <c r="O1455" s="12" t="s"/>
      <c r="P1455" s="12" t="s"/>
    </row>
    <row r="1456" spans="1:16">
      <c r="A1456" s="21" t="s"/>
      <c r="B1456" s="12" t="s"/>
      <c r="C1456" s="22" t="s"/>
      <c r="D1456" s="12" t="s"/>
      <c r="E1456" s="12" t="s"/>
      <c r="F1456" s="12" t="s"/>
      <c r="G1456" s="12" t="s"/>
      <c r="H1456" s="12" t="s"/>
      <c r="I1456" s="12" t="s"/>
      <c r="J1456" s="12" t="s"/>
      <c r="K1456" s="12" t="s"/>
      <c r="L1456" s="12" t="s"/>
      <c r="M1456" s="12" t="s"/>
      <c r="N1456" s="12" t="s"/>
      <c r="O1456" s="12" t="s"/>
      <c r="P1456" s="12" t="s"/>
    </row>
    <row r="1457" spans="1:16">
      <c r="A1457" s="21" t="s"/>
      <c r="B1457" s="12" t="s"/>
      <c r="C1457" s="22" t="s"/>
      <c r="D1457" s="12" t="s"/>
      <c r="E1457" s="12" t="s"/>
      <c r="F1457" s="12" t="s"/>
      <c r="G1457" s="12" t="s"/>
      <c r="H1457" s="12" t="s"/>
      <c r="I1457" s="12" t="s"/>
      <c r="J1457" s="12" t="s"/>
      <c r="K1457" s="12" t="s"/>
      <c r="L1457" s="12" t="s"/>
      <c r="M1457" s="12" t="s"/>
      <c r="N1457" s="12" t="s"/>
      <c r="O1457" s="12" t="s"/>
      <c r="P1457" s="12" t="s"/>
    </row>
    <row r="1458" spans="1:16">
      <c r="A1458" s="21" t="s"/>
      <c r="B1458" s="12" t="s"/>
      <c r="C1458" s="22" t="s"/>
      <c r="D1458" s="12" t="s"/>
      <c r="E1458" s="12" t="s"/>
      <c r="F1458" s="12" t="s"/>
      <c r="G1458" s="12" t="s"/>
      <c r="H1458" s="12" t="s"/>
      <c r="I1458" s="12" t="s"/>
      <c r="J1458" s="12" t="s"/>
      <c r="K1458" s="12" t="s"/>
      <c r="L1458" s="12" t="s"/>
      <c r="M1458" s="12" t="s"/>
      <c r="N1458" s="12" t="s"/>
      <c r="O1458" s="12" t="s"/>
      <c r="P1458" s="12" t="s"/>
    </row>
    <row r="1459" spans="1:16">
      <c r="A1459" s="21" t="s"/>
      <c r="B1459" s="12" t="s"/>
      <c r="C1459" s="22" t="s"/>
      <c r="D1459" s="12" t="s"/>
      <c r="E1459" s="12" t="s"/>
      <c r="F1459" s="12" t="s"/>
      <c r="G1459" s="12" t="s"/>
      <c r="H1459" s="12" t="s"/>
      <c r="I1459" s="12" t="s"/>
      <c r="J1459" s="12" t="s"/>
      <c r="K1459" s="12" t="s"/>
      <c r="L1459" s="12" t="s"/>
      <c r="M1459" s="12" t="s"/>
      <c r="N1459" s="12" t="s"/>
      <c r="O1459" s="12" t="s"/>
      <c r="P1459" s="12" t="s"/>
    </row>
    <row r="1460" spans="1:16">
      <c r="A1460" s="21" t="s"/>
      <c r="B1460" s="12" t="s"/>
      <c r="C1460" s="22" t="s"/>
      <c r="D1460" s="12" t="s"/>
      <c r="E1460" s="12" t="s"/>
      <c r="F1460" s="12" t="s"/>
      <c r="G1460" s="12" t="s"/>
      <c r="H1460" s="12" t="s"/>
      <c r="I1460" s="12" t="s"/>
      <c r="J1460" s="12" t="s"/>
      <c r="K1460" s="12" t="s"/>
      <c r="L1460" s="12" t="s"/>
      <c r="M1460" s="12" t="s"/>
      <c r="N1460" s="12" t="s"/>
      <c r="O1460" s="12" t="s"/>
      <c r="P1460" s="12" t="s"/>
    </row>
    <row r="1461" spans="1:16">
      <c r="A1461" s="21" t="s"/>
      <c r="B1461" s="12" t="s"/>
      <c r="C1461" s="22" t="s"/>
      <c r="D1461" s="12" t="s"/>
      <c r="E1461" s="12" t="s"/>
      <c r="F1461" s="12" t="s"/>
      <c r="G1461" s="12" t="s"/>
      <c r="H1461" s="12" t="s"/>
      <c r="I1461" s="12" t="s"/>
      <c r="J1461" s="12" t="s"/>
      <c r="K1461" s="12" t="s"/>
      <c r="L1461" s="12" t="s"/>
      <c r="M1461" s="12" t="s"/>
      <c r="N1461" s="12" t="s"/>
      <c r="O1461" s="12" t="s"/>
      <c r="P1461" s="12" t="s"/>
    </row>
    <row r="1462" spans="1:16">
      <c r="A1462" s="21" t="s"/>
      <c r="B1462" s="12" t="s"/>
      <c r="C1462" s="22" t="s"/>
      <c r="D1462" s="12" t="s"/>
      <c r="E1462" s="12" t="s"/>
      <c r="F1462" s="12" t="s"/>
      <c r="G1462" s="12" t="s"/>
      <c r="H1462" s="12" t="s"/>
      <c r="I1462" s="12" t="s"/>
      <c r="J1462" s="12" t="s"/>
      <c r="K1462" s="12" t="s"/>
      <c r="L1462" s="12" t="s"/>
      <c r="M1462" s="12" t="s"/>
      <c r="N1462" s="12" t="s"/>
      <c r="O1462" s="12" t="s"/>
      <c r="P1462" s="12" t="s"/>
    </row>
    <row r="1463" spans="1:16">
      <c r="A1463" s="21" t="s"/>
      <c r="B1463" s="12" t="s"/>
      <c r="C1463" s="22" t="s"/>
      <c r="D1463" s="12" t="s"/>
      <c r="E1463" s="12" t="s"/>
      <c r="F1463" s="12" t="s"/>
      <c r="G1463" s="12" t="s"/>
      <c r="H1463" s="12" t="s"/>
      <c r="I1463" s="12" t="s"/>
      <c r="J1463" s="12" t="s"/>
      <c r="K1463" s="12" t="s"/>
      <c r="L1463" s="12" t="s"/>
      <c r="M1463" s="12" t="s"/>
      <c r="N1463" s="12" t="s"/>
      <c r="O1463" s="12" t="s"/>
      <c r="P1463" s="12" t="s"/>
    </row>
    <row r="1464" spans="1:16">
      <c r="A1464" s="21" t="s"/>
      <c r="B1464" s="12" t="s"/>
      <c r="C1464" s="22" t="s"/>
      <c r="D1464" s="12" t="s"/>
      <c r="E1464" s="12" t="s"/>
      <c r="F1464" s="12" t="s"/>
      <c r="G1464" s="12" t="s"/>
      <c r="H1464" s="12" t="s"/>
      <c r="I1464" s="12" t="s"/>
      <c r="J1464" s="12" t="s"/>
      <c r="K1464" s="12" t="s"/>
      <c r="L1464" s="12" t="s"/>
      <c r="M1464" s="12" t="s"/>
      <c r="N1464" s="12" t="s"/>
      <c r="O1464" s="12" t="s"/>
      <c r="P1464" s="12" t="s"/>
    </row>
    <row r="1465" spans="1:16">
      <c r="A1465" s="21" t="s"/>
      <c r="B1465" s="12" t="s"/>
      <c r="C1465" s="22" t="s"/>
      <c r="D1465" s="12" t="s"/>
      <c r="E1465" s="12" t="s"/>
      <c r="F1465" s="12" t="s"/>
      <c r="G1465" s="12" t="s"/>
      <c r="H1465" s="12" t="s"/>
      <c r="I1465" s="12" t="s"/>
      <c r="J1465" s="12" t="s"/>
      <c r="K1465" s="12" t="s"/>
      <c r="L1465" s="12" t="s"/>
      <c r="M1465" s="12" t="s"/>
      <c r="N1465" s="12" t="s"/>
      <c r="O1465" s="12" t="s"/>
      <c r="P1465" s="12" t="s"/>
    </row>
    <row r="1466" spans="1:16">
      <c r="A1466" s="21" t="s"/>
      <c r="B1466" s="12" t="s"/>
      <c r="C1466" s="22" t="s"/>
      <c r="D1466" s="12" t="s"/>
      <c r="E1466" s="12" t="s"/>
      <c r="F1466" s="12" t="s"/>
      <c r="G1466" s="12" t="s"/>
      <c r="H1466" s="12" t="s"/>
      <c r="I1466" s="12" t="s"/>
      <c r="J1466" s="12" t="s"/>
      <c r="K1466" s="12" t="s"/>
      <c r="L1466" s="12" t="s"/>
      <c r="M1466" s="12" t="s"/>
      <c r="N1466" s="12" t="s"/>
      <c r="O1466" s="12" t="s"/>
      <c r="P1466" s="12" t="s"/>
    </row>
    <row r="1467" spans="1:16">
      <c r="A1467" s="21" t="s"/>
      <c r="B1467" s="12" t="s"/>
      <c r="C1467" s="22" t="s"/>
      <c r="D1467" s="12" t="s"/>
      <c r="E1467" s="12" t="s"/>
      <c r="F1467" s="12" t="s"/>
      <c r="G1467" s="12" t="s"/>
      <c r="H1467" s="12" t="s"/>
      <c r="I1467" s="12" t="s"/>
      <c r="J1467" s="12" t="s"/>
      <c r="K1467" s="12" t="s"/>
      <c r="L1467" s="12" t="s"/>
      <c r="M1467" s="12" t="s"/>
      <c r="N1467" s="12" t="s"/>
      <c r="O1467" s="12" t="s"/>
      <c r="P1467" s="12" t="s"/>
    </row>
    <row r="1468" spans="1:16">
      <c r="A1468" s="21" t="s"/>
      <c r="B1468" s="12" t="s"/>
      <c r="C1468" s="22" t="s"/>
      <c r="D1468" s="12" t="s"/>
      <c r="E1468" s="12" t="s"/>
      <c r="F1468" s="12" t="s"/>
      <c r="G1468" s="12" t="s"/>
      <c r="H1468" s="12" t="s"/>
      <c r="I1468" s="12" t="s"/>
      <c r="J1468" s="12" t="s"/>
      <c r="K1468" s="12" t="s"/>
      <c r="L1468" s="12" t="s"/>
      <c r="M1468" s="12" t="s"/>
      <c r="N1468" s="12" t="s"/>
      <c r="O1468" s="12" t="s"/>
      <c r="P1468" s="12" t="s"/>
    </row>
    <row r="1469" spans="1:16">
      <c r="A1469" s="21" t="s"/>
      <c r="B1469" s="12" t="s"/>
      <c r="C1469" s="22" t="s"/>
      <c r="D1469" s="12" t="s"/>
      <c r="E1469" s="12" t="s"/>
      <c r="F1469" s="12" t="s"/>
      <c r="G1469" s="12" t="s"/>
      <c r="H1469" s="12" t="s"/>
      <c r="I1469" s="12" t="s"/>
      <c r="J1469" s="12" t="s"/>
      <c r="K1469" s="12" t="s"/>
      <c r="L1469" s="12" t="s"/>
      <c r="M1469" s="12" t="s"/>
      <c r="N1469" s="12" t="s"/>
      <c r="O1469" s="12" t="s"/>
      <c r="P1469" s="12" t="s"/>
    </row>
    <row r="1470" spans="1:16">
      <c r="A1470" s="21" t="s"/>
      <c r="B1470" s="12" t="s"/>
      <c r="C1470" s="22" t="s"/>
      <c r="D1470" s="12" t="s"/>
      <c r="E1470" s="12" t="s"/>
      <c r="F1470" s="12" t="s"/>
      <c r="G1470" s="12" t="s"/>
      <c r="H1470" s="12" t="s"/>
      <c r="I1470" s="12" t="s"/>
      <c r="J1470" s="12" t="s"/>
      <c r="K1470" s="12" t="s"/>
      <c r="L1470" s="12" t="s"/>
      <c r="M1470" s="12" t="s"/>
      <c r="N1470" s="12" t="s"/>
      <c r="O1470" s="12" t="s"/>
      <c r="P1470" s="12" t="s"/>
    </row>
    <row r="1471" spans="1:16">
      <c r="A1471" s="21" t="s"/>
      <c r="B1471" s="12" t="s"/>
      <c r="C1471" s="22" t="s"/>
      <c r="D1471" s="12" t="s"/>
      <c r="E1471" s="12" t="s"/>
      <c r="F1471" s="12" t="s"/>
      <c r="G1471" s="12" t="s"/>
      <c r="H1471" s="12" t="s"/>
      <c r="I1471" s="12" t="s"/>
      <c r="J1471" s="12" t="s"/>
      <c r="K1471" s="12" t="s"/>
      <c r="L1471" s="12" t="s"/>
      <c r="M1471" s="12" t="s"/>
      <c r="N1471" s="12" t="s"/>
      <c r="O1471" s="12" t="s"/>
      <c r="P1471" s="12" t="s"/>
    </row>
    <row r="1472" spans="1:16">
      <c r="A1472" s="21" t="s"/>
      <c r="B1472" s="12" t="s"/>
      <c r="C1472" s="22" t="s"/>
      <c r="D1472" s="12" t="s"/>
      <c r="E1472" s="12" t="s"/>
      <c r="F1472" s="12" t="s"/>
      <c r="G1472" s="12" t="s"/>
      <c r="H1472" s="12" t="s"/>
      <c r="I1472" s="12" t="s"/>
      <c r="J1472" s="12" t="s"/>
      <c r="K1472" s="12" t="s"/>
      <c r="L1472" s="12" t="s"/>
      <c r="M1472" s="12" t="s"/>
      <c r="N1472" s="12" t="s"/>
      <c r="O1472" s="12" t="s"/>
      <c r="P1472" s="12" t="s"/>
    </row>
    <row r="1473" spans="1:16">
      <c r="A1473" s="21" t="s"/>
      <c r="B1473" s="12" t="s"/>
      <c r="C1473" s="22" t="s"/>
      <c r="D1473" s="12" t="s"/>
      <c r="E1473" s="12" t="s"/>
      <c r="F1473" s="12" t="s"/>
      <c r="G1473" s="12" t="s"/>
      <c r="H1473" s="12" t="s"/>
      <c r="I1473" s="12" t="s"/>
      <c r="J1473" s="12" t="s"/>
      <c r="K1473" s="12" t="s"/>
      <c r="L1473" s="12" t="s"/>
      <c r="M1473" s="12" t="s"/>
      <c r="N1473" s="12" t="s"/>
      <c r="O1473" s="12" t="s"/>
      <c r="P1473" s="12" t="s"/>
    </row>
    <row r="1474" spans="1:16">
      <c r="A1474" s="21" t="s"/>
      <c r="B1474" s="12" t="s"/>
      <c r="C1474" s="22" t="s"/>
      <c r="D1474" s="12" t="s"/>
      <c r="E1474" s="12" t="s"/>
      <c r="F1474" s="12" t="s"/>
      <c r="G1474" s="12" t="s"/>
      <c r="H1474" s="12" t="s"/>
      <c r="I1474" s="12" t="s"/>
      <c r="J1474" s="12" t="s"/>
      <c r="K1474" s="12" t="s"/>
      <c r="L1474" s="12" t="s"/>
      <c r="M1474" s="12" t="s"/>
      <c r="N1474" s="12" t="s"/>
      <c r="O1474" s="12" t="s"/>
      <c r="P1474" s="12" t="s"/>
    </row>
    <row r="1475" spans="1:16">
      <c r="A1475" s="21" t="s"/>
      <c r="B1475" s="12" t="s"/>
      <c r="C1475" s="22" t="s"/>
      <c r="D1475" s="12" t="s"/>
      <c r="E1475" s="12" t="s"/>
      <c r="F1475" s="12" t="s"/>
      <c r="G1475" s="12" t="s"/>
      <c r="H1475" s="12" t="s"/>
      <c r="I1475" s="12" t="s"/>
      <c r="J1475" s="12" t="s"/>
      <c r="K1475" s="12" t="s"/>
      <c r="L1475" s="12" t="s"/>
      <c r="M1475" s="12" t="s"/>
      <c r="N1475" s="12" t="s"/>
      <c r="O1475" s="12" t="s"/>
      <c r="P1475" s="12" t="s"/>
    </row>
    <row r="1476" spans="1:16">
      <c r="A1476" s="21" t="s"/>
      <c r="B1476" s="12" t="s"/>
      <c r="C1476" s="22" t="s"/>
      <c r="D1476" s="12" t="s"/>
      <c r="E1476" s="12" t="s"/>
      <c r="F1476" s="12" t="s"/>
      <c r="G1476" s="12" t="s"/>
      <c r="H1476" s="12" t="s"/>
      <c r="I1476" s="12" t="s"/>
      <c r="J1476" s="12" t="s"/>
      <c r="K1476" s="12" t="s"/>
      <c r="L1476" s="12" t="s"/>
      <c r="M1476" s="12" t="s"/>
      <c r="N1476" s="12" t="s"/>
      <c r="O1476" s="12" t="s"/>
      <c r="P1476" s="12" t="s"/>
    </row>
    <row r="1477" spans="1:16">
      <c r="A1477" s="21" t="s"/>
      <c r="B1477" s="12" t="s"/>
      <c r="C1477" s="22" t="s"/>
      <c r="D1477" s="12" t="s"/>
      <c r="E1477" s="12" t="s"/>
      <c r="F1477" s="12" t="s"/>
      <c r="G1477" s="12" t="s"/>
      <c r="H1477" s="12" t="s"/>
      <c r="I1477" s="12" t="s"/>
      <c r="J1477" s="12" t="s"/>
      <c r="K1477" s="12" t="s"/>
      <c r="L1477" s="12" t="s"/>
      <c r="M1477" s="12" t="s"/>
      <c r="N1477" s="12" t="s"/>
      <c r="O1477" s="12" t="s"/>
      <c r="P1477" s="12" t="s"/>
    </row>
    <row r="1478" spans="1:16">
      <c r="A1478" s="21" t="s"/>
      <c r="B1478" s="12" t="s"/>
      <c r="C1478" s="22" t="s"/>
      <c r="D1478" s="12" t="s"/>
      <c r="E1478" s="12" t="s"/>
      <c r="F1478" s="12" t="s"/>
      <c r="G1478" s="12" t="s"/>
      <c r="H1478" s="12" t="s"/>
      <c r="I1478" s="12" t="s"/>
      <c r="J1478" s="12" t="s"/>
      <c r="K1478" s="12" t="s"/>
      <c r="L1478" s="12" t="s"/>
      <c r="M1478" s="12" t="s"/>
      <c r="N1478" s="12" t="s"/>
      <c r="O1478" s="12" t="s"/>
      <c r="P1478" s="12" t="s"/>
    </row>
    <row r="1479" spans="1:16">
      <c r="A1479" s="21" t="s"/>
      <c r="B1479" s="12" t="s"/>
      <c r="C1479" s="22" t="s"/>
      <c r="D1479" s="12" t="s"/>
      <c r="E1479" s="12" t="s"/>
      <c r="F1479" s="12" t="s"/>
      <c r="G1479" s="12" t="s"/>
      <c r="H1479" s="12" t="s"/>
      <c r="I1479" s="12" t="s"/>
      <c r="J1479" s="12" t="s"/>
      <c r="K1479" s="12" t="s"/>
      <c r="L1479" s="12" t="s"/>
      <c r="M1479" s="12" t="s"/>
      <c r="N1479" s="12" t="s"/>
      <c r="O1479" s="12" t="s"/>
      <c r="P1479" s="12" t="s"/>
    </row>
    <row r="1480" spans="1:16">
      <c r="A1480" s="21" t="s"/>
      <c r="B1480" s="12" t="s"/>
      <c r="C1480" s="22" t="s"/>
      <c r="D1480" s="12" t="s"/>
      <c r="E1480" s="12" t="s"/>
      <c r="F1480" s="12" t="s"/>
      <c r="G1480" s="12" t="s"/>
      <c r="H1480" s="12" t="s"/>
      <c r="I1480" s="12" t="s"/>
      <c r="J1480" s="12" t="s"/>
      <c r="K1480" s="12" t="s"/>
      <c r="L1480" s="12" t="s"/>
      <c r="M1480" s="12" t="s"/>
      <c r="N1480" s="12" t="s"/>
      <c r="O1480" s="12" t="s"/>
      <c r="P1480" s="12" t="s"/>
    </row>
    <row r="1481" spans="1:16">
      <c r="A1481" s="21" t="s"/>
      <c r="B1481" s="12" t="s"/>
      <c r="C1481" s="22" t="s"/>
      <c r="D1481" s="12" t="s"/>
      <c r="E1481" s="12" t="s"/>
      <c r="F1481" s="12" t="s"/>
      <c r="G1481" s="12" t="s"/>
      <c r="H1481" s="12" t="s"/>
      <c r="I1481" s="12" t="s"/>
      <c r="J1481" s="12" t="s"/>
      <c r="K1481" s="12" t="s"/>
      <c r="L1481" s="12" t="s"/>
      <c r="M1481" s="12" t="s"/>
      <c r="N1481" s="12" t="s"/>
      <c r="O1481" s="12" t="s"/>
      <c r="P1481" s="12" t="s"/>
    </row>
    <row r="1482" spans="1:16">
      <c r="A1482" s="21" t="s"/>
      <c r="B1482" s="12" t="s"/>
      <c r="C1482" s="22" t="s"/>
      <c r="D1482" s="12" t="s"/>
      <c r="E1482" s="12" t="s"/>
      <c r="F1482" s="12" t="s"/>
      <c r="G1482" s="12" t="s"/>
      <c r="H1482" s="12" t="s"/>
      <c r="I1482" s="12" t="s"/>
      <c r="J1482" s="12" t="s"/>
      <c r="K1482" s="12" t="s"/>
      <c r="L1482" s="12" t="s"/>
      <c r="M1482" s="12" t="s"/>
      <c r="N1482" s="12" t="s"/>
      <c r="O1482" s="12" t="s"/>
      <c r="P1482" s="12" t="s"/>
    </row>
    <row r="1483" spans="1:16">
      <c r="A1483" s="21" t="s"/>
      <c r="B1483" s="12" t="s"/>
      <c r="C1483" s="22" t="s"/>
      <c r="D1483" s="12" t="s"/>
      <c r="E1483" s="12" t="s"/>
      <c r="F1483" s="12" t="s"/>
      <c r="G1483" s="12" t="s"/>
      <c r="H1483" s="12" t="s"/>
      <c r="I1483" s="12" t="s"/>
      <c r="J1483" s="12" t="s"/>
      <c r="K1483" s="12" t="s"/>
      <c r="L1483" s="12" t="s"/>
      <c r="M1483" s="12" t="s"/>
      <c r="N1483" s="12" t="s"/>
      <c r="O1483" s="12" t="s"/>
      <c r="P1483" s="12" t="s"/>
    </row>
    <row r="1484" spans="1:16">
      <c r="A1484" s="21" t="s"/>
      <c r="B1484" s="12" t="s"/>
      <c r="C1484" s="22" t="s"/>
      <c r="D1484" s="12" t="s"/>
      <c r="E1484" s="12" t="s"/>
      <c r="F1484" s="12" t="s"/>
      <c r="G1484" s="12" t="s"/>
      <c r="H1484" s="12" t="s"/>
      <c r="I1484" s="12" t="s"/>
      <c r="J1484" s="12" t="s"/>
      <c r="K1484" s="12" t="s"/>
      <c r="L1484" s="12" t="s"/>
      <c r="M1484" s="12" t="s"/>
      <c r="N1484" s="12" t="s"/>
      <c r="O1484" s="12" t="s"/>
      <c r="P1484" s="12" t="s"/>
    </row>
    <row r="1485" spans="1:16">
      <c r="A1485" s="21" t="s"/>
      <c r="B1485" s="12" t="s"/>
      <c r="C1485" s="22" t="s"/>
      <c r="D1485" s="12" t="s"/>
      <c r="E1485" s="12" t="s"/>
      <c r="F1485" s="12" t="s"/>
      <c r="G1485" s="12" t="s"/>
      <c r="H1485" s="12" t="s"/>
      <c r="I1485" s="12" t="s"/>
      <c r="J1485" s="12" t="s"/>
      <c r="K1485" s="12" t="s"/>
      <c r="L1485" s="12" t="s"/>
      <c r="M1485" s="12" t="s"/>
      <c r="N1485" s="12" t="s"/>
      <c r="O1485" s="12" t="s"/>
      <c r="P1485" s="12" t="s"/>
    </row>
    <row r="1486" spans="1:16">
      <c r="A1486" s="21" t="s"/>
      <c r="B1486" s="12" t="s"/>
      <c r="C1486" s="22" t="s"/>
      <c r="D1486" s="12" t="s"/>
      <c r="E1486" s="12" t="s"/>
      <c r="F1486" s="12" t="s"/>
      <c r="G1486" s="12" t="s"/>
      <c r="H1486" s="12" t="s"/>
      <c r="I1486" s="12" t="s"/>
      <c r="J1486" s="12" t="s"/>
      <c r="K1486" s="12" t="s"/>
      <c r="L1486" s="12" t="s"/>
      <c r="M1486" s="12" t="s"/>
      <c r="N1486" s="12" t="s"/>
      <c r="O1486" s="12" t="s"/>
      <c r="P1486" s="12" t="s"/>
    </row>
    <row r="1487" spans="1:16">
      <c r="A1487" s="21" t="s"/>
      <c r="B1487" s="12" t="s"/>
      <c r="C1487" s="22" t="s"/>
      <c r="D1487" s="12" t="s"/>
      <c r="E1487" s="12" t="s"/>
      <c r="F1487" s="12" t="s"/>
      <c r="G1487" s="12" t="s"/>
      <c r="H1487" s="12" t="s"/>
      <c r="I1487" s="12" t="s"/>
      <c r="J1487" s="12" t="s"/>
      <c r="K1487" s="12" t="s"/>
      <c r="L1487" s="12" t="s"/>
      <c r="M1487" s="12" t="s"/>
      <c r="N1487" s="12" t="s"/>
      <c r="O1487" s="12" t="s"/>
      <c r="P1487" s="12" t="s"/>
    </row>
    <row r="1488" spans="1:16">
      <c r="A1488" s="21" t="s"/>
      <c r="B1488" s="12" t="s"/>
      <c r="C1488" s="22" t="s"/>
      <c r="D1488" s="12" t="s"/>
      <c r="E1488" s="12" t="s"/>
      <c r="F1488" s="12" t="s"/>
      <c r="G1488" s="12" t="s"/>
      <c r="H1488" s="12" t="s"/>
      <c r="I1488" s="12" t="s"/>
      <c r="J1488" s="12" t="s"/>
      <c r="K1488" s="12" t="s"/>
      <c r="L1488" s="12" t="s"/>
      <c r="M1488" s="12" t="s"/>
      <c r="N1488" s="12" t="s"/>
      <c r="O1488" s="12" t="s"/>
      <c r="P1488" s="12" t="s"/>
    </row>
    <row r="1489" spans="1:16">
      <c r="A1489" s="21" t="s"/>
      <c r="B1489" s="12" t="s"/>
      <c r="C1489" s="22" t="s"/>
      <c r="D1489" s="12" t="s"/>
      <c r="E1489" s="12" t="s"/>
      <c r="F1489" s="12" t="s"/>
      <c r="G1489" s="12" t="s"/>
      <c r="H1489" s="12" t="s"/>
      <c r="I1489" s="12" t="s"/>
      <c r="J1489" s="12" t="s"/>
      <c r="K1489" s="12" t="s"/>
      <c r="L1489" s="12" t="s"/>
      <c r="M1489" s="12" t="s"/>
      <c r="N1489" s="12" t="s"/>
      <c r="O1489" s="12" t="s"/>
      <c r="P1489" s="12" t="s"/>
    </row>
    <row r="1490" spans="1:16">
      <c r="A1490" s="21" t="s"/>
      <c r="B1490" s="12" t="s"/>
      <c r="C1490" s="22" t="s"/>
      <c r="D1490" s="12" t="s"/>
      <c r="E1490" s="12" t="s"/>
      <c r="F1490" s="12" t="s"/>
      <c r="G1490" s="12" t="s"/>
      <c r="H1490" s="12" t="s"/>
      <c r="I1490" s="12" t="s"/>
      <c r="J1490" s="12" t="s"/>
      <c r="K1490" s="12" t="s"/>
      <c r="L1490" s="12" t="s"/>
      <c r="M1490" s="12" t="s"/>
      <c r="N1490" s="12" t="s"/>
      <c r="O1490" s="12" t="s"/>
      <c r="P1490" s="12" t="s"/>
    </row>
    <row r="1491" spans="1:16">
      <c r="A1491" s="21" t="s"/>
      <c r="B1491" s="12" t="s"/>
      <c r="C1491" s="22" t="s"/>
      <c r="D1491" s="12" t="s"/>
      <c r="E1491" s="12" t="s"/>
      <c r="F1491" s="12" t="s"/>
      <c r="G1491" s="12" t="s"/>
      <c r="H1491" s="12" t="s"/>
      <c r="I1491" s="12" t="s"/>
      <c r="J1491" s="12" t="s"/>
      <c r="K1491" s="12" t="s"/>
      <c r="L1491" s="12" t="s"/>
      <c r="M1491" s="12" t="s"/>
      <c r="N1491" s="12" t="s"/>
      <c r="O1491" s="12" t="s"/>
      <c r="P1491" s="12" t="s"/>
    </row>
    <row r="1492" spans="1:16">
      <c r="A1492" s="21" t="s"/>
      <c r="B1492" s="12" t="s"/>
      <c r="C1492" s="22" t="s"/>
      <c r="D1492" s="12" t="s"/>
      <c r="E1492" s="12" t="s"/>
      <c r="F1492" s="12" t="s"/>
      <c r="G1492" s="12" t="s"/>
      <c r="H1492" s="12" t="s"/>
      <c r="I1492" s="12" t="s"/>
      <c r="J1492" s="12" t="s"/>
      <c r="K1492" s="12" t="s"/>
      <c r="L1492" s="12" t="s"/>
      <c r="M1492" s="12" t="s"/>
      <c r="N1492" s="12" t="s"/>
      <c r="O1492" s="12" t="s"/>
      <c r="P1492" s="12" t="s"/>
    </row>
    <row r="1493" spans="1:16">
      <c r="A1493" s="21" t="s"/>
      <c r="B1493" s="12" t="s"/>
      <c r="C1493" s="22" t="s"/>
      <c r="D1493" s="12" t="s"/>
      <c r="E1493" s="12" t="s"/>
      <c r="F1493" s="12" t="s"/>
      <c r="G1493" s="12" t="s"/>
      <c r="H1493" s="12" t="s"/>
      <c r="I1493" s="12" t="s"/>
      <c r="J1493" s="12" t="s"/>
      <c r="K1493" s="12" t="s"/>
      <c r="L1493" s="12" t="s"/>
      <c r="M1493" s="12" t="s"/>
      <c r="N1493" s="12" t="s"/>
      <c r="O1493" s="12" t="s"/>
      <c r="P1493" s="12" t="s"/>
    </row>
    <row r="1494" spans="1:16">
      <c r="A1494" s="21" t="s"/>
      <c r="B1494" s="12" t="s"/>
      <c r="C1494" s="22" t="s"/>
      <c r="D1494" s="12" t="s"/>
      <c r="E1494" s="12" t="s"/>
      <c r="F1494" s="12" t="s"/>
      <c r="G1494" s="12" t="s"/>
      <c r="H1494" s="12" t="s"/>
      <c r="I1494" s="12" t="s"/>
      <c r="J1494" s="12" t="s"/>
      <c r="K1494" s="12" t="s"/>
      <c r="L1494" s="12" t="s"/>
      <c r="M1494" s="12" t="s"/>
      <c r="N1494" s="12" t="s"/>
      <c r="O1494" s="12" t="s"/>
      <c r="P1494" s="12" t="s"/>
    </row>
    <row r="1495" spans="1:16">
      <c r="A1495" s="21" t="s"/>
      <c r="B1495" s="12" t="s"/>
      <c r="C1495" s="22" t="s"/>
      <c r="D1495" s="12" t="s"/>
      <c r="E1495" s="12" t="s"/>
      <c r="F1495" s="12" t="s"/>
      <c r="G1495" s="12" t="s"/>
      <c r="H1495" s="12" t="s"/>
      <c r="I1495" s="12" t="s"/>
      <c r="J1495" s="12" t="s"/>
      <c r="K1495" s="12" t="s"/>
      <c r="L1495" s="12" t="s"/>
      <c r="M1495" s="12" t="s"/>
      <c r="N1495" s="12" t="s"/>
      <c r="O1495" s="12" t="s"/>
      <c r="P1495" s="12" t="s"/>
    </row>
    <row r="1496" spans="1:16">
      <c r="A1496" s="21" t="s"/>
      <c r="B1496" s="12" t="s"/>
      <c r="C1496" s="22" t="s"/>
      <c r="D1496" s="12" t="s"/>
      <c r="E1496" s="12" t="s"/>
      <c r="F1496" s="12" t="s"/>
      <c r="G1496" s="12" t="s"/>
      <c r="H1496" s="12" t="s"/>
      <c r="I1496" s="12" t="s"/>
      <c r="J1496" s="12" t="s"/>
      <c r="K1496" s="12" t="s"/>
      <c r="L1496" s="12" t="s"/>
      <c r="M1496" s="12" t="s"/>
      <c r="N1496" s="12" t="s"/>
      <c r="O1496" s="12" t="s"/>
      <c r="P1496" s="12" t="s"/>
    </row>
    <row r="1497" spans="1:16">
      <c r="A1497" s="21" t="s"/>
      <c r="B1497" s="12" t="s"/>
      <c r="C1497" s="22" t="s"/>
      <c r="D1497" s="12" t="s"/>
      <c r="E1497" s="12" t="s"/>
      <c r="F1497" s="12" t="s"/>
      <c r="G1497" s="12" t="s"/>
      <c r="H1497" s="12" t="s"/>
      <c r="I1497" s="12" t="s"/>
      <c r="J1497" s="12" t="s"/>
      <c r="K1497" s="12" t="s"/>
      <c r="L1497" s="12" t="s"/>
      <c r="M1497" s="12" t="s"/>
      <c r="N1497" s="12" t="s"/>
      <c r="O1497" s="12" t="s"/>
      <c r="P1497" s="12" t="s"/>
    </row>
    <row r="1498" spans="1:16">
      <c r="A1498" s="21" t="s"/>
      <c r="B1498" s="12" t="s"/>
      <c r="C1498" s="22" t="s"/>
      <c r="D1498" s="12" t="s"/>
      <c r="E1498" s="12" t="s"/>
      <c r="F1498" s="12" t="s"/>
      <c r="G1498" s="12" t="s"/>
      <c r="H1498" s="12" t="s"/>
      <c r="I1498" s="12" t="s"/>
      <c r="J1498" s="12" t="s"/>
      <c r="K1498" s="12" t="s"/>
      <c r="L1498" s="12" t="s"/>
      <c r="M1498" s="12" t="s"/>
      <c r="N1498" s="12" t="s"/>
      <c r="O1498" s="12" t="s"/>
      <c r="P1498" s="12" t="s"/>
    </row>
    <row r="1499" spans="1:16">
      <c r="A1499" s="21" t="s"/>
      <c r="B1499" s="12" t="s"/>
      <c r="C1499" s="22" t="s"/>
      <c r="D1499" s="12" t="s"/>
      <c r="E1499" s="12" t="s"/>
      <c r="F1499" s="12" t="s"/>
      <c r="G1499" s="12" t="s"/>
      <c r="H1499" s="12" t="s"/>
      <c r="I1499" s="12" t="s"/>
      <c r="J1499" s="12" t="s"/>
      <c r="K1499" s="12" t="s"/>
      <c r="L1499" s="12" t="s"/>
      <c r="M1499" s="12" t="s"/>
      <c r="N1499" s="12" t="s"/>
      <c r="O1499" s="12" t="s"/>
      <c r="P1499" s="12" t="s"/>
    </row>
    <row r="1500" spans="1:16">
      <c r="A1500" s="21" t="s"/>
      <c r="B1500" s="12" t="s"/>
      <c r="C1500" s="22" t="s"/>
      <c r="D1500" s="12" t="s"/>
      <c r="E1500" s="12" t="s"/>
      <c r="F1500" s="12" t="s"/>
      <c r="G1500" s="12" t="s"/>
      <c r="H1500" s="12" t="s"/>
      <c r="I1500" s="12" t="s"/>
      <c r="J1500" s="12" t="s"/>
      <c r="K1500" s="12" t="s"/>
      <c r="L1500" s="12" t="s"/>
      <c r="M1500" s="12" t="s"/>
      <c r="N1500" s="12" t="s"/>
      <c r="O1500" s="12" t="s"/>
      <c r="P1500" s="12" t="s"/>
    </row>
    <row r="1501" spans="1:16">
      <c r="A1501" s="21" t="s"/>
      <c r="B1501" s="12" t="s"/>
      <c r="C1501" s="22" t="s"/>
      <c r="D1501" s="12" t="s"/>
      <c r="E1501" s="12" t="s"/>
      <c r="F1501" s="12" t="s"/>
      <c r="G1501" s="12" t="s"/>
      <c r="H1501" s="12" t="s"/>
      <c r="I1501" s="12" t="s"/>
      <c r="J1501" s="12" t="s"/>
      <c r="K1501" s="12" t="s"/>
      <c r="L1501" s="12" t="s"/>
      <c r="M1501" s="12" t="s"/>
      <c r="N1501" s="12" t="s"/>
      <c r="O1501" s="12" t="s"/>
      <c r="P1501" s="12" t="s"/>
    </row>
    <row r="1502" spans="1:16">
      <c r="A1502" s="21" t="s"/>
      <c r="B1502" s="12" t="s"/>
      <c r="C1502" s="22" t="s"/>
      <c r="D1502" s="12" t="s"/>
      <c r="E1502" s="12" t="s"/>
      <c r="F1502" s="12" t="s"/>
      <c r="G1502" s="12" t="s"/>
      <c r="H1502" s="12" t="s"/>
      <c r="I1502" s="12" t="s"/>
      <c r="J1502" s="12" t="s"/>
      <c r="K1502" s="12" t="s"/>
      <c r="L1502" s="12" t="s"/>
      <c r="M1502" s="12" t="s"/>
      <c r="N1502" s="12" t="s"/>
      <c r="O1502" s="12" t="s"/>
      <c r="P1502" s="12" t="s"/>
    </row>
    <row r="1503" spans="1:16">
      <c r="A1503" s="21" t="s"/>
      <c r="B1503" s="12" t="s"/>
      <c r="C1503" s="22" t="s"/>
      <c r="D1503" s="12" t="s"/>
      <c r="E1503" s="12" t="s"/>
      <c r="F1503" s="12" t="s"/>
      <c r="G1503" s="12" t="s"/>
      <c r="H1503" s="12" t="s"/>
      <c r="I1503" s="12" t="s"/>
      <c r="J1503" s="12" t="s"/>
      <c r="K1503" s="12" t="s"/>
      <c r="L1503" s="12" t="s"/>
      <c r="M1503" s="12" t="s"/>
      <c r="N1503" s="12" t="s"/>
      <c r="O1503" s="12" t="s"/>
      <c r="P1503" s="12" t="s"/>
    </row>
    <row r="1504" spans="1:16">
      <c r="A1504" s="21" t="s"/>
      <c r="B1504" s="12" t="s"/>
      <c r="C1504" s="22" t="s"/>
      <c r="D1504" s="12" t="s"/>
      <c r="E1504" s="12" t="s"/>
      <c r="F1504" s="12" t="s"/>
      <c r="G1504" s="12" t="s"/>
      <c r="H1504" s="12" t="s"/>
      <c r="I1504" s="12" t="s"/>
      <c r="J1504" s="12" t="s"/>
      <c r="K1504" s="12" t="s"/>
      <c r="L1504" s="12" t="s"/>
      <c r="M1504" s="12" t="s"/>
      <c r="N1504" s="12" t="s"/>
      <c r="O1504" s="12" t="s"/>
      <c r="P1504" s="12" t="s"/>
    </row>
    <row r="1505" spans="1:16">
      <c r="A1505" s="21" t="s"/>
      <c r="B1505" s="12" t="s"/>
      <c r="C1505" s="22" t="s"/>
      <c r="D1505" s="12" t="s"/>
      <c r="E1505" s="12" t="s"/>
      <c r="F1505" s="12" t="s"/>
      <c r="G1505" s="12" t="s"/>
      <c r="H1505" s="12" t="s"/>
      <c r="I1505" s="12" t="s"/>
      <c r="J1505" s="12" t="s"/>
      <c r="K1505" s="12" t="s"/>
      <c r="L1505" s="12" t="s"/>
      <c r="M1505" s="12" t="s"/>
      <c r="N1505" s="12" t="s"/>
      <c r="O1505" s="12" t="s"/>
      <c r="P1505" s="12" t="s"/>
    </row>
    <row r="1506" spans="1:16">
      <c r="A1506" s="21" t="s"/>
      <c r="B1506" s="12" t="s"/>
      <c r="C1506" s="22" t="s"/>
      <c r="D1506" s="12" t="s"/>
      <c r="E1506" s="12" t="s"/>
      <c r="F1506" s="12" t="s"/>
      <c r="G1506" s="12" t="s"/>
      <c r="H1506" s="12" t="s"/>
      <c r="I1506" s="12" t="s"/>
      <c r="J1506" s="12" t="s"/>
      <c r="K1506" s="12" t="s"/>
      <c r="L1506" s="12" t="s"/>
      <c r="M1506" s="12" t="s"/>
      <c r="N1506" s="12" t="s"/>
      <c r="O1506" s="12" t="s"/>
      <c r="P1506" s="12" t="s"/>
    </row>
    <row r="1507" spans="1:16">
      <c r="A1507" s="21" t="s"/>
      <c r="B1507" s="12" t="s"/>
      <c r="C1507" s="22" t="s"/>
      <c r="D1507" s="12" t="s"/>
      <c r="E1507" s="12" t="s"/>
      <c r="F1507" s="12" t="s"/>
      <c r="G1507" s="12" t="s"/>
      <c r="H1507" s="12" t="s"/>
      <c r="I1507" s="12" t="s"/>
      <c r="J1507" s="12" t="s"/>
      <c r="K1507" s="12" t="s"/>
      <c r="L1507" s="12" t="s"/>
      <c r="M1507" s="12" t="s"/>
      <c r="N1507" s="12" t="s"/>
      <c r="O1507" s="12" t="s"/>
      <c r="P1507" s="12" t="s"/>
    </row>
    <row r="1508" spans="1:16">
      <c r="A1508" s="21" t="s"/>
      <c r="B1508" s="12" t="s"/>
      <c r="C1508" s="22" t="s"/>
      <c r="D1508" s="12" t="s"/>
      <c r="E1508" s="12" t="s"/>
      <c r="F1508" s="12" t="s"/>
      <c r="G1508" s="12" t="s"/>
      <c r="H1508" s="12" t="s"/>
      <c r="I1508" s="12" t="s"/>
      <c r="J1508" s="12" t="s"/>
      <c r="K1508" s="12" t="s"/>
      <c r="L1508" s="12" t="s"/>
      <c r="M1508" s="12" t="s"/>
      <c r="N1508" s="12" t="s"/>
      <c r="O1508" s="12" t="s"/>
      <c r="P1508" s="12" t="s"/>
    </row>
    <row r="1509" spans="1:16">
      <c r="A1509" s="21" t="s"/>
      <c r="B1509" s="12" t="s"/>
      <c r="C1509" s="22" t="s"/>
      <c r="D1509" s="12" t="s"/>
      <c r="E1509" s="12" t="s"/>
      <c r="F1509" s="12" t="s"/>
      <c r="G1509" s="12" t="s"/>
      <c r="H1509" s="12" t="s"/>
      <c r="I1509" s="12" t="s"/>
      <c r="J1509" s="12" t="s"/>
      <c r="K1509" s="12" t="s"/>
      <c r="L1509" s="12" t="s"/>
      <c r="M1509" s="12" t="s"/>
      <c r="N1509" s="12" t="s"/>
      <c r="O1509" s="12" t="s"/>
      <c r="P1509" s="12" t="s"/>
    </row>
    <row r="1510" spans="1:16">
      <c r="A1510" s="21" t="s"/>
      <c r="B1510" s="12" t="s"/>
      <c r="C1510" s="22" t="s"/>
      <c r="D1510" s="12" t="s"/>
      <c r="E1510" s="12" t="s"/>
      <c r="F1510" s="12" t="s"/>
      <c r="G1510" s="12" t="s"/>
      <c r="H1510" s="12" t="s"/>
      <c r="I1510" s="12" t="s"/>
      <c r="J1510" s="12" t="s"/>
      <c r="K1510" s="12" t="s"/>
      <c r="L1510" s="12" t="s"/>
      <c r="M1510" s="12" t="s"/>
      <c r="N1510" s="12" t="s"/>
      <c r="O1510" s="12" t="s"/>
      <c r="P1510" s="12" t="s"/>
    </row>
    <row r="1511" spans="1:16">
      <c r="A1511" s="21" t="s"/>
      <c r="B1511" s="12" t="s"/>
      <c r="C1511" s="22" t="s"/>
      <c r="D1511" s="12" t="s"/>
      <c r="E1511" s="12" t="s"/>
      <c r="F1511" s="12" t="s"/>
      <c r="G1511" s="12" t="s"/>
      <c r="H1511" s="12" t="s"/>
      <c r="I1511" s="12" t="s"/>
      <c r="J1511" s="12" t="s"/>
      <c r="K1511" s="12" t="s"/>
      <c r="L1511" s="12" t="s"/>
      <c r="M1511" s="12" t="s"/>
      <c r="N1511" s="12" t="s"/>
      <c r="O1511" s="12" t="s"/>
      <c r="P1511" s="12" t="s"/>
    </row>
    <row r="1512" spans="1:16">
      <c r="A1512" s="21" t="s"/>
      <c r="B1512" s="12" t="s"/>
      <c r="C1512" s="22" t="s"/>
      <c r="D1512" s="12" t="s"/>
      <c r="E1512" s="12" t="s"/>
      <c r="F1512" s="12" t="s"/>
      <c r="G1512" s="12" t="s"/>
      <c r="H1512" s="12" t="s"/>
      <c r="I1512" s="12" t="s"/>
      <c r="J1512" s="12" t="s"/>
      <c r="K1512" s="12" t="s"/>
      <c r="L1512" s="12" t="s"/>
      <c r="M1512" s="12" t="s"/>
      <c r="N1512" s="12" t="s"/>
      <c r="O1512" s="12" t="s"/>
      <c r="P1512" s="12" t="s"/>
    </row>
    <row r="1513" spans="1:16">
      <c r="A1513" s="21" t="s"/>
      <c r="B1513" s="12" t="s"/>
      <c r="C1513" s="22" t="s"/>
      <c r="D1513" s="12" t="s"/>
      <c r="E1513" s="12" t="s"/>
      <c r="F1513" s="12" t="s"/>
      <c r="G1513" s="12" t="s"/>
      <c r="H1513" s="12" t="s"/>
      <c r="I1513" s="12" t="s"/>
      <c r="J1513" s="12" t="s"/>
      <c r="K1513" s="12" t="s"/>
      <c r="L1513" s="12" t="s"/>
      <c r="M1513" s="12" t="s"/>
      <c r="N1513" s="12" t="s"/>
      <c r="O1513" s="12" t="s"/>
      <c r="P1513" s="12" t="s"/>
    </row>
    <row r="1514" spans="1:16">
      <c r="A1514" s="21" t="s"/>
      <c r="B1514" s="12" t="s"/>
      <c r="C1514" s="22" t="s"/>
      <c r="D1514" s="12" t="s"/>
      <c r="E1514" s="12" t="s"/>
      <c r="F1514" s="12" t="s"/>
      <c r="G1514" s="12" t="s"/>
      <c r="H1514" s="12" t="s"/>
      <c r="I1514" s="12" t="s"/>
      <c r="J1514" s="12" t="s"/>
      <c r="K1514" s="12" t="s"/>
      <c r="L1514" s="12" t="s"/>
      <c r="M1514" s="12" t="s"/>
      <c r="N1514" s="12" t="s"/>
      <c r="O1514" s="12" t="s"/>
      <c r="P1514" s="12" t="s"/>
    </row>
    <row r="1515" spans="1:16">
      <c r="A1515" s="21" t="s"/>
      <c r="B1515" s="12" t="s"/>
      <c r="C1515" s="22" t="s"/>
      <c r="D1515" s="12" t="s"/>
      <c r="E1515" s="12" t="s"/>
      <c r="F1515" s="12" t="s"/>
      <c r="G1515" s="12" t="s"/>
      <c r="H1515" s="12" t="s"/>
      <c r="I1515" s="12" t="s"/>
      <c r="J1515" s="12" t="s"/>
      <c r="K1515" s="12" t="s"/>
      <c r="L1515" s="12" t="s"/>
      <c r="M1515" s="12" t="s"/>
      <c r="N1515" s="12" t="s"/>
      <c r="O1515" s="12" t="s"/>
      <c r="P1515" s="12" t="s"/>
    </row>
    <row r="1516" spans="1:16">
      <c r="A1516" s="21" t="s"/>
      <c r="B1516" s="12" t="s"/>
      <c r="C1516" s="22" t="s"/>
      <c r="D1516" s="12" t="s"/>
      <c r="E1516" s="12" t="s"/>
      <c r="F1516" s="12" t="s"/>
      <c r="G1516" s="12" t="s"/>
      <c r="H1516" s="12" t="s"/>
      <c r="I1516" s="12" t="s"/>
      <c r="J1516" s="12" t="s"/>
      <c r="K1516" s="12" t="s"/>
      <c r="L1516" s="12" t="s"/>
      <c r="M1516" s="12" t="s"/>
      <c r="N1516" s="12" t="s"/>
      <c r="O1516" s="12" t="s"/>
      <c r="P1516" s="12" t="s"/>
    </row>
    <row r="1517" spans="1:16">
      <c r="A1517" s="21" t="s"/>
      <c r="B1517" s="12" t="s"/>
      <c r="C1517" s="22" t="s"/>
      <c r="D1517" s="12" t="s"/>
      <c r="E1517" s="12" t="s"/>
      <c r="F1517" s="12" t="s"/>
      <c r="G1517" s="12" t="s"/>
      <c r="H1517" s="12" t="s"/>
      <c r="I1517" s="12" t="s"/>
      <c r="J1517" s="12" t="s"/>
      <c r="K1517" s="12" t="s"/>
      <c r="L1517" s="12" t="s"/>
      <c r="M1517" s="12" t="s"/>
      <c r="N1517" s="12" t="s"/>
      <c r="O1517" s="12" t="s"/>
      <c r="P1517" s="12" t="s"/>
    </row>
    <row r="1518" spans="1:16">
      <c r="A1518" s="21" t="s"/>
      <c r="B1518" s="12" t="s"/>
      <c r="C1518" s="22" t="s"/>
      <c r="D1518" s="12" t="s"/>
      <c r="E1518" s="12" t="s"/>
      <c r="F1518" s="12" t="s"/>
      <c r="G1518" s="12" t="s"/>
      <c r="H1518" s="12" t="s"/>
      <c r="I1518" s="12" t="s"/>
      <c r="J1518" s="12" t="s"/>
      <c r="K1518" s="12" t="s"/>
      <c r="L1518" s="12" t="s"/>
      <c r="M1518" s="12" t="s"/>
      <c r="N1518" s="12" t="s"/>
      <c r="O1518" s="12" t="s"/>
      <c r="P1518" s="12" t="s"/>
    </row>
    <row r="1519" spans="1:16">
      <c r="A1519" s="21" t="s"/>
      <c r="B1519" s="12" t="s"/>
      <c r="C1519" s="22" t="s"/>
      <c r="D1519" s="12" t="s"/>
      <c r="E1519" s="12" t="s"/>
      <c r="F1519" s="12" t="s"/>
      <c r="G1519" s="12" t="s"/>
      <c r="H1519" s="12" t="s"/>
      <c r="I1519" s="12" t="s"/>
      <c r="J1519" s="12" t="s"/>
      <c r="K1519" s="12" t="s"/>
      <c r="L1519" s="12" t="s"/>
      <c r="M1519" s="12" t="s"/>
      <c r="N1519" s="12" t="s"/>
      <c r="O1519" s="12" t="s"/>
      <c r="P1519" s="12" t="s"/>
    </row>
    <row r="1520" spans="1:16">
      <c r="A1520" s="21" t="s"/>
      <c r="B1520" s="12" t="s"/>
      <c r="C1520" s="22" t="s"/>
      <c r="D1520" s="12" t="s"/>
      <c r="E1520" s="12" t="s"/>
      <c r="F1520" s="12" t="s"/>
      <c r="G1520" s="12" t="s"/>
      <c r="H1520" s="12" t="s"/>
      <c r="I1520" s="12" t="s"/>
      <c r="J1520" s="12" t="s"/>
      <c r="K1520" s="12" t="s"/>
      <c r="L1520" s="12" t="s"/>
      <c r="M1520" s="12" t="s"/>
      <c r="N1520" s="12" t="s"/>
      <c r="O1520" s="12" t="s"/>
      <c r="P1520" s="12" t="s"/>
    </row>
    <row r="1521" spans="1:16">
      <c r="A1521" s="21" t="s"/>
      <c r="B1521" s="12" t="s"/>
      <c r="C1521" s="22" t="s"/>
      <c r="D1521" s="12" t="s"/>
      <c r="E1521" s="12" t="s"/>
      <c r="F1521" s="12" t="s"/>
      <c r="G1521" s="12" t="s"/>
      <c r="H1521" s="12" t="s"/>
      <c r="I1521" s="12" t="s"/>
      <c r="J1521" s="12" t="s"/>
      <c r="K1521" s="12" t="s"/>
      <c r="L1521" s="12" t="s"/>
      <c r="M1521" s="12" t="s"/>
      <c r="N1521" s="12" t="s"/>
      <c r="O1521" s="12" t="s"/>
      <c r="P1521" s="12" t="s"/>
    </row>
    <row r="1522" spans="1:16">
      <c r="A1522" s="21" t="s"/>
      <c r="B1522" s="12" t="s"/>
      <c r="C1522" s="22" t="s"/>
      <c r="D1522" s="12" t="s"/>
      <c r="E1522" s="12" t="s"/>
      <c r="F1522" s="12" t="s"/>
      <c r="G1522" s="12" t="s"/>
      <c r="H1522" s="12" t="s"/>
      <c r="I1522" s="12" t="s"/>
      <c r="J1522" s="12" t="s"/>
      <c r="K1522" s="12" t="s"/>
      <c r="L1522" s="12" t="s"/>
      <c r="M1522" s="12" t="s"/>
      <c r="N1522" s="12" t="s"/>
      <c r="O1522" s="12" t="s"/>
      <c r="P1522" s="12" t="s"/>
    </row>
    <row r="1523" spans="1:16">
      <c r="A1523" s="21" t="s"/>
      <c r="B1523" s="12" t="s"/>
      <c r="C1523" s="22" t="s"/>
      <c r="D1523" s="12" t="s"/>
      <c r="E1523" s="12" t="s"/>
      <c r="F1523" s="12" t="s"/>
      <c r="G1523" s="12" t="s"/>
      <c r="H1523" s="12" t="s"/>
      <c r="I1523" s="12" t="s"/>
      <c r="J1523" s="12" t="s"/>
      <c r="K1523" s="12" t="s"/>
      <c r="L1523" s="12" t="s"/>
      <c r="M1523" s="12" t="s"/>
      <c r="N1523" s="12" t="s"/>
      <c r="O1523" s="12" t="s"/>
      <c r="P1523" s="12" t="s"/>
    </row>
    <row r="1524" spans="1:16">
      <c r="A1524" s="21" t="s"/>
      <c r="B1524" s="12" t="s"/>
      <c r="C1524" s="22" t="s"/>
      <c r="D1524" s="12" t="s"/>
      <c r="E1524" s="12" t="s"/>
      <c r="F1524" s="12" t="s"/>
      <c r="G1524" s="12" t="s"/>
      <c r="H1524" s="12" t="s"/>
      <c r="I1524" s="12" t="s"/>
      <c r="J1524" s="12" t="s"/>
      <c r="K1524" s="12" t="s"/>
      <c r="L1524" s="12" t="s"/>
      <c r="M1524" s="12" t="s"/>
      <c r="N1524" s="12" t="s"/>
      <c r="O1524" s="12" t="s"/>
      <c r="P1524" s="12" t="s"/>
    </row>
    <row r="1525" spans="1:16">
      <c r="A1525" s="21" t="s"/>
      <c r="B1525" s="12" t="s"/>
      <c r="C1525" s="22" t="s"/>
      <c r="D1525" s="12" t="s"/>
      <c r="E1525" s="12" t="s"/>
      <c r="F1525" s="12" t="s"/>
      <c r="G1525" s="12" t="s"/>
      <c r="H1525" s="12" t="s"/>
      <c r="I1525" s="12" t="s"/>
      <c r="J1525" s="12" t="s"/>
      <c r="K1525" s="12" t="s"/>
      <c r="L1525" s="12" t="s"/>
      <c r="M1525" s="12" t="s"/>
      <c r="N1525" s="12" t="s"/>
      <c r="O1525" s="12" t="s"/>
      <c r="P1525" s="12" t="s"/>
    </row>
    <row r="1526" spans="1:16">
      <c r="A1526" s="21" t="s"/>
      <c r="B1526" s="12" t="s"/>
      <c r="C1526" s="22" t="s"/>
      <c r="D1526" s="12" t="s"/>
      <c r="E1526" s="12" t="s"/>
      <c r="F1526" s="12" t="s"/>
      <c r="G1526" s="12" t="s"/>
      <c r="H1526" s="12" t="s"/>
      <c r="I1526" s="12" t="s"/>
      <c r="J1526" s="12" t="s"/>
      <c r="K1526" s="12" t="s"/>
      <c r="L1526" s="12" t="s"/>
      <c r="M1526" s="12" t="s"/>
      <c r="N1526" s="12" t="s"/>
      <c r="O1526" s="12" t="s"/>
      <c r="P1526" s="12" t="s"/>
    </row>
    <row r="1527" spans="1:16">
      <c r="A1527" s="21" t="s"/>
      <c r="B1527" s="12" t="s"/>
      <c r="C1527" s="22" t="s"/>
      <c r="D1527" s="12" t="s"/>
      <c r="E1527" s="12" t="s"/>
      <c r="F1527" s="12" t="s"/>
      <c r="G1527" s="12" t="s"/>
      <c r="H1527" s="12" t="s"/>
      <c r="I1527" s="12" t="s"/>
      <c r="J1527" s="12" t="s"/>
      <c r="K1527" s="12" t="s"/>
      <c r="L1527" s="12" t="s"/>
      <c r="M1527" s="12" t="s"/>
      <c r="N1527" s="12" t="s"/>
      <c r="O1527" s="12" t="s"/>
      <c r="P1527" s="12" t="s"/>
    </row>
    <row r="1528" spans="1:16">
      <c r="A1528" s="21" t="s"/>
      <c r="B1528" s="12" t="s"/>
      <c r="C1528" s="22" t="s"/>
      <c r="D1528" s="12" t="s"/>
      <c r="E1528" s="12" t="s"/>
      <c r="F1528" s="12" t="s"/>
      <c r="G1528" s="12" t="s"/>
      <c r="H1528" s="12" t="s"/>
      <c r="I1528" s="12" t="s"/>
      <c r="J1528" s="12" t="s"/>
      <c r="K1528" s="12" t="s"/>
      <c r="L1528" s="12" t="s"/>
      <c r="M1528" s="12" t="s"/>
      <c r="N1528" s="12" t="s"/>
      <c r="O1528" s="12" t="s"/>
      <c r="P1528" s="12" t="s"/>
    </row>
    <row r="1529" spans="1:16">
      <c r="A1529" s="21" t="s"/>
      <c r="B1529" s="12" t="s"/>
      <c r="C1529" s="22" t="s"/>
      <c r="D1529" s="12" t="s"/>
      <c r="E1529" s="12" t="s"/>
      <c r="F1529" s="12" t="s"/>
      <c r="G1529" s="12" t="s"/>
      <c r="H1529" s="12" t="s"/>
      <c r="I1529" s="12" t="s"/>
      <c r="J1529" s="12" t="s"/>
      <c r="K1529" s="12" t="s"/>
      <c r="L1529" s="12" t="s"/>
      <c r="M1529" s="12" t="s"/>
      <c r="N1529" s="12" t="s"/>
      <c r="O1529" s="12" t="s"/>
      <c r="P1529" s="12" t="s"/>
    </row>
    <row r="1530" spans="1:16">
      <c r="A1530" s="21" t="s"/>
      <c r="B1530" s="12" t="s"/>
      <c r="C1530" s="22" t="s"/>
      <c r="D1530" s="12" t="s"/>
      <c r="E1530" s="12" t="s"/>
      <c r="F1530" s="12" t="s"/>
      <c r="G1530" s="12" t="s"/>
      <c r="H1530" s="12" t="s"/>
      <c r="I1530" s="12" t="s"/>
      <c r="J1530" s="12" t="s"/>
      <c r="K1530" s="12" t="s"/>
      <c r="L1530" s="12" t="s"/>
      <c r="M1530" s="12" t="s"/>
      <c r="N1530" s="12" t="s"/>
      <c r="O1530" s="12" t="s"/>
      <c r="P1530" s="12" t="s"/>
    </row>
    <row r="1531" spans="1:16">
      <c r="A1531" s="21" t="s"/>
      <c r="B1531" s="12" t="s"/>
      <c r="C1531" s="22" t="s"/>
      <c r="D1531" s="12" t="s"/>
      <c r="E1531" s="12" t="s"/>
      <c r="F1531" s="12" t="s"/>
      <c r="G1531" s="12" t="s"/>
      <c r="H1531" s="12" t="s"/>
      <c r="I1531" s="12" t="s"/>
      <c r="J1531" s="12" t="s"/>
      <c r="K1531" s="12" t="s"/>
      <c r="L1531" s="12" t="s"/>
      <c r="M1531" s="12" t="s"/>
      <c r="N1531" s="12" t="s"/>
      <c r="O1531" s="12" t="s"/>
      <c r="P1531" s="12" t="s"/>
    </row>
    <row r="1532" spans="1:16">
      <c r="A1532" s="21" t="s"/>
      <c r="B1532" s="12" t="s"/>
      <c r="C1532" s="22" t="s"/>
      <c r="D1532" s="12" t="s"/>
      <c r="E1532" s="12" t="s"/>
      <c r="F1532" s="12" t="s"/>
      <c r="G1532" s="12" t="s"/>
      <c r="H1532" s="12" t="s"/>
      <c r="I1532" s="12" t="s"/>
      <c r="J1532" s="12" t="s"/>
      <c r="K1532" s="12" t="s"/>
      <c r="L1532" s="12" t="s"/>
      <c r="M1532" s="12" t="s"/>
      <c r="N1532" s="12" t="s"/>
      <c r="O1532" s="12" t="s"/>
      <c r="P1532" s="12" t="s"/>
    </row>
    <row r="1533" spans="1:16">
      <c r="A1533" s="21" t="s"/>
      <c r="B1533" s="12" t="s"/>
      <c r="C1533" s="22" t="s"/>
      <c r="D1533" s="12" t="s"/>
      <c r="E1533" s="12" t="s"/>
      <c r="F1533" s="12" t="s"/>
      <c r="G1533" s="12" t="s"/>
      <c r="H1533" s="12" t="s"/>
      <c r="I1533" s="12" t="s"/>
      <c r="J1533" s="12" t="s"/>
      <c r="K1533" s="12" t="s"/>
      <c r="L1533" s="12" t="s"/>
      <c r="M1533" s="12" t="s"/>
      <c r="N1533" s="12" t="s"/>
      <c r="O1533" s="12" t="s"/>
      <c r="P1533" s="12" t="s"/>
    </row>
    <row r="1534" spans="1:16">
      <c r="A1534" s="21" t="s"/>
      <c r="B1534" s="12" t="s"/>
      <c r="C1534" s="22" t="s"/>
      <c r="D1534" s="12" t="s"/>
      <c r="E1534" s="12" t="s"/>
      <c r="F1534" s="12" t="s"/>
      <c r="G1534" s="12" t="s"/>
      <c r="H1534" s="12" t="s"/>
      <c r="I1534" s="12" t="s"/>
      <c r="J1534" s="12" t="s"/>
      <c r="K1534" s="12" t="s"/>
      <c r="L1534" s="12" t="s"/>
      <c r="M1534" s="12" t="s"/>
      <c r="N1534" s="12" t="s"/>
      <c r="O1534" s="12" t="s"/>
      <c r="P1534" s="12" t="s"/>
    </row>
    <row r="1535" spans="1:16">
      <c r="A1535" s="21" t="s"/>
      <c r="B1535" s="12" t="s"/>
      <c r="C1535" s="22" t="s"/>
      <c r="D1535" s="12" t="s"/>
      <c r="E1535" s="12" t="s"/>
      <c r="F1535" s="12" t="s"/>
      <c r="G1535" s="12" t="s"/>
      <c r="H1535" s="12" t="s"/>
      <c r="I1535" s="12" t="s"/>
      <c r="J1535" s="12" t="s"/>
      <c r="K1535" s="12" t="s"/>
      <c r="L1535" s="12" t="s"/>
      <c r="M1535" s="12" t="s"/>
      <c r="N1535" s="12" t="s"/>
      <c r="O1535" s="12" t="s"/>
      <c r="P1535" s="12" t="s"/>
    </row>
    <row r="1536" spans="1:16">
      <c r="A1536" s="21" t="s"/>
      <c r="B1536" s="12" t="s"/>
      <c r="C1536" s="22" t="s"/>
      <c r="D1536" s="12" t="s"/>
      <c r="E1536" s="12" t="s"/>
      <c r="F1536" s="12" t="s"/>
      <c r="G1536" s="12" t="s"/>
      <c r="H1536" s="12" t="s"/>
      <c r="I1536" s="12" t="s"/>
      <c r="J1536" s="12" t="s"/>
      <c r="K1536" s="12" t="s"/>
      <c r="L1536" s="12" t="s"/>
      <c r="M1536" s="12" t="s"/>
      <c r="N1536" s="12" t="s"/>
      <c r="O1536" s="12" t="s"/>
      <c r="P1536" s="12" t="s"/>
    </row>
    <row r="1537" spans="1:16">
      <c r="A1537" s="21" t="s"/>
      <c r="B1537" s="12" t="s"/>
      <c r="C1537" s="22" t="s"/>
      <c r="D1537" s="12" t="s"/>
      <c r="E1537" s="12" t="s"/>
      <c r="F1537" s="12" t="s"/>
      <c r="G1537" s="12" t="s"/>
      <c r="H1537" s="12" t="s"/>
      <c r="I1537" s="12" t="s"/>
      <c r="J1537" s="12" t="s"/>
      <c r="K1537" s="12" t="s"/>
      <c r="L1537" s="12" t="s"/>
      <c r="M1537" s="12" t="s"/>
      <c r="N1537" s="12" t="s"/>
      <c r="O1537" s="12" t="s"/>
      <c r="P1537" s="12" t="s"/>
    </row>
    <row r="1538" spans="1:16">
      <c r="A1538" s="21" t="s"/>
      <c r="B1538" s="12" t="s"/>
      <c r="C1538" s="22" t="s"/>
      <c r="D1538" s="12" t="s"/>
      <c r="E1538" s="12" t="s"/>
      <c r="F1538" s="12" t="s"/>
      <c r="G1538" s="12" t="s"/>
      <c r="H1538" s="12" t="s"/>
      <c r="I1538" s="12" t="s"/>
      <c r="J1538" s="12" t="s"/>
      <c r="K1538" s="12" t="s"/>
      <c r="L1538" s="12" t="s"/>
      <c r="M1538" s="12" t="s"/>
      <c r="N1538" s="12" t="s"/>
      <c r="O1538" s="12" t="s"/>
      <c r="P1538" s="12" t="s"/>
    </row>
    <row r="1539" spans="1:16">
      <c r="A1539" s="21" t="s"/>
      <c r="B1539" s="12" t="s"/>
      <c r="C1539" s="22" t="s"/>
      <c r="D1539" s="12" t="s"/>
      <c r="E1539" s="12" t="s"/>
      <c r="F1539" s="12" t="s"/>
      <c r="G1539" s="12" t="s"/>
      <c r="H1539" s="12" t="s"/>
      <c r="I1539" s="12" t="s"/>
      <c r="J1539" s="12" t="s"/>
      <c r="K1539" s="12" t="s"/>
      <c r="L1539" s="12" t="s"/>
      <c r="M1539" s="12" t="s"/>
      <c r="N1539" s="12" t="s"/>
      <c r="O1539" s="12" t="s"/>
      <c r="P1539" s="12" t="s"/>
    </row>
    <row r="1540" spans="1:16">
      <c r="A1540" s="21" t="s"/>
      <c r="B1540" s="12" t="s"/>
      <c r="C1540" s="22" t="s"/>
      <c r="D1540" s="12" t="s"/>
      <c r="E1540" s="12" t="s"/>
      <c r="F1540" s="12" t="s"/>
      <c r="G1540" s="12" t="s"/>
      <c r="H1540" s="12" t="s"/>
      <c r="I1540" s="12" t="s"/>
      <c r="J1540" s="12" t="s"/>
      <c r="K1540" s="12" t="s"/>
      <c r="L1540" s="12" t="s"/>
      <c r="M1540" s="12" t="s"/>
      <c r="N1540" s="12" t="s"/>
      <c r="O1540" s="12" t="s"/>
      <c r="P1540" s="12" t="s"/>
    </row>
    <row r="1541" spans="1:16">
      <c r="A1541" s="21" t="s"/>
      <c r="B1541" s="12" t="s"/>
      <c r="C1541" s="22" t="s"/>
      <c r="D1541" s="12" t="s"/>
      <c r="E1541" s="12" t="s"/>
      <c r="F1541" s="12" t="s"/>
      <c r="G1541" s="12" t="s"/>
      <c r="H1541" s="12" t="s"/>
      <c r="I1541" s="12" t="s"/>
      <c r="J1541" s="12" t="s"/>
      <c r="K1541" s="12" t="s"/>
      <c r="L1541" s="12" t="s"/>
      <c r="M1541" s="12" t="s"/>
      <c r="N1541" s="12" t="s"/>
      <c r="O1541" s="12" t="s"/>
      <c r="P1541" s="12" t="s"/>
    </row>
    <row r="1542" spans="1:16">
      <c r="A1542" s="21" t="s"/>
      <c r="B1542" s="12" t="s"/>
      <c r="C1542" s="22" t="s"/>
      <c r="D1542" s="12" t="s"/>
      <c r="E1542" s="12" t="s"/>
      <c r="F1542" s="12" t="s"/>
      <c r="G1542" s="12" t="s"/>
      <c r="H1542" s="12" t="s"/>
      <c r="I1542" s="12" t="s"/>
      <c r="J1542" s="12" t="s"/>
      <c r="K1542" s="12" t="s"/>
      <c r="L1542" s="12" t="s"/>
      <c r="M1542" s="12" t="s"/>
      <c r="N1542" s="12" t="s"/>
      <c r="O1542" s="12" t="s"/>
      <c r="P1542" s="12" t="s"/>
    </row>
    <row r="1543" spans="1:16">
      <c r="A1543" s="21" t="s"/>
      <c r="B1543" s="12" t="s"/>
      <c r="C1543" s="22" t="s"/>
      <c r="D1543" s="12" t="s"/>
      <c r="E1543" s="12" t="s"/>
      <c r="F1543" s="12" t="s"/>
      <c r="G1543" s="12" t="s"/>
      <c r="H1543" s="12" t="s"/>
      <c r="I1543" s="12" t="s"/>
      <c r="J1543" s="12" t="s"/>
      <c r="K1543" s="12" t="s"/>
      <c r="L1543" s="12" t="s"/>
      <c r="M1543" s="12" t="s"/>
      <c r="N1543" s="12" t="s"/>
      <c r="O1543" s="12" t="s"/>
      <c r="P1543" s="12" t="s"/>
    </row>
    <row r="1544" spans="1:16">
      <c r="A1544" s="21" t="s"/>
      <c r="B1544" s="12" t="s"/>
      <c r="C1544" s="22" t="s"/>
      <c r="D1544" s="12" t="s"/>
      <c r="E1544" s="12" t="s"/>
      <c r="F1544" s="12" t="s"/>
      <c r="G1544" s="12" t="s"/>
      <c r="H1544" s="12" t="s"/>
      <c r="I1544" s="12" t="s"/>
      <c r="J1544" s="12" t="s"/>
      <c r="K1544" s="12" t="s"/>
      <c r="L1544" s="12" t="s"/>
      <c r="M1544" s="12" t="s"/>
      <c r="N1544" s="12" t="s"/>
      <c r="O1544" s="12" t="s"/>
      <c r="P1544" s="12" t="s"/>
    </row>
    <row r="1545" spans="1:16">
      <c r="A1545" s="21" t="s"/>
      <c r="B1545" s="12" t="s"/>
      <c r="C1545" s="22" t="s"/>
      <c r="D1545" s="12" t="s"/>
      <c r="E1545" s="12" t="s"/>
      <c r="F1545" s="12" t="s"/>
      <c r="G1545" s="12" t="s"/>
      <c r="H1545" s="12" t="s"/>
      <c r="I1545" s="12" t="s"/>
      <c r="J1545" s="12" t="s"/>
      <c r="K1545" s="12" t="s"/>
      <c r="L1545" s="12" t="s"/>
      <c r="M1545" s="12" t="s"/>
      <c r="N1545" s="12" t="s"/>
      <c r="O1545" s="12" t="s"/>
      <c r="P1545" s="12" t="s"/>
    </row>
    <row r="1546" spans="1:16">
      <c r="A1546" s="21" t="s"/>
      <c r="B1546" s="12" t="s"/>
      <c r="C1546" s="22" t="s"/>
      <c r="D1546" s="12" t="s"/>
      <c r="E1546" s="12" t="s"/>
      <c r="F1546" s="12" t="s"/>
      <c r="G1546" s="12" t="s"/>
      <c r="H1546" s="12" t="s"/>
      <c r="I1546" s="12" t="s"/>
      <c r="J1546" s="12" t="s"/>
      <c r="K1546" s="12" t="s"/>
      <c r="L1546" s="12" t="s"/>
      <c r="M1546" s="12" t="s"/>
      <c r="N1546" s="12" t="s"/>
      <c r="O1546" s="12" t="s"/>
      <c r="P1546" s="12" t="s"/>
    </row>
    <row r="1547" spans="1:16">
      <c r="A1547" s="21" t="s"/>
      <c r="B1547" s="12" t="s"/>
      <c r="C1547" s="22" t="s"/>
      <c r="D1547" s="12" t="s"/>
      <c r="E1547" s="12" t="s"/>
      <c r="F1547" s="12" t="s"/>
      <c r="G1547" s="12" t="s"/>
      <c r="H1547" s="12" t="s"/>
      <c r="I1547" s="12" t="s"/>
      <c r="J1547" s="12" t="s"/>
      <c r="K1547" s="12" t="s"/>
      <c r="L1547" s="12" t="s"/>
      <c r="M1547" s="12" t="s"/>
      <c r="N1547" s="12" t="s"/>
      <c r="O1547" s="12" t="s"/>
      <c r="P1547" s="12" t="s"/>
    </row>
    <row r="1548" spans="1:16">
      <c r="A1548" s="21" t="s"/>
      <c r="B1548" s="12" t="s"/>
      <c r="C1548" s="22" t="s"/>
      <c r="D1548" s="12" t="s"/>
      <c r="E1548" s="12" t="s"/>
      <c r="F1548" s="12" t="s"/>
      <c r="G1548" s="12" t="s"/>
      <c r="H1548" s="12" t="s"/>
      <c r="I1548" s="12" t="s"/>
      <c r="J1548" s="12" t="s"/>
      <c r="K1548" s="12" t="s"/>
      <c r="L1548" s="12" t="s"/>
      <c r="M1548" s="12" t="s"/>
      <c r="N1548" s="12" t="s"/>
      <c r="O1548" s="12" t="s"/>
      <c r="P1548" s="12" t="s"/>
    </row>
    <row r="1549" spans="1:16">
      <c r="A1549" s="21" t="s"/>
      <c r="B1549" s="12" t="s"/>
      <c r="C1549" s="22" t="s"/>
      <c r="D1549" s="12" t="s"/>
      <c r="E1549" s="12" t="s"/>
      <c r="F1549" s="12" t="s"/>
      <c r="G1549" s="12" t="s"/>
      <c r="H1549" s="12" t="s"/>
      <c r="I1549" s="12" t="s"/>
      <c r="J1549" s="12" t="s"/>
      <c r="K1549" s="12" t="s"/>
      <c r="L1549" s="12" t="s"/>
      <c r="M1549" s="12" t="s"/>
      <c r="N1549" s="12" t="s"/>
      <c r="O1549" s="12" t="s"/>
      <c r="P1549" s="12" t="s"/>
    </row>
    <row r="1550" spans="1:16">
      <c r="A1550" s="21" t="s"/>
      <c r="B1550" s="12" t="s"/>
      <c r="C1550" s="22" t="s"/>
      <c r="D1550" s="12" t="s"/>
      <c r="E1550" s="12" t="s"/>
      <c r="F1550" s="12" t="s"/>
      <c r="G1550" s="12" t="s"/>
      <c r="H1550" s="12" t="s"/>
      <c r="I1550" s="12" t="s"/>
      <c r="J1550" s="12" t="s"/>
      <c r="K1550" s="12" t="s"/>
      <c r="L1550" s="12" t="s"/>
      <c r="M1550" s="12" t="s"/>
      <c r="N1550" s="12" t="s"/>
      <c r="O1550" s="12" t="s"/>
      <c r="P1550" s="12" t="s"/>
    </row>
    <row r="1551" spans="1:16">
      <c r="A1551" s="21" t="s"/>
      <c r="B1551" s="12" t="s"/>
      <c r="C1551" s="22" t="s"/>
      <c r="D1551" s="12" t="s"/>
      <c r="E1551" s="12" t="s"/>
      <c r="F1551" s="12" t="s"/>
      <c r="G1551" s="12" t="s"/>
      <c r="H1551" s="12" t="s"/>
      <c r="I1551" s="12" t="s"/>
      <c r="J1551" s="12" t="s"/>
      <c r="K1551" s="12" t="s"/>
      <c r="L1551" s="12" t="s"/>
      <c r="M1551" s="12" t="s"/>
      <c r="N1551" s="12" t="s"/>
      <c r="O1551" s="12" t="s"/>
      <c r="P1551" s="12" t="s"/>
    </row>
    <row r="1552" spans="1:16">
      <c r="A1552" s="21" t="s"/>
      <c r="B1552" s="12" t="s"/>
      <c r="C1552" s="22" t="s"/>
      <c r="D1552" s="12" t="s"/>
      <c r="E1552" s="12" t="s"/>
      <c r="F1552" s="12" t="s"/>
      <c r="G1552" s="12" t="s"/>
      <c r="H1552" s="12" t="s"/>
      <c r="I1552" s="12" t="s"/>
      <c r="J1552" s="12" t="s"/>
      <c r="K1552" s="12" t="s"/>
      <c r="L1552" s="12" t="s"/>
      <c r="M1552" s="12" t="s"/>
      <c r="N1552" s="12" t="s"/>
      <c r="O1552" s="12" t="s"/>
      <c r="P1552" s="12" t="s"/>
    </row>
    <row r="1553" spans="1:16">
      <c r="A1553" s="21" t="s"/>
      <c r="B1553" s="12" t="s"/>
      <c r="C1553" s="22" t="s"/>
      <c r="D1553" s="12" t="s"/>
      <c r="E1553" s="12" t="s"/>
      <c r="F1553" s="12" t="s"/>
      <c r="G1553" s="12" t="s"/>
      <c r="H1553" s="12" t="s"/>
      <c r="I1553" s="12" t="s"/>
      <c r="J1553" s="12" t="s"/>
      <c r="K1553" s="12" t="s"/>
      <c r="L1553" s="12" t="s"/>
      <c r="M1553" s="12" t="s"/>
      <c r="N1553" s="12" t="s"/>
      <c r="O1553" s="12" t="s"/>
      <c r="P1553" s="12" t="s"/>
    </row>
    <row r="1554" spans="1:16">
      <c r="A1554" s="21" t="s"/>
      <c r="B1554" s="12" t="s"/>
      <c r="C1554" s="22" t="s"/>
      <c r="D1554" s="12" t="s"/>
      <c r="E1554" s="12" t="s"/>
      <c r="F1554" s="12" t="s"/>
      <c r="G1554" s="12" t="s"/>
      <c r="H1554" s="12" t="s"/>
      <c r="I1554" s="12" t="s"/>
      <c r="J1554" s="12" t="s"/>
      <c r="K1554" s="12" t="s"/>
      <c r="L1554" s="12" t="s"/>
      <c r="M1554" s="12" t="s"/>
      <c r="N1554" s="12" t="s"/>
      <c r="O1554" s="12" t="s"/>
      <c r="P1554" s="12" t="s"/>
    </row>
    <row r="1555" spans="1:16">
      <c r="A1555" s="21" t="s"/>
      <c r="B1555" s="12" t="s"/>
      <c r="C1555" s="22" t="s"/>
      <c r="D1555" s="12" t="s"/>
      <c r="E1555" s="12" t="s"/>
      <c r="F1555" s="12" t="s"/>
      <c r="G1555" s="12" t="s"/>
      <c r="H1555" s="12" t="s"/>
      <c r="I1555" s="12" t="s"/>
      <c r="J1555" s="12" t="s"/>
      <c r="K1555" s="12" t="s"/>
      <c r="L1555" s="12" t="s"/>
      <c r="M1555" s="12" t="s"/>
      <c r="N1555" s="12" t="s"/>
      <c r="O1555" s="12" t="s"/>
      <c r="P1555" s="12" t="s"/>
    </row>
    <row r="1556" spans="1:16">
      <c r="A1556" s="21" t="s"/>
      <c r="B1556" s="12" t="s"/>
      <c r="C1556" s="22" t="s"/>
      <c r="D1556" s="12" t="s"/>
      <c r="E1556" s="12" t="s"/>
      <c r="F1556" s="12" t="s"/>
      <c r="G1556" s="12" t="s"/>
      <c r="H1556" s="12" t="s"/>
      <c r="I1556" s="12" t="s"/>
      <c r="J1556" s="12" t="s"/>
      <c r="K1556" s="12" t="s"/>
      <c r="L1556" s="12" t="s"/>
      <c r="M1556" s="12" t="s"/>
      <c r="N1556" s="12" t="s"/>
      <c r="O1556" s="12" t="s"/>
      <c r="P1556" s="12" t="s"/>
    </row>
    <row r="1557" spans="1:16">
      <c r="A1557" s="21" t="s"/>
      <c r="B1557" s="12" t="s"/>
      <c r="C1557" s="22" t="s"/>
      <c r="D1557" s="12" t="s"/>
      <c r="E1557" s="12" t="s"/>
      <c r="F1557" s="12" t="s"/>
      <c r="G1557" s="12" t="s"/>
      <c r="H1557" s="12" t="s"/>
      <c r="I1557" s="12" t="s"/>
      <c r="J1557" s="12" t="s"/>
      <c r="K1557" s="12" t="s"/>
      <c r="L1557" s="12" t="s"/>
      <c r="M1557" s="12" t="s"/>
      <c r="N1557" s="12" t="s"/>
      <c r="O1557" s="12" t="s"/>
      <c r="P1557" s="12" t="s"/>
    </row>
    <row r="1558" spans="1:16">
      <c r="A1558" s="21" t="s"/>
      <c r="B1558" s="12" t="s"/>
      <c r="C1558" s="22" t="s"/>
      <c r="D1558" s="12" t="s"/>
      <c r="E1558" s="12" t="s"/>
      <c r="F1558" s="12" t="s"/>
      <c r="G1558" s="12" t="s"/>
      <c r="H1558" s="12" t="s"/>
      <c r="I1558" s="12" t="s"/>
      <c r="J1558" s="12" t="s"/>
      <c r="K1558" s="12" t="s"/>
      <c r="L1558" s="12" t="s"/>
      <c r="M1558" s="12" t="s"/>
      <c r="N1558" s="12" t="s"/>
      <c r="O1558" s="12" t="s"/>
      <c r="P1558" s="12" t="s"/>
    </row>
    <row r="1559" spans="1:16">
      <c r="A1559" s="21" t="s"/>
      <c r="B1559" s="12" t="s"/>
      <c r="C1559" s="22" t="s"/>
      <c r="D1559" s="12" t="s"/>
      <c r="E1559" s="12" t="s"/>
      <c r="F1559" s="12" t="s"/>
      <c r="G1559" s="12" t="s"/>
      <c r="H1559" s="12" t="s"/>
      <c r="I1559" s="12" t="s"/>
      <c r="J1559" s="12" t="s"/>
      <c r="K1559" s="12" t="s"/>
      <c r="L1559" s="12" t="s"/>
      <c r="M1559" s="12" t="s"/>
      <c r="N1559" s="12" t="s"/>
      <c r="O1559" s="12" t="s"/>
      <c r="P1559" s="12" t="s"/>
    </row>
    <row r="1560" spans="1:16">
      <c r="A1560" s="21" t="s"/>
      <c r="B1560" s="12" t="s"/>
      <c r="C1560" s="22" t="s"/>
      <c r="D1560" s="12" t="s"/>
      <c r="E1560" s="12" t="s"/>
      <c r="F1560" s="12" t="s"/>
      <c r="G1560" s="12" t="s"/>
      <c r="H1560" s="12" t="s"/>
      <c r="I1560" s="12" t="s"/>
      <c r="J1560" s="12" t="s"/>
      <c r="K1560" s="12" t="s"/>
      <c r="L1560" s="12" t="s"/>
      <c r="M1560" s="12" t="s"/>
      <c r="N1560" s="12" t="s"/>
      <c r="O1560" s="12" t="s"/>
      <c r="P1560" s="12" t="s"/>
    </row>
    <row r="1561" spans="1:16">
      <c r="A1561" s="21" t="s"/>
      <c r="B1561" s="12" t="s"/>
      <c r="C1561" s="22" t="s"/>
      <c r="D1561" s="12" t="s"/>
      <c r="E1561" s="12" t="s"/>
      <c r="F1561" s="12" t="s"/>
      <c r="G1561" s="12" t="s"/>
      <c r="H1561" s="12" t="s"/>
      <c r="I1561" s="12" t="s"/>
      <c r="J1561" s="12" t="s"/>
      <c r="K1561" s="12" t="s"/>
      <c r="L1561" s="12" t="s"/>
      <c r="M1561" s="12" t="s"/>
      <c r="N1561" s="12" t="s"/>
      <c r="O1561" s="12" t="s"/>
      <c r="P1561" s="12" t="s"/>
    </row>
    <row r="1562" spans="1:16">
      <c r="A1562" s="21" t="s"/>
      <c r="B1562" s="12" t="s"/>
      <c r="C1562" s="22" t="s"/>
      <c r="D1562" s="12" t="s"/>
      <c r="E1562" s="12" t="s"/>
      <c r="F1562" s="12" t="s"/>
      <c r="G1562" s="12" t="s"/>
      <c r="H1562" s="12" t="s"/>
      <c r="I1562" s="12" t="s"/>
      <c r="J1562" s="12" t="s"/>
      <c r="K1562" s="12" t="s"/>
      <c r="L1562" s="12" t="s"/>
      <c r="M1562" s="12" t="s"/>
      <c r="N1562" s="12" t="s"/>
      <c r="O1562" s="12" t="s"/>
      <c r="P1562" s="12" t="s"/>
    </row>
    <row r="1563" spans="1:16">
      <c r="A1563" s="21" t="s"/>
      <c r="B1563" s="12" t="s"/>
      <c r="C1563" s="22" t="s"/>
      <c r="D1563" s="12" t="s"/>
      <c r="E1563" s="12" t="s"/>
      <c r="F1563" s="12" t="s"/>
      <c r="G1563" s="12" t="s"/>
      <c r="H1563" s="12" t="s"/>
      <c r="I1563" s="12" t="s"/>
      <c r="J1563" s="12" t="s"/>
      <c r="K1563" s="12" t="s"/>
      <c r="L1563" s="12" t="s"/>
      <c r="M1563" s="12" t="s"/>
      <c r="N1563" s="12" t="s"/>
      <c r="O1563" s="12" t="s"/>
      <c r="P1563" s="12" t="s"/>
    </row>
    <row r="1564" spans="1:16">
      <c r="A1564" s="21" t="s"/>
      <c r="B1564" s="12" t="s"/>
      <c r="C1564" s="22" t="s"/>
      <c r="D1564" s="12" t="s"/>
      <c r="E1564" s="12" t="s"/>
      <c r="F1564" s="12" t="s"/>
      <c r="G1564" s="12" t="s"/>
      <c r="H1564" s="12" t="s"/>
      <c r="I1564" s="12" t="s"/>
      <c r="J1564" s="12" t="s"/>
      <c r="K1564" s="12" t="s"/>
      <c r="L1564" s="12" t="s"/>
      <c r="M1564" s="12" t="s"/>
      <c r="N1564" s="12" t="s"/>
      <c r="O1564" s="12" t="s"/>
      <c r="P1564" s="12" t="s"/>
    </row>
    <row r="1565" spans="1:16">
      <c r="A1565" s="21" t="s"/>
      <c r="B1565" s="12" t="s"/>
      <c r="C1565" s="22" t="s"/>
      <c r="D1565" s="12" t="s"/>
      <c r="E1565" s="12" t="s"/>
      <c r="F1565" s="12" t="s"/>
      <c r="G1565" s="12" t="s"/>
      <c r="H1565" s="12" t="s"/>
      <c r="I1565" s="12" t="s"/>
      <c r="J1565" s="12" t="s"/>
      <c r="K1565" s="12" t="s"/>
      <c r="L1565" s="12" t="s"/>
      <c r="M1565" s="12" t="s"/>
      <c r="N1565" s="12" t="s"/>
      <c r="O1565" s="12" t="s"/>
      <c r="P1565" s="12" t="s"/>
    </row>
    <row r="1566" spans="1:16">
      <c r="A1566" s="21" t="s"/>
      <c r="B1566" s="12" t="s"/>
      <c r="C1566" s="22" t="s"/>
      <c r="D1566" s="12" t="s"/>
      <c r="E1566" s="12" t="s"/>
      <c r="F1566" s="12" t="s"/>
      <c r="G1566" s="12" t="s"/>
      <c r="H1566" s="12" t="s"/>
      <c r="I1566" s="12" t="s"/>
      <c r="J1566" s="12" t="s"/>
      <c r="K1566" s="12" t="s"/>
      <c r="L1566" s="12" t="s"/>
      <c r="M1566" s="12" t="s"/>
      <c r="N1566" s="12" t="s"/>
      <c r="O1566" s="12" t="s"/>
      <c r="P1566" s="12" t="s"/>
    </row>
    <row r="1567" spans="1:16">
      <c r="A1567" s="21" t="s"/>
      <c r="B1567" s="12" t="s"/>
      <c r="C1567" s="22" t="s"/>
      <c r="D1567" s="12" t="s"/>
      <c r="E1567" s="12" t="s"/>
      <c r="F1567" s="12" t="s"/>
      <c r="G1567" s="12" t="s"/>
      <c r="H1567" s="12" t="s"/>
      <c r="I1567" s="12" t="s"/>
      <c r="J1567" s="12" t="s"/>
      <c r="K1567" s="12" t="s"/>
      <c r="L1567" s="12" t="s"/>
      <c r="M1567" s="12" t="s"/>
      <c r="N1567" s="12" t="s"/>
      <c r="O1567" s="12" t="s"/>
      <c r="P1567" s="12" t="s"/>
    </row>
    <row r="1568" spans="1:16">
      <c r="A1568" s="21" t="s"/>
      <c r="B1568" s="12" t="s"/>
      <c r="C1568" s="22" t="s"/>
      <c r="D1568" s="12" t="s"/>
      <c r="E1568" s="12" t="s"/>
      <c r="F1568" s="12" t="s"/>
      <c r="G1568" s="12" t="s"/>
      <c r="H1568" s="12" t="s"/>
      <c r="I1568" s="12" t="s"/>
      <c r="J1568" s="12" t="s"/>
      <c r="K1568" s="12" t="s"/>
      <c r="L1568" s="12" t="s"/>
      <c r="M1568" s="12" t="s"/>
      <c r="N1568" s="12" t="s"/>
      <c r="O1568" s="12" t="s"/>
      <c r="P1568" s="12" t="s"/>
    </row>
    <row r="1569" spans="1:16">
      <c r="A1569" s="21" t="s"/>
      <c r="B1569" s="12" t="s"/>
      <c r="C1569" s="22" t="s"/>
      <c r="D1569" s="12" t="s"/>
      <c r="E1569" s="12" t="s"/>
      <c r="F1569" s="12" t="s"/>
      <c r="G1569" s="12" t="s"/>
      <c r="H1569" s="12" t="s"/>
      <c r="I1569" s="12" t="s"/>
      <c r="J1569" s="12" t="s"/>
      <c r="K1569" s="12" t="s"/>
      <c r="L1569" s="12" t="s"/>
      <c r="M1569" s="12" t="s"/>
      <c r="N1569" s="12" t="s"/>
      <c r="O1569" s="12" t="s"/>
      <c r="P1569" s="12" t="s"/>
    </row>
    <row r="1570" spans="1:16">
      <c r="A1570" s="21" t="s"/>
      <c r="B1570" s="12" t="s"/>
      <c r="C1570" s="22" t="s"/>
      <c r="D1570" s="12" t="s"/>
      <c r="E1570" s="12" t="s"/>
      <c r="F1570" s="12" t="s"/>
      <c r="G1570" s="12" t="s"/>
      <c r="H1570" s="12" t="s"/>
      <c r="I1570" s="12" t="s"/>
      <c r="J1570" s="12" t="s"/>
      <c r="K1570" s="12" t="s"/>
      <c r="L1570" s="12" t="s"/>
      <c r="M1570" s="12" t="s"/>
      <c r="N1570" s="12" t="s"/>
      <c r="O1570" s="12" t="s"/>
      <c r="P1570" s="12" t="s"/>
    </row>
    <row r="1571" spans="1:16">
      <c r="A1571" s="21" t="s"/>
      <c r="B1571" s="12" t="s"/>
      <c r="C1571" s="22" t="s"/>
      <c r="D1571" s="12" t="s"/>
      <c r="E1571" s="12" t="s"/>
      <c r="F1571" s="12" t="s"/>
      <c r="G1571" s="12" t="s"/>
      <c r="H1571" s="12" t="s"/>
      <c r="I1571" s="12" t="s"/>
      <c r="J1571" s="12" t="s"/>
      <c r="K1571" s="12" t="s"/>
      <c r="L1571" s="12" t="s"/>
      <c r="M1571" s="12" t="s"/>
      <c r="N1571" s="12" t="s"/>
      <c r="O1571" s="12" t="s"/>
      <c r="P1571" s="12" t="s"/>
    </row>
    <row r="1572" spans="1:16">
      <c r="A1572" s="21" t="s"/>
      <c r="B1572" s="12" t="s"/>
      <c r="C1572" s="22" t="s"/>
      <c r="D1572" s="12" t="s"/>
      <c r="E1572" s="12" t="s"/>
      <c r="F1572" s="12" t="s"/>
      <c r="G1572" s="12" t="s"/>
      <c r="H1572" s="12" t="s"/>
      <c r="I1572" s="12" t="s"/>
      <c r="J1572" s="12" t="s"/>
      <c r="K1572" s="12" t="s"/>
      <c r="L1572" s="12" t="s"/>
      <c r="M1572" s="12" t="s"/>
      <c r="N1572" s="12" t="s"/>
      <c r="O1572" s="12" t="s"/>
      <c r="P1572" s="12" t="s"/>
    </row>
    <row r="1573" spans="1:16">
      <c r="A1573" s="21" t="s"/>
      <c r="B1573" s="12" t="s"/>
      <c r="C1573" s="22" t="s"/>
      <c r="D1573" s="12" t="s"/>
      <c r="E1573" s="12" t="s"/>
      <c r="F1573" s="12" t="s"/>
      <c r="G1573" s="12" t="s"/>
      <c r="H1573" s="12" t="s"/>
      <c r="I1573" s="12" t="s"/>
      <c r="J1573" s="12" t="s"/>
      <c r="K1573" s="12" t="s"/>
      <c r="L1573" s="12" t="s"/>
      <c r="M1573" s="12" t="s"/>
      <c r="N1573" s="12" t="s"/>
      <c r="O1573" s="12" t="s"/>
      <c r="P1573" s="12" t="s"/>
    </row>
    <row r="1574" spans="1:16">
      <c r="A1574" s="21" t="s"/>
      <c r="B1574" s="12" t="s"/>
      <c r="C1574" s="22" t="s"/>
      <c r="D1574" s="12" t="s"/>
      <c r="E1574" s="12" t="s"/>
      <c r="F1574" s="12" t="s"/>
      <c r="G1574" s="12" t="s"/>
      <c r="H1574" s="12" t="s"/>
      <c r="I1574" s="12" t="s"/>
      <c r="J1574" s="12" t="s"/>
      <c r="K1574" s="12" t="s"/>
      <c r="L1574" s="12" t="s"/>
      <c r="M1574" s="12" t="s"/>
      <c r="N1574" s="12" t="s"/>
      <c r="O1574" s="12" t="s"/>
      <c r="P1574" s="12" t="s"/>
    </row>
    <row r="1575" spans="1:16">
      <c r="A1575" s="21" t="s"/>
      <c r="B1575" s="12" t="s"/>
      <c r="C1575" s="22" t="s"/>
      <c r="D1575" s="12" t="s"/>
      <c r="E1575" s="12" t="s"/>
      <c r="F1575" s="12" t="s"/>
      <c r="G1575" s="12" t="s"/>
      <c r="H1575" s="12" t="s"/>
      <c r="I1575" s="12" t="s"/>
      <c r="J1575" s="12" t="s"/>
      <c r="K1575" s="12" t="s"/>
      <c r="L1575" s="12" t="s"/>
      <c r="M1575" s="12" t="s"/>
      <c r="N1575" s="12" t="s"/>
      <c r="O1575" s="12" t="s"/>
      <c r="P1575" s="12" t="s"/>
    </row>
    <row r="1576" spans="1:16">
      <c r="A1576" s="21" t="s"/>
      <c r="B1576" s="12" t="s"/>
      <c r="C1576" s="22" t="s"/>
      <c r="D1576" s="12" t="s"/>
      <c r="E1576" s="12" t="s"/>
      <c r="F1576" s="12" t="s"/>
      <c r="G1576" s="12" t="s"/>
      <c r="H1576" s="12" t="s"/>
      <c r="I1576" s="12" t="s"/>
      <c r="J1576" s="12" t="s"/>
      <c r="K1576" s="12" t="s"/>
      <c r="L1576" s="12" t="s"/>
      <c r="M1576" s="12" t="s"/>
      <c r="N1576" s="12" t="s"/>
      <c r="O1576" s="12" t="s"/>
      <c r="P1576" s="12" t="s"/>
    </row>
    <row r="1577" spans="1:16">
      <c r="A1577" s="21" t="s"/>
      <c r="B1577" s="12" t="s"/>
      <c r="C1577" s="22" t="s"/>
      <c r="D1577" s="12" t="s"/>
      <c r="E1577" s="12" t="s"/>
      <c r="F1577" s="12" t="s"/>
      <c r="G1577" s="12" t="s"/>
      <c r="H1577" s="12" t="s"/>
      <c r="I1577" s="12" t="s"/>
      <c r="J1577" s="12" t="s"/>
      <c r="K1577" s="12" t="s"/>
      <c r="L1577" s="12" t="s"/>
      <c r="M1577" s="12" t="s"/>
      <c r="N1577" s="12" t="s"/>
      <c r="O1577" s="12" t="s"/>
      <c r="P1577" s="12" t="s"/>
    </row>
    <row r="1578" spans="1:16">
      <c r="A1578" s="21" t="s"/>
      <c r="B1578" s="12" t="s"/>
      <c r="C1578" s="22" t="s"/>
      <c r="D1578" s="12" t="s"/>
      <c r="E1578" s="12" t="s"/>
      <c r="F1578" s="12" t="s"/>
      <c r="G1578" s="12" t="s"/>
      <c r="H1578" s="12" t="s"/>
      <c r="I1578" s="12" t="s"/>
      <c r="J1578" s="12" t="s"/>
      <c r="K1578" s="12" t="s"/>
      <c r="L1578" s="12" t="s"/>
      <c r="M1578" s="12" t="s"/>
      <c r="N1578" s="12" t="s"/>
      <c r="O1578" s="12" t="s"/>
      <c r="P1578" s="12" t="s"/>
    </row>
    <row r="1579" spans="1:16">
      <c r="A1579" s="21" t="s"/>
      <c r="B1579" s="12" t="s"/>
      <c r="C1579" s="22" t="s"/>
      <c r="D1579" s="12" t="s"/>
      <c r="E1579" s="12" t="s"/>
      <c r="F1579" s="12" t="s"/>
      <c r="G1579" s="12" t="s"/>
      <c r="H1579" s="12" t="s"/>
      <c r="I1579" s="12" t="s"/>
      <c r="J1579" s="12" t="s"/>
      <c r="K1579" s="12" t="s"/>
      <c r="L1579" s="12" t="s"/>
      <c r="M1579" s="12" t="s"/>
      <c r="N1579" s="12" t="s"/>
      <c r="O1579" s="12" t="s"/>
      <c r="P1579" s="12" t="s"/>
    </row>
    <row r="1580" spans="1:16">
      <c r="A1580" s="21" t="s"/>
      <c r="B1580" s="12" t="s"/>
      <c r="C1580" s="22" t="s"/>
      <c r="D1580" s="12" t="s"/>
      <c r="E1580" s="12" t="s"/>
      <c r="F1580" s="12" t="s"/>
      <c r="G1580" s="12" t="s"/>
      <c r="H1580" s="12" t="s"/>
      <c r="I1580" s="12" t="s"/>
      <c r="J1580" s="12" t="s"/>
      <c r="K1580" s="12" t="s"/>
      <c r="L1580" s="12" t="s"/>
      <c r="M1580" s="12" t="s"/>
      <c r="N1580" s="12" t="s"/>
      <c r="O1580" s="12" t="s"/>
      <c r="P1580" s="12" t="s"/>
    </row>
    <row r="1581" spans="1:16">
      <c r="A1581" s="21" t="s"/>
      <c r="B1581" s="12" t="s"/>
      <c r="C1581" s="22" t="s"/>
      <c r="D1581" s="12" t="s"/>
      <c r="E1581" s="12" t="s"/>
      <c r="F1581" s="12" t="s"/>
      <c r="G1581" s="12" t="s"/>
      <c r="H1581" s="12" t="s"/>
      <c r="I1581" s="12" t="s"/>
      <c r="J1581" s="12" t="s"/>
      <c r="K1581" s="12" t="s"/>
      <c r="L1581" s="12" t="s"/>
      <c r="M1581" s="12" t="s"/>
      <c r="N1581" s="12" t="s"/>
      <c r="O1581" s="12" t="s"/>
      <c r="P1581" s="12" t="s"/>
    </row>
    <row r="1582" spans="1:16">
      <c r="A1582" s="21" t="s"/>
      <c r="B1582" s="12" t="s"/>
      <c r="C1582" s="22" t="s"/>
      <c r="D1582" s="12" t="s"/>
      <c r="E1582" s="12" t="s"/>
      <c r="F1582" s="12" t="s"/>
      <c r="G1582" s="12" t="s"/>
      <c r="H1582" s="12" t="s"/>
      <c r="I1582" s="12" t="s"/>
      <c r="J1582" s="12" t="s"/>
      <c r="K1582" s="12" t="s"/>
      <c r="L1582" s="12" t="s"/>
      <c r="M1582" s="12" t="s"/>
      <c r="N1582" s="12" t="s"/>
      <c r="O1582" s="12" t="s"/>
      <c r="P1582" s="12" t="s"/>
    </row>
    <row r="1583" spans="1:16">
      <c r="A1583" s="21" t="s"/>
      <c r="B1583" s="12" t="s"/>
      <c r="C1583" s="22" t="s"/>
      <c r="D1583" s="12" t="s"/>
      <c r="E1583" s="12" t="s"/>
      <c r="F1583" s="12" t="s"/>
      <c r="G1583" s="12" t="s"/>
      <c r="H1583" s="12" t="s"/>
      <c r="I1583" s="12" t="s"/>
      <c r="J1583" s="12" t="s"/>
      <c r="K1583" s="12" t="s"/>
      <c r="L1583" s="12" t="s"/>
      <c r="M1583" s="12" t="s"/>
      <c r="N1583" s="12" t="s"/>
      <c r="O1583" s="12" t="s"/>
      <c r="P1583" s="12" t="s"/>
    </row>
    <row r="1584" spans="1:16">
      <c r="A1584" s="21" t="s"/>
      <c r="B1584" s="12" t="s"/>
      <c r="C1584" s="22" t="s"/>
      <c r="D1584" s="12" t="s"/>
      <c r="E1584" s="12" t="s"/>
      <c r="F1584" s="12" t="s"/>
      <c r="G1584" s="12" t="s"/>
      <c r="H1584" s="12" t="s"/>
      <c r="I1584" s="12" t="s"/>
      <c r="J1584" s="12" t="s"/>
      <c r="K1584" s="12" t="s"/>
      <c r="L1584" s="12" t="s"/>
      <c r="M1584" s="12" t="s"/>
      <c r="N1584" s="12" t="s"/>
      <c r="O1584" s="12" t="s"/>
      <c r="P1584" s="12" t="s"/>
    </row>
    <row r="1585" spans="1:16">
      <c r="A1585" s="21" t="s"/>
      <c r="B1585" s="12" t="s"/>
      <c r="C1585" s="22" t="s"/>
      <c r="D1585" s="12" t="s"/>
      <c r="E1585" s="12" t="s"/>
      <c r="F1585" s="12" t="s"/>
      <c r="G1585" s="12" t="s"/>
      <c r="H1585" s="12" t="s"/>
      <c r="I1585" s="12" t="s"/>
      <c r="J1585" s="12" t="s"/>
      <c r="K1585" s="12" t="s"/>
      <c r="L1585" s="12" t="s"/>
      <c r="M1585" s="12" t="s"/>
      <c r="N1585" s="12" t="s"/>
      <c r="O1585" s="12" t="s"/>
      <c r="P1585" s="12" t="s"/>
    </row>
    <row r="1586" spans="1:16">
      <c r="A1586" s="21" t="s"/>
      <c r="B1586" s="12" t="s"/>
      <c r="C1586" s="22" t="s"/>
      <c r="D1586" s="12" t="s"/>
      <c r="E1586" s="12" t="s"/>
      <c r="F1586" s="12" t="s"/>
      <c r="G1586" s="12" t="s"/>
      <c r="H1586" s="12" t="s"/>
      <c r="I1586" s="12" t="s"/>
      <c r="J1586" s="12" t="s"/>
      <c r="K1586" s="12" t="s"/>
      <c r="L1586" s="12" t="s"/>
      <c r="M1586" s="12" t="s"/>
      <c r="N1586" s="12" t="s"/>
      <c r="O1586" s="12" t="s"/>
      <c r="P1586" s="12" t="s"/>
    </row>
    <row r="1587" spans="1:16">
      <c r="A1587" s="21" t="s"/>
      <c r="B1587" s="12" t="s"/>
      <c r="C1587" s="22" t="s"/>
      <c r="D1587" s="12" t="s"/>
      <c r="E1587" s="12" t="s"/>
      <c r="F1587" s="12" t="s"/>
      <c r="G1587" s="12" t="s"/>
      <c r="H1587" s="12" t="s"/>
      <c r="I1587" s="12" t="s"/>
      <c r="J1587" s="12" t="s"/>
      <c r="K1587" s="12" t="s"/>
      <c r="L1587" s="12" t="s"/>
      <c r="M1587" s="12" t="s"/>
      <c r="N1587" s="12" t="s"/>
      <c r="O1587" s="12" t="s"/>
      <c r="P1587" s="12" t="s"/>
    </row>
    <row r="1588" spans="1:16">
      <c r="A1588" s="21" t="s"/>
      <c r="B1588" s="12" t="s"/>
      <c r="C1588" s="22" t="s"/>
      <c r="D1588" s="12" t="s"/>
      <c r="E1588" s="12" t="s"/>
      <c r="F1588" s="12" t="s"/>
      <c r="G1588" s="12" t="s"/>
      <c r="H1588" s="12" t="s"/>
      <c r="I1588" s="12" t="s"/>
      <c r="J1588" s="12" t="s"/>
      <c r="K1588" s="12" t="s"/>
      <c r="L1588" s="12" t="s"/>
      <c r="M1588" s="12" t="s"/>
      <c r="N1588" s="12" t="s"/>
      <c r="O1588" s="12" t="s"/>
      <c r="P1588" s="12" t="s"/>
    </row>
    <row r="1589" spans="1:16">
      <c r="A1589" s="21" t="s"/>
      <c r="B1589" s="12" t="s"/>
      <c r="C1589" s="22" t="s"/>
      <c r="D1589" s="12" t="s"/>
      <c r="E1589" s="12" t="s"/>
      <c r="F1589" s="12" t="s"/>
      <c r="G1589" s="12" t="s"/>
      <c r="H1589" s="12" t="s"/>
      <c r="I1589" s="12" t="s"/>
      <c r="J1589" s="12" t="s"/>
      <c r="K1589" s="12" t="s"/>
      <c r="L1589" s="12" t="s"/>
      <c r="M1589" s="12" t="s"/>
      <c r="N1589" s="12" t="s"/>
      <c r="O1589" s="12" t="s"/>
      <c r="P1589" s="12" t="s"/>
    </row>
    <row r="1590" spans="1:16">
      <c r="A1590" s="21" t="s"/>
      <c r="B1590" s="12" t="s"/>
      <c r="C1590" s="22" t="s"/>
      <c r="D1590" s="12" t="s"/>
      <c r="E1590" s="12" t="s"/>
      <c r="F1590" s="12" t="s"/>
      <c r="G1590" s="12" t="s"/>
      <c r="H1590" s="12" t="s"/>
      <c r="I1590" s="12" t="s"/>
      <c r="J1590" s="12" t="s"/>
      <c r="K1590" s="12" t="s"/>
      <c r="L1590" s="12" t="s"/>
      <c r="M1590" s="12" t="s"/>
      <c r="N1590" s="12" t="s"/>
      <c r="O1590" s="12" t="s"/>
      <c r="P1590" s="12" t="s"/>
    </row>
    <row r="1591" spans="1:16">
      <c r="A1591" s="21" t="s"/>
      <c r="B1591" s="12" t="s"/>
      <c r="C1591" s="22" t="s"/>
      <c r="D1591" s="12" t="s"/>
      <c r="E1591" s="12" t="s"/>
      <c r="F1591" s="12" t="s"/>
      <c r="G1591" s="12" t="s"/>
      <c r="H1591" s="12" t="s"/>
      <c r="I1591" s="12" t="s"/>
      <c r="J1591" s="12" t="s"/>
      <c r="K1591" s="12" t="s"/>
      <c r="L1591" s="12" t="s"/>
      <c r="M1591" s="12" t="s"/>
      <c r="N1591" s="12" t="s"/>
      <c r="O1591" s="12" t="s"/>
      <c r="P1591" s="12" t="s"/>
    </row>
    <row r="1592" spans="1:16">
      <c r="A1592" s="21" t="s"/>
      <c r="B1592" s="12" t="s"/>
      <c r="C1592" s="22" t="s"/>
      <c r="D1592" s="12" t="s"/>
      <c r="E1592" s="12" t="s"/>
      <c r="F1592" s="12" t="s"/>
      <c r="G1592" s="12" t="s"/>
      <c r="H1592" s="12" t="s"/>
      <c r="I1592" s="12" t="s"/>
      <c r="J1592" s="12" t="s"/>
      <c r="K1592" s="12" t="s"/>
      <c r="L1592" s="12" t="s"/>
      <c r="M1592" s="12" t="s"/>
      <c r="N1592" s="12" t="s"/>
      <c r="O1592" s="12" t="s"/>
      <c r="P1592" s="12" t="s"/>
    </row>
    <row r="1593" spans="1:16">
      <c r="A1593" s="21" t="s"/>
      <c r="B1593" s="12" t="s"/>
      <c r="C1593" s="22" t="s"/>
      <c r="D1593" s="12" t="s"/>
      <c r="E1593" s="12" t="s"/>
      <c r="F1593" s="12" t="s"/>
      <c r="G1593" s="12" t="s"/>
      <c r="H1593" s="12" t="s"/>
      <c r="I1593" s="12" t="s"/>
      <c r="J1593" s="12" t="s"/>
      <c r="K1593" s="12" t="s"/>
      <c r="L1593" s="12" t="s"/>
      <c r="M1593" s="12" t="s"/>
      <c r="N1593" s="12" t="s"/>
      <c r="O1593" s="12" t="s"/>
      <c r="P1593" s="12" t="s"/>
    </row>
    <row r="1594" spans="1:16">
      <c r="A1594" s="21" t="s"/>
      <c r="B1594" s="12" t="s"/>
      <c r="C1594" s="22" t="s"/>
      <c r="D1594" s="12" t="s"/>
      <c r="E1594" s="12" t="s"/>
      <c r="F1594" s="12" t="s"/>
      <c r="G1594" s="12" t="s"/>
      <c r="H1594" s="12" t="s"/>
      <c r="I1594" s="12" t="s"/>
      <c r="J1594" s="12" t="s"/>
      <c r="K1594" s="12" t="s"/>
      <c r="L1594" s="12" t="s"/>
      <c r="M1594" s="12" t="s"/>
      <c r="N1594" s="12" t="s"/>
      <c r="O1594" s="12" t="s"/>
      <c r="P1594" s="12" t="s"/>
    </row>
    <row r="1595" spans="1:16">
      <c r="A1595" s="21" t="s"/>
      <c r="B1595" s="12" t="s"/>
      <c r="C1595" s="22" t="s"/>
      <c r="D1595" s="12" t="s"/>
      <c r="E1595" s="12" t="s"/>
      <c r="F1595" s="12" t="s"/>
      <c r="G1595" s="12" t="s"/>
      <c r="H1595" s="12" t="s"/>
      <c r="I1595" s="12" t="s"/>
      <c r="J1595" s="12" t="s"/>
      <c r="K1595" s="12" t="s"/>
      <c r="L1595" s="12" t="s"/>
      <c r="M1595" s="12" t="s"/>
      <c r="N1595" s="12" t="s"/>
      <c r="O1595" s="12" t="s"/>
      <c r="P1595" s="12" t="s"/>
    </row>
    <row r="1596" spans="1:16">
      <c r="A1596" s="21" t="s"/>
      <c r="B1596" s="12" t="s"/>
      <c r="C1596" s="22" t="s"/>
      <c r="D1596" s="12" t="s"/>
      <c r="E1596" s="12" t="s"/>
      <c r="F1596" s="12" t="s"/>
      <c r="G1596" s="12" t="s"/>
      <c r="H1596" s="12" t="s"/>
      <c r="I1596" s="12" t="s"/>
      <c r="J1596" s="12" t="s"/>
      <c r="K1596" s="12" t="s"/>
      <c r="L1596" s="12" t="s"/>
      <c r="M1596" s="12" t="s"/>
      <c r="N1596" s="12" t="s"/>
      <c r="O1596" s="12" t="s"/>
      <c r="P1596" s="12" t="s"/>
    </row>
    <row r="1597" spans="1:16">
      <c r="A1597" s="21" t="s"/>
      <c r="B1597" s="12" t="s"/>
      <c r="C1597" s="22" t="s"/>
      <c r="D1597" s="12" t="s"/>
      <c r="E1597" s="12" t="s"/>
      <c r="F1597" s="12" t="s"/>
      <c r="G1597" s="12" t="s"/>
      <c r="H1597" s="12" t="s"/>
      <c r="I1597" s="12" t="s"/>
      <c r="J1597" s="12" t="s"/>
      <c r="K1597" s="12" t="s"/>
      <c r="L1597" s="12" t="s"/>
      <c r="M1597" s="12" t="s"/>
      <c r="N1597" s="12" t="s"/>
      <c r="O1597" s="12" t="s"/>
      <c r="P1597" s="12" t="s"/>
    </row>
    <row r="1598" spans="1:16">
      <c r="A1598" s="21" t="s"/>
      <c r="B1598" s="12" t="s"/>
      <c r="C1598" s="22" t="s"/>
      <c r="D1598" s="12" t="s"/>
      <c r="E1598" s="12" t="s"/>
      <c r="F1598" s="12" t="s"/>
      <c r="G1598" s="12" t="s"/>
      <c r="H1598" s="12" t="s"/>
      <c r="I1598" s="12" t="s"/>
      <c r="J1598" s="12" t="s"/>
      <c r="K1598" s="12" t="s"/>
      <c r="L1598" s="12" t="s"/>
      <c r="M1598" s="12" t="s"/>
      <c r="N1598" s="12" t="s"/>
      <c r="O1598" s="12" t="s"/>
      <c r="P1598" s="12" t="s"/>
    </row>
    <row r="1599" spans="1:16">
      <c r="A1599" s="21" t="s"/>
      <c r="B1599" s="12" t="s"/>
      <c r="C1599" s="22" t="s"/>
      <c r="D1599" s="12" t="s"/>
      <c r="E1599" s="12" t="s"/>
      <c r="F1599" s="12" t="s"/>
      <c r="G1599" s="12" t="s"/>
      <c r="H1599" s="12" t="s"/>
      <c r="I1599" s="12" t="s"/>
      <c r="J1599" s="12" t="s"/>
      <c r="K1599" s="12" t="s"/>
      <c r="L1599" s="12" t="s"/>
      <c r="M1599" s="12" t="s"/>
      <c r="N1599" s="12" t="s"/>
      <c r="O1599" s="12" t="s"/>
      <c r="P1599" s="12" t="s"/>
    </row>
    <row r="1600" spans="1:16">
      <c r="A1600" s="21" t="s"/>
      <c r="B1600" s="12" t="s"/>
      <c r="C1600" s="22" t="s"/>
      <c r="D1600" s="12" t="s"/>
      <c r="E1600" s="12" t="s"/>
      <c r="F1600" s="12" t="s"/>
      <c r="G1600" s="12" t="s"/>
      <c r="H1600" s="12" t="s"/>
      <c r="I1600" s="12" t="s"/>
      <c r="J1600" s="12" t="s"/>
      <c r="K1600" s="12" t="s"/>
      <c r="L1600" s="12" t="s"/>
      <c r="M1600" s="12" t="s"/>
      <c r="N1600" s="12" t="s"/>
      <c r="O1600" s="12" t="s"/>
      <c r="P1600" s="12" t="s"/>
    </row>
    <row r="1601" spans="1:16">
      <c r="A1601" s="21" t="s"/>
      <c r="B1601" s="12" t="s"/>
      <c r="C1601" s="22" t="s"/>
      <c r="D1601" s="12" t="s"/>
      <c r="E1601" s="12" t="s"/>
      <c r="F1601" s="12" t="s"/>
      <c r="G1601" s="12" t="s"/>
      <c r="H1601" s="12" t="s"/>
      <c r="I1601" s="12" t="s"/>
      <c r="J1601" s="12" t="s"/>
      <c r="K1601" s="12" t="s"/>
      <c r="L1601" s="12" t="s"/>
      <c r="M1601" s="12" t="s"/>
      <c r="N1601" s="12" t="s"/>
      <c r="O1601" s="12" t="s"/>
      <c r="P1601" s="12" t="s"/>
    </row>
    <row r="1602" spans="1:16">
      <c r="A1602" s="21" t="s"/>
      <c r="B1602" s="12" t="s"/>
      <c r="C1602" s="22" t="s"/>
      <c r="D1602" s="12" t="s"/>
      <c r="E1602" s="12" t="s"/>
      <c r="F1602" s="12" t="s"/>
      <c r="G1602" s="12" t="s"/>
      <c r="H1602" s="12" t="s"/>
      <c r="I1602" s="12" t="s"/>
      <c r="J1602" s="12" t="s"/>
      <c r="K1602" s="12" t="s"/>
      <c r="L1602" s="12" t="s"/>
      <c r="M1602" s="12" t="s"/>
      <c r="N1602" s="12" t="s"/>
      <c r="O1602" s="12" t="s"/>
      <c r="P1602" s="12" t="s"/>
    </row>
    <row r="1603" spans="1:16">
      <c r="A1603" s="21" t="s"/>
      <c r="B1603" s="12" t="s"/>
      <c r="C1603" s="22" t="s"/>
      <c r="D1603" s="12" t="s"/>
      <c r="E1603" s="12" t="s"/>
      <c r="F1603" s="12" t="s"/>
      <c r="G1603" s="12" t="s"/>
      <c r="H1603" s="12" t="s"/>
      <c r="I1603" s="12" t="s"/>
      <c r="J1603" s="12" t="s"/>
      <c r="K1603" s="12" t="s"/>
      <c r="L1603" s="12" t="s"/>
      <c r="M1603" s="12" t="s"/>
      <c r="N1603" s="12" t="s"/>
      <c r="O1603" s="12" t="s"/>
      <c r="P1603" s="12" t="s"/>
    </row>
    <row r="1604" spans="1:16">
      <c r="A1604" s="21" t="s"/>
      <c r="B1604" s="12" t="s"/>
      <c r="C1604" s="22" t="s"/>
      <c r="D1604" s="12" t="s"/>
      <c r="E1604" s="12" t="s"/>
      <c r="F1604" s="12" t="s"/>
      <c r="G1604" s="12" t="s"/>
      <c r="H1604" s="12" t="s"/>
      <c r="I1604" s="12" t="s"/>
      <c r="J1604" s="12" t="s"/>
      <c r="K1604" s="12" t="s"/>
      <c r="L1604" s="12" t="s"/>
      <c r="M1604" s="12" t="s"/>
      <c r="N1604" s="12" t="s"/>
      <c r="O1604" s="12" t="s"/>
      <c r="P1604" s="12" t="s"/>
    </row>
    <row r="1605" spans="1:16">
      <c r="A1605" s="21" t="s"/>
      <c r="B1605" s="12" t="s"/>
      <c r="C1605" s="22" t="s"/>
      <c r="D1605" s="12" t="s"/>
      <c r="E1605" s="12" t="s"/>
      <c r="F1605" s="12" t="s"/>
      <c r="G1605" s="12" t="s"/>
      <c r="H1605" s="12" t="s"/>
      <c r="I1605" s="12" t="s"/>
      <c r="J1605" s="12" t="s"/>
      <c r="K1605" s="12" t="s"/>
      <c r="L1605" s="12" t="s"/>
      <c r="M1605" s="12" t="s"/>
      <c r="N1605" s="12" t="s"/>
      <c r="O1605" s="12" t="s"/>
      <c r="P1605" s="12" t="s"/>
    </row>
    <row r="1606" spans="1:16">
      <c r="A1606" s="21" t="s"/>
      <c r="B1606" s="12" t="s"/>
      <c r="C1606" s="22" t="s"/>
      <c r="D1606" s="12" t="s"/>
      <c r="E1606" s="12" t="s"/>
      <c r="F1606" s="12" t="s"/>
      <c r="G1606" s="12" t="s"/>
      <c r="H1606" s="12" t="s"/>
      <c r="I1606" s="12" t="s"/>
      <c r="J1606" s="12" t="s"/>
      <c r="K1606" s="12" t="s"/>
      <c r="L1606" s="12" t="s"/>
      <c r="M1606" s="12" t="s"/>
      <c r="N1606" s="12" t="s"/>
      <c r="O1606" s="12" t="s"/>
      <c r="P1606" s="12" t="s"/>
    </row>
    <row r="1607" spans="1:16">
      <c r="A1607" s="21" t="s"/>
      <c r="B1607" s="12" t="s"/>
      <c r="C1607" s="22" t="s"/>
      <c r="D1607" s="12" t="s"/>
      <c r="E1607" s="12" t="s"/>
      <c r="F1607" s="12" t="s"/>
      <c r="G1607" s="12" t="s"/>
      <c r="H1607" s="12" t="s"/>
      <c r="I1607" s="12" t="s"/>
      <c r="J1607" s="12" t="s"/>
      <c r="K1607" s="12" t="s"/>
      <c r="L1607" s="12" t="s"/>
      <c r="M1607" s="12" t="s"/>
      <c r="N1607" s="12" t="s"/>
      <c r="O1607" s="12" t="s"/>
      <c r="P1607" s="12" t="s"/>
    </row>
    <row r="1608" spans="1:16">
      <c r="A1608" s="21" t="s"/>
      <c r="B1608" s="12" t="s"/>
      <c r="C1608" s="22" t="s"/>
      <c r="D1608" s="12" t="s"/>
      <c r="E1608" s="12" t="s"/>
      <c r="F1608" s="12" t="s"/>
      <c r="G1608" s="12" t="s"/>
      <c r="H1608" s="12" t="s"/>
      <c r="I1608" s="12" t="s"/>
      <c r="J1608" s="12" t="s"/>
      <c r="K1608" s="12" t="s"/>
      <c r="L1608" s="12" t="s"/>
      <c r="M1608" s="12" t="s"/>
      <c r="N1608" s="12" t="s"/>
      <c r="O1608" s="12" t="s"/>
      <c r="P1608" s="12" t="s"/>
    </row>
    <row r="1609" spans="1:16">
      <c r="A1609" s="21" t="s"/>
      <c r="B1609" s="12" t="s"/>
      <c r="C1609" s="22" t="s"/>
      <c r="D1609" s="12" t="s"/>
      <c r="E1609" s="12" t="s"/>
      <c r="F1609" s="12" t="s"/>
      <c r="G1609" s="12" t="s"/>
      <c r="H1609" s="12" t="s"/>
      <c r="I1609" s="12" t="s"/>
      <c r="J1609" s="12" t="s"/>
      <c r="K1609" s="12" t="s"/>
      <c r="L1609" s="12" t="s"/>
      <c r="M1609" s="12" t="s"/>
      <c r="N1609" s="12" t="s"/>
      <c r="O1609" s="12" t="s"/>
      <c r="P1609" s="12" t="s"/>
    </row>
    <row r="1610" spans="1:16">
      <c r="A1610" s="21" t="s"/>
      <c r="B1610" s="12" t="s"/>
      <c r="C1610" s="22" t="s"/>
      <c r="D1610" s="12" t="s"/>
      <c r="E1610" s="12" t="s"/>
      <c r="F1610" s="12" t="s"/>
      <c r="G1610" s="12" t="s"/>
      <c r="H1610" s="12" t="s"/>
      <c r="I1610" s="12" t="s"/>
      <c r="J1610" s="12" t="s"/>
      <c r="K1610" s="12" t="s"/>
      <c r="L1610" s="12" t="s"/>
      <c r="M1610" s="12" t="s"/>
      <c r="N1610" s="12" t="s"/>
      <c r="O1610" s="12" t="s"/>
      <c r="P1610" s="12" t="s"/>
    </row>
    <row r="1611" spans="1:16">
      <c r="A1611" s="21" t="s"/>
      <c r="B1611" s="12" t="s"/>
      <c r="C1611" s="22" t="s"/>
      <c r="D1611" s="12" t="s"/>
      <c r="E1611" s="12" t="s"/>
      <c r="F1611" s="12" t="s"/>
      <c r="G1611" s="12" t="s"/>
      <c r="H1611" s="12" t="s"/>
      <c r="I1611" s="12" t="s"/>
      <c r="J1611" s="12" t="s"/>
      <c r="K1611" s="12" t="s"/>
      <c r="L1611" s="12" t="s"/>
      <c r="M1611" s="12" t="s"/>
      <c r="N1611" s="12" t="s"/>
      <c r="O1611" s="12" t="s"/>
      <c r="P1611" s="12" t="s"/>
    </row>
    <row r="1612" spans="1:16">
      <c r="A1612" s="21" t="s"/>
      <c r="B1612" s="12" t="s"/>
      <c r="C1612" s="22" t="s"/>
      <c r="D1612" s="12" t="s"/>
      <c r="E1612" s="12" t="s"/>
      <c r="F1612" s="12" t="s"/>
      <c r="G1612" s="12" t="s"/>
      <c r="H1612" s="12" t="s"/>
      <c r="I1612" s="12" t="s"/>
      <c r="J1612" s="12" t="s"/>
      <c r="K1612" s="12" t="s"/>
      <c r="L1612" s="12" t="s"/>
      <c r="M1612" s="12" t="s"/>
      <c r="N1612" s="12" t="s"/>
      <c r="O1612" s="12" t="s"/>
      <c r="P1612" s="12" t="s"/>
    </row>
    <row r="1613" spans="1:16">
      <c r="A1613" s="21" t="s"/>
      <c r="B1613" s="12" t="s"/>
      <c r="C1613" s="22" t="s"/>
      <c r="D1613" s="12" t="s"/>
      <c r="E1613" s="12" t="s"/>
      <c r="F1613" s="12" t="s"/>
      <c r="G1613" s="12" t="s"/>
      <c r="H1613" s="12" t="s"/>
      <c r="I1613" s="12" t="s"/>
      <c r="J1613" s="12" t="s"/>
      <c r="K1613" s="12" t="s"/>
      <c r="L1613" s="12" t="s"/>
      <c r="M1613" s="12" t="s"/>
      <c r="N1613" s="12" t="s"/>
      <c r="O1613" s="12" t="s"/>
      <c r="P1613" s="12" t="s"/>
    </row>
    <row r="1614" spans="1:16">
      <c r="A1614" s="21" t="s"/>
      <c r="B1614" s="12" t="s"/>
      <c r="C1614" s="22" t="s"/>
      <c r="D1614" s="12" t="s"/>
      <c r="E1614" s="12" t="s"/>
      <c r="F1614" s="12" t="s"/>
      <c r="G1614" s="12" t="s"/>
      <c r="H1614" s="12" t="s"/>
      <c r="I1614" s="12" t="s"/>
      <c r="J1614" s="12" t="s"/>
      <c r="K1614" s="12" t="s"/>
      <c r="L1614" s="12" t="s"/>
      <c r="M1614" s="12" t="s"/>
      <c r="N1614" s="12" t="s"/>
      <c r="O1614" s="12" t="s"/>
      <c r="P1614" s="12" t="s"/>
    </row>
    <row r="1615" spans="1:16">
      <c r="A1615" s="21" t="s"/>
      <c r="B1615" s="12" t="s"/>
      <c r="C1615" s="22" t="s"/>
      <c r="D1615" s="12" t="s"/>
      <c r="E1615" s="12" t="s"/>
      <c r="F1615" s="12" t="s"/>
      <c r="G1615" s="12" t="s"/>
      <c r="H1615" s="12" t="s"/>
      <c r="I1615" s="12" t="s"/>
      <c r="J1615" s="12" t="s"/>
      <c r="K1615" s="12" t="s"/>
      <c r="L1615" s="12" t="s"/>
      <c r="M1615" s="12" t="s"/>
      <c r="N1615" s="12" t="s"/>
      <c r="O1615" s="12" t="s"/>
      <c r="P1615" s="12" t="s"/>
    </row>
    <row r="1616" spans="1:16">
      <c r="A1616" s="21" t="s"/>
      <c r="B1616" s="12" t="s"/>
      <c r="C1616" s="22" t="s"/>
      <c r="D1616" s="12" t="s"/>
      <c r="E1616" s="12" t="s"/>
      <c r="F1616" s="12" t="s"/>
      <c r="G1616" s="12" t="s"/>
      <c r="H1616" s="12" t="s"/>
      <c r="I1616" s="12" t="s"/>
      <c r="J1616" s="12" t="s"/>
      <c r="K1616" s="12" t="s"/>
      <c r="L1616" s="12" t="s"/>
      <c r="M1616" s="12" t="s"/>
      <c r="N1616" s="12" t="s"/>
      <c r="O1616" s="12" t="s"/>
      <c r="P1616" s="12" t="s"/>
    </row>
    <row r="1617" spans="1:16">
      <c r="A1617" s="21" t="s"/>
      <c r="B1617" s="12" t="s"/>
      <c r="C1617" s="22" t="s"/>
      <c r="D1617" s="12" t="s"/>
      <c r="E1617" s="12" t="s"/>
      <c r="F1617" s="12" t="s"/>
      <c r="G1617" s="12" t="s"/>
      <c r="H1617" s="12" t="s"/>
      <c r="I1617" s="12" t="s"/>
      <c r="J1617" s="12" t="s"/>
      <c r="K1617" s="12" t="s"/>
      <c r="L1617" s="12" t="s"/>
      <c r="M1617" s="12" t="s"/>
      <c r="N1617" s="12" t="s"/>
      <c r="O1617" s="12" t="s"/>
      <c r="P1617" s="12" t="s"/>
    </row>
    <row r="1618" spans="1:16">
      <c r="A1618" s="21" t="s"/>
      <c r="B1618" s="12" t="s"/>
      <c r="C1618" s="22" t="s"/>
      <c r="D1618" s="12" t="s"/>
      <c r="E1618" s="12" t="s"/>
      <c r="F1618" s="12" t="s"/>
      <c r="G1618" s="12" t="s"/>
      <c r="H1618" s="12" t="s"/>
      <c r="I1618" s="12" t="s"/>
      <c r="J1618" s="12" t="s"/>
      <c r="K1618" s="12" t="s"/>
      <c r="L1618" s="12" t="s"/>
      <c r="M1618" s="12" t="s"/>
      <c r="N1618" s="12" t="s"/>
      <c r="O1618" s="12" t="s"/>
      <c r="P1618" s="12" t="s"/>
    </row>
    <row r="1619" spans="1:16">
      <c r="A1619" s="21" t="s"/>
      <c r="B1619" s="12" t="s"/>
      <c r="C1619" s="22" t="s"/>
      <c r="D1619" s="12" t="s"/>
      <c r="E1619" s="12" t="s"/>
      <c r="F1619" s="12" t="s"/>
      <c r="G1619" s="12" t="s"/>
      <c r="H1619" s="12" t="s"/>
      <c r="I1619" s="12" t="s"/>
      <c r="J1619" s="12" t="s"/>
      <c r="K1619" s="12" t="s"/>
      <c r="L1619" s="12" t="s"/>
      <c r="M1619" s="12" t="s"/>
      <c r="N1619" s="12" t="s"/>
      <c r="O1619" s="12" t="s"/>
      <c r="P1619" s="12" t="s"/>
    </row>
    <row r="1620" spans="1:16">
      <c r="A1620" s="21" t="s"/>
      <c r="B1620" s="12" t="s"/>
      <c r="C1620" s="22" t="s"/>
      <c r="D1620" s="12" t="s"/>
      <c r="E1620" s="12" t="s"/>
      <c r="F1620" s="12" t="s"/>
      <c r="G1620" s="12" t="s"/>
      <c r="H1620" s="12" t="s"/>
      <c r="I1620" s="12" t="s"/>
      <c r="J1620" s="12" t="s"/>
      <c r="K1620" s="12" t="s"/>
      <c r="L1620" s="12" t="s"/>
      <c r="M1620" s="12" t="s"/>
      <c r="N1620" s="12" t="s"/>
      <c r="O1620" s="12" t="s"/>
      <c r="P1620" s="12" t="s"/>
    </row>
    <row r="1621" spans="1:16">
      <c r="A1621" s="21" t="s"/>
      <c r="B1621" s="12" t="s"/>
      <c r="C1621" s="22" t="s"/>
      <c r="D1621" s="12" t="s"/>
      <c r="E1621" s="12" t="s"/>
      <c r="F1621" s="12" t="s"/>
      <c r="G1621" s="12" t="s"/>
      <c r="H1621" s="12" t="s"/>
      <c r="I1621" s="12" t="s"/>
      <c r="J1621" s="12" t="s"/>
      <c r="K1621" s="12" t="s"/>
      <c r="L1621" s="12" t="s"/>
      <c r="M1621" s="12" t="s"/>
      <c r="N1621" s="12" t="s"/>
      <c r="O1621" s="12" t="s"/>
      <c r="P1621" s="12" t="s"/>
    </row>
    <row r="1622" spans="1:16">
      <c r="A1622" s="21" t="s"/>
      <c r="B1622" s="12" t="s"/>
      <c r="C1622" s="22" t="s"/>
      <c r="D1622" s="12" t="s"/>
      <c r="E1622" s="12" t="s"/>
      <c r="F1622" s="12" t="s"/>
      <c r="G1622" s="12" t="s"/>
      <c r="H1622" s="12" t="s"/>
      <c r="I1622" s="12" t="s"/>
      <c r="J1622" s="12" t="s"/>
      <c r="K1622" s="12" t="s"/>
      <c r="L1622" s="12" t="s"/>
      <c r="M1622" s="12" t="s"/>
      <c r="N1622" s="12" t="s"/>
      <c r="O1622" s="12" t="s"/>
      <c r="P1622" s="12" t="s"/>
    </row>
    <row r="1623" spans="1:16">
      <c r="A1623" s="21" t="s"/>
      <c r="B1623" s="12" t="s"/>
      <c r="C1623" s="22" t="s"/>
      <c r="D1623" s="12" t="s"/>
      <c r="E1623" s="12" t="s"/>
      <c r="F1623" s="12" t="s"/>
      <c r="G1623" s="12" t="s"/>
      <c r="H1623" s="12" t="s"/>
      <c r="I1623" s="12" t="s"/>
      <c r="J1623" s="12" t="s"/>
      <c r="K1623" s="12" t="s"/>
      <c r="L1623" s="12" t="s"/>
      <c r="M1623" s="12" t="s"/>
      <c r="N1623" s="12" t="s"/>
      <c r="O1623" s="12" t="s"/>
      <c r="P1623" s="12" t="s"/>
    </row>
    <row r="1624" spans="1:16">
      <c r="A1624" s="21" t="s"/>
      <c r="B1624" s="12" t="s"/>
      <c r="C1624" s="22" t="s"/>
      <c r="D1624" s="12" t="s"/>
      <c r="E1624" s="12" t="s"/>
      <c r="F1624" s="12" t="s"/>
      <c r="G1624" s="12" t="s"/>
      <c r="H1624" s="12" t="s"/>
      <c r="I1624" s="12" t="s"/>
      <c r="J1624" s="12" t="s"/>
      <c r="K1624" s="12" t="s"/>
      <c r="L1624" s="12" t="s"/>
      <c r="M1624" s="12" t="s"/>
      <c r="N1624" s="12" t="s"/>
      <c r="O1624" s="12" t="s"/>
      <c r="P1624" s="12" t="s"/>
    </row>
    <row r="1625" spans="1:16">
      <c r="A1625" s="21" t="s"/>
      <c r="B1625" s="12" t="s"/>
      <c r="C1625" s="22" t="s"/>
      <c r="D1625" s="12" t="s"/>
      <c r="E1625" s="12" t="s"/>
      <c r="F1625" s="12" t="s"/>
      <c r="G1625" s="12" t="s"/>
      <c r="H1625" s="12" t="s"/>
      <c r="I1625" s="12" t="s"/>
      <c r="J1625" s="12" t="s"/>
      <c r="K1625" s="12" t="s"/>
      <c r="L1625" s="12" t="s"/>
      <c r="M1625" s="12" t="s"/>
      <c r="N1625" s="12" t="s"/>
      <c r="O1625" s="12" t="s"/>
      <c r="P1625" s="12" t="s"/>
    </row>
    <row r="1626" spans="1:16">
      <c r="A1626" s="21" t="s"/>
      <c r="B1626" s="12" t="s"/>
      <c r="C1626" s="22" t="s"/>
      <c r="D1626" s="12" t="s"/>
      <c r="E1626" s="12" t="s"/>
      <c r="F1626" s="12" t="s"/>
      <c r="G1626" s="12" t="s"/>
      <c r="H1626" s="12" t="s"/>
      <c r="I1626" s="12" t="s"/>
      <c r="J1626" s="12" t="s"/>
      <c r="K1626" s="12" t="s"/>
      <c r="L1626" s="12" t="s"/>
      <c r="M1626" s="12" t="s"/>
      <c r="N1626" s="12" t="s"/>
      <c r="O1626" s="12" t="s"/>
      <c r="P1626" s="12" t="s"/>
    </row>
    <row r="1627" spans="1:16">
      <c r="A1627" s="21" t="s"/>
      <c r="B1627" s="12" t="s"/>
      <c r="C1627" s="22" t="s"/>
      <c r="D1627" s="12" t="s"/>
      <c r="E1627" s="12" t="s"/>
      <c r="F1627" s="12" t="s"/>
      <c r="G1627" s="12" t="s"/>
      <c r="H1627" s="12" t="s"/>
      <c r="I1627" s="12" t="s"/>
      <c r="J1627" s="12" t="s"/>
      <c r="K1627" s="12" t="s"/>
      <c r="L1627" s="12" t="s"/>
      <c r="M1627" s="12" t="s"/>
      <c r="N1627" s="12" t="s"/>
      <c r="O1627" s="12" t="s"/>
      <c r="P1627" s="12" t="s"/>
    </row>
    <row r="1628" spans="1:16">
      <c r="A1628" s="21" t="s"/>
      <c r="B1628" s="12" t="s"/>
      <c r="C1628" s="22" t="s"/>
      <c r="D1628" s="12" t="s"/>
      <c r="E1628" s="12" t="s"/>
      <c r="F1628" s="12" t="s"/>
      <c r="G1628" s="12" t="s"/>
      <c r="H1628" s="12" t="s"/>
      <c r="I1628" s="12" t="s"/>
      <c r="J1628" s="12" t="s"/>
      <c r="K1628" s="12" t="s"/>
      <c r="L1628" s="12" t="s"/>
      <c r="M1628" s="12" t="s"/>
      <c r="N1628" s="12" t="s"/>
      <c r="O1628" s="12" t="s"/>
      <c r="P1628" s="12" t="s"/>
    </row>
    <row r="1629" spans="1:16">
      <c r="A1629" s="21" t="s"/>
      <c r="B1629" s="12" t="s"/>
      <c r="C1629" s="22" t="s"/>
      <c r="D1629" s="12" t="s"/>
      <c r="E1629" s="12" t="s"/>
      <c r="F1629" s="12" t="s"/>
      <c r="G1629" s="12" t="s"/>
      <c r="H1629" s="12" t="s"/>
      <c r="I1629" s="12" t="s"/>
      <c r="J1629" s="12" t="s"/>
      <c r="K1629" s="12" t="s"/>
      <c r="L1629" s="12" t="s"/>
      <c r="M1629" s="12" t="s"/>
      <c r="N1629" s="12" t="s"/>
      <c r="O1629" s="12" t="s"/>
      <c r="P1629" s="12" t="s"/>
    </row>
    <row r="1630" spans="1:16">
      <c r="A1630" s="21" t="s"/>
      <c r="B1630" s="12" t="s"/>
      <c r="C1630" s="22" t="s"/>
      <c r="D1630" s="12" t="s"/>
      <c r="E1630" s="12" t="s"/>
      <c r="F1630" s="12" t="s"/>
      <c r="G1630" s="12" t="s"/>
      <c r="H1630" s="12" t="s"/>
      <c r="I1630" s="12" t="s"/>
      <c r="J1630" s="12" t="s"/>
      <c r="K1630" s="12" t="s"/>
      <c r="L1630" s="12" t="s"/>
      <c r="M1630" s="12" t="s"/>
      <c r="N1630" s="12" t="s"/>
      <c r="O1630" s="12" t="s"/>
      <c r="P1630" s="12" t="s"/>
    </row>
    <row r="1631" spans="1:16">
      <c r="A1631" s="21" t="s"/>
      <c r="B1631" s="12" t="s"/>
      <c r="C1631" s="22" t="s"/>
      <c r="D1631" s="12" t="s"/>
      <c r="E1631" s="12" t="s"/>
      <c r="F1631" s="12" t="s"/>
      <c r="G1631" s="12" t="s"/>
      <c r="H1631" s="12" t="s"/>
      <c r="I1631" s="12" t="s"/>
      <c r="J1631" s="12" t="s"/>
      <c r="K1631" s="12" t="s"/>
      <c r="L1631" s="12" t="s"/>
      <c r="M1631" s="12" t="s"/>
      <c r="N1631" s="12" t="s"/>
      <c r="O1631" s="12" t="s"/>
      <c r="P1631" s="12" t="s"/>
    </row>
    <row r="1632" spans="1:16">
      <c r="A1632" s="21" t="s"/>
      <c r="B1632" s="12" t="s"/>
      <c r="C1632" s="22" t="s"/>
      <c r="D1632" s="12" t="s"/>
      <c r="E1632" s="12" t="s"/>
      <c r="F1632" s="12" t="s"/>
      <c r="G1632" s="12" t="s"/>
      <c r="H1632" s="12" t="s"/>
      <c r="I1632" s="12" t="s"/>
      <c r="J1632" s="12" t="s"/>
      <c r="K1632" s="12" t="s"/>
      <c r="L1632" s="12" t="s"/>
      <c r="M1632" s="12" t="s"/>
      <c r="N1632" s="12" t="s"/>
      <c r="O1632" s="12" t="s"/>
      <c r="P1632" s="12" t="s"/>
    </row>
    <row r="1633" spans="1:16">
      <c r="A1633" s="21" t="s"/>
      <c r="B1633" s="12" t="s"/>
      <c r="C1633" s="22" t="s"/>
      <c r="D1633" s="12" t="s"/>
      <c r="E1633" s="12" t="s"/>
      <c r="F1633" s="12" t="s"/>
      <c r="G1633" s="12" t="s"/>
      <c r="H1633" s="12" t="s"/>
      <c r="I1633" s="12" t="s"/>
      <c r="J1633" s="12" t="s"/>
      <c r="K1633" s="12" t="s"/>
      <c r="L1633" s="12" t="s"/>
      <c r="M1633" s="12" t="s"/>
      <c r="N1633" s="12" t="s"/>
      <c r="O1633" s="12" t="s"/>
      <c r="P1633" s="12" t="s"/>
    </row>
    <row r="1634" spans="1:16">
      <c r="A1634" s="21" t="s"/>
      <c r="B1634" s="12" t="s"/>
      <c r="C1634" s="22" t="s"/>
      <c r="D1634" s="12" t="s"/>
      <c r="E1634" s="12" t="s"/>
      <c r="F1634" s="12" t="s"/>
      <c r="G1634" s="12" t="s"/>
      <c r="H1634" s="12" t="s"/>
      <c r="I1634" s="12" t="s"/>
      <c r="J1634" s="12" t="s"/>
      <c r="K1634" s="12" t="s"/>
      <c r="L1634" s="12" t="s"/>
      <c r="M1634" s="12" t="s"/>
      <c r="N1634" s="12" t="s"/>
      <c r="O1634" s="12" t="s"/>
      <c r="P1634" s="12" t="s"/>
    </row>
    <row r="1635" spans="1:16">
      <c r="A1635" s="21" t="s"/>
      <c r="B1635" s="12" t="s"/>
      <c r="C1635" s="22" t="s"/>
      <c r="D1635" s="12" t="s"/>
      <c r="E1635" s="12" t="s"/>
      <c r="F1635" s="12" t="s"/>
      <c r="G1635" s="12" t="s"/>
      <c r="H1635" s="12" t="s"/>
      <c r="I1635" s="12" t="s"/>
      <c r="J1635" s="12" t="s"/>
      <c r="K1635" s="12" t="s"/>
      <c r="L1635" s="12" t="s"/>
      <c r="M1635" s="12" t="s"/>
      <c r="N1635" s="12" t="s"/>
      <c r="O1635" s="12" t="s"/>
      <c r="P1635" s="12" t="s"/>
    </row>
    <row r="1636" spans="1:16">
      <c r="A1636" s="21" t="s"/>
      <c r="B1636" s="12" t="s"/>
      <c r="C1636" s="22" t="s"/>
      <c r="D1636" s="12" t="s"/>
      <c r="E1636" s="12" t="s"/>
      <c r="F1636" s="12" t="s"/>
      <c r="G1636" s="12" t="s"/>
      <c r="H1636" s="12" t="s"/>
      <c r="I1636" s="12" t="s"/>
      <c r="J1636" s="12" t="s"/>
      <c r="K1636" s="12" t="s"/>
      <c r="L1636" s="12" t="s"/>
      <c r="M1636" s="12" t="s"/>
      <c r="N1636" s="12" t="s"/>
      <c r="O1636" s="12" t="s"/>
      <c r="P1636" s="12" t="s"/>
    </row>
    <row r="1637" spans="1:16">
      <c r="A1637" s="21" t="s"/>
      <c r="B1637" s="12" t="s"/>
      <c r="C1637" s="22" t="s"/>
      <c r="D1637" s="12" t="s"/>
      <c r="E1637" s="12" t="s"/>
      <c r="F1637" s="12" t="s"/>
      <c r="G1637" s="12" t="s"/>
      <c r="H1637" s="12" t="s"/>
      <c r="I1637" s="12" t="s"/>
      <c r="J1637" s="12" t="s"/>
      <c r="K1637" s="12" t="s"/>
      <c r="L1637" s="12" t="s"/>
      <c r="M1637" s="12" t="s"/>
      <c r="N1637" s="12" t="s"/>
      <c r="O1637" s="12" t="s"/>
      <c r="P1637" s="12" t="s"/>
    </row>
    <row r="1638" spans="1:16">
      <c r="A1638" s="21" t="s"/>
      <c r="B1638" s="12" t="s"/>
      <c r="C1638" s="22" t="s"/>
      <c r="D1638" s="12" t="s"/>
      <c r="E1638" s="12" t="s"/>
      <c r="F1638" s="12" t="s"/>
      <c r="G1638" s="12" t="s"/>
      <c r="H1638" s="12" t="s"/>
      <c r="I1638" s="12" t="s"/>
      <c r="J1638" s="12" t="s"/>
      <c r="K1638" s="12" t="s"/>
      <c r="L1638" s="12" t="s"/>
      <c r="M1638" s="12" t="s"/>
      <c r="N1638" s="12" t="s"/>
      <c r="O1638" s="12" t="s"/>
      <c r="P1638" s="12" t="s"/>
    </row>
    <row r="1639" spans="1:16">
      <c r="A1639" s="21" t="s"/>
      <c r="B1639" s="12" t="s"/>
      <c r="C1639" s="22" t="s"/>
      <c r="D1639" s="12" t="s"/>
      <c r="E1639" s="12" t="s"/>
      <c r="F1639" s="12" t="s"/>
      <c r="G1639" s="12" t="s"/>
      <c r="H1639" s="12" t="s"/>
      <c r="I1639" s="12" t="s"/>
      <c r="J1639" s="12" t="s"/>
      <c r="K1639" s="12" t="s"/>
      <c r="L1639" s="12" t="s"/>
      <c r="M1639" s="12" t="s"/>
      <c r="N1639" s="12" t="s"/>
      <c r="O1639" s="12" t="s"/>
      <c r="P1639" s="12" t="s"/>
    </row>
    <row r="1640" spans="1:16">
      <c r="A1640" s="21" t="s"/>
      <c r="B1640" s="12" t="s"/>
      <c r="C1640" s="22" t="s"/>
      <c r="D1640" s="12" t="s"/>
      <c r="E1640" s="12" t="s"/>
      <c r="F1640" s="12" t="s"/>
      <c r="G1640" s="12" t="s"/>
      <c r="H1640" s="12" t="s"/>
      <c r="I1640" s="12" t="s"/>
      <c r="J1640" s="12" t="s"/>
      <c r="K1640" s="12" t="s"/>
      <c r="L1640" s="12" t="s"/>
      <c r="M1640" s="12" t="s"/>
      <c r="N1640" s="12" t="s"/>
      <c r="O1640" s="12" t="s"/>
      <c r="P1640" s="12" t="s"/>
    </row>
    <row r="1641" spans="1:16">
      <c r="A1641" s="21" t="s"/>
      <c r="B1641" s="12" t="s"/>
      <c r="C1641" s="22" t="s"/>
      <c r="D1641" s="12" t="s"/>
      <c r="E1641" s="12" t="s"/>
      <c r="F1641" s="12" t="s"/>
      <c r="G1641" s="12" t="s"/>
      <c r="H1641" s="12" t="s"/>
      <c r="I1641" s="12" t="s"/>
      <c r="J1641" s="12" t="s"/>
      <c r="K1641" s="12" t="s"/>
      <c r="L1641" s="12" t="s"/>
      <c r="M1641" s="12" t="s"/>
      <c r="N1641" s="12" t="s"/>
      <c r="O1641" s="12" t="s"/>
      <c r="P1641" s="12" t="s"/>
    </row>
    <row r="1642" spans="1:16">
      <c r="A1642" s="21" t="s"/>
      <c r="B1642" s="12" t="s"/>
      <c r="C1642" s="22" t="s"/>
      <c r="D1642" s="12" t="s"/>
      <c r="E1642" s="12" t="s"/>
      <c r="F1642" s="12" t="s"/>
      <c r="G1642" s="12" t="s"/>
      <c r="H1642" s="12" t="s"/>
      <c r="I1642" s="12" t="s"/>
      <c r="J1642" s="12" t="s"/>
      <c r="K1642" s="12" t="s"/>
      <c r="L1642" s="12" t="s"/>
      <c r="M1642" s="12" t="s"/>
      <c r="N1642" s="12" t="s"/>
      <c r="O1642" s="12" t="s"/>
      <c r="P1642" s="12" t="s"/>
    </row>
    <row r="1643" spans="1:16">
      <c r="A1643" s="21" t="s"/>
      <c r="B1643" s="12" t="s"/>
      <c r="C1643" s="22" t="s"/>
      <c r="D1643" s="12" t="s"/>
      <c r="E1643" s="12" t="s"/>
      <c r="F1643" s="12" t="s"/>
      <c r="G1643" s="12" t="s"/>
      <c r="H1643" s="12" t="s"/>
      <c r="I1643" s="12" t="s"/>
      <c r="J1643" s="12" t="s"/>
      <c r="K1643" s="12" t="s"/>
      <c r="L1643" s="12" t="s"/>
      <c r="M1643" s="12" t="s"/>
      <c r="N1643" s="12" t="s"/>
      <c r="O1643" s="12" t="s"/>
      <c r="P1643" s="12" t="s"/>
    </row>
    <row r="1644" spans="1:16">
      <c r="A1644" s="21" t="s"/>
      <c r="B1644" s="12" t="s"/>
      <c r="C1644" s="22" t="s"/>
      <c r="D1644" s="12" t="s"/>
      <c r="E1644" s="12" t="s"/>
      <c r="F1644" s="12" t="s"/>
      <c r="G1644" s="12" t="s"/>
      <c r="H1644" s="12" t="s"/>
      <c r="I1644" s="12" t="s"/>
      <c r="J1644" s="12" t="s"/>
      <c r="K1644" s="12" t="s"/>
      <c r="L1644" s="12" t="s"/>
      <c r="M1644" s="12" t="s"/>
      <c r="N1644" s="12" t="s"/>
      <c r="O1644" s="12" t="s"/>
      <c r="P1644" s="12" t="s"/>
    </row>
    <row r="1645" spans="1:16">
      <c r="A1645" s="21" t="s"/>
      <c r="B1645" s="12" t="s"/>
      <c r="C1645" s="22" t="s"/>
      <c r="D1645" s="12" t="s"/>
      <c r="E1645" s="12" t="s"/>
      <c r="F1645" s="12" t="s"/>
      <c r="G1645" s="12" t="s"/>
      <c r="H1645" s="12" t="s"/>
      <c r="I1645" s="12" t="s"/>
      <c r="J1645" s="12" t="s"/>
      <c r="K1645" s="12" t="s"/>
      <c r="L1645" s="12" t="s"/>
      <c r="M1645" s="12" t="s"/>
      <c r="N1645" s="12" t="s"/>
      <c r="O1645" s="12" t="s"/>
      <c r="P1645" s="12" t="s"/>
    </row>
    <row r="1646" spans="1:16">
      <c r="A1646" s="21" t="s"/>
      <c r="B1646" s="12" t="s"/>
      <c r="C1646" s="22" t="s"/>
      <c r="D1646" s="12" t="s"/>
      <c r="E1646" s="12" t="s"/>
      <c r="F1646" s="12" t="s"/>
      <c r="G1646" s="12" t="s"/>
      <c r="H1646" s="12" t="s"/>
      <c r="I1646" s="12" t="s"/>
      <c r="J1646" s="12" t="s"/>
      <c r="K1646" s="12" t="s"/>
      <c r="L1646" s="12" t="s"/>
      <c r="M1646" s="12" t="s"/>
      <c r="N1646" s="12" t="s"/>
      <c r="O1646" s="12" t="s"/>
      <c r="P1646" s="12" t="s"/>
    </row>
    <row r="1647" spans="1:16">
      <c r="A1647" s="21" t="s"/>
      <c r="B1647" s="12" t="s"/>
      <c r="C1647" s="22" t="s"/>
      <c r="D1647" s="12" t="s"/>
      <c r="E1647" s="12" t="s"/>
      <c r="F1647" s="12" t="s"/>
      <c r="G1647" s="12" t="s"/>
      <c r="H1647" s="12" t="s"/>
      <c r="I1647" s="12" t="s"/>
      <c r="J1647" s="12" t="s"/>
      <c r="K1647" s="12" t="s"/>
      <c r="L1647" s="12" t="s"/>
      <c r="M1647" s="12" t="s"/>
      <c r="N1647" s="12" t="s"/>
      <c r="O1647" s="12" t="s"/>
      <c r="P1647" s="12" t="s"/>
    </row>
    <row r="1648" spans="1:16">
      <c r="A1648" s="21" t="s"/>
      <c r="B1648" s="12" t="s"/>
      <c r="C1648" s="22" t="s"/>
      <c r="D1648" s="12" t="s"/>
      <c r="E1648" s="12" t="s"/>
      <c r="F1648" s="12" t="s"/>
      <c r="G1648" s="12" t="s"/>
      <c r="H1648" s="12" t="s"/>
      <c r="I1648" s="12" t="s"/>
      <c r="J1648" s="12" t="s"/>
      <c r="K1648" s="12" t="s"/>
      <c r="L1648" s="12" t="s"/>
      <c r="M1648" s="12" t="s"/>
      <c r="N1648" s="12" t="s"/>
      <c r="O1648" s="12" t="s"/>
      <c r="P1648" s="12" t="s"/>
    </row>
    <row r="1649" spans="1:16">
      <c r="A1649" s="21" t="s"/>
      <c r="B1649" s="12" t="s"/>
      <c r="C1649" s="22" t="s"/>
      <c r="D1649" s="12" t="s"/>
      <c r="E1649" s="12" t="s"/>
      <c r="F1649" s="12" t="s"/>
      <c r="G1649" s="12" t="s"/>
      <c r="H1649" s="12" t="s"/>
      <c r="I1649" s="12" t="s"/>
      <c r="J1649" s="12" t="s"/>
      <c r="K1649" s="12" t="s"/>
      <c r="L1649" s="12" t="s"/>
      <c r="M1649" s="12" t="s"/>
      <c r="N1649" s="12" t="s"/>
      <c r="O1649" s="12" t="s"/>
      <c r="P1649" s="12" t="s"/>
    </row>
    <row r="1650" spans="1:16">
      <c r="A1650" s="21" t="s"/>
      <c r="B1650" s="12" t="s"/>
      <c r="C1650" s="22" t="s"/>
      <c r="D1650" s="12" t="s"/>
      <c r="E1650" s="12" t="s"/>
      <c r="F1650" s="12" t="s"/>
      <c r="G1650" s="12" t="s"/>
      <c r="H1650" s="12" t="s"/>
      <c r="I1650" s="12" t="s"/>
      <c r="J1650" s="12" t="s"/>
      <c r="K1650" s="12" t="s"/>
      <c r="L1650" s="12" t="s"/>
      <c r="M1650" s="12" t="s"/>
      <c r="N1650" s="12" t="s"/>
      <c r="O1650" s="12" t="s"/>
      <c r="P1650" s="12" t="s"/>
    </row>
    <row r="1651" spans="1:16">
      <c r="A1651" s="21" t="s"/>
      <c r="B1651" s="12" t="s"/>
      <c r="C1651" s="22" t="s"/>
      <c r="D1651" s="12" t="s"/>
      <c r="E1651" s="12" t="s"/>
      <c r="F1651" s="12" t="s"/>
      <c r="G1651" s="12" t="s"/>
      <c r="H1651" s="12" t="s"/>
      <c r="I1651" s="12" t="s"/>
      <c r="J1651" s="12" t="s"/>
      <c r="K1651" s="12" t="s"/>
      <c r="L1651" s="12" t="s"/>
      <c r="M1651" s="12" t="s"/>
      <c r="N1651" s="12" t="s"/>
      <c r="O1651" s="12" t="s"/>
      <c r="P1651" s="12" t="s"/>
    </row>
    <row r="1652" spans="1:16">
      <c r="A1652" s="21" t="s"/>
      <c r="B1652" s="12" t="s"/>
      <c r="C1652" s="22" t="s"/>
      <c r="D1652" s="12" t="s"/>
      <c r="E1652" s="12" t="s"/>
      <c r="F1652" s="12" t="s"/>
      <c r="G1652" s="12" t="s"/>
      <c r="H1652" s="12" t="s"/>
      <c r="I1652" s="12" t="s"/>
      <c r="J1652" s="12" t="s"/>
      <c r="K1652" s="12" t="s"/>
      <c r="L1652" s="12" t="s"/>
      <c r="M1652" s="12" t="s"/>
      <c r="N1652" s="12" t="s"/>
      <c r="O1652" s="12" t="s"/>
      <c r="P1652" s="12" t="s"/>
    </row>
    <row r="1653" spans="1:16">
      <c r="A1653" s="21" t="s"/>
      <c r="B1653" s="12" t="s"/>
      <c r="C1653" s="22" t="s"/>
      <c r="D1653" s="12" t="s"/>
      <c r="E1653" s="12" t="s"/>
      <c r="F1653" s="12" t="s"/>
      <c r="G1653" s="12" t="s"/>
      <c r="H1653" s="12" t="s"/>
      <c r="I1653" s="12" t="s"/>
      <c r="J1653" s="12" t="s"/>
      <c r="K1653" s="12" t="s"/>
      <c r="L1653" s="12" t="s"/>
      <c r="M1653" s="12" t="s"/>
      <c r="N1653" s="12" t="s"/>
      <c r="O1653" s="12" t="s"/>
      <c r="P1653" s="12" t="s"/>
    </row>
    <row r="1654" spans="1:16">
      <c r="A1654" s="21" t="s"/>
      <c r="B1654" s="12" t="s"/>
      <c r="C1654" s="22" t="s"/>
      <c r="D1654" s="12" t="s"/>
      <c r="E1654" s="12" t="s"/>
      <c r="F1654" s="12" t="s"/>
      <c r="G1654" s="12" t="s"/>
      <c r="H1654" s="12" t="s"/>
      <c r="I1654" s="12" t="s"/>
      <c r="J1654" s="12" t="s"/>
      <c r="K1654" s="12" t="s"/>
      <c r="L1654" s="12" t="s"/>
      <c r="M1654" s="12" t="s"/>
      <c r="N1654" s="12" t="s"/>
      <c r="O1654" s="12" t="s"/>
      <c r="P1654" s="12" t="s"/>
    </row>
    <row r="1655" spans="1:16">
      <c r="A1655" s="21" t="s"/>
      <c r="B1655" s="12" t="s"/>
      <c r="C1655" s="22" t="s"/>
      <c r="D1655" s="12" t="s"/>
      <c r="E1655" s="12" t="s"/>
      <c r="F1655" s="12" t="s"/>
      <c r="G1655" s="12" t="s"/>
      <c r="H1655" s="12" t="s"/>
      <c r="I1655" s="12" t="s"/>
      <c r="J1655" s="12" t="s"/>
      <c r="K1655" s="12" t="s"/>
      <c r="L1655" s="12" t="s"/>
      <c r="M1655" s="12" t="s"/>
      <c r="N1655" s="12" t="s"/>
      <c r="O1655" s="12" t="s"/>
      <c r="P1655" s="12" t="s"/>
    </row>
    <row r="1656" spans="1:16">
      <c r="A1656" s="21" t="s"/>
      <c r="B1656" s="12" t="s"/>
      <c r="C1656" s="22" t="s"/>
      <c r="D1656" s="12" t="s"/>
      <c r="E1656" s="12" t="s"/>
      <c r="F1656" s="12" t="s"/>
      <c r="G1656" s="12" t="s"/>
      <c r="H1656" s="12" t="s"/>
      <c r="I1656" s="12" t="s"/>
      <c r="J1656" s="12" t="s"/>
      <c r="K1656" s="12" t="s"/>
      <c r="L1656" s="12" t="s"/>
      <c r="M1656" s="12" t="s"/>
      <c r="N1656" s="12" t="s"/>
      <c r="O1656" s="12" t="s"/>
      <c r="P1656" s="12" t="s"/>
    </row>
    <row r="1657" spans="1:16">
      <c r="A1657" s="21" t="s"/>
      <c r="B1657" s="12" t="s"/>
      <c r="C1657" s="22" t="s"/>
      <c r="D1657" s="12" t="s"/>
      <c r="E1657" s="12" t="s"/>
      <c r="F1657" s="12" t="s"/>
      <c r="G1657" s="12" t="s"/>
      <c r="H1657" s="12" t="s"/>
      <c r="I1657" s="12" t="s"/>
      <c r="J1657" s="12" t="s"/>
      <c r="K1657" s="12" t="s"/>
      <c r="L1657" s="12" t="s"/>
      <c r="M1657" s="12" t="s"/>
      <c r="N1657" s="12" t="s"/>
      <c r="O1657" s="12" t="s"/>
      <c r="P1657" s="12" t="s"/>
    </row>
    <row r="1658" spans="1:16">
      <c r="A1658" s="21" t="s"/>
      <c r="B1658" s="12" t="s"/>
      <c r="C1658" s="22" t="s"/>
      <c r="D1658" s="12" t="s"/>
      <c r="E1658" s="12" t="s"/>
      <c r="F1658" s="12" t="s"/>
      <c r="G1658" s="12" t="s"/>
      <c r="H1658" s="12" t="s"/>
      <c r="I1658" s="12" t="s"/>
      <c r="J1658" s="12" t="s"/>
      <c r="K1658" s="12" t="s"/>
      <c r="L1658" s="12" t="s"/>
      <c r="M1658" s="12" t="s"/>
      <c r="N1658" s="12" t="s"/>
      <c r="O1658" s="12" t="s"/>
      <c r="P1658" s="12" t="s"/>
    </row>
    <row r="1659" spans="1:16">
      <c r="A1659" s="21" t="s"/>
      <c r="B1659" s="12" t="s"/>
      <c r="C1659" s="22" t="s"/>
      <c r="D1659" s="12" t="s"/>
      <c r="E1659" s="12" t="s"/>
      <c r="F1659" s="12" t="s"/>
      <c r="G1659" s="12" t="s"/>
      <c r="H1659" s="12" t="s"/>
      <c r="I1659" s="12" t="s"/>
      <c r="J1659" s="12" t="s"/>
      <c r="K1659" s="12" t="s"/>
      <c r="L1659" s="12" t="s"/>
      <c r="M1659" s="12" t="s"/>
      <c r="N1659" s="12" t="s"/>
      <c r="O1659" s="12" t="s"/>
      <c r="P1659" s="12" t="s"/>
    </row>
    <row r="1660" spans="1:16">
      <c r="A1660" s="21" t="s"/>
      <c r="B1660" s="12" t="s"/>
      <c r="C1660" s="22" t="s"/>
      <c r="D1660" s="12" t="s"/>
      <c r="E1660" s="12" t="s"/>
      <c r="F1660" s="12" t="s"/>
      <c r="G1660" s="12" t="s"/>
      <c r="H1660" s="12" t="s"/>
      <c r="I1660" s="12" t="s"/>
      <c r="J1660" s="12" t="s"/>
      <c r="K1660" s="12" t="s"/>
      <c r="L1660" s="12" t="s"/>
      <c r="M1660" s="12" t="s"/>
      <c r="N1660" s="12" t="s"/>
      <c r="O1660" s="12" t="s"/>
      <c r="P1660" s="12" t="s"/>
    </row>
    <row r="1661" spans="1:16">
      <c r="A1661" s="21" t="s"/>
      <c r="B1661" s="12" t="s"/>
      <c r="C1661" s="22" t="s"/>
      <c r="D1661" s="12" t="s"/>
      <c r="E1661" s="12" t="s"/>
      <c r="F1661" s="12" t="s"/>
      <c r="G1661" s="12" t="s"/>
      <c r="H1661" s="12" t="s"/>
      <c r="I1661" s="12" t="s"/>
      <c r="J1661" s="12" t="s"/>
      <c r="K1661" s="12" t="s"/>
      <c r="L1661" s="12" t="s"/>
      <c r="M1661" s="12" t="s"/>
      <c r="N1661" s="12" t="s"/>
      <c r="O1661" s="12" t="s"/>
      <c r="P1661" s="12" t="s"/>
    </row>
    <row r="1662" spans="1:16">
      <c r="A1662" s="21" t="s"/>
      <c r="B1662" s="12" t="s"/>
      <c r="C1662" s="22" t="s"/>
      <c r="D1662" s="12" t="s"/>
      <c r="E1662" s="12" t="s"/>
      <c r="F1662" s="12" t="s"/>
      <c r="G1662" s="12" t="s"/>
      <c r="H1662" s="12" t="s"/>
      <c r="I1662" s="12" t="s"/>
      <c r="J1662" s="12" t="s"/>
      <c r="K1662" s="12" t="s"/>
      <c r="L1662" s="12" t="s"/>
      <c r="M1662" s="12" t="s"/>
      <c r="N1662" s="12" t="s"/>
      <c r="O1662" s="12" t="s"/>
      <c r="P1662" s="12" t="s"/>
    </row>
    <row r="1663" spans="1:16">
      <c r="A1663" s="21" t="s"/>
      <c r="B1663" s="12" t="s"/>
      <c r="C1663" s="22" t="s"/>
      <c r="D1663" s="12" t="s"/>
      <c r="E1663" s="12" t="s"/>
      <c r="F1663" s="12" t="s"/>
      <c r="G1663" s="12" t="s"/>
      <c r="H1663" s="12" t="s"/>
      <c r="I1663" s="12" t="s"/>
      <c r="J1663" s="12" t="s"/>
      <c r="K1663" s="12" t="s"/>
      <c r="L1663" s="12" t="s"/>
      <c r="M1663" s="12" t="s"/>
      <c r="N1663" s="12" t="s"/>
      <c r="O1663" s="12" t="s"/>
      <c r="P1663" s="12" t="s"/>
    </row>
    <row r="1664" spans="1:16">
      <c r="A1664" s="21" t="s"/>
      <c r="B1664" s="12" t="s"/>
      <c r="C1664" s="22" t="s"/>
      <c r="D1664" s="12" t="s"/>
      <c r="E1664" s="12" t="s"/>
      <c r="F1664" s="12" t="s"/>
      <c r="G1664" s="12" t="s"/>
      <c r="H1664" s="12" t="s"/>
      <c r="I1664" s="12" t="s"/>
      <c r="J1664" s="12" t="s"/>
      <c r="K1664" s="12" t="s"/>
      <c r="L1664" s="12" t="s"/>
      <c r="M1664" s="12" t="s"/>
      <c r="N1664" s="12" t="s"/>
      <c r="O1664" s="12" t="s"/>
      <c r="P1664" s="12" t="s"/>
    </row>
    <row r="1665" spans="1:16">
      <c r="A1665" s="21" t="s"/>
      <c r="B1665" s="12" t="s"/>
      <c r="C1665" s="22" t="s"/>
      <c r="D1665" s="12" t="s"/>
      <c r="E1665" s="12" t="s"/>
      <c r="F1665" s="12" t="s"/>
      <c r="G1665" s="12" t="s"/>
      <c r="H1665" s="12" t="s"/>
      <c r="I1665" s="12" t="s"/>
      <c r="J1665" s="12" t="s"/>
      <c r="K1665" s="12" t="s"/>
      <c r="L1665" s="12" t="s"/>
      <c r="M1665" s="12" t="s"/>
      <c r="N1665" s="12" t="s"/>
      <c r="O1665" s="12" t="s"/>
      <c r="P1665" s="12" t="s"/>
    </row>
    <row r="1666" spans="1:16">
      <c r="A1666" s="21" t="s"/>
      <c r="B1666" s="12" t="s"/>
      <c r="C1666" s="22" t="s"/>
      <c r="D1666" s="12" t="s"/>
      <c r="E1666" s="12" t="s"/>
      <c r="F1666" s="12" t="s"/>
      <c r="G1666" s="12" t="s"/>
      <c r="H1666" s="12" t="s"/>
      <c r="I1666" s="12" t="s"/>
      <c r="J1666" s="12" t="s"/>
      <c r="K1666" s="12" t="s"/>
      <c r="L1666" s="12" t="s"/>
      <c r="M1666" s="12" t="s"/>
      <c r="N1666" s="12" t="s"/>
      <c r="O1666" s="12" t="s"/>
      <c r="P1666" s="12" t="s"/>
    </row>
    <row r="1667" spans="1:16">
      <c r="A1667" s="21" t="s"/>
      <c r="B1667" s="12" t="s"/>
      <c r="C1667" s="22" t="s"/>
      <c r="D1667" s="12" t="s"/>
      <c r="E1667" s="12" t="s"/>
      <c r="F1667" s="12" t="s"/>
      <c r="G1667" s="12" t="s"/>
      <c r="H1667" s="12" t="s"/>
      <c r="I1667" s="12" t="s"/>
      <c r="J1667" s="12" t="s"/>
      <c r="K1667" s="12" t="s"/>
      <c r="L1667" s="12" t="s"/>
      <c r="M1667" s="12" t="s"/>
      <c r="N1667" s="12" t="s"/>
      <c r="O1667" s="12" t="s"/>
      <c r="P1667" s="12" t="s"/>
    </row>
    <row r="1668" spans="1:16">
      <c r="A1668" s="21" t="s"/>
      <c r="B1668" s="12" t="s"/>
      <c r="C1668" s="22" t="s"/>
      <c r="D1668" s="12" t="s"/>
      <c r="E1668" s="12" t="s"/>
      <c r="F1668" s="12" t="s"/>
      <c r="G1668" s="12" t="s"/>
      <c r="H1668" s="12" t="s"/>
      <c r="I1668" s="12" t="s"/>
      <c r="J1668" s="12" t="s"/>
      <c r="K1668" s="12" t="s"/>
      <c r="L1668" s="12" t="s"/>
      <c r="M1668" s="12" t="s"/>
      <c r="N1668" s="12" t="s"/>
      <c r="O1668" s="12" t="s"/>
      <c r="P1668" s="12" t="s"/>
    </row>
    <row r="1669" spans="1:16">
      <c r="A1669" s="21" t="s"/>
      <c r="B1669" s="12" t="s"/>
      <c r="C1669" s="22" t="s"/>
      <c r="D1669" s="12" t="s"/>
      <c r="E1669" s="12" t="s"/>
      <c r="F1669" s="12" t="s"/>
      <c r="G1669" s="12" t="s"/>
      <c r="H1669" s="12" t="s"/>
      <c r="I1669" s="12" t="s"/>
      <c r="J1669" s="12" t="s"/>
      <c r="K1669" s="12" t="s"/>
      <c r="L1669" s="12" t="s"/>
      <c r="M1669" s="12" t="s"/>
      <c r="N1669" s="12" t="s"/>
      <c r="O1669" s="12" t="s"/>
      <c r="P1669" s="12" t="s"/>
    </row>
    <row r="1670" spans="1:16">
      <c r="A1670" s="21" t="s"/>
      <c r="B1670" s="12" t="s"/>
      <c r="C1670" s="22" t="s"/>
      <c r="D1670" s="12" t="s"/>
      <c r="E1670" s="12" t="s"/>
      <c r="F1670" s="12" t="s"/>
      <c r="G1670" s="12" t="s"/>
      <c r="H1670" s="12" t="s"/>
      <c r="I1670" s="12" t="s"/>
      <c r="J1670" s="12" t="s"/>
      <c r="K1670" s="12" t="s"/>
      <c r="L1670" s="12" t="s"/>
      <c r="M1670" s="12" t="s"/>
      <c r="N1670" s="12" t="s"/>
      <c r="O1670" s="12" t="s"/>
      <c r="P1670" s="12" t="s"/>
    </row>
    <row r="1671" spans="1:16">
      <c r="A1671" s="21" t="s"/>
      <c r="B1671" s="12" t="s"/>
      <c r="C1671" s="22" t="s"/>
      <c r="D1671" s="12" t="s"/>
      <c r="E1671" s="12" t="s"/>
      <c r="F1671" s="12" t="s"/>
      <c r="G1671" s="12" t="s"/>
      <c r="H1671" s="12" t="s"/>
      <c r="I1671" s="12" t="s"/>
      <c r="J1671" s="12" t="s"/>
      <c r="K1671" s="12" t="s"/>
      <c r="L1671" s="12" t="s"/>
      <c r="M1671" s="12" t="s"/>
      <c r="N1671" s="12" t="s"/>
      <c r="O1671" s="12" t="s"/>
      <c r="P1671" s="12" t="s"/>
    </row>
    <row r="1672" spans="1:16">
      <c r="A1672" s="21" t="s"/>
      <c r="B1672" s="12" t="s"/>
      <c r="C1672" s="22" t="s"/>
      <c r="D1672" s="12" t="s"/>
      <c r="E1672" s="12" t="s"/>
      <c r="F1672" s="12" t="s"/>
      <c r="G1672" s="12" t="s"/>
      <c r="H1672" s="12" t="s"/>
      <c r="I1672" s="12" t="s"/>
      <c r="J1672" s="12" t="s"/>
      <c r="K1672" s="12" t="s"/>
      <c r="L1672" s="12" t="s"/>
      <c r="M1672" s="12" t="s"/>
      <c r="N1672" s="12" t="s"/>
      <c r="O1672" s="12" t="s"/>
      <c r="P1672" s="12" t="s"/>
    </row>
    <row r="1673" spans="1:16">
      <c r="A1673" s="21" t="s"/>
      <c r="B1673" s="12" t="s"/>
      <c r="C1673" s="22" t="s"/>
      <c r="D1673" s="12" t="s"/>
      <c r="E1673" s="12" t="s"/>
      <c r="F1673" s="12" t="s"/>
      <c r="G1673" s="12" t="s"/>
      <c r="H1673" s="12" t="s"/>
      <c r="I1673" s="12" t="s"/>
      <c r="J1673" s="12" t="s"/>
      <c r="K1673" s="12" t="s"/>
      <c r="L1673" s="12" t="s"/>
      <c r="M1673" s="12" t="s"/>
      <c r="N1673" s="12" t="s"/>
      <c r="O1673" s="12" t="s"/>
      <c r="P1673" s="12" t="s"/>
    </row>
    <row r="1674" spans="1:16">
      <c r="A1674" s="21" t="s"/>
      <c r="B1674" s="12" t="s"/>
      <c r="C1674" s="22" t="s"/>
      <c r="D1674" s="12" t="s"/>
      <c r="E1674" s="12" t="s"/>
      <c r="F1674" s="12" t="s"/>
      <c r="G1674" s="12" t="s"/>
      <c r="H1674" s="12" t="s"/>
      <c r="I1674" s="12" t="s"/>
      <c r="J1674" s="12" t="s"/>
      <c r="K1674" s="12" t="s"/>
      <c r="L1674" s="12" t="s"/>
      <c r="M1674" s="12" t="s"/>
      <c r="N1674" s="12" t="s"/>
      <c r="O1674" s="12" t="s"/>
      <c r="P1674" s="12" t="s"/>
    </row>
    <row r="1675" spans="1:16">
      <c r="A1675" s="21" t="s"/>
      <c r="B1675" s="12" t="s"/>
      <c r="C1675" s="22" t="s"/>
      <c r="D1675" s="12" t="s"/>
      <c r="E1675" s="12" t="s"/>
      <c r="F1675" s="12" t="s"/>
      <c r="G1675" s="12" t="s"/>
      <c r="H1675" s="12" t="s"/>
      <c r="I1675" s="12" t="s"/>
      <c r="J1675" s="12" t="s"/>
      <c r="K1675" s="12" t="s"/>
      <c r="L1675" s="12" t="s"/>
      <c r="M1675" s="12" t="s"/>
      <c r="N1675" s="12" t="s"/>
      <c r="O1675" s="12" t="s"/>
      <c r="P1675" s="12" t="s"/>
    </row>
    <row r="1676" spans="1:16">
      <c r="A1676" s="21" t="s"/>
      <c r="B1676" s="12" t="s"/>
      <c r="C1676" s="22" t="s"/>
      <c r="D1676" s="12" t="s"/>
      <c r="E1676" s="12" t="s"/>
      <c r="F1676" s="12" t="s"/>
      <c r="G1676" s="12" t="s"/>
      <c r="H1676" s="12" t="s"/>
      <c r="I1676" s="12" t="s"/>
      <c r="J1676" s="12" t="s"/>
      <c r="K1676" s="12" t="s"/>
      <c r="L1676" s="12" t="s"/>
      <c r="M1676" s="12" t="s"/>
      <c r="N1676" s="12" t="s"/>
      <c r="O1676" s="12" t="s"/>
      <c r="P1676" s="12" t="s"/>
    </row>
    <row r="1677" spans="1:16">
      <c r="A1677" s="21" t="s"/>
      <c r="B1677" s="12" t="s"/>
      <c r="C1677" s="22" t="s"/>
      <c r="D1677" s="12" t="s"/>
      <c r="E1677" s="12" t="s"/>
      <c r="F1677" s="12" t="s"/>
      <c r="G1677" s="12" t="s"/>
      <c r="H1677" s="12" t="s"/>
      <c r="I1677" s="12" t="s"/>
      <c r="J1677" s="12" t="s"/>
      <c r="K1677" s="12" t="s"/>
      <c r="L1677" s="12" t="s"/>
      <c r="M1677" s="12" t="s"/>
      <c r="N1677" s="12" t="s"/>
      <c r="O1677" s="12" t="s"/>
      <c r="P1677" s="12" t="s"/>
    </row>
    <row r="1678" spans="1:16">
      <c r="A1678" s="21" t="s"/>
      <c r="B1678" s="12" t="s"/>
      <c r="C1678" s="22" t="s"/>
      <c r="D1678" s="12" t="s"/>
      <c r="E1678" s="12" t="s"/>
      <c r="F1678" s="12" t="s"/>
      <c r="G1678" s="12" t="s"/>
      <c r="H1678" s="12" t="s"/>
      <c r="I1678" s="12" t="s"/>
      <c r="J1678" s="12" t="s"/>
      <c r="K1678" s="12" t="s"/>
      <c r="L1678" s="12" t="s"/>
      <c r="M1678" s="12" t="s"/>
      <c r="N1678" s="12" t="s"/>
      <c r="O1678" s="12" t="s"/>
      <c r="P1678" s="12" t="s"/>
    </row>
    <row r="1679" spans="1:16">
      <c r="A1679" s="21" t="s"/>
      <c r="B1679" s="12" t="s"/>
      <c r="C1679" s="22" t="s"/>
      <c r="D1679" s="12" t="s"/>
      <c r="E1679" s="12" t="s"/>
      <c r="F1679" s="12" t="s"/>
      <c r="G1679" s="12" t="s"/>
      <c r="H1679" s="12" t="s"/>
      <c r="I1679" s="12" t="s"/>
      <c r="J1679" s="12" t="s"/>
      <c r="K1679" s="12" t="s"/>
      <c r="L1679" s="12" t="s"/>
      <c r="M1679" s="12" t="s"/>
      <c r="N1679" s="12" t="s"/>
      <c r="O1679" s="12" t="s"/>
      <c r="P1679" s="12" t="s"/>
    </row>
    <row r="1680" spans="1:16">
      <c r="A1680" s="21" t="s"/>
      <c r="B1680" s="12" t="s"/>
      <c r="C1680" s="22" t="s"/>
      <c r="D1680" s="12" t="s"/>
      <c r="E1680" s="12" t="s"/>
      <c r="F1680" s="12" t="s"/>
      <c r="G1680" s="12" t="s"/>
      <c r="H1680" s="12" t="s"/>
      <c r="I1680" s="12" t="s"/>
      <c r="J1680" s="12" t="s"/>
      <c r="K1680" s="12" t="s"/>
      <c r="L1680" s="12" t="s"/>
      <c r="M1680" s="12" t="s"/>
      <c r="N1680" s="12" t="s"/>
      <c r="O1680" s="12" t="s"/>
      <c r="P1680" s="12" t="s"/>
    </row>
    <row r="1681" spans="1:16">
      <c r="A1681" s="21" t="s"/>
      <c r="B1681" s="12" t="s"/>
      <c r="C1681" s="22" t="s"/>
      <c r="D1681" s="12" t="s"/>
      <c r="E1681" s="12" t="s"/>
      <c r="F1681" s="12" t="s"/>
      <c r="G1681" s="12" t="s"/>
      <c r="H1681" s="12" t="s"/>
      <c r="I1681" s="12" t="s"/>
      <c r="J1681" s="12" t="s"/>
      <c r="K1681" s="12" t="s"/>
      <c r="L1681" s="12" t="s"/>
      <c r="M1681" s="12" t="s"/>
      <c r="N1681" s="12" t="s"/>
      <c r="O1681" s="12" t="s"/>
      <c r="P1681" s="12" t="s"/>
    </row>
    <row r="1682" spans="1:16">
      <c r="A1682" s="21" t="s"/>
      <c r="B1682" s="12" t="s"/>
      <c r="C1682" s="22" t="s"/>
      <c r="D1682" s="12" t="s"/>
      <c r="E1682" s="12" t="s"/>
      <c r="F1682" s="12" t="s"/>
      <c r="G1682" s="12" t="s"/>
      <c r="H1682" s="12" t="s"/>
      <c r="I1682" s="12" t="s"/>
      <c r="J1682" s="12" t="s"/>
      <c r="K1682" s="12" t="s"/>
      <c r="L1682" s="12" t="s"/>
      <c r="M1682" s="12" t="s"/>
      <c r="N1682" s="12" t="s"/>
      <c r="O1682" s="12" t="s"/>
      <c r="P1682" s="12" t="s"/>
    </row>
    <row r="1683" spans="1:16">
      <c r="A1683" s="21" t="s"/>
      <c r="B1683" s="12" t="s"/>
      <c r="C1683" s="22" t="s"/>
      <c r="D1683" s="12" t="s"/>
      <c r="E1683" s="12" t="s"/>
      <c r="F1683" s="12" t="s"/>
      <c r="G1683" s="12" t="s"/>
      <c r="H1683" s="12" t="s"/>
      <c r="I1683" s="12" t="s"/>
      <c r="J1683" s="12" t="s"/>
      <c r="K1683" s="12" t="s"/>
      <c r="L1683" s="12" t="s"/>
      <c r="M1683" s="12" t="s"/>
      <c r="N1683" s="12" t="s"/>
      <c r="O1683" s="12" t="s"/>
      <c r="P1683" s="12" t="s"/>
    </row>
    <row r="1684" spans="1:16">
      <c r="A1684" s="21" t="s"/>
      <c r="B1684" s="12" t="s"/>
      <c r="C1684" s="22" t="s"/>
      <c r="D1684" s="12" t="s"/>
      <c r="E1684" s="12" t="s"/>
      <c r="F1684" s="12" t="s"/>
      <c r="G1684" s="12" t="s"/>
      <c r="H1684" s="12" t="s"/>
      <c r="I1684" s="12" t="s"/>
      <c r="J1684" s="12" t="s"/>
      <c r="K1684" s="12" t="s"/>
      <c r="L1684" s="12" t="s"/>
      <c r="M1684" s="12" t="s"/>
      <c r="N1684" s="12" t="s"/>
      <c r="O1684" s="12" t="s"/>
      <c r="P1684" s="12" t="s"/>
    </row>
    <row r="1685" spans="1:16">
      <c r="A1685" s="21" t="s"/>
      <c r="B1685" s="12" t="s"/>
      <c r="C1685" s="22" t="s"/>
      <c r="D1685" s="12" t="s"/>
      <c r="E1685" s="12" t="s"/>
      <c r="F1685" s="12" t="s"/>
      <c r="G1685" s="12" t="s"/>
      <c r="H1685" s="12" t="s"/>
      <c r="I1685" s="12" t="s"/>
      <c r="J1685" s="12" t="s"/>
      <c r="K1685" s="12" t="s"/>
      <c r="L1685" s="12" t="s"/>
      <c r="M1685" s="12" t="s"/>
      <c r="N1685" s="12" t="s"/>
      <c r="O1685" s="12" t="s"/>
      <c r="P1685" s="12" t="s"/>
    </row>
    <row r="1686" spans="1:16">
      <c r="A1686" s="21" t="s"/>
      <c r="B1686" s="12" t="s"/>
      <c r="C1686" s="22" t="s"/>
      <c r="D1686" s="12" t="s"/>
      <c r="E1686" s="12" t="s"/>
      <c r="F1686" s="12" t="s"/>
      <c r="G1686" s="12" t="s"/>
      <c r="H1686" s="12" t="s"/>
      <c r="I1686" s="12" t="s"/>
      <c r="J1686" s="12" t="s"/>
      <c r="K1686" s="12" t="s"/>
      <c r="L1686" s="12" t="s"/>
      <c r="M1686" s="12" t="s"/>
      <c r="N1686" s="12" t="s"/>
      <c r="O1686" s="12" t="s"/>
      <c r="P1686" s="12" t="s"/>
    </row>
    <row r="1687" spans="1:16">
      <c r="A1687" s="21" t="s"/>
      <c r="B1687" s="12" t="s"/>
      <c r="C1687" s="22" t="s"/>
      <c r="D1687" s="12" t="s"/>
      <c r="E1687" s="12" t="s"/>
      <c r="F1687" s="12" t="s"/>
      <c r="G1687" s="12" t="s"/>
      <c r="H1687" s="12" t="s"/>
      <c r="I1687" s="12" t="s"/>
      <c r="J1687" s="12" t="s"/>
      <c r="K1687" s="12" t="s"/>
      <c r="L1687" s="12" t="s"/>
      <c r="M1687" s="12" t="s"/>
      <c r="N1687" s="12" t="s"/>
      <c r="O1687" s="12" t="s"/>
      <c r="P1687" s="12" t="s"/>
    </row>
    <row r="1688" spans="1:16">
      <c r="A1688" s="21" t="s"/>
      <c r="B1688" s="12" t="s"/>
      <c r="C1688" s="22" t="s"/>
      <c r="D1688" s="12" t="s"/>
      <c r="E1688" s="12" t="s"/>
      <c r="F1688" s="12" t="s"/>
      <c r="G1688" s="12" t="s"/>
      <c r="H1688" s="12" t="s"/>
      <c r="I1688" s="12" t="s"/>
      <c r="J1688" s="12" t="s"/>
      <c r="K1688" s="12" t="s"/>
      <c r="L1688" s="12" t="s"/>
      <c r="M1688" s="12" t="s"/>
      <c r="N1688" s="12" t="s"/>
      <c r="O1688" s="12" t="s"/>
      <c r="P1688" s="12" t="s"/>
    </row>
    <row r="1689" spans="1:16">
      <c r="A1689" s="21" t="s"/>
      <c r="B1689" s="12" t="s"/>
      <c r="C1689" s="22" t="s"/>
      <c r="D1689" s="12" t="s"/>
      <c r="E1689" s="12" t="s"/>
      <c r="F1689" s="12" t="s"/>
      <c r="G1689" s="12" t="s"/>
      <c r="H1689" s="12" t="s"/>
      <c r="I1689" s="12" t="s"/>
      <c r="J1689" s="12" t="s"/>
      <c r="K1689" s="12" t="s"/>
      <c r="L1689" s="12" t="s"/>
      <c r="M1689" s="12" t="s"/>
      <c r="N1689" s="12" t="s"/>
      <c r="O1689" s="12" t="s"/>
      <c r="P1689" s="12" t="s"/>
    </row>
    <row r="1690" spans="1:16">
      <c r="A1690" s="21" t="s"/>
      <c r="B1690" s="12" t="s"/>
      <c r="C1690" s="22" t="s"/>
      <c r="D1690" s="12" t="s"/>
      <c r="E1690" s="12" t="s"/>
      <c r="F1690" s="12" t="s"/>
      <c r="G1690" s="12" t="s"/>
      <c r="H1690" s="12" t="s"/>
      <c r="I1690" s="12" t="s"/>
      <c r="J1690" s="12" t="s"/>
      <c r="K1690" s="12" t="s"/>
      <c r="L1690" s="12" t="s"/>
      <c r="M1690" s="12" t="s"/>
      <c r="N1690" s="12" t="s"/>
      <c r="O1690" s="12" t="s"/>
      <c r="P1690" s="12" t="s"/>
    </row>
    <row r="1691" spans="1:16">
      <c r="A1691" s="21" t="s"/>
      <c r="B1691" s="12" t="s"/>
      <c r="C1691" s="22" t="s"/>
      <c r="D1691" s="12" t="s"/>
      <c r="E1691" s="12" t="s"/>
      <c r="F1691" s="12" t="s"/>
      <c r="G1691" s="12" t="s"/>
      <c r="H1691" s="12" t="s"/>
      <c r="I1691" s="12" t="s"/>
      <c r="J1691" s="12" t="s"/>
      <c r="K1691" s="12" t="s"/>
      <c r="L1691" s="12" t="s"/>
      <c r="M1691" s="12" t="s"/>
      <c r="N1691" s="12" t="s"/>
      <c r="O1691" s="12" t="s"/>
      <c r="P1691" s="12" t="s"/>
    </row>
    <row r="1692" spans="1:16">
      <c r="A1692" s="21" t="s"/>
      <c r="B1692" s="12" t="s"/>
      <c r="C1692" s="22" t="s"/>
      <c r="D1692" s="12" t="s"/>
      <c r="E1692" s="12" t="s"/>
      <c r="F1692" s="12" t="s"/>
      <c r="G1692" s="12" t="s"/>
      <c r="H1692" s="12" t="s"/>
      <c r="I1692" s="12" t="s"/>
      <c r="J1692" s="12" t="s"/>
      <c r="K1692" s="12" t="s"/>
      <c r="L1692" s="12" t="s"/>
      <c r="M1692" s="12" t="s"/>
      <c r="N1692" s="12" t="s"/>
      <c r="O1692" s="12" t="s"/>
      <c r="P1692" s="12" t="s"/>
    </row>
    <row r="1693" spans="1:16">
      <c r="A1693" s="21" t="s"/>
      <c r="B1693" s="12" t="s"/>
      <c r="C1693" s="22" t="s"/>
      <c r="D1693" s="12" t="s"/>
      <c r="E1693" s="12" t="s"/>
      <c r="F1693" s="12" t="s"/>
      <c r="G1693" s="12" t="s"/>
      <c r="H1693" s="12" t="s"/>
      <c r="I1693" s="12" t="s"/>
      <c r="J1693" s="12" t="s"/>
      <c r="K1693" s="12" t="s"/>
      <c r="L1693" s="12" t="s"/>
      <c r="M1693" s="12" t="s"/>
      <c r="N1693" s="12" t="s"/>
      <c r="O1693" s="12" t="s"/>
      <c r="P1693" s="12" t="s"/>
    </row>
    <row r="1694" spans="1:16">
      <c r="A1694" s="21" t="s"/>
      <c r="B1694" s="12" t="s"/>
      <c r="C1694" s="22" t="s"/>
      <c r="D1694" s="12" t="s"/>
      <c r="E1694" s="12" t="s"/>
      <c r="F1694" s="12" t="s"/>
      <c r="G1694" s="12" t="s"/>
      <c r="H1694" s="12" t="s"/>
      <c r="I1694" s="12" t="s"/>
      <c r="J1694" s="12" t="s"/>
      <c r="K1694" s="12" t="s"/>
      <c r="L1694" s="12" t="s"/>
      <c r="M1694" s="12" t="s"/>
      <c r="N1694" s="12" t="s"/>
      <c r="O1694" s="12" t="s"/>
      <c r="P1694" s="12" t="s"/>
    </row>
    <row r="1695" spans="1:16">
      <c r="A1695" s="21" t="s"/>
      <c r="B1695" s="12" t="s"/>
      <c r="C1695" s="22" t="s"/>
      <c r="D1695" s="12" t="s"/>
      <c r="E1695" s="12" t="s"/>
      <c r="F1695" s="12" t="s"/>
      <c r="G1695" s="12" t="s"/>
      <c r="H1695" s="12" t="s"/>
      <c r="I1695" s="12" t="s"/>
      <c r="J1695" s="12" t="s"/>
      <c r="K1695" s="12" t="s"/>
      <c r="L1695" s="12" t="s"/>
      <c r="M1695" s="12" t="s"/>
      <c r="N1695" s="12" t="s"/>
      <c r="O1695" s="12" t="s"/>
      <c r="P1695" s="12" t="s"/>
    </row>
    <row r="1696" spans="1:16">
      <c r="A1696" s="21" t="s"/>
      <c r="B1696" s="12" t="s"/>
      <c r="C1696" s="22" t="s"/>
      <c r="D1696" s="12" t="s"/>
      <c r="E1696" s="12" t="s"/>
      <c r="F1696" s="12" t="s"/>
      <c r="G1696" s="12" t="s"/>
      <c r="H1696" s="12" t="s"/>
      <c r="I1696" s="12" t="s"/>
      <c r="J1696" s="12" t="s"/>
      <c r="K1696" s="12" t="s"/>
      <c r="L1696" s="12" t="s"/>
      <c r="M1696" s="12" t="s"/>
      <c r="N1696" s="12" t="s"/>
      <c r="O1696" s="12" t="s"/>
      <c r="P1696" s="12" t="s"/>
    </row>
    <row r="1697" spans="1:16">
      <c r="A1697" s="21" t="s"/>
      <c r="B1697" s="12" t="s"/>
      <c r="C1697" s="22" t="s"/>
      <c r="D1697" s="12" t="s"/>
      <c r="E1697" s="12" t="s"/>
      <c r="F1697" s="12" t="s"/>
      <c r="G1697" s="12" t="s"/>
      <c r="H1697" s="12" t="s"/>
      <c r="I1697" s="12" t="s"/>
      <c r="J1697" s="12" t="s"/>
      <c r="K1697" s="12" t="s"/>
      <c r="L1697" s="12" t="s"/>
      <c r="M1697" s="12" t="s"/>
      <c r="N1697" s="12" t="s"/>
      <c r="O1697" s="12" t="s"/>
      <c r="P1697" s="12" t="s"/>
    </row>
    <row r="1698" spans="1:16">
      <c r="A1698" s="21" t="s"/>
      <c r="B1698" s="12" t="s"/>
      <c r="C1698" s="22" t="s"/>
      <c r="D1698" s="12" t="s"/>
      <c r="E1698" s="12" t="s"/>
      <c r="F1698" s="12" t="s"/>
      <c r="G1698" s="12" t="s"/>
      <c r="H1698" s="12" t="s"/>
      <c r="I1698" s="12" t="s"/>
      <c r="J1698" s="12" t="s"/>
      <c r="K1698" s="12" t="s"/>
      <c r="L1698" s="12" t="s"/>
      <c r="M1698" s="12" t="s"/>
      <c r="N1698" s="12" t="s"/>
      <c r="O1698" s="12" t="s"/>
      <c r="P1698" s="12" t="s"/>
    </row>
    <row r="1699" spans="1:16">
      <c r="A1699" s="21" t="s"/>
      <c r="B1699" s="12" t="s"/>
      <c r="C1699" s="22" t="s"/>
      <c r="D1699" s="12" t="s"/>
      <c r="E1699" s="12" t="s"/>
      <c r="F1699" s="12" t="s"/>
      <c r="G1699" s="12" t="s"/>
      <c r="H1699" s="12" t="s"/>
      <c r="I1699" s="12" t="s"/>
      <c r="J1699" s="12" t="s"/>
      <c r="K1699" s="12" t="s"/>
      <c r="L1699" s="12" t="s"/>
      <c r="M1699" s="12" t="s"/>
      <c r="N1699" s="12" t="s"/>
      <c r="O1699" s="12" t="s"/>
      <c r="P1699" s="12" t="s"/>
    </row>
    <row r="1700" spans="1:16">
      <c r="A1700" s="21" t="s"/>
      <c r="B1700" s="12" t="s"/>
      <c r="C1700" s="22" t="s"/>
      <c r="D1700" s="12" t="s"/>
      <c r="E1700" s="12" t="s"/>
      <c r="F1700" s="12" t="s"/>
      <c r="G1700" s="12" t="s"/>
      <c r="H1700" s="12" t="s"/>
      <c r="I1700" s="12" t="s"/>
      <c r="J1700" s="12" t="s"/>
      <c r="K1700" s="12" t="s"/>
      <c r="L1700" s="12" t="s"/>
      <c r="M1700" s="12" t="s"/>
      <c r="N1700" s="12" t="s"/>
      <c r="O1700" s="12" t="s"/>
      <c r="P1700" s="12" t="s"/>
    </row>
    <row r="1701" spans="1:16">
      <c r="A1701" s="21" t="s"/>
      <c r="B1701" s="12" t="s"/>
      <c r="C1701" s="22" t="s"/>
      <c r="D1701" s="12" t="s"/>
      <c r="E1701" s="12" t="s"/>
      <c r="F1701" s="12" t="s"/>
      <c r="G1701" s="12" t="s"/>
      <c r="H1701" s="12" t="s"/>
      <c r="I1701" s="12" t="s"/>
      <c r="J1701" s="12" t="s"/>
      <c r="K1701" s="12" t="s"/>
      <c r="L1701" s="12" t="s"/>
      <c r="M1701" s="12" t="s"/>
      <c r="N1701" s="12" t="s"/>
      <c r="O1701" s="12" t="s"/>
      <c r="P1701" s="12" t="s"/>
    </row>
    <row r="1702" spans="1:16">
      <c r="A1702" s="21" t="s"/>
      <c r="B1702" s="12" t="s"/>
      <c r="C1702" s="22" t="s"/>
      <c r="D1702" s="12" t="s"/>
      <c r="E1702" s="12" t="s"/>
      <c r="F1702" s="12" t="s"/>
      <c r="G1702" s="12" t="s"/>
      <c r="H1702" s="12" t="s"/>
      <c r="I1702" s="12" t="s"/>
      <c r="J1702" s="12" t="s"/>
      <c r="K1702" s="12" t="s"/>
      <c r="L1702" s="12" t="s"/>
      <c r="M1702" s="12" t="s"/>
      <c r="N1702" s="12" t="s"/>
      <c r="O1702" s="12" t="s"/>
      <c r="P1702" s="12" t="s"/>
    </row>
    <row r="1703" spans="1:16">
      <c r="A1703" s="21" t="s"/>
      <c r="B1703" s="12" t="s"/>
      <c r="C1703" s="22" t="s"/>
      <c r="D1703" s="12" t="s"/>
      <c r="E1703" s="12" t="s"/>
      <c r="F1703" s="12" t="s"/>
      <c r="G1703" s="12" t="s"/>
      <c r="H1703" s="12" t="s"/>
      <c r="I1703" s="12" t="s"/>
      <c r="J1703" s="12" t="s"/>
      <c r="K1703" s="12" t="s"/>
      <c r="L1703" s="12" t="s"/>
      <c r="M1703" s="12" t="s"/>
      <c r="N1703" s="12" t="s"/>
      <c r="O1703" s="12" t="s"/>
      <c r="P1703" s="12" t="s"/>
    </row>
    <row r="1704" spans="1:16">
      <c r="A1704" s="21" t="s"/>
      <c r="B1704" s="12" t="s"/>
      <c r="C1704" s="22" t="s"/>
      <c r="D1704" s="12" t="s"/>
      <c r="E1704" s="12" t="s"/>
      <c r="F1704" s="12" t="s"/>
      <c r="G1704" s="12" t="s"/>
      <c r="H1704" s="12" t="s"/>
      <c r="I1704" s="12" t="s"/>
      <c r="J1704" s="12" t="s"/>
      <c r="K1704" s="12" t="s"/>
      <c r="L1704" s="12" t="s"/>
      <c r="M1704" s="12" t="s"/>
      <c r="N1704" s="12" t="s"/>
      <c r="O1704" s="12" t="s"/>
      <c r="P1704" s="12" t="s"/>
    </row>
    <row r="1705" spans="1:16">
      <c r="A1705" s="21" t="s"/>
      <c r="B1705" s="12" t="s"/>
      <c r="C1705" s="22" t="s"/>
      <c r="D1705" s="12" t="s"/>
      <c r="E1705" s="12" t="s"/>
      <c r="F1705" s="12" t="s"/>
      <c r="G1705" s="12" t="s"/>
      <c r="H1705" s="12" t="s"/>
      <c r="I1705" s="12" t="s"/>
      <c r="J1705" s="12" t="s"/>
      <c r="K1705" s="12" t="s"/>
      <c r="L1705" s="12" t="s"/>
      <c r="M1705" s="12" t="s"/>
      <c r="N1705" s="12" t="s"/>
      <c r="O1705" s="12" t="s"/>
      <c r="P1705" s="12" t="s"/>
    </row>
    <row r="1706" spans="1:16">
      <c r="A1706" s="21" t="s"/>
      <c r="B1706" s="12" t="s"/>
      <c r="C1706" s="22" t="s"/>
      <c r="D1706" s="12" t="s"/>
      <c r="E1706" s="12" t="s"/>
      <c r="F1706" s="12" t="s"/>
      <c r="G1706" s="12" t="s"/>
      <c r="H1706" s="12" t="s"/>
      <c r="I1706" s="12" t="s"/>
      <c r="J1706" s="12" t="s"/>
      <c r="K1706" s="12" t="s"/>
      <c r="L1706" s="12" t="s"/>
      <c r="M1706" s="12" t="s"/>
      <c r="N1706" s="12" t="s"/>
      <c r="O1706" s="12" t="s"/>
      <c r="P1706" s="12" t="s"/>
    </row>
    <row r="1707" spans="1:16">
      <c r="A1707" s="21" t="s"/>
      <c r="B1707" s="12" t="s"/>
      <c r="C1707" s="22" t="s"/>
      <c r="D1707" s="12" t="s"/>
      <c r="E1707" s="12" t="s"/>
      <c r="F1707" s="12" t="s"/>
      <c r="G1707" s="12" t="s"/>
      <c r="H1707" s="12" t="s"/>
      <c r="I1707" s="12" t="s"/>
      <c r="J1707" s="12" t="s"/>
      <c r="K1707" s="12" t="s"/>
      <c r="L1707" s="12" t="s"/>
      <c r="M1707" s="12" t="s"/>
      <c r="N1707" s="12" t="s"/>
      <c r="O1707" s="12" t="s"/>
      <c r="P1707" s="12" t="s"/>
    </row>
    <row r="1708" spans="1:16">
      <c r="A1708" s="21" t="s"/>
      <c r="B1708" s="12" t="s"/>
      <c r="C1708" s="22" t="s"/>
      <c r="D1708" s="12" t="s"/>
      <c r="E1708" s="12" t="s"/>
      <c r="F1708" s="12" t="s"/>
      <c r="G1708" s="12" t="s"/>
      <c r="H1708" s="12" t="s"/>
      <c r="I1708" s="12" t="s"/>
      <c r="J1708" s="12" t="s"/>
      <c r="K1708" s="12" t="s"/>
      <c r="L1708" s="12" t="s"/>
      <c r="M1708" s="12" t="s"/>
      <c r="N1708" s="12" t="s"/>
      <c r="O1708" s="12" t="s"/>
      <c r="P1708" s="12" t="s"/>
    </row>
    <row r="1709" spans="1:16">
      <c r="A1709" s="21" t="s"/>
      <c r="B1709" s="12" t="s"/>
      <c r="C1709" s="22" t="s"/>
      <c r="D1709" s="12" t="s"/>
      <c r="E1709" s="12" t="s"/>
      <c r="F1709" s="12" t="s"/>
      <c r="G1709" s="12" t="s"/>
      <c r="H1709" s="12" t="s"/>
      <c r="I1709" s="12" t="s"/>
      <c r="J1709" s="12" t="s"/>
      <c r="K1709" s="12" t="s"/>
      <c r="L1709" s="12" t="s"/>
      <c r="M1709" s="12" t="s"/>
      <c r="N1709" s="12" t="s"/>
      <c r="O1709" s="12" t="s"/>
      <c r="P1709" s="12" t="s"/>
    </row>
    <row r="1710" spans="1:16">
      <c r="A1710" s="21" t="s"/>
      <c r="B1710" s="12" t="s"/>
      <c r="C1710" s="22" t="s"/>
      <c r="D1710" s="12" t="s"/>
      <c r="E1710" s="12" t="s"/>
      <c r="F1710" s="12" t="s"/>
      <c r="G1710" s="12" t="s"/>
      <c r="H1710" s="12" t="s"/>
      <c r="I1710" s="12" t="s"/>
      <c r="J1710" s="12" t="s"/>
      <c r="K1710" s="12" t="s"/>
      <c r="L1710" s="12" t="s"/>
      <c r="M1710" s="12" t="s"/>
      <c r="N1710" s="12" t="s"/>
      <c r="O1710" s="12" t="s"/>
      <c r="P1710" s="12" t="s"/>
    </row>
    <row r="1711" spans="1:16">
      <c r="A1711" s="21" t="s"/>
      <c r="B1711" s="12" t="s"/>
      <c r="C1711" s="22" t="s"/>
      <c r="D1711" s="12" t="s"/>
      <c r="E1711" s="12" t="s"/>
      <c r="F1711" s="12" t="s"/>
      <c r="G1711" s="12" t="s"/>
      <c r="H1711" s="12" t="s"/>
      <c r="I1711" s="12" t="s"/>
      <c r="J1711" s="12" t="s"/>
      <c r="K1711" s="12" t="s"/>
      <c r="L1711" s="12" t="s"/>
      <c r="M1711" s="12" t="s"/>
      <c r="N1711" s="12" t="s"/>
      <c r="O1711" s="12" t="s"/>
      <c r="P1711" s="12" t="s"/>
    </row>
    <row r="1712" spans="1:16">
      <c r="A1712" s="21" t="s"/>
      <c r="B1712" s="12" t="s"/>
      <c r="C1712" s="22" t="s"/>
      <c r="D1712" s="12" t="s"/>
      <c r="E1712" s="12" t="s"/>
      <c r="F1712" s="12" t="s"/>
      <c r="G1712" s="12" t="s"/>
      <c r="H1712" s="12" t="s"/>
      <c r="I1712" s="12" t="s"/>
      <c r="J1712" s="12" t="s"/>
      <c r="K1712" s="12" t="s"/>
      <c r="L1712" s="12" t="s"/>
      <c r="M1712" s="12" t="s"/>
      <c r="N1712" s="12" t="s"/>
      <c r="O1712" s="12" t="s"/>
      <c r="P1712" s="12" t="s"/>
    </row>
    <row r="1713" spans="1:16">
      <c r="A1713" s="21" t="s"/>
      <c r="B1713" s="12" t="s"/>
      <c r="C1713" s="22" t="s"/>
      <c r="D1713" s="12" t="s"/>
      <c r="E1713" s="12" t="s"/>
      <c r="F1713" s="12" t="s"/>
      <c r="G1713" s="12" t="s"/>
      <c r="H1713" s="12" t="s"/>
      <c r="I1713" s="12" t="s"/>
      <c r="J1713" s="12" t="s"/>
      <c r="K1713" s="12" t="s"/>
      <c r="L1713" s="12" t="s"/>
      <c r="M1713" s="12" t="s"/>
      <c r="N1713" s="12" t="s"/>
      <c r="O1713" s="12" t="s"/>
      <c r="P1713" s="12" t="s"/>
    </row>
    <row r="1714" spans="1:16">
      <c r="A1714" s="21" t="s"/>
      <c r="B1714" s="12" t="s"/>
      <c r="C1714" s="22" t="s"/>
      <c r="D1714" s="12" t="s"/>
      <c r="E1714" s="12" t="s"/>
      <c r="F1714" s="12" t="s"/>
      <c r="G1714" s="12" t="s"/>
      <c r="H1714" s="12" t="s"/>
      <c r="I1714" s="12" t="s"/>
      <c r="J1714" s="12" t="s"/>
      <c r="K1714" s="12" t="s"/>
      <c r="L1714" s="12" t="s"/>
      <c r="M1714" s="12" t="s"/>
      <c r="N1714" s="12" t="s"/>
      <c r="O1714" s="12" t="s"/>
      <c r="P1714" s="12" t="s"/>
    </row>
    <row r="1715" spans="1:16">
      <c r="A1715" s="21" t="s"/>
      <c r="B1715" s="12" t="s"/>
      <c r="C1715" s="22" t="s"/>
      <c r="D1715" s="12" t="s"/>
      <c r="E1715" s="12" t="s"/>
      <c r="F1715" s="12" t="s"/>
      <c r="G1715" s="12" t="s"/>
      <c r="H1715" s="12" t="s"/>
      <c r="I1715" s="12" t="s"/>
      <c r="J1715" s="12" t="s"/>
      <c r="K1715" s="12" t="s"/>
      <c r="L1715" s="12" t="s"/>
      <c r="M1715" s="12" t="s"/>
      <c r="N1715" s="12" t="s"/>
      <c r="O1715" s="12" t="s"/>
      <c r="P1715" s="12" t="s"/>
    </row>
    <row r="1716" spans="1:16">
      <c r="A1716" s="21" t="s"/>
      <c r="B1716" s="12" t="s"/>
      <c r="C1716" s="22" t="s"/>
      <c r="D1716" s="12" t="s"/>
      <c r="E1716" s="12" t="s"/>
      <c r="F1716" s="12" t="s"/>
      <c r="G1716" s="12" t="s"/>
      <c r="H1716" s="12" t="s"/>
      <c r="I1716" s="12" t="s"/>
      <c r="J1716" s="12" t="s"/>
      <c r="K1716" s="12" t="s"/>
      <c r="L1716" s="12" t="s"/>
      <c r="M1716" s="12" t="s"/>
      <c r="N1716" s="12" t="s"/>
      <c r="O1716" s="12" t="s"/>
      <c r="P1716" s="12" t="s"/>
    </row>
    <row r="1717" spans="1:16">
      <c r="A1717" s="21" t="s"/>
      <c r="B1717" s="12" t="s"/>
      <c r="C1717" s="22" t="s"/>
      <c r="D1717" s="12" t="s"/>
      <c r="E1717" s="12" t="s"/>
      <c r="F1717" s="12" t="s"/>
      <c r="G1717" s="12" t="s"/>
      <c r="H1717" s="12" t="s"/>
      <c r="I1717" s="12" t="s"/>
      <c r="J1717" s="12" t="s"/>
      <c r="K1717" s="12" t="s"/>
      <c r="L1717" s="12" t="s"/>
      <c r="M1717" s="12" t="s"/>
      <c r="N1717" s="12" t="s"/>
      <c r="O1717" s="12" t="s"/>
      <c r="P1717" s="12" t="s"/>
    </row>
    <row r="1718" spans="1:16">
      <c r="A1718" s="21" t="s"/>
      <c r="B1718" s="12" t="s"/>
      <c r="C1718" s="22" t="s"/>
      <c r="D1718" s="12" t="s"/>
      <c r="E1718" s="12" t="s"/>
      <c r="F1718" s="12" t="s"/>
      <c r="G1718" s="12" t="s"/>
      <c r="H1718" s="12" t="s"/>
      <c r="I1718" s="12" t="s"/>
      <c r="J1718" s="12" t="s"/>
      <c r="K1718" s="12" t="s"/>
      <c r="L1718" s="12" t="s"/>
      <c r="M1718" s="12" t="s"/>
      <c r="N1718" s="12" t="s"/>
      <c r="O1718" s="12" t="s"/>
      <c r="P1718" s="12" t="s"/>
    </row>
    <row r="1719" spans="1:16">
      <c r="A1719" s="21" t="s"/>
      <c r="B1719" s="12" t="s"/>
      <c r="C1719" s="22" t="s"/>
      <c r="D1719" s="12" t="s"/>
      <c r="E1719" s="12" t="s"/>
      <c r="F1719" s="12" t="s"/>
      <c r="G1719" s="12" t="s"/>
      <c r="H1719" s="12" t="s"/>
      <c r="I1719" s="12" t="s"/>
      <c r="J1719" s="12" t="s"/>
      <c r="K1719" s="12" t="s"/>
      <c r="L1719" s="12" t="s"/>
      <c r="M1719" s="12" t="s"/>
      <c r="N1719" s="12" t="s"/>
      <c r="O1719" s="12" t="s"/>
      <c r="P1719" s="12" t="s"/>
    </row>
    <row r="1720" spans="1:16">
      <c r="A1720" s="21" t="s"/>
      <c r="B1720" s="12" t="s"/>
      <c r="C1720" s="22" t="s"/>
      <c r="D1720" s="12" t="s"/>
      <c r="E1720" s="12" t="s"/>
      <c r="F1720" s="12" t="s"/>
      <c r="G1720" s="12" t="s"/>
      <c r="H1720" s="12" t="s"/>
      <c r="I1720" s="12" t="s"/>
      <c r="J1720" s="12" t="s"/>
      <c r="K1720" s="12" t="s"/>
      <c r="L1720" s="12" t="s"/>
      <c r="M1720" s="12" t="s"/>
      <c r="N1720" s="12" t="s"/>
      <c r="O1720" s="12" t="s"/>
      <c r="P1720" s="12" t="s"/>
    </row>
    <row r="1721" spans="1:16">
      <c r="A1721" s="21" t="s"/>
      <c r="B1721" s="12" t="s"/>
      <c r="C1721" s="22" t="s"/>
      <c r="D1721" s="12" t="s"/>
      <c r="E1721" s="12" t="s"/>
      <c r="F1721" s="12" t="s"/>
      <c r="G1721" s="12" t="s"/>
      <c r="H1721" s="12" t="s"/>
      <c r="I1721" s="12" t="s"/>
      <c r="J1721" s="12" t="s"/>
      <c r="K1721" s="12" t="s"/>
      <c r="L1721" s="12" t="s"/>
      <c r="M1721" s="12" t="s"/>
      <c r="N1721" s="12" t="s"/>
      <c r="O1721" s="12" t="s"/>
      <c r="P1721" s="12" t="s"/>
    </row>
    <row r="1722" spans="1:16">
      <c r="A1722" s="21" t="s"/>
      <c r="B1722" s="12" t="s"/>
      <c r="C1722" s="22" t="s"/>
      <c r="D1722" s="12" t="s"/>
      <c r="E1722" s="12" t="s"/>
      <c r="F1722" s="12" t="s"/>
      <c r="G1722" s="12" t="s"/>
      <c r="H1722" s="12" t="s"/>
      <c r="I1722" s="12" t="s"/>
      <c r="J1722" s="12" t="s"/>
      <c r="K1722" s="12" t="s"/>
      <c r="L1722" s="12" t="s"/>
      <c r="M1722" s="12" t="s"/>
      <c r="N1722" s="12" t="s"/>
      <c r="O1722" s="12" t="s"/>
      <c r="P1722" s="12" t="s"/>
    </row>
    <row r="1723" spans="1:16">
      <c r="A1723" s="21" t="s"/>
      <c r="B1723" s="12" t="s"/>
      <c r="C1723" s="22" t="s"/>
      <c r="D1723" s="12" t="s"/>
      <c r="E1723" s="12" t="s"/>
      <c r="F1723" s="12" t="s"/>
      <c r="G1723" s="12" t="s"/>
      <c r="H1723" s="12" t="s"/>
      <c r="I1723" s="12" t="s"/>
      <c r="J1723" s="12" t="s"/>
      <c r="K1723" s="12" t="s"/>
      <c r="L1723" s="12" t="s"/>
      <c r="M1723" s="12" t="s"/>
      <c r="N1723" s="12" t="s"/>
      <c r="O1723" s="12" t="s"/>
      <c r="P1723" s="12" t="s"/>
    </row>
    <row r="1724" spans="1:16">
      <c r="A1724" s="21" t="s"/>
      <c r="B1724" s="12" t="s"/>
      <c r="C1724" s="22" t="s"/>
      <c r="D1724" s="12" t="s"/>
      <c r="E1724" s="12" t="s"/>
      <c r="F1724" s="12" t="s"/>
      <c r="G1724" s="12" t="s"/>
      <c r="H1724" s="12" t="s"/>
      <c r="I1724" s="12" t="s"/>
      <c r="J1724" s="12" t="s"/>
      <c r="K1724" s="12" t="s"/>
      <c r="L1724" s="12" t="s"/>
      <c r="M1724" s="12" t="s"/>
      <c r="N1724" s="12" t="s"/>
      <c r="O1724" s="12" t="s"/>
      <c r="P1724" s="12" t="s"/>
    </row>
    <row r="1725" spans="1:16">
      <c r="A1725" s="21" t="s"/>
      <c r="B1725" s="12" t="s"/>
      <c r="C1725" s="22" t="s"/>
      <c r="D1725" s="12" t="s"/>
      <c r="E1725" s="12" t="s"/>
      <c r="F1725" s="12" t="s"/>
      <c r="G1725" s="12" t="s"/>
      <c r="H1725" s="12" t="s"/>
      <c r="I1725" s="12" t="s"/>
      <c r="J1725" s="12" t="s"/>
      <c r="K1725" s="12" t="s"/>
      <c r="L1725" s="12" t="s"/>
      <c r="M1725" s="12" t="s"/>
      <c r="N1725" s="12" t="s"/>
      <c r="O1725" s="12" t="s"/>
      <c r="P1725" s="12" t="s"/>
    </row>
    <row r="1726" spans="1:16">
      <c r="A1726" s="21" t="s"/>
      <c r="B1726" s="12" t="s"/>
      <c r="C1726" s="22" t="s"/>
      <c r="D1726" s="12" t="s"/>
      <c r="E1726" s="12" t="s"/>
      <c r="F1726" s="12" t="s"/>
      <c r="G1726" s="12" t="s"/>
      <c r="H1726" s="12" t="s"/>
      <c r="I1726" s="12" t="s"/>
      <c r="J1726" s="12" t="s"/>
      <c r="K1726" s="12" t="s"/>
      <c r="L1726" s="12" t="s"/>
      <c r="M1726" s="12" t="s"/>
      <c r="N1726" s="12" t="s"/>
      <c r="O1726" s="12" t="s"/>
      <c r="P1726" s="12" t="s"/>
    </row>
    <row r="1727" spans="1:16">
      <c r="A1727" s="21" t="s"/>
      <c r="B1727" s="12" t="s"/>
      <c r="C1727" s="22" t="s"/>
      <c r="D1727" s="12" t="s"/>
      <c r="E1727" s="12" t="s"/>
      <c r="F1727" s="12" t="s"/>
      <c r="G1727" s="12" t="s"/>
      <c r="H1727" s="12" t="s"/>
      <c r="I1727" s="12" t="s"/>
      <c r="J1727" s="12" t="s"/>
      <c r="K1727" s="12" t="s"/>
      <c r="L1727" s="12" t="s"/>
      <c r="M1727" s="12" t="s"/>
      <c r="N1727" s="12" t="s"/>
      <c r="O1727" s="12" t="s"/>
      <c r="P1727" s="12" t="s"/>
    </row>
    <row r="1728" spans="1:16">
      <c r="A1728" s="21" t="s"/>
      <c r="B1728" s="12" t="s"/>
      <c r="C1728" s="22" t="s"/>
      <c r="D1728" s="12" t="s"/>
      <c r="E1728" s="12" t="s"/>
      <c r="F1728" s="12" t="s"/>
      <c r="G1728" s="12" t="s"/>
      <c r="H1728" s="12" t="s"/>
      <c r="I1728" s="12" t="s"/>
      <c r="J1728" s="12" t="s"/>
      <c r="K1728" s="12" t="s"/>
      <c r="L1728" s="12" t="s"/>
      <c r="M1728" s="12" t="s"/>
      <c r="N1728" s="12" t="s"/>
      <c r="O1728" s="12" t="s"/>
      <c r="P1728" s="12" t="s"/>
    </row>
    <row r="1729" spans="1:16">
      <c r="A1729" s="21" t="s"/>
      <c r="B1729" s="12" t="s"/>
      <c r="C1729" s="22" t="s"/>
      <c r="D1729" s="12" t="s"/>
      <c r="E1729" s="12" t="s"/>
      <c r="F1729" s="12" t="s"/>
      <c r="G1729" s="12" t="s"/>
      <c r="H1729" s="12" t="s"/>
      <c r="I1729" s="12" t="s"/>
      <c r="J1729" s="12" t="s"/>
      <c r="K1729" s="12" t="s"/>
      <c r="L1729" s="12" t="s"/>
      <c r="M1729" s="12" t="s"/>
      <c r="N1729" s="12" t="s"/>
      <c r="O1729" s="12" t="s"/>
      <c r="P1729" s="12" t="s"/>
    </row>
    <row r="1730" spans="1:16">
      <c r="A1730" s="21" t="s"/>
      <c r="B1730" s="12" t="s"/>
      <c r="C1730" s="22" t="s"/>
      <c r="D1730" s="12" t="s"/>
      <c r="E1730" s="12" t="s"/>
      <c r="F1730" s="12" t="s"/>
      <c r="G1730" s="12" t="s"/>
      <c r="H1730" s="12" t="s"/>
      <c r="I1730" s="12" t="s"/>
      <c r="J1730" s="12" t="s"/>
      <c r="K1730" s="12" t="s"/>
      <c r="L1730" s="12" t="s"/>
      <c r="M1730" s="12" t="s"/>
      <c r="N1730" s="12" t="s"/>
      <c r="O1730" s="12" t="s"/>
      <c r="P1730" s="12" t="s"/>
    </row>
    <row r="1731" spans="1:16">
      <c r="A1731" s="21" t="s"/>
      <c r="B1731" s="12" t="s"/>
      <c r="C1731" s="22" t="s"/>
      <c r="D1731" s="12" t="s"/>
      <c r="E1731" s="12" t="s"/>
      <c r="F1731" s="12" t="s"/>
      <c r="G1731" s="12" t="s"/>
      <c r="H1731" s="12" t="s"/>
      <c r="I1731" s="12" t="s"/>
      <c r="J1731" s="12" t="s"/>
      <c r="K1731" s="12" t="s"/>
      <c r="L1731" s="12" t="s"/>
      <c r="M1731" s="12" t="s"/>
      <c r="N1731" s="12" t="s"/>
      <c r="O1731" s="12" t="s"/>
      <c r="P1731" s="12" t="s"/>
    </row>
    <row r="1732" spans="1:16">
      <c r="A1732" s="21" t="s"/>
      <c r="B1732" s="12" t="s"/>
      <c r="C1732" s="22" t="s"/>
      <c r="D1732" s="12" t="s"/>
      <c r="E1732" s="12" t="s"/>
      <c r="F1732" s="12" t="s"/>
      <c r="G1732" s="12" t="s"/>
      <c r="H1732" s="12" t="s"/>
      <c r="I1732" s="12" t="s"/>
      <c r="J1732" s="12" t="s"/>
      <c r="K1732" s="12" t="s"/>
      <c r="L1732" s="12" t="s"/>
      <c r="M1732" s="12" t="s"/>
      <c r="N1732" s="12" t="s"/>
      <c r="O1732" s="12" t="s"/>
      <c r="P1732" s="12" t="s"/>
    </row>
    <row r="1733" spans="1:16">
      <c r="A1733" s="21" t="s"/>
      <c r="B1733" s="12" t="s"/>
      <c r="C1733" s="22" t="s"/>
      <c r="D1733" s="12" t="s"/>
      <c r="E1733" s="12" t="s"/>
      <c r="F1733" s="12" t="s"/>
      <c r="G1733" s="12" t="s"/>
      <c r="H1733" s="12" t="s"/>
      <c r="I1733" s="12" t="s"/>
      <c r="J1733" s="12" t="s"/>
      <c r="K1733" s="12" t="s"/>
      <c r="L1733" s="12" t="s"/>
      <c r="M1733" s="12" t="s"/>
      <c r="N1733" s="12" t="s"/>
      <c r="O1733" s="12" t="s"/>
      <c r="P1733" s="12" t="s"/>
    </row>
    <row r="1734" spans="1:16">
      <c r="A1734" s="21" t="s"/>
      <c r="B1734" s="12" t="s"/>
      <c r="C1734" s="22" t="s"/>
      <c r="D1734" s="12" t="s"/>
      <c r="E1734" s="12" t="s"/>
      <c r="F1734" s="12" t="s"/>
      <c r="G1734" s="12" t="s"/>
      <c r="H1734" s="12" t="s"/>
      <c r="I1734" s="12" t="s"/>
      <c r="J1734" s="12" t="s"/>
      <c r="K1734" s="12" t="s"/>
      <c r="L1734" s="12" t="s"/>
      <c r="M1734" s="12" t="s"/>
      <c r="N1734" s="12" t="s"/>
      <c r="O1734" s="12" t="s"/>
      <c r="P1734" s="12" t="s"/>
    </row>
    <row r="1735" spans="1:16">
      <c r="A1735" s="21" t="s"/>
      <c r="B1735" s="12" t="s"/>
      <c r="C1735" s="22" t="s"/>
      <c r="D1735" s="12" t="s"/>
      <c r="E1735" s="12" t="s"/>
      <c r="F1735" s="12" t="s"/>
      <c r="G1735" s="12" t="s"/>
      <c r="H1735" s="12" t="s"/>
      <c r="I1735" s="12" t="s"/>
      <c r="J1735" s="12" t="s"/>
      <c r="K1735" s="12" t="s"/>
      <c r="L1735" s="12" t="s"/>
      <c r="M1735" s="12" t="s"/>
      <c r="N1735" s="12" t="s"/>
      <c r="O1735" s="12" t="s"/>
      <c r="P1735" s="12" t="s"/>
    </row>
    <row r="1736" spans="1:16">
      <c r="A1736" s="21" t="s"/>
      <c r="B1736" s="12" t="s"/>
      <c r="C1736" s="22" t="s"/>
      <c r="D1736" s="12" t="s"/>
      <c r="E1736" s="12" t="s"/>
      <c r="F1736" s="12" t="s"/>
      <c r="G1736" s="12" t="s"/>
      <c r="H1736" s="12" t="s"/>
      <c r="I1736" s="12" t="s"/>
      <c r="J1736" s="12" t="s"/>
      <c r="K1736" s="12" t="s"/>
      <c r="L1736" s="12" t="s"/>
      <c r="M1736" s="12" t="s"/>
      <c r="N1736" s="12" t="s"/>
      <c r="O1736" s="12" t="s"/>
      <c r="P1736" s="12" t="s"/>
    </row>
    <row r="1737" spans="1:16">
      <c r="A1737" s="21" t="s"/>
      <c r="B1737" s="12" t="s"/>
      <c r="C1737" s="22" t="s"/>
      <c r="D1737" s="12" t="s"/>
      <c r="E1737" s="12" t="s"/>
      <c r="F1737" s="12" t="s"/>
      <c r="G1737" s="12" t="s"/>
      <c r="H1737" s="12" t="s"/>
      <c r="I1737" s="12" t="s"/>
      <c r="J1737" s="12" t="s"/>
      <c r="K1737" s="12" t="s"/>
      <c r="L1737" s="12" t="s"/>
      <c r="M1737" s="12" t="s"/>
      <c r="N1737" s="12" t="s"/>
      <c r="O1737" s="12" t="s"/>
      <c r="P1737" s="12" t="s"/>
    </row>
    <row r="1738" spans="1:16">
      <c r="A1738" s="21" t="s"/>
      <c r="B1738" s="12" t="s"/>
      <c r="C1738" s="22" t="s"/>
      <c r="D1738" s="12" t="s"/>
      <c r="E1738" s="12" t="s"/>
      <c r="F1738" s="12" t="s"/>
      <c r="G1738" s="12" t="s"/>
      <c r="H1738" s="12" t="s"/>
      <c r="I1738" s="12" t="s"/>
      <c r="J1738" s="12" t="s"/>
      <c r="K1738" s="12" t="s"/>
      <c r="L1738" s="12" t="s"/>
      <c r="M1738" s="12" t="s"/>
      <c r="N1738" s="12" t="s"/>
      <c r="O1738" s="12" t="s"/>
      <c r="P1738" s="12" t="s"/>
    </row>
    <row r="1739" spans="1:16">
      <c r="A1739" s="21" t="s"/>
      <c r="B1739" s="12" t="s"/>
      <c r="C1739" s="22" t="s"/>
      <c r="D1739" s="12" t="s"/>
      <c r="E1739" s="12" t="s"/>
      <c r="F1739" s="12" t="s"/>
      <c r="G1739" s="12" t="s"/>
      <c r="H1739" s="12" t="s"/>
      <c r="I1739" s="12" t="s"/>
      <c r="J1739" s="12" t="s"/>
      <c r="K1739" s="12" t="s"/>
      <c r="L1739" s="12" t="s"/>
      <c r="M1739" s="12" t="s"/>
      <c r="N1739" s="12" t="s"/>
      <c r="O1739" s="12" t="s"/>
      <c r="P1739" s="12" t="s"/>
    </row>
    <row r="1740" spans="1:16">
      <c r="A1740" s="21" t="s"/>
      <c r="B1740" s="12" t="s"/>
      <c r="C1740" s="22" t="s"/>
      <c r="D1740" s="12" t="s"/>
      <c r="E1740" s="12" t="s"/>
      <c r="F1740" s="12" t="s"/>
      <c r="G1740" s="12" t="s"/>
      <c r="H1740" s="12" t="s"/>
      <c r="I1740" s="12" t="s"/>
      <c r="J1740" s="12" t="s"/>
      <c r="K1740" s="12" t="s"/>
      <c r="L1740" s="12" t="s"/>
      <c r="M1740" s="12" t="s"/>
      <c r="N1740" s="12" t="s"/>
      <c r="O1740" s="12" t="s"/>
      <c r="P1740" s="12" t="s"/>
    </row>
    <row r="1741" spans="1:16">
      <c r="A1741" s="21" t="s"/>
      <c r="B1741" s="12" t="s"/>
      <c r="C1741" s="22" t="s"/>
      <c r="D1741" s="12" t="s"/>
      <c r="E1741" s="12" t="s"/>
      <c r="F1741" s="12" t="s"/>
      <c r="G1741" s="12" t="s"/>
      <c r="H1741" s="12" t="s"/>
      <c r="I1741" s="12" t="s"/>
      <c r="J1741" s="12" t="s"/>
      <c r="K1741" s="12" t="s"/>
      <c r="L1741" s="12" t="s"/>
      <c r="M1741" s="12" t="s"/>
      <c r="N1741" s="12" t="s"/>
      <c r="O1741" s="12" t="s"/>
      <c r="P1741" s="12" t="s"/>
    </row>
    <row r="1742" spans="1:16">
      <c r="A1742" s="21" t="s"/>
      <c r="B1742" s="12" t="s"/>
      <c r="C1742" s="22" t="s"/>
      <c r="D1742" s="12" t="s"/>
      <c r="E1742" s="12" t="s"/>
      <c r="F1742" s="12" t="s"/>
      <c r="G1742" s="12" t="s"/>
      <c r="H1742" s="12" t="s"/>
      <c r="I1742" s="12" t="s"/>
      <c r="J1742" s="12" t="s"/>
      <c r="K1742" s="12" t="s"/>
      <c r="L1742" s="12" t="s"/>
      <c r="M1742" s="12" t="s"/>
      <c r="N1742" s="12" t="s"/>
      <c r="O1742" s="12" t="s"/>
      <c r="P1742" s="12" t="s"/>
    </row>
    <row r="1743" spans="1:16">
      <c r="A1743" s="21" t="s"/>
      <c r="B1743" s="12" t="s"/>
      <c r="C1743" s="22" t="s"/>
      <c r="D1743" s="12" t="s"/>
      <c r="E1743" s="12" t="s"/>
      <c r="F1743" s="12" t="s"/>
      <c r="G1743" s="12" t="s"/>
      <c r="H1743" s="12" t="s"/>
      <c r="I1743" s="12" t="s"/>
      <c r="J1743" s="12" t="s"/>
      <c r="K1743" s="12" t="s"/>
      <c r="L1743" s="12" t="s"/>
      <c r="M1743" s="12" t="s"/>
      <c r="N1743" s="12" t="s"/>
      <c r="O1743" s="12" t="s"/>
      <c r="P1743" s="12" t="s"/>
    </row>
    <row r="1744" spans="1:16">
      <c r="A1744" s="21" t="s"/>
      <c r="B1744" s="12" t="s"/>
      <c r="C1744" s="22" t="s"/>
      <c r="D1744" s="12" t="s"/>
      <c r="E1744" s="12" t="s"/>
      <c r="F1744" s="12" t="s"/>
      <c r="G1744" s="12" t="s"/>
      <c r="H1744" s="12" t="s"/>
      <c r="I1744" s="12" t="s"/>
      <c r="J1744" s="12" t="s"/>
      <c r="K1744" s="12" t="s"/>
      <c r="L1744" s="12" t="s"/>
      <c r="M1744" s="12" t="s"/>
      <c r="N1744" s="12" t="s"/>
      <c r="O1744" s="12" t="s"/>
      <c r="P1744" s="12" t="s"/>
    </row>
    <row r="1745" spans="1:16">
      <c r="A1745" s="21" t="s"/>
      <c r="B1745" s="12" t="s"/>
      <c r="C1745" s="22" t="s"/>
      <c r="D1745" s="12" t="s"/>
      <c r="E1745" s="12" t="s"/>
      <c r="F1745" s="12" t="s"/>
      <c r="G1745" s="12" t="s"/>
      <c r="H1745" s="12" t="s"/>
      <c r="I1745" s="12" t="s"/>
      <c r="J1745" s="12" t="s"/>
      <c r="K1745" s="12" t="s"/>
      <c r="L1745" s="12" t="s"/>
      <c r="M1745" s="12" t="s"/>
      <c r="N1745" s="12" t="s"/>
      <c r="O1745" s="12" t="s"/>
      <c r="P1745" s="12" t="s"/>
    </row>
    <row r="1746" spans="1:16">
      <c r="A1746" s="21" t="s"/>
      <c r="B1746" s="12" t="s"/>
      <c r="C1746" s="22" t="s"/>
      <c r="D1746" s="12" t="s"/>
      <c r="E1746" s="12" t="s"/>
      <c r="F1746" s="12" t="s"/>
      <c r="G1746" s="12" t="s"/>
      <c r="H1746" s="12" t="s"/>
      <c r="I1746" s="12" t="s"/>
      <c r="J1746" s="12" t="s"/>
      <c r="K1746" s="12" t="s"/>
      <c r="L1746" s="12" t="s"/>
      <c r="M1746" s="12" t="s"/>
      <c r="N1746" s="12" t="s"/>
      <c r="O1746" s="12" t="s"/>
      <c r="P1746" s="12" t="s"/>
    </row>
    <row r="1747" spans="1:16">
      <c r="A1747" s="21" t="s"/>
      <c r="B1747" s="12" t="s"/>
      <c r="C1747" s="22" t="s"/>
      <c r="D1747" s="12" t="s"/>
      <c r="E1747" s="12" t="s"/>
      <c r="F1747" s="12" t="s"/>
      <c r="G1747" s="12" t="s"/>
      <c r="H1747" s="12" t="s"/>
      <c r="I1747" s="12" t="s"/>
      <c r="J1747" s="12" t="s"/>
      <c r="K1747" s="12" t="s"/>
      <c r="L1747" s="12" t="s"/>
      <c r="M1747" s="12" t="s"/>
      <c r="N1747" s="12" t="s"/>
      <c r="O1747" s="12" t="s"/>
      <c r="P1747" s="12" t="s"/>
    </row>
    <row r="1748" spans="1:16">
      <c r="A1748" s="21" t="s"/>
      <c r="B1748" s="12" t="s"/>
      <c r="C1748" s="22" t="s"/>
      <c r="D1748" s="12" t="s"/>
      <c r="E1748" s="12" t="s"/>
      <c r="F1748" s="12" t="s"/>
      <c r="G1748" s="12" t="s"/>
      <c r="H1748" s="12" t="s"/>
      <c r="I1748" s="12" t="s"/>
      <c r="J1748" s="12" t="s"/>
      <c r="K1748" s="12" t="s"/>
      <c r="L1748" s="12" t="s"/>
      <c r="M1748" s="12" t="s"/>
      <c r="N1748" s="12" t="s"/>
      <c r="O1748" s="12" t="s"/>
      <c r="P1748" s="12" t="s"/>
    </row>
    <row r="1749" spans="1:16">
      <c r="A1749" s="21" t="s"/>
      <c r="B1749" s="12" t="s"/>
      <c r="C1749" s="22" t="s"/>
      <c r="D1749" s="12" t="s"/>
      <c r="E1749" s="12" t="s"/>
      <c r="F1749" s="12" t="s"/>
      <c r="G1749" s="12" t="s"/>
      <c r="H1749" s="12" t="s"/>
      <c r="I1749" s="12" t="s"/>
      <c r="J1749" s="12" t="s"/>
      <c r="K1749" s="12" t="s"/>
      <c r="L1749" s="12" t="s"/>
      <c r="M1749" s="12" t="s"/>
      <c r="N1749" s="12" t="s"/>
      <c r="O1749" s="12" t="s"/>
      <c r="P1749" s="12" t="s"/>
    </row>
    <row r="1750" spans="1:16">
      <c r="A1750" s="21" t="s"/>
      <c r="B1750" s="12" t="s"/>
      <c r="C1750" s="22" t="s"/>
      <c r="D1750" s="12" t="s"/>
      <c r="E1750" s="12" t="s"/>
      <c r="F1750" s="12" t="s"/>
      <c r="G1750" s="12" t="s"/>
      <c r="H1750" s="12" t="s"/>
      <c r="I1750" s="12" t="s"/>
      <c r="J1750" s="12" t="s"/>
      <c r="K1750" s="12" t="s"/>
      <c r="L1750" s="12" t="s"/>
      <c r="M1750" s="12" t="s"/>
      <c r="N1750" s="12" t="s"/>
      <c r="O1750" s="12" t="s"/>
      <c r="P1750" s="12" t="s"/>
    </row>
    <row r="1751" spans="1:16">
      <c r="A1751" s="21" t="s"/>
      <c r="B1751" s="12" t="s"/>
      <c r="C1751" s="22" t="s"/>
      <c r="D1751" s="12" t="s"/>
      <c r="E1751" s="12" t="s"/>
      <c r="F1751" s="12" t="s"/>
      <c r="G1751" s="12" t="s"/>
      <c r="H1751" s="12" t="s"/>
      <c r="I1751" s="12" t="s"/>
      <c r="J1751" s="12" t="s"/>
      <c r="K1751" s="12" t="s"/>
      <c r="L1751" s="12" t="s"/>
      <c r="M1751" s="12" t="s"/>
      <c r="N1751" s="12" t="s"/>
      <c r="O1751" s="12" t="s"/>
      <c r="P1751" s="12" t="s"/>
    </row>
    <row r="1752" spans="1:16">
      <c r="A1752" s="21" t="s"/>
      <c r="B1752" s="12" t="s"/>
      <c r="C1752" s="22" t="s"/>
      <c r="D1752" s="12" t="s"/>
      <c r="E1752" s="12" t="s"/>
      <c r="F1752" s="12" t="s"/>
      <c r="G1752" s="12" t="s"/>
      <c r="H1752" s="12" t="s"/>
      <c r="I1752" s="12" t="s"/>
      <c r="J1752" s="12" t="s"/>
      <c r="K1752" s="12" t="s"/>
      <c r="L1752" s="12" t="s"/>
      <c r="M1752" s="12" t="s"/>
      <c r="N1752" s="12" t="s"/>
      <c r="O1752" s="12" t="s"/>
      <c r="P1752" s="12" t="s"/>
    </row>
    <row r="1753" spans="1:16">
      <c r="A1753" s="21" t="s"/>
      <c r="B1753" s="12" t="s"/>
      <c r="C1753" s="22" t="s"/>
      <c r="D1753" s="12" t="s"/>
      <c r="E1753" s="12" t="s"/>
      <c r="F1753" s="12" t="s"/>
      <c r="G1753" s="12" t="s"/>
      <c r="H1753" s="12" t="s"/>
      <c r="I1753" s="12" t="s"/>
      <c r="J1753" s="12" t="s"/>
      <c r="K1753" s="12" t="s"/>
      <c r="L1753" s="12" t="s"/>
      <c r="M1753" s="12" t="s"/>
      <c r="N1753" s="12" t="s"/>
      <c r="O1753" s="12" t="s"/>
      <c r="P1753" s="12" t="s"/>
    </row>
    <row r="1754" spans="1:16">
      <c r="A1754" s="21" t="s"/>
      <c r="B1754" s="12" t="s"/>
      <c r="C1754" s="22" t="s"/>
      <c r="D1754" s="12" t="s"/>
      <c r="E1754" s="12" t="s"/>
      <c r="F1754" s="12" t="s"/>
      <c r="G1754" s="12" t="s"/>
      <c r="H1754" s="12" t="s"/>
      <c r="I1754" s="12" t="s"/>
      <c r="J1754" s="12" t="s"/>
      <c r="K1754" s="12" t="s"/>
      <c r="L1754" s="12" t="s"/>
      <c r="M1754" s="12" t="s"/>
      <c r="N1754" s="12" t="s"/>
      <c r="O1754" s="12" t="s"/>
      <c r="P1754" s="12" t="s"/>
    </row>
    <row r="1755" spans="1:16">
      <c r="A1755" s="21" t="s"/>
      <c r="B1755" s="12" t="s"/>
      <c r="C1755" s="22" t="s"/>
      <c r="D1755" s="12" t="s"/>
      <c r="E1755" s="12" t="s"/>
      <c r="F1755" s="12" t="s"/>
      <c r="G1755" s="12" t="s"/>
      <c r="H1755" s="12" t="s"/>
      <c r="I1755" s="12" t="s"/>
      <c r="J1755" s="12" t="s"/>
      <c r="K1755" s="12" t="s"/>
      <c r="L1755" s="12" t="s"/>
      <c r="M1755" s="12" t="s"/>
      <c r="N1755" s="12" t="s"/>
      <c r="O1755" s="12" t="s"/>
      <c r="P1755" s="12" t="s"/>
    </row>
    <row r="1756" spans="1:16">
      <c r="A1756" s="21" t="s"/>
      <c r="B1756" s="12" t="s"/>
      <c r="C1756" s="22" t="s"/>
      <c r="D1756" s="12" t="s"/>
      <c r="E1756" s="12" t="s"/>
      <c r="F1756" s="12" t="s"/>
      <c r="G1756" s="12" t="s"/>
      <c r="H1756" s="12" t="s"/>
      <c r="I1756" s="12" t="s"/>
      <c r="J1756" s="12" t="s"/>
      <c r="K1756" s="12" t="s"/>
      <c r="L1756" s="12" t="s"/>
      <c r="M1756" s="12" t="s"/>
      <c r="N1756" s="12" t="s"/>
      <c r="O1756" s="12" t="s"/>
      <c r="P1756" s="12" t="s"/>
    </row>
    <row r="1757" spans="1:16">
      <c r="A1757" s="21" t="s"/>
      <c r="B1757" s="12" t="s"/>
      <c r="C1757" s="22" t="s"/>
      <c r="D1757" s="12" t="s"/>
      <c r="E1757" s="12" t="s"/>
      <c r="F1757" s="12" t="s"/>
      <c r="G1757" s="12" t="s"/>
      <c r="H1757" s="12" t="s"/>
      <c r="I1757" s="12" t="s"/>
      <c r="J1757" s="12" t="s"/>
      <c r="K1757" s="12" t="s"/>
      <c r="L1757" s="12" t="s"/>
      <c r="M1757" s="12" t="s"/>
      <c r="N1757" s="12" t="s"/>
      <c r="O1757" s="12" t="s"/>
      <c r="P1757" s="12" t="s"/>
    </row>
    <row r="1758" spans="1:16">
      <c r="A1758" s="21" t="s"/>
      <c r="B1758" s="12" t="s"/>
      <c r="C1758" s="22" t="s"/>
      <c r="D1758" s="12" t="s"/>
      <c r="E1758" s="12" t="s"/>
      <c r="F1758" s="12" t="s"/>
      <c r="G1758" s="12" t="s"/>
      <c r="H1758" s="12" t="s"/>
      <c r="I1758" s="12" t="s"/>
      <c r="J1758" s="12" t="s"/>
      <c r="K1758" s="12" t="s"/>
      <c r="L1758" s="12" t="s"/>
      <c r="M1758" s="12" t="s"/>
      <c r="N1758" s="12" t="s"/>
      <c r="O1758" s="12" t="s"/>
      <c r="P1758" s="12" t="s"/>
    </row>
    <row r="1759" spans="1:16">
      <c r="A1759" s="21" t="s"/>
      <c r="B1759" s="12" t="s"/>
      <c r="C1759" s="22" t="s"/>
      <c r="D1759" s="12" t="s"/>
      <c r="E1759" s="12" t="s"/>
      <c r="F1759" s="12" t="s"/>
      <c r="G1759" s="12" t="s"/>
      <c r="H1759" s="12" t="s"/>
      <c r="I1759" s="12" t="s"/>
      <c r="J1759" s="12" t="s"/>
      <c r="K1759" s="12" t="s"/>
      <c r="L1759" s="12" t="s"/>
      <c r="M1759" s="12" t="s"/>
      <c r="N1759" s="12" t="s"/>
      <c r="O1759" s="12" t="s"/>
      <c r="P1759" s="12" t="s"/>
    </row>
    <row r="1760" spans="1:16">
      <c r="A1760" s="21" t="s"/>
      <c r="B1760" s="12" t="s"/>
      <c r="C1760" s="22" t="s"/>
      <c r="D1760" s="12" t="s"/>
      <c r="E1760" s="12" t="s"/>
      <c r="F1760" s="12" t="s"/>
      <c r="G1760" s="12" t="s"/>
      <c r="H1760" s="12" t="s"/>
      <c r="I1760" s="12" t="s"/>
      <c r="J1760" s="12" t="s"/>
      <c r="K1760" s="12" t="s"/>
      <c r="L1760" s="12" t="s"/>
      <c r="M1760" s="12" t="s"/>
      <c r="N1760" s="12" t="s"/>
      <c r="O1760" s="12" t="s"/>
      <c r="P1760" s="12" t="s"/>
    </row>
    <row r="1761" spans="1:16">
      <c r="A1761" s="21" t="s"/>
      <c r="B1761" s="12" t="s"/>
      <c r="C1761" s="22" t="s"/>
      <c r="D1761" s="12" t="s"/>
      <c r="E1761" s="12" t="s"/>
      <c r="F1761" s="12" t="s"/>
      <c r="G1761" s="12" t="s"/>
      <c r="H1761" s="12" t="s"/>
      <c r="I1761" s="12" t="s"/>
      <c r="J1761" s="12" t="s"/>
      <c r="K1761" s="12" t="s"/>
      <c r="L1761" s="12" t="s"/>
      <c r="M1761" s="12" t="s"/>
      <c r="N1761" s="12" t="s"/>
      <c r="O1761" s="12" t="s"/>
      <c r="P1761" s="12" t="s"/>
    </row>
    <row r="1762" spans="1:16">
      <c r="A1762" s="21" t="s"/>
      <c r="B1762" s="12" t="s"/>
      <c r="C1762" s="22" t="s"/>
      <c r="D1762" s="12" t="s"/>
      <c r="E1762" s="12" t="s"/>
      <c r="F1762" s="12" t="s"/>
      <c r="G1762" s="12" t="s"/>
      <c r="H1762" s="12" t="s"/>
      <c r="I1762" s="12" t="s"/>
      <c r="J1762" s="12" t="s"/>
      <c r="K1762" s="12" t="s"/>
      <c r="L1762" s="12" t="s"/>
      <c r="M1762" s="12" t="s"/>
      <c r="N1762" s="12" t="s"/>
      <c r="O1762" s="12" t="s"/>
      <c r="P1762" s="12" t="s"/>
    </row>
    <row r="1763" spans="1:16">
      <c r="A1763" s="21" t="s"/>
      <c r="B1763" s="12" t="s"/>
      <c r="C1763" s="22" t="s"/>
      <c r="D1763" s="12" t="s"/>
      <c r="E1763" s="12" t="s"/>
      <c r="F1763" s="12" t="s"/>
      <c r="G1763" s="12" t="s"/>
      <c r="H1763" s="12" t="s"/>
      <c r="I1763" s="12" t="s"/>
      <c r="J1763" s="12" t="s"/>
      <c r="K1763" s="12" t="s"/>
      <c r="L1763" s="12" t="s"/>
      <c r="M1763" s="12" t="s"/>
      <c r="N1763" s="12" t="s"/>
      <c r="O1763" s="12" t="s"/>
      <c r="P1763" s="12" t="s"/>
    </row>
    <row r="1764" spans="1:16">
      <c r="A1764" s="21" t="s"/>
      <c r="B1764" s="12" t="s"/>
      <c r="C1764" s="22" t="s"/>
      <c r="D1764" s="12" t="s"/>
      <c r="E1764" s="12" t="s"/>
      <c r="F1764" s="12" t="s"/>
      <c r="G1764" s="12" t="s"/>
      <c r="H1764" s="12" t="s"/>
      <c r="I1764" s="12" t="s"/>
      <c r="J1764" s="12" t="s"/>
      <c r="K1764" s="12" t="s"/>
      <c r="L1764" s="12" t="s"/>
      <c r="M1764" s="12" t="s"/>
      <c r="N1764" s="12" t="s"/>
      <c r="O1764" s="12" t="s"/>
      <c r="P1764" s="12" t="s"/>
    </row>
    <row r="1765" spans="1:16">
      <c r="A1765" s="21" t="s"/>
      <c r="B1765" s="12" t="s"/>
      <c r="C1765" s="22" t="s"/>
      <c r="D1765" s="12" t="s"/>
      <c r="E1765" s="12" t="s"/>
      <c r="F1765" s="12" t="s"/>
      <c r="G1765" s="12" t="s"/>
      <c r="H1765" s="12" t="s"/>
      <c r="I1765" s="12" t="s"/>
      <c r="J1765" s="12" t="s"/>
      <c r="K1765" s="12" t="s"/>
      <c r="L1765" s="12" t="s"/>
      <c r="M1765" s="12" t="s"/>
      <c r="N1765" s="12" t="s"/>
      <c r="O1765" s="12" t="s"/>
      <c r="P1765" s="12" t="s"/>
    </row>
    <row r="1766" spans="1:16">
      <c r="A1766" s="21" t="s"/>
      <c r="B1766" s="12" t="s"/>
      <c r="C1766" s="22" t="s"/>
      <c r="D1766" s="12" t="s"/>
      <c r="E1766" s="12" t="s"/>
      <c r="F1766" s="12" t="s"/>
      <c r="G1766" s="12" t="s"/>
      <c r="H1766" s="12" t="s"/>
      <c r="I1766" s="12" t="s"/>
      <c r="J1766" s="12" t="s"/>
      <c r="K1766" s="12" t="s"/>
      <c r="L1766" s="12" t="s"/>
      <c r="M1766" s="12" t="s"/>
      <c r="N1766" s="12" t="s"/>
      <c r="O1766" s="12" t="s"/>
      <c r="P1766" s="12" t="s"/>
    </row>
    <row r="1767" spans="1:16">
      <c r="A1767" s="21" t="s"/>
      <c r="B1767" s="12" t="s"/>
      <c r="C1767" s="22" t="s"/>
      <c r="D1767" s="12" t="s"/>
      <c r="E1767" s="12" t="s"/>
      <c r="F1767" s="12" t="s"/>
      <c r="G1767" s="12" t="s"/>
      <c r="H1767" s="12" t="s"/>
      <c r="I1767" s="12" t="s"/>
      <c r="J1767" s="12" t="s"/>
      <c r="K1767" s="12" t="s"/>
      <c r="L1767" s="12" t="s"/>
      <c r="M1767" s="12" t="s"/>
      <c r="N1767" s="12" t="s"/>
      <c r="O1767" s="12" t="s"/>
      <c r="P1767" s="12" t="s"/>
    </row>
    <row r="1768" spans="1:16">
      <c r="A1768" s="21" t="s"/>
      <c r="B1768" s="12" t="s"/>
      <c r="C1768" s="22" t="s"/>
      <c r="D1768" s="12" t="s"/>
      <c r="E1768" s="12" t="s"/>
      <c r="F1768" s="12" t="s"/>
      <c r="G1768" s="12" t="s"/>
      <c r="H1768" s="12" t="s"/>
      <c r="I1768" s="12" t="s"/>
      <c r="J1768" s="12" t="s"/>
      <c r="K1768" s="12" t="s"/>
      <c r="L1768" s="12" t="s"/>
      <c r="M1768" s="12" t="s"/>
      <c r="N1768" s="12" t="s"/>
      <c r="O1768" s="12" t="s"/>
      <c r="P1768" s="12" t="s"/>
    </row>
    <row r="1769" spans="1:16">
      <c r="A1769" s="21" t="s"/>
      <c r="B1769" s="12" t="s"/>
      <c r="C1769" s="22" t="s"/>
      <c r="D1769" s="12" t="s"/>
      <c r="E1769" s="12" t="s"/>
      <c r="F1769" s="12" t="s"/>
      <c r="G1769" s="12" t="s"/>
      <c r="H1769" s="12" t="s"/>
      <c r="I1769" s="12" t="s"/>
      <c r="J1769" s="12" t="s"/>
      <c r="K1769" s="12" t="s"/>
      <c r="L1769" s="12" t="s"/>
      <c r="M1769" s="12" t="s"/>
      <c r="N1769" s="12" t="s"/>
      <c r="O1769" s="12" t="s"/>
      <c r="P1769" s="12" t="s"/>
    </row>
    <row r="1770" spans="1:16">
      <c r="A1770" s="21" t="s"/>
      <c r="B1770" s="12" t="s"/>
      <c r="C1770" s="22" t="s"/>
      <c r="D1770" s="12" t="s"/>
      <c r="E1770" s="12" t="s"/>
      <c r="F1770" s="12" t="s"/>
      <c r="G1770" s="12" t="s"/>
      <c r="H1770" s="12" t="s"/>
      <c r="I1770" s="12" t="s"/>
      <c r="J1770" s="12" t="s"/>
      <c r="K1770" s="12" t="s"/>
      <c r="L1770" s="12" t="s"/>
      <c r="M1770" s="12" t="s"/>
      <c r="N1770" s="12" t="s"/>
      <c r="O1770" s="12" t="s"/>
      <c r="P1770" s="12" t="s"/>
    </row>
    <row r="1771" spans="1:16">
      <c r="A1771" s="21" t="s"/>
      <c r="B1771" s="12" t="s"/>
      <c r="C1771" s="22" t="s"/>
      <c r="D1771" s="12" t="s"/>
      <c r="E1771" s="12" t="s"/>
      <c r="F1771" s="12" t="s"/>
      <c r="G1771" s="12" t="s"/>
      <c r="H1771" s="12" t="s"/>
      <c r="I1771" s="12" t="s"/>
      <c r="J1771" s="12" t="s"/>
      <c r="K1771" s="12" t="s"/>
      <c r="L1771" s="12" t="s"/>
      <c r="M1771" s="12" t="s"/>
      <c r="N1771" s="12" t="s"/>
      <c r="O1771" s="12" t="s"/>
      <c r="P1771" s="12" t="s"/>
    </row>
    <row r="1772" spans="1:16">
      <c r="A1772" s="21" t="s"/>
      <c r="B1772" s="12" t="s"/>
      <c r="C1772" s="22" t="s"/>
      <c r="D1772" s="12" t="s"/>
      <c r="E1772" s="12" t="s"/>
      <c r="F1772" s="12" t="s"/>
      <c r="G1772" s="12" t="s"/>
      <c r="H1772" s="12" t="s"/>
      <c r="I1772" s="12" t="s"/>
      <c r="J1772" s="12" t="s"/>
      <c r="K1772" s="12" t="s"/>
      <c r="L1772" s="12" t="s"/>
      <c r="M1772" s="12" t="s"/>
      <c r="N1772" s="12" t="s"/>
      <c r="O1772" s="12" t="s"/>
      <c r="P1772" s="12" t="s"/>
    </row>
    <row r="1773" spans="1:16">
      <c r="A1773" s="21" t="s"/>
      <c r="B1773" s="12" t="s"/>
      <c r="C1773" s="22" t="s"/>
      <c r="D1773" s="12" t="s"/>
      <c r="E1773" s="12" t="s"/>
      <c r="F1773" s="12" t="s"/>
      <c r="G1773" s="12" t="s"/>
      <c r="H1773" s="12" t="s"/>
      <c r="I1773" s="12" t="s"/>
      <c r="J1773" s="12" t="s"/>
      <c r="K1773" s="12" t="s"/>
      <c r="L1773" s="12" t="s"/>
      <c r="M1773" s="12" t="s"/>
      <c r="N1773" s="12" t="s"/>
      <c r="O1773" s="12" t="s"/>
      <c r="P1773" s="12" t="s"/>
    </row>
    <row r="1774" spans="1:16">
      <c r="A1774" s="21" t="s"/>
      <c r="B1774" s="12" t="s"/>
      <c r="C1774" s="22" t="s"/>
      <c r="D1774" s="12" t="s"/>
      <c r="E1774" s="12" t="s"/>
      <c r="F1774" s="12" t="s"/>
      <c r="G1774" s="12" t="s"/>
      <c r="H1774" s="12" t="s"/>
      <c r="I1774" s="12" t="s"/>
      <c r="J1774" s="12" t="s"/>
      <c r="K1774" s="12" t="s"/>
      <c r="L1774" s="12" t="s"/>
      <c r="M1774" s="12" t="s"/>
      <c r="N1774" s="12" t="s"/>
      <c r="O1774" s="12" t="s"/>
      <c r="P1774" s="12" t="s"/>
    </row>
    <row r="1775" spans="1:16">
      <c r="A1775" s="21" t="s"/>
      <c r="B1775" s="12" t="s"/>
      <c r="C1775" s="22" t="s"/>
      <c r="D1775" s="12" t="s"/>
      <c r="E1775" s="12" t="s"/>
      <c r="F1775" s="12" t="s"/>
      <c r="G1775" s="12" t="s"/>
      <c r="H1775" s="12" t="s"/>
      <c r="I1775" s="12" t="s"/>
      <c r="J1775" s="12" t="s"/>
      <c r="K1775" s="12" t="s"/>
      <c r="L1775" s="12" t="s"/>
      <c r="M1775" s="12" t="s"/>
      <c r="N1775" s="12" t="s"/>
      <c r="O1775" s="12" t="s"/>
      <c r="P1775" s="12" t="s"/>
    </row>
    <row r="1776" spans="1:16">
      <c r="A1776" s="21" t="s"/>
      <c r="B1776" s="12" t="s"/>
      <c r="C1776" s="22" t="s"/>
      <c r="D1776" s="12" t="s"/>
      <c r="E1776" s="12" t="s"/>
      <c r="F1776" s="12" t="s"/>
      <c r="G1776" s="12" t="s"/>
      <c r="H1776" s="12" t="s"/>
      <c r="I1776" s="12" t="s"/>
      <c r="J1776" s="12" t="s"/>
      <c r="K1776" s="12" t="s"/>
      <c r="L1776" s="12" t="s"/>
      <c r="M1776" s="12" t="s"/>
      <c r="N1776" s="12" t="s"/>
      <c r="O1776" s="12" t="s"/>
      <c r="P1776" s="12" t="s"/>
    </row>
    <row r="1777" spans="1:16">
      <c r="A1777" s="21" t="s"/>
      <c r="B1777" s="12" t="s"/>
      <c r="C1777" s="22" t="s"/>
      <c r="D1777" s="12" t="s"/>
      <c r="E1777" s="12" t="s"/>
      <c r="F1777" s="12" t="s"/>
      <c r="G1777" s="12" t="s"/>
      <c r="H1777" s="12" t="s"/>
      <c r="I1777" s="12" t="s"/>
      <c r="J1777" s="12" t="s"/>
      <c r="K1777" s="12" t="s"/>
      <c r="L1777" s="12" t="s"/>
      <c r="M1777" s="12" t="s"/>
      <c r="N1777" s="12" t="s"/>
      <c r="O1777" s="12" t="s"/>
      <c r="P1777" s="12" t="s"/>
    </row>
    <row r="1778" spans="1:16">
      <c r="A1778" s="21" t="s"/>
      <c r="B1778" s="12" t="s"/>
      <c r="C1778" s="22" t="s"/>
      <c r="D1778" s="12" t="s"/>
      <c r="E1778" s="12" t="s"/>
      <c r="F1778" s="12" t="s"/>
      <c r="G1778" s="12" t="s"/>
      <c r="H1778" s="12" t="s"/>
      <c r="I1778" s="12" t="s"/>
      <c r="J1778" s="12" t="s"/>
      <c r="K1778" s="12" t="s"/>
      <c r="L1778" s="12" t="s"/>
      <c r="M1778" s="12" t="s"/>
      <c r="N1778" s="12" t="s"/>
      <c r="O1778" s="12" t="s"/>
      <c r="P1778" s="12" t="s"/>
    </row>
    <row r="1779" spans="1:16">
      <c r="A1779" s="21" t="s"/>
      <c r="B1779" s="12" t="s"/>
      <c r="C1779" s="22" t="s"/>
      <c r="D1779" s="12" t="s"/>
      <c r="E1779" s="12" t="s"/>
      <c r="F1779" s="12" t="s"/>
      <c r="G1779" s="12" t="s"/>
      <c r="H1779" s="12" t="s"/>
      <c r="I1779" s="12" t="s"/>
      <c r="J1779" s="12" t="s"/>
      <c r="K1779" s="12" t="s"/>
      <c r="L1779" s="12" t="s"/>
      <c r="M1779" s="12" t="s"/>
      <c r="N1779" s="12" t="s"/>
      <c r="O1779" s="12" t="s"/>
      <c r="P1779" s="12" t="s"/>
    </row>
    <row r="1780" spans="1:16">
      <c r="A1780" s="21" t="s"/>
      <c r="B1780" s="12" t="s"/>
      <c r="C1780" s="22" t="s"/>
      <c r="D1780" s="12" t="s"/>
      <c r="E1780" s="12" t="s"/>
      <c r="F1780" s="12" t="s"/>
      <c r="G1780" s="12" t="s"/>
      <c r="H1780" s="12" t="s"/>
      <c r="I1780" s="12" t="s"/>
      <c r="J1780" s="12" t="s"/>
      <c r="K1780" s="12" t="s"/>
      <c r="L1780" s="12" t="s"/>
      <c r="M1780" s="12" t="s"/>
      <c r="N1780" s="12" t="s"/>
      <c r="O1780" s="12" t="s"/>
      <c r="P1780" s="12" t="s"/>
    </row>
    <row r="1781" spans="1:16">
      <c r="A1781" s="21" t="s"/>
      <c r="B1781" s="12" t="s"/>
      <c r="C1781" s="22" t="s"/>
      <c r="D1781" s="12" t="s"/>
      <c r="E1781" s="12" t="s"/>
      <c r="F1781" s="12" t="s"/>
      <c r="G1781" s="12" t="s"/>
      <c r="H1781" s="12" t="s"/>
      <c r="I1781" s="12" t="s"/>
      <c r="J1781" s="12" t="s"/>
      <c r="K1781" s="12" t="s"/>
      <c r="L1781" s="12" t="s"/>
      <c r="M1781" s="12" t="s"/>
      <c r="N1781" s="12" t="s"/>
      <c r="O1781" s="12" t="s"/>
      <c r="P1781" s="12" t="s"/>
    </row>
    <row r="1782" spans="1:16">
      <c r="A1782" s="21" t="s"/>
      <c r="B1782" s="12" t="s"/>
      <c r="C1782" s="22" t="s"/>
      <c r="D1782" s="12" t="s"/>
      <c r="E1782" s="12" t="s"/>
      <c r="F1782" s="12" t="s"/>
      <c r="G1782" s="12" t="s"/>
      <c r="H1782" s="12" t="s"/>
      <c r="I1782" s="12" t="s"/>
      <c r="J1782" s="12" t="s"/>
      <c r="K1782" s="12" t="s"/>
      <c r="L1782" s="12" t="s"/>
      <c r="M1782" s="12" t="s"/>
      <c r="N1782" s="12" t="s"/>
      <c r="O1782" s="12" t="s"/>
      <c r="P1782" s="12" t="s"/>
    </row>
    <row r="1783" spans="1:16">
      <c r="A1783" s="21" t="s"/>
      <c r="B1783" s="12" t="s"/>
      <c r="C1783" s="22" t="s"/>
      <c r="D1783" s="12" t="s"/>
      <c r="E1783" s="12" t="s"/>
      <c r="F1783" s="12" t="s"/>
      <c r="G1783" s="12" t="s"/>
      <c r="H1783" s="12" t="s"/>
      <c r="I1783" s="12" t="s"/>
      <c r="J1783" s="12" t="s"/>
      <c r="K1783" s="12" t="s"/>
      <c r="L1783" s="12" t="s"/>
      <c r="M1783" s="12" t="s"/>
      <c r="N1783" s="12" t="s"/>
      <c r="O1783" s="12" t="s"/>
      <c r="P1783" s="12" t="s"/>
    </row>
    <row r="1784" spans="1:16">
      <c r="A1784" s="21" t="s"/>
      <c r="B1784" s="12" t="s"/>
      <c r="C1784" s="22" t="s"/>
      <c r="D1784" s="12" t="s"/>
      <c r="E1784" s="12" t="s"/>
      <c r="F1784" s="12" t="s"/>
      <c r="G1784" s="12" t="s"/>
      <c r="H1784" s="12" t="s"/>
      <c r="I1784" s="12" t="s"/>
      <c r="J1784" s="12" t="s"/>
      <c r="K1784" s="12" t="s"/>
      <c r="L1784" s="12" t="s"/>
      <c r="M1784" s="12" t="s"/>
      <c r="N1784" s="12" t="s"/>
      <c r="O1784" s="12" t="s"/>
      <c r="P1784" s="12" t="s"/>
    </row>
    <row r="1785" spans="1:16">
      <c r="A1785" s="21" t="s"/>
      <c r="B1785" s="12" t="s"/>
      <c r="C1785" s="22" t="s"/>
      <c r="D1785" s="12" t="s"/>
      <c r="E1785" s="12" t="s"/>
      <c r="F1785" s="12" t="s"/>
      <c r="G1785" s="12" t="s"/>
      <c r="H1785" s="12" t="s"/>
      <c r="I1785" s="12" t="s"/>
      <c r="J1785" s="12" t="s"/>
      <c r="K1785" s="12" t="s"/>
      <c r="L1785" s="12" t="s"/>
      <c r="M1785" s="12" t="s"/>
      <c r="N1785" s="12" t="s"/>
      <c r="O1785" s="12" t="s"/>
      <c r="P1785" s="12" t="s"/>
    </row>
    <row r="1786" spans="1:16">
      <c r="A1786" s="21" t="s"/>
      <c r="B1786" s="12" t="s"/>
      <c r="C1786" s="22" t="s"/>
      <c r="D1786" s="12" t="s"/>
      <c r="E1786" s="12" t="s"/>
      <c r="F1786" s="12" t="s"/>
      <c r="G1786" s="12" t="s"/>
      <c r="H1786" s="12" t="s"/>
      <c r="I1786" s="12" t="s"/>
      <c r="J1786" s="12" t="s"/>
      <c r="K1786" s="12" t="s"/>
      <c r="L1786" s="12" t="s"/>
      <c r="M1786" s="12" t="s"/>
      <c r="N1786" s="12" t="s"/>
      <c r="O1786" s="12" t="s"/>
      <c r="P1786" s="12" t="s"/>
    </row>
    <row r="1787" spans="1:16">
      <c r="A1787" s="21" t="s"/>
      <c r="B1787" s="12" t="s"/>
      <c r="C1787" s="22" t="s"/>
      <c r="D1787" s="12" t="s"/>
      <c r="E1787" s="12" t="s"/>
      <c r="F1787" s="12" t="s"/>
      <c r="G1787" s="12" t="s"/>
      <c r="H1787" s="12" t="s"/>
      <c r="I1787" s="12" t="s"/>
      <c r="J1787" s="12" t="s"/>
      <c r="K1787" s="12" t="s"/>
      <c r="L1787" s="12" t="s"/>
      <c r="M1787" s="12" t="s"/>
      <c r="N1787" s="12" t="s"/>
      <c r="O1787" s="12" t="s"/>
      <c r="P1787" s="12" t="s"/>
    </row>
    <row r="1788" spans="1:16">
      <c r="A1788" s="21" t="s"/>
      <c r="B1788" s="12" t="s"/>
      <c r="C1788" s="22" t="s"/>
      <c r="D1788" s="12" t="s"/>
      <c r="E1788" s="12" t="s"/>
      <c r="F1788" s="12" t="s"/>
      <c r="G1788" s="12" t="s"/>
      <c r="H1788" s="12" t="s"/>
      <c r="I1788" s="12" t="s"/>
      <c r="J1788" s="12" t="s"/>
      <c r="K1788" s="12" t="s"/>
      <c r="L1788" s="12" t="s"/>
      <c r="M1788" s="12" t="s"/>
      <c r="N1788" s="12" t="s"/>
      <c r="O1788" s="12" t="s"/>
      <c r="P1788" s="12" t="s"/>
    </row>
    <row r="1789" spans="1:16">
      <c r="A1789" s="21" t="s"/>
      <c r="B1789" s="12" t="s"/>
      <c r="C1789" s="22" t="s"/>
      <c r="D1789" s="12" t="s"/>
      <c r="E1789" s="12" t="s"/>
      <c r="F1789" s="12" t="s"/>
      <c r="G1789" s="12" t="s"/>
      <c r="H1789" s="12" t="s"/>
      <c r="I1789" s="12" t="s"/>
      <c r="J1789" s="12" t="s"/>
      <c r="K1789" s="12" t="s"/>
      <c r="L1789" s="12" t="s"/>
      <c r="M1789" s="12" t="s"/>
      <c r="N1789" s="12" t="s"/>
      <c r="O1789" s="12" t="s"/>
      <c r="P1789" s="12" t="s"/>
    </row>
    <row r="1790" spans="1:16">
      <c r="A1790" s="21" t="s"/>
      <c r="B1790" s="12" t="s"/>
      <c r="C1790" s="22" t="s"/>
      <c r="D1790" s="12" t="s"/>
      <c r="E1790" s="12" t="s"/>
      <c r="F1790" s="12" t="s"/>
      <c r="G1790" s="12" t="s"/>
      <c r="H1790" s="12" t="s"/>
      <c r="I1790" s="12" t="s"/>
      <c r="J1790" s="12" t="s"/>
      <c r="K1790" s="12" t="s"/>
      <c r="L1790" s="12" t="s"/>
      <c r="M1790" s="12" t="s"/>
      <c r="N1790" s="12" t="s"/>
      <c r="O1790" s="12" t="s"/>
      <c r="P1790" s="12" t="s"/>
    </row>
    <row r="1791" spans="1:16">
      <c r="A1791" s="21" t="s"/>
      <c r="B1791" s="12" t="s"/>
      <c r="C1791" s="22" t="s"/>
      <c r="D1791" s="12" t="s"/>
      <c r="E1791" s="12" t="s"/>
      <c r="F1791" s="12" t="s"/>
      <c r="G1791" s="12" t="s"/>
      <c r="H1791" s="12" t="s"/>
      <c r="I1791" s="12" t="s"/>
      <c r="J1791" s="12" t="s"/>
      <c r="K1791" s="12" t="s"/>
      <c r="L1791" s="12" t="s"/>
      <c r="M1791" s="12" t="s"/>
      <c r="N1791" s="12" t="s"/>
      <c r="O1791" s="12" t="s"/>
      <c r="P1791" s="12" t="s"/>
    </row>
    <row r="1792" spans="1:16">
      <c r="A1792" s="21" t="s"/>
      <c r="B1792" s="12" t="s"/>
      <c r="C1792" s="22" t="s"/>
      <c r="D1792" s="12" t="s"/>
      <c r="E1792" s="12" t="s"/>
      <c r="F1792" s="12" t="s"/>
      <c r="G1792" s="12" t="s"/>
      <c r="H1792" s="12" t="s"/>
      <c r="I1792" s="12" t="s"/>
      <c r="J1792" s="12" t="s"/>
      <c r="K1792" s="12" t="s"/>
      <c r="L1792" s="12" t="s"/>
      <c r="M1792" s="12" t="s"/>
      <c r="N1792" s="12" t="s"/>
      <c r="O1792" s="12" t="s"/>
      <c r="P1792" s="12" t="s"/>
    </row>
    <row r="1793" spans="1:16">
      <c r="A1793" s="21" t="s"/>
      <c r="B1793" s="12" t="s"/>
      <c r="C1793" s="22" t="s"/>
      <c r="D1793" s="12" t="s"/>
      <c r="E1793" s="12" t="s"/>
      <c r="F1793" s="12" t="s"/>
      <c r="G1793" s="12" t="s"/>
      <c r="H1793" s="12" t="s"/>
      <c r="I1793" s="12" t="s"/>
      <c r="J1793" s="12" t="s"/>
      <c r="K1793" s="12" t="s"/>
      <c r="L1793" s="12" t="s"/>
      <c r="M1793" s="12" t="s"/>
      <c r="N1793" s="12" t="s"/>
      <c r="O1793" s="12" t="s"/>
      <c r="P1793" s="12" t="s"/>
    </row>
    <row r="1794" spans="1:16">
      <c r="A1794" s="21" t="s"/>
      <c r="B1794" s="12" t="s"/>
      <c r="C1794" s="22" t="s"/>
      <c r="D1794" s="12" t="s"/>
      <c r="E1794" s="12" t="s"/>
      <c r="F1794" s="12" t="s"/>
      <c r="G1794" s="12" t="s"/>
      <c r="H1794" s="12" t="s"/>
      <c r="I1794" s="12" t="s"/>
      <c r="J1794" s="12" t="s"/>
      <c r="K1794" s="12" t="s"/>
      <c r="L1794" s="12" t="s"/>
      <c r="M1794" s="12" t="s"/>
      <c r="N1794" s="12" t="s"/>
      <c r="O1794" s="12" t="s"/>
      <c r="P1794" s="12" t="s"/>
    </row>
    <row r="1795" spans="1:16">
      <c r="A1795" s="21" t="s"/>
      <c r="B1795" s="12" t="s"/>
      <c r="C1795" s="22" t="s"/>
      <c r="D1795" s="12" t="s"/>
      <c r="E1795" s="12" t="s"/>
      <c r="F1795" s="12" t="s"/>
      <c r="G1795" s="12" t="s"/>
      <c r="H1795" s="12" t="s"/>
      <c r="I1795" s="12" t="s"/>
      <c r="J1795" s="12" t="s"/>
      <c r="K1795" s="12" t="s"/>
      <c r="L1795" s="12" t="s"/>
      <c r="M1795" s="12" t="s"/>
      <c r="N1795" s="12" t="s"/>
      <c r="O1795" s="12" t="s"/>
      <c r="P1795" s="12" t="s"/>
    </row>
    <row r="1796" spans="1:16">
      <c r="A1796" s="21" t="s"/>
      <c r="B1796" s="12" t="s"/>
      <c r="C1796" s="22" t="s"/>
      <c r="D1796" s="12" t="s"/>
      <c r="E1796" s="12" t="s"/>
      <c r="F1796" s="12" t="s"/>
      <c r="G1796" s="12" t="s"/>
      <c r="H1796" s="12" t="s"/>
      <c r="I1796" s="12" t="s"/>
      <c r="J1796" s="12" t="s"/>
      <c r="K1796" s="12" t="s"/>
      <c r="L1796" s="12" t="s"/>
      <c r="M1796" s="12" t="s"/>
      <c r="N1796" s="12" t="s"/>
      <c r="O1796" s="12" t="s"/>
      <c r="P1796" s="12" t="s"/>
    </row>
    <row r="1797" spans="1:16">
      <c r="A1797" s="21" t="s"/>
      <c r="B1797" s="12" t="s"/>
      <c r="C1797" s="22" t="s"/>
      <c r="D1797" s="12" t="s"/>
      <c r="E1797" s="12" t="s"/>
      <c r="F1797" s="12" t="s"/>
      <c r="G1797" s="12" t="s"/>
      <c r="H1797" s="12" t="s"/>
      <c r="I1797" s="12" t="s"/>
      <c r="J1797" s="12" t="s"/>
      <c r="K1797" s="12" t="s"/>
      <c r="L1797" s="12" t="s"/>
      <c r="M1797" s="12" t="s"/>
      <c r="N1797" s="12" t="s"/>
      <c r="O1797" s="12" t="s"/>
      <c r="P1797" s="12" t="s"/>
    </row>
    <row r="1798" spans="1:16">
      <c r="A1798" s="21" t="s"/>
      <c r="B1798" s="12" t="s"/>
      <c r="C1798" s="22" t="s"/>
      <c r="D1798" s="12" t="s"/>
      <c r="E1798" s="12" t="s"/>
      <c r="F1798" s="12" t="s"/>
      <c r="G1798" s="12" t="s"/>
      <c r="H1798" s="12" t="s"/>
      <c r="I1798" s="12" t="s"/>
      <c r="J1798" s="12" t="s"/>
      <c r="K1798" s="12" t="s"/>
      <c r="L1798" s="12" t="s"/>
      <c r="M1798" s="12" t="s"/>
      <c r="N1798" s="12" t="s"/>
      <c r="O1798" s="12" t="s"/>
      <c r="P1798" s="12" t="s"/>
    </row>
    <row r="1799" spans="1:16">
      <c r="A1799" s="21" t="s"/>
      <c r="B1799" s="12" t="s"/>
      <c r="C1799" s="22" t="s"/>
      <c r="D1799" s="12" t="s"/>
      <c r="E1799" s="12" t="s"/>
      <c r="F1799" s="12" t="s"/>
      <c r="G1799" s="12" t="s"/>
      <c r="H1799" s="12" t="s"/>
      <c r="I1799" s="12" t="s"/>
      <c r="J1799" s="12" t="s"/>
      <c r="K1799" s="12" t="s"/>
      <c r="L1799" s="12" t="s"/>
      <c r="M1799" s="12" t="s"/>
      <c r="N1799" s="12" t="s"/>
      <c r="O1799" s="12" t="s"/>
      <c r="P1799" s="12" t="s"/>
    </row>
    <row r="1800" spans="1:16">
      <c r="A1800" s="21" t="s"/>
      <c r="B1800" s="12" t="s"/>
      <c r="C1800" s="22" t="s"/>
      <c r="D1800" s="12" t="s"/>
      <c r="E1800" s="12" t="s"/>
      <c r="F1800" s="12" t="s"/>
      <c r="G1800" s="12" t="s"/>
      <c r="H1800" s="12" t="s"/>
      <c r="I1800" s="12" t="s"/>
      <c r="J1800" s="12" t="s"/>
      <c r="K1800" s="12" t="s"/>
      <c r="L1800" s="12" t="s"/>
      <c r="M1800" s="12" t="s"/>
      <c r="N1800" s="12" t="s"/>
      <c r="O1800" s="12" t="s"/>
      <c r="P1800" s="12" t="s"/>
    </row>
    <row r="1801" spans="1:16">
      <c r="A1801" s="21" t="s"/>
      <c r="B1801" s="12" t="s"/>
      <c r="C1801" s="22" t="s"/>
      <c r="D1801" s="12" t="s"/>
      <c r="E1801" s="12" t="s"/>
      <c r="F1801" s="12" t="s"/>
      <c r="G1801" s="12" t="s"/>
      <c r="H1801" s="12" t="s"/>
      <c r="I1801" s="12" t="s"/>
      <c r="J1801" s="12" t="s"/>
      <c r="K1801" s="12" t="s"/>
      <c r="L1801" s="12" t="s"/>
      <c r="M1801" s="12" t="s"/>
      <c r="N1801" s="12" t="s"/>
      <c r="O1801" s="12" t="s"/>
      <c r="P1801" s="12" t="s"/>
    </row>
    <row r="1802" spans="1:16">
      <c r="A1802" s="21" t="s"/>
      <c r="B1802" s="12" t="s"/>
      <c r="C1802" s="22" t="s"/>
      <c r="D1802" s="12" t="s"/>
      <c r="E1802" s="12" t="s"/>
      <c r="F1802" s="12" t="s"/>
      <c r="G1802" s="12" t="s"/>
      <c r="H1802" s="12" t="s"/>
      <c r="I1802" s="12" t="s"/>
      <c r="J1802" s="12" t="s"/>
      <c r="K1802" s="12" t="s"/>
      <c r="L1802" s="12" t="s"/>
      <c r="M1802" s="12" t="s"/>
      <c r="N1802" s="12" t="s"/>
      <c r="O1802" s="12" t="s"/>
      <c r="P1802" s="12" t="s"/>
    </row>
    <row r="1803" spans="1:16">
      <c r="A1803" s="21" t="s"/>
      <c r="B1803" s="12" t="s"/>
      <c r="C1803" s="22" t="s"/>
      <c r="D1803" s="12" t="s"/>
      <c r="E1803" s="12" t="s"/>
      <c r="F1803" s="12" t="s"/>
      <c r="G1803" s="12" t="s"/>
      <c r="H1803" s="12" t="s"/>
      <c r="I1803" s="12" t="s"/>
      <c r="J1803" s="12" t="s"/>
      <c r="K1803" s="12" t="s"/>
      <c r="L1803" s="12" t="s"/>
      <c r="M1803" s="12" t="s"/>
      <c r="N1803" s="12" t="s"/>
      <c r="O1803" s="12" t="s"/>
      <c r="P1803" s="12" t="s"/>
    </row>
    <row r="1804" spans="1:16">
      <c r="A1804" s="21" t="s"/>
      <c r="B1804" s="12" t="s"/>
      <c r="C1804" s="22" t="s"/>
      <c r="D1804" s="12" t="s"/>
      <c r="E1804" s="12" t="s"/>
      <c r="F1804" s="12" t="s"/>
      <c r="G1804" s="12" t="s"/>
      <c r="H1804" s="12" t="s"/>
      <c r="I1804" s="12" t="s"/>
      <c r="J1804" s="12" t="s"/>
      <c r="K1804" s="12" t="s"/>
      <c r="L1804" s="12" t="s"/>
      <c r="M1804" s="12" t="s"/>
      <c r="N1804" s="12" t="s"/>
      <c r="O1804" s="12" t="s"/>
      <c r="P1804" s="12" t="s"/>
    </row>
    <row r="1805" spans="1:16">
      <c r="A1805" s="21" t="s"/>
      <c r="B1805" s="12" t="s"/>
      <c r="C1805" s="22" t="s"/>
      <c r="D1805" s="12" t="s"/>
      <c r="E1805" s="12" t="s"/>
      <c r="F1805" s="12" t="s"/>
      <c r="G1805" s="12" t="s"/>
      <c r="H1805" s="12" t="s"/>
      <c r="I1805" s="12" t="s"/>
      <c r="J1805" s="12" t="s"/>
      <c r="K1805" s="12" t="s"/>
      <c r="L1805" s="12" t="s"/>
      <c r="M1805" s="12" t="s"/>
      <c r="N1805" s="12" t="s"/>
      <c r="O1805" s="12" t="s"/>
      <c r="P1805" s="12" t="s"/>
    </row>
    <row r="1806" spans="1:16">
      <c r="A1806" s="21" t="s"/>
      <c r="B1806" s="12" t="s"/>
      <c r="C1806" s="22" t="s"/>
      <c r="D1806" s="12" t="s"/>
      <c r="E1806" s="12" t="s"/>
      <c r="F1806" s="12" t="s"/>
      <c r="G1806" s="12" t="s"/>
      <c r="H1806" s="12" t="s"/>
      <c r="I1806" s="12" t="s"/>
      <c r="J1806" s="12" t="s"/>
      <c r="K1806" s="12" t="s"/>
      <c r="L1806" s="12" t="s"/>
      <c r="M1806" s="12" t="s"/>
      <c r="N1806" s="12" t="s"/>
      <c r="O1806" s="12" t="s"/>
      <c r="P1806" s="12" t="s"/>
    </row>
    <row r="1807" spans="1:16">
      <c r="A1807" s="21" t="s"/>
      <c r="B1807" s="12" t="s"/>
      <c r="C1807" s="22" t="s"/>
      <c r="D1807" s="12" t="s"/>
      <c r="E1807" s="12" t="s"/>
      <c r="F1807" s="12" t="s"/>
      <c r="G1807" s="12" t="s"/>
      <c r="H1807" s="12" t="s"/>
      <c r="I1807" s="12" t="s"/>
      <c r="J1807" s="12" t="s"/>
      <c r="K1807" s="12" t="s"/>
      <c r="L1807" s="12" t="s"/>
      <c r="M1807" s="12" t="s"/>
      <c r="N1807" s="12" t="s"/>
      <c r="O1807" s="12" t="s"/>
      <c r="P1807" s="12" t="s"/>
    </row>
    <row r="1808" spans="1:16">
      <c r="A1808" s="21" t="s"/>
      <c r="B1808" s="12" t="s"/>
      <c r="C1808" s="22" t="s"/>
      <c r="D1808" s="12" t="s"/>
      <c r="E1808" s="12" t="s"/>
      <c r="F1808" s="12" t="s"/>
      <c r="G1808" s="12" t="s"/>
      <c r="H1808" s="12" t="s"/>
      <c r="I1808" s="12" t="s"/>
      <c r="J1808" s="12" t="s"/>
      <c r="K1808" s="12" t="s"/>
      <c r="L1808" s="12" t="s"/>
      <c r="M1808" s="12" t="s"/>
      <c r="N1808" s="12" t="s"/>
      <c r="O1808" s="12" t="s"/>
      <c r="P1808" s="12" t="s"/>
    </row>
    <row r="1809" spans="1:16">
      <c r="A1809" s="21" t="s"/>
      <c r="B1809" s="12" t="s"/>
      <c r="C1809" s="22" t="s"/>
      <c r="D1809" s="12" t="s"/>
      <c r="E1809" s="12" t="s"/>
      <c r="F1809" s="12" t="s"/>
      <c r="G1809" s="12" t="s"/>
      <c r="H1809" s="12" t="s"/>
      <c r="I1809" s="12" t="s"/>
      <c r="J1809" s="12" t="s"/>
      <c r="K1809" s="12" t="s"/>
      <c r="L1809" s="12" t="s"/>
      <c r="M1809" s="12" t="s"/>
      <c r="N1809" s="12" t="s"/>
      <c r="O1809" s="12" t="s"/>
      <c r="P1809" s="12" t="s"/>
    </row>
    <row r="1810" spans="1:16">
      <c r="A1810" s="21" t="s"/>
      <c r="B1810" s="12" t="s"/>
      <c r="C1810" s="22" t="s"/>
      <c r="D1810" s="12" t="s"/>
      <c r="E1810" s="12" t="s"/>
      <c r="F1810" s="12" t="s"/>
      <c r="G1810" s="12" t="s"/>
      <c r="H1810" s="12" t="s"/>
      <c r="I1810" s="12" t="s"/>
      <c r="J1810" s="12" t="s"/>
      <c r="K1810" s="12" t="s"/>
      <c r="L1810" s="12" t="s"/>
      <c r="M1810" s="12" t="s"/>
      <c r="N1810" s="12" t="s"/>
      <c r="O1810" s="12" t="s"/>
      <c r="P1810" s="12" t="s"/>
    </row>
    <row r="1811" spans="1:16">
      <c r="A1811" s="21" t="s"/>
      <c r="B1811" s="12" t="s"/>
      <c r="C1811" s="22" t="s"/>
      <c r="D1811" s="12" t="s"/>
      <c r="E1811" s="12" t="s"/>
      <c r="F1811" s="12" t="s"/>
      <c r="G1811" s="12" t="s"/>
      <c r="H1811" s="12" t="s"/>
      <c r="I1811" s="12" t="s"/>
      <c r="J1811" s="12" t="s"/>
      <c r="K1811" s="12" t="s"/>
      <c r="L1811" s="12" t="s"/>
      <c r="M1811" s="12" t="s"/>
      <c r="N1811" s="12" t="s"/>
      <c r="O1811" s="12" t="s"/>
      <c r="P1811" s="12" t="s"/>
    </row>
    <row r="1812" spans="1:16">
      <c r="A1812" s="21" t="s"/>
      <c r="B1812" s="12" t="s"/>
      <c r="C1812" s="22" t="s"/>
      <c r="D1812" s="12" t="s"/>
      <c r="E1812" s="12" t="s"/>
      <c r="F1812" s="12" t="s"/>
      <c r="G1812" s="12" t="s"/>
      <c r="H1812" s="12" t="s"/>
      <c r="I1812" s="12" t="s"/>
      <c r="J1812" s="12" t="s"/>
      <c r="K1812" s="12" t="s"/>
      <c r="L1812" s="12" t="s"/>
      <c r="M1812" s="12" t="s"/>
      <c r="N1812" s="12" t="s"/>
      <c r="O1812" s="12" t="s"/>
      <c r="P1812" s="12" t="s"/>
    </row>
    <row r="1813" spans="1:16">
      <c r="A1813" s="21" t="s"/>
      <c r="B1813" s="12" t="s"/>
      <c r="C1813" s="22" t="s"/>
      <c r="D1813" s="12" t="s"/>
      <c r="E1813" s="12" t="s"/>
      <c r="F1813" s="12" t="s"/>
      <c r="G1813" s="12" t="s"/>
      <c r="H1813" s="12" t="s"/>
      <c r="I1813" s="12" t="s"/>
      <c r="J1813" s="12" t="s"/>
      <c r="K1813" s="12" t="s"/>
      <c r="L1813" s="12" t="s"/>
      <c r="M1813" s="12" t="s"/>
      <c r="N1813" s="12" t="s"/>
      <c r="O1813" s="12" t="s"/>
      <c r="P1813" s="12" t="s"/>
    </row>
    <row r="1814" spans="1:16">
      <c r="A1814" s="21" t="s"/>
      <c r="B1814" s="12" t="s"/>
      <c r="C1814" s="22" t="s"/>
      <c r="D1814" s="12" t="s"/>
      <c r="E1814" s="12" t="s"/>
      <c r="F1814" s="12" t="s"/>
      <c r="G1814" s="12" t="s"/>
      <c r="H1814" s="12" t="s"/>
      <c r="I1814" s="12" t="s"/>
      <c r="J1814" s="12" t="s"/>
      <c r="K1814" s="12" t="s"/>
      <c r="L1814" s="12" t="s"/>
      <c r="M1814" s="12" t="s"/>
      <c r="N1814" s="12" t="s"/>
      <c r="O1814" s="12" t="s"/>
      <c r="P1814" s="12" t="s"/>
    </row>
    <row r="1815" spans="1:16">
      <c r="A1815" s="21" t="s"/>
      <c r="B1815" s="12" t="s"/>
      <c r="C1815" s="22" t="s"/>
      <c r="D1815" s="12" t="s"/>
      <c r="E1815" s="12" t="s"/>
      <c r="F1815" s="12" t="s"/>
      <c r="G1815" s="12" t="s"/>
      <c r="H1815" s="12" t="s"/>
      <c r="I1815" s="12" t="s"/>
      <c r="J1815" s="12" t="s"/>
      <c r="K1815" s="12" t="s"/>
      <c r="L1815" s="12" t="s"/>
      <c r="M1815" s="12" t="s"/>
      <c r="N1815" s="12" t="s"/>
      <c r="O1815" s="12" t="s"/>
      <c r="P1815" s="12" t="s"/>
    </row>
    <row r="1816" spans="1:16">
      <c r="A1816" s="21" t="s"/>
      <c r="B1816" s="12" t="s"/>
      <c r="C1816" s="22" t="s"/>
      <c r="D1816" s="12" t="s"/>
      <c r="E1816" s="12" t="s"/>
      <c r="F1816" s="12" t="s"/>
      <c r="G1816" s="12" t="s"/>
      <c r="H1816" s="12" t="s"/>
      <c r="I1816" s="12" t="s"/>
      <c r="J1816" s="12" t="s"/>
      <c r="K1816" s="12" t="s"/>
      <c r="L1816" s="12" t="s"/>
      <c r="M1816" s="12" t="s"/>
      <c r="N1816" s="12" t="s"/>
      <c r="O1816" s="12" t="s"/>
      <c r="P1816" s="12" t="s"/>
    </row>
    <row r="1817" spans="1:16">
      <c r="A1817" s="21" t="s"/>
      <c r="B1817" s="12" t="s"/>
      <c r="C1817" s="22" t="s"/>
      <c r="D1817" s="12" t="s"/>
      <c r="E1817" s="12" t="s"/>
      <c r="F1817" s="12" t="s"/>
      <c r="G1817" s="12" t="s"/>
      <c r="H1817" s="12" t="s"/>
      <c r="I1817" s="12" t="s"/>
      <c r="J1817" s="12" t="s"/>
      <c r="K1817" s="12" t="s"/>
      <c r="L1817" s="12" t="s"/>
      <c r="M1817" s="12" t="s"/>
      <c r="N1817" s="12" t="s"/>
      <c r="O1817" s="12" t="s"/>
      <c r="P1817" s="12" t="s"/>
    </row>
    <row r="1818" spans="1:16">
      <c r="A1818" s="21" t="s"/>
      <c r="B1818" s="12" t="s"/>
      <c r="C1818" s="22" t="s"/>
      <c r="D1818" s="12" t="s"/>
      <c r="E1818" s="12" t="s"/>
      <c r="F1818" s="12" t="s"/>
      <c r="G1818" s="12" t="s"/>
      <c r="H1818" s="12" t="s"/>
      <c r="I1818" s="12" t="s"/>
      <c r="J1818" s="12" t="s"/>
      <c r="K1818" s="12" t="s"/>
      <c r="L1818" s="12" t="s"/>
      <c r="M1818" s="12" t="s"/>
      <c r="N1818" s="12" t="s"/>
      <c r="O1818" s="12" t="s"/>
      <c r="P1818" s="12" t="s"/>
    </row>
    <row r="1819" spans="1:16">
      <c r="A1819" s="21" t="s"/>
      <c r="B1819" s="12" t="s"/>
      <c r="C1819" s="22" t="s"/>
      <c r="D1819" s="12" t="s"/>
      <c r="E1819" s="12" t="s"/>
      <c r="F1819" s="12" t="s"/>
      <c r="G1819" s="12" t="s"/>
      <c r="H1819" s="12" t="s"/>
      <c r="I1819" s="12" t="s"/>
      <c r="J1819" s="12" t="s"/>
      <c r="K1819" s="12" t="s"/>
      <c r="L1819" s="12" t="s"/>
      <c r="M1819" s="12" t="s"/>
      <c r="N1819" s="12" t="s"/>
      <c r="O1819" s="12" t="s"/>
      <c r="P1819" s="12" t="s"/>
    </row>
    <row r="1820" spans="1:16">
      <c r="A1820" s="21" t="s"/>
      <c r="B1820" s="12" t="s"/>
      <c r="C1820" s="22" t="s"/>
      <c r="D1820" s="12" t="s"/>
      <c r="E1820" s="12" t="s"/>
      <c r="F1820" s="12" t="s"/>
      <c r="G1820" s="12" t="s"/>
      <c r="H1820" s="12" t="s"/>
      <c r="I1820" s="12" t="s"/>
      <c r="J1820" s="12" t="s"/>
      <c r="K1820" s="12" t="s"/>
      <c r="L1820" s="12" t="s"/>
      <c r="M1820" s="12" t="s"/>
      <c r="N1820" s="12" t="s"/>
      <c r="O1820" s="12" t="s"/>
      <c r="P1820" s="12" t="s"/>
    </row>
    <row r="1821" spans="1:16">
      <c r="A1821" s="21" t="s"/>
      <c r="B1821" s="12" t="s"/>
      <c r="C1821" s="22" t="s"/>
      <c r="D1821" s="12" t="s"/>
      <c r="E1821" s="12" t="s"/>
      <c r="F1821" s="12" t="s"/>
      <c r="G1821" s="12" t="s"/>
      <c r="H1821" s="12" t="s"/>
      <c r="I1821" s="12" t="s"/>
      <c r="J1821" s="12" t="s"/>
      <c r="K1821" s="12" t="s"/>
      <c r="L1821" s="12" t="s"/>
      <c r="M1821" s="12" t="s"/>
      <c r="N1821" s="12" t="s"/>
      <c r="O1821" s="12" t="s"/>
      <c r="P1821" s="12" t="s"/>
    </row>
    <row r="1822" spans="1:16">
      <c r="A1822" s="21" t="s"/>
      <c r="B1822" s="12" t="s"/>
      <c r="C1822" s="22" t="s"/>
      <c r="D1822" s="12" t="s"/>
      <c r="E1822" s="12" t="s"/>
      <c r="F1822" s="12" t="s"/>
      <c r="G1822" s="12" t="s"/>
      <c r="H1822" s="12" t="s"/>
      <c r="I1822" s="12" t="s"/>
      <c r="J1822" s="12" t="s"/>
      <c r="K1822" s="12" t="s"/>
      <c r="L1822" s="12" t="s"/>
      <c r="M1822" s="12" t="s"/>
      <c r="N1822" s="12" t="s"/>
      <c r="O1822" s="12" t="s"/>
      <c r="P1822" s="12" t="s"/>
    </row>
    <row r="1823" spans="1:16">
      <c r="A1823" s="21" t="s"/>
      <c r="B1823" s="12" t="s"/>
      <c r="C1823" s="22" t="s"/>
      <c r="D1823" s="12" t="s"/>
      <c r="E1823" s="12" t="s"/>
      <c r="F1823" s="12" t="s"/>
      <c r="G1823" s="12" t="s"/>
      <c r="H1823" s="12" t="s"/>
      <c r="I1823" s="12" t="s"/>
      <c r="J1823" s="12" t="s"/>
      <c r="K1823" s="12" t="s"/>
      <c r="L1823" s="12" t="s"/>
      <c r="M1823" s="12" t="s"/>
      <c r="N1823" s="12" t="s"/>
      <c r="O1823" s="12" t="s"/>
      <c r="P1823" s="12" t="s"/>
    </row>
    <row r="1824" spans="1:16">
      <c r="A1824" s="21" t="s"/>
      <c r="B1824" s="12" t="s"/>
      <c r="C1824" s="22" t="s"/>
      <c r="D1824" s="12" t="s"/>
      <c r="E1824" s="12" t="s"/>
      <c r="F1824" s="12" t="s"/>
      <c r="G1824" s="12" t="s"/>
      <c r="H1824" s="12" t="s"/>
      <c r="I1824" s="12" t="s"/>
      <c r="J1824" s="12" t="s"/>
      <c r="K1824" s="12" t="s"/>
      <c r="L1824" s="12" t="s"/>
      <c r="M1824" s="12" t="s"/>
      <c r="N1824" s="12" t="s"/>
      <c r="O1824" s="12" t="s"/>
      <c r="P1824" s="12" t="s"/>
    </row>
    <row r="1825" spans="1:16">
      <c r="A1825" s="21" t="s"/>
      <c r="B1825" s="12" t="s"/>
      <c r="C1825" s="22" t="s"/>
      <c r="D1825" s="12" t="s"/>
      <c r="E1825" s="12" t="s"/>
      <c r="F1825" s="12" t="s"/>
      <c r="G1825" s="12" t="s"/>
      <c r="H1825" s="12" t="s"/>
      <c r="I1825" s="12" t="s"/>
      <c r="J1825" s="12" t="s"/>
      <c r="K1825" s="12" t="s"/>
      <c r="L1825" s="12" t="s"/>
      <c r="M1825" s="12" t="s"/>
      <c r="N1825" s="12" t="s"/>
      <c r="O1825" s="12" t="s"/>
      <c r="P1825" s="12" t="s"/>
    </row>
    <row r="1826" spans="1:16">
      <c r="A1826" s="21" t="s"/>
      <c r="B1826" s="12" t="s"/>
      <c r="C1826" s="22" t="s"/>
      <c r="D1826" s="12" t="s"/>
      <c r="E1826" s="12" t="s"/>
      <c r="F1826" s="12" t="s"/>
      <c r="G1826" s="12" t="s"/>
      <c r="H1826" s="12" t="s"/>
      <c r="I1826" s="12" t="s"/>
      <c r="J1826" s="12" t="s"/>
      <c r="K1826" s="12" t="s"/>
      <c r="L1826" s="12" t="s"/>
      <c r="M1826" s="12" t="s"/>
      <c r="N1826" s="12" t="s"/>
      <c r="O1826" s="12" t="s"/>
      <c r="P1826" s="12" t="s"/>
    </row>
    <row r="1827" spans="1:16">
      <c r="A1827" s="21" t="s"/>
      <c r="B1827" s="12" t="s"/>
      <c r="C1827" s="22" t="s"/>
      <c r="D1827" s="12" t="s"/>
      <c r="E1827" s="12" t="s"/>
      <c r="F1827" s="12" t="s"/>
      <c r="G1827" s="12" t="s"/>
      <c r="H1827" s="12" t="s"/>
      <c r="I1827" s="12" t="s"/>
      <c r="J1827" s="12" t="s"/>
      <c r="K1827" s="12" t="s"/>
      <c r="L1827" s="12" t="s"/>
      <c r="M1827" s="12" t="s"/>
      <c r="N1827" s="12" t="s"/>
      <c r="O1827" s="12" t="s"/>
      <c r="P1827" s="12" t="s"/>
    </row>
    <row r="1828" spans="1:16">
      <c r="A1828" s="21" t="s"/>
      <c r="B1828" s="12" t="s"/>
      <c r="C1828" s="22" t="s"/>
      <c r="D1828" s="12" t="s"/>
      <c r="E1828" s="12" t="s"/>
      <c r="F1828" s="12" t="s"/>
      <c r="G1828" s="12" t="s"/>
      <c r="H1828" s="12" t="s"/>
      <c r="I1828" s="12" t="s"/>
      <c r="J1828" s="12" t="s"/>
      <c r="K1828" s="12" t="s"/>
      <c r="L1828" s="12" t="s"/>
      <c r="M1828" s="12" t="s"/>
      <c r="N1828" s="12" t="s"/>
      <c r="O1828" s="12" t="s"/>
      <c r="P1828" s="12" t="s"/>
    </row>
    <row r="1829" spans="1:16">
      <c r="A1829" s="21" t="s"/>
      <c r="B1829" s="12" t="s"/>
      <c r="C1829" s="22" t="s"/>
      <c r="D1829" s="12" t="s"/>
      <c r="E1829" s="12" t="s"/>
      <c r="F1829" s="12" t="s"/>
      <c r="G1829" s="12" t="s"/>
      <c r="H1829" s="12" t="s"/>
      <c r="I1829" s="12" t="s"/>
      <c r="J1829" s="12" t="s"/>
      <c r="K1829" s="12" t="s"/>
      <c r="L1829" s="12" t="s"/>
      <c r="M1829" s="12" t="s"/>
      <c r="N1829" s="12" t="s"/>
      <c r="O1829" s="12" t="s"/>
      <c r="P1829" s="12" t="s"/>
    </row>
    <row r="1830" spans="1:16">
      <c r="A1830" s="21" t="s"/>
      <c r="B1830" s="12" t="s"/>
      <c r="C1830" s="22" t="s"/>
      <c r="D1830" s="12" t="s"/>
      <c r="E1830" s="12" t="s"/>
      <c r="F1830" s="12" t="s"/>
      <c r="G1830" s="12" t="s"/>
      <c r="H1830" s="12" t="s"/>
      <c r="I1830" s="12" t="s"/>
      <c r="J1830" s="12" t="s"/>
      <c r="K1830" s="12" t="s"/>
      <c r="L1830" s="12" t="s"/>
      <c r="M1830" s="12" t="s"/>
      <c r="N1830" s="12" t="s"/>
      <c r="O1830" s="12" t="s"/>
      <c r="P1830" s="12" t="s"/>
    </row>
    <row r="1831" spans="1:16">
      <c r="A1831" s="21" t="s"/>
      <c r="B1831" s="12" t="s"/>
      <c r="C1831" s="22" t="s"/>
      <c r="D1831" s="12" t="s"/>
      <c r="E1831" s="12" t="s"/>
      <c r="F1831" s="12" t="s"/>
      <c r="G1831" s="12" t="s"/>
      <c r="H1831" s="12" t="s"/>
      <c r="I1831" s="12" t="s"/>
      <c r="J1831" s="12" t="s"/>
      <c r="K1831" s="12" t="s"/>
      <c r="L1831" s="12" t="s"/>
      <c r="M1831" s="12" t="s"/>
      <c r="N1831" s="12" t="s"/>
      <c r="O1831" s="12" t="s"/>
      <c r="P1831" s="12" t="s"/>
    </row>
    <row r="1832" spans="1:16">
      <c r="A1832" s="21" t="s"/>
      <c r="B1832" s="12" t="s"/>
      <c r="C1832" s="22" t="s"/>
      <c r="D1832" s="12" t="s"/>
      <c r="E1832" s="12" t="s"/>
      <c r="F1832" s="12" t="s"/>
      <c r="G1832" s="12" t="s"/>
      <c r="H1832" s="12" t="s"/>
      <c r="I1832" s="12" t="s"/>
      <c r="J1832" s="12" t="s"/>
      <c r="K1832" s="12" t="s"/>
      <c r="L1832" s="12" t="s"/>
      <c r="M1832" s="12" t="s"/>
      <c r="N1832" s="12" t="s"/>
      <c r="O1832" s="12" t="s"/>
      <c r="P1832" s="12" t="s"/>
    </row>
    <row r="1833" spans="1:16">
      <c r="A1833" s="21" t="s"/>
      <c r="B1833" s="12" t="s"/>
      <c r="C1833" s="22" t="s"/>
      <c r="D1833" s="12" t="s"/>
      <c r="E1833" s="12" t="s"/>
      <c r="F1833" s="12" t="s"/>
      <c r="G1833" s="12" t="s"/>
      <c r="H1833" s="12" t="s"/>
      <c r="I1833" s="12" t="s"/>
      <c r="J1833" s="12" t="s"/>
      <c r="K1833" s="12" t="s"/>
      <c r="L1833" s="12" t="s"/>
      <c r="M1833" s="12" t="s"/>
      <c r="N1833" s="12" t="s"/>
      <c r="O1833" s="12" t="s"/>
      <c r="P1833" s="12" t="s"/>
    </row>
    <row r="1834" spans="1:16">
      <c r="A1834" s="21" t="s"/>
      <c r="B1834" s="12" t="s"/>
      <c r="C1834" s="22" t="s"/>
      <c r="D1834" s="12" t="s"/>
      <c r="E1834" s="12" t="s"/>
      <c r="F1834" s="12" t="s"/>
      <c r="G1834" s="12" t="s"/>
      <c r="H1834" s="12" t="s"/>
      <c r="I1834" s="12" t="s"/>
      <c r="J1834" s="12" t="s"/>
      <c r="K1834" s="12" t="s"/>
      <c r="L1834" s="12" t="s"/>
      <c r="M1834" s="12" t="s"/>
      <c r="N1834" s="12" t="s"/>
      <c r="O1834" s="12" t="s"/>
      <c r="P1834" s="12" t="s"/>
    </row>
    <row r="1835" spans="1:16">
      <c r="A1835" s="21" t="s"/>
      <c r="B1835" s="12" t="s"/>
      <c r="C1835" s="22" t="s"/>
      <c r="D1835" s="12" t="s"/>
      <c r="E1835" s="12" t="s"/>
      <c r="F1835" s="12" t="s"/>
      <c r="G1835" s="12" t="s"/>
      <c r="H1835" s="12" t="s"/>
      <c r="I1835" s="12" t="s"/>
      <c r="J1835" s="12" t="s"/>
      <c r="K1835" s="12" t="s"/>
      <c r="L1835" s="12" t="s"/>
      <c r="M1835" s="12" t="s"/>
      <c r="N1835" s="12" t="s"/>
      <c r="O1835" s="12" t="s"/>
      <c r="P1835" s="12" t="s"/>
    </row>
    <row r="1836" spans="1:16">
      <c r="A1836" s="21" t="s"/>
      <c r="B1836" s="12" t="s"/>
      <c r="C1836" s="22" t="s"/>
      <c r="D1836" s="12" t="s"/>
      <c r="E1836" s="12" t="s"/>
      <c r="F1836" s="12" t="s"/>
      <c r="G1836" s="12" t="s"/>
      <c r="H1836" s="12" t="s"/>
      <c r="I1836" s="12" t="s"/>
      <c r="J1836" s="12" t="s"/>
      <c r="K1836" s="12" t="s"/>
      <c r="L1836" s="12" t="s"/>
      <c r="M1836" s="12" t="s"/>
      <c r="N1836" s="12" t="s"/>
      <c r="O1836" s="12" t="s"/>
      <c r="P1836" s="12" t="s"/>
    </row>
    <row r="1837" spans="1:16">
      <c r="A1837" s="21" t="s"/>
      <c r="B1837" s="12" t="s"/>
      <c r="C1837" s="22" t="s"/>
      <c r="D1837" s="12" t="s"/>
      <c r="E1837" s="12" t="s"/>
      <c r="F1837" s="12" t="s"/>
      <c r="G1837" s="12" t="s"/>
      <c r="H1837" s="12" t="s"/>
      <c r="I1837" s="12" t="s"/>
      <c r="J1837" s="12" t="s"/>
      <c r="K1837" s="12" t="s"/>
      <c r="L1837" s="12" t="s"/>
      <c r="M1837" s="12" t="s"/>
      <c r="N1837" s="12" t="s"/>
      <c r="O1837" s="12" t="s"/>
      <c r="P1837" s="12" t="s"/>
    </row>
    <row r="1838" spans="1:16">
      <c r="A1838" s="21" t="s"/>
      <c r="B1838" s="12" t="s"/>
      <c r="C1838" s="22" t="s"/>
      <c r="D1838" s="12" t="s"/>
      <c r="E1838" s="12" t="s"/>
      <c r="F1838" s="12" t="s"/>
      <c r="G1838" s="12" t="s"/>
      <c r="H1838" s="12" t="s"/>
      <c r="I1838" s="12" t="s"/>
      <c r="J1838" s="12" t="s"/>
      <c r="K1838" s="12" t="s"/>
      <c r="L1838" s="12" t="s"/>
      <c r="M1838" s="12" t="s"/>
      <c r="N1838" s="12" t="s"/>
      <c r="O1838" s="12" t="s"/>
      <c r="P1838" s="12" t="s"/>
    </row>
    <row r="1839" spans="1:16">
      <c r="A1839" s="21" t="s"/>
      <c r="B1839" s="12" t="s"/>
      <c r="C1839" s="22" t="s"/>
      <c r="D1839" s="12" t="s"/>
      <c r="E1839" s="12" t="s"/>
      <c r="F1839" s="12" t="s"/>
      <c r="G1839" s="12" t="s"/>
      <c r="H1839" s="12" t="s"/>
      <c r="I1839" s="12" t="s"/>
      <c r="J1839" s="12" t="s"/>
      <c r="K1839" s="12" t="s"/>
      <c r="L1839" s="12" t="s"/>
      <c r="M1839" s="12" t="s"/>
      <c r="N1839" s="12" t="s"/>
      <c r="O1839" s="12" t="s"/>
      <c r="P1839" s="12" t="s"/>
    </row>
    <row r="1840" spans="1:16">
      <c r="A1840" s="21" t="s"/>
      <c r="B1840" s="12" t="s"/>
      <c r="C1840" s="22" t="s"/>
      <c r="D1840" s="12" t="s"/>
      <c r="E1840" s="12" t="s"/>
      <c r="F1840" s="12" t="s"/>
      <c r="G1840" s="12" t="s"/>
      <c r="H1840" s="12" t="s"/>
      <c r="I1840" s="12" t="s"/>
      <c r="J1840" s="12" t="s"/>
      <c r="K1840" s="12" t="s"/>
      <c r="L1840" s="12" t="s"/>
      <c r="M1840" s="12" t="s"/>
      <c r="N1840" s="12" t="s"/>
      <c r="O1840" s="12" t="s"/>
      <c r="P1840" s="12" t="s"/>
    </row>
    <row r="1841" spans="1:16">
      <c r="A1841" s="21" t="s"/>
      <c r="B1841" s="12" t="s"/>
      <c r="C1841" s="22" t="s"/>
      <c r="D1841" s="12" t="s"/>
      <c r="E1841" s="12" t="s"/>
      <c r="F1841" s="12" t="s"/>
      <c r="G1841" s="12" t="s"/>
      <c r="H1841" s="12" t="s"/>
      <c r="I1841" s="12" t="s"/>
      <c r="J1841" s="12" t="s"/>
      <c r="K1841" s="12" t="s"/>
      <c r="L1841" s="12" t="s"/>
      <c r="M1841" s="12" t="s"/>
      <c r="N1841" s="12" t="s"/>
      <c r="O1841" s="12" t="s"/>
      <c r="P1841" s="12" t="s"/>
    </row>
    <row r="1842" spans="1:16">
      <c r="A1842" s="21" t="s"/>
      <c r="B1842" s="12" t="s"/>
      <c r="C1842" s="22" t="s"/>
      <c r="D1842" s="12" t="s"/>
      <c r="E1842" s="12" t="s"/>
      <c r="F1842" s="12" t="s"/>
      <c r="G1842" s="12" t="s"/>
      <c r="H1842" s="12" t="s"/>
      <c r="I1842" s="12" t="s"/>
      <c r="J1842" s="12" t="s"/>
      <c r="K1842" s="12" t="s"/>
      <c r="L1842" s="12" t="s"/>
      <c r="M1842" s="12" t="s"/>
      <c r="N1842" s="12" t="s"/>
      <c r="O1842" s="12" t="s"/>
      <c r="P1842" s="12" t="s"/>
    </row>
    <row r="1843" spans="1:16">
      <c r="A1843" s="21" t="s"/>
      <c r="B1843" s="12" t="s"/>
      <c r="C1843" s="22" t="s"/>
      <c r="D1843" s="12" t="s"/>
      <c r="E1843" s="12" t="s"/>
      <c r="F1843" s="12" t="s"/>
      <c r="G1843" s="12" t="s"/>
      <c r="H1843" s="12" t="s"/>
      <c r="I1843" s="12" t="s"/>
      <c r="J1843" s="12" t="s"/>
      <c r="K1843" s="12" t="s"/>
      <c r="L1843" s="12" t="s"/>
      <c r="M1843" s="12" t="s"/>
      <c r="N1843" s="12" t="s"/>
      <c r="O1843" s="12" t="s"/>
      <c r="P1843" s="12" t="s"/>
    </row>
    <row r="1844" spans="1:16">
      <c r="A1844" s="21" t="s"/>
      <c r="B1844" s="12" t="s"/>
      <c r="C1844" s="22" t="s"/>
      <c r="D1844" s="12" t="s"/>
      <c r="E1844" s="12" t="s"/>
      <c r="F1844" s="12" t="s"/>
      <c r="G1844" s="12" t="s"/>
      <c r="H1844" s="12" t="s"/>
      <c r="I1844" s="12" t="s"/>
      <c r="J1844" s="12" t="s"/>
      <c r="K1844" s="12" t="s"/>
      <c r="L1844" s="12" t="s"/>
      <c r="M1844" s="12" t="s"/>
      <c r="N1844" s="12" t="s"/>
      <c r="O1844" s="12" t="s"/>
      <c r="P1844" s="12" t="s"/>
    </row>
    <row r="1845" spans="1:16">
      <c r="A1845" s="21" t="s"/>
      <c r="B1845" s="12" t="s"/>
      <c r="C1845" s="22" t="s"/>
      <c r="D1845" s="12" t="s"/>
      <c r="E1845" s="12" t="s"/>
      <c r="F1845" s="12" t="s"/>
      <c r="G1845" s="12" t="s"/>
      <c r="H1845" s="12" t="s"/>
      <c r="I1845" s="12" t="s"/>
      <c r="J1845" s="12" t="s"/>
      <c r="K1845" s="12" t="s"/>
      <c r="L1845" s="12" t="s"/>
      <c r="M1845" s="12" t="s"/>
      <c r="N1845" s="12" t="s"/>
      <c r="O1845" s="12" t="s"/>
      <c r="P1845" s="12" t="s"/>
    </row>
    <row r="1846" spans="1:16">
      <c r="A1846" s="21" t="s"/>
      <c r="B1846" s="12" t="s"/>
      <c r="C1846" s="22" t="s"/>
      <c r="D1846" s="12" t="s"/>
      <c r="E1846" s="12" t="s"/>
      <c r="F1846" s="12" t="s"/>
      <c r="G1846" s="12" t="s"/>
      <c r="H1846" s="12" t="s"/>
      <c r="I1846" s="12" t="s"/>
      <c r="J1846" s="12" t="s"/>
      <c r="K1846" s="12" t="s"/>
      <c r="L1846" s="12" t="s"/>
      <c r="M1846" s="12" t="s"/>
      <c r="N1846" s="12" t="s"/>
      <c r="O1846" s="12" t="s"/>
      <c r="P1846" s="12" t="s"/>
    </row>
    <row r="1847" spans="1:16">
      <c r="A1847" s="21" t="s"/>
      <c r="B1847" s="12" t="s"/>
      <c r="C1847" s="22" t="s"/>
      <c r="D1847" s="12" t="s"/>
      <c r="E1847" s="12" t="s"/>
      <c r="F1847" s="12" t="s"/>
      <c r="G1847" s="12" t="s"/>
      <c r="H1847" s="12" t="s"/>
      <c r="I1847" s="12" t="s"/>
      <c r="J1847" s="12" t="s"/>
      <c r="K1847" s="12" t="s"/>
      <c r="L1847" s="12" t="s"/>
      <c r="M1847" s="12" t="s"/>
      <c r="N1847" s="12" t="s"/>
      <c r="O1847" s="12" t="s"/>
      <c r="P1847" s="12" t="s"/>
    </row>
    <row r="1848" spans="1:16">
      <c r="A1848" s="21" t="s"/>
      <c r="B1848" s="12" t="s"/>
      <c r="C1848" s="22" t="s"/>
      <c r="D1848" s="12" t="s"/>
      <c r="E1848" s="12" t="s"/>
      <c r="F1848" s="12" t="s"/>
      <c r="G1848" s="12" t="s"/>
      <c r="H1848" s="12" t="s"/>
      <c r="I1848" s="12" t="s"/>
      <c r="J1848" s="12" t="s"/>
      <c r="K1848" s="12" t="s"/>
      <c r="L1848" s="12" t="s"/>
      <c r="M1848" s="12" t="s"/>
      <c r="N1848" s="12" t="s"/>
      <c r="O1848" s="12" t="s"/>
      <c r="P1848" s="12" t="s"/>
    </row>
    <row r="1849" spans="1:16">
      <c r="A1849" s="21" t="s"/>
      <c r="B1849" s="12" t="s"/>
      <c r="C1849" s="22" t="s"/>
      <c r="D1849" s="12" t="s"/>
      <c r="E1849" s="12" t="s"/>
      <c r="F1849" s="12" t="s"/>
      <c r="G1849" s="12" t="s"/>
      <c r="H1849" s="12" t="s"/>
      <c r="I1849" s="12" t="s"/>
      <c r="J1849" s="12" t="s"/>
      <c r="K1849" s="12" t="s"/>
      <c r="L1849" s="12" t="s"/>
      <c r="M1849" s="12" t="s"/>
      <c r="N1849" s="12" t="s"/>
      <c r="O1849" s="12" t="s"/>
      <c r="P1849" s="12" t="s"/>
    </row>
    <row r="1850" spans="1:16">
      <c r="A1850" s="21" t="s"/>
      <c r="B1850" s="12" t="s"/>
      <c r="C1850" s="22" t="s"/>
      <c r="D1850" s="12" t="s"/>
      <c r="E1850" s="12" t="s"/>
      <c r="F1850" s="12" t="s"/>
      <c r="G1850" s="12" t="s"/>
      <c r="H1850" s="12" t="s"/>
      <c r="I1850" s="12" t="s"/>
      <c r="J1850" s="12" t="s"/>
      <c r="K1850" s="12" t="s"/>
      <c r="L1850" s="12" t="s"/>
      <c r="M1850" s="12" t="s"/>
      <c r="N1850" s="12" t="s"/>
      <c r="O1850" s="12" t="s"/>
      <c r="P1850" s="12" t="s"/>
    </row>
    <row r="1851" spans="1:16">
      <c r="A1851" s="21" t="s"/>
      <c r="B1851" s="12" t="s"/>
      <c r="C1851" s="22" t="s"/>
      <c r="D1851" s="12" t="s"/>
      <c r="E1851" s="12" t="s"/>
      <c r="F1851" s="12" t="s"/>
      <c r="G1851" s="12" t="s"/>
      <c r="H1851" s="12" t="s"/>
      <c r="I1851" s="12" t="s"/>
      <c r="J1851" s="12" t="s"/>
      <c r="K1851" s="12" t="s"/>
      <c r="L1851" s="12" t="s"/>
      <c r="M1851" s="12" t="s"/>
      <c r="N1851" s="12" t="s"/>
      <c r="O1851" s="12" t="s"/>
      <c r="P1851" s="12" t="s"/>
    </row>
    <row r="1852" spans="1:16">
      <c r="A1852" s="21" t="s"/>
      <c r="B1852" s="12" t="s"/>
      <c r="C1852" s="22" t="s"/>
      <c r="D1852" s="12" t="s"/>
      <c r="E1852" s="12" t="s"/>
      <c r="F1852" s="12" t="s"/>
      <c r="G1852" s="12" t="s"/>
      <c r="H1852" s="12" t="s"/>
      <c r="I1852" s="12" t="s"/>
      <c r="J1852" s="12" t="s"/>
      <c r="K1852" s="12" t="s"/>
      <c r="L1852" s="12" t="s"/>
      <c r="M1852" s="12" t="s"/>
      <c r="N1852" s="12" t="s"/>
      <c r="O1852" s="12" t="s"/>
      <c r="P1852" s="12" t="s"/>
    </row>
    <row r="1853" spans="1:16">
      <c r="A1853" s="21" t="s"/>
      <c r="B1853" s="12" t="s"/>
      <c r="C1853" s="22" t="s"/>
      <c r="D1853" s="12" t="s"/>
      <c r="E1853" s="12" t="s"/>
      <c r="F1853" s="12" t="s"/>
      <c r="G1853" s="12" t="s"/>
      <c r="H1853" s="12" t="s"/>
      <c r="I1853" s="12" t="s"/>
      <c r="J1853" s="12" t="s"/>
      <c r="K1853" s="12" t="s"/>
      <c r="L1853" s="12" t="s"/>
      <c r="M1853" s="12" t="s"/>
      <c r="N1853" s="12" t="s"/>
      <c r="O1853" s="12" t="s"/>
      <c r="P1853" s="12" t="s"/>
    </row>
    <row r="1854" spans="1:16">
      <c r="A1854" s="21" t="s"/>
      <c r="B1854" s="12" t="s"/>
      <c r="C1854" s="22" t="s"/>
      <c r="D1854" s="12" t="s"/>
      <c r="E1854" s="12" t="s"/>
      <c r="F1854" s="12" t="s"/>
      <c r="G1854" s="12" t="s"/>
      <c r="H1854" s="12" t="s"/>
      <c r="I1854" s="12" t="s"/>
      <c r="J1854" s="12" t="s"/>
      <c r="K1854" s="12" t="s"/>
      <c r="L1854" s="12" t="s"/>
      <c r="M1854" s="12" t="s"/>
      <c r="N1854" s="12" t="s"/>
      <c r="O1854" s="12" t="s"/>
      <c r="P1854" s="12" t="s"/>
    </row>
    <row r="1855" spans="1:16">
      <c r="A1855" s="21" t="s"/>
      <c r="B1855" s="12" t="s"/>
      <c r="C1855" s="22" t="s"/>
      <c r="D1855" s="12" t="s"/>
      <c r="E1855" s="12" t="s"/>
      <c r="F1855" s="12" t="s"/>
      <c r="G1855" s="12" t="s"/>
      <c r="H1855" s="12" t="s"/>
      <c r="I1855" s="12" t="s"/>
      <c r="J1855" s="12" t="s"/>
      <c r="K1855" s="12" t="s"/>
      <c r="L1855" s="12" t="s"/>
      <c r="M1855" s="12" t="s"/>
      <c r="N1855" s="12" t="s"/>
      <c r="O1855" s="12" t="s"/>
      <c r="P1855" s="12" t="s"/>
    </row>
    <row r="1856" spans="1:16">
      <c r="A1856" s="21" t="s"/>
      <c r="B1856" s="12" t="s"/>
      <c r="C1856" s="22" t="s"/>
      <c r="D1856" s="12" t="s"/>
      <c r="E1856" s="12" t="s"/>
      <c r="F1856" s="12" t="s"/>
      <c r="G1856" s="12" t="s"/>
      <c r="H1856" s="12" t="s"/>
      <c r="I1856" s="12" t="s"/>
      <c r="J1856" s="12" t="s"/>
      <c r="K1856" s="12" t="s"/>
      <c r="L1856" s="12" t="s"/>
      <c r="M1856" s="12" t="s"/>
      <c r="N1856" s="12" t="s"/>
      <c r="O1856" s="12" t="s"/>
      <c r="P1856" s="12" t="s"/>
    </row>
    <row r="1857" spans="1:16">
      <c r="A1857" s="21" t="s"/>
      <c r="B1857" s="12" t="s"/>
      <c r="C1857" s="22" t="s"/>
      <c r="D1857" s="12" t="s"/>
      <c r="E1857" s="12" t="s"/>
      <c r="F1857" s="12" t="s"/>
      <c r="G1857" s="12" t="s"/>
      <c r="H1857" s="12" t="s"/>
      <c r="I1857" s="12" t="s"/>
      <c r="J1857" s="12" t="s"/>
      <c r="K1857" s="12" t="s"/>
      <c r="L1857" s="12" t="s"/>
      <c r="M1857" s="12" t="s"/>
      <c r="N1857" s="12" t="s"/>
      <c r="O1857" s="12" t="s"/>
      <c r="P1857" s="12" t="s"/>
    </row>
    <row r="1858" spans="1:16">
      <c r="A1858" s="21" t="s"/>
      <c r="B1858" s="12" t="s"/>
      <c r="C1858" s="22" t="s"/>
      <c r="D1858" s="12" t="s"/>
      <c r="E1858" s="12" t="s"/>
      <c r="F1858" s="12" t="s"/>
      <c r="G1858" s="12" t="s"/>
      <c r="H1858" s="12" t="s"/>
      <c r="I1858" s="12" t="s"/>
      <c r="J1858" s="12" t="s"/>
      <c r="K1858" s="12" t="s"/>
      <c r="L1858" s="12" t="s"/>
      <c r="M1858" s="12" t="s"/>
      <c r="N1858" s="12" t="s"/>
      <c r="O1858" s="12" t="s"/>
      <c r="P1858" s="12" t="s"/>
    </row>
    <row r="1859" spans="1:16">
      <c r="A1859" s="21" t="s"/>
      <c r="B1859" s="12" t="s"/>
      <c r="C1859" s="22" t="s"/>
      <c r="D1859" s="12" t="s"/>
      <c r="E1859" s="12" t="s"/>
      <c r="F1859" s="12" t="s"/>
      <c r="G1859" s="12" t="s"/>
      <c r="H1859" s="12" t="s"/>
      <c r="I1859" s="12" t="s"/>
      <c r="J1859" s="12" t="s"/>
      <c r="K1859" s="12" t="s"/>
      <c r="L1859" s="12" t="s"/>
      <c r="M1859" s="12" t="s"/>
      <c r="N1859" s="12" t="s"/>
      <c r="O1859" s="12" t="s"/>
      <c r="P1859" s="12" t="s"/>
    </row>
    <row r="1860" spans="1:16">
      <c r="A1860" s="21" t="s"/>
      <c r="B1860" s="12" t="s"/>
      <c r="C1860" s="22" t="s"/>
      <c r="D1860" s="12" t="s"/>
      <c r="E1860" s="12" t="s"/>
      <c r="F1860" s="12" t="s"/>
      <c r="G1860" s="12" t="s"/>
      <c r="H1860" s="12" t="s"/>
      <c r="I1860" s="12" t="s"/>
      <c r="J1860" s="12" t="s"/>
      <c r="K1860" s="12" t="s"/>
      <c r="L1860" s="12" t="s"/>
      <c r="M1860" s="12" t="s"/>
      <c r="N1860" s="12" t="s"/>
      <c r="O1860" s="12" t="s"/>
      <c r="P1860" s="12" t="s"/>
    </row>
    <row r="1861" spans="1:16">
      <c r="A1861" s="21" t="s"/>
      <c r="B1861" s="12" t="s"/>
      <c r="C1861" s="22" t="s"/>
      <c r="D1861" s="12" t="s"/>
      <c r="E1861" s="12" t="s"/>
      <c r="F1861" s="12" t="s"/>
      <c r="G1861" s="12" t="s"/>
      <c r="H1861" s="12" t="s"/>
      <c r="I1861" s="12" t="s"/>
      <c r="J1861" s="12" t="s"/>
      <c r="K1861" s="12" t="s"/>
      <c r="L1861" s="12" t="s"/>
      <c r="M1861" s="12" t="s"/>
      <c r="N1861" s="12" t="s"/>
      <c r="O1861" s="12" t="s"/>
      <c r="P1861" s="12" t="s"/>
    </row>
    <row r="1862" spans="1:16">
      <c r="A1862" s="21" t="s"/>
      <c r="B1862" s="12" t="s"/>
      <c r="C1862" s="22" t="s"/>
      <c r="D1862" s="12" t="s"/>
      <c r="E1862" s="12" t="s"/>
      <c r="F1862" s="12" t="s"/>
      <c r="G1862" s="12" t="s"/>
      <c r="H1862" s="12" t="s"/>
      <c r="I1862" s="12" t="s"/>
      <c r="J1862" s="12" t="s"/>
      <c r="K1862" s="12" t="s"/>
      <c r="L1862" s="12" t="s"/>
      <c r="M1862" s="12" t="s"/>
      <c r="N1862" s="12" t="s"/>
      <c r="O1862" s="12" t="s"/>
      <c r="P1862" s="12" t="s"/>
    </row>
    <row r="1863" spans="1:16">
      <c r="A1863" s="21" t="s"/>
      <c r="B1863" s="12" t="s"/>
      <c r="C1863" s="22" t="s"/>
      <c r="D1863" s="12" t="s"/>
      <c r="E1863" s="12" t="s"/>
      <c r="F1863" s="12" t="s"/>
      <c r="G1863" s="12" t="s"/>
      <c r="H1863" s="12" t="s"/>
      <c r="I1863" s="12" t="s"/>
      <c r="J1863" s="12" t="s"/>
      <c r="K1863" s="12" t="s"/>
      <c r="L1863" s="12" t="s"/>
      <c r="M1863" s="12" t="s"/>
      <c r="N1863" s="12" t="s"/>
      <c r="O1863" s="12" t="s"/>
      <c r="P1863" s="12" t="s"/>
    </row>
    <row r="1864" spans="1:16">
      <c r="A1864" s="21" t="s"/>
      <c r="B1864" s="12" t="s"/>
      <c r="C1864" s="22" t="s"/>
      <c r="D1864" s="12" t="s"/>
      <c r="E1864" s="12" t="s"/>
      <c r="F1864" s="12" t="s"/>
      <c r="G1864" s="12" t="s"/>
      <c r="H1864" s="12" t="s"/>
      <c r="I1864" s="12" t="s"/>
      <c r="J1864" s="12" t="s"/>
      <c r="K1864" s="12" t="s"/>
      <c r="L1864" s="12" t="s"/>
      <c r="M1864" s="12" t="s"/>
      <c r="N1864" s="12" t="s"/>
      <c r="O1864" s="12" t="s"/>
      <c r="P1864" s="12" t="s"/>
    </row>
    <row r="1865" spans="1:16">
      <c r="A1865" s="21" t="s"/>
      <c r="B1865" s="12" t="s"/>
      <c r="C1865" s="22" t="s"/>
      <c r="D1865" s="12" t="s"/>
      <c r="E1865" s="12" t="s"/>
      <c r="F1865" s="12" t="s"/>
      <c r="G1865" s="12" t="s"/>
      <c r="H1865" s="12" t="s"/>
      <c r="I1865" s="12" t="s"/>
      <c r="J1865" s="12" t="s"/>
      <c r="K1865" s="12" t="s"/>
      <c r="L1865" s="12" t="s"/>
      <c r="M1865" s="12" t="s"/>
      <c r="N1865" s="12" t="s"/>
      <c r="O1865" s="12" t="s"/>
      <c r="P1865" s="12" t="s"/>
    </row>
    <row r="1866" spans="1:16">
      <c r="A1866" s="21" t="s"/>
      <c r="B1866" s="12" t="s"/>
      <c r="C1866" s="22" t="s"/>
      <c r="D1866" s="12" t="s"/>
      <c r="E1866" s="12" t="s"/>
      <c r="F1866" s="12" t="s"/>
      <c r="G1866" s="12" t="s"/>
      <c r="H1866" s="12" t="s"/>
      <c r="I1866" s="12" t="s"/>
      <c r="J1866" s="12" t="s"/>
      <c r="K1866" s="12" t="s"/>
      <c r="L1866" s="12" t="s"/>
      <c r="M1866" s="12" t="s"/>
      <c r="N1866" s="12" t="s"/>
      <c r="O1866" s="12" t="s"/>
      <c r="P1866" s="12" t="s"/>
    </row>
    <row r="1867" spans="1:16">
      <c r="A1867" s="21" t="s"/>
      <c r="B1867" s="12" t="s"/>
      <c r="C1867" s="22" t="s"/>
      <c r="D1867" s="12" t="s"/>
      <c r="E1867" s="12" t="s"/>
      <c r="F1867" s="12" t="s"/>
      <c r="G1867" s="12" t="s"/>
      <c r="H1867" s="12" t="s"/>
      <c r="I1867" s="12" t="s"/>
      <c r="J1867" s="12" t="s"/>
      <c r="K1867" s="12" t="s"/>
      <c r="L1867" s="12" t="s"/>
      <c r="M1867" s="12" t="s"/>
      <c r="N1867" s="12" t="s"/>
      <c r="O1867" s="12" t="s"/>
      <c r="P1867" s="12" t="s"/>
    </row>
    <row r="1868" spans="1:16">
      <c r="A1868" s="21" t="s"/>
      <c r="B1868" s="12" t="s"/>
      <c r="C1868" s="22" t="s"/>
      <c r="D1868" s="12" t="s"/>
      <c r="E1868" s="12" t="s"/>
      <c r="F1868" s="12" t="s"/>
      <c r="G1868" s="12" t="s"/>
      <c r="H1868" s="12" t="s"/>
      <c r="I1868" s="12" t="s"/>
      <c r="J1868" s="12" t="s"/>
      <c r="K1868" s="12" t="s"/>
      <c r="L1868" s="12" t="s"/>
      <c r="M1868" s="12" t="s"/>
      <c r="N1868" s="12" t="s"/>
      <c r="O1868" s="12" t="s"/>
      <c r="P1868" s="12" t="s"/>
    </row>
    <row r="1869" spans="1:16">
      <c r="A1869" s="21" t="s"/>
      <c r="B1869" s="12" t="s"/>
      <c r="C1869" s="22" t="s"/>
      <c r="D1869" s="12" t="s"/>
      <c r="E1869" s="12" t="s"/>
      <c r="F1869" s="12" t="s"/>
      <c r="G1869" s="12" t="s"/>
      <c r="H1869" s="12" t="s"/>
      <c r="I1869" s="12" t="s"/>
      <c r="J1869" s="12" t="s"/>
      <c r="K1869" s="12" t="s"/>
      <c r="L1869" s="12" t="s"/>
      <c r="M1869" s="12" t="s"/>
      <c r="N1869" s="12" t="s"/>
      <c r="O1869" s="12" t="s"/>
      <c r="P1869" s="12" t="s"/>
    </row>
    <row r="1870" spans="1:16">
      <c r="A1870" s="21" t="s"/>
      <c r="B1870" s="12" t="s"/>
      <c r="C1870" s="22" t="s"/>
      <c r="D1870" s="12" t="s"/>
      <c r="E1870" s="12" t="s"/>
      <c r="F1870" s="12" t="s"/>
      <c r="G1870" s="12" t="s"/>
      <c r="H1870" s="12" t="s"/>
      <c r="I1870" s="12" t="s"/>
      <c r="J1870" s="12" t="s"/>
      <c r="K1870" s="12" t="s"/>
      <c r="L1870" s="12" t="s"/>
      <c r="M1870" s="12" t="s"/>
      <c r="N1870" s="12" t="s"/>
      <c r="O1870" s="12" t="s"/>
      <c r="P1870" s="12" t="s"/>
    </row>
    <row r="1871" spans="1:16">
      <c r="A1871" s="21" t="s"/>
      <c r="B1871" s="12" t="s"/>
      <c r="C1871" s="22" t="s"/>
      <c r="D1871" s="12" t="s"/>
      <c r="E1871" s="12" t="s"/>
      <c r="F1871" s="12" t="s"/>
      <c r="G1871" s="12" t="s"/>
      <c r="H1871" s="12" t="s"/>
      <c r="I1871" s="12" t="s"/>
      <c r="J1871" s="12" t="s"/>
      <c r="K1871" s="12" t="s"/>
      <c r="L1871" s="12" t="s"/>
      <c r="M1871" s="12" t="s"/>
      <c r="N1871" s="12" t="s"/>
      <c r="O1871" s="12" t="s"/>
      <c r="P1871" s="12" t="s"/>
    </row>
    <row r="1872" spans="1:16">
      <c r="A1872" s="21" t="s"/>
      <c r="B1872" s="12" t="s"/>
      <c r="C1872" s="22" t="s"/>
      <c r="D1872" s="12" t="s"/>
      <c r="E1872" s="12" t="s"/>
      <c r="F1872" s="12" t="s"/>
      <c r="G1872" s="12" t="s"/>
      <c r="H1872" s="12" t="s"/>
      <c r="I1872" s="12" t="s"/>
      <c r="J1872" s="12" t="s"/>
      <c r="K1872" s="12" t="s"/>
      <c r="L1872" s="12" t="s"/>
      <c r="M1872" s="12" t="s"/>
      <c r="N1872" s="12" t="s"/>
      <c r="O1872" s="12" t="s"/>
      <c r="P1872" s="12" t="s"/>
    </row>
    <row r="1873" spans="1:16">
      <c r="A1873" s="21" t="s"/>
      <c r="B1873" s="12" t="s"/>
      <c r="C1873" s="22" t="s"/>
      <c r="D1873" s="12" t="s"/>
      <c r="E1873" s="12" t="s"/>
      <c r="F1873" s="12" t="s"/>
      <c r="G1873" s="12" t="s"/>
      <c r="H1873" s="12" t="s"/>
      <c r="I1873" s="12" t="s"/>
      <c r="J1873" s="12" t="s"/>
      <c r="K1873" s="12" t="s"/>
      <c r="L1873" s="12" t="s"/>
      <c r="M1873" s="12" t="s"/>
      <c r="N1873" s="12" t="s"/>
      <c r="O1873" s="12" t="s"/>
      <c r="P1873" s="12" t="s"/>
    </row>
    <row r="1874" spans="1:16">
      <c r="A1874" s="21" t="s"/>
      <c r="B1874" s="12" t="s"/>
      <c r="C1874" s="22" t="s"/>
      <c r="D1874" s="12" t="s"/>
      <c r="E1874" s="12" t="s"/>
      <c r="F1874" s="12" t="s"/>
      <c r="G1874" s="12" t="s"/>
      <c r="H1874" s="12" t="s"/>
      <c r="I1874" s="12" t="s"/>
      <c r="J1874" s="12" t="s"/>
      <c r="K1874" s="12" t="s"/>
      <c r="L1874" s="12" t="s"/>
      <c r="M1874" s="12" t="s"/>
      <c r="N1874" s="12" t="s"/>
      <c r="O1874" s="12" t="s"/>
      <c r="P1874" s="12" t="s"/>
    </row>
    <row r="1875" spans="1:16">
      <c r="A1875" s="21" t="s"/>
      <c r="B1875" s="12" t="s"/>
      <c r="C1875" s="22" t="s"/>
      <c r="D1875" s="12" t="s"/>
      <c r="E1875" s="12" t="s"/>
      <c r="F1875" s="12" t="s"/>
      <c r="G1875" s="12" t="s"/>
      <c r="H1875" s="12" t="s"/>
      <c r="I1875" s="12" t="s"/>
      <c r="J1875" s="12" t="s"/>
      <c r="K1875" s="12" t="s"/>
      <c r="L1875" s="12" t="s"/>
      <c r="M1875" s="12" t="s"/>
      <c r="N1875" s="12" t="s"/>
      <c r="O1875" s="12" t="s"/>
      <c r="P1875" s="12" t="s"/>
    </row>
    <row r="1876" spans="1:16">
      <c r="A1876" s="21" t="s"/>
      <c r="B1876" s="12" t="s"/>
      <c r="C1876" s="22" t="s"/>
      <c r="D1876" s="12" t="s"/>
      <c r="E1876" s="12" t="s"/>
      <c r="F1876" s="12" t="s"/>
      <c r="G1876" s="12" t="s"/>
      <c r="H1876" s="12" t="s"/>
      <c r="I1876" s="12" t="s"/>
      <c r="J1876" s="12" t="s"/>
      <c r="K1876" s="12" t="s"/>
      <c r="L1876" s="12" t="s"/>
      <c r="M1876" s="12" t="s"/>
      <c r="N1876" s="12" t="s"/>
      <c r="O1876" s="12" t="s"/>
      <c r="P1876" s="12" t="s"/>
    </row>
    <row r="1877" spans="1:16">
      <c r="A1877" s="21" t="s"/>
      <c r="B1877" s="12" t="s"/>
      <c r="C1877" s="22" t="s"/>
      <c r="D1877" s="12" t="s"/>
      <c r="E1877" s="12" t="s"/>
      <c r="F1877" s="12" t="s"/>
      <c r="G1877" s="12" t="s"/>
      <c r="H1877" s="12" t="s"/>
      <c r="I1877" s="12" t="s"/>
      <c r="J1877" s="12" t="s"/>
      <c r="K1877" s="12" t="s"/>
      <c r="L1877" s="12" t="s"/>
      <c r="M1877" s="12" t="s"/>
      <c r="N1877" s="12" t="s"/>
      <c r="O1877" s="12" t="s"/>
      <c r="P1877" s="12" t="s"/>
    </row>
    <row r="1878" spans="1:16">
      <c r="A1878" s="21" t="s"/>
      <c r="B1878" s="12" t="s"/>
      <c r="C1878" s="22" t="s"/>
      <c r="D1878" s="12" t="s"/>
      <c r="E1878" s="12" t="s"/>
      <c r="F1878" s="12" t="s"/>
      <c r="G1878" s="12" t="s"/>
      <c r="H1878" s="12" t="s"/>
      <c r="I1878" s="12" t="s"/>
      <c r="J1878" s="12" t="s"/>
      <c r="K1878" s="12" t="s"/>
      <c r="L1878" s="12" t="s"/>
      <c r="M1878" s="12" t="s"/>
      <c r="N1878" s="12" t="s"/>
      <c r="O1878" s="12" t="s"/>
      <c r="P1878" s="12" t="s"/>
    </row>
    <row r="1879" spans="1:16">
      <c r="A1879" s="21" t="s"/>
      <c r="B1879" s="12" t="s"/>
      <c r="C1879" s="22" t="s"/>
      <c r="D1879" s="12" t="s"/>
      <c r="E1879" s="12" t="s"/>
      <c r="F1879" s="12" t="s"/>
      <c r="G1879" s="12" t="s"/>
      <c r="H1879" s="12" t="s"/>
      <c r="I1879" s="12" t="s"/>
      <c r="J1879" s="12" t="s"/>
      <c r="K1879" s="12" t="s"/>
      <c r="L1879" s="12" t="s"/>
      <c r="M1879" s="12" t="s"/>
      <c r="N1879" s="12" t="s"/>
      <c r="O1879" s="12" t="s"/>
      <c r="P1879" s="12" t="s"/>
    </row>
    <row r="1880" spans="1:16">
      <c r="A1880" s="21" t="s"/>
      <c r="B1880" s="12" t="s"/>
      <c r="C1880" s="22" t="s"/>
      <c r="D1880" s="12" t="s"/>
      <c r="E1880" s="12" t="s"/>
      <c r="F1880" s="12" t="s"/>
      <c r="G1880" s="12" t="s"/>
      <c r="H1880" s="12" t="s"/>
      <c r="I1880" s="12" t="s"/>
      <c r="J1880" s="12" t="s"/>
      <c r="K1880" s="12" t="s"/>
      <c r="L1880" s="12" t="s"/>
      <c r="M1880" s="12" t="s"/>
      <c r="N1880" s="12" t="s"/>
      <c r="O1880" s="12" t="s"/>
      <c r="P1880" s="12" t="s"/>
    </row>
    <row r="1881" spans="1:16">
      <c r="A1881" s="21" t="s"/>
      <c r="B1881" s="12" t="s"/>
      <c r="C1881" s="22" t="s"/>
      <c r="D1881" s="12" t="s"/>
      <c r="E1881" s="12" t="s"/>
      <c r="F1881" s="12" t="s"/>
      <c r="G1881" s="12" t="s"/>
      <c r="H1881" s="12" t="s"/>
      <c r="I1881" s="12" t="s"/>
      <c r="J1881" s="12" t="s"/>
      <c r="K1881" s="12" t="s"/>
      <c r="L1881" s="12" t="s"/>
      <c r="M1881" s="12" t="s"/>
      <c r="N1881" s="12" t="s"/>
      <c r="O1881" s="12" t="s"/>
      <c r="P1881" s="12" t="s"/>
    </row>
    <row r="1882" spans="1:16">
      <c r="A1882" s="21" t="s"/>
      <c r="B1882" s="12" t="s"/>
      <c r="C1882" s="22" t="s"/>
      <c r="D1882" s="12" t="s"/>
      <c r="E1882" s="12" t="s"/>
      <c r="F1882" s="12" t="s"/>
      <c r="G1882" s="12" t="s"/>
      <c r="H1882" s="12" t="s"/>
      <c r="I1882" s="12" t="s"/>
      <c r="J1882" s="12" t="s"/>
      <c r="K1882" s="12" t="s"/>
      <c r="L1882" s="12" t="s"/>
      <c r="M1882" s="12" t="s"/>
      <c r="N1882" s="12" t="s"/>
      <c r="O1882" s="12" t="s"/>
      <c r="P1882" s="12" t="s"/>
    </row>
    <row r="1883" spans="1:16">
      <c r="A1883" s="21" t="s"/>
      <c r="B1883" s="12" t="s"/>
      <c r="C1883" s="22" t="s"/>
      <c r="D1883" s="12" t="s"/>
      <c r="E1883" s="12" t="s"/>
      <c r="F1883" s="12" t="s"/>
      <c r="G1883" s="12" t="s"/>
      <c r="H1883" s="12" t="s"/>
      <c r="I1883" s="12" t="s"/>
      <c r="J1883" s="12" t="s"/>
      <c r="K1883" s="12" t="s"/>
      <c r="L1883" s="12" t="s"/>
      <c r="M1883" s="12" t="s"/>
      <c r="N1883" s="12" t="s"/>
      <c r="O1883" s="12" t="s"/>
      <c r="P1883" s="12" t="s"/>
    </row>
    <row r="1884" spans="1:16">
      <c r="A1884" s="21" t="s"/>
      <c r="B1884" s="12" t="s"/>
      <c r="C1884" s="22" t="s"/>
      <c r="D1884" s="12" t="s"/>
      <c r="E1884" s="12" t="s"/>
      <c r="F1884" s="12" t="s"/>
      <c r="G1884" s="12" t="s"/>
      <c r="H1884" s="12" t="s"/>
      <c r="I1884" s="12" t="s"/>
      <c r="J1884" s="12" t="s"/>
      <c r="K1884" s="12" t="s"/>
      <c r="L1884" s="12" t="s"/>
      <c r="M1884" s="12" t="s"/>
      <c r="N1884" s="12" t="s"/>
      <c r="O1884" s="12" t="s"/>
      <c r="P1884" s="12" t="s"/>
    </row>
    <row r="1885" spans="1:16">
      <c r="A1885" s="21" t="s"/>
      <c r="B1885" s="12" t="s"/>
      <c r="C1885" s="22" t="s"/>
      <c r="D1885" s="12" t="s"/>
      <c r="E1885" s="12" t="s"/>
      <c r="F1885" s="12" t="s"/>
      <c r="G1885" s="12" t="s"/>
      <c r="H1885" s="12" t="s"/>
      <c r="I1885" s="12" t="s"/>
      <c r="J1885" s="12" t="s"/>
      <c r="K1885" s="12" t="s"/>
      <c r="L1885" s="12" t="s"/>
      <c r="M1885" s="12" t="s"/>
      <c r="N1885" s="12" t="s"/>
      <c r="O1885" s="12" t="s"/>
      <c r="P1885" s="12" t="s"/>
    </row>
    <row r="1886" spans="1:16">
      <c r="A1886" s="21" t="s"/>
      <c r="B1886" s="12" t="s"/>
      <c r="C1886" s="22" t="s"/>
      <c r="D1886" s="12" t="s"/>
      <c r="E1886" s="12" t="s"/>
      <c r="F1886" s="12" t="s"/>
      <c r="G1886" s="12" t="s"/>
      <c r="H1886" s="12" t="s"/>
      <c r="I1886" s="12" t="s"/>
      <c r="J1886" s="12" t="s"/>
      <c r="K1886" s="12" t="s"/>
      <c r="L1886" s="12" t="s"/>
      <c r="M1886" s="12" t="s"/>
      <c r="N1886" s="12" t="s"/>
      <c r="O1886" s="12" t="s"/>
      <c r="P1886" s="12" t="s"/>
    </row>
    <row r="1887" spans="1:16">
      <c r="A1887" s="21" t="s"/>
      <c r="B1887" s="12" t="s"/>
      <c r="C1887" s="22" t="s"/>
      <c r="D1887" s="12" t="s"/>
      <c r="E1887" s="12" t="s"/>
      <c r="F1887" s="12" t="s"/>
      <c r="G1887" s="12" t="s"/>
      <c r="H1887" s="12" t="s"/>
      <c r="I1887" s="12" t="s"/>
      <c r="J1887" s="12" t="s"/>
      <c r="K1887" s="12" t="s"/>
      <c r="L1887" s="12" t="s"/>
      <c r="M1887" s="12" t="s"/>
      <c r="N1887" s="12" t="s"/>
      <c r="O1887" s="12" t="s"/>
      <c r="P1887" s="12" t="s"/>
    </row>
    <row r="1888" spans="1:16">
      <c r="A1888" s="21" t="s"/>
      <c r="B1888" s="12" t="s"/>
      <c r="C1888" s="22" t="s"/>
      <c r="D1888" s="12" t="s"/>
      <c r="E1888" s="12" t="s"/>
      <c r="F1888" s="12" t="s"/>
      <c r="G1888" s="12" t="s"/>
      <c r="H1888" s="12" t="s"/>
      <c r="I1888" s="12" t="s"/>
      <c r="J1888" s="12" t="s"/>
      <c r="K1888" s="12" t="s"/>
      <c r="L1888" s="12" t="s"/>
      <c r="M1888" s="12" t="s"/>
      <c r="N1888" s="12" t="s"/>
      <c r="O1888" s="12" t="s"/>
      <c r="P1888" s="12" t="s"/>
    </row>
    <row r="1889" spans="1:16">
      <c r="A1889" s="21" t="s"/>
      <c r="B1889" s="12" t="s"/>
      <c r="C1889" s="22" t="s"/>
      <c r="D1889" s="12" t="s"/>
      <c r="E1889" s="12" t="s"/>
      <c r="F1889" s="12" t="s"/>
      <c r="G1889" s="12" t="s"/>
      <c r="H1889" s="12" t="s"/>
      <c r="I1889" s="12" t="s"/>
      <c r="J1889" s="12" t="s"/>
      <c r="K1889" s="12" t="s"/>
      <c r="L1889" s="12" t="s"/>
      <c r="M1889" s="12" t="s"/>
      <c r="N1889" s="12" t="s"/>
      <c r="O1889" s="12" t="s"/>
      <c r="P1889" s="12" t="s"/>
    </row>
    <row r="1890" spans="1:16">
      <c r="A1890" s="21" t="s"/>
      <c r="B1890" s="12" t="s"/>
      <c r="C1890" s="22" t="s"/>
      <c r="D1890" s="12" t="s"/>
      <c r="E1890" s="12" t="s"/>
      <c r="F1890" s="12" t="s"/>
      <c r="G1890" s="12" t="s"/>
      <c r="H1890" s="12" t="s"/>
      <c r="I1890" s="12" t="s"/>
      <c r="J1890" s="12" t="s"/>
      <c r="K1890" s="12" t="s"/>
      <c r="L1890" s="12" t="s"/>
      <c r="M1890" s="12" t="s"/>
      <c r="N1890" s="12" t="s"/>
      <c r="O1890" s="12" t="s"/>
      <c r="P1890" s="12" t="s"/>
    </row>
    <row r="1891" spans="1:16">
      <c r="A1891" s="21" t="s"/>
      <c r="B1891" s="12" t="s"/>
      <c r="C1891" s="22" t="s"/>
      <c r="D1891" s="12" t="s"/>
      <c r="E1891" s="12" t="s"/>
      <c r="F1891" s="12" t="s"/>
      <c r="G1891" s="12" t="s"/>
      <c r="H1891" s="12" t="s"/>
      <c r="I1891" s="12" t="s"/>
      <c r="J1891" s="12" t="s"/>
      <c r="K1891" s="12" t="s"/>
      <c r="L1891" s="12" t="s"/>
      <c r="M1891" s="12" t="s"/>
      <c r="N1891" s="12" t="s"/>
      <c r="O1891" s="12" t="s"/>
      <c r="P1891" s="12" t="s"/>
    </row>
    <row r="1892" spans="1:16">
      <c r="A1892" s="21" t="s"/>
      <c r="B1892" s="12" t="s"/>
      <c r="C1892" s="22" t="s"/>
      <c r="D1892" s="12" t="s"/>
      <c r="E1892" s="12" t="s"/>
      <c r="F1892" s="12" t="s"/>
      <c r="G1892" s="12" t="s"/>
      <c r="H1892" s="12" t="s"/>
      <c r="I1892" s="12" t="s"/>
      <c r="J1892" s="12" t="s"/>
      <c r="K1892" s="12" t="s"/>
      <c r="L1892" s="12" t="s"/>
      <c r="M1892" s="12" t="s"/>
      <c r="N1892" s="12" t="s"/>
      <c r="O1892" s="12" t="s"/>
      <c r="P1892" s="12" t="s"/>
    </row>
    <row r="1893" spans="1:16">
      <c r="A1893" s="21" t="s"/>
      <c r="B1893" s="12" t="s"/>
      <c r="C1893" s="22" t="s"/>
      <c r="D1893" s="12" t="s"/>
      <c r="E1893" s="12" t="s"/>
      <c r="F1893" s="12" t="s"/>
      <c r="G1893" s="12" t="s"/>
      <c r="H1893" s="12" t="s"/>
      <c r="I1893" s="12" t="s"/>
      <c r="J1893" s="12" t="s"/>
      <c r="K1893" s="12" t="s"/>
      <c r="L1893" s="12" t="s"/>
      <c r="M1893" s="12" t="s"/>
      <c r="N1893" s="12" t="s"/>
      <c r="O1893" s="12" t="s"/>
      <c r="P1893" s="12" t="s"/>
    </row>
    <row r="1894" spans="1:16">
      <c r="A1894" s="21" t="s"/>
      <c r="B1894" s="12" t="s"/>
      <c r="C1894" s="22" t="s"/>
      <c r="D1894" s="12" t="s"/>
      <c r="E1894" s="12" t="s"/>
      <c r="F1894" s="12" t="s"/>
      <c r="G1894" s="12" t="s"/>
      <c r="H1894" s="12" t="s"/>
      <c r="I1894" s="12" t="s"/>
      <c r="J1894" s="12" t="s"/>
      <c r="K1894" s="12" t="s"/>
      <c r="L1894" s="12" t="s"/>
      <c r="M1894" s="12" t="s"/>
      <c r="N1894" s="12" t="s"/>
      <c r="O1894" s="12" t="s"/>
      <c r="P1894" s="12" t="s"/>
    </row>
    <row r="1895" spans="1:16">
      <c r="A1895" s="21" t="s"/>
      <c r="B1895" s="12" t="s"/>
      <c r="C1895" s="22" t="s"/>
      <c r="D1895" s="12" t="s"/>
      <c r="E1895" s="12" t="s"/>
      <c r="F1895" s="12" t="s"/>
      <c r="G1895" s="12" t="s"/>
      <c r="H1895" s="12" t="s"/>
      <c r="I1895" s="12" t="s"/>
      <c r="J1895" s="12" t="s"/>
      <c r="K1895" s="12" t="s"/>
      <c r="L1895" s="12" t="s"/>
      <c r="M1895" s="12" t="s"/>
      <c r="N1895" s="12" t="s"/>
      <c r="O1895" s="12" t="s"/>
      <c r="P1895" s="12" t="s"/>
    </row>
    <row r="1896" spans="1:16">
      <c r="A1896" s="21" t="s"/>
      <c r="B1896" s="12" t="s"/>
      <c r="C1896" s="22" t="s"/>
      <c r="D1896" s="12" t="s"/>
      <c r="E1896" s="12" t="s"/>
      <c r="F1896" s="12" t="s"/>
      <c r="G1896" s="12" t="s"/>
      <c r="H1896" s="12" t="s"/>
      <c r="I1896" s="12" t="s"/>
      <c r="J1896" s="12" t="s"/>
      <c r="K1896" s="12" t="s"/>
      <c r="L1896" s="12" t="s"/>
      <c r="M1896" s="12" t="s"/>
      <c r="N1896" s="12" t="s"/>
      <c r="O1896" s="12" t="s"/>
      <c r="P1896" s="12" t="s"/>
    </row>
    <row r="1897" spans="1:16">
      <c r="A1897" s="21" t="s"/>
      <c r="B1897" s="12" t="s"/>
      <c r="C1897" s="22" t="s"/>
      <c r="D1897" s="12" t="s"/>
      <c r="E1897" s="12" t="s"/>
      <c r="F1897" s="12" t="s"/>
      <c r="G1897" s="12" t="s"/>
      <c r="H1897" s="12" t="s"/>
      <c r="I1897" s="12" t="s"/>
      <c r="J1897" s="12" t="s"/>
      <c r="K1897" s="12" t="s"/>
      <c r="L1897" s="12" t="s"/>
      <c r="M1897" s="12" t="s"/>
      <c r="N1897" s="12" t="s"/>
      <c r="O1897" s="12" t="s"/>
      <c r="P1897" s="12" t="s"/>
    </row>
    <row r="1898" spans="1:16">
      <c r="A1898" s="21" t="s"/>
      <c r="B1898" s="12" t="s"/>
      <c r="C1898" s="22" t="s"/>
      <c r="D1898" s="12" t="s"/>
      <c r="E1898" s="12" t="s"/>
      <c r="F1898" s="12" t="s"/>
      <c r="G1898" s="12" t="s"/>
      <c r="H1898" s="12" t="s"/>
      <c r="I1898" s="12" t="s"/>
      <c r="J1898" s="12" t="s"/>
      <c r="K1898" s="12" t="s"/>
      <c r="L1898" s="12" t="s"/>
      <c r="M1898" s="12" t="s"/>
      <c r="N1898" s="12" t="s"/>
      <c r="O1898" s="12" t="s"/>
      <c r="P1898" s="12" t="s"/>
    </row>
    <row r="1899" spans="1:16">
      <c r="A1899" s="21" t="s"/>
      <c r="B1899" s="12" t="s"/>
      <c r="C1899" s="22" t="s"/>
      <c r="D1899" s="12" t="s"/>
      <c r="E1899" s="12" t="s"/>
      <c r="F1899" s="12" t="s"/>
      <c r="G1899" s="12" t="s"/>
      <c r="H1899" s="12" t="s"/>
      <c r="I1899" s="12" t="s"/>
      <c r="J1899" s="12" t="s"/>
      <c r="K1899" s="12" t="s"/>
      <c r="L1899" s="12" t="s"/>
      <c r="M1899" s="12" t="s"/>
      <c r="N1899" s="12" t="s"/>
      <c r="O1899" s="12" t="s"/>
      <c r="P1899" s="12" t="s"/>
    </row>
    <row r="1900" spans="1:16">
      <c r="A1900" s="21" t="s"/>
      <c r="B1900" s="12" t="s"/>
      <c r="C1900" s="22" t="s"/>
      <c r="D1900" s="12" t="s"/>
      <c r="E1900" s="12" t="s"/>
      <c r="F1900" s="12" t="s"/>
      <c r="G1900" s="12" t="s"/>
      <c r="H1900" s="12" t="s"/>
      <c r="I1900" s="12" t="s"/>
      <c r="J1900" s="12" t="s"/>
      <c r="K1900" s="12" t="s"/>
      <c r="L1900" s="12" t="s"/>
      <c r="M1900" s="12" t="s"/>
      <c r="N1900" s="12" t="s"/>
      <c r="O1900" s="12" t="s"/>
      <c r="P1900" s="12" t="s"/>
    </row>
    <row r="1901" spans="1:16">
      <c r="A1901" s="21" t="s"/>
      <c r="B1901" s="12" t="s"/>
      <c r="C1901" s="22" t="s"/>
      <c r="D1901" s="12" t="s"/>
      <c r="E1901" s="12" t="s"/>
      <c r="F1901" s="12" t="s"/>
      <c r="G1901" s="12" t="s"/>
      <c r="H1901" s="12" t="s"/>
      <c r="I1901" s="12" t="s"/>
      <c r="J1901" s="12" t="s"/>
      <c r="K1901" s="12" t="s"/>
      <c r="L1901" s="12" t="s"/>
      <c r="M1901" s="12" t="s"/>
      <c r="N1901" s="12" t="s"/>
      <c r="O1901" s="12" t="s"/>
      <c r="P1901" s="12" t="s"/>
    </row>
    <row r="1902" spans="1:16">
      <c r="A1902" s="21" t="s"/>
      <c r="B1902" s="12" t="s"/>
      <c r="C1902" s="22" t="s"/>
      <c r="D1902" s="12" t="s"/>
      <c r="E1902" s="12" t="s"/>
      <c r="F1902" s="12" t="s"/>
      <c r="G1902" s="12" t="s"/>
      <c r="H1902" s="12" t="s"/>
      <c r="I1902" s="12" t="s"/>
      <c r="J1902" s="12" t="s"/>
      <c r="K1902" s="12" t="s"/>
      <c r="L1902" s="12" t="s"/>
      <c r="M1902" s="12" t="s"/>
      <c r="N1902" s="12" t="s"/>
      <c r="O1902" s="12" t="s"/>
      <c r="P1902" s="12" t="s"/>
    </row>
    <row r="1903" spans="1:16">
      <c r="A1903" s="21" t="s"/>
      <c r="B1903" s="12" t="s"/>
      <c r="C1903" s="22" t="s"/>
      <c r="D1903" s="12" t="s"/>
      <c r="E1903" s="12" t="s"/>
      <c r="F1903" s="12" t="s"/>
      <c r="G1903" s="12" t="s"/>
      <c r="H1903" s="12" t="s"/>
      <c r="I1903" s="12" t="s"/>
      <c r="J1903" s="12" t="s"/>
      <c r="K1903" s="12" t="s"/>
      <c r="L1903" s="12" t="s"/>
      <c r="M1903" s="12" t="s"/>
      <c r="N1903" s="12" t="s"/>
      <c r="O1903" s="12" t="s"/>
      <c r="P1903" s="12" t="s"/>
    </row>
    <row r="1904" spans="1:16">
      <c r="A1904" s="21" t="s"/>
      <c r="B1904" s="12" t="s"/>
      <c r="C1904" s="22" t="s"/>
      <c r="D1904" s="12" t="s"/>
      <c r="E1904" s="12" t="s"/>
      <c r="F1904" s="12" t="s"/>
      <c r="G1904" s="12" t="s"/>
      <c r="H1904" s="12" t="s"/>
      <c r="I1904" s="12" t="s"/>
      <c r="J1904" s="12" t="s"/>
      <c r="K1904" s="12" t="s"/>
      <c r="L1904" s="12" t="s"/>
      <c r="M1904" s="12" t="s"/>
      <c r="N1904" s="12" t="s"/>
      <c r="O1904" s="12" t="s"/>
      <c r="P1904" s="12" t="s"/>
    </row>
    <row r="1905" spans="1:16">
      <c r="A1905" s="21" t="s"/>
      <c r="B1905" s="12" t="s"/>
      <c r="C1905" s="22" t="s"/>
      <c r="D1905" s="12" t="s"/>
      <c r="E1905" s="12" t="s"/>
      <c r="F1905" s="12" t="s"/>
      <c r="G1905" s="12" t="s"/>
      <c r="H1905" s="12" t="s"/>
      <c r="I1905" s="12" t="s"/>
      <c r="J1905" s="12" t="s"/>
      <c r="K1905" s="12" t="s"/>
      <c r="L1905" s="12" t="s"/>
      <c r="M1905" s="12" t="s"/>
      <c r="N1905" s="12" t="s"/>
      <c r="O1905" s="12" t="s"/>
      <c r="P1905" s="12" t="s"/>
    </row>
    <row r="1906" spans="1:16">
      <c r="A1906" s="21" t="s"/>
      <c r="B1906" s="12" t="s"/>
      <c r="C1906" s="22" t="s"/>
      <c r="D1906" s="12" t="s"/>
      <c r="E1906" s="12" t="s"/>
      <c r="F1906" s="12" t="s"/>
      <c r="G1906" s="12" t="s"/>
      <c r="H1906" s="12" t="s"/>
      <c r="I1906" s="12" t="s"/>
      <c r="J1906" s="12" t="s"/>
      <c r="K1906" s="12" t="s"/>
      <c r="L1906" s="12" t="s"/>
      <c r="M1906" s="12" t="s"/>
      <c r="N1906" s="12" t="s"/>
      <c r="O1906" s="12" t="s"/>
      <c r="P1906" s="12" t="s"/>
    </row>
    <row r="1907" spans="1:16">
      <c r="A1907" s="21" t="s"/>
      <c r="B1907" s="12" t="s"/>
      <c r="C1907" s="22" t="s"/>
      <c r="D1907" s="12" t="s"/>
      <c r="E1907" s="12" t="s"/>
      <c r="F1907" s="12" t="s"/>
      <c r="G1907" s="12" t="s"/>
      <c r="H1907" s="12" t="s"/>
      <c r="I1907" s="12" t="s"/>
      <c r="J1907" s="12" t="s"/>
      <c r="K1907" s="12" t="s"/>
      <c r="L1907" s="12" t="s"/>
      <c r="M1907" s="12" t="s"/>
      <c r="N1907" s="12" t="s"/>
      <c r="O1907" s="12" t="s"/>
      <c r="P1907" s="12" t="s"/>
    </row>
    <row r="1908" spans="1:16">
      <c r="A1908" s="21" t="s"/>
      <c r="B1908" s="12" t="s"/>
      <c r="C1908" s="22" t="s"/>
      <c r="D1908" s="12" t="s"/>
      <c r="E1908" s="12" t="s"/>
      <c r="F1908" s="12" t="s"/>
      <c r="G1908" s="12" t="s"/>
      <c r="H1908" s="12" t="s"/>
      <c r="I1908" s="12" t="s"/>
      <c r="J1908" s="12" t="s"/>
      <c r="K1908" s="12" t="s"/>
      <c r="L1908" s="12" t="s"/>
      <c r="M1908" s="12" t="s"/>
      <c r="N1908" s="12" t="s"/>
      <c r="O1908" s="12" t="s"/>
      <c r="P1908" s="12" t="s"/>
    </row>
    <row r="1909" spans="1:16">
      <c r="A1909" s="21" t="s"/>
      <c r="B1909" s="12" t="s"/>
      <c r="C1909" s="22" t="s"/>
      <c r="D1909" s="12" t="s"/>
      <c r="E1909" s="12" t="s"/>
      <c r="F1909" s="12" t="s"/>
      <c r="G1909" s="12" t="s"/>
      <c r="H1909" s="12" t="s"/>
      <c r="I1909" s="12" t="s"/>
      <c r="J1909" s="12" t="s"/>
      <c r="K1909" s="12" t="s"/>
      <c r="L1909" s="12" t="s"/>
      <c r="M1909" s="12" t="s"/>
      <c r="N1909" s="12" t="s"/>
      <c r="O1909" s="12" t="s"/>
      <c r="P1909" s="12" t="s"/>
    </row>
    <row r="1910" spans="1:16">
      <c r="A1910" s="21" t="s"/>
      <c r="B1910" s="12" t="s"/>
      <c r="C1910" s="22" t="s"/>
      <c r="D1910" s="12" t="s"/>
      <c r="E1910" s="12" t="s"/>
      <c r="F1910" s="12" t="s"/>
      <c r="G1910" s="12" t="s"/>
      <c r="H1910" s="12" t="s"/>
      <c r="I1910" s="12" t="s"/>
      <c r="J1910" s="12" t="s"/>
      <c r="K1910" s="12" t="s"/>
      <c r="L1910" s="12" t="s"/>
      <c r="M1910" s="12" t="s"/>
      <c r="N1910" s="12" t="s"/>
      <c r="O1910" s="12" t="s"/>
      <c r="P1910" s="12" t="s"/>
    </row>
    <row r="1911" spans="1:16">
      <c r="A1911" s="21" t="s"/>
      <c r="B1911" s="12" t="s"/>
      <c r="C1911" s="22" t="s"/>
      <c r="D1911" s="12" t="s"/>
      <c r="E1911" s="12" t="s"/>
      <c r="F1911" s="12" t="s"/>
      <c r="G1911" s="12" t="s"/>
      <c r="H1911" s="12" t="s"/>
      <c r="I1911" s="12" t="s"/>
      <c r="J1911" s="12" t="s"/>
      <c r="K1911" s="12" t="s"/>
      <c r="L1911" s="12" t="s"/>
      <c r="M1911" s="12" t="s"/>
      <c r="N1911" s="12" t="s"/>
      <c r="O1911" s="12" t="s"/>
      <c r="P1911" s="12" t="s"/>
    </row>
    <row r="1912" spans="1:16">
      <c r="A1912" s="21" t="s"/>
      <c r="B1912" s="12" t="s"/>
      <c r="C1912" s="22" t="s"/>
      <c r="D1912" s="12" t="s"/>
      <c r="E1912" s="12" t="s"/>
      <c r="F1912" s="12" t="s"/>
      <c r="G1912" s="12" t="s"/>
      <c r="H1912" s="12" t="s"/>
      <c r="I1912" s="12" t="s"/>
      <c r="J1912" s="12" t="s"/>
      <c r="K1912" s="12" t="s"/>
      <c r="L1912" s="12" t="s"/>
      <c r="M1912" s="12" t="s"/>
      <c r="N1912" s="12" t="s"/>
      <c r="O1912" s="12" t="s"/>
      <c r="P1912" s="12" t="s"/>
    </row>
    <row r="1913" spans="1:16">
      <c r="A1913" s="21" t="s"/>
      <c r="B1913" s="12" t="s"/>
      <c r="C1913" s="22" t="s"/>
      <c r="D1913" s="12" t="s"/>
      <c r="E1913" s="12" t="s"/>
      <c r="F1913" s="12" t="s"/>
      <c r="G1913" s="12" t="s"/>
      <c r="H1913" s="12" t="s"/>
      <c r="I1913" s="12" t="s"/>
      <c r="J1913" s="12" t="s"/>
      <c r="K1913" s="12" t="s"/>
      <c r="L1913" s="12" t="s"/>
      <c r="M1913" s="12" t="s"/>
      <c r="N1913" s="12" t="s"/>
      <c r="O1913" s="12" t="s"/>
      <c r="P1913" s="12" t="s"/>
    </row>
    <row r="1914" spans="1:16">
      <c r="A1914" s="21" t="s"/>
      <c r="B1914" s="12" t="s"/>
      <c r="C1914" s="22" t="s"/>
      <c r="D1914" s="12" t="s"/>
      <c r="E1914" s="12" t="s"/>
      <c r="F1914" s="12" t="s"/>
      <c r="G1914" s="12" t="s"/>
      <c r="H1914" s="12" t="s"/>
      <c r="I1914" s="12" t="s"/>
      <c r="J1914" s="12" t="s"/>
      <c r="K1914" s="12" t="s"/>
      <c r="L1914" s="12" t="s"/>
      <c r="M1914" s="12" t="s"/>
      <c r="N1914" s="12" t="s"/>
      <c r="O1914" s="12" t="s"/>
      <c r="P1914" s="12" t="s"/>
    </row>
    <row r="1915" spans="1:16">
      <c r="A1915" s="21" t="s"/>
      <c r="B1915" s="12" t="s"/>
      <c r="C1915" s="22" t="s"/>
      <c r="D1915" s="12" t="s"/>
      <c r="E1915" s="12" t="s"/>
      <c r="F1915" s="12" t="s"/>
      <c r="G1915" s="12" t="s"/>
      <c r="H1915" s="12" t="s"/>
      <c r="I1915" s="12" t="s"/>
      <c r="J1915" s="12" t="s"/>
      <c r="K1915" s="12" t="s"/>
      <c r="L1915" s="12" t="s"/>
      <c r="M1915" s="12" t="s"/>
      <c r="N1915" s="12" t="s"/>
      <c r="O1915" s="12" t="s"/>
      <c r="P1915" s="12" t="s"/>
    </row>
    <row r="1916" spans="1:16">
      <c r="A1916" s="21" t="s"/>
      <c r="B1916" s="12" t="s"/>
      <c r="C1916" s="22" t="s"/>
      <c r="D1916" s="12" t="s"/>
      <c r="E1916" s="12" t="s"/>
      <c r="F1916" s="12" t="s"/>
      <c r="G1916" s="12" t="s"/>
      <c r="H1916" s="12" t="s"/>
      <c r="I1916" s="12" t="s"/>
      <c r="J1916" s="12" t="s"/>
      <c r="K1916" s="12" t="s"/>
      <c r="L1916" s="12" t="s"/>
      <c r="M1916" s="12" t="s"/>
      <c r="N1916" s="12" t="s"/>
      <c r="O1916" s="12" t="s"/>
      <c r="P1916" s="12" t="s"/>
    </row>
    <row r="1917" spans="1:16">
      <c r="A1917" s="21" t="s"/>
      <c r="B1917" s="12" t="s"/>
      <c r="C1917" s="22" t="s"/>
      <c r="D1917" s="12" t="s"/>
      <c r="E1917" s="12" t="s"/>
      <c r="F1917" s="12" t="s"/>
      <c r="G1917" s="12" t="s"/>
      <c r="H1917" s="12" t="s"/>
      <c r="I1917" s="12" t="s"/>
      <c r="J1917" s="12" t="s"/>
      <c r="K1917" s="12" t="s"/>
      <c r="L1917" s="12" t="s"/>
      <c r="M1917" s="12" t="s"/>
      <c r="N1917" s="12" t="s"/>
      <c r="O1917" s="12" t="s"/>
      <c r="P1917" s="12" t="s"/>
    </row>
    <row r="1918" spans="1:16">
      <c r="A1918" s="21" t="s"/>
      <c r="B1918" s="12" t="s"/>
      <c r="C1918" s="22" t="s"/>
      <c r="D1918" s="12" t="s"/>
      <c r="E1918" s="12" t="s"/>
      <c r="F1918" s="12" t="s"/>
      <c r="G1918" s="12" t="s"/>
      <c r="H1918" s="12" t="s"/>
      <c r="I1918" s="12" t="s"/>
      <c r="J1918" s="12" t="s"/>
      <c r="K1918" s="12" t="s"/>
      <c r="L1918" s="12" t="s"/>
      <c r="M1918" s="12" t="s"/>
      <c r="N1918" s="12" t="s"/>
      <c r="O1918" s="12" t="s"/>
      <c r="P1918" s="12" t="s"/>
    </row>
    <row r="1919" spans="1:16">
      <c r="A1919" s="21" t="s"/>
      <c r="B1919" s="12" t="s"/>
      <c r="C1919" s="22" t="s"/>
      <c r="D1919" s="12" t="s"/>
      <c r="E1919" s="12" t="s"/>
      <c r="F1919" s="12" t="s"/>
      <c r="G1919" s="12" t="s"/>
      <c r="H1919" s="12" t="s"/>
      <c r="I1919" s="12" t="s"/>
      <c r="J1919" s="12" t="s"/>
      <c r="K1919" s="12" t="s"/>
      <c r="L1919" s="12" t="s"/>
      <c r="M1919" s="12" t="s"/>
      <c r="N1919" s="12" t="s"/>
      <c r="O1919" s="12" t="s"/>
      <c r="P1919" s="12" t="s"/>
    </row>
    <row r="1920" spans="1:16">
      <c r="A1920" s="21" t="s"/>
      <c r="B1920" s="12" t="s"/>
      <c r="C1920" s="22" t="s"/>
      <c r="D1920" s="12" t="s"/>
      <c r="E1920" s="12" t="s"/>
      <c r="F1920" s="12" t="s"/>
      <c r="G1920" s="12" t="s"/>
      <c r="H1920" s="12" t="s"/>
      <c r="I1920" s="12" t="s"/>
      <c r="J1920" s="12" t="s"/>
      <c r="K1920" s="12" t="s"/>
      <c r="L1920" s="12" t="s"/>
      <c r="M1920" s="12" t="s"/>
      <c r="N1920" s="12" t="s"/>
      <c r="O1920" s="12" t="s"/>
      <c r="P1920" s="12" t="s"/>
    </row>
    <row r="1921" spans="1:16">
      <c r="A1921" s="21" t="s"/>
      <c r="B1921" s="12" t="s"/>
      <c r="C1921" s="22" t="s"/>
      <c r="D1921" s="12" t="s"/>
      <c r="E1921" s="12" t="s"/>
      <c r="F1921" s="12" t="s"/>
      <c r="G1921" s="12" t="s"/>
      <c r="H1921" s="12" t="s"/>
      <c r="I1921" s="12" t="s"/>
      <c r="J1921" s="12" t="s"/>
      <c r="K1921" s="12" t="s"/>
      <c r="L1921" s="12" t="s"/>
      <c r="M1921" s="12" t="s"/>
      <c r="N1921" s="12" t="s"/>
      <c r="O1921" s="12" t="s"/>
      <c r="P1921" s="12" t="s"/>
    </row>
    <row r="1922" spans="1:16">
      <c r="A1922" s="21" t="s"/>
      <c r="B1922" s="12" t="s"/>
      <c r="C1922" s="22" t="s"/>
      <c r="D1922" s="12" t="s"/>
      <c r="E1922" s="12" t="s"/>
      <c r="F1922" s="12" t="s"/>
      <c r="G1922" s="12" t="s"/>
      <c r="H1922" s="12" t="s"/>
      <c r="I1922" s="12" t="s"/>
      <c r="J1922" s="12" t="s"/>
      <c r="K1922" s="12" t="s"/>
      <c r="L1922" s="12" t="s"/>
      <c r="M1922" s="12" t="s"/>
      <c r="N1922" s="12" t="s"/>
      <c r="O1922" s="12" t="s"/>
      <c r="P1922" s="12" t="s"/>
    </row>
    <row r="1923" spans="1:16">
      <c r="A1923" s="21" t="s"/>
      <c r="B1923" s="12" t="s"/>
      <c r="C1923" s="22" t="s"/>
      <c r="D1923" s="12" t="s"/>
      <c r="E1923" s="12" t="s"/>
      <c r="F1923" s="12" t="s"/>
      <c r="G1923" s="12" t="s"/>
      <c r="H1923" s="12" t="s"/>
      <c r="I1923" s="12" t="s"/>
      <c r="J1923" s="12" t="s"/>
      <c r="K1923" s="12" t="s"/>
      <c r="L1923" s="12" t="s"/>
      <c r="M1923" s="12" t="s"/>
      <c r="N1923" s="12" t="s"/>
      <c r="O1923" s="12" t="s"/>
      <c r="P1923" s="12" t="s"/>
    </row>
    <row r="1924" spans="1:16">
      <c r="A1924" s="21" t="s"/>
      <c r="B1924" s="12" t="s"/>
      <c r="C1924" s="22" t="s"/>
      <c r="D1924" s="12" t="s"/>
      <c r="E1924" s="12" t="s"/>
      <c r="F1924" s="12" t="s"/>
      <c r="G1924" s="12" t="s"/>
      <c r="H1924" s="12" t="s"/>
      <c r="I1924" s="12" t="s"/>
      <c r="J1924" s="12" t="s"/>
      <c r="K1924" s="12" t="s"/>
      <c r="L1924" s="12" t="s"/>
      <c r="M1924" s="12" t="s"/>
      <c r="N1924" s="12" t="s"/>
      <c r="O1924" s="12" t="s"/>
      <c r="P1924" s="12" t="s"/>
    </row>
    <row r="1925" spans="1:16">
      <c r="A1925" s="21" t="s"/>
      <c r="B1925" s="12" t="s"/>
      <c r="C1925" s="22" t="s"/>
      <c r="D1925" s="12" t="s"/>
      <c r="E1925" s="12" t="s"/>
      <c r="F1925" s="12" t="s"/>
      <c r="G1925" s="12" t="s"/>
      <c r="H1925" s="12" t="s"/>
      <c r="I1925" s="12" t="s"/>
      <c r="J1925" s="12" t="s"/>
      <c r="K1925" s="12" t="s"/>
      <c r="L1925" s="12" t="s"/>
      <c r="M1925" s="12" t="s"/>
      <c r="N1925" s="12" t="s"/>
      <c r="O1925" s="12" t="s"/>
      <c r="P1925" s="12" t="s"/>
    </row>
    <row r="1926" spans="1:16">
      <c r="A1926" s="21" t="s"/>
      <c r="B1926" s="12" t="s"/>
      <c r="C1926" s="22" t="s"/>
      <c r="D1926" s="12" t="s"/>
      <c r="E1926" s="12" t="s"/>
      <c r="F1926" s="12" t="s"/>
      <c r="G1926" s="12" t="s"/>
      <c r="H1926" s="12" t="s"/>
      <c r="I1926" s="12" t="s"/>
      <c r="J1926" s="12" t="s"/>
      <c r="K1926" s="12" t="s"/>
      <c r="L1926" s="12" t="s"/>
      <c r="M1926" s="12" t="s"/>
      <c r="N1926" s="12" t="s"/>
      <c r="O1926" s="12" t="s"/>
      <c r="P1926" s="12" t="s"/>
    </row>
    <row r="1927" spans="1:16">
      <c r="A1927" s="21" t="s"/>
      <c r="B1927" s="12" t="s"/>
      <c r="C1927" s="22" t="s"/>
      <c r="D1927" s="12" t="s"/>
      <c r="E1927" s="12" t="s"/>
      <c r="F1927" s="12" t="s"/>
      <c r="G1927" s="12" t="s"/>
      <c r="H1927" s="12" t="s"/>
      <c r="I1927" s="12" t="s"/>
      <c r="J1927" s="12" t="s"/>
      <c r="K1927" s="12" t="s"/>
      <c r="L1927" s="12" t="s"/>
      <c r="M1927" s="12" t="s"/>
      <c r="N1927" s="12" t="s"/>
      <c r="O1927" s="12" t="s"/>
      <c r="P1927" s="12" t="s"/>
    </row>
    <row r="1928" spans="1:16">
      <c r="A1928" s="21" t="s"/>
      <c r="B1928" s="12" t="s"/>
      <c r="C1928" s="22" t="s"/>
      <c r="D1928" s="12" t="s"/>
      <c r="E1928" s="12" t="s"/>
      <c r="F1928" s="12" t="s"/>
      <c r="G1928" s="12" t="s"/>
      <c r="H1928" s="12" t="s"/>
      <c r="I1928" s="12" t="s"/>
      <c r="J1928" s="12" t="s"/>
      <c r="K1928" s="12" t="s"/>
      <c r="L1928" s="12" t="s"/>
      <c r="M1928" s="12" t="s"/>
      <c r="N1928" s="12" t="s"/>
      <c r="O1928" s="12" t="s"/>
      <c r="P1928" s="12" t="s"/>
    </row>
    <row r="1929" spans="1:16">
      <c r="A1929" s="21" t="s"/>
      <c r="B1929" s="12" t="s"/>
      <c r="C1929" s="22" t="s"/>
      <c r="D1929" s="12" t="s"/>
      <c r="E1929" s="12" t="s"/>
      <c r="F1929" s="12" t="s"/>
      <c r="G1929" s="12" t="s"/>
      <c r="H1929" s="12" t="s"/>
      <c r="I1929" s="12" t="s"/>
      <c r="J1929" s="12" t="s"/>
      <c r="K1929" s="12" t="s"/>
      <c r="L1929" s="12" t="s"/>
      <c r="M1929" s="12" t="s"/>
      <c r="N1929" s="12" t="s"/>
      <c r="O1929" s="12" t="s"/>
      <c r="P1929" s="12" t="s"/>
    </row>
    <row r="1930" spans="1:16">
      <c r="A1930" s="21" t="s"/>
      <c r="B1930" s="12" t="s"/>
      <c r="C1930" s="22" t="s"/>
      <c r="D1930" s="12" t="s"/>
      <c r="E1930" s="12" t="s"/>
      <c r="F1930" s="12" t="s"/>
      <c r="G1930" s="12" t="s"/>
      <c r="H1930" s="12" t="s"/>
      <c r="I1930" s="12" t="s"/>
      <c r="J1930" s="12" t="s"/>
      <c r="K1930" s="12" t="s"/>
      <c r="L1930" s="12" t="s"/>
      <c r="M1930" s="12" t="s"/>
      <c r="N1930" s="12" t="s"/>
      <c r="O1930" s="12" t="s"/>
      <c r="P1930" s="12" t="s"/>
    </row>
    <row r="1931" spans="1:16">
      <c r="A1931" s="21" t="s"/>
      <c r="B1931" s="12" t="s"/>
      <c r="C1931" s="22" t="s"/>
      <c r="D1931" s="12" t="s"/>
      <c r="E1931" s="12" t="s"/>
      <c r="F1931" s="12" t="s"/>
      <c r="G1931" s="12" t="s"/>
      <c r="H1931" s="12" t="s"/>
      <c r="I1931" s="12" t="s"/>
      <c r="J1931" s="12" t="s"/>
      <c r="K1931" s="12" t="s"/>
      <c r="L1931" s="12" t="s"/>
      <c r="M1931" s="12" t="s"/>
      <c r="N1931" s="12" t="s"/>
      <c r="O1931" s="12" t="s"/>
      <c r="P1931" s="12" t="s"/>
    </row>
    <row r="1932" spans="1:16">
      <c r="A1932" s="21" t="s"/>
      <c r="B1932" s="12" t="s"/>
      <c r="C1932" s="22" t="s"/>
      <c r="D1932" s="12" t="s"/>
      <c r="E1932" s="12" t="s"/>
      <c r="F1932" s="12" t="s"/>
      <c r="G1932" s="12" t="s"/>
      <c r="H1932" s="12" t="s"/>
      <c r="I1932" s="12" t="s"/>
      <c r="J1932" s="12" t="s"/>
      <c r="K1932" s="12" t="s"/>
      <c r="L1932" s="12" t="s"/>
      <c r="M1932" s="12" t="s"/>
      <c r="N1932" s="12" t="s"/>
      <c r="O1932" s="12" t="s"/>
      <c r="P1932" s="12" t="s"/>
    </row>
    <row r="1933" spans="1:16">
      <c r="A1933" s="21" t="s"/>
      <c r="B1933" s="12" t="s"/>
      <c r="C1933" s="22" t="s"/>
      <c r="D1933" s="12" t="s"/>
      <c r="E1933" s="12" t="s"/>
      <c r="F1933" s="12" t="s"/>
      <c r="G1933" s="12" t="s"/>
      <c r="H1933" s="12" t="s"/>
      <c r="I1933" s="12" t="s"/>
      <c r="J1933" s="12" t="s"/>
      <c r="K1933" s="12" t="s"/>
      <c r="L1933" s="12" t="s"/>
      <c r="M1933" s="12" t="s"/>
      <c r="N1933" s="12" t="s"/>
      <c r="O1933" s="12" t="s"/>
      <c r="P1933" s="12" t="s"/>
    </row>
    <row r="1934" spans="1:16">
      <c r="A1934" s="21" t="s"/>
      <c r="B1934" s="12" t="s"/>
      <c r="C1934" s="22" t="s"/>
      <c r="D1934" s="12" t="s"/>
      <c r="E1934" s="12" t="s"/>
      <c r="F1934" s="12" t="s"/>
      <c r="G1934" s="12" t="s"/>
      <c r="H1934" s="12" t="s"/>
      <c r="I1934" s="12" t="s"/>
      <c r="J1934" s="12" t="s"/>
      <c r="K1934" s="12" t="s"/>
      <c r="L1934" s="12" t="s"/>
      <c r="M1934" s="12" t="s"/>
      <c r="N1934" s="12" t="s"/>
      <c r="O1934" s="12" t="s"/>
      <c r="P1934" s="12" t="s"/>
    </row>
    <row r="1935" spans="1:16">
      <c r="A1935" s="21" t="s"/>
      <c r="B1935" s="12" t="s"/>
      <c r="C1935" s="22" t="s"/>
      <c r="D1935" s="12" t="s"/>
      <c r="E1935" s="12" t="s"/>
      <c r="F1935" s="12" t="s"/>
      <c r="G1935" s="12" t="s"/>
      <c r="H1935" s="12" t="s"/>
      <c r="I1935" s="12" t="s"/>
      <c r="J1935" s="12" t="s"/>
      <c r="K1935" s="12" t="s"/>
      <c r="L1935" s="12" t="s"/>
      <c r="M1935" s="12" t="s"/>
      <c r="N1935" s="12" t="s"/>
      <c r="O1935" s="12" t="s"/>
      <c r="P1935" s="12" t="s"/>
    </row>
    <row r="1936" spans="1:16">
      <c r="A1936" s="21" t="s"/>
      <c r="B1936" s="12" t="s"/>
      <c r="C1936" s="22" t="s"/>
      <c r="D1936" s="12" t="s"/>
      <c r="E1936" s="12" t="s"/>
      <c r="F1936" s="12" t="s"/>
      <c r="G1936" s="12" t="s"/>
      <c r="H1936" s="12" t="s"/>
      <c r="I1936" s="12" t="s"/>
      <c r="J1936" s="12" t="s"/>
      <c r="K1936" s="12" t="s"/>
      <c r="L1936" s="12" t="s"/>
      <c r="M1936" s="12" t="s"/>
      <c r="N1936" s="12" t="s"/>
      <c r="O1936" s="12" t="s"/>
      <c r="P1936" s="12" t="s"/>
    </row>
    <row r="1937" spans="1:16">
      <c r="A1937" s="21" t="s"/>
      <c r="B1937" s="12" t="s"/>
      <c r="C1937" s="22" t="s"/>
      <c r="D1937" s="12" t="s"/>
      <c r="E1937" s="12" t="s"/>
      <c r="F1937" s="12" t="s"/>
      <c r="G1937" s="12" t="s"/>
      <c r="H1937" s="12" t="s"/>
      <c r="I1937" s="12" t="s"/>
      <c r="J1937" s="12" t="s"/>
      <c r="K1937" s="12" t="s"/>
      <c r="L1937" s="12" t="s"/>
      <c r="M1937" s="12" t="s"/>
      <c r="N1937" s="12" t="s"/>
      <c r="O1937" s="12" t="s"/>
      <c r="P1937" s="12" t="s"/>
    </row>
    <row r="1938" spans="1:16">
      <c r="A1938" s="21" t="s"/>
      <c r="B1938" s="12" t="s"/>
      <c r="C1938" s="22" t="s"/>
      <c r="D1938" s="12" t="s"/>
      <c r="E1938" s="12" t="s"/>
      <c r="F1938" s="12" t="s"/>
      <c r="G1938" s="12" t="s"/>
      <c r="H1938" s="12" t="s"/>
      <c r="I1938" s="12" t="s"/>
      <c r="J1938" s="12" t="s"/>
      <c r="K1938" s="12" t="s"/>
      <c r="L1938" s="12" t="s"/>
      <c r="M1938" s="12" t="s"/>
      <c r="N1938" s="12" t="s"/>
      <c r="O1938" s="12" t="s"/>
      <c r="P1938" s="12" t="s"/>
    </row>
    <row r="1939" spans="1:16">
      <c r="A1939" s="21" t="s"/>
      <c r="B1939" s="12" t="s"/>
      <c r="C1939" s="22" t="s"/>
      <c r="D1939" s="12" t="s"/>
      <c r="E1939" s="12" t="s"/>
      <c r="F1939" s="12" t="s"/>
      <c r="G1939" s="12" t="s"/>
      <c r="H1939" s="12" t="s"/>
      <c r="I1939" s="12" t="s"/>
      <c r="J1939" s="12" t="s"/>
      <c r="K1939" s="12" t="s"/>
      <c r="L1939" s="12" t="s"/>
      <c r="M1939" s="12" t="s"/>
      <c r="N1939" s="12" t="s"/>
      <c r="O1939" s="12" t="s"/>
      <c r="P1939" s="12" t="s"/>
    </row>
    <row r="1940" spans="1:16">
      <c r="A1940" s="21" t="s"/>
      <c r="B1940" s="12" t="s"/>
      <c r="C1940" s="22" t="s"/>
      <c r="D1940" s="12" t="s"/>
      <c r="E1940" s="12" t="s"/>
      <c r="F1940" s="12" t="s"/>
      <c r="G1940" s="12" t="s"/>
      <c r="H1940" s="12" t="s"/>
      <c r="I1940" s="12" t="s"/>
      <c r="J1940" s="12" t="s"/>
      <c r="K1940" s="12" t="s"/>
      <c r="L1940" s="12" t="s"/>
      <c r="M1940" s="12" t="s"/>
      <c r="N1940" s="12" t="s"/>
      <c r="O1940" s="12" t="s"/>
      <c r="P1940" s="12" t="s"/>
    </row>
    <row r="1941" spans="1:16">
      <c r="A1941" s="21" t="s"/>
      <c r="B1941" s="12" t="s"/>
      <c r="C1941" s="22" t="s"/>
      <c r="D1941" s="12" t="s"/>
      <c r="E1941" s="12" t="s"/>
      <c r="F1941" s="12" t="s"/>
      <c r="G1941" s="12" t="s"/>
      <c r="H1941" s="12" t="s"/>
      <c r="I1941" s="12" t="s"/>
      <c r="J1941" s="12" t="s"/>
      <c r="K1941" s="12" t="s"/>
      <c r="L1941" s="12" t="s"/>
      <c r="M1941" s="12" t="s"/>
      <c r="N1941" s="12" t="s"/>
      <c r="O1941" s="12" t="s"/>
      <c r="P1941" s="12" t="s"/>
    </row>
    <row r="1942" spans="1:16">
      <c r="A1942" s="21" t="s"/>
      <c r="B1942" s="12" t="s"/>
      <c r="C1942" s="22" t="s"/>
      <c r="D1942" s="12" t="s"/>
      <c r="E1942" s="12" t="s"/>
      <c r="F1942" s="12" t="s"/>
      <c r="G1942" s="12" t="s"/>
      <c r="H1942" s="12" t="s"/>
      <c r="I1942" s="12" t="s"/>
      <c r="J1942" s="12" t="s"/>
      <c r="K1942" s="12" t="s"/>
      <c r="L1942" s="12" t="s"/>
      <c r="M1942" s="12" t="s"/>
      <c r="N1942" s="12" t="s"/>
      <c r="O1942" s="12" t="s"/>
      <c r="P1942" s="12" t="s"/>
    </row>
    <row r="1943" spans="1:16">
      <c r="A1943" s="21" t="s"/>
      <c r="B1943" s="12" t="s"/>
      <c r="C1943" s="22" t="s"/>
      <c r="D1943" s="12" t="s"/>
      <c r="E1943" s="12" t="s"/>
      <c r="F1943" s="12" t="s"/>
      <c r="G1943" s="12" t="s"/>
      <c r="H1943" s="12" t="s"/>
      <c r="I1943" s="12" t="s"/>
      <c r="J1943" s="12" t="s"/>
      <c r="K1943" s="12" t="s"/>
      <c r="L1943" s="12" t="s"/>
      <c r="M1943" s="12" t="s"/>
      <c r="N1943" s="12" t="s"/>
      <c r="O1943" s="12" t="s"/>
      <c r="P1943" s="12" t="s"/>
    </row>
    <row r="1944" spans="1:16">
      <c r="A1944" s="21" t="s"/>
      <c r="B1944" s="12" t="s"/>
      <c r="C1944" s="22" t="s"/>
      <c r="D1944" s="12" t="s"/>
      <c r="E1944" s="12" t="s"/>
      <c r="F1944" s="12" t="s"/>
      <c r="G1944" s="12" t="s"/>
      <c r="H1944" s="12" t="s"/>
      <c r="I1944" s="12" t="s"/>
      <c r="J1944" s="12" t="s"/>
      <c r="K1944" s="12" t="s"/>
      <c r="L1944" s="12" t="s"/>
      <c r="M1944" s="12" t="s"/>
      <c r="N1944" s="12" t="s"/>
      <c r="O1944" s="12" t="s"/>
      <c r="P1944" s="12" t="s"/>
    </row>
    <row r="1945" spans="1:16">
      <c r="A1945" s="21" t="s"/>
      <c r="B1945" s="12" t="s"/>
      <c r="C1945" s="22" t="s"/>
      <c r="D1945" s="12" t="s"/>
      <c r="E1945" s="12" t="s"/>
      <c r="F1945" s="12" t="s"/>
      <c r="G1945" s="12" t="s"/>
      <c r="H1945" s="12" t="s"/>
      <c r="I1945" s="12" t="s"/>
      <c r="J1945" s="12" t="s"/>
      <c r="K1945" s="12" t="s"/>
      <c r="L1945" s="12" t="s"/>
      <c r="M1945" s="12" t="s"/>
      <c r="N1945" s="12" t="s"/>
      <c r="O1945" s="12" t="s"/>
      <c r="P1945" s="12" t="s"/>
    </row>
    <row r="1946" spans="1:16">
      <c r="A1946" s="21" t="s"/>
      <c r="B1946" s="12" t="s"/>
      <c r="C1946" s="22" t="s"/>
      <c r="D1946" s="12" t="s"/>
      <c r="E1946" s="12" t="s"/>
      <c r="F1946" s="12" t="s"/>
      <c r="G1946" s="12" t="s"/>
      <c r="H1946" s="12" t="s"/>
      <c r="I1946" s="12" t="s"/>
      <c r="J1946" s="12" t="s"/>
      <c r="K1946" s="12" t="s"/>
      <c r="L1946" s="12" t="s"/>
      <c r="M1946" s="12" t="s"/>
      <c r="N1946" s="12" t="s"/>
      <c r="O1946" s="12" t="s"/>
      <c r="P1946" s="12" t="s"/>
    </row>
    <row r="1947" spans="1:16">
      <c r="A1947" s="21" t="s"/>
      <c r="B1947" s="12" t="s"/>
      <c r="C1947" s="22" t="s"/>
      <c r="D1947" s="12" t="s"/>
      <c r="E1947" s="12" t="s"/>
      <c r="F1947" s="12" t="s"/>
      <c r="G1947" s="12" t="s"/>
      <c r="H1947" s="12" t="s"/>
      <c r="I1947" s="12" t="s"/>
      <c r="J1947" s="12" t="s"/>
      <c r="K1947" s="12" t="s"/>
      <c r="L1947" s="12" t="s"/>
      <c r="M1947" s="12" t="s"/>
      <c r="N1947" s="12" t="s"/>
      <c r="O1947" s="12" t="s"/>
      <c r="P1947" s="12" t="s"/>
    </row>
    <row r="1948" spans="1:16">
      <c r="A1948" s="21" t="s"/>
      <c r="B1948" s="12" t="s"/>
      <c r="C1948" s="22" t="s"/>
      <c r="D1948" s="12" t="s"/>
      <c r="E1948" s="12" t="s"/>
      <c r="F1948" s="12" t="s"/>
      <c r="G1948" s="12" t="s"/>
      <c r="H1948" s="12" t="s"/>
      <c r="I1948" s="12" t="s"/>
      <c r="J1948" s="12" t="s"/>
      <c r="K1948" s="12" t="s"/>
      <c r="L1948" s="12" t="s"/>
      <c r="M1948" s="12" t="s"/>
      <c r="N1948" s="12" t="s"/>
      <c r="O1948" s="12" t="s"/>
      <c r="P1948" s="12" t="s"/>
    </row>
    <row r="1949" spans="1:16">
      <c r="A1949" s="21" t="s"/>
      <c r="B1949" s="12" t="s"/>
      <c r="C1949" s="22" t="s"/>
      <c r="D1949" s="12" t="s"/>
      <c r="E1949" s="12" t="s"/>
      <c r="F1949" s="12" t="s"/>
      <c r="G1949" s="12" t="s"/>
      <c r="H1949" s="12" t="s"/>
      <c r="I1949" s="12" t="s"/>
      <c r="J1949" s="12" t="s"/>
      <c r="K1949" s="12" t="s"/>
      <c r="L1949" s="12" t="s"/>
      <c r="M1949" s="12" t="s"/>
      <c r="N1949" s="12" t="s"/>
      <c r="O1949" s="12" t="s"/>
      <c r="P1949" s="12" t="s"/>
    </row>
    <row r="1950" spans="1:16">
      <c r="A1950" s="21" t="s"/>
      <c r="B1950" s="12" t="s"/>
      <c r="C1950" s="22" t="s"/>
      <c r="D1950" s="12" t="s"/>
      <c r="E1950" s="12" t="s"/>
      <c r="F1950" s="12" t="s"/>
      <c r="G1950" s="12" t="s"/>
      <c r="H1950" s="12" t="s"/>
      <c r="I1950" s="12" t="s"/>
      <c r="J1950" s="12" t="s"/>
      <c r="K1950" s="12" t="s"/>
      <c r="L1950" s="12" t="s"/>
      <c r="M1950" s="12" t="s"/>
      <c r="N1950" s="12" t="s"/>
      <c r="O1950" s="12" t="s"/>
      <c r="P1950" s="12" t="s"/>
    </row>
    <row r="1951" spans="1:16">
      <c r="A1951" s="21" t="s"/>
      <c r="B1951" s="12" t="s"/>
      <c r="C1951" s="22" t="s"/>
      <c r="D1951" s="12" t="s"/>
      <c r="E1951" s="12" t="s"/>
      <c r="F1951" s="12" t="s"/>
      <c r="G1951" s="12" t="s"/>
      <c r="H1951" s="12" t="s"/>
      <c r="I1951" s="12" t="s"/>
      <c r="J1951" s="12" t="s"/>
      <c r="K1951" s="12" t="s"/>
      <c r="L1951" s="12" t="s"/>
      <c r="M1951" s="12" t="s"/>
      <c r="N1951" s="12" t="s"/>
      <c r="O1951" s="12" t="s"/>
      <c r="P1951" s="12" t="s"/>
    </row>
    <row r="1952" spans="1:16">
      <c r="A1952" s="21" t="s"/>
      <c r="B1952" s="12" t="s"/>
      <c r="C1952" s="22" t="s"/>
      <c r="D1952" s="12" t="s"/>
      <c r="E1952" s="12" t="s"/>
      <c r="F1952" s="12" t="s"/>
      <c r="G1952" s="12" t="s"/>
      <c r="H1952" s="12" t="s"/>
      <c r="I1952" s="12" t="s"/>
      <c r="J1952" s="12" t="s"/>
      <c r="K1952" s="12" t="s"/>
      <c r="L1952" s="12" t="s"/>
      <c r="M1952" s="12" t="s"/>
      <c r="N1952" s="12" t="s"/>
      <c r="O1952" s="12" t="s"/>
      <c r="P1952" s="12" t="s"/>
    </row>
    <row r="1953" spans="1:16">
      <c r="A1953" s="21" t="s"/>
      <c r="B1953" s="12" t="s"/>
      <c r="C1953" s="22" t="s"/>
      <c r="D1953" s="12" t="s"/>
      <c r="E1953" s="12" t="s"/>
      <c r="F1953" s="12" t="s"/>
      <c r="G1953" s="12" t="s"/>
      <c r="H1953" s="12" t="s"/>
      <c r="I1953" s="12" t="s"/>
      <c r="J1953" s="12" t="s"/>
      <c r="K1953" s="12" t="s"/>
      <c r="L1953" s="12" t="s"/>
      <c r="M1953" s="12" t="s"/>
      <c r="N1953" s="12" t="s"/>
      <c r="O1953" s="12" t="s"/>
      <c r="P1953" s="12" t="s"/>
    </row>
    <row r="1954" spans="1:16">
      <c r="A1954" s="21" t="s"/>
      <c r="B1954" s="12" t="s"/>
      <c r="C1954" s="22" t="s"/>
      <c r="D1954" s="12" t="s"/>
      <c r="E1954" s="12" t="s"/>
      <c r="F1954" s="12" t="s"/>
      <c r="G1954" s="12" t="s"/>
      <c r="H1954" s="12" t="s"/>
      <c r="I1954" s="12" t="s"/>
      <c r="J1954" s="12" t="s"/>
      <c r="K1954" s="12" t="s"/>
      <c r="L1954" s="12" t="s"/>
      <c r="M1954" s="12" t="s"/>
      <c r="N1954" s="12" t="s"/>
      <c r="O1954" s="12" t="s"/>
      <c r="P1954" s="12" t="s"/>
    </row>
    <row r="1955" spans="1:16">
      <c r="A1955" s="21" t="s"/>
      <c r="B1955" s="12" t="s"/>
      <c r="C1955" s="22" t="s"/>
      <c r="D1955" s="12" t="s"/>
      <c r="E1955" s="12" t="s"/>
      <c r="F1955" s="12" t="s"/>
      <c r="G1955" s="12" t="s"/>
      <c r="H1955" s="12" t="s"/>
      <c r="I1955" s="12" t="s"/>
      <c r="J1955" s="12" t="s"/>
      <c r="K1955" s="12" t="s"/>
      <c r="L1955" s="12" t="s"/>
      <c r="M1955" s="12" t="s"/>
      <c r="N1955" s="12" t="s"/>
      <c r="O1955" s="12" t="s"/>
      <c r="P1955" s="12" t="s"/>
    </row>
    <row r="1956" spans="1:16">
      <c r="A1956" s="21" t="s"/>
      <c r="B1956" s="12" t="s"/>
      <c r="C1956" s="22" t="s"/>
      <c r="D1956" s="12" t="s"/>
      <c r="E1956" s="12" t="s"/>
      <c r="F1956" s="12" t="s"/>
      <c r="G1956" s="12" t="s"/>
      <c r="H1956" s="12" t="s"/>
      <c r="I1956" s="12" t="s"/>
      <c r="J1956" s="12" t="s"/>
      <c r="K1956" s="12" t="s"/>
      <c r="L1956" s="12" t="s"/>
      <c r="M1956" s="12" t="s"/>
      <c r="N1956" s="12" t="s"/>
      <c r="O1956" s="12" t="s"/>
      <c r="P1956" s="12" t="s"/>
    </row>
    <row r="1957" spans="1:16">
      <c r="A1957" s="21" t="s"/>
      <c r="B1957" s="12" t="s"/>
      <c r="C1957" s="22" t="s"/>
      <c r="D1957" s="12" t="s"/>
      <c r="E1957" s="12" t="s"/>
      <c r="F1957" s="12" t="s"/>
      <c r="G1957" s="12" t="s"/>
      <c r="H1957" s="12" t="s"/>
      <c r="I1957" s="12" t="s"/>
      <c r="J1957" s="12" t="s"/>
      <c r="K1957" s="12" t="s"/>
      <c r="L1957" s="12" t="s"/>
      <c r="M1957" s="12" t="s"/>
      <c r="N1957" s="12" t="s"/>
      <c r="O1957" s="12" t="s"/>
      <c r="P1957" s="12" t="s"/>
    </row>
    <row r="1958" spans="1:16">
      <c r="A1958" s="21" t="s"/>
      <c r="B1958" s="12" t="s"/>
      <c r="C1958" s="22" t="s"/>
      <c r="D1958" s="12" t="s"/>
      <c r="E1958" s="12" t="s"/>
      <c r="F1958" s="12" t="s"/>
      <c r="G1958" s="12" t="s"/>
      <c r="H1958" s="12" t="s"/>
      <c r="I1958" s="12" t="s"/>
      <c r="J1958" s="12" t="s"/>
      <c r="K1958" s="12" t="s"/>
      <c r="L1958" s="12" t="s"/>
      <c r="M1958" s="12" t="s"/>
      <c r="N1958" s="12" t="s"/>
      <c r="O1958" s="12" t="s"/>
      <c r="P1958" s="12" t="s"/>
    </row>
    <row r="1959" spans="1:16">
      <c r="A1959" s="21" t="s"/>
      <c r="B1959" s="12" t="s"/>
      <c r="C1959" s="22" t="s"/>
      <c r="D1959" s="12" t="s"/>
      <c r="E1959" s="12" t="s"/>
      <c r="F1959" s="12" t="s"/>
      <c r="G1959" s="12" t="s"/>
      <c r="H1959" s="12" t="s"/>
      <c r="I1959" s="12" t="s"/>
      <c r="J1959" s="12" t="s"/>
      <c r="K1959" s="12" t="s"/>
      <c r="L1959" s="12" t="s"/>
      <c r="M1959" s="12" t="s"/>
      <c r="N1959" s="12" t="s"/>
      <c r="O1959" s="12" t="s"/>
      <c r="P1959" s="12" t="s"/>
    </row>
    <row r="1960" spans="1:16">
      <c r="A1960" s="21" t="s"/>
      <c r="B1960" s="12" t="s"/>
      <c r="C1960" s="22" t="s"/>
      <c r="D1960" s="12" t="s"/>
      <c r="E1960" s="12" t="s"/>
      <c r="F1960" s="12" t="s"/>
      <c r="G1960" s="12" t="s"/>
      <c r="H1960" s="12" t="s"/>
      <c r="I1960" s="12" t="s"/>
      <c r="J1960" s="12" t="s"/>
      <c r="K1960" s="12" t="s"/>
      <c r="L1960" s="12" t="s"/>
      <c r="M1960" s="12" t="s"/>
      <c r="N1960" s="12" t="s"/>
      <c r="O1960" s="12" t="s"/>
      <c r="P1960" s="12" t="s"/>
    </row>
    <row r="1961" spans="1:16">
      <c r="A1961" s="21" t="s"/>
      <c r="B1961" s="12" t="s"/>
      <c r="C1961" s="22" t="s"/>
      <c r="D1961" s="12" t="s"/>
      <c r="E1961" s="12" t="s"/>
      <c r="F1961" s="12" t="s"/>
      <c r="G1961" s="12" t="s"/>
      <c r="H1961" s="12" t="s"/>
      <c r="I1961" s="12" t="s"/>
      <c r="J1961" s="12" t="s"/>
      <c r="K1961" s="12" t="s"/>
      <c r="L1961" s="12" t="s"/>
      <c r="M1961" s="12" t="s"/>
      <c r="N1961" s="12" t="s"/>
      <c r="O1961" s="12" t="s"/>
      <c r="P1961" s="12" t="s"/>
    </row>
    <row r="1962" spans="1:16">
      <c r="A1962" s="21" t="s"/>
      <c r="B1962" s="12" t="s"/>
      <c r="C1962" s="22" t="s"/>
      <c r="D1962" s="12" t="s"/>
      <c r="E1962" s="12" t="s"/>
      <c r="F1962" s="12" t="s"/>
      <c r="G1962" s="12" t="s"/>
      <c r="H1962" s="12" t="s"/>
      <c r="I1962" s="12" t="s"/>
      <c r="J1962" s="12" t="s"/>
      <c r="K1962" s="12" t="s"/>
      <c r="L1962" s="12" t="s"/>
      <c r="M1962" s="12" t="s"/>
      <c r="N1962" s="12" t="s"/>
      <c r="O1962" s="12" t="s"/>
      <c r="P1962" s="12" t="s"/>
    </row>
    <row r="1963" spans="1:16">
      <c r="A1963" s="21" t="s"/>
      <c r="B1963" s="12" t="s"/>
      <c r="C1963" s="22" t="s"/>
      <c r="D1963" s="12" t="s"/>
      <c r="E1963" s="12" t="s"/>
      <c r="F1963" s="12" t="s"/>
      <c r="G1963" s="12" t="s"/>
      <c r="H1963" s="12" t="s"/>
      <c r="I1963" s="12" t="s"/>
      <c r="J1963" s="12" t="s"/>
      <c r="K1963" s="12" t="s"/>
      <c r="L1963" s="12" t="s"/>
      <c r="M1963" s="12" t="s"/>
      <c r="N1963" s="12" t="s"/>
      <c r="O1963" s="12" t="s"/>
      <c r="P1963" s="12" t="s"/>
    </row>
    <row r="1964" spans="1:16">
      <c r="A1964" s="21" t="s"/>
      <c r="B1964" s="12" t="s"/>
      <c r="C1964" s="22" t="s"/>
      <c r="D1964" s="12" t="s"/>
      <c r="E1964" s="12" t="s"/>
      <c r="F1964" s="12" t="s"/>
      <c r="G1964" s="12" t="s"/>
      <c r="H1964" s="12" t="s"/>
      <c r="I1964" s="12" t="s"/>
      <c r="J1964" s="12" t="s"/>
      <c r="K1964" s="12" t="s"/>
      <c r="L1964" s="12" t="s"/>
      <c r="M1964" s="12" t="s"/>
      <c r="N1964" s="12" t="s"/>
      <c r="O1964" s="12" t="s"/>
      <c r="P1964" s="12" t="s"/>
    </row>
    <row r="1965" spans="1:16">
      <c r="A1965" s="21" t="s"/>
      <c r="B1965" s="12" t="s"/>
      <c r="C1965" s="22" t="s"/>
      <c r="D1965" s="12" t="s"/>
      <c r="E1965" s="12" t="s"/>
      <c r="F1965" s="12" t="s"/>
      <c r="G1965" s="12" t="s"/>
      <c r="H1965" s="12" t="s"/>
      <c r="I1965" s="12" t="s"/>
      <c r="J1965" s="12" t="s"/>
      <c r="K1965" s="12" t="s"/>
      <c r="L1965" s="12" t="s"/>
      <c r="M1965" s="12" t="s"/>
      <c r="N1965" s="12" t="s"/>
      <c r="O1965" s="12" t="s"/>
      <c r="P1965" s="12" t="s"/>
    </row>
    <row r="1966" spans="1:16">
      <c r="A1966" s="21" t="s"/>
      <c r="B1966" s="12" t="s"/>
      <c r="C1966" s="22" t="s"/>
      <c r="D1966" s="12" t="s"/>
      <c r="E1966" s="12" t="s"/>
      <c r="F1966" s="12" t="s"/>
      <c r="G1966" s="12" t="s"/>
      <c r="H1966" s="12" t="s"/>
      <c r="I1966" s="12" t="s"/>
      <c r="J1966" s="12" t="s"/>
      <c r="K1966" s="12" t="s"/>
      <c r="L1966" s="12" t="s"/>
      <c r="M1966" s="12" t="s"/>
      <c r="N1966" s="12" t="s"/>
      <c r="O1966" s="12" t="s"/>
      <c r="P1966" s="12" t="s"/>
    </row>
    <row r="1967" spans="1:16">
      <c r="A1967" s="21" t="s"/>
      <c r="B1967" s="12" t="s"/>
      <c r="C1967" s="22" t="s"/>
      <c r="D1967" s="12" t="s"/>
      <c r="E1967" s="12" t="s"/>
      <c r="F1967" s="12" t="s"/>
      <c r="G1967" s="12" t="s"/>
      <c r="H1967" s="12" t="s"/>
      <c r="I1967" s="12" t="s"/>
      <c r="J1967" s="12" t="s"/>
      <c r="K1967" s="12" t="s"/>
      <c r="L1967" s="12" t="s"/>
      <c r="M1967" s="12" t="s"/>
      <c r="N1967" s="12" t="s"/>
      <c r="O1967" s="12" t="s"/>
      <c r="P1967" s="12" t="s"/>
    </row>
    <row r="1968" spans="1:16">
      <c r="A1968" s="21" t="s"/>
      <c r="B1968" s="12" t="s"/>
      <c r="C1968" s="22" t="s"/>
      <c r="D1968" s="12" t="s"/>
      <c r="E1968" s="12" t="s"/>
      <c r="F1968" s="12" t="s"/>
      <c r="G1968" s="12" t="s"/>
      <c r="H1968" s="12" t="s"/>
      <c r="I1968" s="12" t="s"/>
      <c r="J1968" s="12" t="s"/>
      <c r="K1968" s="12" t="s"/>
      <c r="L1968" s="12" t="s"/>
      <c r="M1968" s="12" t="s"/>
      <c r="N1968" s="12" t="s"/>
      <c r="O1968" s="12" t="s"/>
      <c r="P1968" s="12" t="s"/>
    </row>
    <row r="1969" spans="1:16">
      <c r="A1969" s="21" t="s"/>
      <c r="B1969" s="12" t="s"/>
      <c r="C1969" s="22" t="s"/>
      <c r="D1969" s="12" t="s"/>
      <c r="E1969" s="12" t="s"/>
      <c r="F1969" s="12" t="s"/>
      <c r="G1969" s="12" t="s"/>
      <c r="H1969" s="12" t="s"/>
      <c r="I1969" s="12" t="s"/>
      <c r="J1969" s="12" t="s"/>
      <c r="K1969" s="12" t="s"/>
      <c r="L1969" s="12" t="s"/>
      <c r="M1969" s="12" t="s"/>
      <c r="N1969" s="12" t="s"/>
      <c r="O1969" s="12" t="s"/>
      <c r="P1969" s="12" t="s"/>
    </row>
    <row r="1970" spans="1:16">
      <c r="A1970" s="21" t="s"/>
      <c r="B1970" s="12" t="s"/>
      <c r="C1970" s="22" t="s"/>
      <c r="D1970" s="12" t="s"/>
      <c r="E1970" s="12" t="s"/>
      <c r="F1970" s="12" t="s"/>
      <c r="G1970" s="12" t="s"/>
      <c r="H1970" s="12" t="s"/>
      <c r="I1970" s="12" t="s"/>
      <c r="J1970" s="12" t="s"/>
      <c r="K1970" s="12" t="s"/>
      <c r="L1970" s="12" t="s"/>
      <c r="M1970" s="12" t="s"/>
      <c r="N1970" s="12" t="s"/>
      <c r="O1970" s="12" t="s"/>
      <c r="P1970" s="12" t="s"/>
    </row>
    <row r="1971" spans="1:16">
      <c r="A1971" s="21" t="s"/>
      <c r="B1971" s="12" t="s"/>
      <c r="C1971" s="22" t="s"/>
      <c r="D1971" s="12" t="s"/>
      <c r="E1971" s="12" t="s"/>
      <c r="F1971" s="12" t="s"/>
      <c r="G1971" s="12" t="s"/>
      <c r="H1971" s="12" t="s"/>
      <c r="I1971" s="12" t="s"/>
      <c r="J1971" s="12" t="s"/>
      <c r="K1971" s="12" t="s"/>
      <c r="L1971" s="12" t="s"/>
      <c r="M1971" s="12" t="s"/>
      <c r="N1971" s="12" t="s"/>
      <c r="O1971" s="12" t="s"/>
      <c r="P1971" s="12" t="s"/>
    </row>
    <row r="1972" spans="1:16">
      <c r="A1972" s="21" t="s"/>
      <c r="B1972" s="12" t="s"/>
      <c r="C1972" s="22" t="s"/>
      <c r="D1972" s="12" t="s"/>
      <c r="E1972" s="12" t="s"/>
      <c r="F1972" s="12" t="s"/>
      <c r="G1972" s="12" t="s"/>
      <c r="H1972" s="12" t="s"/>
      <c r="I1972" s="12" t="s"/>
      <c r="J1972" s="12" t="s"/>
      <c r="K1972" s="12" t="s"/>
      <c r="L1972" s="12" t="s"/>
      <c r="M1972" s="12" t="s"/>
      <c r="N1972" s="12" t="s"/>
      <c r="O1972" s="12" t="s"/>
      <c r="P1972" s="12" t="s"/>
    </row>
    <row r="1973" spans="1:16">
      <c r="A1973" s="21" t="s"/>
      <c r="B1973" s="12" t="s"/>
      <c r="C1973" s="22" t="s"/>
      <c r="D1973" s="12" t="s"/>
      <c r="E1973" s="12" t="s"/>
      <c r="F1973" s="12" t="s"/>
      <c r="G1973" s="12" t="s"/>
      <c r="H1973" s="12" t="s"/>
      <c r="I1973" s="12" t="s"/>
      <c r="J1973" s="12" t="s"/>
      <c r="K1973" s="12" t="s"/>
      <c r="L1973" s="12" t="s"/>
      <c r="M1973" s="12" t="s"/>
      <c r="N1973" s="12" t="s"/>
      <c r="O1973" s="12" t="s"/>
      <c r="P1973" s="12" t="s"/>
    </row>
    <row r="1974" spans="1:16">
      <c r="A1974" s="21" t="s"/>
      <c r="B1974" s="12" t="s"/>
      <c r="C1974" s="22" t="s"/>
      <c r="D1974" s="12" t="s"/>
      <c r="E1974" s="12" t="s"/>
      <c r="F1974" s="12" t="s"/>
      <c r="G1974" s="12" t="s"/>
      <c r="H1974" s="12" t="s"/>
      <c r="I1974" s="12" t="s"/>
      <c r="J1974" s="12" t="s"/>
      <c r="K1974" s="12" t="s"/>
      <c r="L1974" s="12" t="s"/>
      <c r="M1974" s="12" t="s"/>
      <c r="N1974" s="12" t="s"/>
      <c r="O1974" s="12" t="s"/>
      <c r="P1974" s="12" t="s"/>
    </row>
    <row r="1975" spans="1:16">
      <c r="A1975" s="21" t="s"/>
      <c r="B1975" s="12" t="s"/>
      <c r="C1975" s="22" t="s"/>
      <c r="D1975" s="12" t="s"/>
      <c r="E1975" s="12" t="s"/>
      <c r="F1975" s="12" t="s"/>
      <c r="G1975" s="12" t="s"/>
      <c r="H1975" s="12" t="s"/>
      <c r="I1975" s="12" t="s"/>
      <c r="J1975" s="12" t="s"/>
      <c r="K1975" s="12" t="s"/>
      <c r="L1975" s="12" t="s"/>
      <c r="M1975" s="12" t="s"/>
      <c r="N1975" s="12" t="s"/>
      <c r="O1975" s="12" t="s"/>
      <c r="P1975" s="12" t="s"/>
    </row>
    <row r="1976" spans="1:16">
      <c r="A1976" s="21" t="s"/>
      <c r="B1976" s="12" t="s"/>
      <c r="C1976" s="22" t="s"/>
      <c r="D1976" s="12" t="s"/>
      <c r="E1976" s="12" t="s"/>
      <c r="F1976" s="12" t="s"/>
      <c r="G1976" s="12" t="s"/>
      <c r="H1976" s="12" t="s"/>
      <c r="I1976" s="12" t="s"/>
      <c r="J1976" s="12" t="s"/>
      <c r="K1976" s="12" t="s"/>
      <c r="L1976" s="12" t="s"/>
      <c r="M1976" s="12" t="s"/>
      <c r="N1976" s="12" t="s"/>
      <c r="O1976" s="12" t="s"/>
      <c r="P1976" s="12" t="s"/>
    </row>
    <row r="1977" spans="1:16">
      <c r="A1977" s="21" t="s"/>
      <c r="B1977" s="12" t="s"/>
      <c r="C1977" s="22" t="s"/>
      <c r="D1977" s="12" t="s"/>
      <c r="E1977" s="12" t="s"/>
      <c r="F1977" s="12" t="s"/>
      <c r="G1977" s="12" t="s"/>
      <c r="H1977" s="12" t="s"/>
      <c r="I1977" s="12" t="s"/>
      <c r="J1977" s="12" t="s"/>
      <c r="K1977" s="12" t="s"/>
      <c r="L1977" s="12" t="s"/>
      <c r="M1977" s="12" t="s"/>
      <c r="N1977" s="12" t="s"/>
      <c r="O1977" s="12" t="s"/>
      <c r="P1977" s="12" t="s"/>
    </row>
    <row r="1978" spans="1:16">
      <c r="A1978" s="21" t="s"/>
      <c r="B1978" s="12" t="s"/>
      <c r="C1978" s="22" t="s"/>
      <c r="D1978" s="12" t="s"/>
      <c r="E1978" s="12" t="s"/>
      <c r="F1978" s="12" t="s"/>
      <c r="G1978" s="12" t="s"/>
      <c r="H1978" s="12" t="s"/>
      <c r="I1978" s="12" t="s"/>
      <c r="J1978" s="12" t="s"/>
      <c r="K1978" s="12" t="s"/>
      <c r="L1978" s="12" t="s"/>
      <c r="M1978" s="12" t="s"/>
      <c r="N1978" s="12" t="s"/>
      <c r="O1978" s="12" t="s"/>
      <c r="P1978" s="12" t="s"/>
    </row>
    <row r="1979" spans="1:16">
      <c r="A1979" s="21" t="s"/>
      <c r="B1979" s="12" t="s"/>
      <c r="C1979" s="22" t="s"/>
      <c r="D1979" s="12" t="s"/>
      <c r="E1979" s="12" t="s"/>
      <c r="F1979" s="12" t="s"/>
      <c r="G1979" s="12" t="s"/>
      <c r="H1979" s="12" t="s"/>
      <c r="I1979" s="12" t="s"/>
      <c r="J1979" s="12" t="s"/>
      <c r="K1979" s="12" t="s"/>
      <c r="L1979" s="12" t="s"/>
      <c r="M1979" s="12" t="s"/>
      <c r="N1979" s="12" t="s"/>
      <c r="O1979" s="12" t="s"/>
      <c r="P1979" s="12" t="s"/>
    </row>
    <row r="1980" spans="1:16">
      <c r="A1980" s="21" t="s"/>
      <c r="B1980" s="12" t="s"/>
      <c r="C1980" s="22" t="s"/>
      <c r="D1980" s="12" t="s"/>
      <c r="E1980" s="12" t="s"/>
      <c r="F1980" s="12" t="s"/>
      <c r="G1980" s="12" t="s"/>
      <c r="H1980" s="12" t="s"/>
      <c r="I1980" s="12" t="s"/>
      <c r="J1980" s="12" t="s"/>
      <c r="K1980" s="12" t="s"/>
      <c r="L1980" s="12" t="s"/>
      <c r="M1980" s="12" t="s"/>
      <c r="N1980" s="12" t="s"/>
      <c r="O1980" s="12" t="s"/>
      <c r="P1980" s="12" t="s"/>
    </row>
    <row r="1981" spans="1:16">
      <c r="A1981" s="21" t="s"/>
      <c r="B1981" s="12" t="s"/>
      <c r="C1981" s="22" t="s"/>
      <c r="D1981" s="12" t="s"/>
      <c r="E1981" s="12" t="s"/>
      <c r="F1981" s="12" t="s"/>
      <c r="G1981" s="12" t="s"/>
      <c r="H1981" s="12" t="s"/>
      <c r="I1981" s="12" t="s"/>
      <c r="J1981" s="12" t="s"/>
      <c r="K1981" s="12" t="s"/>
      <c r="L1981" s="12" t="s"/>
      <c r="M1981" s="12" t="s"/>
      <c r="N1981" s="12" t="s"/>
      <c r="O1981" s="12" t="s"/>
      <c r="P1981" s="12" t="s"/>
    </row>
    <row r="1982" spans="1:16">
      <c r="A1982" s="21" t="s"/>
      <c r="B1982" s="12" t="s"/>
      <c r="C1982" s="22" t="s"/>
      <c r="D1982" s="12" t="s"/>
      <c r="E1982" s="12" t="s"/>
      <c r="F1982" s="12" t="s"/>
      <c r="G1982" s="12" t="s"/>
      <c r="H1982" s="12" t="s"/>
      <c r="I1982" s="12" t="s"/>
      <c r="J1982" s="12" t="s"/>
      <c r="K1982" s="12" t="s"/>
      <c r="L1982" s="12" t="s"/>
      <c r="M1982" s="12" t="s"/>
      <c r="N1982" s="12" t="s"/>
      <c r="O1982" s="12" t="s"/>
      <c r="P1982" s="12" t="s"/>
    </row>
    <row r="1983" spans="1:16">
      <c r="A1983" s="21" t="s"/>
      <c r="B1983" s="12" t="s"/>
      <c r="C1983" s="22" t="s"/>
      <c r="D1983" s="12" t="s"/>
      <c r="E1983" s="12" t="s"/>
      <c r="F1983" s="12" t="s"/>
      <c r="G1983" s="12" t="s"/>
      <c r="H1983" s="12" t="s"/>
      <c r="I1983" s="12" t="s"/>
      <c r="J1983" s="12" t="s"/>
      <c r="K1983" s="12" t="s"/>
      <c r="L1983" s="12" t="s"/>
      <c r="M1983" s="12" t="s"/>
      <c r="N1983" s="12" t="s"/>
      <c r="O1983" s="12" t="s"/>
      <c r="P1983" s="12" t="s"/>
    </row>
    <row r="1984" spans="1:16">
      <c r="A1984" s="21" t="s"/>
      <c r="B1984" s="12" t="s"/>
      <c r="C1984" s="22" t="s"/>
      <c r="D1984" s="12" t="s"/>
      <c r="E1984" s="12" t="s"/>
      <c r="F1984" s="12" t="s"/>
      <c r="G1984" s="12" t="s"/>
      <c r="H1984" s="12" t="s"/>
      <c r="I1984" s="12" t="s"/>
      <c r="J1984" s="12" t="s"/>
      <c r="K1984" s="12" t="s"/>
      <c r="L1984" s="12" t="s"/>
      <c r="M1984" s="12" t="s"/>
      <c r="N1984" s="12" t="s"/>
      <c r="O1984" s="12" t="s"/>
      <c r="P1984" s="12" t="s"/>
    </row>
    <row r="1985" spans="1:16">
      <c r="A1985" s="21" t="s"/>
      <c r="B1985" s="12" t="s"/>
      <c r="C1985" s="22" t="s"/>
      <c r="D1985" s="12" t="s"/>
      <c r="E1985" s="12" t="s"/>
      <c r="F1985" s="12" t="s"/>
      <c r="G1985" s="12" t="s"/>
      <c r="H1985" s="12" t="s"/>
      <c r="I1985" s="12" t="s"/>
      <c r="J1985" s="12" t="s"/>
      <c r="K1985" s="12" t="s"/>
      <c r="L1985" s="12" t="s"/>
      <c r="M1985" s="12" t="s"/>
      <c r="N1985" s="12" t="s"/>
      <c r="O1985" s="12" t="s"/>
      <c r="P1985" s="12" t="s"/>
    </row>
    <row r="1986" spans="1:16">
      <c r="A1986" s="21" t="s"/>
      <c r="B1986" s="12" t="s"/>
      <c r="C1986" s="22" t="s"/>
      <c r="D1986" s="12" t="s"/>
      <c r="E1986" s="12" t="s"/>
      <c r="F1986" s="12" t="s"/>
      <c r="G1986" s="12" t="s"/>
      <c r="H1986" s="12" t="s"/>
      <c r="I1986" s="12" t="s"/>
      <c r="J1986" s="12" t="s"/>
      <c r="K1986" s="12" t="s"/>
      <c r="L1986" s="12" t="s"/>
      <c r="M1986" s="12" t="s"/>
      <c r="N1986" s="12" t="s"/>
      <c r="O1986" s="12" t="s"/>
      <c r="P1986" s="12" t="s"/>
    </row>
    <row r="1987" spans="1:16">
      <c r="A1987" s="21" t="s"/>
      <c r="B1987" s="12" t="s"/>
      <c r="C1987" s="22" t="s"/>
      <c r="D1987" s="12" t="s"/>
      <c r="E1987" s="12" t="s"/>
      <c r="F1987" s="12" t="s"/>
      <c r="G1987" s="12" t="s"/>
      <c r="H1987" s="12" t="s"/>
      <c r="I1987" s="12" t="s"/>
      <c r="J1987" s="12" t="s"/>
      <c r="K1987" s="12" t="s"/>
      <c r="L1987" s="12" t="s"/>
      <c r="M1987" s="12" t="s"/>
      <c r="N1987" s="12" t="s"/>
      <c r="O1987" s="12" t="s"/>
      <c r="P1987" s="12" t="s"/>
    </row>
    <row r="1988" spans="1:16">
      <c r="A1988" s="21" t="s"/>
      <c r="B1988" s="12" t="s"/>
      <c r="C1988" s="22" t="s"/>
      <c r="D1988" s="12" t="s"/>
      <c r="E1988" s="12" t="s"/>
      <c r="F1988" s="12" t="s"/>
      <c r="G1988" s="12" t="s"/>
      <c r="H1988" s="12" t="s"/>
      <c r="I1988" s="12" t="s"/>
      <c r="J1988" s="12" t="s"/>
      <c r="K1988" s="12" t="s"/>
      <c r="L1988" s="12" t="s"/>
      <c r="M1988" s="12" t="s"/>
      <c r="N1988" s="12" t="s"/>
      <c r="O1988" s="12" t="s"/>
      <c r="P1988" s="12" t="s"/>
    </row>
    <row r="1989" spans="1:16">
      <c r="A1989" s="21" t="s"/>
      <c r="B1989" s="12" t="s"/>
      <c r="C1989" s="22" t="s"/>
      <c r="D1989" s="12" t="s"/>
      <c r="E1989" s="12" t="s"/>
      <c r="F1989" s="12" t="s"/>
      <c r="G1989" s="12" t="s"/>
      <c r="H1989" s="12" t="s"/>
      <c r="I1989" s="12" t="s"/>
      <c r="J1989" s="12" t="s"/>
      <c r="K1989" s="12" t="s"/>
      <c r="L1989" s="12" t="s"/>
      <c r="M1989" s="12" t="s"/>
      <c r="N1989" s="12" t="s"/>
      <c r="O1989" s="12" t="s"/>
      <c r="P1989" s="12" t="s"/>
    </row>
    <row r="1990" spans="1:16">
      <c r="A1990" s="21" t="s"/>
      <c r="B1990" s="12" t="s"/>
      <c r="C1990" s="22" t="s"/>
      <c r="D1990" s="12" t="s"/>
      <c r="E1990" s="12" t="s"/>
      <c r="F1990" s="12" t="s"/>
      <c r="G1990" s="12" t="s"/>
      <c r="H1990" s="12" t="s"/>
      <c r="I1990" s="12" t="s"/>
      <c r="J1990" s="12" t="s"/>
      <c r="K1990" s="12" t="s"/>
      <c r="L1990" s="12" t="s"/>
      <c r="M1990" s="12" t="s"/>
      <c r="N1990" s="12" t="s"/>
      <c r="O1990" s="12" t="s"/>
      <c r="P1990" s="12" t="s"/>
    </row>
    <row r="1991" spans="1:16">
      <c r="A1991" s="21" t="s"/>
      <c r="B1991" s="12" t="s"/>
      <c r="C1991" s="22" t="s"/>
      <c r="D1991" s="12" t="s"/>
      <c r="E1991" s="12" t="s"/>
      <c r="F1991" s="12" t="s"/>
      <c r="G1991" s="12" t="s"/>
      <c r="H1991" s="12" t="s"/>
      <c r="I1991" s="12" t="s"/>
      <c r="J1991" s="12" t="s"/>
      <c r="K1991" s="12" t="s"/>
      <c r="L1991" s="12" t="s"/>
      <c r="M1991" s="12" t="s"/>
      <c r="N1991" s="12" t="s"/>
      <c r="O1991" s="12" t="s"/>
      <c r="P1991" s="12" t="s"/>
    </row>
    <row r="1992" spans="1:16">
      <c r="A1992" s="21" t="s"/>
      <c r="B1992" s="12" t="s"/>
      <c r="C1992" s="22" t="s"/>
      <c r="D1992" s="12" t="s"/>
      <c r="E1992" s="12" t="s"/>
      <c r="F1992" s="12" t="s"/>
      <c r="G1992" s="12" t="s"/>
      <c r="H1992" s="12" t="s"/>
      <c r="I1992" s="12" t="s"/>
      <c r="J1992" s="12" t="s"/>
      <c r="K1992" s="12" t="s"/>
      <c r="L1992" s="12" t="s"/>
      <c r="M1992" s="12" t="s"/>
      <c r="N1992" s="12" t="s"/>
      <c r="O1992" s="12" t="s"/>
      <c r="P1992" s="12" t="s"/>
    </row>
    <row r="1993" spans="1:16">
      <c r="A1993" s="21" t="s"/>
      <c r="B1993" s="12" t="s"/>
      <c r="C1993" s="22" t="s"/>
      <c r="D1993" s="12" t="s"/>
      <c r="E1993" s="12" t="s"/>
      <c r="F1993" s="12" t="s"/>
      <c r="G1993" s="12" t="s"/>
      <c r="H1993" s="12" t="s"/>
      <c r="I1993" s="12" t="s"/>
      <c r="J1993" s="12" t="s"/>
      <c r="K1993" s="12" t="s"/>
      <c r="L1993" s="12" t="s"/>
      <c r="M1993" s="12" t="s"/>
      <c r="N1993" s="12" t="s"/>
      <c r="O1993" s="12" t="s"/>
      <c r="P1993" s="12" t="s"/>
    </row>
    <row r="1994" spans="1:16">
      <c r="A1994" s="21" t="s"/>
      <c r="B1994" s="12" t="s"/>
      <c r="C1994" s="22" t="s"/>
      <c r="D1994" s="12" t="s"/>
      <c r="E1994" s="12" t="s"/>
      <c r="F1994" s="12" t="s"/>
      <c r="G1994" s="12" t="s"/>
      <c r="H1994" s="12" t="s"/>
      <c r="I1994" s="12" t="s"/>
      <c r="J1994" s="12" t="s"/>
      <c r="K1994" s="12" t="s"/>
      <c r="L1994" s="12" t="s"/>
      <c r="M1994" s="12" t="s"/>
      <c r="N1994" s="12" t="s"/>
      <c r="O1994" s="12" t="s"/>
      <c r="P1994" s="12" t="s"/>
    </row>
    <row r="1995" spans="1:16">
      <c r="A1995" s="21" t="s"/>
      <c r="B1995" s="12" t="s"/>
      <c r="C1995" s="22" t="s"/>
      <c r="D1995" s="12" t="s"/>
      <c r="E1995" s="12" t="s"/>
      <c r="F1995" s="12" t="s"/>
      <c r="G1995" s="12" t="s"/>
      <c r="H1995" s="12" t="s"/>
      <c r="I1995" s="12" t="s"/>
      <c r="J1995" s="12" t="s"/>
      <c r="K1995" s="12" t="s"/>
      <c r="L1995" s="12" t="s"/>
      <c r="M1995" s="12" t="s"/>
      <c r="N1995" s="12" t="s"/>
      <c r="O1995" s="12" t="s"/>
      <c r="P1995" s="12" t="s"/>
    </row>
    <row r="1996" spans="1:16">
      <c r="A1996" s="21" t="s"/>
      <c r="B1996" s="12" t="s"/>
      <c r="C1996" s="22" t="s"/>
      <c r="D1996" s="12" t="s"/>
      <c r="E1996" s="12" t="s"/>
      <c r="F1996" s="12" t="s"/>
      <c r="G1996" s="12" t="s"/>
      <c r="H1996" s="12" t="s"/>
      <c r="I1996" s="12" t="s"/>
      <c r="J1996" s="12" t="s"/>
      <c r="K1996" s="12" t="s"/>
      <c r="L1996" s="12" t="s"/>
      <c r="M1996" s="12" t="s"/>
      <c r="N1996" s="12" t="s"/>
      <c r="O1996" s="12" t="s"/>
      <c r="P1996" s="12" t="s"/>
    </row>
    <row r="1997" spans="1:16">
      <c r="A1997" s="21" t="s"/>
      <c r="B1997" s="12" t="s"/>
      <c r="C1997" s="22" t="s"/>
      <c r="D1997" s="12" t="s"/>
      <c r="E1997" s="12" t="s"/>
      <c r="F1997" s="12" t="s"/>
      <c r="G1997" s="12" t="s"/>
      <c r="H1997" s="12" t="s"/>
      <c r="I1997" s="12" t="s"/>
      <c r="J1997" s="12" t="s"/>
      <c r="K1997" s="12" t="s"/>
      <c r="L1997" s="12" t="s"/>
      <c r="M1997" s="12" t="s"/>
      <c r="N1997" s="12" t="s"/>
      <c r="O1997" s="12" t="s"/>
      <c r="P1997" s="12" t="s"/>
    </row>
    <row r="1998" spans="1:16">
      <c r="A1998" s="21" t="s"/>
      <c r="B1998" s="12" t="s"/>
      <c r="C1998" s="22" t="s"/>
      <c r="D1998" s="12" t="s"/>
      <c r="E1998" s="12" t="s"/>
      <c r="F1998" s="12" t="s"/>
      <c r="G1998" s="12" t="s"/>
      <c r="H1998" s="12" t="s"/>
      <c r="I1998" s="12" t="s"/>
      <c r="J1998" s="12" t="s"/>
      <c r="K1998" s="12" t="s"/>
      <c r="L1998" s="12" t="s"/>
      <c r="M1998" s="12" t="s"/>
      <c r="N1998" s="12" t="s"/>
      <c r="O1998" s="12" t="s"/>
      <c r="P1998" s="12" t="s"/>
    </row>
    <row r="1999" spans="1:16">
      <c r="A1999" s="21" t="s"/>
      <c r="B1999" s="12" t="s"/>
      <c r="C1999" s="22" t="s"/>
      <c r="D1999" s="12" t="s"/>
      <c r="E1999" s="12" t="s"/>
      <c r="F1999" s="12" t="s"/>
      <c r="G1999" s="12" t="s"/>
      <c r="H1999" s="12" t="s"/>
      <c r="I1999" s="12" t="s"/>
      <c r="J1999" s="12" t="s"/>
      <c r="K1999" s="12" t="s"/>
      <c r="L1999" s="12" t="s"/>
      <c r="M1999" s="12" t="s"/>
      <c r="N1999" s="12" t="s"/>
      <c r="O1999" s="12" t="s"/>
      <c r="P1999" s="12" t="s"/>
    </row>
    <row r="2000" spans="1:16">
      <c r="A2000" s="21" t="s"/>
      <c r="B2000" s="12" t="s"/>
      <c r="C2000" s="22" t="s"/>
      <c r="D2000" s="12" t="s"/>
      <c r="E2000" s="12" t="s"/>
      <c r="F2000" s="12" t="s"/>
      <c r="G2000" s="12" t="s"/>
      <c r="H2000" s="12" t="s"/>
      <c r="I2000" s="12" t="s"/>
      <c r="J2000" s="12" t="s"/>
      <c r="K2000" s="12" t="s"/>
      <c r="L2000" s="12" t="s"/>
      <c r="M2000" s="12" t="s"/>
      <c r="N2000" s="12" t="s"/>
      <c r="O2000" s="12" t="s"/>
      <c r="P2000" s="12" t="s"/>
    </row>
    <row r="2001" spans="1:16">
      <c r="A2001" s="21" t="s"/>
      <c r="B2001" s="12" t="s"/>
      <c r="C2001" s="22" t="s"/>
      <c r="D2001" s="12" t="s"/>
      <c r="E2001" s="12" t="s"/>
      <c r="F2001" s="12" t="s"/>
      <c r="G2001" s="12" t="s"/>
      <c r="H2001" s="12" t="s"/>
      <c r="I2001" s="12" t="s"/>
      <c r="J2001" s="12" t="s"/>
      <c r="K2001" s="12" t="s"/>
      <c r="L2001" s="12" t="s"/>
      <c r="M2001" s="12" t="s"/>
      <c r="N2001" s="12" t="s"/>
      <c r="O2001" s="12" t="s"/>
      <c r="P2001" s="12" t="s"/>
    </row>
    <row r="2002" spans="1:16">
      <c r="A2002" s="21" t="s"/>
      <c r="B2002" s="12" t="s"/>
      <c r="C2002" s="22" t="s"/>
      <c r="D2002" s="12" t="s"/>
      <c r="E2002" s="12" t="s"/>
      <c r="F2002" s="12" t="s"/>
      <c r="G2002" s="12" t="s"/>
      <c r="H2002" s="12" t="s"/>
      <c r="I2002" s="12" t="s"/>
      <c r="J2002" s="12" t="s"/>
      <c r="K2002" s="12" t="s"/>
      <c r="L2002" s="12" t="s"/>
      <c r="M2002" s="12" t="s"/>
      <c r="N2002" s="12" t="s"/>
      <c r="O2002" s="12" t="s"/>
      <c r="P2002" s="12" t="s"/>
    </row>
    <row r="2003" spans="1:16">
      <c r="A2003" s="21" t="s"/>
      <c r="B2003" s="12" t="s"/>
      <c r="C2003" s="22" t="s"/>
      <c r="D2003" s="12" t="s"/>
      <c r="E2003" s="12" t="s"/>
      <c r="F2003" s="12" t="s"/>
      <c r="G2003" s="12" t="s"/>
      <c r="H2003" s="12" t="s"/>
      <c r="I2003" s="12" t="s"/>
      <c r="J2003" s="12" t="s"/>
      <c r="K2003" s="12" t="s"/>
      <c r="L2003" s="12" t="s"/>
      <c r="M2003" s="12" t="s"/>
      <c r="N2003" s="12" t="s"/>
      <c r="O2003" s="12" t="s"/>
      <c r="P2003" s="12" t="s"/>
    </row>
    <row r="2004" spans="1:16">
      <c r="A2004" s="21" t="s"/>
      <c r="B2004" s="12" t="s"/>
      <c r="C2004" s="22" t="s"/>
      <c r="D2004" s="12" t="s"/>
      <c r="E2004" s="12" t="s"/>
      <c r="F2004" s="12" t="s"/>
      <c r="G2004" s="12" t="s"/>
      <c r="H2004" s="12" t="s"/>
      <c r="I2004" s="12" t="s"/>
      <c r="J2004" s="12" t="s"/>
      <c r="K2004" s="12" t="s"/>
      <c r="L2004" s="12" t="s"/>
      <c r="M2004" s="12" t="s"/>
      <c r="N2004" s="12" t="s"/>
      <c r="O2004" s="12" t="s"/>
      <c r="P2004" s="12" t="s"/>
    </row>
    <row r="2005" spans="1:16">
      <c r="A2005" s="21" t="s"/>
      <c r="B2005" s="12" t="s"/>
      <c r="C2005" s="22" t="s"/>
      <c r="D2005" s="12" t="s"/>
      <c r="E2005" s="12" t="s"/>
      <c r="F2005" s="12" t="s"/>
      <c r="G2005" s="12" t="s"/>
      <c r="H2005" s="12" t="s"/>
      <c r="I2005" s="12" t="s"/>
      <c r="J2005" s="12" t="s"/>
      <c r="K2005" s="12" t="s"/>
      <c r="L2005" s="12" t="s"/>
      <c r="M2005" s="12" t="s"/>
      <c r="N2005" s="12" t="s"/>
      <c r="O2005" s="12" t="s"/>
      <c r="P2005" s="12" t="s"/>
    </row>
    <row r="2006" spans="1:16">
      <c r="A2006" s="21" t="s"/>
      <c r="B2006" s="12" t="s"/>
      <c r="C2006" s="22" t="s"/>
      <c r="D2006" s="12" t="s"/>
      <c r="E2006" s="12" t="s"/>
      <c r="F2006" s="12" t="s"/>
      <c r="G2006" s="12" t="s"/>
      <c r="H2006" s="12" t="s"/>
      <c r="I2006" s="12" t="s"/>
      <c r="J2006" s="12" t="s"/>
      <c r="K2006" s="12" t="s"/>
      <c r="L2006" s="12" t="s"/>
      <c r="M2006" s="12" t="s"/>
      <c r="N2006" s="12" t="s"/>
      <c r="O2006" s="12" t="s"/>
      <c r="P2006" s="12" t="s"/>
    </row>
    <row r="2007" spans="1:16">
      <c r="A2007" s="21" t="s"/>
      <c r="B2007" s="12" t="s"/>
      <c r="C2007" s="22" t="s"/>
      <c r="D2007" s="12" t="s"/>
      <c r="E2007" s="12" t="s"/>
      <c r="F2007" s="12" t="s"/>
      <c r="G2007" s="12" t="s"/>
      <c r="H2007" s="12" t="s"/>
      <c r="I2007" s="12" t="s"/>
      <c r="J2007" s="12" t="s"/>
      <c r="K2007" s="12" t="s"/>
      <c r="L2007" s="12" t="s"/>
      <c r="M2007" s="12" t="s"/>
      <c r="N2007" s="12" t="s"/>
      <c r="O2007" s="12" t="s"/>
      <c r="P2007" s="12" t="s"/>
    </row>
    <row r="2008" spans="1:16">
      <c r="A2008" s="21" t="s"/>
      <c r="B2008" s="12" t="s"/>
      <c r="C2008" s="22" t="s"/>
      <c r="D2008" s="12" t="s"/>
      <c r="E2008" s="12" t="s"/>
      <c r="F2008" s="12" t="s"/>
      <c r="G2008" s="12" t="s"/>
      <c r="H2008" s="12" t="s"/>
      <c r="I2008" s="12" t="s"/>
      <c r="J2008" s="12" t="s"/>
      <c r="K2008" s="12" t="s"/>
      <c r="L2008" s="12" t="s"/>
      <c r="M2008" s="12" t="s"/>
      <c r="N2008" s="12" t="s"/>
      <c r="O2008" s="12" t="s"/>
      <c r="P2008" s="12" t="s"/>
    </row>
    <row r="2009" spans="1:16">
      <c r="A2009" s="21" t="s"/>
      <c r="B2009" s="12" t="s"/>
      <c r="C2009" s="22" t="s"/>
      <c r="D2009" s="12" t="s"/>
      <c r="E2009" s="12" t="s"/>
      <c r="F2009" s="12" t="s"/>
      <c r="G2009" s="12" t="s"/>
      <c r="H2009" s="12" t="s"/>
      <c r="I2009" s="12" t="s"/>
      <c r="J2009" s="12" t="s"/>
      <c r="K2009" s="12" t="s"/>
      <c r="L2009" s="12" t="s"/>
      <c r="M2009" s="12" t="s"/>
      <c r="N2009" s="12" t="s"/>
      <c r="O2009" s="12" t="s"/>
      <c r="P2009" s="12" t="s"/>
    </row>
    <row r="2010" spans="1:16">
      <c r="A2010" s="21" t="s"/>
      <c r="B2010" s="12" t="s"/>
      <c r="C2010" s="22" t="s"/>
      <c r="D2010" s="12" t="s"/>
      <c r="E2010" s="12" t="s"/>
      <c r="F2010" s="12" t="s"/>
      <c r="G2010" s="12" t="s"/>
      <c r="H2010" s="12" t="s"/>
      <c r="I2010" s="12" t="s"/>
      <c r="J2010" s="12" t="s"/>
      <c r="K2010" s="12" t="s"/>
      <c r="L2010" s="12" t="s"/>
      <c r="M2010" s="12" t="s"/>
      <c r="N2010" s="12" t="s"/>
      <c r="O2010" s="12" t="s"/>
      <c r="P2010" s="12" t="s"/>
    </row>
    <row r="2011" spans="1:16">
      <c r="A2011" s="21" t="s"/>
      <c r="B2011" s="12" t="s"/>
      <c r="C2011" s="22" t="s"/>
      <c r="D2011" s="12" t="s"/>
      <c r="E2011" s="12" t="s"/>
      <c r="F2011" s="12" t="s"/>
      <c r="G2011" s="12" t="s"/>
      <c r="H2011" s="12" t="s"/>
      <c r="I2011" s="12" t="s"/>
      <c r="J2011" s="12" t="s"/>
      <c r="K2011" s="12" t="s"/>
      <c r="L2011" s="12" t="s"/>
      <c r="M2011" s="12" t="s"/>
      <c r="N2011" s="12" t="s"/>
      <c r="O2011" s="12" t="s"/>
      <c r="P2011" s="12" t="s"/>
    </row>
    <row r="2012" spans="1:16">
      <c r="A2012" s="21" t="s"/>
      <c r="B2012" s="12" t="s"/>
      <c r="C2012" s="22" t="s"/>
      <c r="D2012" s="12" t="s"/>
      <c r="E2012" s="12" t="s"/>
      <c r="F2012" s="12" t="s"/>
      <c r="G2012" s="12" t="s"/>
      <c r="H2012" s="12" t="s"/>
      <c r="I2012" s="12" t="s"/>
      <c r="J2012" s="12" t="s"/>
      <c r="K2012" s="12" t="s"/>
      <c r="L2012" s="12" t="s"/>
      <c r="M2012" s="12" t="s"/>
      <c r="N2012" s="12" t="s"/>
      <c r="O2012" s="12" t="s"/>
      <c r="P2012" s="12" t="s"/>
    </row>
    <row r="2013" spans="1:16">
      <c r="A2013" s="21" t="s"/>
      <c r="B2013" s="12" t="s"/>
      <c r="C2013" s="22" t="s"/>
      <c r="D2013" s="12" t="s"/>
      <c r="E2013" s="12" t="s"/>
      <c r="F2013" s="12" t="s"/>
      <c r="G2013" s="12" t="s"/>
      <c r="H2013" s="12" t="s"/>
      <c r="I2013" s="12" t="s"/>
      <c r="J2013" s="12" t="s"/>
      <c r="K2013" s="12" t="s"/>
      <c r="L2013" s="12" t="s"/>
      <c r="M2013" s="12" t="s"/>
      <c r="N2013" s="12" t="s"/>
      <c r="O2013" s="12" t="s"/>
      <c r="P2013" s="12" t="s"/>
    </row>
    <row r="2014" spans="1:16">
      <c r="A2014" s="21" t="s"/>
      <c r="B2014" s="12" t="s"/>
      <c r="C2014" s="22" t="s"/>
      <c r="D2014" s="12" t="s"/>
      <c r="E2014" s="12" t="s"/>
      <c r="F2014" s="12" t="s"/>
      <c r="G2014" s="12" t="s"/>
      <c r="H2014" s="12" t="s"/>
      <c r="I2014" s="12" t="s"/>
      <c r="J2014" s="12" t="s"/>
      <c r="K2014" s="12" t="s"/>
      <c r="L2014" s="12" t="s"/>
      <c r="M2014" s="12" t="s"/>
      <c r="N2014" s="12" t="s"/>
      <c r="O2014" s="12" t="s"/>
      <c r="P2014" s="12" t="s"/>
    </row>
    <row r="2015" spans="1:16">
      <c r="A2015" s="21" t="s"/>
      <c r="B2015" s="12" t="s"/>
      <c r="C2015" s="22" t="s"/>
      <c r="D2015" s="12" t="s"/>
      <c r="E2015" s="12" t="s"/>
      <c r="F2015" s="12" t="s"/>
      <c r="G2015" s="12" t="s"/>
      <c r="H2015" s="12" t="s"/>
      <c r="I2015" s="12" t="s"/>
      <c r="J2015" s="12" t="s"/>
      <c r="K2015" s="12" t="s"/>
      <c r="L2015" s="12" t="s"/>
      <c r="M2015" s="12" t="s"/>
      <c r="N2015" s="12" t="s"/>
      <c r="O2015" s="12" t="s"/>
      <c r="P2015" s="12" t="s"/>
    </row>
    <row r="2016" spans="1:16">
      <c r="A2016" s="21" t="s"/>
      <c r="B2016" s="12" t="s"/>
      <c r="C2016" s="22" t="s"/>
      <c r="D2016" s="12" t="s"/>
      <c r="E2016" s="12" t="s"/>
      <c r="F2016" s="12" t="s"/>
      <c r="G2016" s="12" t="s"/>
      <c r="H2016" s="12" t="s"/>
      <c r="I2016" s="12" t="s"/>
      <c r="J2016" s="12" t="s"/>
      <c r="K2016" s="12" t="s"/>
      <c r="L2016" s="12" t="s"/>
      <c r="M2016" s="12" t="s"/>
      <c r="N2016" s="12" t="s"/>
      <c r="O2016" s="12" t="s"/>
      <c r="P2016" s="12" t="s"/>
    </row>
    <row r="2017" spans="1:16">
      <c r="A2017" s="21" t="s"/>
      <c r="B2017" s="12" t="s"/>
      <c r="C2017" s="22" t="s"/>
      <c r="D2017" s="12" t="s"/>
      <c r="E2017" s="12" t="s"/>
      <c r="F2017" s="12" t="s"/>
      <c r="G2017" s="12" t="s"/>
      <c r="H2017" s="12" t="s"/>
      <c r="I2017" s="12" t="s"/>
      <c r="J2017" s="12" t="s"/>
      <c r="K2017" s="12" t="s"/>
      <c r="L2017" s="12" t="s"/>
      <c r="M2017" s="12" t="s"/>
      <c r="N2017" s="12" t="s"/>
      <c r="O2017" s="12" t="s"/>
      <c r="P2017" s="12" t="s"/>
    </row>
    <row r="2018" spans="1:16">
      <c r="A2018" s="21" t="s"/>
      <c r="B2018" s="12" t="s"/>
      <c r="C2018" s="22" t="s"/>
      <c r="D2018" s="12" t="s"/>
      <c r="E2018" s="12" t="s"/>
      <c r="F2018" s="12" t="s"/>
      <c r="G2018" s="12" t="s"/>
      <c r="H2018" s="12" t="s"/>
      <c r="I2018" s="12" t="s"/>
      <c r="J2018" s="12" t="s"/>
      <c r="K2018" s="12" t="s"/>
      <c r="L2018" s="12" t="s"/>
      <c r="M2018" s="12" t="s"/>
      <c r="N2018" s="12" t="s"/>
      <c r="O2018" s="12" t="s"/>
      <c r="P2018" s="12" t="s"/>
    </row>
    <row r="2019" spans="1:16">
      <c r="A2019" s="21" t="s"/>
      <c r="B2019" s="12" t="s"/>
      <c r="C2019" s="22" t="s"/>
      <c r="D2019" s="12" t="s"/>
      <c r="E2019" s="12" t="s"/>
      <c r="F2019" s="12" t="s"/>
      <c r="G2019" s="12" t="s"/>
      <c r="H2019" s="12" t="s"/>
      <c r="I2019" s="12" t="s"/>
      <c r="J2019" s="12" t="s"/>
      <c r="K2019" s="12" t="s"/>
      <c r="L2019" s="12" t="s"/>
      <c r="M2019" s="12" t="s"/>
      <c r="N2019" s="12" t="s"/>
      <c r="O2019" s="12" t="s"/>
      <c r="P2019" s="12" t="s"/>
    </row>
    <row r="2020" spans="1:16">
      <c r="A2020" s="21" t="s"/>
      <c r="B2020" s="12" t="s"/>
      <c r="C2020" s="22" t="s"/>
      <c r="D2020" s="12" t="s"/>
      <c r="E2020" s="12" t="s"/>
      <c r="F2020" s="12" t="s"/>
      <c r="G2020" s="12" t="s"/>
      <c r="H2020" s="12" t="s"/>
      <c r="I2020" s="12" t="s"/>
      <c r="J2020" s="12" t="s"/>
      <c r="K2020" s="12" t="s"/>
      <c r="L2020" s="12" t="s"/>
      <c r="M2020" s="12" t="s"/>
      <c r="N2020" s="12" t="s"/>
      <c r="O2020" s="12" t="s"/>
      <c r="P2020" s="12" t="s"/>
    </row>
    <row r="2021" spans="1:16">
      <c r="A2021" s="21" t="s"/>
      <c r="B2021" s="12" t="s"/>
      <c r="C2021" s="22" t="s"/>
      <c r="D2021" s="12" t="s"/>
      <c r="E2021" s="12" t="s"/>
      <c r="F2021" s="12" t="s"/>
      <c r="G2021" s="12" t="s"/>
      <c r="H2021" s="12" t="s"/>
      <c r="I2021" s="12" t="s"/>
      <c r="J2021" s="12" t="s"/>
      <c r="K2021" s="12" t="s"/>
      <c r="L2021" s="12" t="s"/>
      <c r="M2021" s="12" t="s"/>
      <c r="N2021" s="12" t="s"/>
      <c r="O2021" s="12" t="s"/>
      <c r="P2021" s="12" t="s"/>
    </row>
    <row r="2022" spans="1:16">
      <c r="A2022" s="21" t="s"/>
      <c r="B2022" s="12" t="s"/>
      <c r="C2022" s="22" t="s"/>
      <c r="D2022" s="12" t="s"/>
      <c r="E2022" s="12" t="s"/>
      <c r="F2022" s="12" t="s"/>
      <c r="G2022" s="12" t="s"/>
      <c r="H2022" s="12" t="s"/>
      <c r="I2022" s="12" t="s"/>
      <c r="J2022" s="12" t="s"/>
      <c r="K2022" s="12" t="s"/>
      <c r="L2022" s="12" t="s"/>
      <c r="M2022" s="12" t="s"/>
      <c r="N2022" s="12" t="s"/>
      <c r="O2022" s="12" t="s"/>
      <c r="P2022" s="12" t="s"/>
    </row>
    <row r="2023" spans="1:16">
      <c r="A2023" s="21" t="s"/>
      <c r="B2023" s="12" t="s"/>
      <c r="C2023" s="22" t="s"/>
      <c r="D2023" s="12" t="s"/>
      <c r="E2023" s="12" t="s"/>
      <c r="F2023" s="12" t="s"/>
      <c r="G2023" s="12" t="s"/>
      <c r="H2023" s="12" t="s"/>
      <c r="I2023" s="12" t="s"/>
      <c r="J2023" s="12" t="s"/>
      <c r="K2023" s="12" t="s"/>
      <c r="L2023" s="12" t="s"/>
      <c r="M2023" s="12" t="s"/>
      <c r="N2023" s="12" t="s"/>
      <c r="O2023" s="12" t="s"/>
      <c r="P2023" s="12" t="s"/>
    </row>
    <row r="2024" spans="1:16">
      <c r="A2024" s="21" t="s"/>
      <c r="B2024" s="12" t="s"/>
      <c r="C2024" s="22" t="s"/>
      <c r="D2024" s="12" t="s"/>
      <c r="E2024" s="12" t="s"/>
      <c r="F2024" s="12" t="s"/>
      <c r="G2024" s="12" t="s"/>
      <c r="H2024" s="12" t="s"/>
      <c r="I2024" s="12" t="s"/>
      <c r="J2024" s="12" t="s"/>
      <c r="K2024" s="12" t="s"/>
      <c r="L2024" s="12" t="s"/>
      <c r="M2024" s="12" t="s"/>
      <c r="N2024" s="12" t="s"/>
      <c r="O2024" s="12" t="s"/>
      <c r="P2024" s="12" t="s"/>
    </row>
    <row r="2025" spans="1:16">
      <c r="A2025" s="21" t="s"/>
      <c r="B2025" s="12" t="s"/>
      <c r="C2025" s="22" t="s"/>
      <c r="D2025" s="12" t="s"/>
      <c r="E2025" s="12" t="s"/>
      <c r="F2025" s="12" t="s"/>
      <c r="G2025" s="12" t="s"/>
      <c r="H2025" s="12" t="s"/>
      <c r="I2025" s="12" t="s"/>
      <c r="J2025" s="12" t="s"/>
      <c r="K2025" s="12" t="s"/>
      <c r="L2025" s="12" t="s"/>
      <c r="M2025" s="12" t="s"/>
      <c r="N2025" s="12" t="s"/>
      <c r="O2025" s="12" t="s"/>
      <c r="P2025" s="12" t="s"/>
    </row>
    <row r="2026" spans="1:16">
      <c r="A2026" s="21" t="s"/>
      <c r="B2026" s="12" t="s"/>
      <c r="C2026" s="22" t="s"/>
      <c r="D2026" s="12" t="s"/>
      <c r="E2026" s="12" t="s"/>
      <c r="F2026" s="12" t="s"/>
      <c r="G2026" s="12" t="s"/>
      <c r="H2026" s="12" t="s"/>
      <c r="I2026" s="12" t="s"/>
      <c r="J2026" s="12" t="s"/>
      <c r="K2026" s="12" t="s"/>
      <c r="L2026" s="12" t="s"/>
      <c r="M2026" s="12" t="s"/>
      <c r="N2026" s="12" t="s"/>
      <c r="O2026" s="12" t="s"/>
      <c r="P2026" s="12" t="s"/>
    </row>
    <row r="2027" spans="1:16">
      <c r="A2027" s="21" t="s"/>
      <c r="B2027" s="12" t="s"/>
      <c r="C2027" s="22" t="s"/>
      <c r="D2027" s="12" t="s"/>
      <c r="E2027" s="12" t="s"/>
      <c r="F2027" s="12" t="s"/>
      <c r="G2027" s="12" t="s"/>
      <c r="H2027" s="12" t="s"/>
      <c r="I2027" s="12" t="s"/>
      <c r="J2027" s="12" t="s"/>
      <c r="K2027" s="12" t="s"/>
      <c r="L2027" s="12" t="s"/>
      <c r="M2027" s="12" t="s"/>
      <c r="N2027" s="12" t="s"/>
      <c r="O2027" s="12" t="s"/>
      <c r="P2027" s="12" t="s"/>
    </row>
    <row r="2028" spans="1:16">
      <c r="A2028" s="21" t="s"/>
      <c r="B2028" s="12" t="s"/>
      <c r="C2028" s="22" t="s"/>
      <c r="D2028" s="12" t="s"/>
      <c r="E2028" s="12" t="s"/>
      <c r="F2028" s="12" t="s"/>
      <c r="G2028" s="12" t="s"/>
      <c r="H2028" s="12" t="s"/>
      <c r="I2028" s="12" t="s"/>
      <c r="J2028" s="12" t="s"/>
      <c r="K2028" s="12" t="s"/>
      <c r="L2028" s="12" t="s"/>
      <c r="M2028" s="12" t="s"/>
      <c r="N2028" s="12" t="s"/>
      <c r="O2028" s="12" t="s"/>
      <c r="P2028" s="12" t="s"/>
    </row>
    <row r="2029" spans="1:16">
      <c r="A2029" s="21" t="s"/>
      <c r="B2029" s="12" t="s"/>
      <c r="C2029" s="22" t="s"/>
      <c r="D2029" s="12" t="s"/>
      <c r="E2029" s="12" t="s"/>
      <c r="F2029" s="12" t="s"/>
      <c r="G2029" s="12" t="s"/>
      <c r="H2029" s="12" t="s"/>
      <c r="I2029" s="12" t="s"/>
      <c r="J2029" s="12" t="s"/>
      <c r="K2029" s="12" t="s"/>
      <c r="L2029" s="12" t="s"/>
      <c r="M2029" s="12" t="s"/>
      <c r="N2029" s="12" t="s"/>
      <c r="O2029" s="12" t="s"/>
      <c r="P2029" s="12" t="s"/>
    </row>
    <row r="2030" spans="1:16">
      <c r="A2030" s="21" t="s"/>
      <c r="B2030" s="12" t="s"/>
      <c r="C2030" s="22" t="s"/>
      <c r="D2030" s="12" t="s"/>
      <c r="E2030" s="12" t="s"/>
      <c r="F2030" s="12" t="s"/>
      <c r="G2030" s="12" t="s"/>
      <c r="H2030" s="12" t="s"/>
      <c r="I2030" s="12" t="s"/>
      <c r="J2030" s="12" t="s"/>
      <c r="K2030" s="12" t="s"/>
      <c r="L2030" s="12" t="s"/>
      <c r="M2030" s="12" t="s"/>
      <c r="N2030" s="12" t="s"/>
      <c r="O2030" s="12" t="s"/>
      <c r="P2030" s="12" t="s"/>
    </row>
    <row r="2031" spans="1:16">
      <c r="A2031" s="21" t="s"/>
      <c r="B2031" s="12" t="s"/>
      <c r="C2031" s="22" t="s"/>
      <c r="D2031" s="12" t="s"/>
      <c r="E2031" s="12" t="s"/>
      <c r="F2031" s="12" t="s"/>
      <c r="G2031" s="12" t="s"/>
      <c r="H2031" s="12" t="s"/>
      <c r="I2031" s="12" t="s"/>
      <c r="J2031" s="12" t="s"/>
      <c r="K2031" s="12" t="s"/>
      <c r="L2031" s="12" t="s"/>
      <c r="M2031" s="12" t="s"/>
      <c r="N2031" s="12" t="s"/>
      <c r="O2031" s="12" t="s"/>
      <c r="P2031" s="12" t="s"/>
    </row>
    <row r="2032" spans="1:16">
      <c r="A2032" s="21" t="s"/>
      <c r="B2032" s="12" t="s"/>
      <c r="C2032" s="22" t="s"/>
      <c r="D2032" s="12" t="s"/>
      <c r="E2032" s="12" t="s"/>
      <c r="F2032" s="12" t="s"/>
      <c r="G2032" s="12" t="s"/>
      <c r="H2032" s="12" t="s"/>
      <c r="I2032" s="12" t="s"/>
      <c r="J2032" s="12" t="s"/>
      <c r="K2032" s="12" t="s"/>
      <c r="L2032" s="12" t="s"/>
      <c r="M2032" s="12" t="s"/>
      <c r="N2032" s="12" t="s"/>
      <c r="O2032" s="12" t="s"/>
      <c r="P2032" s="12" t="s"/>
    </row>
    <row r="2033" spans="1:16">
      <c r="A2033" s="21" t="s"/>
      <c r="B2033" s="12" t="s"/>
      <c r="C2033" s="22" t="s"/>
      <c r="D2033" s="12" t="s"/>
      <c r="E2033" s="12" t="s"/>
      <c r="F2033" s="12" t="s"/>
      <c r="G2033" s="12" t="s"/>
      <c r="H2033" s="12" t="s"/>
      <c r="I2033" s="12" t="s"/>
      <c r="J2033" s="12" t="s"/>
      <c r="K2033" s="12" t="s"/>
      <c r="L2033" s="12" t="s"/>
      <c r="M2033" s="12" t="s"/>
      <c r="N2033" s="12" t="s"/>
      <c r="O2033" s="12" t="s"/>
      <c r="P2033" s="12" t="s"/>
    </row>
    <row r="2034" spans="1:16">
      <c r="A2034" s="21" t="s"/>
      <c r="B2034" s="12" t="s"/>
      <c r="C2034" s="22" t="s"/>
      <c r="D2034" s="12" t="s"/>
      <c r="E2034" s="12" t="s"/>
      <c r="F2034" s="12" t="s"/>
      <c r="G2034" s="12" t="s"/>
      <c r="H2034" s="12" t="s"/>
      <c r="I2034" s="12" t="s"/>
      <c r="J2034" s="12" t="s"/>
      <c r="K2034" s="12" t="s"/>
      <c r="L2034" s="12" t="s"/>
      <c r="M2034" s="12" t="s"/>
      <c r="N2034" s="12" t="s"/>
      <c r="O2034" s="12" t="s"/>
      <c r="P2034" s="12" t="s"/>
    </row>
    <row r="2035" spans="1:16">
      <c r="A2035" s="21" t="s"/>
      <c r="B2035" s="12" t="s"/>
      <c r="C2035" s="22" t="s"/>
      <c r="D2035" s="12" t="s"/>
      <c r="E2035" s="12" t="s"/>
      <c r="F2035" s="12" t="s"/>
      <c r="G2035" s="12" t="s"/>
      <c r="H2035" s="12" t="s"/>
      <c r="I2035" s="12" t="s"/>
      <c r="J2035" s="12" t="s"/>
      <c r="K2035" s="12" t="s"/>
      <c r="L2035" s="12" t="s"/>
      <c r="M2035" s="12" t="s"/>
      <c r="N2035" s="12" t="s"/>
      <c r="O2035" s="12" t="s"/>
      <c r="P2035" s="12" t="s"/>
    </row>
    <row r="2036" spans="1:16">
      <c r="A2036" s="21" t="s"/>
      <c r="B2036" s="12" t="s"/>
      <c r="C2036" s="22" t="s"/>
      <c r="D2036" s="12" t="s"/>
      <c r="E2036" s="12" t="s"/>
      <c r="F2036" s="12" t="s"/>
      <c r="G2036" s="12" t="s"/>
      <c r="H2036" s="12" t="s"/>
      <c r="I2036" s="12" t="s"/>
      <c r="J2036" s="12" t="s"/>
      <c r="K2036" s="12" t="s"/>
      <c r="L2036" s="12" t="s"/>
      <c r="M2036" s="12" t="s"/>
      <c r="N2036" s="12" t="s"/>
      <c r="O2036" s="12" t="s"/>
      <c r="P2036" s="12" t="s"/>
    </row>
    <row r="2037" spans="1:16">
      <c r="A2037" s="21" t="s"/>
      <c r="B2037" s="12" t="s"/>
      <c r="C2037" s="22" t="s"/>
      <c r="D2037" s="12" t="s"/>
      <c r="E2037" s="12" t="s"/>
      <c r="F2037" s="12" t="s"/>
      <c r="G2037" s="12" t="s"/>
      <c r="H2037" s="12" t="s"/>
      <c r="I2037" s="12" t="s"/>
      <c r="J2037" s="12" t="s"/>
      <c r="K2037" s="12" t="s"/>
      <c r="L2037" s="12" t="s"/>
      <c r="M2037" s="12" t="s"/>
      <c r="N2037" s="12" t="s"/>
      <c r="O2037" s="12" t="s"/>
      <c r="P2037" s="12" t="s"/>
    </row>
    <row r="2038" spans="1:16">
      <c r="A2038" s="21" t="s"/>
      <c r="B2038" s="12" t="s"/>
      <c r="C2038" s="22" t="s"/>
      <c r="D2038" s="12" t="s"/>
      <c r="E2038" s="12" t="s"/>
      <c r="F2038" s="12" t="s"/>
      <c r="G2038" s="12" t="s"/>
      <c r="H2038" s="12" t="s"/>
      <c r="I2038" s="12" t="s"/>
      <c r="J2038" s="12" t="s"/>
      <c r="K2038" s="12" t="s"/>
      <c r="L2038" s="12" t="s"/>
      <c r="M2038" s="12" t="s"/>
      <c r="N2038" s="12" t="s"/>
      <c r="O2038" s="12" t="s"/>
      <c r="P2038" s="12" t="s"/>
    </row>
    <row r="2039" spans="1:16">
      <c r="A2039" s="21" t="s"/>
      <c r="B2039" s="12" t="s"/>
      <c r="C2039" s="22" t="s"/>
      <c r="D2039" s="12" t="s"/>
      <c r="E2039" s="12" t="s"/>
      <c r="F2039" s="12" t="s"/>
      <c r="G2039" s="12" t="s"/>
      <c r="H2039" s="12" t="s"/>
      <c r="I2039" s="12" t="s"/>
      <c r="J2039" s="12" t="s"/>
      <c r="K2039" s="12" t="s"/>
      <c r="L2039" s="12" t="s"/>
      <c r="M2039" s="12" t="s"/>
      <c r="N2039" s="12" t="s"/>
      <c r="O2039" s="12" t="s"/>
      <c r="P2039" s="12" t="s"/>
    </row>
    <row r="2040" spans="1:16">
      <c r="A2040" s="21" t="s"/>
      <c r="B2040" s="12" t="s"/>
      <c r="C2040" s="22" t="s"/>
      <c r="D2040" s="12" t="s"/>
      <c r="E2040" s="12" t="s"/>
      <c r="F2040" s="12" t="s"/>
      <c r="G2040" s="12" t="s"/>
      <c r="H2040" s="12" t="s"/>
      <c r="I2040" s="12" t="s"/>
      <c r="J2040" s="12" t="s"/>
      <c r="K2040" s="12" t="s"/>
      <c r="L2040" s="12" t="s"/>
      <c r="M2040" s="12" t="s"/>
      <c r="N2040" s="12" t="s"/>
      <c r="O2040" s="12" t="s"/>
      <c r="P2040" s="12" t="s"/>
    </row>
    <row r="2041" spans="1:16">
      <c r="A2041" s="21" t="s"/>
      <c r="B2041" s="12" t="s"/>
      <c r="C2041" s="22" t="s"/>
      <c r="D2041" s="12" t="s"/>
      <c r="E2041" s="12" t="s"/>
      <c r="F2041" s="12" t="s"/>
      <c r="G2041" s="12" t="s"/>
      <c r="H2041" s="12" t="s"/>
      <c r="I2041" s="12" t="s"/>
      <c r="J2041" s="12" t="s"/>
      <c r="K2041" s="12" t="s"/>
      <c r="L2041" s="12" t="s"/>
      <c r="M2041" s="12" t="s"/>
      <c r="N2041" s="12" t="s"/>
      <c r="O2041" s="12" t="s"/>
      <c r="P2041" s="12" t="s"/>
    </row>
    <row r="2042" spans="1:16">
      <c r="A2042" s="21" t="s"/>
      <c r="B2042" s="12" t="s"/>
      <c r="C2042" s="22" t="s"/>
      <c r="D2042" s="12" t="s"/>
      <c r="E2042" s="12" t="s"/>
      <c r="F2042" s="12" t="s"/>
      <c r="G2042" s="12" t="s"/>
      <c r="H2042" s="12" t="s"/>
      <c r="I2042" s="12" t="s"/>
      <c r="J2042" s="12" t="s"/>
      <c r="K2042" s="12" t="s"/>
      <c r="L2042" s="12" t="s"/>
      <c r="M2042" s="12" t="s"/>
      <c r="N2042" s="12" t="s"/>
      <c r="O2042" s="12" t="s"/>
      <c r="P2042" s="12" t="s"/>
    </row>
    <row r="2043" spans="1:16">
      <c r="A2043" s="21" t="s"/>
      <c r="B2043" s="12" t="s"/>
      <c r="C2043" s="22" t="s"/>
      <c r="D2043" s="12" t="s"/>
      <c r="E2043" s="12" t="s"/>
      <c r="F2043" s="12" t="s"/>
      <c r="G2043" s="12" t="s"/>
      <c r="H2043" s="12" t="s"/>
      <c r="I2043" s="12" t="s"/>
      <c r="J2043" s="12" t="s"/>
      <c r="K2043" s="12" t="s"/>
      <c r="L2043" s="12" t="s"/>
      <c r="M2043" s="12" t="s"/>
      <c r="N2043" s="12" t="s"/>
      <c r="O2043" s="12" t="s"/>
      <c r="P2043" s="12" t="s"/>
    </row>
    <row r="2044" spans="1:16">
      <c r="A2044" s="21" t="s"/>
      <c r="B2044" s="12" t="s"/>
      <c r="C2044" s="22" t="s"/>
      <c r="D2044" s="12" t="s"/>
      <c r="E2044" s="12" t="s"/>
      <c r="F2044" s="12" t="s"/>
      <c r="G2044" s="12" t="s"/>
      <c r="H2044" s="12" t="s"/>
      <c r="I2044" s="12" t="s"/>
      <c r="J2044" s="12" t="s"/>
      <c r="K2044" s="12" t="s"/>
      <c r="L2044" s="12" t="s"/>
      <c r="M2044" s="12" t="s"/>
      <c r="N2044" s="12" t="s"/>
      <c r="O2044" s="12" t="s"/>
      <c r="P2044" s="12" t="s"/>
    </row>
    <row r="2045" spans="1:16">
      <c r="A2045" s="21" t="s"/>
      <c r="B2045" s="12" t="s"/>
      <c r="C2045" s="22" t="s"/>
      <c r="D2045" s="12" t="s"/>
      <c r="E2045" s="12" t="s"/>
      <c r="F2045" s="12" t="s"/>
      <c r="G2045" s="12" t="s"/>
      <c r="H2045" s="12" t="s"/>
      <c r="I2045" s="12" t="s"/>
      <c r="J2045" s="12" t="s"/>
      <c r="K2045" s="12" t="s"/>
      <c r="L2045" s="12" t="s"/>
      <c r="M2045" s="12" t="s"/>
      <c r="N2045" s="12" t="s"/>
      <c r="O2045" s="12" t="s"/>
      <c r="P2045" s="12" t="s"/>
    </row>
    <row r="2046" spans="1:16">
      <c r="A2046" s="21" t="s"/>
      <c r="B2046" s="12" t="s"/>
      <c r="C2046" s="22" t="s"/>
      <c r="D2046" s="12" t="s"/>
      <c r="E2046" s="12" t="s"/>
      <c r="F2046" s="12" t="s"/>
      <c r="G2046" s="12" t="s"/>
      <c r="H2046" s="12" t="s"/>
      <c r="I2046" s="12" t="s"/>
      <c r="J2046" s="12" t="s"/>
      <c r="K2046" s="12" t="s"/>
      <c r="L2046" s="12" t="s"/>
      <c r="M2046" s="12" t="s"/>
      <c r="N2046" s="12" t="s"/>
      <c r="O2046" s="12" t="s"/>
      <c r="P2046" s="12" t="s"/>
    </row>
    <row r="2047" spans="1:16">
      <c r="A2047" s="21" t="s"/>
      <c r="B2047" s="12" t="s"/>
      <c r="C2047" s="22" t="s"/>
      <c r="D2047" s="12" t="s"/>
      <c r="E2047" s="12" t="s"/>
      <c r="F2047" s="12" t="s"/>
      <c r="G2047" s="12" t="s"/>
      <c r="H2047" s="12" t="s"/>
      <c r="I2047" s="12" t="s"/>
      <c r="J2047" s="12" t="s"/>
      <c r="K2047" s="12" t="s"/>
      <c r="L2047" s="12" t="s"/>
      <c r="M2047" s="12" t="s"/>
      <c r="N2047" s="12" t="s"/>
      <c r="O2047" s="12" t="s"/>
      <c r="P2047" s="12" t="s"/>
    </row>
    <row r="2048" spans="1:16">
      <c r="A2048" s="21" t="s"/>
      <c r="B2048" s="12" t="s"/>
      <c r="C2048" s="22" t="s"/>
      <c r="D2048" s="12" t="s"/>
      <c r="E2048" s="12" t="s"/>
      <c r="F2048" s="12" t="s"/>
      <c r="G2048" s="12" t="s"/>
      <c r="H2048" s="12" t="s"/>
      <c r="I2048" s="12" t="s"/>
      <c r="J2048" s="12" t="s"/>
      <c r="K2048" s="12" t="s"/>
      <c r="L2048" s="12" t="s"/>
      <c r="M2048" s="12" t="s"/>
      <c r="N2048" s="12" t="s"/>
      <c r="O2048" s="12" t="s"/>
      <c r="P2048" s="12" t="s"/>
    </row>
    <row r="2049" spans="1:16">
      <c r="A2049" s="21" t="s"/>
      <c r="B2049" s="12" t="s"/>
      <c r="C2049" s="22" t="s"/>
      <c r="D2049" s="12" t="s"/>
      <c r="E2049" s="12" t="s"/>
      <c r="F2049" s="12" t="s"/>
      <c r="G2049" s="12" t="s"/>
      <c r="H2049" s="12" t="s"/>
      <c r="I2049" s="12" t="s"/>
      <c r="J2049" s="12" t="s"/>
      <c r="K2049" s="12" t="s"/>
      <c r="L2049" s="12" t="s"/>
      <c r="M2049" s="12" t="s"/>
      <c r="N2049" s="12" t="s"/>
      <c r="O2049" s="12" t="s"/>
      <c r="P2049" s="12" t="s"/>
    </row>
    <row r="2050" spans="1:16">
      <c r="A2050" s="21" t="s"/>
      <c r="B2050" s="12" t="s"/>
      <c r="C2050" s="22" t="s"/>
      <c r="D2050" s="12" t="s"/>
      <c r="E2050" s="12" t="s"/>
      <c r="F2050" s="12" t="s"/>
      <c r="G2050" s="12" t="s"/>
      <c r="H2050" s="12" t="s"/>
      <c r="I2050" s="12" t="s"/>
      <c r="J2050" s="12" t="s"/>
      <c r="K2050" s="12" t="s"/>
      <c r="L2050" s="12" t="s"/>
      <c r="M2050" s="12" t="s"/>
      <c r="N2050" s="12" t="s"/>
      <c r="O2050" s="12" t="s"/>
      <c r="P2050" s="12" t="s"/>
    </row>
    <row r="2051" spans="1:16">
      <c r="A2051" s="21" t="s"/>
      <c r="B2051" s="12" t="s"/>
      <c r="C2051" s="22" t="s"/>
      <c r="D2051" s="12" t="s"/>
      <c r="E2051" s="12" t="s"/>
      <c r="F2051" s="12" t="s"/>
      <c r="G2051" s="12" t="s"/>
      <c r="H2051" s="12" t="s"/>
      <c r="I2051" s="12" t="s"/>
      <c r="J2051" s="12" t="s"/>
      <c r="K2051" s="12" t="s"/>
      <c r="L2051" s="12" t="s"/>
      <c r="M2051" s="12" t="s"/>
      <c r="N2051" s="12" t="s"/>
      <c r="O2051" s="12" t="s"/>
      <c r="P2051" s="12" t="s"/>
    </row>
    <row r="2052" spans="1:16">
      <c r="A2052" s="21" t="s"/>
      <c r="B2052" s="12" t="s"/>
      <c r="C2052" s="22" t="s"/>
      <c r="D2052" s="12" t="s"/>
      <c r="E2052" s="12" t="s"/>
      <c r="F2052" s="12" t="s"/>
      <c r="G2052" s="12" t="s"/>
      <c r="H2052" s="12" t="s"/>
      <c r="I2052" s="12" t="s"/>
      <c r="J2052" s="12" t="s"/>
      <c r="K2052" s="12" t="s"/>
      <c r="L2052" s="12" t="s"/>
      <c r="M2052" s="12" t="s"/>
      <c r="N2052" s="12" t="s"/>
      <c r="O2052" s="12" t="s"/>
      <c r="P2052" s="12" t="s"/>
    </row>
    <row r="2053" spans="1:16">
      <c r="A2053" s="21" t="s"/>
      <c r="B2053" s="12" t="s"/>
      <c r="C2053" s="22" t="s"/>
      <c r="D2053" s="12" t="s"/>
      <c r="E2053" s="12" t="s"/>
      <c r="F2053" s="12" t="s"/>
      <c r="G2053" s="12" t="s"/>
      <c r="H2053" s="12" t="s"/>
      <c r="I2053" s="12" t="s"/>
      <c r="J2053" s="12" t="s"/>
      <c r="K2053" s="12" t="s"/>
      <c r="L2053" s="12" t="s"/>
      <c r="M2053" s="12" t="s"/>
      <c r="N2053" s="12" t="s"/>
      <c r="O2053" s="12" t="s"/>
      <c r="P2053" s="12" t="s"/>
    </row>
    <row r="2054" spans="1:16">
      <c r="A2054" s="21" t="s"/>
      <c r="B2054" s="12" t="s"/>
      <c r="C2054" s="22" t="s"/>
      <c r="D2054" s="12" t="s"/>
      <c r="E2054" s="12" t="s"/>
      <c r="F2054" s="12" t="s"/>
      <c r="G2054" s="12" t="s"/>
      <c r="H2054" s="12" t="s"/>
      <c r="I2054" s="12" t="s"/>
      <c r="J2054" s="12" t="s"/>
      <c r="K2054" s="12" t="s"/>
      <c r="L2054" s="12" t="s"/>
      <c r="M2054" s="12" t="s"/>
      <c r="N2054" s="12" t="s"/>
      <c r="O2054" s="12" t="s"/>
      <c r="P2054" s="12" t="s"/>
    </row>
    <row r="2055" spans="1:16">
      <c r="A2055" s="21" t="s"/>
      <c r="B2055" s="12" t="s"/>
      <c r="C2055" s="22" t="s"/>
      <c r="D2055" s="12" t="s"/>
      <c r="E2055" s="12" t="s"/>
      <c r="F2055" s="12" t="s"/>
      <c r="G2055" s="12" t="s"/>
      <c r="H2055" s="12" t="s"/>
      <c r="I2055" s="12" t="s"/>
      <c r="J2055" s="12" t="s"/>
      <c r="K2055" s="12" t="s"/>
      <c r="L2055" s="12" t="s"/>
      <c r="M2055" s="12" t="s"/>
      <c r="N2055" s="12" t="s"/>
      <c r="O2055" s="12" t="s"/>
      <c r="P2055" s="12" t="s"/>
    </row>
    <row r="2056" spans="1:16">
      <c r="A2056" s="21" t="s"/>
      <c r="B2056" s="12" t="s"/>
      <c r="C2056" s="22" t="s"/>
      <c r="D2056" s="12" t="s"/>
      <c r="E2056" s="12" t="s"/>
      <c r="F2056" s="12" t="s"/>
      <c r="G2056" s="12" t="s"/>
      <c r="H2056" s="12" t="s"/>
      <c r="I2056" s="12" t="s"/>
      <c r="J2056" s="12" t="s"/>
      <c r="K2056" s="12" t="s"/>
      <c r="L2056" s="12" t="s"/>
      <c r="M2056" s="12" t="s"/>
      <c r="N2056" s="12" t="s"/>
      <c r="O2056" s="12" t="s"/>
      <c r="P2056" s="12" t="s"/>
    </row>
    <row r="2057" spans="1:16">
      <c r="A2057" s="21" t="s"/>
      <c r="B2057" s="12" t="s"/>
      <c r="C2057" s="22" t="s"/>
      <c r="D2057" s="12" t="s"/>
      <c r="E2057" s="12" t="s"/>
      <c r="F2057" s="12" t="s"/>
      <c r="G2057" s="12" t="s"/>
      <c r="H2057" s="12" t="s"/>
      <c r="I2057" s="12" t="s"/>
      <c r="J2057" s="12" t="s"/>
      <c r="K2057" s="12" t="s"/>
      <c r="L2057" s="12" t="s"/>
      <c r="M2057" s="12" t="s"/>
      <c r="N2057" s="12" t="s"/>
      <c r="O2057" s="12" t="s"/>
      <c r="P2057" s="12" t="s"/>
    </row>
    <row r="2058" spans="1:16">
      <c r="A2058" s="21" t="s"/>
      <c r="B2058" s="12" t="s"/>
      <c r="C2058" s="22" t="s"/>
      <c r="D2058" s="12" t="s"/>
      <c r="E2058" s="12" t="s"/>
      <c r="F2058" s="12" t="s"/>
      <c r="G2058" s="12" t="s"/>
      <c r="H2058" s="12" t="s"/>
      <c r="I2058" s="12" t="s"/>
      <c r="J2058" s="12" t="s"/>
      <c r="K2058" s="12" t="s"/>
      <c r="L2058" s="12" t="s"/>
      <c r="M2058" s="12" t="s"/>
      <c r="N2058" s="12" t="s"/>
      <c r="O2058" s="12" t="s"/>
      <c r="P2058" s="12" t="s"/>
    </row>
    <row r="2059" spans="1:16">
      <c r="A2059" s="21" t="s"/>
      <c r="B2059" s="12" t="s"/>
      <c r="C2059" s="22" t="s"/>
      <c r="D2059" s="12" t="s"/>
      <c r="E2059" s="12" t="s"/>
      <c r="F2059" s="12" t="s"/>
      <c r="G2059" s="12" t="s"/>
      <c r="H2059" s="12" t="s"/>
      <c r="I2059" s="12" t="s"/>
      <c r="J2059" s="12" t="s"/>
      <c r="K2059" s="12" t="s"/>
      <c r="L2059" s="12" t="s"/>
      <c r="M2059" s="12" t="s"/>
      <c r="N2059" s="12" t="s"/>
      <c r="O2059" s="12" t="s"/>
      <c r="P2059" s="12" t="s"/>
    </row>
    <row r="2060" spans="1:16">
      <c r="A2060" s="21" t="s"/>
      <c r="B2060" s="12" t="s"/>
      <c r="C2060" s="22" t="s"/>
      <c r="D2060" s="12" t="s"/>
      <c r="E2060" s="12" t="s"/>
      <c r="F2060" s="12" t="s"/>
      <c r="G2060" s="12" t="s"/>
      <c r="H2060" s="12" t="s"/>
      <c r="I2060" s="12" t="s"/>
      <c r="J2060" s="12" t="s"/>
      <c r="K2060" s="12" t="s"/>
      <c r="L2060" s="12" t="s"/>
      <c r="M2060" s="12" t="s"/>
      <c r="N2060" s="12" t="s"/>
      <c r="O2060" s="12" t="s"/>
      <c r="P2060" s="12" t="s"/>
    </row>
    <row r="2061" spans="1:16">
      <c r="A2061" s="21" t="s"/>
      <c r="B2061" s="12" t="s"/>
      <c r="C2061" s="22" t="s"/>
      <c r="D2061" s="12" t="s"/>
      <c r="E2061" s="12" t="s"/>
      <c r="F2061" s="12" t="s"/>
      <c r="G2061" s="12" t="s"/>
      <c r="H2061" s="12" t="s"/>
      <c r="I2061" s="12" t="s"/>
      <c r="J2061" s="12" t="s"/>
      <c r="K2061" s="12" t="s"/>
      <c r="L2061" s="12" t="s"/>
      <c r="M2061" s="12" t="s"/>
      <c r="N2061" s="12" t="s"/>
      <c r="O2061" s="12" t="s"/>
      <c r="P2061" s="12" t="s"/>
    </row>
    <row r="2062" spans="1:16">
      <c r="A2062" s="21" t="s"/>
      <c r="B2062" s="12" t="s"/>
      <c r="C2062" s="22" t="s"/>
      <c r="D2062" s="12" t="s"/>
      <c r="E2062" s="12" t="s"/>
      <c r="F2062" s="12" t="s"/>
      <c r="G2062" s="12" t="s"/>
      <c r="H2062" s="12" t="s"/>
      <c r="I2062" s="12" t="s"/>
      <c r="J2062" s="12" t="s"/>
      <c r="K2062" s="12" t="s"/>
      <c r="L2062" s="12" t="s"/>
      <c r="M2062" s="12" t="s"/>
      <c r="N2062" s="12" t="s"/>
      <c r="O2062" s="12" t="s"/>
      <c r="P2062" s="12" t="s"/>
    </row>
    <row r="2063" spans="1:16">
      <c r="A2063" s="21" t="s"/>
      <c r="B2063" s="12" t="s"/>
      <c r="C2063" s="22" t="s"/>
      <c r="D2063" s="12" t="s"/>
      <c r="E2063" s="12" t="s"/>
      <c r="F2063" s="12" t="s"/>
      <c r="G2063" s="12" t="s"/>
      <c r="H2063" s="12" t="s"/>
      <c r="I2063" s="12" t="s"/>
      <c r="J2063" s="12" t="s"/>
      <c r="K2063" s="12" t="s"/>
      <c r="L2063" s="12" t="s"/>
      <c r="M2063" s="12" t="s"/>
      <c r="N2063" s="12" t="s"/>
      <c r="O2063" s="12" t="s"/>
      <c r="P2063" s="12" t="s"/>
    </row>
    <row r="2064" spans="1:16">
      <c r="A2064" s="21" t="s"/>
      <c r="B2064" s="12" t="s"/>
      <c r="C2064" s="22" t="s"/>
      <c r="D2064" s="12" t="s"/>
      <c r="E2064" s="12" t="s"/>
      <c r="F2064" s="12" t="s"/>
      <c r="G2064" s="12" t="s"/>
      <c r="H2064" s="12" t="s"/>
      <c r="I2064" s="12" t="s"/>
      <c r="J2064" s="12" t="s"/>
      <c r="K2064" s="12" t="s"/>
      <c r="L2064" s="12" t="s"/>
      <c r="M2064" s="12" t="s"/>
      <c r="N2064" s="12" t="s"/>
      <c r="O2064" s="12" t="s"/>
      <c r="P2064" s="12" t="s"/>
    </row>
    <row r="2065" spans="1:16">
      <c r="A2065" s="21" t="s"/>
      <c r="B2065" s="12" t="s"/>
      <c r="C2065" s="22" t="s"/>
      <c r="D2065" s="12" t="s"/>
      <c r="E2065" s="12" t="s"/>
      <c r="F2065" s="12" t="s"/>
      <c r="G2065" s="12" t="s"/>
      <c r="H2065" s="12" t="s"/>
      <c r="I2065" s="12" t="s"/>
      <c r="J2065" s="12" t="s"/>
      <c r="K2065" s="12" t="s"/>
      <c r="L2065" s="12" t="s"/>
      <c r="M2065" s="12" t="s"/>
      <c r="N2065" s="12" t="s"/>
      <c r="O2065" s="12" t="s"/>
      <c r="P2065" s="12" t="s"/>
    </row>
    <row r="2066" spans="1:16">
      <c r="A2066" s="21" t="s"/>
      <c r="B2066" s="12" t="s"/>
      <c r="C2066" s="22" t="s"/>
      <c r="D2066" s="12" t="s"/>
      <c r="E2066" s="12" t="s"/>
      <c r="F2066" s="12" t="s"/>
      <c r="G2066" s="12" t="s"/>
      <c r="H2066" s="12" t="s"/>
      <c r="I2066" s="12" t="s"/>
      <c r="J2066" s="12" t="s"/>
      <c r="K2066" s="12" t="s"/>
      <c r="L2066" s="12" t="s"/>
      <c r="M2066" s="12" t="s"/>
      <c r="N2066" s="12" t="s"/>
      <c r="O2066" s="12" t="s"/>
      <c r="P2066" s="12" t="s"/>
    </row>
    <row r="2067" spans="1:16">
      <c r="A2067" s="21" t="s"/>
      <c r="B2067" s="12" t="s"/>
      <c r="C2067" s="22" t="s"/>
      <c r="D2067" s="12" t="s"/>
      <c r="E2067" s="12" t="s"/>
      <c r="F2067" s="12" t="s"/>
      <c r="G2067" s="12" t="s"/>
      <c r="H2067" s="12" t="s"/>
      <c r="I2067" s="12" t="s"/>
      <c r="J2067" s="12" t="s"/>
      <c r="K2067" s="12" t="s"/>
      <c r="L2067" s="12" t="s"/>
      <c r="M2067" s="12" t="s"/>
      <c r="N2067" s="12" t="s"/>
      <c r="O2067" s="12" t="s"/>
      <c r="P2067" s="12" t="s"/>
    </row>
    <row r="2068" spans="1:16">
      <c r="A2068" s="21" t="s"/>
      <c r="B2068" s="12" t="s"/>
      <c r="C2068" s="22" t="s"/>
      <c r="D2068" s="12" t="s"/>
      <c r="E2068" s="12" t="s"/>
      <c r="F2068" s="12" t="s"/>
      <c r="G2068" s="12" t="s"/>
      <c r="H2068" s="12" t="s"/>
      <c r="I2068" s="12" t="s"/>
      <c r="J2068" s="12" t="s"/>
      <c r="K2068" s="12" t="s"/>
      <c r="L2068" s="12" t="s"/>
      <c r="M2068" s="12" t="s"/>
      <c r="N2068" s="12" t="s"/>
      <c r="O2068" s="12" t="s"/>
      <c r="P2068" s="12" t="s"/>
    </row>
    <row r="2069" spans="1:16">
      <c r="A2069" s="21" t="s"/>
      <c r="B2069" s="12" t="s"/>
      <c r="C2069" s="22" t="s"/>
      <c r="D2069" s="12" t="s"/>
      <c r="E2069" s="12" t="s"/>
      <c r="F2069" s="12" t="s"/>
      <c r="G2069" s="12" t="s"/>
      <c r="H2069" s="12" t="s"/>
      <c r="I2069" s="12" t="s"/>
      <c r="J2069" s="12" t="s"/>
      <c r="K2069" s="12" t="s"/>
      <c r="L2069" s="12" t="s"/>
      <c r="M2069" s="12" t="s"/>
      <c r="N2069" s="12" t="s"/>
      <c r="O2069" s="12" t="s"/>
      <c r="P2069" s="12" t="s"/>
    </row>
    <row r="2070" spans="1:16">
      <c r="A2070" s="21" t="s"/>
      <c r="B2070" s="12" t="s"/>
      <c r="C2070" s="22" t="s"/>
      <c r="D2070" s="12" t="s"/>
      <c r="E2070" s="12" t="s"/>
      <c r="F2070" s="12" t="s"/>
      <c r="G2070" s="12" t="s"/>
      <c r="H2070" s="12" t="s"/>
      <c r="I2070" s="12" t="s"/>
      <c r="J2070" s="12" t="s"/>
      <c r="K2070" s="12" t="s"/>
      <c r="L2070" s="12" t="s"/>
      <c r="M2070" s="12" t="s"/>
      <c r="N2070" s="12" t="s"/>
      <c r="O2070" s="12" t="s"/>
      <c r="P2070" s="12" t="s"/>
    </row>
    <row r="2071" spans="1:16">
      <c r="A2071" s="21" t="s"/>
      <c r="B2071" s="12" t="s"/>
      <c r="C2071" s="22" t="s"/>
      <c r="D2071" s="12" t="s"/>
      <c r="E2071" s="12" t="s"/>
      <c r="F2071" s="12" t="s"/>
      <c r="G2071" s="12" t="s"/>
      <c r="H2071" s="12" t="s"/>
      <c r="I2071" s="12" t="s"/>
      <c r="J2071" s="12" t="s"/>
      <c r="K2071" s="12" t="s"/>
      <c r="L2071" s="12" t="s"/>
      <c r="M2071" s="12" t="s"/>
      <c r="N2071" s="12" t="s"/>
      <c r="O2071" s="12" t="s"/>
      <c r="P2071" s="12" t="s"/>
    </row>
    <row r="2072" spans="1:16">
      <c r="A2072" s="21" t="s"/>
      <c r="B2072" s="12" t="s"/>
      <c r="C2072" s="22" t="s"/>
      <c r="D2072" s="12" t="s"/>
      <c r="E2072" s="12" t="s"/>
      <c r="F2072" s="12" t="s"/>
      <c r="G2072" s="12" t="s"/>
      <c r="H2072" s="12" t="s"/>
      <c r="I2072" s="12" t="s"/>
      <c r="J2072" s="12" t="s"/>
      <c r="K2072" s="12" t="s"/>
      <c r="L2072" s="12" t="s"/>
      <c r="M2072" s="12" t="s"/>
      <c r="N2072" s="12" t="s"/>
      <c r="O2072" s="12" t="s"/>
      <c r="P2072" s="12" t="s"/>
    </row>
    <row r="2073" spans="1:16">
      <c r="A2073" s="21" t="s"/>
      <c r="B2073" s="12" t="s"/>
      <c r="C2073" s="22" t="s"/>
      <c r="D2073" s="12" t="s"/>
      <c r="E2073" s="12" t="s"/>
      <c r="F2073" s="12" t="s"/>
      <c r="G2073" s="12" t="s"/>
      <c r="H2073" s="12" t="s"/>
      <c r="I2073" s="12" t="s"/>
      <c r="J2073" s="12" t="s"/>
      <c r="K2073" s="12" t="s"/>
      <c r="L2073" s="12" t="s"/>
      <c r="M2073" s="12" t="s"/>
      <c r="N2073" s="12" t="s"/>
      <c r="O2073" s="12" t="s"/>
      <c r="P2073" s="12" t="s"/>
    </row>
    <row r="2074" spans="1:16">
      <c r="A2074" s="21" t="s"/>
      <c r="B2074" s="12" t="s"/>
      <c r="C2074" s="22" t="s"/>
      <c r="D2074" s="12" t="s"/>
      <c r="E2074" s="12" t="s"/>
      <c r="F2074" s="12" t="s"/>
      <c r="G2074" s="12" t="s"/>
      <c r="H2074" s="12" t="s"/>
      <c r="I2074" s="12" t="s"/>
      <c r="J2074" s="12" t="s"/>
      <c r="K2074" s="12" t="s"/>
      <c r="L2074" s="12" t="s"/>
      <c r="M2074" s="12" t="s"/>
      <c r="N2074" s="12" t="s"/>
      <c r="O2074" s="12" t="s"/>
      <c r="P2074" s="12" t="s"/>
    </row>
    <row r="2075" spans="1:16">
      <c r="A2075" s="21" t="s"/>
      <c r="B2075" s="12" t="s"/>
      <c r="C2075" s="22" t="s"/>
      <c r="D2075" s="12" t="s"/>
      <c r="E2075" s="12" t="s"/>
      <c r="F2075" s="12" t="s"/>
      <c r="G2075" s="12" t="s"/>
      <c r="H2075" s="12" t="s"/>
      <c r="I2075" s="12" t="s"/>
      <c r="J2075" s="12" t="s"/>
      <c r="K2075" s="12" t="s"/>
      <c r="L2075" s="12" t="s"/>
      <c r="M2075" s="12" t="s"/>
      <c r="N2075" s="12" t="s"/>
      <c r="O2075" s="12" t="s"/>
      <c r="P2075" s="12" t="s"/>
    </row>
    <row r="2076" spans="1:16">
      <c r="A2076" s="21" t="s"/>
      <c r="B2076" s="12" t="s"/>
      <c r="C2076" s="22" t="s"/>
      <c r="D2076" s="12" t="s"/>
      <c r="E2076" s="12" t="s"/>
      <c r="F2076" s="12" t="s"/>
      <c r="G2076" s="12" t="s"/>
      <c r="H2076" s="12" t="s"/>
      <c r="I2076" s="12" t="s"/>
      <c r="J2076" s="12" t="s"/>
      <c r="K2076" s="12" t="s"/>
      <c r="L2076" s="12" t="s"/>
      <c r="M2076" s="12" t="s"/>
      <c r="N2076" s="12" t="s"/>
      <c r="O2076" s="12" t="s"/>
      <c r="P2076" s="12" t="s"/>
    </row>
    <row r="2077" spans="1:16">
      <c r="A2077" s="21" t="s"/>
      <c r="B2077" s="12" t="s"/>
      <c r="C2077" s="22" t="s"/>
      <c r="D2077" s="12" t="s"/>
      <c r="E2077" s="12" t="s"/>
      <c r="F2077" s="12" t="s"/>
      <c r="G2077" s="12" t="s"/>
      <c r="H2077" s="12" t="s"/>
      <c r="I2077" s="12" t="s"/>
      <c r="J2077" s="12" t="s"/>
      <c r="K2077" s="12" t="s"/>
      <c r="L2077" s="12" t="s"/>
      <c r="M2077" s="12" t="s"/>
      <c r="N2077" s="12" t="s"/>
      <c r="O2077" s="12" t="s"/>
      <c r="P2077" s="12" t="s"/>
    </row>
    <row r="2078" spans="1:16">
      <c r="A2078" s="21" t="s"/>
      <c r="B2078" s="12" t="s"/>
      <c r="C2078" s="22" t="s"/>
      <c r="D2078" s="12" t="s"/>
      <c r="E2078" s="12" t="s"/>
      <c r="F2078" s="12" t="s"/>
      <c r="G2078" s="12" t="s"/>
      <c r="H2078" s="12" t="s"/>
      <c r="I2078" s="12" t="s"/>
      <c r="J2078" s="12" t="s"/>
      <c r="K2078" s="12" t="s"/>
      <c r="L2078" s="12" t="s"/>
      <c r="M2078" s="12" t="s"/>
      <c r="N2078" s="12" t="s"/>
      <c r="O2078" s="12" t="s"/>
      <c r="P2078" s="12" t="s"/>
    </row>
    <row r="2079" spans="1:16">
      <c r="A2079" s="21" t="s"/>
      <c r="B2079" s="12" t="s"/>
      <c r="C2079" s="22" t="s"/>
      <c r="D2079" s="12" t="s"/>
      <c r="E2079" s="12" t="s"/>
      <c r="F2079" s="12" t="s"/>
      <c r="G2079" s="12" t="s"/>
      <c r="H2079" s="12" t="s"/>
      <c r="I2079" s="12" t="s"/>
      <c r="J2079" s="12" t="s"/>
      <c r="K2079" s="12" t="s"/>
      <c r="L2079" s="12" t="s"/>
      <c r="M2079" s="12" t="s"/>
      <c r="N2079" s="12" t="s"/>
      <c r="O2079" s="12" t="s"/>
      <c r="P2079" s="12" t="s"/>
    </row>
    <row r="2080" spans="1:16">
      <c r="A2080" s="21" t="s"/>
      <c r="B2080" s="12" t="s"/>
      <c r="C2080" s="22" t="s"/>
      <c r="D2080" s="12" t="s"/>
      <c r="E2080" s="12" t="s"/>
      <c r="F2080" s="12" t="s"/>
      <c r="G2080" s="12" t="s"/>
      <c r="H2080" s="12" t="s"/>
      <c r="I2080" s="12" t="s"/>
      <c r="J2080" s="12" t="s"/>
      <c r="K2080" s="12" t="s"/>
      <c r="L2080" s="12" t="s"/>
      <c r="M2080" s="12" t="s"/>
      <c r="N2080" s="12" t="s"/>
      <c r="O2080" s="12" t="s"/>
      <c r="P2080" s="12" t="s"/>
    </row>
    <row r="2081" spans="1:16">
      <c r="A2081" s="21" t="s"/>
      <c r="B2081" s="12" t="s"/>
      <c r="C2081" s="22" t="s"/>
      <c r="D2081" s="12" t="s"/>
      <c r="E2081" s="12" t="s"/>
      <c r="F2081" s="12" t="s"/>
      <c r="G2081" s="12" t="s"/>
      <c r="H2081" s="12" t="s"/>
      <c r="I2081" s="12" t="s"/>
      <c r="J2081" s="12" t="s"/>
      <c r="K2081" s="12" t="s"/>
      <c r="L2081" s="12" t="s"/>
      <c r="M2081" s="12" t="s"/>
      <c r="N2081" s="12" t="s"/>
      <c r="O2081" s="12" t="s"/>
      <c r="P2081" s="12" t="s"/>
    </row>
    <row r="2082" spans="1:16">
      <c r="A2082" s="21" t="s"/>
      <c r="B2082" s="12" t="s"/>
      <c r="C2082" s="22" t="s"/>
      <c r="D2082" s="12" t="s"/>
      <c r="E2082" s="12" t="s"/>
      <c r="F2082" s="12" t="s"/>
      <c r="G2082" s="12" t="s"/>
      <c r="H2082" s="12" t="s"/>
      <c r="I2082" s="12" t="s"/>
      <c r="J2082" s="12" t="s"/>
      <c r="K2082" s="12" t="s"/>
      <c r="L2082" s="12" t="s"/>
      <c r="M2082" s="12" t="s"/>
      <c r="N2082" s="12" t="s"/>
      <c r="O2082" s="12" t="s"/>
      <c r="P2082" s="12" t="s"/>
    </row>
    <row r="2083" spans="1:16">
      <c r="A2083" s="21" t="s"/>
      <c r="B2083" s="12" t="s"/>
      <c r="C2083" s="22" t="s"/>
      <c r="D2083" s="12" t="s"/>
      <c r="E2083" s="12" t="s"/>
      <c r="F2083" s="12" t="s"/>
      <c r="G2083" s="12" t="s"/>
      <c r="H2083" s="12" t="s"/>
      <c r="I2083" s="12" t="s"/>
      <c r="J2083" s="12" t="s"/>
      <c r="K2083" s="12" t="s"/>
      <c r="L2083" s="12" t="s"/>
      <c r="M2083" s="12" t="s"/>
      <c r="N2083" s="12" t="s"/>
      <c r="O2083" s="12" t="s"/>
      <c r="P2083" s="12" t="s"/>
    </row>
    <row r="2084" spans="1:16">
      <c r="A2084" s="21" t="s"/>
      <c r="B2084" s="12" t="s"/>
      <c r="C2084" s="22" t="s"/>
      <c r="D2084" s="12" t="s"/>
      <c r="E2084" s="12" t="s"/>
      <c r="F2084" s="12" t="s"/>
      <c r="G2084" s="12" t="s"/>
      <c r="H2084" s="12" t="s"/>
      <c r="I2084" s="12" t="s"/>
      <c r="J2084" s="12" t="s"/>
      <c r="K2084" s="12" t="s"/>
      <c r="L2084" s="12" t="s"/>
      <c r="M2084" s="12" t="s"/>
      <c r="N2084" s="12" t="s"/>
      <c r="O2084" s="12" t="s"/>
      <c r="P2084" s="12" t="s"/>
    </row>
    <row r="2085" spans="1:16">
      <c r="A2085" s="21" t="s"/>
      <c r="B2085" s="12" t="s"/>
      <c r="C2085" s="22" t="s"/>
      <c r="D2085" s="12" t="s"/>
      <c r="E2085" s="12" t="s"/>
      <c r="F2085" s="12" t="s"/>
      <c r="G2085" s="12" t="s"/>
      <c r="H2085" s="12" t="s"/>
      <c r="I2085" s="12" t="s"/>
      <c r="J2085" s="12" t="s"/>
      <c r="K2085" s="12" t="s"/>
      <c r="L2085" s="12" t="s"/>
      <c r="M2085" s="12" t="s"/>
      <c r="N2085" s="12" t="s"/>
      <c r="O2085" s="12" t="s"/>
      <c r="P2085" s="12" t="s"/>
    </row>
    <row r="2086" spans="1:16">
      <c r="A2086" s="21" t="s"/>
      <c r="B2086" s="12" t="s"/>
      <c r="C2086" s="22" t="s"/>
      <c r="D2086" s="12" t="s"/>
      <c r="E2086" s="12" t="s"/>
      <c r="F2086" s="12" t="s"/>
      <c r="G2086" s="12" t="s"/>
      <c r="H2086" s="12" t="s"/>
      <c r="I2086" s="12" t="s"/>
      <c r="J2086" s="12" t="s"/>
      <c r="K2086" s="12" t="s"/>
      <c r="L2086" s="12" t="s"/>
      <c r="M2086" s="12" t="s"/>
      <c r="N2086" s="12" t="s"/>
      <c r="O2086" s="12" t="s"/>
      <c r="P2086" s="12" t="s"/>
    </row>
    <row r="2087" spans="1:16">
      <c r="A2087" s="21" t="s"/>
      <c r="B2087" s="12" t="s"/>
      <c r="C2087" s="22" t="s"/>
      <c r="D2087" s="12" t="s"/>
      <c r="E2087" s="12" t="s"/>
      <c r="F2087" s="12" t="s"/>
      <c r="G2087" s="12" t="s"/>
      <c r="H2087" s="12" t="s"/>
      <c r="I2087" s="12" t="s"/>
      <c r="J2087" s="12" t="s"/>
      <c r="K2087" s="12" t="s"/>
      <c r="L2087" s="12" t="s"/>
      <c r="M2087" s="12" t="s"/>
      <c r="N2087" s="12" t="s"/>
      <c r="O2087" s="12" t="s"/>
      <c r="P2087" s="12" t="s"/>
    </row>
    <row r="2088" spans="1:16">
      <c r="A2088" s="21" t="s"/>
      <c r="B2088" s="12" t="s"/>
      <c r="C2088" s="22" t="s"/>
      <c r="D2088" s="12" t="s"/>
      <c r="E2088" s="12" t="s"/>
      <c r="F2088" s="12" t="s"/>
      <c r="G2088" s="12" t="s"/>
      <c r="H2088" s="12" t="s"/>
      <c r="I2088" s="12" t="s"/>
      <c r="J2088" s="12" t="s"/>
      <c r="K2088" s="12" t="s"/>
      <c r="L2088" s="12" t="s"/>
      <c r="M2088" s="12" t="s"/>
      <c r="N2088" s="12" t="s"/>
      <c r="O2088" s="12" t="s"/>
      <c r="P2088" s="12" t="s"/>
    </row>
    <row r="2089" spans="1:16">
      <c r="A2089" s="21" t="s"/>
      <c r="B2089" s="12" t="s"/>
      <c r="C2089" s="22" t="s"/>
      <c r="D2089" s="12" t="s"/>
      <c r="E2089" s="12" t="s"/>
      <c r="F2089" s="12" t="s"/>
      <c r="G2089" s="12" t="s"/>
      <c r="H2089" s="12" t="s"/>
      <c r="I2089" s="12" t="s"/>
      <c r="J2089" s="12" t="s"/>
      <c r="K2089" s="12" t="s"/>
      <c r="L2089" s="12" t="s"/>
      <c r="M2089" s="12" t="s"/>
      <c r="N2089" s="12" t="s"/>
      <c r="O2089" s="12" t="s"/>
      <c r="P2089" s="12" t="s"/>
    </row>
    <row r="2090" spans="1:16">
      <c r="A2090" s="21" t="s"/>
      <c r="B2090" s="12" t="s"/>
      <c r="C2090" s="22" t="s"/>
      <c r="D2090" s="12" t="s"/>
      <c r="E2090" s="12" t="s"/>
      <c r="F2090" s="12" t="s"/>
      <c r="G2090" s="12" t="s"/>
      <c r="H2090" s="12" t="s"/>
      <c r="I2090" s="12" t="s"/>
      <c r="J2090" s="12" t="s"/>
      <c r="K2090" s="12" t="s"/>
      <c r="L2090" s="12" t="s"/>
      <c r="M2090" s="12" t="s"/>
      <c r="N2090" s="12" t="s"/>
      <c r="O2090" s="12" t="s"/>
      <c r="P2090" s="12" t="s"/>
    </row>
    <row r="2091" spans="1:16">
      <c r="A2091" s="21" t="s"/>
      <c r="B2091" s="12" t="s"/>
      <c r="C2091" s="22" t="s"/>
      <c r="D2091" s="12" t="s"/>
      <c r="E2091" s="12" t="s"/>
      <c r="F2091" s="12" t="s"/>
      <c r="G2091" s="12" t="s"/>
      <c r="H2091" s="12" t="s"/>
      <c r="I2091" s="12" t="s"/>
      <c r="J2091" s="12" t="s"/>
      <c r="K2091" s="12" t="s"/>
      <c r="L2091" s="12" t="s"/>
      <c r="M2091" s="12" t="s"/>
      <c r="N2091" s="12" t="s"/>
      <c r="O2091" s="12" t="s"/>
      <c r="P2091" s="12" t="s"/>
    </row>
    <row r="2092" spans="1:16">
      <c r="A2092" s="21" t="s"/>
      <c r="B2092" s="12" t="s"/>
      <c r="C2092" s="22" t="s"/>
      <c r="D2092" s="12" t="s"/>
      <c r="E2092" s="12" t="s"/>
      <c r="F2092" s="12" t="s"/>
      <c r="G2092" s="12" t="s"/>
      <c r="H2092" s="12" t="s"/>
      <c r="I2092" s="12" t="s"/>
      <c r="J2092" s="12" t="s"/>
      <c r="K2092" s="12" t="s"/>
      <c r="L2092" s="12" t="s"/>
      <c r="M2092" s="12" t="s"/>
      <c r="N2092" s="12" t="s"/>
      <c r="O2092" s="12" t="s"/>
      <c r="P2092" s="12" t="s"/>
    </row>
    <row r="2093" spans="1:16">
      <c r="A2093" s="21" t="s"/>
      <c r="B2093" s="12" t="s"/>
      <c r="C2093" s="22" t="s"/>
      <c r="D2093" s="12" t="s"/>
      <c r="E2093" s="12" t="s"/>
      <c r="F2093" s="12" t="s"/>
      <c r="G2093" s="12" t="s"/>
      <c r="H2093" s="12" t="s"/>
      <c r="I2093" s="12" t="s"/>
      <c r="J2093" s="12" t="s"/>
      <c r="K2093" s="12" t="s"/>
      <c r="L2093" s="12" t="s"/>
      <c r="M2093" s="12" t="s"/>
      <c r="N2093" s="12" t="s"/>
      <c r="O2093" s="12" t="s"/>
      <c r="P2093" s="12" t="s"/>
    </row>
    <row r="2094" spans="1:16">
      <c r="A2094" s="21" t="s"/>
      <c r="B2094" s="12" t="s"/>
      <c r="C2094" s="22" t="s"/>
      <c r="D2094" s="12" t="s"/>
      <c r="E2094" s="12" t="s"/>
      <c r="F2094" s="12" t="s"/>
      <c r="G2094" s="12" t="s"/>
      <c r="H2094" s="12" t="s"/>
      <c r="I2094" s="12" t="s"/>
      <c r="J2094" s="12" t="s"/>
      <c r="K2094" s="12" t="s"/>
      <c r="L2094" s="12" t="s"/>
      <c r="M2094" s="12" t="s"/>
      <c r="N2094" s="12" t="s"/>
      <c r="O2094" s="12" t="s"/>
      <c r="P2094" s="12" t="s"/>
    </row>
    <row r="2095" spans="1:16">
      <c r="A2095" s="21" t="s"/>
      <c r="B2095" s="12" t="s"/>
      <c r="C2095" s="22" t="s"/>
      <c r="D2095" s="12" t="s"/>
      <c r="E2095" s="12" t="s"/>
      <c r="F2095" s="12" t="s"/>
      <c r="G2095" s="12" t="s"/>
      <c r="H2095" s="12" t="s"/>
      <c r="I2095" s="12" t="s"/>
      <c r="J2095" s="12" t="s"/>
      <c r="K2095" s="12" t="s"/>
      <c r="L2095" s="12" t="s"/>
      <c r="M2095" s="12" t="s"/>
      <c r="N2095" s="12" t="s"/>
      <c r="O2095" s="12" t="s"/>
      <c r="P2095" s="12" t="s"/>
    </row>
    <row r="2096" spans="1:16">
      <c r="A2096" s="21" t="s"/>
      <c r="B2096" s="12" t="s"/>
      <c r="C2096" s="22" t="s"/>
      <c r="D2096" s="12" t="s"/>
      <c r="E2096" s="12" t="s"/>
      <c r="F2096" s="12" t="s"/>
      <c r="G2096" s="12" t="s"/>
      <c r="H2096" s="12" t="s"/>
      <c r="I2096" s="12" t="s"/>
      <c r="J2096" s="12" t="s"/>
      <c r="K2096" s="12" t="s"/>
      <c r="L2096" s="12" t="s"/>
      <c r="M2096" s="12" t="s"/>
      <c r="N2096" s="12" t="s"/>
      <c r="O2096" s="12" t="s"/>
      <c r="P2096" s="12" t="s"/>
    </row>
    <row r="2097" spans="1:16">
      <c r="A2097" s="21" t="s"/>
      <c r="B2097" s="12" t="s"/>
      <c r="C2097" s="22" t="s"/>
      <c r="D2097" s="12" t="s"/>
      <c r="E2097" s="12" t="s"/>
      <c r="F2097" s="12" t="s"/>
      <c r="G2097" s="12" t="s"/>
      <c r="H2097" s="12" t="s"/>
      <c r="I2097" s="12" t="s"/>
      <c r="J2097" s="12" t="s"/>
      <c r="K2097" s="12" t="s"/>
      <c r="L2097" s="12" t="s"/>
      <c r="M2097" s="12" t="s"/>
      <c r="N2097" s="12" t="s"/>
      <c r="O2097" s="12" t="s"/>
      <c r="P2097" s="12" t="s"/>
    </row>
    <row r="2098" spans="1:16">
      <c r="A2098" s="21" t="s"/>
      <c r="B2098" s="12" t="s"/>
      <c r="C2098" s="22" t="s"/>
      <c r="D2098" s="12" t="s"/>
      <c r="E2098" s="12" t="s"/>
      <c r="F2098" s="12" t="s"/>
      <c r="G2098" s="12" t="s"/>
      <c r="H2098" s="12" t="s"/>
      <c r="I2098" s="12" t="s"/>
      <c r="J2098" s="12" t="s"/>
      <c r="K2098" s="12" t="s"/>
      <c r="L2098" s="12" t="s"/>
      <c r="M2098" s="12" t="s"/>
      <c r="N2098" s="12" t="s"/>
      <c r="O2098" s="12" t="s"/>
      <c r="P2098" s="12" t="s"/>
    </row>
    <row r="2099" spans="1:16">
      <c r="A2099" s="21" t="s"/>
      <c r="B2099" s="12" t="s"/>
      <c r="C2099" s="22" t="s"/>
      <c r="D2099" s="12" t="s"/>
      <c r="E2099" s="12" t="s"/>
      <c r="F2099" s="12" t="s"/>
      <c r="G2099" s="12" t="s"/>
      <c r="H2099" s="12" t="s"/>
      <c r="I2099" s="12" t="s"/>
      <c r="J2099" s="12" t="s"/>
      <c r="K2099" s="12" t="s"/>
      <c r="L2099" s="12" t="s"/>
      <c r="M2099" s="12" t="s"/>
      <c r="N2099" s="12" t="s"/>
      <c r="O2099" s="12" t="s"/>
      <c r="P2099" s="12" t="s"/>
    </row>
    <row r="2100" spans="1:16">
      <c r="A2100" s="21" t="s"/>
      <c r="B2100" s="12" t="s"/>
      <c r="C2100" s="22" t="s"/>
      <c r="D2100" s="12" t="s"/>
      <c r="E2100" s="12" t="s"/>
      <c r="F2100" s="12" t="s"/>
      <c r="G2100" s="12" t="s"/>
      <c r="H2100" s="12" t="s"/>
      <c r="I2100" s="12" t="s"/>
      <c r="J2100" s="12" t="s"/>
      <c r="K2100" s="12" t="s"/>
      <c r="L2100" s="12" t="s"/>
      <c r="M2100" s="12" t="s"/>
      <c r="N2100" s="12" t="s"/>
      <c r="O2100" s="12" t="s"/>
      <c r="P2100" s="12" t="s"/>
    </row>
    <row r="2101" spans="1:16">
      <c r="A2101" s="21" t="s"/>
      <c r="B2101" s="12" t="s"/>
      <c r="C2101" s="22" t="s"/>
      <c r="D2101" s="12" t="s"/>
      <c r="E2101" s="12" t="s"/>
      <c r="F2101" s="12" t="s"/>
      <c r="G2101" s="12" t="s"/>
      <c r="H2101" s="12" t="s"/>
      <c r="I2101" s="12" t="s"/>
      <c r="J2101" s="12" t="s"/>
      <c r="K2101" s="12" t="s"/>
      <c r="L2101" s="12" t="s"/>
      <c r="M2101" s="12" t="s"/>
      <c r="N2101" s="12" t="s"/>
      <c r="O2101" s="12" t="s"/>
      <c r="P2101" s="12" t="s"/>
    </row>
    <row r="2102" spans="1:16">
      <c r="A2102" s="21" t="s"/>
      <c r="B2102" s="12" t="s"/>
      <c r="C2102" s="22" t="s"/>
      <c r="D2102" s="12" t="s"/>
      <c r="E2102" s="12" t="s"/>
      <c r="F2102" s="12" t="s"/>
      <c r="G2102" s="12" t="s"/>
      <c r="H2102" s="12" t="s"/>
      <c r="I2102" s="12" t="s"/>
      <c r="J2102" s="12" t="s"/>
      <c r="K2102" s="12" t="s"/>
      <c r="L2102" s="12" t="s"/>
      <c r="M2102" s="12" t="s"/>
      <c r="N2102" s="12" t="s"/>
      <c r="O2102" s="12" t="s"/>
      <c r="P2102" s="12" t="s"/>
    </row>
    <row r="2103" spans="1:16">
      <c r="A2103" s="21" t="s"/>
      <c r="B2103" s="12" t="s"/>
      <c r="C2103" s="22" t="s"/>
      <c r="D2103" s="12" t="s"/>
      <c r="E2103" s="12" t="s"/>
      <c r="F2103" s="12" t="s"/>
      <c r="G2103" s="12" t="s"/>
      <c r="H2103" s="12" t="s"/>
      <c r="I2103" s="12" t="s"/>
      <c r="J2103" s="12" t="s"/>
      <c r="K2103" s="12" t="s"/>
      <c r="L2103" s="12" t="s"/>
      <c r="M2103" s="12" t="s"/>
      <c r="N2103" s="12" t="s"/>
      <c r="O2103" s="12" t="s"/>
      <c r="P2103" s="12" t="s"/>
    </row>
    <row r="2104" spans="1:16">
      <c r="A2104" s="21" t="s"/>
      <c r="B2104" s="12" t="s"/>
      <c r="C2104" s="22" t="s"/>
      <c r="D2104" s="12" t="s"/>
      <c r="E2104" s="12" t="s"/>
      <c r="F2104" s="12" t="s"/>
      <c r="G2104" s="12" t="s"/>
      <c r="H2104" s="12" t="s"/>
      <c r="I2104" s="12" t="s"/>
      <c r="J2104" s="12" t="s"/>
      <c r="K2104" s="12" t="s"/>
      <c r="L2104" s="12" t="s"/>
      <c r="M2104" s="12" t="s"/>
      <c r="N2104" s="12" t="s"/>
      <c r="O2104" s="12" t="s"/>
      <c r="P2104" s="12" t="s"/>
    </row>
    <row r="2105" spans="1:16">
      <c r="A2105" s="21" t="s"/>
      <c r="B2105" s="12" t="s"/>
      <c r="C2105" s="22" t="s"/>
      <c r="D2105" s="12" t="s"/>
      <c r="E2105" s="12" t="s"/>
      <c r="F2105" s="12" t="s"/>
      <c r="G2105" s="12" t="s"/>
      <c r="H2105" s="12" t="s"/>
      <c r="I2105" s="12" t="s"/>
      <c r="J2105" s="12" t="s"/>
      <c r="K2105" s="12" t="s"/>
      <c r="L2105" s="12" t="s"/>
      <c r="M2105" s="12" t="s"/>
      <c r="N2105" s="12" t="s"/>
      <c r="O2105" s="12" t="s"/>
      <c r="P2105" s="12" t="s"/>
    </row>
    <row r="2106" spans="1:16">
      <c r="A2106" s="21" t="s"/>
      <c r="B2106" s="12" t="s"/>
      <c r="C2106" s="22" t="s"/>
      <c r="D2106" s="12" t="s"/>
      <c r="E2106" s="12" t="s"/>
      <c r="F2106" s="12" t="s"/>
      <c r="G2106" s="12" t="s"/>
      <c r="H2106" s="12" t="s"/>
      <c r="I2106" s="12" t="s"/>
      <c r="J2106" s="12" t="s"/>
      <c r="K2106" s="12" t="s"/>
      <c r="L2106" s="12" t="s"/>
      <c r="M2106" s="12" t="s"/>
      <c r="N2106" s="12" t="s"/>
      <c r="O2106" s="12" t="s"/>
      <c r="P2106" s="12" t="s"/>
    </row>
    <row r="2107" spans="1:16">
      <c r="A2107" s="21" t="s"/>
      <c r="B2107" s="12" t="s"/>
      <c r="C2107" s="22" t="s"/>
      <c r="D2107" s="12" t="s"/>
      <c r="E2107" s="12" t="s"/>
      <c r="F2107" s="12" t="s"/>
      <c r="G2107" s="12" t="s"/>
      <c r="H2107" s="12" t="s"/>
      <c r="I2107" s="12" t="s"/>
      <c r="J2107" s="12" t="s"/>
      <c r="K2107" s="12" t="s"/>
      <c r="L2107" s="12" t="s"/>
      <c r="M2107" s="12" t="s"/>
      <c r="N2107" s="12" t="s"/>
      <c r="O2107" s="12" t="s"/>
      <c r="P2107" s="12" t="s"/>
    </row>
    <row r="2108" spans="1:16">
      <c r="A2108" s="21" t="s"/>
      <c r="B2108" s="12" t="s"/>
      <c r="C2108" s="22" t="s"/>
      <c r="D2108" s="12" t="s"/>
      <c r="E2108" s="12" t="s"/>
      <c r="F2108" s="12" t="s"/>
      <c r="G2108" s="12" t="s"/>
      <c r="H2108" s="12" t="s"/>
      <c r="I2108" s="12" t="s"/>
      <c r="J2108" s="12" t="s"/>
      <c r="K2108" s="12" t="s"/>
      <c r="L2108" s="12" t="s"/>
      <c r="M2108" s="12" t="s"/>
      <c r="N2108" s="12" t="s"/>
      <c r="O2108" s="12" t="s"/>
      <c r="P2108" s="12" t="s"/>
    </row>
    <row r="2109" spans="1:16">
      <c r="A2109" s="21" t="s"/>
      <c r="B2109" s="12" t="s"/>
      <c r="C2109" s="22" t="s"/>
      <c r="D2109" s="12" t="s"/>
      <c r="E2109" s="12" t="s"/>
      <c r="F2109" s="12" t="s"/>
      <c r="G2109" s="12" t="s"/>
      <c r="H2109" s="12" t="s"/>
      <c r="I2109" s="12" t="s"/>
      <c r="J2109" s="12" t="s"/>
      <c r="K2109" s="12" t="s"/>
      <c r="L2109" s="12" t="s"/>
      <c r="M2109" s="12" t="s"/>
      <c r="N2109" s="12" t="s"/>
      <c r="O2109" s="12" t="s"/>
      <c r="P2109" s="12" t="s"/>
    </row>
    <row r="2110" spans="1:16">
      <c r="A2110" s="21" t="s"/>
      <c r="B2110" s="12" t="s"/>
      <c r="C2110" s="22" t="s"/>
      <c r="D2110" s="12" t="s"/>
      <c r="E2110" s="12" t="s"/>
      <c r="F2110" s="12" t="s"/>
      <c r="G2110" s="12" t="s"/>
      <c r="H2110" s="12" t="s"/>
      <c r="I2110" s="12" t="s"/>
      <c r="J2110" s="12" t="s"/>
      <c r="K2110" s="12" t="s"/>
      <c r="L2110" s="12" t="s"/>
      <c r="M2110" s="12" t="s"/>
      <c r="N2110" s="12" t="s"/>
      <c r="O2110" s="12" t="s"/>
      <c r="P2110" s="12" t="s"/>
    </row>
    <row r="2111" spans="1:16">
      <c r="A2111" s="21" t="s"/>
      <c r="B2111" s="12" t="s"/>
      <c r="C2111" s="22" t="s"/>
      <c r="D2111" s="12" t="s"/>
      <c r="E2111" s="12" t="s"/>
      <c r="F2111" s="12" t="s"/>
      <c r="G2111" s="12" t="s"/>
      <c r="H2111" s="12" t="s"/>
      <c r="I2111" s="12" t="s"/>
      <c r="J2111" s="12" t="s"/>
      <c r="K2111" s="12" t="s"/>
      <c r="L2111" s="12" t="s"/>
      <c r="M2111" s="12" t="s"/>
      <c r="N2111" s="12" t="s"/>
      <c r="O2111" s="12" t="s"/>
      <c r="P2111" s="12" t="s"/>
    </row>
    <row r="2112" spans="1:16">
      <c r="A2112" s="21" t="s"/>
      <c r="B2112" s="12" t="s"/>
      <c r="C2112" s="22" t="s"/>
      <c r="D2112" s="12" t="s"/>
      <c r="E2112" s="12" t="s"/>
      <c r="F2112" s="12" t="s"/>
      <c r="G2112" s="12" t="s"/>
      <c r="H2112" s="12" t="s"/>
      <c r="I2112" s="12" t="s"/>
      <c r="J2112" s="12" t="s"/>
      <c r="K2112" s="12" t="s"/>
      <c r="L2112" s="12" t="s"/>
      <c r="M2112" s="12" t="s"/>
      <c r="N2112" s="12" t="s"/>
      <c r="O2112" s="12" t="s"/>
      <c r="P2112" s="12" t="s"/>
    </row>
    <row r="2113" spans="1:16">
      <c r="A2113" s="21" t="s"/>
      <c r="B2113" s="12" t="s"/>
      <c r="C2113" s="22" t="s"/>
      <c r="D2113" s="12" t="s"/>
      <c r="E2113" s="12" t="s"/>
      <c r="F2113" s="12" t="s"/>
      <c r="G2113" s="12" t="s"/>
      <c r="H2113" s="12" t="s"/>
      <c r="I2113" s="12" t="s"/>
      <c r="J2113" s="12" t="s"/>
      <c r="K2113" s="12" t="s"/>
      <c r="L2113" s="12" t="s"/>
      <c r="M2113" s="12" t="s"/>
      <c r="N2113" s="12" t="s"/>
      <c r="O2113" s="12" t="s"/>
      <c r="P2113" s="12" t="s"/>
    </row>
    <row r="2114" spans="1:16">
      <c r="A2114" s="21" t="s"/>
      <c r="B2114" s="12" t="s"/>
      <c r="C2114" s="22" t="s"/>
      <c r="D2114" s="12" t="s"/>
      <c r="E2114" s="12" t="s"/>
      <c r="F2114" s="12" t="s"/>
      <c r="G2114" s="12" t="s"/>
      <c r="H2114" s="12" t="s"/>
      <c r="I2114" s="12" t="s"/>
      <c r="J2114" s="12" t="s"/>
      <c r="K2114" s="12" t="s"/>
      <c r="L2114" s="12" t="s"/>
      <c r="M2114" s="12" t="s"/>
      <c r="N2114" s="12" t="s"/>
      <c r="O2114" s="12" t="s"/>
      <c r="P2114" s="12" t="s"/>
    </row>
    <row r="2115" spans="1:16">
      <c r="A2115" s="21" t="s"/>
      <c r="B2115" s="12" t="s"/>
      <c r="C2115" s="22" t="s"/>
      <c r="D2115" s="12" t="s"/>
      <c r="E2115" s="12" t="s"/>
      <c r="F2115" s="12" t="s"/>
      <c r="G2115" s="12" t="s"/>
      <c r="H2115" s="12" t="s"/>
      <c r="I2115" s="12" t="s"/>
      <c r="J2115" s="12" t="s"/>
      <c r="K2115" s="12" t="s"/>
      <c r="L2115" s="12" t="s"/>
      <c r="M2115" s="12" t="s"/>
      <c r="N2115" s="12" t="s"/>
      <c r="O2115" s="12" t="s"/>
      <c r="P2115" s="12" t="s"/>
    </row>
    <row r="2116" spans="1:16">
      <c r="A2116" s="21" t="s"/>
      <c r="B2116" s="12" t="s"/>
      <c r="C2116" s="22" t="s"/>
      <c r="D2116" s="12" t="s"/>
      <c r="E2116" s="12" t="s"/>
      <c r="F2116" s="12" t="s"/>
      <c r="G2116" s="12" t="s"/>
      <c r="H2116" s="12" t="s"/>
      <c r="I2116" s="12" t="s"/>
      <c r="J2116" s="12" t="s"/>
      <c r="K2116" s="12" t="s"/>
      <c r="L2116" s="12" t="s"/>
      <c r="M2116" s="12" t="s"/>
      <c r="N2116" s="12" t="s"/>
      <c r="O2116" s="12" t="s"/>
      <c r="P2116" s="12" t="s"/>
    </row>
    <row r="2117" spans="1:16">
      <c r="A2117" s="21" t="s"/>
      <c r="B2117" s="12" t="s"/>
      <c r="C2117" s="22" t="s"/>
      <c r="D2117" s="12" t="s"/>
      <c r="E2117" s="12" t="s"/>
      <c r="F2117" s="12" t="s"/>
      <c r="G2117" s="12" t="s"/>
      <c r="H2117" s="12" t="s"/>
      <c r="I2117" s="12" t="s"/>
      <c r="J2117" s="12" t="s"/>
      <c r="K2117" s="12" t="s"/>
      <c r="L2117" s="12" t="s"/>
      <c r="M2117" s="12" t="s"/>
      <c r="N2117" s="12" t="s"/>
      <c r="O2117" s="12" t="s"/>
      <c r="P2117" s="12" t="s"/>
    </row>
    <row r="2118" spans="1:16">
      <c r="A2118" s="21" t="s"/>
      <c r="B2118" s="12" t="s"/>
      <c r="C2118" s="22" t="s"/>
      <c r="D2118" s="12" t="s"/>
      <c r="E2118" s="12" t="s"/>
      <c r="F2118" s="12" t="s"/>
      <c r="G2118" s="12" t="s"/>
      <c r="H2118" s="12" t="s"/>
      <c r="I2118" s="12" t="s"/>
      <c r="J2118" s="12" t="s"/>
      <c r="K2118" s="12" t="s"/>
      <c r="L2118" s="12" t="s"/>
      <c r="M2118" s="12" t="s"/>
      <c r="N2118" s="12" t="s"/>
      <c r="O2118" s="12" t="s"/>
      <c r="P2118" s="12" t="s"/>
    </row>
    <row r="2119" spans="1:16">
      <c r="A2119" s="21" t="s"/>
      <c r="B2119" s="12" t="s"/>
      <c r="C2119" s="22" t="s"/>
      <c r="D2119" s="12" t="s"/>
      <c r="E2119" s="12" t="s"/>
      <c r="F2119" s="12" t="s"/>
      <c r="G2119" s="12" t="s"/>
      <c r="H2119" s="12" t="s"/>
      <c r="I2119" s="12" t="s"/>
      <c r="J2119" s="12" t="s"/>
      <c r="K2119" s="12" t="s"/>
      <c r="L2119" s="12" t="s"/>
      <c r="M2119" s="12" t="s"/>
      <c r="N2119" s="12" t="s"/>
      <c r="O2119" s="12" t="s"/>
      <c r="P2119" s="12" t="s"/>
    </row>
    <row r="2120" spans="1:16">
      <c r="A2120" s="21" t="s"/>
      <c r="B2120" s="12" t="s"/>
      <c r="C2120" s="22" t="s"/>
      <c r="D2120" s="12" t="s"/>
      <c r="E2120" s="12" t="s"/>
      <c r="F2120" s="12" t="s"/>
      <c r="G2120" s="12" t="s"/>
      <c r="H2120" s="12" t="s"/>
      <c r="I2120" s="12" t="s"/>
      <c r="J2120" s="12" t="s"/>
      <c r="K2120" s="12" t="s"/>
      <c r="L2120" s="12" t="s"/>
      <c r="M2120" s="12" t="s"/>
      <c r="N2120" s="12" t="s"/>
      <c r="O2120" s="12" t="s"/>
      <c r="P2120" s="12" t="s"/>
    </row>
    <row r="2121" spans="1:16">
      <c r="A2121" s="21" t="s"/>
      <c r="B2121" s="12" t="s"/>
      <c r="C2121" s="22" t="s"/>
      <c r="D2121" s="12" t="s"/>
      <c r="E2121" s="12" t="s"/>
      <c r="F2121" s="12" t="s"/>
      <c r="G2121" s="12" t="s"/>
      <c r="H2121" s="12" t="s"/>
      <c r="I2121" s="12" t="s"/>
      <c r="J2121" s="12" t="s"/>
      <c r="K2121" s="12" t="s"/>
      <c r="L2121" s="12" t="s"/>
      <c r="M2121" s="12" t="s"/>
      <c r="N2121" s="12" t="s"/>
      <c r="O2121" s="12" t="s"/>
      <c r="P2121" s="12" t="s"/>
    </row>
    <row r="2122" spans="1:16">
      <c r="A2122" s="21" t="s"/>
      <c r="B2122" s="12" t="s"/>
      <c r="C2122" s="22" t="s"/>
      <c r="D2122" s="12" t="s"/>
      <c r="E2122" s="12" t="s"/>
      <c r="F2122" s="12" t="s"/>
      <c r="G2122" s="12" t="s"/>
      <c r="H2122" s="12" t="s"/>
      <c r="I2122" s="12" t="s"/>
      <c r="J2122" s="12" t="s"/>
      <c r="K2122" s="12" t="s"/>
      <c r="L2122" s="12" t="s"/>
      <c r="M2122" s="12" t="s"/>
      <c r="N2122" s="12" t="s"/>
      <c r="O2122" s="12" t="s"/>
      <c r="P2122" s="12" t="s"/>
    </row>
    <row r="2123" spans="1:16">
      <c r="A2123" s="21" t="s"/>
      <c r="B2123" s="12" t="s"/>
      <c r="C2123" s="22" t="s"/>
      <c r="D2123" s="12" t="s"/>
      <c r="E2123" s="12" t="s"/>
      <c r="F2123" s="12" t="s"/>
      <c r="G2123" s="12" t="s"/>
      <c r="H2123" s="12" t="s"/>
      <c r="I2123" s="12" t="s"/>
      <c r="J2123" s="12" t="s"/>
      <c r="K2123" s="12" t="s"/>
      <c r="L2123" s="12" t="s"/>
      <c r="M2123" s="12" t="s"/>
      <c r="N2123" s="12" t="s"/>
      <c r="O2123" s="12" t="s"/>
      <c r="P2123" s="12" t="s"/>
    </row>
    <row r="2124" spans="1:16">
      <c r="A2124" s="21" t="s"/>
      <c r="B2124" s="12" t="s"/>
      <c r="C2124" s="22" t="s"/>
      <c r="D2124" s="12" t="s"/>
      <c r="E2124" s="12" t="s"/>
      <c r="F2124" s="12" t="s"/>
      <c r="G2124" s="12" t="s"/>
      <c r="H2124" s="12" t="s"/>
      <c r="I2124" s="12" t="s"/>
      <c r="J2124" s="12" t="s"/>
      <c r="K2124" s="12" t="s"/>
      <c r="L2124" s="12" t="s"/>
      <c r="M2124" s="12" t="s"/>
      <c r="N2124" s="12" t="s"/>
      <c r="O2124" s="12" t="s"/>
      <c r="P2124" s="12" t="s"/>
    </row>
    <row r="2125" spans="1:16">
      <c r="A2125" s="21" t="s"/>
      <c r="B2125" s="12" t="s"/>
      <c r="C2125" s="22" t="s"/>
      <c r="D2125" s="12" t="s"/>
      <c r="E2125" s="12" t="s"/>
      <c r="F2125" s="12" t="s"/>
      <c r="G2125" s="12" t="s"/>
      <c r="H2125" s="12" t="s"/>
      <c r="I2125" s="12" t="s"/>
      <c r="J2125" s="12" t="s"/>
      <c r="K2125" s="12" t="s"/>
      <c r="L2125" s="12" t="s"/>
      <c r="M2125" s="12" t="s"/>
      <c r="N2125" s="12" t="s"/>
      <c r="O2125" s="12" t="s"/>
      <c r="P2125" s="12" t="s"/>
    </row>
    <row r="2126" spans="1:16">
      <c r="A2126" s="21" t="s"/>
      <c r="B2126" s="12" t="s"/>
      <c r="C2126" s="22" t="s"/>
      <c r="D2126" s="12" t="s"/>
      <c r="E2126" s="12" t="s"/>
      <c r="F2126" s="12" t="s"/>
      <c r="G2126" s="12" t="s"/>
      <c r="H2126" s="12" t="s"/>
      <c r="I2126" s="12" t="s"/>
      <c r="J2126" s="12" t="s"/>
      <c r="K2126" s="12" t="s"/>
      <c r="L2126" s="12" t="s"/>
      <c r="M2126" s="12" t="s"/>
      <c r="N2126" s="12" t="s"/>
      <c r="O2126" s="12" t="s"/>
      <c r="P2126" s="12" t="s"/>
    </row>
    <row r="2127" spans="1:16">
      <c r="A2127" s="21" t="s"/>
      <c r="B2127" s="12" t="s"/>
      <c r="C2127" s="22" t="s"/>
      <c r="D2127" s="12" t="s"/>
      <c r="E2127" s="12" t="s"/>
      <c r="F2127" s="12" t="s"/>
      <c r="G2127" s="12" t="s"/>
      <c r="H2127" s="12" t="s"/>
      <c r="I2127" s="12" t="s"/>
      <c r="J2127" s="12" t="s"/>
      <c r="K2127" s="12" t="s"/>
      <c r="L2127" s="12" t="s"/>
      <c r="M2127" s="12" t="s"/>
      <c r="N2127" s="12" t="s"/>
      <c r="O2127" s="12" t="s"/>
      <c r="P2127" s="12" t="s"/>
    </row>
    <row r="2128" spans="1:16">
      <c r="A2128" s="21" t="s"/>
      <c r="B2128" s="12" t="s"/>
      <c r="C2128" s="22" t="s"/>
      <c r="D2128" s="12" t="s"/>
      <c r="E2128" s="12" t="s"/>
      <c r="F2128" s="12" t="s"/>
      <c r="G2128" s="12" t="s"/>
      <c r="H2128" s="12" t="s"/>
      <c r="I2128" s="12" t="s"/>
      <c r="J2128" s="12" t="s"/>
      <c r="K2128" s="12" t="s"/>
      <c r="L2128" s="12" t="s"/>
      <c r="M2128" s="12" t="s"/>
      <c r="N2128" s="12" t="s"/>
      <c r="O2128" s="12" t="s"/>
      <c r="P2128" s="12" t="s"/>
    </row>
    <row r="2129" spans="1:16">
      <c r="A2129" s="21" t="s"/>
      <c r="B2129" s="12" t="s"/>
      <c r="C2129" s="22" t="s"/>
      <c r="D2129" s="12" t="s"/>
      <c r="E2129" s="12" t="s"/>
      <c r="F2129" s="12" t="s"/>
      <c r="G2129" s="12" t="s"/>
      <c r="H2129" s="12" t="s"/>
      <c r="I2129" s="12" t="s"/>
      <c r="J2129" s="12" t="s"/>
      <c r="K2129" s="12" t="s"/>
      <c r="L2129" s="12" t="s"/>
      <c r="M2129" s="12" t="s"/>
      <c r="N2129" s="12" t="s"/>
      <c r="O2129" s="12" t="s"/>
      <c r="P2129" s="12" t="s"/>
    </row>
    <row r="2130" spans="1:16">
      <c r="A2130" s="21" t="s"/>
      <c r="B2130" s="12" t="s"/>
      <c r="C2130" s="22" t="s"/>
      <c r="D2130" s="12" t="s"/>
      <c r="E2130" s="12" t="s"/>
      <c r="F2130" s="12" t="s"/>
      <c r="G2130" s="12" t="s"/>
      <c r="H2130" s="12" t="s"/>
      <c r="I2130" s="12" t="s"/>
      <c r="J2130" s="12" t="s"/>
      <c r="K2130" s="12" t="s"/>
      <c r="L2130" s="12" t="s"/>
      <c r="M2130" s="12" t="s"/>
      <c r="N2130" s="12" t="s"/>
      <c r="O2130" s="12" t="s"/>
      <c r="P2130" s="12" t="s"/>
    </row>
    <row r="2131" spans="1:16">
      <c r="A2131" s="21" t="s"/>
      <c r="B2131" s="12" t="s"/>
      <c r="C2131" s="22" t="s"/>
      <c r="D2131" s="12" t="s"/>
      <c r="E2131" s="12" t="s"/>
      <c r="F2131" s="12" t="s"/>
      <c r="G2131" s="12" t="s"/>
      <c r="H2131" s="12" t="s"/>
      <c r="I2131" s="12" t="s"/>
      <c r="J2131" s="12" t="s"/>
      <c r="K2131" s="12" t="s"/>
      <c r="L2131" s="12" t="s"/>
      <c r="M2131" s="12" t="s"/>
      <c r="N2131" s="12" t="s"/>
      <c r="O2131" s="12" t="s"/>
      <c r="P2131" s="12" t="s"/>
    </row>
    <row r="2132" spans="1:16">
      <c r="A2132" s="21" t="s"/>
      <c r="B2132" s="12" t="s"/>
      <c r="C2132" s="22" t="s"/>
      <c r="D2132" s="12" t="s"/>
      <c r="E2132" s="12" t="s"/>
      <c r="F2132" s="12" t="s"/>
      <c r="G2132" s="12" t="s"/>
      <c r="H2132" s="12" t="s"/>
      <c r="I2132" s="12" t="s"/>
      <c r="J2132" s="12" t="s"/>
      <c r="K2132" s="12" t="s"/>
      <c r="L2132" s="12" t="s"/>
      <c r="M2132" s="12" t="s"/>
      <c r="N2132" s="12" t="s"/>
      <c r="O2132" s="12" t="s"/>
      <c r="P2132" s="12" t="s"/>
    </row>
    <row r="2133" spans="1:16">
      <c r="A2133" s="21" t="s"/>
      <c r="B2133" s="12" t="s"/>
      <c r="C2133" s="22" t="s"/>
      <c r="D2133" s="12" t="s"/>
      <c r="E2133" s="12" t="s"/>
      <c r="F2133" s="12" t="s"/>
      <c r="G2133" s="12" t="s"/>
      <c r="H2133" s="12" t="s"/>
      <c r="I2133" s="12" t="s"/>
      <c r="J2133" s="12" t="s"/>
      <c r="K2133" s="12" t="s"/>
      <c r="L2133" s="12" t="s"/>
      <c r="M2133" s="12" t="s"/>
      <c r="N2133" s="12" t="s"/>
      <c r="O2133" s="12" t="s"/>
      <c r="P2133" s="12" t="s"/>
    </row>
    <row r="2134" spans="1:16">
      <c r="A2134" s="21" t="s"/>
      <c r="B2134" s="12" t="s"/>
      <c r="C2134" s="22" t="s"/>
      <c r="D2134" s="12" t="s"/>
      <c r="E2134" s="12" t="s"/>
      <c r="F2134" s="12" t="s"/>
      <c r="G2134" s="12" t="s"/>
      <c r="H2134" s="12" t="s"/>
      <c r="I2134" s="12" t="s"/>
      <c r="J2134" s="12" t="s"/>
      <c r="K2134" s="12" t="s"/>
      <c r="L2134" s="12" t="s"/>
      <c r="M2134" s="12" t="s"/>
      <c r="N2134" s="12" t="s"/>
      <c r="O2134" s="12" t="s"/>
      <c r="P2134" s="12" t="s"/>
    </row>
    <row r="2135" spans="1:16">
      <c r="A2135" s="21" t="s"/>
      <c r="B2135" s="12" t="s"/>
      <c r="C2135" s="22" t="s"/>
      <c r="D2135" s="12" t="s"/>
      <c r="E2135" s="12" t="s"/>
      <c r="F2135" s="12" t="s"/>
      <c r="G2135" s="12" t="s"/>
      <c r="H2135" s="12" t="s"/>
      <c r="I2135" s="12" t="s"/>
      <c r="J2135" s="12" t="s"/>
      <c r="K2135" s="12" t="s"/>
      <c r="L2135" s="12" t="s"/>
      <c r="M2135" s="12" t="s"/>
      <c r="N2135" s="12" t="s"/>
      <c r="O2135" s="12" t="s"/>
      <c r="P2135" s="12" t="s"/>
    </row>
    <row r="2136" spans="1:16">
      <c r="A2136" s="21" t="s"/>
      <c r="B2136" s="12" t="s"/>
      <c r="C2136" s="22" t="s"/>
      <c r="D2136" s="12" t="s"/>
      <c r="E2136" s="12" t="s"/>
      <c r="F2136" s="12" t="s"/>
      <c r="G2136" s="12" t="s"/>
      <c r="H2136" s="12" t="s"/>
      <c r="I2136" s="12" t="s"/>
      <c r="J2136" s="12" t="s"/>
      <c r="K2136" s="12" t="s"/>
      <c r="L2136" s="12" t="s"/>
      <c r="M2136" s="12" t="s"/>
      <c r="N2136" s="12" t="s"/>
      <c r="O2136" s="12" t="s"/>
      <c r="P2136" s="12" t="s"/>
    </row>
    <row r="2137" spans="1:16">
      <c r="A2137" s="21" t="s"/>
      <c r="B2137" s="12" t="s"/>
      <c r="C2137" s="22" t="s"/>
      <c r="D2137" s="12" t="s"/>
      <c r="E2137" s="12" t="s"/>
      <c r="F2137" s="12" t="s"/>
      <c r="G2137" s="12" t="s"/>
      <c r="H2137" s="12" t="s"/>
      <c r="I2137" s="12" t="s"/>
      <c r="J2137" s="12" t="s"/>
      <c r="K2137" s="12" t="s"/>
      <c r="L2137" s="12" t="s"/>
      <c r="M2137" s="12" t="s"/>
      <c r="N2137" s="12" t="s"/>
      <c r="O2137" s="12" t="s"/>
      <c r="P2137" s="12" t="s"/>
    </row>
    <row r="2138" spans="1:16">
      <c r="A2138" s="21" t="s"/>
      <c r="B2138" s="12" t="s"/>
      <c r="C2138" s="22" t="s"/>
      <c r="D2138" s="12" t="s"/>
      <c r="E2138" s="12" t="s"/>
      <c r="F2138" s="12" t="s"/>
      <c r="G2138" s="12" t="s"/>
      <c r="H2138" s="12" t="s"/>
      <c r="I2138" s="12" t="s"/>
      <c r="J2138" s="12" t="s"/>
      <c r="K2138" s="12" t="s"/>
      <c r="L2138" s="12" t="s"/>
      <c r="M2138" s="12" t="s"/>
      <c r="N2138" s="12" t="s"/>
      <c r="O2138" s="12" t="s"/>
      <c r="P2138" s="12" t="s"/>
    </row>
    <row r="2139" spans="1:16">
      <c r="A2139" s="21" t="s"/>
      <c r="B2139" s="12" t="s"/>
      <c r="C2139" s="22" t="s"/>
      <c r="D2139" s="12" t="s"/>
      <c r="E2139" s="12" t="s"/>
      <c r="F2139" s="12" t="s"/>
      <c r="G2139" s="12" t="s"/>
      <c r="H2139" s="12" t="s"/>
      <c r="I2139" s="12" t="s"/>
      <c r="J2139" s="12" t="s"/>
      <c r="K2139" s="12" t="s"/>
      <c r="L2139" s="12" t="s"/>
      <c r="M2139" s="12" t="s"/>
      <c r="N2139" s="12" t="s"/>
      <c r="O2139" s="12" t="s"/>
      <c r="P2139" s="12" t="s"/>
    </row>
    <row r="2140" spans="1:16">
      <c r="A2140" s="21" t="s"/>
      <c r="B2140" s="12" t="s"/>
      <c r="C2140" s="22" t="s"/>
      <c r="D2140" s="12" t="s"/>
      <c r="E2140" s="12" t="s"/>
      <c r="F2140" s="12" t="s"/>
      <c r="G2140" s="12" t="s"/>
      <c r="H2140" s="12" t="s"/>
      <c r="I2140" s="12" t="s"/>
      <c r="J2140" s="12" t="s"/>
      <c r="K2140" s="12" t="s"/>
      <c r="L2140" s="12" t="s"/>
      <c r="M2140" s="12" t="s"/>
      <c r="N2140" s="12" t="s"/>
      <c r="O2140" s="12" t="s"/>
      <c r="P2140" s="12" t="s"/>
    </row>
    <row r="2141" spans="1:16">
      <c r="A2141" s="21" t="s"/>
      <c r="B2141" s="12" t="s"/>
      <c r="C2141" s="22" t="s"/>
      <c r="D2141" s="12" t="s"/>
      <c r="E2141" s="12" t="s"/>
      <c r="F2141" s="12" t="s"/>
      <c r="G2141" s="12" t="s"/>
      <c r="H2141" s="12" t="s"/>
      <c r="I2141" s="12" t="s"/>
      <c r="J2141" s="12" t="s"/>
      <c r="K2141" s="12" t="s"/>
      <c r="L2141" s="12" t="s"/>
      <c r="M2141" s="12" t="s"/>
      <c r="N2141" s="12" t="s"/>
      <c r="O2141" s="12" t="s"/>
      <c r="P2141" s="12" t="s"/>
    </row>
    <row r="2142" spans="1:16">
      <c r="A2142" s="21" t="s"/>
      <c r="B2142" s="12" t="s"/>
      <c r="C2142" s="22" t="s"/>
      <c r="D2142" s="12" t="s"/>
      <c r="E2142" s="12" t="s"/>
      <c r="F2142" s="12" t="s"/>
      <c r="G2142" s="12" t="s"/>
      <c r="H2142" s="12" t="s"/>
      <c r="I2142" s="12" t="s"/>
      <c r="J2142" s="12" t="s"/>
      <c r="K2142" s="12" t="s"/>
      <c r="L2142" s="12" t="s"/>
      <c r="M2142" s="12" t="s"/>
      <c r="N2142" s="12" t="s"/>
      <c r="O2142" s="12" t="s"/>
      <c r="P2142" s="12" t="s"/>
    </row>
    <row r="2143" spans="1:16">
      <c r="A2143" s="21" t="s"/>
      <c r="B2143" s="12" t="s"/>
      <c r="C2143" s="22" t="s"/>
      <c r="D2143" s="12" t="s"/>
      <c r="E2143" s="12" t="s"/>
      <c r="F2143" s="12" t="s"/>
      <c r="G2143" s="12" t="s"/>
      <c r="H2143" s="12" t="s"/>
      <c r="I2143" s="12" t="s"/>
      <c r="J2143" s="12" t="s"/>
      <c r="K2143" s="12" t="s"/>
      <c r="L2143" s="12" t="s"/>
      <c r="M2143" s="12" t="s"/>
      <c r="N2143" s="12" t="s"/>
      <c r="O2143" s="12" t="s"/>
      <c r="P2143" s="12" t="s"/>
    </row>
    <row r="2144" spans="1:16">
      <c r="A2144" s="21" t="s"/>
      <c r="B2144" s="12" t="s"/>
      <c r="C2144" s="22" t="s"/>
      <c r="D2144" s="12" t="s"/>
      <c r="E2144" s="12" t="s"/>
      <c r="F2144" s="12" t="s"/>
      <c r="G2144" s="12" t="s"/>
      <c r="H2144" s="12" t="s"/>
      <c r="I2144" s="12" t="s"/>
      <c r="J2144" s="12" t="s"/>
      <c r="K2144" s="12" t="s"/>
      <c r="L2144" s="12" t="s"/>
      <c r="M2144" s="12" t="s"/>
      <c r="N2144" s="12" t="s"/>
      <c r="O2144" s="12" t="s"/>
      <c r="P2144" s="12" t="s"/>
    </row>
    <row r="2145" spans="1:16">
      <c r="A2145" s="21" t="s"/>
      <c r="B2145" s="12" t="s"/>
      <c r="C2145" s="22" t="s"/>
      <c r="D2145" s="12" t="s"/>
      <c r="E2145" s="12" t="s"/>
      <c r="F2145" s="12" t="s"/>
      <c r="G2145" s="12" t="s"/>
      <c r="H2145" s="12" t="s"/>
      <c r="I2145" s="12" t="s"/>
      <c r="J2145" s="12" t="s"/>
      <c r="K2145" s="12" t="s"/>
      <c r="L2145" s="12" t="s"/>
      <c r="M2145" s="12" t="s"/>
      <c r="N2145" s="12" t="s"/>
      <c r="O2145" s="12" t="s"/>
      <c r="P2145" s="12" t="s"/>
    </row>
    <row r="2146" spans="1:16">
      <c r="A2146" s="21" t="s"/>
      <c r="B2146" s="12" t="s"/>
      <c r="C2146" s="22" t="s"/>
      <c r="D2146" s="12" t="s"/>
      <c r="E2146" s="12" t="s"/>
      <c r="F2146" s="12" t="s"/>
      <c r="G2146" s="12" t="s"/>
      <c r="H2146" s="12" t="s"/>
      <c r="I2146" s="12" t="s"/>
      <c r="J2146" s="12" t="s"/>
      <c r="K2146" s="12" t="s"/>
      <c r="L2146" s="12" t="s"/>
      <c r="M2146" s="12" t="s"/>
      <c r="N2146" s="12" t="s"/>
      <c r="O2146" s="12" t="s"/>
      <c r="P2146" s="12" t="s"/>
    </row>
    <row r="2147" spans="1:16">
      <c r="A2147" s="21" t="s"/>
      <c r="B2147" s="12" t="s"/>
      <c r="C2147" s="22" t="s"/>
      <c r="D2147" s="12" t="s"/>
      <c r="E2147" s="12" t="s"/>
      <c r="F2147" s="12" t="s"/>
      <c r="G2147" s="12" t="s"/>
      <c r="H2147" s="12" t="s"/>
      <c r="I2147" s="12" t="s"/>
      <c r="J2147" s="12" t="s"/>
      <c r="K2147" s="12" t="s"/>
      <c r="L2147" s="12" t="s"/>
      <c r="M2147" s="12" t="s"/>
      <c r="N2147" s="12" t="s"/>
      <c r="O2147" s="12" t="s"/>
      <c r="P2147" s="12" t="s"/>
    </row>
    <row r="2148" spans="1:16">
      <c r="A2148" s="21" t="s"/>
      <c r="B2148" s="12" t="s"/>
      <c r="C2148" s="22" t="s"/>
      <c r="D2148" s="12" t="s"/>
      <c r="E2148" s="12" t="s"/>
      <c r="F2148" s="12" t="s"/>
      <c r="G2148" s="12" t="s"/>
      <c r="H2148" s="12" t="s"/>
      <c r="I2148" s="12" t="s"/>
      <c r="J2148" s="12" t="s"/>
      <c r="K2148" s="12" t="s"/>
      <c r="L2148" s="12" t="s"/>
      <c r="M2148" s="12" t="s"/>
      <c r="N2148" s="12" t="s"/>
      <c r="O2148" s="12" t="s"/>
      <c r="P2148" s="12" t="s"/>
    </row>
    <row r="2149" spans="1:16">
      <c r="A2149" s="21" t="s"/>
      <c r="B2149" s="12" t="s"/>
      <c r="C2149" s="22" t="s"/>
      <c r="D2149" s="12" t="s"/>
      <c r="E2149" s="12" t="s"/>
      <c r="F2149" s="12" t="s"/>
      <c r="G2149" s="12" t="s"/>
      <c r="H2149" s="12" t="s"/>
      <c r="I2149" s="12" t="s"/>
      <c r="J2149" s="12" t="s"/>
      <c r="K2149" s="12" t="s"/>
      <c r="L2149" s="12" t="s"/>
      <c r="M2149" s="12" t="s"/>
      <c r="N2149" s="12" t="s"/>
      <c r="O2149" s="12" t="s"/>
      <c r="P2149" s="12" t="s"/>
    </row>
    <row r="2150" spans="1:16">
      <c r="A2150" s="21" t="s"/>
      <c r="B2150" s="12" t="s"/>
      <c r="C2150" s="22" t="s"/>
      <c r="D2150" s="12" t="s"/>
      <c r="E2150" s="12" t="s"/>
      <c r="F2150" s="12" t="s"/>
      <c r="G2150" s="12" t="s"/>
      <c r="H2150" s="12" t="s"/>
      <c r="I2150" s="12" t="s"/>
      <c r="J2150" s="12" t="s"/>
      <c r="K2150" s="12" t="s"/>
      <c r="L2150" s="12" t="s"/>
      <c r="M2150" s="12" t="s"/>
      <c r="N2150" s="12" t="s"/>
      <c r="O2150" s="12" t="s"/>
      <c r="P2150" s="12" t="s"/>
    </row>
    <row r="2151" spans="1:16">
      <c r="A2151" s="21" t="s"/>
      <c r="B2151" s="12" t="s"/>
      <c r="C2151" s="22" t="s"/>
      <c r="D2151" s="12" t="s"/>
      <c r="E2151" s="12" t="s"/>
      <c r="F2151" s="12" t="s"/>
      <c r="G2151" s="12" t="s"/>
      <c r="H2151" s="12" t="s"/>
      <c r="I2151" s="12" t="s"/>
      <c r="J2151" s="12" t="s"/>
      <c r="K2151" s="12" t="s"/>
      <c r="L2151" s="12" t="s"/>
      <c r="M2151" s="12" t="s"/>
      <c r="N2151" s="12" t="s"/>
      <c r="O2151" s="12" t="s"/>
      <c r="P2151" s="12" t="s"/>
    </row>
    <row r="2152" spans="1:16">
      <c r="A2152" s="21" t="s"/>
      <c r="B2152" s="12" t="s"/>
      <c r="C2152" s="22" t="s"/>
      <c r="D2152" s="12" t="s"/>
      <c r="E2152" s="12" t="s"/>
      <c r="F2152" s="12" t="s"/>
      <c r="G2152" s="12" t="s"/>
      <c r="H2152" s="12" t="s"/>
      <c r="I2152" s="12" t="s"/>
      <c r="J2152" s="12" t="s"/>
      <c r="K2152" s="12" t="s"/>
      <c r="L2152" s="12" t="s"/>
      <c r="M2152" s="12" t="s"/>
      <c r="N2152" s="12" t="s"/>
      <c r="O2152" s="12" t="s"/>
      <c r="P2152" s="12" t="s"/>
    </row>
    <row r="2153" spans="1:16">
      <c r="A2153" s="21" t="s"/>
      <c r="B2153" s="12" t="s"/>
      <c r="C2153" s="22" t="s"/>
      <c r="D2153" s="12" t="s"/>
      <c r="E2153" s="12" t="s"/>
      <c r="F2153" s="12" t="s"/>
      <c r="G2153" s="12" t="s"/>
      <c r="H2153" s="12" t="s"/>
      <c r="I2153" s="12" t="s"/>
      <c r="J2153" s="12" t="s"/>
      <c r="K2153" s="12" t="s"/>
      <c r="L2153" s="12" t="s"/>
      <c r="M2153" s="12" t="s"/>
      <c r="N2153" s="12" t="s"/>
      <c r="O2153" s="12" t="s"/>
      <c r="P2153" s="12" t="s"/>
    </row>
    <row r="2154" spans="1:16">
      <c r="A2154" s="21" t="s"/>
      <c r="B2154" s="12" t="s"/>
      <c r="C2154" s="22" t="s"/>
      <c r="D2154" s="12" t="s"/>
      <c r="E2154" s="12" t="s"/>
      <c r="F2154" s="12" t="s"/>
      <c r="G2154" s="12" t="s"/>
      <c r="H2154" s="12" t="s"/>
      <c r="I2154" s="12" t="s"/>
      <c r="J2154" s="12" t="s"/>
      <c r="K2154" s="12" t="s"/>
      <c r="L2154" s="12" t="s"/>
      <c r="M2154" s="12" t="s"/>
      <c r="N2154" s="12" t="s"/>
      <c r="O2154" s="12" t="s"/>
      <c r="P2154" s="12" t="s"/>
    </row>
    <row r="2155" spans="1:16">
      <c r="A2155" s="21" t="s"/>
      <c r="B2155" s="12" t="s"/>
      <c r="C2155" s="22" t="s"/>
      <c r="D2155" s="12" t="s"/>
      <c r="E2155" s="12" t="s"/>
      <c r="F2155" s="12" t="s"/>
      <c r="G2155" s="12" t="s"/>
      <c r="H2155" s="12" t="s"/>
      <c r="I2155" s="12" t="s"/>
      <c r="J2155" s="12" t="s"/>
      <c r="K2155" s="12" t="s"/>
      <c r="L2155" s="12" t="s"/>
      <c r="M2155" s="12" t="s"/>
      <c r="N2155" s="12" t="s"/>
      <c r="O2155" s="12" t="s"/>
      <c r="P2155" s="12" t="s"/>
    </row>
    <row r="2156" spans="1:16">
      <c r="A2156" s="21" t="s"/>
      <c r="B2156" s="12" t="s"/>
      <c r="C2156" s="22" t="s"/>
      <c r="D2156" s="12" t="s"/>
      <c r="E2156" s="12" t="s"/>
      <c r="F2156" s="12" t="s"/>
      <c r="G2156" s="12" t="s"/>
      <c r="H2156" s="12" t="s"/>
      <c r="I2156" s="12" t="s"/>
      <c r="J2156" s="12" t="s"/>
      <c r="K2156" s="12" t="s"/>
      <c r="L2156" s="12" t="s"/>
      <c r="M2156" s="12" t="s"/>
      <c r="N2156" s="12" t="s"/>
      <c r="O2156" s="12" t="s"/>
      <c r="P2156" s="12" t="s"/>
    </row>
    <row r="2157" spans="1:16">
      <c r="A2157" s="21" t="s"/>
      <c r="B2157" s="12" t="s"/>
      <c r="C2157" s="22" t="s"/>
      <c r="D2157" s="12" t="s"/>
      <c r="E2157" s="12" t="s"/>
      <c r="F2157" s="12" t="s"/>
      <c r="G2157" s="12" t="s"/>
      <c r="H2157" s="12" t="s"/>
      <c r="I2157" s="12" t="s"/>
      <c r="J2157" s="12" t="s"/>
      <c r="K2157" s="12" t="s"/>
      <c r="L2157" s="12" t="s"/>
      <c r="M2157" s="12" t="s"/>
      <c r="N2157" s="12" t="s"/>
      <c r="O2157" s="12" t="s"/>
      <c r="P2157" s="12" t="s"/>
    </row>
    <row r="2158" spans="1:16">
      <c r="A2158" s="21" t="s"/>
      <c r="B2158" s="12" t="s"/>
      <c r="C2158" s="22" t="s"/>
      <c r="D2158" s="12" t="s"/>
      <c r="E2158" s="12" t="s"/>
      <c r="F2158" s="12" t="s"/>
      <c r="G2158" s="12" t="s"/>
      <c r="H2158" s="12" t="s"/>
      <c r="I2158" s="12" t="s"/>
      <c r="J2158" s="12" t="s"/>
      <c r="K2158" s="12" t="s"/>
      <c r="L2158" s="12" t="s"/>
      <c r="M2158" s="12" t="s"/>
      <c r="N2158" s="12" t="s"/>
      <c r="O2158" s="12" t="s"/>
      <c r="P2158" s="12" t="s"/>
    </row>
    <row r="2159" spans="1:16">
      <c r="A2159" s="21" t="s"/>
      <c r="B2159" s="12" t="s"/>
      <c r="C2159" s="22" t="s"/>
      <c r="D2159" s="12" t="s"/>
      <c r="E2159" s="12" t="s"/>
      <c r="F2159" s="12" t="s"/>
      <c r="G2159" s="12" t="s"/>
      <c r="H2159" s="12" t="s"/>
      <c r="I2159" s="12" t="s"/>
      <c r="J2159" s="12" t="s"/>
      <c r="K2159" s="12" t="s"/>
      <c r="L2159" s="12" t="s"/>
      <c r="M2159" s="12" t="s"/>
      <c r="N2159" s="12" t="s"/>
      <c r="O2159" s="12" t="s"/>
      <c r="P2159" s="12" t="s"/>
    </row>
    <row r="2160" spans="1:16">
      <c r="A2160" s="21" t="s"/>
      <c r="B2160" s="12" t="s"/>
      <c r="C2160" s="22" t="s"/>
      <c r="D2160" s="12" t="s"/>
      <c r="E2160" s="12" t="s"/>
      <c r="F2160" s="12" t="s"/>
      <c r="G2160" s="12" t="s"/>
      <c r="H2160" s="12" t="s"/>
      <c r="I2160" s="12" t="s"/>
      <c r="J2160" s="12" t="s"/>
      <c r="K2160" s="12" t="s"/>
      <c r="L2160" s="12" t="s"/>
      <c r="M2160" s="12" t="s"/>
      <c r="N2160" s="12" t="s"/>
      <c r="O2160" s="12" t="s"/>
      <c r="P2160" s="12" t="s"/>
    </row>
    <row r="2161" spans="1:16">
      <c r="A2161" s="21" t="s"/>
      <c r="B2161" s="12" t="s"/>
      <c r="C2161" s="22" t="s"/>
      <c r="D2161" s="12" t="s"/>
      <c r="E2161" s="12" t="s"/>
      <c r="F2161" s="12" t="s"/>
      <c r="G2161" s="12" t="s"/>
      <c r="H2161" s="12" t="s"/>
      <c r="I2161" s="12" t="s"/>
      <c r="J2161" s="12" t="s"/>
      <c r="K2161" s="12" t="s"/>
      <c r="L2161" s="12" t="s"/>
      <c r="M2161" s="12" t="s"/>
      <c r="N2161" s="12" t="s"/>
      <c r="O2161" s="12" t="s"/>
      <c r="P2161" s="12" t="s"/>
    </row>
    <row r="2162" spans="1:16">
      <c r="A2162" s="21" t="s"/>
      <c r="B2162" s="12" t="s"/>
      <c r="C2162" s="22" t="s"/>
      <c r="D2162" s="12" t="s"/>
      <c r="E2162" s="12" t="s"/>
      <c r="F2162" s="12" t="s"/>
      <c r="G2162" s="12" t="s"/>
      <c r="H2162" s="12" t="s"/>
      <c r="I2162" s="12" t="s"/>
      <c r="J2162" s="12" t="s"/>
      <c r="K2162" s="12" t="s"/>
      <c r="L2162" s="12" t="s"/>
      <c r="M2162" s="12" t="s"/>
      <c r="N2162" s="12" t="s"/>
      <c r="O2162" s="12" t="s"/>
      <c r="P2162" s="12" t="s"/>
    </row>
    <row r="2163" spans="1:16">
      <c r="A2163" s="21" t="s"/>
      <c r="B2163" s="12" t="s"/>
      <c r="C2163" s="22" t="s"/>
      <c r="D2163" s="12" t="s"/>
      <c r="E2163" s="12" t="s"/>
      <c r="F2163" s="12" t="s"/>
      <c r="G2163" s="12" t="s"/>
      <c r="H2163" s="12" t="s"/>
      <c r="I2163" s="12" t="s"/>
      <c r="J2163" s="12" t="s"/>
      <c r="K2163" s="12" t="s"/>
      <c r="L2163" s="12" t="s"/>
      <c r="M2163" s="12" t="s"/>
      <c r="N2163" s="12" t="s"/>
      <c r="O2163" s="12" t="s"/>
      <c r="P2163" s="12" t="s"/>
    </row>
    <row r="2164" spans="1:16">
      <c r="A2164" s="21" t="s"/>
      <c r="B2164" s="12" t="s"/>
      <c r="C2164" s="22" t="s"/>
      <c r="D2164" s="12" t="s"/>
      <c r="E2164" s="12" t="s"/>
      <c r="F2164" s="12" t="s"/>
      <c r="G2164" s="12" t="s"/>
      <c r="H2164" s="12" t="s"/>
      <c r="I2164" s="12" t="s"/>
      <c r="J2164" s="12" t="s"/>
      <c r="K2164" s="12" t="s"/>
      <c r="L2164" s="12" t="s"/>
      <c r="M2164" s="12" t="s"/>
      <c r="N2164" s="12" t="s"/>
      <c r="O2164" s="12" t="s"/>
      <c r="P2164" s="12" t="s"/>
    </row>
    <row r="2165" spans="1:16">
      <c r="A2165" s="21" t="s"/>
      <c r="B2165" s="12" t="s"/>
      <c r="C2165" s="22" t="s"/>
      <c r="D2165" s="12" t="s"/>
      <c r="E2165" s="12" t="s"/>
      <c r="F2165" s="12" t="s"/>
      <c r="G2165" s="12" t="s"/>
      <c r="H2165" s="12" t="s"/>
      <c r="I2165" s="12" t="s"/>
      <c r="J2165" s="12" t="s"/>
      <c r="K2165" s="12" t="s"/>
      <c r="L2165" s="12" t="s"/>
      <c r="M2165" s="12" t="s"/>
      <c r="N2165" s="12" t="s"/>
      <c r="O2165" s="12" t="s"/>
      <c r="P2165" s="12" t="s"/>
    </row>
    <row r="2166" spans="1:16">
      <c r="A2166" s="21" t="s"/>
      <c r="B2166" s="12" t="s"/>
      <c r="C2166" s="22" t="s"/>
      <c r="D2166" s="12" t="s"/>
      <c r="E2166" s="12" t="s"/>
      <c r="F2166" s="12" t="s"/>
      <c r="G2166" s="12" t="s"/>
      <c r="H2166" s="12" t="s"/>
      <c r="I2166" s="12" t="s"/>
      <c r="J2166" s="12" t="s"/>
      <c r="K2166" s="12" t="s"/>
      <c r="L2166" s="12" t="s"/>
      <c r="M2166" s="12" t="s"/>
      <c r="N2166" s="12" t="s"/>
      <c r="O2166" s="12" t="s"/>
      <c r="P2166" s="12" t="s"/>
    </row>
    <row r="2167" spans="1:16">
      <c r="A2167" s="21" t="s"/>
      <c r="B2167" s="12" t="s"/>
      <c r="C2167" s="22" t="s"/>
      <c r="D2167" s="12" t="s"/>
      <c r="E2167" s="12" t="s"/>
      <c r="F2167" s="12" t="s"/>
      <c r="G2167" s="12" t="s"/>
      <c r="H2167" s="12" t="s"/>
      <c r="I2167" s="12" t="s"/>
      <c r="J2167" s="12" t="s"/>
      <c r="K2167" s="12" t="s"/>
      <c r="L2167" s="12" t="s"/>
      <c r="M2167" s="12" t="s"/>
      <c r="N2167" s="12" t="s"/>
      <c r="O2167" s="12" t="s"/>
      <c r="P2167" s="12" t="s"/>
    </row>
    <row r="2168" spans="1:16">
      <c r="A2168" s="21" t="s"/>
      <c r="B2168" s="12" t="s"/>
      <c r="C2168" s="22" t="s"/>
      <c r="D2168" s="12" t="s"/>
      <c r="E2168" s="12" t="s"/>
      <c r="F2168" s="12" t="s"/>
      <c r="G2168" s="12" t="s"/>
      <c r="H2168" s="12" t="s"/>
      <c r="I2168" s="12" t="s"/>
      <c r="J2168" s="12" t="s"/>
      <c r="K2168" s="12" t="s"/>
      <c r="L2168" s="12" t="s"/>
      <c r="M2168" s="12" t="s"/>
      <c r="N2168" s="12" t="s"/>
      <c r="O2168" s="12" t="s"/>
      <c r="P2168" s="12" t="s"/>
    </row>
    <row r="2169" spans="1:16">
      <c r="A2169" s="21" t="s"/>
      <c r="B2169" s="12" t="s"/>
      <c r="C2169" s="22" t="s"/>
      <c r="D2169" s="12" t="s"/>
      <c r="E2169" s="12" t="s"/>
      <c r="F2169" s="12" t="s"/>
      <c r="G2169" s="12" t="s"/>
      <c r="H2169" s="12" t="s"/>
      <c r="I2169" s="12" t="s"/>
      <c r="J2169" s="12" t="s"/>
      <c r="K2169" s="12" t="s"/>
      <c r="L2169" s="12" t="s"/>
      <c r="M2169" s="12" t="s"/>
      <c r="N2169" s="12" t="s"/>
      <c r="O2169" s="12" t="s"/>
      <c r="P2169" s="12" t="s"/>
    </row>
    <row r="2170" spans="1:16">
      <c r="A2170" s="21" t="s"/>
      <c r="B2170" s="12" t="s"/>
      <c r="C2170" s="22" t="s"/>
      <c r="D2170" s="12" t="s"/>
      <c r="E2170" s="12" t="s"/>
      <c r="F2170" s="12" t="s"/>
      <c r="G2170" s="12" t="s"/>
      <c r="H2170" s="12" t="s"/>
      <c r="I2170" s="12" t="s"/>
      <c r="J2170" s="12" t="s"/>
      <c r="K2170" s="12" t="s"/>
      <c r="L2170" s="12" t="s"/>
      <c r="M2170" s="12" t="s"/>
      <c r="N2170" s="12" t="s"/>
      <c r="O2170" s="12" t="s"/>
      <c r="P2170" s="12" t="s"/>
    </row>
    <row r="2171" spans="1:16">
      <c r="A2171" s="21" t="s"/>
      <c r="B2171" s="12" t="s"/>
      <c r="C2171" s="22" t="s"/>
      <c r="D2171" s="12" t="s"/>
      <c r="E2171" s="12" t="s"/>
      <c r="F2171" s="12" t="s"/>
      <c r="G2171" s="12" t="s"/>
      <c r="H2171" s="12" t="s"/>
      <c r="I2171" s="12" t="s"/>
      <c r="J2171" s="12" t="s"/>
      <c r="K2171" s="12" t="s"/>
      <c r="L2171" s="12" t="s"/>
      <c r="M2171" s="12" t="s"/>
      <c r="N2171" s="12" t="s"/>
      <c r="O2171" s="12" t="s"/>
      <c r="P2171" s="12" t="s"/>
    </row>
    <row r="2172" spans="1:16">
      <c r="A2172" s="21" t="s"/>
      <c r="B2172" s="12" t="s"/>
      <c r="C2172" s="22" t="s"/>
      <c r="D2172" s="12" t="s"/>
      <c r="E2172" s="12" t="s"/>
      <c r="F2172" s="12" t="s"/>
      <c r="G2172" s="12" t="s"/>
      <c r="H2172" s="12" t="s"/>
      <c r="I2172" s="12" t="s"/>
      <c r="J2172" s="12" t="s"/>
      <c r="K2172" s="12" t="s"/>
      <c r="L2172" s="12" t="s"/>
      <c r="M2172" s="12" t="s"/>
      <c r="N2172" s="12" t="s"/>
      <c r="O2172" s="12" t="s"/>
      <c r="P2172" s="12" t="s"/>
    </row>
    <row r="2173" spans="1:16">
      <c r="A2173" s="21" t="s"/>
      <c r="B2173" s="12" t="s"/>
      <c r="C2173" s="22" t="s"/>
      <c r="D2173" s="12" t="s"/>
      <c r="E2173" s="12" t="s"/>
      <c r="F2173" s="12" t="s"/>
      <c r="G2173" s="12" t="s"/>
      <c r="H2173" s="12" t="s"/>
      <c r="I2173" s="12" t="s"/>
      <c r="J2173" s="12" t="s"/>
      <c r="K2173" s="12" t="s"/>
      <c r="L2173" s="12" t="s"/>
      <c r="M2173" s="12" t="s"/>
      <c r="N2173" s="12" t="s"/>
      <c r="O2173" s="12" t="s"/>
      <c r="P2173" s="12" t="s"/>
    </row>
    <row r="2174" spans="1:16">
      <c r="A2174" s="21" t="s"/>
      <c r="B2174" s="12" t="s"/>
      <c r="C2174" s="22" t="s"/>
      <c r="D2174" s="12" t="s"/>
      <c r="E2174" s="12" t="s"/>
      <c r="F2174" s="12" t="s"/>
      <c r="G2174" s="12" t="s"/>
      <c r="H2174" s="12" t="s"/>
      <c r="I2174" s="12" t="s"/>
      <c r="J2174" s="12" t="s"/>
      <c r="K2174" s="12" t="s"/>
      <c r="L2174" s="12" t="s"/>
      <c r="M2174" s="12" t="s"/>
      <c r="N2174" s="12" t="s"/>
      <c r="O2174" s="12" t="s"/>
      <c r="P2174" s="12" t="s"/>
    </row>
    <row r="2175" spans="1:16">
      <c r="A2175" s="21" t="s"/>
      <c r="B2175" s="12" t="s"/>
      <c r="C2175" s="22" t="s"/>
      <c r="D2175" s="12" t="s"/>
      <c r="E2175" s="12" t="s"/>
      <c r="F2175" s="12" t="s"/>
      <c r="G2175" s="12" t="s"/>
      <c r="H2175" s="12" t="s"/>
      <c r="I2175" s="12" t="s"/>
      <c r="J2175" s="12" t="s"/>
      <c r="K2175" s="12" t="s"/>
      <c r="L2175" s="12" t="s"/>
      <c r="M2175" s="12" t="s"/>
      <c r="N2175" s="12" t="s"/>
      <c r="O2175" s="12" t="s"/>
      <c r="P2175" s="12" t="s"/>
    </row>
    <row r="2176" spans="1:16">
      <c r="A2176" s="21" t="s"/>
      <c r="B2176" s="12" t="s"/>
      <c r="C2176" s="22" t="s"/>
      <c r="D2176" s="12" t="s"/>
      <c r="E2176" s="12" t="s"/>
      <c r="F2176" s="12" t="s"/>
      <c r="G2176" s="12" t="s"/>
      <c r="H2176" s="12" t="s"/>
      <c r="I2176" s="12" t="s"/>
      <c r="J2176" s="12" t="s"/>
      <c r="K2176" s="12" t="s"/>
      <c r="L2176" s="12" t="s"/>
      <c r="M2176" s="12" t="s"/>
      <c r="N2176" s="12" t="s"/>
      <c r="O2176" s="12" t="s"/>
      <c r="P2176" s="12" t="s"/>
    </row>
    <row r="2177" spans="1:16">
      <c r="A2177" s="21" t="s"/>
      <c r="B2177" s="12" t="s"/>
      <c r="C2177" s="22" t="s"/>
      <c r="D2177" s="12" t="s"/>
      <c r="E2177" s="12" t="s"/>
      <c r="F2177" s="12" t="s"/>
      <c r="G2177" s="12" t="s"/>
      <c r="H2177" s="12" t="s"/>
      <c r="I2177" s="12" t="s"/>
      <c r="J2177" s="12" t="s"/>
      <c r="K2177" s="12" t="s"/>
      <c r="L2177" s="12" t="s"/>
      <c r="M2177" s="12" t="s"/>
      <c r="N2177" s="12" t="s"/>
      <c r="O2177" s="12" t="s"/>
      <c r="P2177" s="12" t="s"/>
    </row>
    <row r="2178" spans="1:16">
      <c r="A2178" s="21" t="s"/>
      <c r="B2178" s="12" t="s"/>
      <c r="C2178" s="22" t="s"/>
      <c r="D2178" s="12" t="s"/>
      <c r="E2178" s="12" t="s"/>
      <c r="F2178" s="12" t="s"/>
      <c r="G2178" s="12" t="s"/>
      <c r="H2178" s="12" t="s"/>
      <c r="I2178" s="12" t="s"/>
      <c r="J2178" s="12" t="s"/>
      <c r="K2178" s="12" t="s"/>
      <c r="L2178" s="12" t="s"/>
      <c r="M2178" s="12" t="s"/>
      <c r="N2178" s="12" t="s"/>
      <c r="O2178" s="12" t="s"/>
      <c r="P2178" s="12" t="s"/>
    </row>
    <row r="2179" spans="1:16">
      <c r="A2179" s="21" t="s"/>
      <c r="B2179" s="12" t="s"/>
      <c r="C2179" s="22" t="s"/>
      <c r="D2179" s="12" t="s"/>
      <c r="E2179" s="12" t="s"/>
      <c r="F2179" s="12" t="s"/>
      <c r="G2179" s="12" t="s"/>
      <c r="H2179" s="12" t="s"/>
      <c r="I2179" s="12" t="s"/>
      <c r="J2179" s="12" t="s"/>
      <c r="K2179" s="12" t="s"/>
      <c r="L2179" s="12" t="s"/>
      <c r="M2179" s="12" t="s"/>
      <c r="N2179" s="12" t="s"/>
      <c r="O2179" s="12" t="s"/>
      <c r="P2179" s="12" t="s"/>
    </row>
    <row r="2180" spans="1:16">
      <c r="A2180" s="21" t="s"/>
      <c r="B2180" s="12" t="s"/>
      <c r="C2180" s="22" t="s"/>
      <c r="D2180" s="12" t="s"/>
      <c r="E2180" s="12" t="s"/>
      <c r="F2180" s="12" t="s"/>
      <c r="G2180" s="12" t="s"/>
      <c r="H2180" s="12" t="s"/>
      <c r="I2180" s="12" t="s"/>
      <c r="J2180" s="12" t="s"/>
      <c r="K2180" s="12" t="s"/>
      <c r="L2180" s="12" t="s"/>
      <c r="M2180" s="12" t="s"/>
      <c r="N2180" s="12" t="s"/>
      <c r="O2180" s="12" t="s"/>
      <c r="P2180" s="12" t="s"/>
    </row>
    <row r="2181" spans="1:16">
      <c r="A2181" s="21" t="s"/>
      <c r="B2181" s="12" t="s"/>
      <c r="C2181" s="22" t="s"/>
      <c r="D2181" s="12" t="s"/>
      <c r="E2181" s="12" t="s"/>
      <c r="F2181" s="12" t="s"/>
      <c r="G2181" s="12" t="s"/>
      <c r="H2181" s="12" t="s"/>
      <c r="I2181" s="12" t="s"/>
      <c r="J2181" s="12" t="s"/>
      <c r="K2181" s="12" t="s"/>
      <c r="L2181" s="12" t="s"/>
      <c r="M2181" s="12" t="s"/>
      <c r="N2181" s="12" t="s"/>
      <c r="O2181" s="12" t="s"/>
      <c r="P2181" s="12" t="s"/>
    </row>
    <row r="2182" spans="1:16">
      <c r="A2182" s="21" t="s"/>
      <c r="B2182" s="12" t="s"/>
      <c r="C2182" s="22" t="s"/>
      <c r="D2182" s="12" t="s"/>
      <c r="E2182" s="12" t="s"/>
      <c r="F2182" s="12" t="s"/>
      <c r="G2182" s="12" t="s"/>
      <c r="H2182" s="12" t="s"/>
      <c r="I2182" s="12" t="s"/>
      <c r="J2182" s="12" t="s"/>
      <c r="K2182" s="12" t="s"/>
      <c r="L2182" s="12" t="s"/>
      <c r="M2182" s="12" t="s"/>
      <c r="N2182" s="12" t="s"/>
      <c r="O2182" s="12" t="s"/>
      <c r="P2182" s="12" t="s"/>
    </row>
    <row r="2183" spans="1:16">
      <c r="A2183" s="21" t="s"/>
      <c r="B2183" s="12" t="s"/>
      <c r="C2183" s="22" t="s"/>
      <c r="D2183" s="12" t="s"/>
      <c r="E2183" s="12" t="s"/>
      <c r="F2183" s="12" t="s"/>
      <c r="G2183" s="12" t="s"/>
      <c r="H2183" s="12" t="s"/>
      <c r="I2183" s="12" t="s"/>
      <c r="J2183" s="12" t="s"/>
      <c r="K2183" s="12" t="s"/>
      <c r="L2183" s="12" t="s"/>
      <c r="M2183" s="12" t="s"/>
      <c r="N2183" s="12" t="s"/>
      <c r="O2183" s="12" t="s"/>
      <c r="P2183" s="12" t="s"/>
    </row>
    <row r="2184" spans="1:16">
      <c r="A2184" s="21" t="s"/>
      <c r="B2184" s="12" t="s"/>
      <c r="C2184" s="22" t="s"/>
      <c r="D2184" s="12" t="s"/>
      <c r="E2184" s="12" t="s"/>
      <c r="F2184" s="12" t="s"/>
      <c r="G2184" s="12" t="s"/>
      <c r="H2184" s="12" t="s"/>
      <c r="I2184" s="12" t="s"/>
      <c r="J2184" s="12" t="s"/>
      <c r="K2184" s="12" t="s"/>
      <c r="L2184" s="12" t="s"/>
      <c r="M2184" s="12" t="s"/>
      <c r="N2184" s="12" t="s"/>
      <c r="O2184" s="12" t="s"/>
      <c r="P2184" s="12" t="s"/>
    </row>
    <row r="2185" spans="1:16">
      <c r="A2185" s="21" t="s"/>
      <c r="B2185" s="12" t="s"/>
      <c r="C2185" s="22" t="s"/>
      <c r="D2185" s="12" t="s"/>
      <c r="E2185" s="12" t="s"/>
      <c r="F2185" s="12" t="s"/>
      <c r="G2185" s="12" t="s"/>
      <c r="H2185" s="12" t="s"/>
      <c r="I2185" s="12" t="s"/>
      <c r="J2185" s="12" t="s"/>
      <c r="K2185" s="12" t="s"/>
      <c r="L2185" s="12" t="s"/>
      <c r="M2185" s="12" t="s"/>
      <c r="N2185" s="12" t="s"/>
      <c r="O2185" s="12" t="s"/>
      <c r="P2185" s="12" t="s"/>
    </row>
    <row r="2186" spans="1:16">
      <c r="A2186" s="21" t="s"/>
      <c r="B2186" s="12" t="s"/>
      <c r="C2186" s="22" t="s"/>
      <c r="D2186" s="12" t="s"/>
      <c r="E2186" s="12" t="s"/>
      <c r="F2186" s="12" t="s"/>
      <c r="G2186" s="12" t="s"/>
      <c r="H2186" s="12" t="s"/>
      <c r="I2186" s="12" t="s"/>
      <c r="J2186" s="12" t="s"/>
      <c r="K2186" s="12" t="s"/>
      <c r="L2186" s="12" t="s"/>
      <c r="M2186" s="12" t="s"/>
      <c r="N2186" s="12" t="s"/>
      <c r="O2186" s="12" t="s"/>
      <c r="P2186" s="12" t="s"/>
    </row>
    <row r="2187" spans="1:16">
      <c r="A2187" s="21" t="s"/>
      <c r="B2187" s="12" t="s"/>
      <c r="C2187" s="22" t="s"/>
      <c r="D2187" s="12" t="s"/>
      <c r="E2187" s="12" t="s"/>
      <c r="F2187" s="12" t="s"/>
      <c r="G2187" s="12" t="s"/>
      <c r="H2187" s="12" t="s"/>
      <c r="I2187" s="12" t="s"/>
      <c r="J2187" s="12" t="s"/>
      <c r="K2187" s="12" t="s"/>
      <c r="L2187" s="12" t="s"/>
      <c r="M2187" s="12" t="s"/>
      <c r="N2187" s="12" t="s"/>
      <c r="O2187" s="12" t="s"/>
      <c r="P2187" s="12" t="s"/>
    </row>
    <row r="2188" spans="1:16">
      <c r="A2188" s="21" t="s"/>
      <c r="B2188" s="12" t="s"/>
      <c r="C2188" s="22" t="s"/>
      <c r="D2188" s="12" t="s"/>
      <c r="E2188" s="12" t="s"/>
      <c r="F2188" s="12" t="s"/>
      <c r="G2188" s="12" t="s"/>
      <c r="H2188" s="12" t="s"/>
      <c r="I2188" s="12" t="s"/>
      <c r="J2188" s="12" t="s"/>
      <c r="K2188" s="12" t="s"/>
      <c r="L2188" s="12" t="s"/>
      <c r="M2188" s="12" t="s"/>
      <c r="N2188" s="12" t="s"/>
      <c r="O2188" s="12" t="s"/>
      <c r="P2188" s="12" t="s"/>
    </row>
    <row r="2189" spans="1:16">
      <c r="A2189" s="21" t="s"/>
      <c r="B2189" s="12" t="s"/>
      <c r="C2189" s="22" t="s"/>
      <c r="D2189" s="12" t="s"/>
      <c r="E2189" s="12" t="s"/>
      <c r="F2189" s="12" t="s"/>
      <c r="G2189" s="12" t="s"/>
      <c r="H2189" s="12" t="s"/>
      <c r="I2189" s="12" t="s"/>
      <c r="J2189" s="12" t="s"/>
      <c r="K2189" s="12" t="s"/>
      <c r="L2189" s="12" t="s"/>
      <c r="M2189" s="12" t="s"/>
      <c r="N2189" s="12" t="s"/>
      <c r="O2189" s="12" t="s"/>
      <c r="P2189" s="12" t="s"/>
    </row>
    <row r="2190" spans="1:16">
      <c r="A2190" s="21" t="s"/>
      <c r="B2190" s="12" t="s"/>
      <c r="C2190" s="22" t="s"/>
      <c r="D2190" s="12" t="s"/>
      <c r="E2190" s="12" t="s"/>
      <c r="F2190" s="12" t="s"/>
      <c r="G2190" s="12" t="s"/>
      <c r="H2190" s="12" t="s"/>
      <c r="I2190" s="12" t="s"/>
      <c r="J2190" s="12" t="s"/>
      <c r="K2190" s="12" t="s"/>
      <c r="L2190" s="12" t="s"/>
      <c r="M2190" s="12" t="s"/>
      <c r="N2190" s="12" t="s"/>
      <c r="O2190" s="12" t="s"/>
      <c r="P2190" s="12" t="s"/>
    </row>
    <row r="2191" spans="1:16">
      <c r="A2191" s="21" t="s"/>
      <c r="B2191" s="12" t="s"/>
      <c r="C2191" s="22" t="s"/>
      <c r="D2191" s="12" t="s"/>
      <c r="E2191" s="12" t="s"/>
      <c r="F2191" s="12" t="s"/>
      <c r="G2191" s="12" t="s"/>
      <c r="H2191" s="12" t="s"/>
      <c r="I2191" s="12" t="s"/>
      <c r="J2191" s="12" t="s"/>
      <c r="K2191" s="12" t="s"/>
      <c r="L2191" s="12" t="s"/>
      <c r="M2191" s="12" t="s"/>
      <c r="N2191" s="12" t="s"/>
      <c r="O2191" s="12" t="s"/>
      <c r="P2191" s="12" t="s"/>
    </row>
    <row r="2192" spans="1:16">
      <c r="A2192" s="21" t="s"/>
      <c r="B2192" s="12" t="s"/>
      <c r="C2192" s="22" t="s"/>
      <c r="D2192" s="12" t="s"/>
      <c r="E2192" s="12" t="s"/>
      <c r="F2192" s="12" t="s"/>
      <c r="G2192" s="12" t="s"/>
      <c r="H2192" s="12" t="s"/>
      <c r="I2192" s="12" t="s"/>
      <c r="J2192" s="12" t="s"/>
      <c r="K2192" s="12" t="s"/>
      <c r="L2192" s="12" t="s"/>
      <c r="M2192" s="12" t="s"/>
      <c r="N2192" s="12" t="s"/>
      <c r="O2192" s="12" t="s"/>
      <c r="P2192" s="12" t="s"/>
    </row>
    <row r="2193" spans="1:16">
      <c r="A2193" s="21" t="s"/>
      <c r="B2193" s="12" t="s"/>
      <c r="C2193" s="22" t="s"/>
      <c r="D2193" s="12" t="s"/>
      <c r="E2193" s="12" t="s"/>
      <c r="F2193" s="12" t="s"/>
      <c r="G2193" s="12" t="s"/>
      <c r="H2193" s="12" t="s"/>
      <c r="I2193" s="12" t="s"/>
      <c r="J2193" s="12" t="s"/>
      <c r="K2193" s="12" t="s"/>
      <c r="L2193" s="12" t="s"/>
      <c r="M2193" s="12" t="s"/>
      <c r="N2193" s="12" t="s"/>
      <c r="O2193" s="12" t="s"/>
      <c r="P2193" s="12" t="s"/>
    </row>
    <row r="2194" spans="1:16">
      <c r="A2194" s="21" t="s"/>
      <c r="B2194" s="12" t="s"/>
      <c r="C2194" s="22" t="s"/>
      <c r="D2194" s="12" t="s"/>
      <c r="E2194" s="12" t="s"/>
      <c r="F2194" s="12" t="s"/>
      <c r="G2194" s="12" t="s"/>
      <c r="H2194" s="12" t="s"/>
      <c r="I2194" s="12" t="s"/>
      <c r="J2194" s="12" t="s"/>
      <c r="K2194" s="12" t="s"/>
      <c r="L2194" s="12" t="s"/>
      <c r="M2194" s="12" t="s"/>
      <c r="N2194" s="12" t="s"/>
      <c r="O2194" s="12" t="s"/>
      <c r="P2194" s="12" t="s"/>
    </row>
    <row r="2195" spans="1:16">
      <c r="A2195" s="21" t="s"/>
      <c r="B2195" s="12" t="s"/>
      <c r="C2195" s="22" t="s"/>
      <c r="D2195" s="12" t="s"/>
      <c r="E2195" s="12" t="s"/>
      <c r="F2195" s="12" t="s"/>
      <c r="G2195" s="12" t="s"/>
      <c r="H2195" s="12" t="s"/>
      <c r="I2195" s="12" t="s"/>
      <c r="J2195" s="12" t="s"/>
      <c r="K2195" s="12" t="s"/>
      <c r="L2195" s="12" t="s"/>
      <c r="M2195" s="12" t="s"/>
      <c r="N2195" s="12" t="s"/>
      <c r="O2195" s="12" t="s"/>
      <c r="P2195" s="12" t="s"/>
    </row>
    <row r="2196" spans="1:16">
      <c r="A2196" s="21" t="s"/>
      <c r="B2196" s="12" t="s"/>
      <c r="C2196" s="22" t="s"/>
      <c r="D2196" s="12" t="s"/>
      <c r="E2196" s="12" t="s"/>
      <c r="F2196" s="12" t="s"/>
      <c r="G2196" s="12" t="s"/>
      <c r="H2196" s="12" t="s"/>
      <c r="I2196" s="12" t="s"/>
      <c r="J2196" s="12" t="s"/>
      <c r="K2196" s="12" t="s"/>
      <c r="L2196" s="12" t="s"/>
      <c r="M2196" s="12" t="s"/>
      <c r="N2196" s="12" t="s"/>
      <c r="O2196" s="12" t="s"/>
      <c r="P2196" s="12" t="s"/>
    </row>
    <row r="2197" spans="1:16">
      <c r="A2197" s="21" t="s"/>
      <c r="B2197" s="12" t="s"/>
      <c r="C2197" s="22" t="s"/>
      <c r="D2197" s="12" t="s"/>
      <c r="E2197" s="12" t="s"/>
      <c r="F2197" s="12" t="s"/>
      <c r="G2197" s="12" t="s"/>
      <c r="H2197" s="12" t="s"/>
      <c r="I2197" s="12" t="s"/>
      <c r="J2197" s="12" t="s"/>
      <c r="K2197" s="12" t="s"/>
      <c r="L2197" s="12" t="s"/>
      <c r="M2197" s="12" t="s"/>
      <c r="N2197" s="12" t="s"/>
      <c r="O2197" s="12" t="s"/>
      <c r="P2197" s="12" t="s"/>
    </row>
    <row r="2198" spans="1:16">
      <c r="A2198" s="21" t="s"/>
      <c r="B2198" s="12" t="s"/>
      <c r="C2198" s="22" t="s"/>
      <c r="D2198" s="12" t="s"/>
      <c r="E2198" s="12" t="s"/>
      <c r="F2198" s="12" t="s"/>
      <c r="G2198" s="12" t="s"/>
      <c r="H2198" s="12" t="s"/>
      <c r="I2198" s="12" t="s"/>
      <c r="J2198" s="12" t="s"/>
      <c r="K2198" s="12" t="s"/>
      <c r="L2198" s="12" t="s"/>
      <c r="M2198" s="12" t="s"/>
      <c r="N2198" s="12" t="s"/>
      <c r="O2198" s="12" t="s"/>
      <c r="P2198" s="12" t="s"/>
    </row>
    <row r="2199" spans="1:16">
      <c r="A2199" s="21" t="s"/>
      <c r="B2199" s="12" t="s"/>
      <c r="C2199" s="22" t="s"/>
      <c r="D2199" s="12" t="s"/>
      <c r="E2199" s="12" t="s"/>
      <c r="F2199" s="12" t="s"/>
      <c r="G2199" s="12" t="s"/>
      <c r="H2199" s="12" t="s"/>
      <c r="I2199" s="12" t="s"/>
      <c r="J2199" s="12" t="s"/>
      <c r="K2199" s="12" t="s"/>
      <c r="L2199" s="12" t="s"/>
      <c r="M2199" s="12" t="s"/>
      <c r="N2199" s="12" t="s"/>
      <c r="O2199" s="12" t="s"/>
      <c r="P2199" s="12" t="s"/>
    </row>
    <row r="2200" spans="1:16">
      <c r="A2200" s="21" t="s"/>
      <c r="B2200" s="12" t="s"/>
      <c r="C2200" s="22" t="s"/>
      <c r="D2200" s="12" t="s"/>
      <c r="E2200" s="12" t="s"/>
      <c r="F2200" s="12" t="s"/>
      <c r="G2200" s="12" t="s"/>
      <c r="H2200" s="12" t="s"/>
      <c r="I2200" s="12" t="s"/>
      <c r="J2200" s="12" t="s"/>
      <c r="K2200" s="12" t="s"/>
      <c r="L2200" s="12" t="s"/>
      <c r="M2200" s="12" t="s"/>
      <c r="N2200" s="12" t="s"/>
      <c r="O2200" s="12" t="s"/>
      <c r="P2200" s="12" t="s"/>
    </row>
    <row r="2201" spans="1:16">
      <c r="A2201" s="21" t="s"/>
      <c r="B2201" s="12" t="s"/>
      <c r="C2201" s="22" t="s"/>
      <c r="D2201" s="12" t="s"/>
      <c r="E2201" s="12" t="s"/>
      <c r="F2201" s="12" t="s"/>
      <c r="G2201" s="12" t="s"/>
      <c r="H2201" s="12" t="s"/>
      <c r="I2201" s="12" t="s"/>
      <c r="J2201" s="12" t="s"/>
      <c r="K2201" s="12" t="s"/>
      <c r="L2201" s="12" t="s"/>
      <c r="M2201" s="12" t="s"/>
      <c r="N2201" s="12" t="s"/>
      <c r="O2201" s="12" t="s"/>
      <c r="P2201" s="12" t="s"/>
    </row>
    <row r="2202" spans="1:16">
      <c r="A2202" s="21" t="s"/>
      <c r="B2202" s="12" t="s"/>
      <c r="C2202" s="22" t="s"/>
      <c r="D2202" s="12" t="s"/>
      <c r="E2202" s="12" t="s"/>
      <c r="F2202" s="12" t="s"/>
      <c r="G2202" s="12" t="s"/>
      <c r="H2202" s="12" t="s"/>
      <c r="I2202" s="12" t="s"/>
      <c r="J2202" s="12" t="s"/>
      <c r="K2202" s="12" t="s"/>
      <c r="L2202" s="12" t="s"/>
      <c r="M2202" s="12" t="s"/>
      <c r="N2202" s="12" t="s"/>
      <c r="O2202" s="12" t="s"/>
      <c r="P2202" s="12" t="s"/>
    </row>
    <row r="2203" spans="1:16">
      <c r="A2203" s="21" t="s"/>
      <c r="B2203" s="12" t="s"/>
      <c r="C2203" s="22" t="s"/>
      <c r="D2203" s="12" t="s"/>
      <c r="E2203" s="12" t="s"/>
      <c r="F2203" s="12" t="s"/>
      <c r="G2203" s="12" t="s"/>
      <c r="H2203" s="12" t="s"/>
      <c r="I2203" s="12" t="s"/>
      <c r="J2203" s="12" t="s"/>
      <c r="K2203" s="12" t="s"/>
      <c r="L2203" s="12" t="s"/>
      <c r="M2203" s="12" t="s"/>
      <c r="N2203" s="12" t="s"/>
      <c r="O2203" s="12" t="s"/>
      <c r="P2203" s="12" t="s"/>
    </row>
    <row r="2204" spans="1:16">
      <c r="A2204" s="21" t="s"/>
      <c r="B2204" s="12" t="s"/>
      <c r="C2204" s="22" t="s"/>
      <c r="D2204" s="12" t="s"/>
      <c r="E2204" s="12" t="s"/>
      <c r="F2204" s="12" t="s"/>
      <c r="G2204" s="12" t="s"/>
      <c r="H2204" s="12" t="s"/>
      <c r="I2204" s="12" t="s"/>
      <c r="J2204" s="12" t="s"/>
      <c r="K2204" s="12" t="s"/>
      <c r="L2204" s="12" t="s"/>
      <c r="M2204" s="12" t="s"/>
      <c r="N2204" s="12" t="s"/>
      <c r="O2204" s="12" t="s"/>
      <c r="P2204" s="12" t="s"/>
    </row>
    <row r="2205" spans="1:16">
      <c r="A2205" s="21" t="s"/>
      <c r="B2205" s="12" t="s"/>
      <c r="C2205" s="22" t="s"/>
      <c r="D2205" s="12" t="s"/>
      <c r="E2205" s="12" t="s"/>
      <c r="F2205" s="12" t="s"/>
      <c r="G2205" s="12" t="s"/>
      <c r="H2205" s="12" t="s"/>
      <c r="I2205" s="12" t="s"/>
      <c r="J2205" s="12" t="s"/>
      <c r="K2205" s="12" t="s"/>
      <c r="L2205" s="12" t="s"/>
      <c r="M2205" s="12" t="s"/>
      <c r="N2205" s="12" t="s"/>
      <c r="O2205" s="12" t="s"/>
      <c r="P2205" s="12" t="s"/>
    </row>
    <row r="2206" spans="1:16">
      <c r="A2206" s="21" t="s"/>
      <c r="B2206" s="12" t="s"/>
      <c r="C2206" s="22" t="s"/>
      <c r="D2206" s="12" t="s"/>
      <c r="E2206" s="12" t="s"/>
      <c r="F2206" s="12" t="s"/>
      <c r="G2206" s="12" t="s"/>
      <c r="H2206" s="12" t="s"/>
      <c r="I2206" s="12" t="s"/>
      <c r="J2206" s="12" t="s"/>
      <c r="K2206" s="12" t="s"/>
      <c r="L2206" s="12" t="s"/>
      <c r="M2206" s="12" t="s"/>
      <c r="N2206" s="12" t="s"/>
      <c r="O2206" s="12" t="s"/>
      <c r="P2206" s="12" t="s"/>
    </row>
    <row r="2207" spans="1:16">
      <c r="A2207" s="21" t="s"/>
      <c r="B2207" s="12" t="s"/>
      <c r="C2207" s="22" t="s"/>
      <c r="D2207" s="12" t="s"/>
      <c r="E2207" s="12" t="s"/>
      <c r="F2207" s="12" t="s"/>
      <c r="G2207" s="12" t="s"/>
      <c r="H2207" s="12" t="s"/>
      <c r="I2207" s="12" t="s"/>
      <c r="J2207" s="12" t="s"/>
      <c r="K2207" s="12" t="s"/>
      <c r="L2207" s="12" t="s"/>
      <c r="M2207" s="12" t="s"/>
      <c r="N2207" s="12" t="s"/>
      <c r="O2207" s="12" t="s"/>
      <c r="P2207" s="12" t="s"/>
    </row>
    <row r="2208" spans="1:16">
      <c r="A2208" s="21" t="s"/>
      <c r="B2208" s="12" t="s"/>
      <c r="C2208" s="22" t="s"/>
      <c r="D2208" s="12" t="s"/>
      <c r="E2208" s="12" t="s"/>
      <c r="F2208" s="12" t="s"/>
      <c r="G2208" s="12" t="s"/>
      <c r="H2208" s="12" t="s"/>
      <c r="I2208" s="12" t="s"/>
      <c r="J2208" s="12" t="s"/>
      <c r="K2208" s="12" t="s"/>
      <c r="L2208" s="12" t="s"/>
      <c r="M2208" s="12" t="s"/>
      <c r="N2208" s="12" t="s"/>
      <c r="O2208" s="12" t="s"/>
      <c r="P2208" s="12" t="s"/>
    </row>
    <row r="2209" spans="1:16">
      <c r="A2209" s="21" t="s"/>
      <c r="B2209" s="12" t="s"/>
      <c r="C2209" s="22" t="s"/>
      <c r="D2209" s="12" t="s"/>
      <c r="E2209" s="12" t="s"/>
      <c r="F2209" s="12" t="s"/>
      <c r="G2209" s="12" t="s"/>
      <c r="H2209" s="12" t="s"/>
      <c r="I2209" s="12" t="s"/>
      <c r="J2209" s="12" t="s"/>
      <c r="K2209" s="12" t="s"/>
      <c r="L2209" s="12" t="s"/>
      <c r="M2209" s="12" t="s"/>
      <c r="N2209" s="12" t="s"/>
      <c r="O2209" s="12" t="s"/>
      <c r="P2209" s="12" t="s"/>
    </row>
    <row r="2210" spans="1:16">
      <c r="A2210" s="21" t="s"/>
      <c r="B2210" s="12" t="s"/>
      <c r="C2210" s="22" t="s"/>
      <c r="D2210" s="12" t="s"/>
      <c r="E2210" s="12" t="s"/>
      <c r="F2210" s="12" t="s"/>
      <c r="G2210" s="12" t="s"/>
      <c r="H2210" s="12" t="s"/>
      <c r="I2210" s="12" t="s"/>
      <c r="J2210" s="12" t="s"/>
      <c r="K2210" s="12" t="s"/>
      <c r="L2210" s="12" t="s"/>
      <c r="M2210" s="12" t="s"/>
      <c r="N2210" s="12" t="s"/>
      <c r="O2210" s="12" t="s"/>
      <c r="P2210" s="12" t="s"/>
    </row>
    <row r="2211" spans="1:16">
      <c r="A2211" s="21" t="s"/>
      <c r="B2211" s="12" t="s"/>
      <c r="C2211" s="22" t="s"/>
      <c r="D2211" s="12" t="s"/>
      <c r="E2211" s="12" t="s"/>
      <c r="F2211" s="12" t="s"/>
      <c r="G2211" s="12" t="s"/>
      <c r="H2211" s="12" t="s"/>
      <c r="I2211" s="12" t="s"/>
      <c r="J2211" s="12" t="s"/>
      <c r="K2211" s="12" t="s"/>
      <c r="L2211" s="12" t="s"/>
      <c r="M2211" s="12" t="s"/>
      <c r="N2211" s="12" t="s"/>
      <c r="O2211" s="12" t="s"/>
      <c r="P2211" s="12" t="s"/>
    </row>
    <row r="2212" spans="1:16">
      <c r="A2212" s="21" t="s"/>
      <c r="B2212" s="12" t="s"/>
      <c r="C2212" s="22" t="s"/>
      <c r="D2212" s="12" t="s"/>
      <c r="E2212" s="12" t="s"/>
      <c r="F2212" s="12" t="s"/>
      <c r="G2212" s="12" t="s"/>
      <c r="H2212" s="12" t="s"/>
      <c r="I2212" s="12" t="s"/>
      <c r="J2212" s="12" t="s"/>
      <c r="K2212" s="12" t="s"/>
      <c r="L2212" s="12" t="s"/>
      <c r="M2212" s="12" t="s"/>
      <c r="N2212" s="12" t="s"/>
      <c r="O2212" s="12" t="s"/>
      <c r="P2212" s="12" t="s"/>
    </row>
    <row r="2213" spans="1:16">
      <c r="A2213" s="21" t="s"/>
      <c r="B2213" s="12" t="s"/>
      <c r="C2213" s="22" t="s"/>
      <c r="D2213" s="12" t="s"/>
      <c r="E2213" s="12" t="s"/>
      <c r="F2213" s="12" t="s"/>
      <c r="G2213" s="12" t="s"/>
      <c r="H2213" s="12" t="s"/>
      <c r="I2213" s="12" t="s"/>
      <c r="J2213" s="12" t="s"/>
      <c r="K2213" s="12" t="s"/>
      <c r="L2213" s="12" t="s"/>
      <c r="M2213" s="12" t="s"/>
      <c r="N2213" s="12" t="s"/>
      <c r="O2213" s="12" t="s"/>
      <c r="P2213" s="12" t="s"/>
    </row>
    <row r="2214" spans="1:16">
      <c r="A2214" s="21" t="s"/>
      <c r="B2214" s="12" t="s"/>
      <c r="C2214" s="22" t="s"/>
      <c r="D2214" s="12" t="s"/>
      <c r="E2214" s="12" t="s"/>
      <c r="F2214" s="12" t="s"/>
      <c r="G2214" s="12" t="s"/>
      <c r="H2214" s="12" t="s"/>
      <c r="I2214" s="12" t="s"/>
      <c r="J2214" s="12" t="s"/>
      <c r="K2214" s="12" t="s"/>
      <c r="L2214" s="12" t="s"/>
      <c r="M2214" s="12" t="s"/>
      <c r="N2214" s="12" t="s"/>
      <c r="O2214" s="12" t="s"/>
      <c r="P2214" s="12" t="s"/>
    </row>
    <row r="2215" spans="1:16">
      <c r="A2215" s="21" t="s"/>
      <c r="B2215" s="12" t="s"/>
      <c r="C2215" s="22" t="s"/>
      <c r="D2215" s="12" t="s"/>
      <c r="E2215" s="12" t="s"/>
      <c r="F2215" s="12" t="s"/>
      <c r="G2215" s="12" t="s"/>
      <c r="H2215" s="12" t="s"/>
      <c r="I2215" s="12" t="s"/>
      <c r="J2215" s="12" t="s"/>
      <c r="K2215" s="12" t="s"/>
      <c r="L2215" s="12" t="s"/>
      <c r="M2215" s="12" t="s"/>
      <c r="N2215" s="12" t="s"/>
      <c r="O2215" s="12" t="s"/>
      <c r="P2215" s="12" t="s"/>
    </row>
    <row r="2216" spans="1:16">
      <c r="A2216" s="21" t="s"/>
      <c r="B2216" s="12" t="s"/>
      <c r="C2216" s="22" t="s"/>
      <c r="D2216" s="12" t="s"/>
      <c r="E2216" s="12" t="s"/>
      <c r="F2216" s="12" t="s"/>
      <c r="G2216" s="12" t="s"/>
      <c r="H2216" s="12" t="s"/>
      <c r="I2216" s="12" t="s"/>
      <c r="J2216" s="12" t="s"/>
      <c r="K2216" s="12" t="s"/>
      <c r="L2216" s="12" t="s"/>
      <c r="M2216" s="12" t="s"/>
      <c r="N2216" s="12" t="s"/>
      <c r="O2216" s="12" t="s"/>
      <c r="P2216" s="12" t="s"/>
    </row>
    <row r="2217" spans="1:16">
      <c r="A2217" s="21" t="s"/>
      <c r="B2217" s="12" t="s"/>
      <c r="C2217" s="22" t="s"/>
      <c r="D2217" s="12" t="s"/>
      <c r="E2217" s="12" t="s"/>
      <c r="F2217" s="12" t="s"/>
      <c r="G2217" s="12" t="s"/>
      <c r="H2217" s="12" t="s"/>
      <c r="I2217" s="12" t="s"/>
      <c r="J2217" s="12" t="s"/>
      <c r="K2217" s="12" t="s"/>
      <c r="L2217" s="12" t="s"/>
      <c r="M2217" s="12" t="s"/>
      <c r="N2217" s="12" t="s"/>
      <c r="O2217" s="12" t="s"/>
      <c r="P2217" s="12" t="s"/>
    </row>
    <row r="2218" spans="1:16">
      <c r="A2218" s="21" t="s"/>
      <c r="B2218" s="12" t="s"/>
      <c r="C2218" s="22" t="s"/>
      <c r="D2218" s="12" t="s"/>
      <c r="E2218" s="12" t="s"/>
      <c r="F2218" s="12" t="s"/>
      <c r="G2218" s="12" t="s"/>
      <c r="H2218" s="12" t="s"/>
      <c r="I2218" s="12" t="s"/>
      <c r="J2218" s="12" t="s"/>
      <c r="K2218" s="12" t="s"/>
      <c r="L2218" s="12" t="s"/>
      <c r="M2218" s="12" t="s"/>
      <c r="N2218" s="12" t="s"/>
      <c r="O2218" s="12" t="s"/>
      <c r="P2218" s="12" t="s"/>
    </row>
    <row r="2219" spans="1:16">
      <c r="A2219" s="21" t="s"/>
      <c r="B2219" s="12" t="s"/>
      <c r="C2219" s="22" t="s"/>
      <c r="D2219" s="12" t="s"/>
      <c r="E2219" s="12" t="s"/>
      <c r="F2219" s="12" t="s"/>
      <c r="G2219" s="12" t="s"/>
      <c r="H2219" s="12" t="s"/>
      <c r="I2219" s="12" t="s"/>
      <c r="J2219" s="12" t="s"/>
      <c r="K2219" s="12" t="s"/>
      <c r="L2219" s="12" t="s"/>
      <c r="M2219" s="12" t="s"/>
      <c r="N2219" s="12" t="s"/>
      <c r="O2219" s="12" t="s"/>
      <c r="P2219" s="12" t="s"/>
    </row>
    <row r="2220" spans="1:16">
      <c r="A2220" s="21" t="s"/>
      <c r="B2220" s="12" t="s"/>
      <c r="C2220" s="22" t="s"/>
      <c r="D2220" s="12" t="s"/>
      <c r="E2220" s="12" t="s"/>
      <c r="F2220" s="12" t="s"/>
      <c r="G2220" s="12" t="s"/>
      <c r="H2220" s="12" t="s"/>
      <c r="I2220" s="12" t="s"/>
      <c r="J2220" s="12" t="s"/>
      <c r="K2220" s="12" t="s"/>
      <c r="L2220" s="12" t="s"/>
      <c r="M2220" s="12" t="s"/>
      <c r="N2220" s="12" t="s"/>
      <c r="O2220" s="12" t="s"/>
      <c r="P2220" s="12" t="s"/>
    </row>
    <row r="2221" spans="1:16">
      <c r="A2221" s="21" t="s"/>
      <c r="B2221" s="12" t="s"/>
      <c r="C2221" s="22" t="s"/>
      <c r="D2221" s="12" t="s"/>
      <c r="E2221" s="12" t="s"/>
      <c r="F2221" s="12" t="s"/>
      <c r="G2221" s="12" t="s"/>
      <c r="H2221" s="12" t="s"/>
      <c r="I2221" s="12" t="s"/>
      <c r="J2221" s="12" t="s"/>
      <c r="K2221" s="12" t="s"/>
      <c r="L2221" s="12" t="s"/>
      <c r="M2221" s="12" t="s"/>
      <c r="N2221" s="12" t="s"/>
      <c r="O2221" s="12" t="s"/>
      <c r="P2221" s="12" t="s"/>
    </row>
    <row r="2222" spans="1:16">
      <c r="A2222" s="21" t="s"/>
      <c r="B2222" s="12" t="s"/>
      <c r="C2222" s="22" t="s"/>
      <c r="D2222" s="12" t="s"/>
      <c r="E2222" s="12" t="s"/>
      <c r="F2222" s="12" t="s"/>
      <c r="G2222" s="12" t="s"/>
      <c r="H2222" s="12" t="s"/>
      <c r="I2222" s="12" t="s"/>
      <c r="J2222" s="12" t="s"/>
      <c r="K2222" s="12" t="s"/>
      <c r="L2222" s="12" t="s"/>
      <c r="M2222" s="12" t="s"/>
      <c r="N2222" s="12" t="s"/>
      <c r="O2222" s="12" t="s"/>
      <c r="P2222" s="12" t="s"/>
    </row>
    <row r="2223" spans="1:16">
      <c r="A2223" s="21" t="s"/>
      <c r="B2223" s="12" t="s"/>
      <c r="C2223" s="22" t="s"/>
      <c r="D2223" s="12" t="s"/>
      <c r="E2223" s="12" t="s"/>
      <c r="F2223" s="12" t="s"/>
      <c r="G2223" s="12" t="s"/>
      <c r="H2223" s="12" t="s"/>
      <c r="I2223" s="12" t="s"/>
      <c r="J2223" s="12" t="s"/>
      <c r="K2223" s="12" t="s"/>
      <c r="L2223" s="12" t="s"/>
      <c r="M2223" s="12" t="s"/>
      <c r="N2223" s="12" t="s"/>
      <c r="O2223" s="12" t="s"/>
      <c r="P2223" s="12" t="s"/>
    </row>
    <row r="2224" spans="1:16">
      <c r="A2224" s="21" t="s"/>
      <c r="B2224" s="12" t="s"/>
      <c r="C2224" s="22" t="s"/>
      <c r="D2224" s="12" t="s"/>
      <c r="E2224" s="12" t="s"/>
      <c r="F2224" s="12" t="s"/>
      <c r="G2224" s="12" t="s"/>
      <c r="H2224" s="12" t="s"/>
      <c r="I2224" s="12" t="s"/>
      <c r="J2224" s="12" t="s"/>
      <c r="K2224" s="12" t="s"/>
      <c r="L2224" s="12" t="s"/>
      <c r="M2224" s="12" t="s"/>
      <c r="N2224" s="12" t="s"/>
      <c r="O2224" s="12" t="s"/>
      <c r="P2224" s="12" t="s"/>
    </row>
    <row r="2225" spans="1:16">
      <c r="A2225" s="21" t="s"/>
      <c r="B2225" s="12" t="s"/>
      <c r="C2225" s="22" t="s"/>
      <c r="D2225" s="12" t="s"/>
      <c r="E2225" s="12" t="s"/>
      <c r="F2225" s="12" t="s"/>
      <c r="G2225" s="12" t="s"/>
      <c r="H2225" s="12" t="s"/>
      <c r="I2225" s="12" t="s"/>
      <c r="J2225" s="12" t="s"/>
      <c r="K2225" s="12" t="s"/>
      <c r="L2225" s="12" t="s"/>
      <c r="M2225" s="12" t="s"/>
      <c r="N2225" s="12" t="s"/>
      <c r="O2225" s="12" t="s"/>
      <c r="P2225" s="12" t="s"/>
    </row>
    <row r="2226" spans="1:16">
      <c r="A2226" s="21" t="s"/>
      <c r="B2226" s="12" t="s"/>
      <c r="C2226" s="22" t="s"/>
      <c r="D2226" s="12" t="s"/>
      <c r="E2226" s="12" t="s"/>
      <c r="F2226" s="12" t="s"/>
      <c r="G2226" s="12" t="s"/>
      <c r="H2226" s="12" t="s"/>
      <c r="I2226" s="12" t="s"/>
      <c r="J2226" s="12" t="s"/>
      <c r="K2226" s="12" t="s"/>
      <c r="L2226" s="12" t="s"/>
      <c r="M2226" s="12" t="s"/>
      <c r="N2226" s="12" t="s"/>
      <c r="O2226" s="12" t="s"/>
      <c r="P2226" s="12" t="s"/>
    </row>
    <row r="2227" spans="1:16">
      <c r="A2227" s="21" t="s"/>
      <c r="B2227" s="12" t="s"/>
      <c r="C2227" s="22" t="s"/>
      <c r="D2227" s="12" t="s"/>
      <c r="E2227" s="12" t="s"/>
      <c r="F2227" s="12" t="s"/>
      <c r="G2227" s="12" t="s"/>
      <c r="H2227" s="12" t="s"/>
      <c r="I2227" s="12" t="s"/>
      <c r="J2227" s="12" t="s"/>
      <c r="K2227" s="12" t="s"/>
      <c r="L2227" s="12" t="s"/>
      <c r="M2227" s="12" t="s"/>
      <c r="N2227" s="12" t="s"/>
      <c r="O2227" s="12" t="s"/>
      <c r="P2227" s="12" t="s"/>
    </row>
    <row r="2228" spans="1:16">
      <c r="A2228" s="21" t="s"/>
      <c r="B2228" s="12" t="s"/>
      <c r="C2228" s="22" t="s"/>
      <c r="D2228" s="12" t="s"/>
      <c r="E2228" s="12" t="s"/>
      <c r="F2228" s="12" t="s"/>
      <c r="G2228" s="12" t="s"/>
      <c r="H2228" s="12" t="s"/>
      <c r="I2228" s="12" t="s"/>
      <c r="J2228" s="12" t="s"/>
      <c r="K2228" s="12" t="s"/>
      <c r="L2228" s="12" t="s"/>
      <c r="M2228" s="12" t="s"/>
      <c r="N2228" s="12" t="s"/>
      <c r="O2228" s="12" t="s"/>
      <c r="P2228" s="12" t="s"/>
    </row>
    <row r="2229" spans="1:16">
      <c r="A2229" s="21" t="s"/>
      <c r="B2229" s="12" t="s"/>
      <c r="C2229" s="22" t="s"/>
      <c r="D2229" s="12" t="s"/>
      <c r="E2229" s="12" t="s"/>
      <c r="F2229" s="12" t="s"/>
      <c r="G2229" s="12" t="s"/>
      <c r="H2229" s="12" t="s"/>
      <c r="I2229" s="12" t="s"/>
      <c r="J2229" s="12" t="s"/>
      <c r="K2229" s="12" t="s"/>
      <c r="L2229" s="12" t="s"/>
      <c r="M2229" s="12" t="s"/>
      <c r="N2229" s="12" t="s"/>
      <c r="O2229" s="12" t="s"/>
      <c r="P2229" s="12" t="s"/>
    </row>
    <row r="2230" spans="1:16">
      <c r="A2230" s="21" t="s"/>
      <c r="B2230" s="12" t="s"/>
      <c r="C2230" s="22" t="s"/>
      <c r="D2230" s="12" t="s"/>
      <c r="E2230" s="12" t="s"/>
      <c r="F2230" s="12" t="s"/>
      <c r="G2230" s="12" t="s"/>
      <c r="H2230" s="12" t="s"/>
      <c r="I2230" s="12" t="s"/>
      <c r="J2230" s="12" t="s"/>
      <c r="K2230" s="12" t="s"/>
      <c r="L2230" s="12" t="s"/>
      <c r="M2230" s="12" t="s"/>
      <c r="N2230" s="12" t="s"/>
      <c r="O2230" s="12" t="s"/>
      <c r="P2230" s="12" t="s"/>
    </row>
    <row r="2231" spans="1:16">
      <c r="A2231" s="21" t="s"/>
      <c r="B2231" s="12" t="s"/>
      <c r="C2231" s="22" t="s"/>
      <c r="D2231" s="12" t="s"/>
      <c r="E2231" s="12" t="s"/>
      <c r="F2231" s="12" t="s"/>
      <c r="G2231" s="12" t="s"/>
      <c r="H2231" s="12" t="s"/>
      <c r="I2231" s="12" t="s"/>
      <c r="J2231" s="12" t="s"/>
      <c r="K2231" s="12" t="s"/>
      <c r="L2231" s="12" t="s"/>
      <c r="M2231" s="12" t="s"/>
      <c r="N2231" s="12" t="s"/>
      <c r="O2231" s="12" t="s"/>
      <c r="P2231" s="12" t="s"/>
    </row>
    <row r="2232" spans="1:16">
      <c r="A2232" s="21" t="s"/>
      <c r="B2232" s="12" t="s"/>
      <c r="C2232" s="22" t="s"/>
      <c r="D2232" s="12" t="s"/>
      <c r="E2232" s="12" t="s"/>
      <c r="F2232" s="12" t="s"/>
      <c r="G2232" s="12" t="s"/>
      <c r="H2232" s="12" t="s"/>
      <c r="I2232" s="12" t="s"/>
      <c r="J2232" s="12" t="s"/>
      <c r="K2232" s="12" t="s"/>
      <c r="L2232" s="12" t="s"/>
      <c r="M2232" s="12" t="s"/>
      <c r="N2232" s="12" t="s"/>
      <c r="O2232" s="12" t="s"/>
      <c r="P2232" s="12" t="s"/>
    </row>
    <row r="2233" spans="1:16">
      <c r="A2233" s="21" t="s"/>
      <c r="B2233" s="12" t="s"/>
      <c r="C2233" s="22" t="s"/>
      <c r="D2233" s="12" t="s"/>
      <c r="E2233" s="12" t="s"/>
      <c r="F2233" s="12" t="s"/>
      <c r="G2233" s="12" t="s"/>
      <c r="H2233" s="12" t="s"/>
      <c r="I2233" s="12" t="s"/>
      <c r="J2233" s="12" t="s"/>
      <c r="K2233" s="12" t="s"/>
      <c r="L2233" s="12" t="s"/>
      <c r="M2233" s="12" t="s"/>
      <c r="N2233" s="12" t="s"/>
      <c r="O2233" s="12" t="s"/>
      <c r="P2233" s="12" t="s"/>
    </row>
    <row r="2234" spans="1:16">
      <c r="A2234" s="21" t="s"/>
      <c r="B2234" s="12" t="s"/>
      <c r="C2234" s="22" t="s"/>
      <c r="D2234" s="12" t="s"/>
      <c r="E2234" s="12" t="s"/>
      <c r="F2234" s="12" t="s"/>
      <c r="G2234" s="12" t="s"/>
      <c r="H2234" s="12" t="s"/>
      <c r="I2234" s="12" t="s"/>
      <c r="J2234" s="12" t="s"/>
      <c r="K2234" s="12" t="s"/>
      <c r="L2234" s="12" t="s"/>
      <c r="M2234" s="12" t="s"/>
      <c r="N2234" s="12" t="s"/>
      <c r="O2234" s="12" t="s"/>
      <c r="P2234" s="12" t="s"/>
    </row>
    <row r="2235" spans="1:16">
      <c r="A2235" s="21" t="s"/>
      <c r="B2235" s="12" t="s"/>
      <c r="C2235" s="22" t="s"/>
      <c r="D2235" s="12" t="s"/>
      <c r="E2235" s="12" t="s"/>
      <c r="F2235" s="12" t="s"/>
      <c r="G2235" s="12" t="s"/>
      <c r="H2235" s="12" t="s"/>
      <c r="I2235" s="12" t="s"/>
      <c r="J2235" s="12" t="s"/>
      <c r="K2235" s="12" t="s"/>
      <c r="L2235" s="12" t="s"/>
      <c r="M2235" s="12" t="s"/>
      <c r="N2235" s="12" t="s"/>
      <c r="O2235" s="12" t="s"/>
      <c r="P2235" s="12" t="s"/>
    </row>
    <row r="2236" spans="1:16">
      <c r="A2236" s="21" t="s"/>
      <c r="B2236" s="12" t="s"/>
      <c r="C2236" s="22" t="s"/>
      <c r="D2236" s="12" t="s"/>
      <c r="E2236" s="12" t="s"/>
      <c r="F2236" s="12" t="s"/>
      <c r="G2236" s="12" t="s"/>
      <c r="H2236" s="12" t="s"/>
      <c r="I2236" s="12" t="s"/>
      <c r="J2236" s="12" t="s"/>
      <c r="K2236" s="12" t="s"/>
      <c r="L2236" s="12" t="s"/>
      <c r="M2236" s="12" t="s"/>
      <c r="N2236" s="12" t="s"/>
      <c r="O2236" s="12" t="s"/>
      <c r="P2236" s="12" t="s"/>
    </row>
    <row r="2237" spans="1:16">
      <c r="A2237" s="21" t="s"/>
      <c r="B2237" s="12" t="s"/>
      <c r="C2237" s="22" t="s"/>
      <c r="D2237" s="12" t="s"/>
      <c r="E2237" s="12" t="s"/>
      <c r="F2237" s="12" t="s"/>
      <c r="G2237" s="12" t="s"/>
      <c r="H2237" s="12" t="s"/>
      <c r="I2237" s="12" t="s"/>
      <c r="J2237" s="12" t="s"/>
      <c r="K2237" s="12" t="s"/>
      <c r="L2237" s="12" t="s"/>
      <c r="M2237" s="12" t="s"/>
      <c r="N2237" s="12" t="s"/>
      <c r="O2237" s="12" t="s"/>
      <c r="P2237" s="12" t="s"/>
    </row>
    <row r="2238" spans="1:16">
      <c r="A2238" s="21" t="s"/>
      <c r="B2238" s="12" t="s"/>
      <c r="C2238" s="22" t="s"/>
      <c r="D2238" s="12" t="s"/>
      <c r="E2238" s="12" t="s"/>
      <c r="F2238" s="12" t="s"/>
      <c r="G2238" s="12" t="s"/>
      <c r="H2238" s="12" t="s"/>
      <c r="I2238" s="12" t="s"/>
      <c r="J2238" s="12" t="s"/>
      <c r="K2238" s="12" t="s"/>
      <c r="L2238" s="12" t="s"/>
      <c r="M2238" s="12" t="s"/>
      <c r="N2238" s="12" t="s"/>
      <c r="O2238" s="12" t="s"/>
      <c r="P2238" s="12" t="s"/>
    </row>
    <row r="2239" spans="1:16">
      <c r="A2239" s="21" t="s"/>
      <c r="B2239" s="12" t="s"/>
      <c r="C2239" s="22" t="s"/>
      <c r="D2239" s="12" t="s"/>
      <c r="E2239" s="12" t="s"/>
      <c r="F2239" s="12" t="s"/>
      <c r="G2239" s="12" t="s"/>
      <c r="H2239" s="12" t="s"/>
      <c r="I2239" s="12" t="s"/>
      <c r="J2239" s="12" t="s"/>
      <c r="K2239" s="12" t="s"/>
      <c r="L2239" s="12" t="s"/>
      <c r="M2239" s="12" t="s"/>
      <c r="N2239" s="12" t="s"/>
      <c r="O2239" s="12" t="s"/>
      <c r="P2239" s="12" t="s"/>
    </row>
    <row r="2240" spans="1:16">
      <c r="A2240" s="21" t="s"/>
      <c r="B2240" s="12" t="s"/>
      <c r="C2240" s="22" t="s"/>
      <c r="D2240" s="12" t="s"/>
      <c r="E2240" s="12" t="s"/>
      <c r="F2240" s="12" t="s"/>
      <c r="G2240" s="12" t="s"/>
      <c r="H2240" s="12" t="s"/>
      <c r="I2240" s="12" t="s"/>
      <c r="J2240" s="12" t="s"/>
      <c r="K2240" s="12" t="s"/>
      <c r="L2240" s="12" t="s"/>
      <c r="M2240" s="12" t="s"/>
      <c r="N2240" s="12" t="s"/>
      <c r="O2240" s="12" t="s"/>
      <c r="P2240" s="12" t="s"/>
    </row>
    <row r="2241" spans="1:16">
      <c r="A2241" s="21" t="s"/>
      <c r="B2241" s="12" t="s"/>
      <c r="C2241" s="22" t="s"/>
      <c r="D2241" s="12" t="s"/>
      <c r="E2241" s="12" t="s"/>
      <c r="F2241" s="12" t="s"/>
      <c r="G2241" s="12" t="s"/>
      <c r="H2241" s="12" t="s"/>
      <c r="I2241" s="12" t="s"/>
      <c r="J2241" s="12" t="s"/>
      <c r="K2241" s="12" t="s"/>
      <c r="L2241" s="12" t="s"/>
      <c r="M2241" s="12" t="s"/>
      <c r="N2241" s="12" t="s"/>
      <c r="O2241" s="12" t="s"/>
      <c r="P2241" s="12" t="s"/>
    </row>
    <row r="2242" spans="1:16">
      <c r="A2242" s="21" t="s"/>
      <c r="B2242" s="12" t="s"/>
      <c r="C2242" s="22" t="s"/>
      <c r="D2242" s="12" t="s"/>
      <c r="E2242" s="12" t="s"/>
      <c r="F2242" s="12" t="s"/>
      <c r="G2242" s="12" t="s"/>
      <c r="H2242" s="12" t="s"/>
      <c r="I2242" s="12" t="s"/>
      <c r="J2242" s="12" t="s"/>
      <c r="K2242" s="12" t="s"/>
      <c r="L2242" s="12" t="s"/>
      <c r="M2242" s="12" t="s"/>
      <c r="N2242" s="12" t="s"/>
      <c r="O2242" s="12" t="s"/>
      <c r="P2242" s="12" t="s"/>
    </row>
    <row r="2243" spans="1:16">
      <c r="A2243" s="21" t="s"/>
      <c r="B2243" s="12" t="s"/>
      <c r="C2243" s="22" t="s"/>
      <c r="D2243" s="12" t="s"/>
      <c r="E2243" s="12" t="s"/>
      <c r="F2243" s="12" t="s"/>
      <c r="G2243" s="12" t="s"/>
      <c r="H2243" s="12" t="s"/>
      <c r="I2243" s="12" t="s"/>
      <c r="J2243" s="12" t="s"/>
      <c r="K2243" s="12" t="s"/>
      <c r="L2243" s="12" t="s"/>
      <c r="M2243" s="12" t="s"/>
      <c r="N2243" s="12" t="s"/>
      <c r="O2243" s="12" t="s"/>
      <c r="P2243" s="12" t="s"/>
    </row>
    <row r="2244" spans="1:16">
      <c r="A2244" s="21" t="s"/>
      <c r="B2244" s="12" t="s"/>
      <c r="C2244" s="22" t="s"/>
      <c r="D2244" s="12" t="s"/>
      <c r="E2244" s="12" t="s"/>
      <c r="F2244" s="12" t="s"/>
      <c r="G2244" s="12" t="s"/>
      <c r="H2244" s="12" t="s"/>
      <c r="I2244" s="12" t="s"/>
      <c r="J2244" s="12" t="s"/>
      <c r="K2244" s="12" t="s"/>
      <c r="L2244" s="12" t="s"/>
      <c r="M2244" s="12" t="s"/>
      <c r="N2244" s="12" t="s"/>
      <c r="O2244" s="12" t="s"/>
      <c r="P2244" s="12" t="s"/>
    </row>
    <row r="2245" spans="1:16">
      <c r="A2245" s="21" t="s"/>
      <c r="B2245" s="12" t="s"/>
      <c r="C2245" s="22" t="s"/>
      <c r="D2245" s="12" t="s"/>
      <c r="E2245" s="12" t="s"/>
      <c r="F2245" s="12" t="s"/>
      <c r="G2245" s="12" t="s"/>
      <c r="H2245" s="12" t="s"/>
      <c r="I2245" s="12" t="s"/>
      <c r="J2245" s="12" t="s"/>
      <c r="K2245" s="12" t="s"/>
      <c r="L2245" s="12" t="s"/>
      <c r="M2245" s="12" t="s"/>
      <c r="N2245" s="12" t="s"/>
      <c r="O2245" s="12" t="s"/>
      <c r="P2245" s="12" t="s"/>
    </row>
    <row r="2246" spans="1:16">
      <c r="A2246" s="21" t="s"/>
      <c r="B2246" s="12" t="s"/>
      <c r="C2246" s="22" t="s"/>
      <c r="D2246" s="12" t="s"/>
      <c r="E2246" s="12" t="s"/>
      <c r="F2246" s="12" t="s"/>
      <c r="G2246" s="12" t="s"/>
      <c r="H2246" s="12" t="s"/>
      <c r="I2246" s="12" t="s"/>
      <c r="J2246" s="12" t="s"/>
      <c r="K2246" s="12" t="s"/>
      <c r="L2246" s="12" t="s"/>
      <c r="M2246" s="12" t="s"/>
      <c r="N2246" s="12" t="s"/>
      <c r="O2246" s="12" t="s"/>
      <c r="P2246" s="12" t="s"/>
    </row>
    <row r="2247" spans="1:16">
      <c r="A2247" s="21" t="s"/>
      <c r="B2247" s="12" t="s"/>
      <c r="C2247" s="22" t="s"/>
      <c r="D2247" s="12" t="s"/>
      <c r="E2247" s="12" t="s"/>
      <c r="F2247" s="12" t="s"/>
      <c r="G2247" s="12" t="s"/>
      <c r="H2247" s="12" t="s"/>
      <c r="I2247" s="12" t="s"/>
      <c r="J2247" s="12" t="s"/>
      <c r="K2247" s="12" t="s"/>
      <c r="L2247" s="12" t="s"/>
      <c r="M2247" s="12" t="s"/>
      <c r="N2247" s="12" t="s"/>
      <c r="O2247" s="12" t="s"/>
      <c r="P2247" s="12" t="s"/>
    </row>
    <row r="2248" spans="1:16">
      <c r="A2248" s="21" t="s"/>
      <c r="B2248" s="12" t="s"/>
      <c r="C2248" s="22" t="s"/>
      <c r="D2248" s="12" t="s"/>
      <c r="E2248" s="12" t="s"/>
      <c r="F2248" s="12" t="s"/>
      <c r="G2248" s="12" t="s"/>
      <c r="H2248" s="12" t="s"/>
      <c r="I2248" s="12" t="s"/>
      <c r="J2248" s="12" t="s"/>
      <c r="K2248" s="12" t="s"/>
      <c r="L2248" s="12" t="s"/>
      <c r="M2248" s="12" t="s"/>
      <c r="N2248" s="12" t="s"/>
      <c r="O2248" s="12" t="s"/>
      <c r="P2248" s="12" t="s"/>
    </row>
    <row r="2249" spans="1:16">
      <c r="A2249" s="21" t="s"/>
      <c r="B2249" s="12" t="s"/>
      <c r="C2249" s="22" t="s"/>
      <c r="D2249" s="12" t="s"/>
      <c r="E2249" s="12" t="s"/>
      <c r="F2249" s="12" t="s"/>
      <c r="G2249" s="12" t="s"/>
      <c r="H2249" s="12" t="s"/>
      <c r="I2249" s="12" t="s"/>
      <c r="J2249" s="12" t="s"/>
      <c r="K2249" s="12" t="s"/>
      <c r="L2249" s="12" t="s"/>
      <c r="M2249" s="12" t="s"/>
      <c r="N2249" s="12" t="s"/>
      <c r="O2249" s="12" t="s"/>
      <c r="P2249" s="12" t="s"/>
    </row>
    <row r="2250" spans="1:16">
      <c r="A2250" s="21" t="s"/>
      <c r="B2250" s="12" t="s"/>
      <c r="C2250" s="22" t="s"/>
      <c r="D2250" s="12" t="s"/>
      <c r="E2250" s="12" t="s"/>
      <c r="F2250" s="12" t="s"/>
      <c r="G2250" s="12" t="s"/>
      <c r="H2250" s="12" t="s"/>
      <c r="I2250" s="12" t="s"/>
      <c r="J2250" s="12" t="s"/>
      <c r="K2250" s="12" t="s"/>
      <c r="L2250" s="12" t="s"/>
      <c r="M2250" s="12" t="s"/>
      <c r="N2250" s="12" t="s"/>
      <c r="O2250" s="12" t="s"/>
      <c r="P2250" s="12" t="s"/>
    </row>
    <row r="2251" spans="1:16">
      <c r="A2251" s="21" t="s"/>
      <c r="B2251" s="12" t="s"/>
      <c r="C2251" s="22" t="s"/>
      <c r="D2251" s="12" t="s"/>
      <c r="E2251" s="12" t="s"/>
      <c r="F2251" s="12" t="s"/>
      <c r="G2251" s="12" t="s"/>
      <c r="H2251" s="12" t="s"/>
      <c r="I2251" s="12" t="s"/>
      <c r="J2251" s="12" t="s"/>
      <c r="K2251" s="12" t="s"/>
      <c r="L2251" s="12" t="s"/>
      <c r="M2251" s="12" t="s"/>
      <c r="N2251" s="12" t="s"/>
      <c r="O2251" s="12" t="s"/>
      <c r="P2251" s="12" t="s"/>
    </row>
    <row r="2252" spans="1:16">
      <c r="A2252" s="21" t="s"/>
      <c r="B2252" s="12" t="s"/>
      <c r="C2252" s="22" t="s"/>
      <c r="D2252" s="12" t="s"/>
      <c r="E2252" s="12" t="s"/>
      <c r="F2252" s="12" t="s"/>
      <c r="G2252" s="12" t="s"/>
      <c r="H2252" s="12" t="s"/>
      <c r="I2252" s="12" t="s"/>
      <c r="J2252" s="12" t="s"/>
      <c r="K2252" s="12" t="s"/>
      <c r="L2252" s="12" t="s"/>
      <c r="M2252" s="12" t="s"/>
      <c r="N2252" s="12" t="s"/>
      <c r="O2252" s="12" t="s"/>
      <c r="P2252" s="12" t="s"/>
    </row>
    <row r="2253" spans="1:16">
      <c r="A2253" s="21" t="s"/>
      <c r="B2253" s="12" t="s"/>
      <c r="C2253" s="22" t="s"/>
      <c r="D2253" s="12" t="s"/>
      <c r="E2253" s="12" t="s"/>
      <c r="F2253" s="12" t="s"/>
      <c r="G2253" s="12" t="s"/>
      <c r="H2253" s="12" t="s"/>
      <c r="I2253" s="12" t="s"/>
      <c r="J2253" s="12" t="s"/>
      <c r="K2253" s="12" t="s"/>
      <c r="L2253" s="12" t="s"/>
      <c r="M2253" s="12" t="s"/>
      <c r="N2253" s="12" t="s"/>
      <c r="O2253" s="12" t="s"/>
      <c r="P2253" s="12" t="s"/>
    </row>
    <row r="2254" spans="1:16">
      <c r="A2254" s="21" t="s"/>
      <c r="B2254" s="12" t="s"/>
      <c r="C2254" s="22" t="s"/>
      <c r="D2254" s="12" t="s"/>
      <c r="E2254" s="12" t="s"/>
      <c r="F2254" s="12" t="s"/>
      <c r="G2254" s="12" t="s"/>
      <c r="H2254" s="12" t="s"/>
      <c r="I2254" s="12" t="s"/>
      <c r="J2254" s="12" t="s"/>
      <c r="K2254" s="12" t="s"/>
      <c r="L2254" s="12" t="s"/>
      <c r="M2254" s="12" t="s"/>
      <c r="N2254" s="12" t="s"/>
      <c r="O2254" s="12" t="s"/>
      <c r="P2254" s="12" t="s"/>
    </row>
    <row r="2255" spans="1:16">
      <c r="A2255" s="21" t="s"/>
      <c r="B2255" s="12" t="s"/>
      <c r="C2255" s="22" t="s"/>
      <c r="D2255" s="12" t="s"/>
      <c r="E2255" s="12" t="s"/>
      <c r="F2255" s="12" t="s"/>
      <c r="G2255" s="12" t="s"/>
      <c r="H2255" s="12" t="s"/>
      <c r="I2255" s="12" t="s"/>
      <c r="J2255" s="12" t="s"/>
      <c r="K2255" s="12" t="s"/>
      <c r="L2255" s="12" t="s"/>
      <c r="M2255" s="12" t="s"/>
      <c r="N2255" s="12" t="s"/>
      <c r="O2255" s="12" t="s"/>
      <c r="P2255" s="12" t="s"/>
    </row>
    <row r="2256" spans="1:16">
      <c r="A2256" s="21" t="s"/>
      <c r="B2256" s="12" t="s"/>
      <c r="C2256" s="22" t="s"/>
      <c r="D2256" s="12" t="s"/>
      <c r="E2256" s="12" t="s"/>
      <c r="F2256" s="12" t="s"/>
      <c r="G2256" s="12" t="s"/>
      <c r="H2256" s="12" t="s"/>
      <c r="I2256" s="12" t="s"/>
      <c r="J2256" s="12" t="s"/>
      <c r="K2256" s="12" t="s"/>
      <c r="L2256" s="12" t="s"/>
      <c r="M2256" s="12" t="s"/>
      <c r="N2256" s="12" t="s"/>
      <c r="O2256" s="12" t="s"/>
      <c r="P2256" s="12" t="s"/>
    </row>
    <row r="2257" spans="1:16">
      <c r="A2257" s="21" t="s"/>
      <c r="B2257" s="12" t="s"/>
      <c r="C2257" s="22" t="s"/>
      <c r="D2257" s="12" t="s"/>
      <c r="E2257" s="12" t="s"/>
      <c r="F2257" s="12" t="s"/>
      <c r="G2257" s="12" t="s"/>
      <c r="H2257" s="12" t="s"/>
      <c r="I2257" s="12" t="s"/>
      <c r="J2257" s="12" t="s"/>
      <c r="K2257" s="12" t="s"/>
      <c r="L2257" s="12" t="s"/>
      <c r="M2257" s="12" t="s"/>
      <c r="N2257" s="12" t="s"/>
      <c r="O2257" s="12" t="s"/>
      <c r="P2257" s="12" t="s"/>
    </row>
    <row r="2258" spans="1:16">
      <c r="A2258" s="21" t="s"/>
      <c r="B2258" s="12" t="s"/>
      <c r="C2258" s="22" t="s"/>
      <c r="D2258" s="12" t="s"/>
      <c r="E2258" s="12" t="s"/>
      <c r="F2258" s="12" t="s"/>
      <c r="G2258" s="12" t="s"/>
      <c r="H2258" s="12" t="s"/>
      <c r="I2258" s="12" t="s"/>
      <c r="J2258" s="12" t="s"/>
      <c r="K2258" s="12" t="s"/>
      <c r="L2258" s="12" t="s"/>
      <c r="M2258" s="12" t="s"/>
      <c r="N2258" s="12" t="s"/>
      <c r="O2258" s="12" t="s"/>
      <c r="P2258" s="12" t="s"/>
    </row>
    <row r="2259" spans="1:16">
      <c r="A2259" s="21" t="s"/>
      <c r="B2259" s="12" t="s"/>
      <c r="C2259" s="22" t="s"/>
      <c r="D2259" s="12" t="s"/>
      <c r="E2259" s="12" t="s"/>
      <c r="F2259" s="12" t="s"/>
      <c r="G2259" s="12" t="s"/>
      <c r="H2259" s="12" t="s"/>
      <c r="I2259" s="12" t="s"/>
      <c r="J2259" s="12" t="s"/>
      <c r="K2259" s="12" t="s"/>
      <c r="L2259" s="12" t="s"/>
      <c r="M2259" s="12" t="s"/>
      <c r="N2259" s="12" t="s"/>
      <c r="O2259" s="12" t="s"/>
      <c r="P2259" s="12" t="s"/>
    </row>
    <row r="2260" spans="1:16">
      <c r="A2260" s="21" t="s"/>
      <c r="B2260" s="12" t="s"/>
      <c r="C2260" s="22" t="s"/>
      <c r="D2260" s="12" t="s"/>
      <c r="E2260" s="12" t="s"/>
      <c r="F2260" s="12" t="s"/>
      <c r="G2260" s="12" t="s"/>
      <c r="H2260" s="12" t="s"/>
      <c r="I2260" s="12" t="s"/>
      <c r="J2260" s="12" t="s"/>
      <c r="K2260" s="12" t="s"/>
      <c r="L2260" s="12" t="s"/>
      <c r="M2260" s="12" t="s"/>
      <c r="N2260" s="12" t="s"/>
      <c r="O2260" s="12" t="s"/>
      <c r="P2260" s="12" t="s"/>
    </row>
    <row r="2261" spans="1:16">
      <c r="A2261" s="21" t="s"/>
      <c r="B2261" s="12" t="s"/>
      <c r="C2261" s="22" t="s"/>
      <c r="D2261" s="12" t="s"/>
      <c r="E2261" s="12" t="s"/>
      <c r="F2261" s="12" t="s"/>
      <c r="G2261" s="12" t="s"/>
      <c r="H2261" s="12" t="s"/>
      <c r="I2261" s="12" t="s"/>
      <c r="J2261" s="12" t="s"/>
      <c r="K2261" s="12" t="s"/>
      <c r="L2261" s="12" t="s"/>
      <c r="M2261" s="12" t="s"/>
      <c r="N2261" s="12" t="s"/>
      <c r="O2261" s="12" t="s"/>
      <c r="P2261" s="12" t="s"/>
    </row>
    <row r="2262" spans="1:16">
      <c r="A2262" s="21" t="s"/>
      <c r="B2262" s="12" t="s"/>
      <c r="C2262" s="22" t="s"/>
      <c r="D2262" s="12" t="s"/>
      <c r="E2262" s="12" t="s"/>
      <c r="F2262" s="12" t="s"/>
      <c r="G2262" s="12" t="s"/>
      <c r="H2262" s="12" t="s"/>
      <c r="I2262" s="12" t="s"/>
      <c r="J2262" s="12" t="s"/>
      <c r="K2262" s="12" t="s"/>
      <c r="L2262" s="12" t="s"/>
      <c r="M2262" s="12" t="s"/>
      <c r="N2262" s="12" t="s"/>
      <c r="O2262" s="12" t="s"/>
      <c r="P2262" s="12" t="s"/>
    </row>
    <row r="2263" spans="1:16">
      <c r="A2263" s="21" t="s"/>
      <c r="B2263" s="12" t="s"/>
      <c r="C2263" s="22" t="s"/>
      <c r="D2263" s="12" t="s"/>
      <c r="E2263" s="12" t="s"/>
      <c r="F2263" s="12" t="s"/>
      <c r="G2263" s="12" t="s"/>
      <c r="H2263" s="12" t="s"/>
      <c r="I2263" s="12" t="s"/>
      <c r="J2263" s="12" t="s"/>
      <c r="K2263" s="12" t="s"/>
      <c r="L2263" s="12" t="s"/>
      <c r="M2263" s="12" t="s"/>
      <c r="N2263" s="12" t="s"/>
      <c r="O2263" s="12" t="s"/>
      <c r="P2263" s="12" t="s"/>
    </row>
    <row r="2264" spans="1:16">
      <c r="A2264" s="21" t="s"/>
      <c r="B2264" s="12" t="s"/>
      <c r="C2264" s="22" t="s"/>
      <c r="D2264" s="12" t="s"/>
      <c r="E2264" s="12" t="s"/>
      <c r="F2264" s="12" t="s"/>
      <c r="G2264" s="12" t="s"/>
      <c r="H2264" s="12" t="s"/>
      <c r="I2264" s="12" t="s"/>
      <c r="J2264" s="12" t="s"/>
      <c r="K2264" s="12" t="s"/>
      <c r="L2264" s="12" t="s"/>
      <c r="M2264" s="12" t="s"/>
      <c r="N2264" s="12" t="s"/>
      <c r="O2264" s="12" t="s"/>
      <c r="P2264" s="12" t="s"/>
    </row>
    <row r="2265" spans="1:16">
      <c r="A2265" s="21" t="s"/>
      <c r="B2265" s="12" t="s"/>
      <c r="C2265" s="22" t="s"/>
      <c r="D2265" s="12" t="s"/>
      <c r="E2265" s="12" t="s"/>
      <c r="F2265" s="12" t="s"/>
      <c r="G2265" s="12" t="s"/>
      <c r="H2265" s="12" t="s"/>
      <c r="I2265" s="12" t="s"/>
      <c r="J2265" s="12" t="s"/>
      <c r="K2265" s="12" t="s"/>
      <c r="L2265" s="12" t="s"/>
      <c r="M2265" s="12" t="s"/>
      <c r="N2265" s="12" t="s"/>
      <c r="O2265" s="12" t="s"/>
      <c r="P2265" s="12" t="s"/>
    </row>
    <row r="2266" spans="1:16">
      <c r="A2266" s="21" t="s"/>
      <c r="B2266" s="12" t="s"/>
      <c r="C2266" s="22" t="s"/>
      <c r="D2266" s="12" t="s"/>
      <c r="E2266" s="12" t="s"/>
      <c r="F2266" s="12" t="s"/>
      <c r="G2266" s="12" t="s"/>
      <c r="H2266" s="12" t="s"/>
      <c r="I2266" s="12" t="s"/>
      <c r="J2266" s="12" t="s"/>
      <c r="K2266" s="12" t="s"/>
      <c r="L2266" s="12" t="s"/>
      <c r="M2266" s="12" t="s"/>
      <c r="N2266" s="12" t="s"/>
      <c r="O2266" s="12" t="s"/>
      <c r="P2266" s="12" t="s"/>
    </row>
    <row r="2267" spans="1:16">
      <c r="A2267" s="21" t="s"/>
      <c r="B2267" s="12" t="s"/>
      <c r="C2267" s="22" t="s"/>
      <c r="D2267" s="12" t="s"/>
      <c r="E2267" s="12" t="s"/>
      <c r="F2267" s="12" t="s"/>
      <c r="G2267" s="12" t="s"/>
      <c r="H2267" s="12" t="s"/>
      <c r="I2267" s="12" t="s"/>
      <c r="J2267" s="12" t="s"/>
      <c r="K2267" s="12" t="s"/>
      <c r="L2267" s="12" t="s"/>
      <c r="M2267" s="12" t="s"/>
      <c r="N2267" s="12" t="s"/>
      <c r="O2267" s="12" t="s"/>
      <c r="P2267" s="12" t="s"/>
    </row>
    <row r="2268" spans="1:16">
      <c r="A2268" s="21" t="s"/>
      <c r="B2268" s="12" t="s"/>
      <c r="C2268" s="22" t="s"/>
      <c r="D2268" s="12" t="s"/>
      <c r="E2268" s="12" t="s"/>
      <c r="F2268" s="12" t="s"/>
      <c r="G2268" s="12" t="s"/>
      <c r="H2268" s="12" t="s"/>
      <c r="I2268" s="12" t="s"/>
      <c r="J2268" s="12" t="s"/>
      <c r="K2268" s="12" t="s"/>
      <c r="L2268" s="12" t="s"/>
      <c r="M2268" s="12" t="s"/>
      <c r="N2268" s="12" t="s"/>
      <c r="O2268" s="12" t="s"/>
      <c r="P2268" s="12" t="s"/>
    </row>
    <row r="2269" spans="1:16">
      <c r="A2269" s="21" t="s"/>
      <c r="B2269" s="12" t="s"/>
      <c r="C2269" s="22" t="s"/>
      <c r="D2269" s="12" t="s"/>
      <c r="E2269" s="12" t="s"/>
      <c r="F2269" s="12" t="s"/>
      <c r="G2269" s="12" t="s"/>
      <c r="H2269" s="12" t="s"/>
      <c r="I2269" s="12" t="s"/>
      <c r="J2269" s="12" t="s"/>
      <c r="K2269" s="12" t="s"/>
      <c r="L2269" s="12" t="s"/>
      <c r="M2269" s="12" t="s"/>
      <c r="N2269" s="12" t="s"/>
      <c r="O2269" s="12" t="s"/>
      <c r="P2269" s="12" t="s"/>
    </row>
    <row r="2270" spans="1:16">
      <c r="A2270" s="21" t="s"/>
      <c r="B2270" s="12" t="s"/>
      <c r="C2270" s="22" t="s"/>
      <c r="D2270" s="12" t="s"/>
      <c r="E2270" s="12" t="s"/>
      <c r="F2270" s="12" t="s"/>
      <c r="G2270" s="12" t="s"/>
      <c r="H2270" s="12" t="s"/>
      <c r="I2270" s="12" t="s"/>
      <c r="J2270" s="12" t="s"/>
      <c r="K2270" s="12" t="s"/>
      <c r="L2270" s="12" t="s"/>
      <c r="M2270" s="12" t="s"/>
      <c r="N2270" s="12" t="s"/>
      <c r="O2270" s="12" t="s"/>
      <c r="P2270" s="12" t="s"/>
    </row>
    <row r="2271" spans="1:16">
      <c r="A2271" s="21" t="s"/>
      <c r="B2271" s="12" t="s"/>
      <c r="C2271" s="22" t="s"/>
      <c r="D2271" s="12" t="s"/>
      <c r="E2271" s="12" t="s"/>
      <c r="F2271" s="12" t="s"/>
      <c r="G2271" s="12" t="s"/>
      <c r="H2271" s="12" t="s"/>
      <c r="I2271" s="12" t="s"/>
      <c r="J2271" s="12" t="s"/>
      <c r="K2271" s="12" t="s"/>
      <c r="L2271" s="12" t="s"/>
      <c r="M2271" s="12" t="s"/>
      <c r="N2271" s="12" t="s"/>
      <c r="O2271" s="12" t="s"/>
      <c r="P2271" s="12" t="s"/>
    </row>
    <row r="2272" spans="1:16">
      <c r="A2272" s="21" t="s"/>
      <c r="B2272" s="12" t="s"/>
      <c r="C2272" s="22" t="s"/>
      <c r="D2272" s="12" t="s"/>
      <c r="E2272" s="12" t="s"/>
      <c r="F2272" s="12" t="s"/>
      <c r="G2272" s="12" t="s"/>
      <c r="H2272" s="12" t="s"/>
      <c r="I2272" s="12" t="s"/>
      <c r="J2272" s="12" t="s"/>
      <c r="K2272" s="12" t="s"/>
      <c r="L2272" s="12" t="s"/>
      <c r="M2272" s="12" t="s"/>
      <c r="N2272" s="12" t="s"/>
      <c r="O2272" s="12" t="s"/>
      <c r="P2272" s="12" t="s"/>
    </row>
    <row r="2273" spans="1:16">
      <c r="A2273" s="21" t="s"/>
      <c r="B2273" s="12" t="s"/>
      <c r="C2273" s="22" t="s"/>
      <c r="D2273" s="12" t="s"/>
      <c r="E2273" s="12" t="s"/>
      <c r="F2273" s="12" t="s"/>
      <c r="G2273" s="12" t="s"/>
      <c r="H2273" s="12" t="s"/>
      <c r="I2273" s="12" t="s"/>
      <c r="J2273" s="12" t="s"/>
      <c r="K2273" s="12" t="s"/>
      <c r="L2273" s="12" t="s"/>
      <c r="M2273" s="12" t="s"/>
      <c r="N2273" s="12" t="s"/>
      <c r="O2273" s="12" t="s"/>
      <c r="P2273" s="12" t="s"/>
    </row>
    <row r="2274" spans="1:16">
      <c r="A2274" s="21" t="s"/>
      <c r="B2274" s="12" t="s"/>
      <c r="C2274" s="22" t="s"/>
      <c r="D2274" s="12" t="s"/>
      <c r="E2274" s="12" t="s"/>
      <c r="F2274" s="12" t="s"/>
      <c r="G2274" s="12" t="s"/>
      <c r="H2274" s="12" t="s"/>
      <c r="I2274" s="12" t="s"/>
      <c r="J2274" s="12" t="s"/>
      <c r="K2274" s="12" t="s"/>
      <c r="L2274" s="12" t="s"/>
      <c r="M2274" s="12" t="s"/>
      <c r="N2274" s="12" t="s"/>
      <c r="O2274" s="12" t="s"/>
      <c r="P2274" s="12" t="s"/>
    </row>
    <row r="2275" spans="1:16">
      <c r="A2275" s="21" t="s"/>
      <c r="B2275" s="12" t="s"/>
      <c r="C2275" s="22" t="s"/>
      <c r="D2275" s="12" t="s"/>
      <c r="E2275" s="12" t="s"/>
      <c r="F2275" s="12" t="s"/>
      <c r="G2275" s="12" t="s"/>
      <c r="H2275" s="12" t="s"/>
      <c r="I2275" s="12" t="s"/>
      <c r="J2275" s="12" t="s"/>
      <c r="K2275" s="12" t="s"/>
      <c r="L2275" s="12" t="s"/>
      <c r="M2275" s="12" t="s"/>
      <c r="N2275" s="12" t="s"/>
      <c r="O2275" s="12" t="s"/>
      <c r="P2275" s="12" t="s"/>
    </row>
    <row r="2276" spans="1:16">
      <c r="A2276" s="21" t="s"/>
      <c r="B2276" s="12" t="s"/>
      <c r="C2276" s="22" t="s"/>
      <c r="D2276" s="12" t="s"/>
      <c r="E2276" s="12" t="s"/>
      <c r="F2276" s="12" t="s"/>
      <c r="G2276" s="12" t="s"/>
      <c r="H2276" s="12" t="s"/>
      <c r="I2276" s="12" t="s"/>
      <c r="J2276" s="12" t="s"/>
      <c r="K2276" s="12" t="s"/>
      <c r="L2276" s="12" t="s"/>
      <c r="M2276" s="12" t="s"/>
      <c r="N2276" s="12" t="s"/>
      <c r="O2276" s="12" t="s"/>
      <c r="P2276" s="12" t="s"/>
    </row>
    <row r="2277" spans="1:16">
      <c r="A2277" s="21" t="s"/>
      <c r="B2277" s="12" t="s"/>
      <c r="C2277" s="22" t="s"/>
      <c r="D2277" s="12" t="s"/>
      <c r="E2277" s="12" t="s"/>
      <c r="F2277" s="12" t="s"/>
      <c r="G2277" s="12" t="s"/>
      <c r="H2277" s="12" t="s"/>
      <c r="I2277" s="12" t="s"/>
      <c r="J2277" s="12" t="s"/>
      <c r="K2277" s="12" t="s"/>
      <c r="L2277" s="12" t="s"/>
      <c r="M2277" s="12" t="s"/>
      <c r="N2277" s="12" t="s"/>
      <c r="O2277" s="12" t="s"/>
      <c r="P2277" s="12" t="s"/>
    </row>
    <row r="2278" spans="1:16">
      <c r="A2278" s="21" t="s"/>
      <c r="B2278" s="12" t="s"/>
      <c r="C2278" s="22" t="s"/>
      <c r="D2278" s="12" t="s"/>
      <c r="E2278" s="12" t="s"/>
      <c r="F2278" s="12" t="s"/>
      <c r="G2278" s="12" t="s"/>
      <c r="H2278" s="12" t="s"/>
      <c r="I2278" s="12" t="s"/>
      <c r="J2278" s="12" t="s"/>
      <c r="K2278" s="12" t="s"/>
      <c r="L2278" s="12" t="s"/>
      <c r="M2278" s="12" t="s"/>
      <c r="N2278" s="12" t="s"/>
      <c r="O2278" s="12" t="s"/>
      <c r="P2278" s="12" t="s"/>
    </row>
    <row r="2279" spans="1:16">
      <c r="A2279" s="21" t="s"/>
      <c r="B2279" s="12" t="s"/>
      <c r="C2279" s="22" t="s"/>
      <c r="D2279" s="12" t="s"/>
      <c r="E2279" s="12" t="s"/>
      <c r="F2279" s="12" t="s"/>
      <c r="G2279" s="12" t="s"/>
      <c r="H2279" s="12" t="s"/>
      <c r="I2279" s="12" t="s"/>
      <c r="J2279" s="12" t="s"/>
      <c r="K2279" s="12" t="s"/>
      <c r="L2279" s="12" t="s"/>
      <c r="M2279" s="12" t="s"/>
      <c r="N2279" s="12" t="s"/>
      <c r="O2279" s="12" t="s"/>
      <c r="P2279" s="12" t="s"/>
    </row>
    <row r="2280" spans="1:16">
      <c r="A2280" s="21" t="s"/>
      <c r="B2280" s="12" t="s"/>
      <c r="C2280" s="22" t="s"/>
      <c r="D2280" s="12" t="s"/>
      <c r="E2280" s="12" t="s"/>
      <c r="F2280" s="12" t="s"/>
      <c r="G2280" s="12" t="s"/>
      <c r="H2280" s="12" t="s"/>
      <c r="I2280" s="12" t="s"/>
      <c r="J2280" s="12" t="s"/>
      <c r="K2280" s="12" t="s"/>
      <c r="L2280" s="12" t="s"/>
      <c r="M2280" s="12" t="s"/>
      <c r="N2280" s="12" t="s"/>
      <c r="O2280" s="12" t="s"/>
      <c r="P2280" s="12" t="s"/>
    </row>
    <row r="2281" spans="1:16">
      <c r="A2281" s="21" t="s"/>
      <c r="B2281" s="12" t="s"/>
      <c r="C2281" s="22" t="s"/>
      <c r="D2281" s="12" t="s"/>
      <c r="E2281" s="12" t="s"/>
      <c r="F2281" s="12" t="s"/>
      <c r="G2281" s="12" t="s"/>
      <c r="H2281" s="12" t="s"/>
      <c r="I2281" s="12" t="s"/>
      <c r="J2281" s="12" t="s"/>
      <c r="K2281" s="12" t="s"/>
      <c r="L2281" s="12" t="s"/>
      <c r="M2281" s="12" t="s"/>
      <c r="N2281" s="12" t="s"/>
      <c r="O2281" s="12" t="s"/>
      <c r="P2281" s="12" t="s"/>
    </row>
    <row r="2282" spans="1:16">
      <c r="A2282" s="21" t="s"/>
      <c r="B2282" s="12" t="s"/>
      <c r="C2282" s="22" t="s"/>
      <c r="D2282" s="12" t="s"/>
      <c r="E2282" s="12" t="s"/>
      <c r="F2282" s="12" t="s"/>
      <c r="G2282" s="12" t="s"/>
      <c r="H2282" s="12" t="s"/>
      <c r="I2282" s="12" t="s"/>
      <c r="J2282" s="12" t="s"/>
      <c r="K2282" s="12" t="s"/>
      <c r="L2282" s="12" t="s"/>
      <c r="M2282" s="12" t="s"/>
      <c r="N2282" s="12" t="s"/>
      <c r="O2282" s="12" t="s"/>
      <c r="P2282" s="12" t="s"/>
    </row>
    <row r="2283" spans="1:16">
      <c r="A2283" s="21" t="s"/>
      <c r="B2283" s="12" t="s"/>
      <c r="C2283" s="22" t="s"/>
      <c r="D2283" s="12" t="s"/>
      <c r="E2283" s="12" t="s"/>
      <c r="F2283" s="12" t="s"/>
      <c r="G2283" s="12" t="s"/>
      <c r="H2283" s="12" t="s"/>
      <c r="I2283" s="12" t="s"/>
      <c r="J2283" s="12" t="s"/>
      <c r="K2283" s="12" t="s"/>
      <c r="L2283" s="12" t="s"/>
      <c r="M2283" s="12" t="s"/>
      <c r="N2283" s="12" t="s"/>
      <c r="O2283" s="12" t="s"/>
      <c r="P2283" s="12" t="s"/>
    </row>
    <row r="2284" spans="1:16">
      <c r="A2284" s="21" t="s"/>
      <c r="B2284" s="12" t="s"/>
      <c r="C2284" s="22" t="s"/>
      <c r="D2284" s="12" t="s"/>
      <c r="E2284" s="12" t="s"/>
      <c r="F2284" s="12" t="s"/>
      <c r="G2284" s="12" t="s"/>
      <c r="H2284" s="12" t="s"/>
      <c r="I2284" s="12" t="s"/>
      <c r="J2284" s="12" t="s"/>
      <c r="K2284" s="12" t="s"/>
      <c r="L2284" s="12" t="s"/>
      <c r="M2284" s="12" t="s"/>
      <c r="N2284" s="12" t="s"/>
      <c r="O2284" s="12" t="s"/>
      <c r="P2284" s="12" t="s"/>
    </row>
    <row r="2285" spans="1:16">
      <c r="A2285" s="21" t="s"/>
      <c r="B2285" s="12" t="s"/>
      <c r="C2285" s="22" t="s"/>
      <c r="D2285" s="12" t="s"/>
      <c r="E2285" s="12" t="s"/>
      <c r="F2285" s="12" t="s"/>
      <c r="G2285" s="12" t="s"/>
      <c r="H2285" s="12" t="s"/>
      <c r="I2285" s="12" t="s"/>
      <c r="J2285" s="12" t="s"/>
      <c r="K2285" s="12" t="s"/>
      <c r="L2285" s="12" t="s"/>
      <c r="M2285" s="12" t="s"/>
      <c r="N2285" s="12" t="s"/>
      <c r="O2285" s="12" t="s"/>
      <c r="P2285" s="12" t="s"/>
    </row>
    <row r="2286" spans="1:16">
      <c r="A2286" s="21" t="s"/>
      <c r="B2286" s="12" t="s"/>
      <c r="C2286" s="22" t="s"/>
      <c r="D2286" s="12" t="s"/>
      <c r="E2286" s="12" t="s"/>
      <c r="F2286" s="12" t="s"/>
      <c r="G2286" s="12" t="s"/>
      <c r="H2286" s="12" t="s"/>
      <c r="I2286" s="12" t="s"/>
      <c r="J2286" s="12" t="s"/>
      <c r="K2286" s="12" t="s"/>
      <c r="L2286" s="12" t="s"/>
      <c r="M2286" s="12" t="s"/>
      <c r="N2286" s="12" t="s"/>
      <c r="O2286" s="12" t="s"/>
      <c r="P2286" s="12" t="s"/>
    </row>
    <row r="2287" spans="1:16">
      <c r="A2287" s="21" t="s"/>
      <c r="B2287" s="12" t="s"/>
      <c r="C2287" s="22" t="s"/>
      <c r="D2287" s="12" t="s"/>
      <c r="E2287" s="12" t="s"/>
      <c r="F2287" s="12" t="s"/>
      <c r="G2287" s="12" t="s"/>
      <c r="H2287" s="12" t="s"/>
      <c r="I2287" s="12" t="s"/>
      <c r="J2287" s="12" t="s"/>
      <c r="K2287" s="12" t="s"/>
      <c r="L2287" s="12" t="s"/>
      <c r="M2287" s="12" t="s"/>
      <c r="N2287" s="12" t="s"/>
      <c r="O2287" s="12" t="s"/>
      <c r="P2287" s="12" t="s"/>
    </row>
    <row r="2288" spans="1:16">
      <c r="A2288" s="21" t="s"/>
      <c r="B2288" s="12" t="s"/>
      <c r="C2288" s="22" t="s"/>
      <c r="D2288" s="12" t="s"/>
      <c r="E2288" s="12" t="s"/>
      <c r="F2288" s="12" t="s"/>
      <c r="G2288" s="12" t="s"/>
      <c r="H2288" s="12" t="s"/>
      <c r="I2288" s="12" t="s"/>
      <c r="J2288" s="12" t="s"/>
      <c r="K2288" s="12" t="s"/>
      <c r="L2288" s="12" t="s"/>
      <c r="M2288" s="12" t="s"/>
      <c r="N2288" s="12" t="s"/>
      <c r="O2288" s="12" t="s"/>
      <c r="P2288" s="12" t="s"/>
    </row>
    <row r="2289" spans="1:16">
      <c r="A2289" s="21" t="s"/>
      <c r="B2289" s="12" t="s"/>
      <c r="C2289" s="22" t="s"/>
      <c r="D2289" s="12" t="s"/>
      <c r="E2289" s="12" t="s"/>
      <c r="F2289" s="12" t="s"/>
      <c r="G2289" s="12" t="s"/>
      <c r="H2289" s="12" t="s"/>
      <c r="I2289" s="12" t="s"/>
      <c r="J2289" s="12" t="s"/>
      <c r="K2289" s="12" t="s"/>
      <c r="L2289" s="12" t="s"/>
      <c r="M2289" s="12" t="s"/>
      <c r="N2289" s="12" t="s"/>
      <c r="O2289" s="12" t="s"/>
      <c r="P2289" s="12" t="s"/>
    </row>
    <row r="2290" spans="1:16">
      <c r="A2290" s="21" t="s"/>
      <c r="B2290" s="12" t="s"/>
      <c r="C2290" s="22" t="s"/>
      <c r="D2290" s="12" t="s"/>
      <c r="E2290" s="12" t="s"/>
      <c r="F2290" s="12" t="s"/>
      <c r="G2290" s="12" t="s"/>
      <c r="H2290" s="12" t="s"/>
      <c r="I2290" s="12" t="s"/>
      <c r="J2290" s="12" t="s"/>
      <c r="K2290" s="12" t="s"/>
      <c r="L2290" s="12" t="s"/>
      <c r="M2290" s="12" t="s"/>
      <c r="N2290" s="12" t="s"/>
      <c r="O2290" s="12" t="s"/>
      <c r="P2290" s="12" t="s"/>
    </row>
    <row r="2291" spans="1:16">
      <c r="A2291" s="21" t="s"/>
      <c r="B2291" s="12" t="s"/>
      <c r="C2291" s="22" t="s"/>
      <c r="D2291" s="12" t="s"/>
      <c r="E2291" s="12" t="s"/>
      <c r="F2291" s="12" t="s"/>
      <c r="G2291" s="12" t="s"/>
      <c r="H2291" s="12" t="s"/>
      <c r="I2291" s="12" t="s"/>
      <c r="J2291" s="12" t="s"/>
      <c r="K2291" s="12" t="s"/>
      <c r="L2291" s="12" t="s"/>
      <c r="M2291" s="12" t="s"/>
      <c r="N2291" s="12" t="s"/>
      <c r="O2291" s="12" t="s"/>
      <c r="P2291" s="12" t="s"/>
    </row>
    <row r="2292" spans="1:16">
      <c r="A2292" s="21" t="s"/>
      <c r="B2292" s="12" t="s"/>
      <c r="C2292" s="22" t="s"/>
      <c r="D2292" s="12" t="s"/>
      <c r="E2292" s="12" t="s"/>
      <c r="F2292" s="12" t="s"/>
      <c r="G2292" s="12" t="s"/>
      <c r="H2292" s="12" t="s"/>
      <c r="I2292" s="12" t="s"/>
      <c r="J2292" s="12" t="s"/>
      <c r="K2292" s="12" t="s"/>
      <c r="L2292" s="12" t="s"/>
      <c r="M2292" s="12" t="s"/>
      <c r="N2292" s="12" t="s"/>
      <c r="O2292" s="12" t="s"/>
      <c r="P2292" s="12" t="s"/>
    </row>
    <row r="2293" spans="1:16">
      <c r="A2293" s="21" t="s"/>
      <c r="B2293" s="12" t="s"/>
      <c r="C2293" s="22" t="s"/>
      <c r="D2293" s="12" t="s"/>
      <c r="E2293" s="12" t="s"/>
      <c r="F2293" s="12" t="s"/>
      <c r="G2293" s="12" t="s"/>
      <c r="H2293" s="12" t="s"/>
      <c r="I2293" s="12" t="s"/>
      <c r="J2293" s="12" t="s"/>
      <c r="K2293" s="12" t="s"/>
      <c r="L2293" s="12" t="s"/>
      <c r="M2293" s="12" t="s"/>
      <c r="N2293" s="12" t="s"/>
      <c r="O2293" s="12" t="s"/>
      <c r="P2293" s="12" t="s"/>
    </row>
    <row r="2294" spans="1:16">
      <c r="A2294" s="21" t="s"/>
      <c r="B2294" s="12" t="s"/>
      <c r="C2294" s="22" t="s"/>
      <c r="D2294" s="12" t="s"/>
      <c r="E2294" s="12" t="s"/>
      <c r="F2294" s="12" t="s"/>
      <c r="G2294" s="12" t="s"/>
      <c r="H2294" s="12" t="s"/>
      <c r="I2294" s="12" t="s"/>
      <c r="J2294" s="12" t="s"/>
      <c r="K2294" s="12" t="s"/>
      <c r="L2294" s="12" t="s"/>
      <c r="M2294" s="12" t="s"/>
      <c r="N2294" s="12" t="s"/>
      <c r="O2294" s="12" t="s"/>
      <c r="P2294" s="12" t="s"/>
    </row>
    <row r="2295" spans="1:16">
      <c r="A2295" s="21" t="s"/>
      <c r="B2295" s="12" t="s"/>
      <c r="C2295" s="22" t="s"/>
      <c r="D2295" s="12" t="s"/>
      <c r="E2295" s="12" t="s"/>
      <c r="F2295" s="12" t="s"/>
      <c r="G2295" s="12" t="s"/>
      <c r="H2295" s="12" t="s"/>
      <c r="I2295" s="12" t="s"/>
      <c r="J2295" s="12" t="s"/>
      <c r="K2295" s="12" t="s"/>
      <c r="L2295" s="12" t="s"/>
      <c r="M2295" s="12" t="s"/>
      <c r="N2295" s="12" t="s"/>
      <c r="O2295" s="12" t="s"/>
      <c r="P2295" s="12" t="s"/>
    </row>
    <row r="2296" spans="1:16">
      <c r="A2296" s="21" t="s"/>
      <c r="B2296" s="12" t="s"/>
      <c r="C2296" s="22" t="s"/>
      <c r="D2296" s="12" t="s"/>
      <c r="E2296" s="12" t="s"/>
      <c r="F2296" s="12" t="s"/>
      <c r="G2296" s="12" t="s"/>
      <c r="H2296" s="12" t="s"/>
      <c r="I2296" s="12" t="s"/>
      <c r="J2296" s="12" t="s"/>
      <c r="K2296" s="12" t="s"/>
      <c r="L2296" s="12" t="s"/>
      <c r="M2296" s="12" t="s"/>
      <c r="N2296" s="12" t="s"/>
      <c r="O2296" s="12" t="s"/>
      <c r="P2296" s="12" t="s"/>
    </row>
    <row r="2297" spans="1:16">
      <c r="A2297" s="21" t="s"/>
      <c r="B2297" s="12" t="s"/>
      <c r="C2297" s="22" t="s"/>
      <c r="D2297" s="12" t="s"/>
      <c r="E2297" s="12" t="s"/>
      <c r="F2297" s="12" t="s"/>
      <c r="G2297" s="12" t="s"/>
      <c r="H2297" s="12" t="s"/>
      <c r="I2297" s="12" t="s"/>
      <c r="J2297" s="12" t="s"/>
      <c r="K2297" s="12" t="s"/>
      <c r="L2297" s="12" t="s"/>
      <c r="M2297" s="12" t="s"/>
      <c r="N2297" s="12" t="s"/>
      <c r="O2297" s="12" t="s"/>
      <c r="P2297" s="12" t="s"/>
    </row>
    <row r="2298" spans="1:16">
      <c r="A2298" s="21" t="s"/>
      <c r="B2298" s="12" t="s"/>
      <c r="C2298" s="22" t="s"/>
      <c r="D2298" s="12" t="s"/>
      <c r="E2298" s="12" t="s"/>
      <c r="F2298" s="12" t="s"/>
      <c r="G2298" s="12" t="s"/>
      <c r="H2298" s="12" t="s"/>
      <c r="I2298" s="12" t="s"/>
      <c r="J2298" s="12" t="s"/>
      <c r="K2298" s="12" t="s"/>
      <c r="L2298" s="12" t="s"/>
      <c r="M2298" s="12" t="s"/>
      <c r="N2298" s="12" t="s"/>
      <c r="O2298" s="12" t="s"/>
      <c r="P2298" s="12" t="s"/>
    </row>
    <row r="2299" spans="1:16">
      <c r="A2299" s="21" t="s"/>
      <c r="B2299" s="12" t="s"/>
      <c r="C2299" s="22" t="s"/>
      <c r="D2299" s="12" t="s"/>
      <c r="E2299" s="12" t="s"/>
      <c r="F2299" s="12" t="s"/>
      <c r="G2299" s="12" t="s"/>
      <c r="H2299" s="12" t="s"/>
      <c r="I2299" s="12" t="s"/>
      <c r="J2299" s="12" t="s"/>
      <c r="K2299" s="12" t="s"/>
      <c r="L2299" s="12" t="s"/>
      <c r="M2299" s="12" t="s"/>
      <c r="N2299" s="12" t="s"/>
      <c r="O2299" s="12" t="s"/>
      <c r="P2299" s="12" t="s"/>
    </row>
    <row r="2300" spans="1:16">
      <c r="A2300" s="21" t="s"/>
      <c r="B2300" s="12" t="s"/>
      <c r="C2300" s="22" t="s"/>
      <c r="D2300" s="12" t="s"/>
      <c r="E2300" s="12" t="s"/>
      <c r="F2300" s="12" t="s"/>
      <c r="G2300" s="12" t="s"/>
      <c r="H2300" s="12" t="s"/>
      <c r="I2300" s="12" t="s"/>
      <c r="J2300" s="12" t="s"/>
      <c r="K2300" s="12" t="s"/>
      <c r="L2300" s="12" t="s"/>
      <c r="M2300" s="12" t="s"/>
      <c r="N2300" s="12" t="s"/>
      <c r="O2300" s="12" t="s"/>
      <c r="P2300" s="12" t="s"/>
    </row>
    <row r="2301" spans="1:16">
      <c r="A2301" s="21" t="s"/>
      <c r="B2301" s="12" t="s"/>
      <c r="C2301" s="22" t="s"/>
      <c r="D2301" s="12" t="s"/>
      <c r="E2301" s="12" t="s"/>
      <c r="F2301" s="12" t="s"/>
      <c r="G2301" s="12" t="s"/>
      <c r="H2301" s="12" t="s"/>
      <c r="I2301" s="12" t="s"/>
      <c r="J2301" s="12" t="s"/>
      <c r="K2301" s="12" t="s"/>
      <c r="L2301" s="12" t="s"/>
      <c r="M2301" s="12" t="s"/>
      <c r="N2301" s="12" t="s"/>
      <c r="O2301" s="12" t="s"/>
      <c r="P2301" s="12" t="s"/>
    </row>
    <row r="2302" spans="1:16">
      <c r="A2302" s="21" t="s"/>
      <c r="B2302" s="12" t="s"/>
      <c r="C2302" s="22" t="s"/>
      <c r="D2302" s="12" t="s"/>
      <c r="E2302" s="12" t="s"/>
      <c r="F2302" s="12" t="s"/>
      <c r="G2302" s="12" t="s"/>
      <c r="H2302" s="12" t="s"/>
      <c r="I2302" s="12" t="s"/>
      <c r="J2302" s="12" t="s"/>
      <c r="K2302" s="12" t="s"/>
      <c r="L2302" s="12" t="s"/>
      <c r="M2302" s="12" t="s"/>
      <c r="N2302" s="12" t="s"/>
      <c r="O2302" s="12" t="s"/>
      <c r="P2302" s="12" t="s"/>
    </row>
    <row r="2303" spans="1:16">
      <c r="A2303" s="21" t="s"/>
      <c r="B2303" s="12" t="s"/>
      <c r="C2303" s="22" t="s"/>
      <c r="D2303" s="12" t="s"/>
      <c r="E2303" s="12" t="s"/>
      <c r="F2303" s="12" t="s"/>
      <c r="G2303" s="12" t="s"/>
      <c r="H2303" s="12" t="s"/>
      <c r="I2303" s="12" t="s"/>
      <c r="J2303" s="12" t="s"/>
      <c r="K2303" s="12" t="s"/>
      <c r="L2303" s="12" t="s"/>
      <c r="M2303" s="12" t="s"/>
      <c r="N2303" s="12" t="s"/>
      <c r="O2303" s="12" t="s"/>
      <c r="P2303" s="12" t="s"/>
    </row>
    <row r="2304" spans="1:16">
      <c r="A2304" s="21" t="s"/>
      <c r="B2304" s="12" t="s"/>
      <c r="C2304" s="22" t="s"/>
      <c r="D2304" s="12" t="s"/>
      <c r="E2304" s="12" t="s"/>
      <c r="F2304" s="12" t="s"/>
      <c r="G2304" s="12" t="s"/>
      <c r="H2304" s="12" t="s"/>
      <c r="I2304" s="12" t="s"/>
      <c r="J2304" s="12" t="s"/>
      <c r="K2304" s="12" t="s"/>
      <c r="L2304" s="12" t="s"/>
      <c r="M2304" s="12" t="s"/>
      <c r="N2304" s="12" t="s"/>
      <c r="O2304" s="12" t="s"/>
      <c r="P2304" s="12" t="s"/>
    </row>
    <row r="2305" spans="1:16">
      <c r="A2305" s="21" t="s"/>
      <c r="B2305" s="12" t="s"/>
      <c r="C2305" s="22" t="s"/>
      <c r="D2305" s="12" t="s"/>
      <c r="E2305" s="12" t="s"/>
      <c r="F2305" s="12" t="s"/>
      <c r="G2305" s="12" t="s"/>
      <c r="H2305" s="12" t="s"/>
      <c r="I2305" s="12" t="s"/>
      <c r="J2305" s="12" t="s"/>
      <c r="K2305" s="12" t="s"/>
      <c r="L2305" s="12" t="s"/>
      <c r="M2305" s="12" t="s"/>
      <c r="N2305" s="12" t="s"/>
      <c r="O2305" s="12" t="s"/>
      <c r="P2305" s="12" t="s"/>
    </row>
    <row r="2306" spans="1:16">
      <c r="A2306" s="21" t="s"/>
      <c r="B2306" s="12" t="s"/>
      <c r="C2306" s="22" t="s"/>
      <c r="D2306" s="12" t="s"/>
      <c r="E2306" s="12" t="s"/>
      <c r="F2306" s="12" t="s"/>
      <c r="G2306" s="12" t="s"/>
      <c r="H2306" s="12" t="s"/>
      <c r="I2306" s="12" t="s"/>
      <c r="J2306" s="12" t="s"/>
      <c r="K2306" s="12" t="s"/>
      <c r="L2306" s="12" t="s"/>
      <c r="M2306" s="12" t="s"/>
      <c r="N2306" s="12" t="s"/>
      <c r="O2306" s="12" t="s"/>
      <c r="P2306" s="12" t="s"/>
    </row>
    <row r="2307" spans="1:16">
      <c r="A2307" s="21" t="s"/>
      <c r="B2307" s="12" t="s"/>
      <c r="C2307" s="22" t="s"/>
      <c r="D2307" s="12" t="s"/>
      <c r="E2307" s="12" t="s"/>
      <c r="F2307" s="12" t="s"/>
      <c r="G2307" s="12" t="s"/>
      <c r="H2307" s="12" t="s"/>
      <c r="I2307" s="12" t="s"/>
      <c r="J2307" s="12" t="s"/>
      <c r="K2307" s="12" t="s"/>
      <c r="L2307" s="12" t="s"/>
      <c r="M2307" s="12" t="s"/>
      <c r="N2307" s="12" t="s"/>
      <c r="O2307" s="12" t="s"/>
      <c r="P2307" s="12" t="s"/>
    </row>
    <row r="2308" spans="1:16">
      <c r="A2308" s="21" t="s"/>
      <c r="B2308" s="12" t="s"/>
      <c r="C2308" s="22" t="s"/>
      <c r="D2308" s="12" t="s"/>
      <c r="E2308" s="12" t="s"/>
      <c r="F2308" s="12" t="s"/>
      <c r="G2308" s="12" t="s"/>
      <c r="H2308" s="12" t="s"/>
      <c r="I2308" s="12" t="s"/>
      <c r="J2308" s="12" t="s"/>
      <c r="K2308" s="12" t="s"/>
      <c r="L2308" s="12" t="s"/>
      <c r="M2308" s="12" t="s"/>
      <c r="N2308" s="12" t="s"/>
      <c r="O2308" s="12" t="s"/>
      <c r="P2308" s="12" t="s"/>
    </row>
    <row r="2309" spans="1:16">
      <c r="A2309" s="21" t="s"/>
      <c r="B2309" s="12" t="s"/>
      <c r="C2309" s="22" t="s"/>
      <c r="D2309" s="12" t="s"/>
      <c r="E2309" s="12" t="s"/>
      <c r="F2309" s="12" t="s"/>
      <c r="G2309" s="12" t="s"/>
      <c r="H2309" s="12" t="s"/>
      <c r="I2309" s="12" t="s"/>
      <c r="J2309" s="12" t="s"/>
      <c r="K2309" s="12" t="s"/>
      <c r="L2309" s="12" t="s"/>
      <c r="M2309" s="12" t="s"/>
      <c r="N2309" s="12" t="s"/>
      <c r="O2309" s="12" t="s"/>
      <c r="P2309" s="12" t="s"/>
    </row>
    <row r="2310" spans="1:16">
      <c r="A2310" s="21" t="s"/>
      <c r="B2310" s="12" t="s"/>
      <c r="C2310" s="22" t="s"/>
      <c r="D2310" s="12" t="s"/>
      <c r="E2310" s="12" t="s"/>
      <c r="F2310" s="12" t="s"/>
      <c r="G2310" s="12" t="s"/>
      <c r="H2310" s="12" t="s"/>
      <c r="I2310" s="12" t="s"/>
      <c r="J2310" s="12" t="s"/>
      <c r="K2310" s="12" t="s"/>
      <c r="L2310" s="12" t="s"/>
      <c r="M2310" s="12" t="s"/>
      <c r="N2310" s="12" t="s"/>
      <c r="O2310" s="12" t="s"/>
      <c r="P2310" s="12" t="s"/>
    </row>
    <row r="2311" spans="1:16">
      <c r="A2311" s="21" t="s"/>
      <c r="B2311" s="12" t="s"/>
      <c r="C2311" s="22" t="s"/>
      <c r="D2311" s="12" t="s"/>
      <c r="E2311" s="12" t="s"/>
      <c r="F2311" s="12" t="s"/>
      <c r="G2311" s="12" t="s"/>
      <c r="H2311" s="12" t="s"/>
      <c r="I2311" s="12" t="s"/>
      <c r="J2311" s="12" t="s"/>
      <c r="K2311" s="12" t="s"/>
      <c r="L2311" s="12" t="s"/>
      <c r="M2311" s="12" t="s"/>
      <c r="N2311" s="12" t="s"/>
      <c r="O2311" s="12" t="s"/>
      <c r="P2311" s="12" t="s"/>
    </row>
    <row r="2312" spans="1:16">
      <c r="A2312" s="21" t="s"/>
      <c r="B2312" s="12" t="s"/>
      <c r="C2312" s="22" t="s"/>
      <c r="D2312" s="12" t="s"/>
      <c r="E2312" s="12" t="s"/>
      <c r="F2312" s="12" t="s"/>
      <c r="G2312" s="12" t="s"/>
      <c r="H2312" s="12" t="s"/>
      <c r="I2312" s="12" t="s"/>
      <c r="J2312" s="12" t="s"/>
      <c r="K2312" s="12" t="s"/>
      <c r="L2312" s="12" t="s"/>
      <c r="M2312" s="12" t="s"/>
      <c r="N2312" s="12" t="s"/>
      <c r="O2312" s="12" t="s"/>
      <c r="P2312" s="12" t="s"/>
    </row>
    <row r="2313" spans="1:16">
      <c r="A2313" s="21" t="s"/>
      <c r="B2313" s="12" t="s"/>
      <c r="C2313" s="22" t="s"/>
      <c r="D2313" s="12" t="s"/>
      <c r="E2313" s="12" t="s"/>
      <c r="F2313" s="12" t="s"/>
      <c r="G2313" s="12" t="s"/>
      <c r="H2313" s="12" t="s"/>
      <c r="I2313" s="12" t="s"/>
      <c r="J2313" s="12" t="s"/>
      <c r="K2313" s="12" t="s"/>
      <c r="L2313" s="12" t="s"/>
      <c r="M2313" s="12" t="s"/>
      <c r="N2313" s="12" t="s"/>
      <c r="O2313" s="12" t="s"/>
      <c r="P2313" s="12" t="s"/>
    </row>
    <row r="2314" spans="1:16">
      <c r="A2314" s="21" t="s"/>
      <c r="B2314" s="12" t="s"/>
      <c r="C2314" s="22" t="s"/>
      <c r="D2314" s="12" t="s"/>
      <c r="E2314" s="12" t="s"/>
      <c r="F2314" s="12" t="s"/>
      <c r="G2314" s="12" t="s"/>
      <c r="H2314" s="12" t="s"/>
      <c r="I2314" s="12" t="s"/>
      <c r="J2314" s="12" t="s"/>
      <c r="K2314" s="12" t="s"/>
      <c r="L2314" s="12" t="s"/>
      <c r="M2314" s="12" t="s"/>
      <c r="N2314" s="12" t="s"/>
      <c r="O2314" s="12" t="s"/>
      <c r="P2314" s="12" t="s"/>
    </row>
    <row r="2315" spans="1:16">
      <c r="A2315" s="21" t="s"/>
      <c r="B2315" s="12" t="s"/>
      <c r="C2315" s="22" t="s"/>
      <c r="D2315" s="12" t="s"/>
      <c r="E2315" s="12" t="s"/>
      <c r="F2315" s="12" t="s"/>
      <c r="G2315" s="12" t="s"/>
      <c r="H2315" s="12" t="s"/>
      <c r="I2315" s="12" t="s"/>
      <c r="J2315" s="12" t="s"/>
      <c r="K2315" s="12" t="s"/>
      <c r="L2315" s="12" t="s"/>
      <c r="M2315" s="12" t="s"/>
      <c r="N2315" s="12" t="s"/>
      <c r="O2315" s="12" t="s"/>
      <c r="P2315" s="12" t="s"/>
    </row>
    <row r="2316" spans="1:16">
      <c r="A2316" s="21" t="s"/>
      <c r="B2316" s="12" t="s"/>
      <c r="C2316" s="22" t="s"/>
      <c r="D2316" s="12" t="s"/>
      <c r="E2316" s="12" t="s"/>
      <c r="F2316" s="12" t="s"/>
      <c r="G2316" s="12" t="s"/>
      <c r="H2316" s="12" t="s"/>
      <c r="I2316" s="12" t="s"/>
      <c r="J2316" s="12" t="s"/>
      <c r="K2316" s="12" t="s"/>
      <c r="L2316" s="12" t="s"/>
      <c r="M2316" s="12" t="s"/>
      <c r="N2316" s="12" t="s"/>
      <c r="O2316" s="12" t="s"/>
      <c r="P2316" s="12" t="s"/>
    </row>
    <row r="2317" spans="1:16">
      <c r="A2317" s="21" t="s"/>
      <c r="B2317" s="12" t="s"/>
      <c r="C2317" s="22" t="s"/>
      <c r="D2317" s="12" t="s"/>
      <c r="E2317" s="12" t="s"/>
      <c r="F2317" s="12" t="s"/>
      <c r="G2317" s="12" t="s"/>
      <c r="H2317" s="12" t="s"/>
      <c r="I2317" s="12" t="s"/>
      <c r="J2317" s="12" t="s"/>
      <c r="K2317" s="12" t="s"/>
      <c r="L2317" s="12" t="s"/>
      <c r="M2317" s="12" t="s"/>
      <c r="N2317" s="12" t="s"/>
      <c r="O2317" s="12" t="s"/>
      <c r="P2317" s="12" t="s"/>
    </row>
    <row r="2318" spans="1:16">
      <c r="A2318" s="21" t="s"/>
      <c r="B2318" s="12" t="s"/>
      <c r="C2318" s="22" t="s"/>
      <c r="D2318" s="12" t="s"/>
      <c r="E2318" s="12" t="s"/>
      <c r="F2318" s="12" t="s"/>
      <c r="G2318" s="12" t="s"/>
      <c r="H2318" s="12" t="s"/>
      <c r="I2318" s="12" t="s"/>
      <c r="J2318" s="12" t="s"/>
      <c r="K2318" s="12" t="s"/>
      <c r="L2318" s="12" t="s"/>
      <c r="M2318" s="12" t="s"/>
      <c r="N2318" s="12" t="s"/>
      <c r="O2318" s="12" t="s"/>
      <c r="P2318" s="12" t="s"/>
    </row>
    <row r="2319" spans="1:16">
      <c r="A2319" s="21" t="s"/>
      <c r="B2319" s="12" t="s"/>
      <c r="C2319" s="22" t="s"/>
      <c r="D2319" s="12" t="s"/>
      <c r="E2319" s="12" t="s"/>
      <c r="F2319" s="12" t="s"/>
      <c r="G2319" s="12" t="s"/>
      <c r="H2319" s="12" t="s"/>
      <c r="I2319" s="12" t="s"/>
      <c r="J2319" s="12" t="s"/>
      <c r="K2319" s="12" t="s"/>
      <c r="L2319" s="12" t="s"/>
      <c r="M2319" s="12" t="s"/>
      <c r="N2319" s="12" t="s"/>
      <c r="O2319" s="12" t="s"/>
      <c r="P2319" s="12" t="s"/>
    </row>
    <row r="2320" spans="1:16">
      <c r="A2320" s="21" t="s"/>
      <c r="B2320" s="12" t="s"/>
      <c r="C2320" s="22" t="s"/>
      <c r="D2320" s="12" t="s"/>
      <c r="E2320" s="12" t="s"/>
      <c r="F2320" s="12" t="s"/>
      <c r="G2320" s="12" t="s"/>
      <c r="H2320" s="12" t="s"/>
      <c r="I2320" s="12" t="s"/>
      <c r="J2320" s="12" t="s"/>
      <c r="K2320" s="12" t="s"/>
      <c r="L2320" s="12" t="s"/>
      <c r="M2320" s="12" t="s"/>
      <c r="N2320" s="12" t="s"/>
      <c r="O2320" s="12" t="s"/>
      <c r="P2320" s="12" t="s"/>
    </row>
    <row r="2321" spans="1:16">
      <c r="A2321" s="21" t="s"/>
      <c r="B2321" s="12" t="s"/>
      <c r="C2321" s="22" t="s"/>
      <c r="D2321" s="12" t="s"/>
      <c r="E2321" s="12" t="s"/>
      <c r="F2321" s="12" t="s"/>
      <c r="G2321" s="12" t="s"/>
      <c r="H2321" s="12" t="s"/>
      <c r="I2321" s="12" t="s"/>
      <c r="J2321" s="12" t="s"/>
      <c r="K2321" s="12" t="s"/>
      <c r="L2321" s="12" t="s"/>
      <c r="M2321" s="12" t="s"/>
      <c r="N2321" s="12" t="s"/>
      <c r="O2321" s="12" t="s"/>
      <c r="P2321" s="12" t="s"/>
    </row>
    <row r="2322" spans="1:16">
      <c r="A2322" s="21" t="s"/>
      <c r="B2322" s="12" t="s"/>
      <c r="C2322" s="22" t="s"/>
      <c r="D2322" s="12" t="s"/>
      <c r="E2322" s="12" t="s"/>
      <c r="F2322" s="12" t="s"/>
      <c r="G2322" s="12" t="s"/>
      <c r="H2322" s="12" t="s"/>
      <c r="I2322" s="12" t="s"/>
      <c r="J2322" s="12" t="s"/>
      <c r="K2322" s="12" t="s"/>
      <c r="L2322" s="12" t="s"/>
      <c r="M2322" s="12" t="s"/>
      <c r="N2322" s="12" t="s"/>
      <c r="O2322" s="12" t="s"/>
      <c r="P2322" s="12" t="s"/>
    </row>
    <row r="2323" spans="1:16">
      <c r="A2323" s="21" t="s"/>
      <c r="B2323" s="12" t="s"/>
      <c r="C2323" s="22" t="s"/>
      <c r="D2323" s="12" t="s"/>
      <c r="E2323" s="12" t="s"/>
      <c r="F2323" s="12" t="s"/>
      <c r="G2323" s="12" t="s"/>
      <c r="H2323" s="12" t="s"/>
      <c r="I2323" s="12" t="s"/>
      <c r="J2323" s="12" t="s"/>
      <c r="K2323" s="12" t="s"/>
      <c r="L2323" s="12" t="s"/>
      <c r="M2323" s="12" t="s"/>
      <c r="N2323" s="12" t="s"/>
      <c r="O2323" s="12" t="s"/>
      <c r="P2323" s="12" t="s"/>
    </row>
    <row r="2324" spans="1:16">
      <c r="A2324" s="21" t="s"/>
      <c r="B2324" s="12" t="s"/>
      <c r="C2324" s="22" t="s"/>
      <c r="D2324" s="12" t="s"/>
      <c r="E2324" s="12" t="s"/>
      <c r="F2324" s="12" t="s"/>
      <c r="G2324" s="12" t="s"/>
      <c r="H2324" s="12" t="s"/>
      <c r="I2324" s="12" t="s"/>
      <c r="J2324" s="12" t="s"/>
      <c r="K2324" s="12" t="s"/>
      <c r="L2324" s="12" t="s"/>
      <c r="M2324" s="12" t="s"/>
      <c r="N2324" s="12" t="s"/>
      <c r="O2324" s="12" t="s"/>
      <c r="P2324" s="12" t="s"/>
    </row>
    <row r="2325" spans="1:16">
      <c r="A2325" s="21" t="s"/>
      <c r="B2325" s="12" t="s"/>
      <c r="C2325" s="22" t="s"/>
      <c r="D2325" s="12" t="s"/>
      <c r="E2325" s="12" t="s"/>
      <c r="F2325" s="12" t="s"/>
      <c r="G2325" s="12" t="s"/>
      <c r="H2325" s="12" t="s"/>
      <c r="I2325" s="12" t="s"/>
      <c r="J2325" s="12" t="s"/>
      <c r="K2325" s="12" t="s"/>
      <c r="L2325" s="12" t="s"/>
      <c r="M2325" s="12" t="s"/>
      <c r="N2325" s="12" t="s"/>
      <c r="O2325" s="12" t="s"/>
      <c r="P2325" s="12" t="s"/>
    </row>
    <row r="2326" spans="1:16">
      <c r="A2326" s="21" t="s"/>
      <c r="B2326" s="12" t="s"/>
      <c r="C2326" s="22" t="s"/>
      <c r="D2326" s="12" t="s"/>
      <c r="E2326" s="12" t="s"/>
      <c r="F2326" s="12" t="s"/>
      <c r="G2326" s="12" t="s"/>
      <c r="H2326" s="12" t="s"/>
      <c r="I2326" s="12" t="s"/>
      <c r="J2326" s="12" t="s"/>
      <c r="K2326" s="12" t="s"/>
      <c r="L2326" s="12" t="s"/>
      <c r="M2326" s="12" t="s"/>
      <c r="N2326" s="12" t="s"/>
      <c r="O2326" s="12" t="s"/>
      <c r="P2326" s="12" t="s"/>
    </row>
    <row r="2327" spans="1:16">
      <c r="A2327" s="21" t="s"/>
      <c r="B2327" s="12" t="s"/>
      <c r="C2327" s="22" t="s"/>
      <c r="D2327" s="12" t="s"/>
      <c r="E2327" s="12" t="s"/>
      <c r="F2327" s="12" t="s"/>
      <c r="G2327" s="12" t="s"/>
      <c r="H2327" s="12" t="s"/>
      <c r="I2327" s="12" t="s"/>
      <c r="J2327" s="12" t="s"/>
      <c r="K2327" s="12" t="s"/>
      <c r="L2327" s="12" t="s"/>
      <c r="M2327" s="12" t="s"/>
      <c r="N2327" s="12" t="s"/>
      <c r="O2327" s="12" t="s"/>
      <c r="P2327" s="12" t="s"/>
    </row>
    <row r="2328" spans="1:16">
      <c r="A2328" s="21" t="s"/>
      <c r="B2328" s="12" t="s"/>
      <c r="C2328" s="22" t="s"/>
      <c r="D2328" s="12" t="s"/>
      <c r="E2328" s="12" t="s"/>
      <c r="F2328" s="12" t="s"/>
      <c r="G2328" s="12" t="s"/>
      <c r="H2328" s="12" t="s"/>
      <c r="I2328" s="12" t="s"/>
      <c r="J2328" s="12" t="s"/>
      <c r="K2328" s="12" t="s"/>
      <c r="L2328" s="12" t="s"/>
      <c r="M2328" s="12" t="s"/>
      <c r="N2328" s="12" t="s"/>
      <c r="O2328" s="12" t="s"/>
      <c r="P2328" s="12" t="s"/>
    </row>
    <row r="2329" spans="1:16">
      <c r="A2329" s="21" t="s"/>
      <c r="B2329" s="12" t="s"/>
      <c r="C2329" s="22" t="s"/>
      <c r="D2329" s="12" t="s"/>
      <c r="E2329" s="12" t="s"/>
      <c r="F2329" s="12" t="s"/>
      <c r="G2329" s="12" t="s"/>
      <c r="H2329" s="12" t="s"/>
      <c r="I2329" s="12" t="s"/>
      <c r="J2329" s="12" t="s"/>
      <c r="K2329" s="12" t="s"/>
      <c r="L2329" s="12" t="s"/>
      <c r="M2329" s="12" t="s"/>
      <c r="N2329" s="12" t="s"/>
      <c r="O2329" s="12" t="s"/>
      <c r="P2329" s="12" t="s"/>
    </row>
    <row r="2330" spans="1:16">
      <c r="A2330" s="21" t="s"/>
      <c r="B2330" s="12" t="s"/>
      <c r="C2330" s="22" t="s"/>
      <c r="D2330" s="12" t="s"/>
      <c r="E2330" s="12" t="s"/>
      <c r="F2330" s="12" t="s"/>
      <c r="G2330" s="12" t="s"/>
      <c r="H2330" s="12" t="s"/>
      <c r="I2330" s="12" t="s"/>
      <c r="J2330" s="12" t="s"/>
      <c r="K2330" s="12" t="s"/>
      <c r="L2330" s="12" t="s"/>
      <c r="M2330" s="12" t="s"/>
      <c r="N2330" s="12" t="s"/>
      <c r="O2330" s="12" t="s"/>
      <c r="P2330" s="12" t="s"/>
    </row>
    <row r="2331" spans="1:16">
      <c r="A2331" s="21" t="s"/>
      <c r="B2331" s="12" t="s"/>
      <c r="C2331" s="22" t="s"/>
      <c r="D2331" s="12" t="s"/>
      <c r="E2331" s="12" t="s"/>
      <c r="F2331" s="12" t="s"/>
      <c r="G2331" s="12" t="s"/>
      <c r="H2331" s="12" t="s"/>
      <c r="I2331" s="12" t="s"/>
      <c r="J2331" s="12" t="s"/>
      <c r="K2331" s="12" t="s"/>
      <c r="L2331" s="12" t="s"/>
      <c r="M2331" s="12" t="s"/>
      <c r="N2331" s="12" t="s"/>
      <c r="O2331" s="12" t="s"/>
      <c r="P2331" s="12" t="s"/>
    </row>
    <row r="2332" spans="1:16">
      <c r="A2332" s="21" t="s"/>
      <c r="B2332" s="12" t="s"/>
      <c r="C2332" s="22" t="s"/>
      <c r="D2332" s="12" t="s"/>
      <c r="E2332" s="12" t="s"/>
      <c r="F2332" s="12" t="s"/>
      <c r="G2332" s="12" t="s"/>
      <c r="H2332" s="12" t="s"/>
      <c r="I2332" s="12" t="s"/>
      <c r="J2332" s="12" t="s"/>
      <c r="K2332" s="12" t="s"/>
      <c r="L2332" s="12" t="s"/>
      <c r="M2332" s="12" t="s"/>
      <c r="N2332" s="12" t="s"/>
      <c r="O2332" s="12" t="s"/>
      <c r="P2332" s="12" t="s"/>
    </row>
    <row r="2333" spans="1:16">
      <c r="A2333" s="21" t="s"/>
      <c r="B2333" s="12" t="s"/>
      <c r="C2333" s="22" t="s"/>
      <c r="D2333" s="12" t="s"/>
      <c r="E2333" s="12" t="s"/>
      <c r="F2333" s="12" t="s"/>
      <c r="G2333" s="12" t="s"/>
      <c r="H2333" s="12" t="s"/>
      <c r="I2333" s="12" t="s"/>
      <c r="J2333" s="12" t="s"/>
      <c r="K2333" s="12" t="s"/>
      <c r="L2333" s="12" t="s"/>
      <c r="M2333" s="12" t="s"/>
      <c r="N2333" s="12" t="s"/>
      <c r="O2333" s="12" t="s"/>
      <c r="P2333" s="12" t="s"/>
    </row>
    <row r="2334" spans="1:16">
      <c r="A2334" s="21" t="s"/>
      <c r="B2334" s="12" t="s"/>
      <c r="C2334" s="22" t="s"/>
      <c r="D2334" s="12" t="s"/>
      <c r="E2334" s="12" t="s"/>
      <c r="F2334" s="12" t="s"/>
      <c r="G2334" s="12" t="s"/>
      <c r="H2334" s="12" t="s"/>
      <c r="I2334" s="12" t="s"/>
      <c r="J2334" s="12" t="s"/>
      <c r="K2334" s="12" t="s"/>
      <c r="L2334" s="12" t="s"/>
      <c r="M2334" s="12" t="s"/>
      <c r="N2334" s="12" t="s"/>
      <c r="O2334" s="12" t="s"/>
      <c r="P2334" s="12" t="s"/>
    </row>
    <row r="2335" spans="1:16">
      <c r="A2335" s="21" t="s"/>
      <c r="B2335" s="12" t="s"/>
      <c r="C2335" s="22" t="s"/>
      <c r="D2335" s="12" t="s"/>
      <c r="E2335" s="12" t="s"/>
      <c r="F2335" s="12" t="s"/>
      <c r="G2335" s="12" t="s"/>
      <c r="H2335" s="12" t="s"/>
      <c r="I2335" s="12" t="s"/>
      <c r="J2335" s="12" t="s"/>
      <c r="K2335" s="12" t="s"/>
      <c r="L2335" s="12" t="s"/>
      <c r="M2335" s="12" t="s"/>
      <c r="N2335" s="12" t="s"/>
      <c r="O2335" s="12" t="s"/>
      <c r="P2335" s="12" t="s"/>
    </row>
    <row r="2336" spans="1:16">
      <c r="A2336" s="21" t="s"/>
      <c r="B2336" s="12" t="s"/>
      <c r="C2336" s="22" t="s"/>
      <c r="D2336" s="12" t="s"/>
      <c r="E2336" s="12" t="s"/>
      <c r="F2336" s="12" t="s"/>
      <c r="G2336" s="12" t="s"/>
      <c r="H2336" s="12" t="s"/>
      <c r="I2336" s="12" t="s"/>
      <c r="J2336" s="12" t="s"/>
      <c r="K2336" s="12" t="s"/>
      <c r="L2336" s="12" t="s"/>
      <c r="M2336" s="12" t="s"/>
      <c r="N2336" s="12" t="s"/>
      <c r="O2336" s="12" t="s"/>
      <c r="P2336" s="12" t="s"/>
    </row>
    <row r="2337" spans="1:16">
      <c r="A2337" s="21" t="s"/>
      <c r="B2337" s="12" t="s"/>
      <c r="C2337" s="22" t="s"/>
      <c r="D2337" s="12" t="s"/>
      <c r="E2337" s="12" t="s"/>
      <c r="F2337" s="12" t="s"/>
      <c r="G2337" s="12" t="s"/>
      <c r="H2337" s="12" t="s"/>
      <c r="I2337" s="12" t="s"/>
      <c r="J2337" s="12" t="s"/>
      <c r="K2337" s="12" t="s"/>
      <c r="L2337" s="12" t="s"/>
      <c r="M2337" s="12" t="s"/>
      <c r="N2337" s="12" t="s"/>
      <c r="O2337" s="12" t="s"/>
      <c r="P2337" s="12" t="s"/>
    </row>
    <row r="2338" spans="1:16">
      <c r="A2338" s="21" t="s"/>
      <c r="B2338" s="12" t="s"/>
      <c r="C2338" s="22" t="s"/>
      <c r="D2338" s="12" t="s"/>
      <c r="E2338" s="12" t="s"/>
      <c r="F2338" s="12" t="s"/>
      <c r="G2338" s="12" t="s"/>
      <c r="H2338" s="12" t="s"/>
      <c r="I2338" s="12" t="s"/>
      <c r="J2338" s="12" t="s"/>
      <c r="K2338" s="12" t="s"/>
      <c r="L2338" s="12" t="s"/>
      <c r="M2338" s="12" t="s"/>
      <c r="N2338" s="12" t="s"/>
      <c r="O2338" s="12" t="s"/>
      <c r="P2338" s="12" t="s"/>
    </row>
    <row r="2339" spans="1:16">
      <c r="A2339" s="21" t="s"/>
      <c r="B2339" s="12" t="s"/>
      <c r="C2339" s="22" t="s"/>
      <c r="D2339" s="12" t="s"/>
      <c r="E2339" s="12" t="s"/>
      <c r="F2339" s="12" t="s"/>
      <c r="G2339" s="12" t="s"/>
      <c r="H2339" s="12" t="s"/>
      <c r="I2339" s="12" t="s"/>
      <c r="J2339" s="12" t="s"/>
      <c r="K2339" s="12" t="s"/>
      <c r="L2339" s="12" t="s"/>
      <c r="M2339" s="12" t="s"/>
      <c r="N2339" s="12" t="s"/>
      <c r="O2339" s="12" t="s"/>
      <c r="P2339" s="12" t="s"/>
    </row>
    <row r="2340" spans="1:16">
      <c r="A2340" s="21" t="s"/>
      <c r="B2340" s="12" t="s"/>
      <c r="C2340" s="22" t="s"/>
      <c r="D2340" s="12" t="s"/>
      <c r="E2340" s="12" t="s"/>
      <c r="F2340" s="12" t="s"/>
      <c r="G2340" s="12" t="s"/>
      <c r="H2340" s="12" t="s"/>
      <c r="I2340" s="12" t="s"/>
      <c r="J2340" s="12" t="s"/>
      <c r="K2340" s="12" t="s"/>
      <c r="L2340" s="12" t="s"/>
      <c r="M2340" s="12" t="s"/>
      <c r="N2340" s="12" t="s"/>
      <c r="O2340" s="12" t="s"/>
      <c r="P2340" s="12" t="s"/>
    </row>
    <row r="2341" spans="1:16">
      <c r="A2341" s="21" t="s"/>
      <c r="B2341" s="12" t="s"/>
      <c r="C2341" s="22" t="s"/>
      <c r="D2341" s="12" t="s"/>
      <c r="E2341" s="12" t="s"/>
      <c r="F2341" s="12" t="s"/>
      <c r="G2341" s="12" t="s"/>
      <c r="H2341" s="12" t="s"/>
      <c r="I2341" s="12" t="s"/>
      <c r="J2341" s="12" t="s"/>
      <c r="K2341" s="12" t="s"/>
      <c r="L2341" s="12" t="s"/>
      <c r="M2341" s="12" t="s"/>
      <c r="N2341" s="12" t="s"/>
      <c r="O2341" s="12" t="s"/>
      <c r="P2341" s="12" t="s"/>
    </row>
    <row r="2342" spans="1:16">
      <c r="A2342" s="21" t="s"/>
      <c r="B2342" s="12" t="s"/>
      <c r="C2342" s="22" t="s"/>
      <c r="D2342" s="12" t="s"/>
      <c r="E2342" s="12" t="s"/>
      <c r="F2342" s="12" t="s"/>
      <c r="G2342" s="12" t="s"/>
      <c r="H2342" s="12" t="s"/>
      <c r="I2342" s="12" t="s"/>
      <c r="J2342" s="12" t="s"/>
      <c r="K2342" s="12" t="s"/>
      <c r="L2342" s="12" t="s"/>
      <c r="M2342" s="12" t="s"/>
      <c r="N2342" s="12" t="s"/>
      <c r="O2342" s="12" t="s"/>
      <c r="P2342" s="12" t="s"/>
    </row>
    <row r="2343" spans="1:16">
      <c r="A2343" s="21" t="s"/>
      <c r="B2343" s="12" t="s"/>
      <c r="C2343" s="22" t="s"/>
      <c r="D2343" s="12" t="s"/>
      <c r="E2343" s="12" t="s"/>
      <c r="F2343" s="12" t="s"/>
      <c r="G2343" s="12" t="s"/>
      <c r="H2343" s="12" t="s"/>
      <c r="I2343" s="12" t="s"/>
      <c r="J2343" s="12" t="s"/>
      <c r="K2343" s="12" t="s"/>
      <c r="L2343" s="12" t="s"/>
      <c r="M2343" s="12" t="s"/>
      <c r="N2343" s="12" t="s"/>
      <c r="O2343" s="12" t="s"/>
      <c r="P2343" s="12" t="s"/>
    </row>
    <row r="2344" spans="1:16">
      <c r="A2344" s="21" t="s"/>
      <c r="B2344" s="12" t="s"/>
      <c r="C2344" s="22" t="s"/>
      <c r="D2344" s="12" t="s"/>
      <c r="E2344" s="12" t="s"/>
      <c r="F2344" s="12" t="s"/>
      <c r="G2344" s="12" t="s"/>
      <c r="H2344" s="12" t="s"/>
      <c r="I2344" s="12" t="s"/>
      <c r="J2344" s="12" t="s"/>
      <c r="K2344" s="12" t="s"/>
      <c r="L2344" s="12" t="s"/>
      <c r="M2344" s="12" t="s"/>
      <c r="N2344" s="12" t="s"/>
      <c r="O2344" s="12" t="s"/>
      <c r="P2344" s="12" t="s"/>
    </row>
    <row r="2345" spans="1:16">
      <c r="A2345" s="21" t="s"/>
      <c r="B2345" s="12" t="s"/>
      <c r="C2345" s="22" t="s"/>
      <c r="D2345" s="12" t="s"/>
      <c r="E2345" s="12" t="s"/>
      <c r="F2345" s="12" t="s"/>
      <c r="G2345" s="12" t="s"/>
      <c r="H2345" s="12" t="s"/>
      <c r="I2345" s="12" t="s"/>
      <c r="J2345" s="12" t="s"/>
      <c r="K2345" s="12" t="s"/>
      <c r="L2345" s="12" t="s"/>
      <c r="M2345" s="12" t="s"/>
      <c r="N2345" s="12" t="s"/>
      <c r="O2345" s="12" t="s"/>
      <c r="P2345" s="12" t="s"/>
    </row>
    <row r="2346" spans="1:16">
      <c r="A2346" s="21" t="s"/>
      <c r="B2346" s="12" t="s"/>
      <c r="C2346" s="22" t="s"/>
      <c r="D2346" s="12" t="s"/>
      <c r="E2346" s="12" t="s"/>
      <c r="F2346" s="12" t="s"/>
      <c r="G2346" s="12" t="s"/>
      <c r="H2346" s="12" t="s"/>
      <c r="I2346" s="12" t="s"/>
      <c r="J2346" s="12" t="s"/>
      <c r="K2346" s="12" t="s"/>
      <c r="L2346" s="12" t="s"/>
      <c r="M2346" s="12" t="s"/>
      <c r="N2346" s="12" t="s"/>
      <c r="O2346" s="12" t="s"/>
      <c r="P2346" s="12" t="s"/>
    </row>
    <row r="2347" spans="1:16">
      <c r="A2347" s="21" t="s"/>
      <c r="B2347" s="12" t="s"/>
      <c r="C2347" s="22" t="s"/>
      <c r="D2347" s="12" t="s"/>
      <c r="E2347" s="12" t="s"/>
      <c r="F2347" s="12" t="s"/>
      <c r="G2347" s="12" t="s"/>
      <c r="H2347" s="12" t="s"/>
      <c r="I2347" s="12" t="s"/>
      <c r="J2347" s="12" t="s"/>
      <c r="K2347" s="12" t="s"/>
      <c r="L2347" s="12" t="s"/>
      <c r="M2347" s="12" t="s"/>
      <c r="N2347" s="12" t="s"/>
      <c r="O2347" s="12" t="s"/>
      <c r="P2347" s="12" t="s"/>
    </row>
    <row r="2348" spans="1:16">
      <c r="A2348" s="21" t="s"/>
      <c r="B2348" s="12" t="s"/>
      <c r="C2348" s="22" t="s"/>
      <c r="D2348" s="12" t="s"/>
      <c r="E2348" s="12" t="s"/>
      <c r="F2348" s="12" t="s"/>
      <c r="G2348" s="12" t="s"/>
      <c r="H2348" s="12" t="s"/>
      <c r="I2348" s="12" t="s"/>
      <c r="J2348" s="12" t="s"/>
      <c r="K2348" s="12" t="s"/>
      <c r="L2348" s="12" t="s"/>
      <c r="M2348" s="12" t="s"/>
      <c r="N2348" s="12" t="s"/>
      <c r="O2348" s="12" t="s"/>
      <c r="P2348" s="12" t="s"/>
    </row>
    <row r="2349" spans="1:16">
      <c r="A2349" s="21" t="s"/>
      <c r="B2349" s="12" t="s"/>
      <c r="C2349" s="22" t="s"/>
      <c r="D2349" s="12" t="s"/>
      <c r="E2349" s="12" t="s"/>
      <c r="F2349" s="12" t="s"/>
      <c r="G2349" s="12" t="s"/>
      <c r="H2349" s="12" t="s"/>
      <c r="I2349" s="12" t="s"/>
      <c r="J2349" s="12" t="s"/>
      <c r="K2349" s="12" t="s"/>
      <c r="L2349" s="12" t="s"/>
      <c r="M2349" s="12" t="s"/>
      <c r="N2349" s="12" t="s"/>
      <c r="O2349" s="12" t="s"/>
      <c r="P2349" s="12" t="s"/>
    </row>
    <row r="2350" spans="1:16">
      <c r="A2350" s="21" t="s"/>
      <c r="B2350" s="12" t="s"/>
      <c r="C2350" s="22" t="s"/>
      <c r="D2350" s="12" t="s"/>
      <c r="E2350" s="12" t="s"/>
      <c r="F2350" s="12" t="s"/>
      <c r="G2350" s="12" t="s"/>
      <c r="H2350" s="12" t="s"/>
      <c r="I2350" s="12" t="s"/>
      <c r="J2350" s="12" t="s"/>
      <c r="K2350" s="12" t="s"/>
      <c r="L2350" s="12" t="s"/>
      <c r="M2350" s="12" t="s"/>
      <c r="N2350" s="12" t="s"/>
      <c r="O2350" s="12" t="s"/>
      <c r="P2350" s="12" t="s"/>
    </row>
    <row r="2351" spans="1:16">
      <c r="A2351" s="21" t="s"/>
      <c r="B2351" s="12" t="s"/>
      <c r="C2351" s="22" t="s"/>
      <c r="D2351" s="12" t="s"/>
      <c r="E2351" s="12" t="s"/>
      <c r="F2351" s="12" t="s"/>
      <c r="G2351" s="12" t="s"/>
      <c r="H2351" s="12" t="s"/>
      <c r="I2351" s="12" t="s"/>
      <c r="J2351" s="12" t="s"/>
      <c r="K2351" s="12" t="s"/>
      <c r="L2351" s="12" t="s"/>
      <c r="M2351" s="12" t="s"/>
      <c r="N2351" s="12" t="s"/>
      <c r="O2351" s="12" t="s"/>
      <c r="P2351" s="12" t="s"/>
    </row>
  </sheetData>
  <mergeCells count="10">
    <mergeCell ref="B280:B281"/>
    <mergeCell ref="D280:D281"/>
    <mergeCell ref="B544:B546"/>
    <mergeCell ref="D544:D546"/>
    <mergeCell ref="B587:B588"/>
    <mergeCell ref="D587:D588"/>
    <mergeCell ref="B3:B4"/>
    <mergeCell ref="D3:D4"/>
    <mergeCell ref="B43:B44"/>
    <mergeCell ref="D43:D44"/>
  </mergeCells>
  <conditionalFormatting sqref="E1:E2351">
    <cfRule type="duplicateValues" dxfId="3" priority="1"/>
  </conditionalFormatting>
  <conditionalFormatting sqref="I1:I2351">
    <cfRule type="cellIs" dxfId="1" priority="2" operator="greaterThan">
      <formula>50</formula>
    </cfRule>
  </conditionalFormatting>
  <conditionalFormatting sqref="G1:G2351">
    <cfRule type="cellIs" dxfId="1" priority="3" operator="greaterThan">
      <formula>1</formula>
    </cfRule>
  </conditionalFormatting>
  <conditionalFormatting sqref="C1:C2351">
    <cfRule type="duplicateValues" dxfId="3" priority="4"/>
  </conditionalFormatting>
  <conditionalFormatting sqref="I1:I348 I395 I408">
    <cfRule type="cellIs" dxfId="4" priority="5" operator="greaterThan">
      <formula>50</formula>
    </cfRule>
  </conditionalFormatting>
  <conditionalFormatting sqref="E1:E348 E395 E408">
    <cfRule type="duplicateValues" dxfId="3" priority="6"/>
  </conditionalFormatting>
  <conditionalFormatting sqref="G1:G348 G395 G408">
    <cfRule type="cellIs" dxfId="1" priority="7" operator="greaterThan">
      <formula>1</formula>
    </cfRule>
  </conditionalFormatting>
  <conditionalFormatting sqref="G1:G348 G395 G408">
    <cfRule type="cellIs" dxfId="5" priority="8" operator="greaterThan">
      <formula>1</formula>
    </cfRule>
  </conditionalFormatting>
  <conditionalFormatting sqref="G1:G348 G395 G408">
    <cfRule type="cellIs" dxfId="6" priority="9" operator="greaterThan">
      <formula>1</formula>
    </cfRule>
  </conditionalFormatting>
  <conditionalFormatting sqref="G1:G348 G395 G408">
    <cfRule type="cellIs" dxfId="5" priority="10" operator="greaterThan">
      <formula>1</formula>
    </cfRule>
  </conditionalFormatting>
  <conditionalFormatting sqref="G1:G348 G395 G408">
    <cfRule type="cellIs" dxfId="7" priority="11" operator="greaterThan">
      <formula>1</formula>
    </cfRule>
  </conditionalFormatting>
  <conditionalFormatting sqref="C1:C348 C395 C408">
    <cfRule type="duplicateValues" dxfId="3" priority="12"/>
  </conditionalFormatting>
  <conditionalFormatting sqref="E1:E198 E261 E395">
    <cfRule type="duplicateValues" dxfId="3" priority="13"/>
  </conditionalFormatting>
  <conditionalFormatting sqref="C1:C198 C261 C395">
    <cfRule type="duplicateValues" dxfId="3" priority="14"/>
  </conditionalFormatting>
  <conditionalFormatting sqref="C1:C189 C261 C395">
    <cfRule type="duplicateValues" dxfId="3" priority="15"/>
  </conditionalFormatting>
  <conditionalFormatting sqref="E1:E189 E261 E395">
    <cfRule type="duplicateValues" dxfId="3" priority="16"/>
  </conditionalFormatting>
  <conditionalFormatting sqref="N1:N353 N355:N505 N507:N541 N543:N574 N576:N610 N612:N614 N616:N621 N623:N634 N636:N644 N646:N664 N666:N692 N694:N723 N725:N751">
    <cfRule type="cellIs" dxfId="1" priority="17" operator="lessThan">
      <formula>10</formula>
    </cfRule>
  </conditionalFormatting>
  <conditionalFormatting sqref="I1:I189 I261 I395">
    <cfRule type="cellIs" dxfId="1" priority="18" operator="greaterThan">
      <formula>50</formula>
    </cfRule>
  </conditionalFormatting>
  <conditionalFormatting sqref="B1:C42 B43:B44 C43:C44 B45:C189">
    <cfRule type="duplicateValues" dxfId="3" priority="19"/>
  </conditionalFormatting>
</worksheet>
</file>

<file path=xl/worksheets/sheet6.xml><?xml version="1.0" encoding="utf-8"?>
<worksheet xmlns="http://schemas.openxmlformats.org/spreadsheetml/2006/main">
  <sheetPr codeName="6店">
    <tabColor rgb="FFFFFFFF"/>
  </sheetPr>
  <dimension ref="P2351"/>
  <sheetViews>
    <sheetView showGridLines="true" rightToLeft="false" workbookViewId="0">
      <pane ySplit="1" topLeftCell="A2" state="frozen"/>
    </sheetView>
  </sheetViews>
  <cols>
    <col min="1" max="1" width="16.8633" style="20" customWidth="true"/>
    <col min="2" max="2" width="13.7109" style="20" customWidth="true"/>
    <col min="3" max="3" width="15.9141" style="20" customWidth="true"/>
    <col min="4" max="4" width="18.0742" style="20" customWidth="true"/>
    <col min="5" max="5" width="23.332" style="20" customWidth="true"/>
    <col min="6" max="6" width="19.9609" style="20" customWidth="true"/>
    <col min="7" max="7" width="4.72266" style="20" customWidth="true"/>
    <col min="8" max="8" width="90.7812" style="20" customWidth="true"/>
    <col min="9" max="9" width="6.47266" style="20" customWidth="true"/>
    <col min="10" max="10" width="10.2539" style="20" customWidth="true"/>
    <col min="11" max="11" width="10.3828" style="20" customWidth="true"/>
    <col min="12" max="13" width="8.71094" style="20" customWidth="true"/>
    <col min="14" max="14" width="8.71094" style="223" customWidth="true"/>
    <col min="15" max="16" width="8.71094" style="20" customWidth="true"/>
  </cols>
  <sheetData>
    <row r="1" spans="1:33" ht="36" customHeight="true">
      <c r="A1" s="3" t="s">
        <v>1</v>
      </c>
      <c r="B1" s="3" t="s">
        <v>2</v>
      </c>
      <c r="C1" s="3" t="s">
        <v>3</v>
      </c>
      <c r="D1" s="3" t="s">
        <v>4</v>
      </c>
      <c r="E1" s="4" t="s">
        <v>5</v>
      </c>
      <c r="F1" s="3" t="s">
        <v>6</v>
      </c>
      <c r="G1" s="3" t="s">
        <v>7</v>
      </c>
      <c r="H1" s="3" t="s">
        <v>8</v>
      </c>
      <c r="I1" s="3" t="s">
        <v>9</v>
      </c>
      <c r="J1" s="3" t="s">
        <v>10</v>
      </c>
      <c r="K1" s="3" t="s">
        <v>11</v>
      </c>
      <c r="L1" s="5" t="s">
        <v>12</v>
      </c>
      <c r="M1" s="3" t="s">
        <v>13</v>
      </c>
      <c r="N1" s="6" t="s">
        <v>14</v>
      </c>
      <c r="O1" s="7" t="s">
        <v>15</v>
      </c>
      <c r="P1" s="3" t="s">
        <v>16</v>
      </c>
      <c r="Q1" s="3" t="s">
        <v>17</v>
      </c>
      <c r="R1" s="3" t="s"/>
      <c r="S1" s="3" t="s"/>
      <c r="T1" s="3" t="s"/>
      <c r="U1" s="3" t="s"/>
      <c r="V1" s="3" t="s"/>
      <c r="W1" s="3" t="s"/>
      <c r="X1" s="3" t="s"/>
      <c r="Y1" s="3" t="s"/>
      <c r="Z1" s="3" t="s"/>
      <c r="AA1" s="3" t="s"/>
      <c r="AB1" s="3" t="s"/>
      <c r="AC1" s="3" t="s"/>
      <c r="AD1" s="8" t="s"/>
      <c r="AE1" s="8" t="s"/>
      <c r="AF1" s="8" t="s"/>
      <c r="AG1" s="8" t="s"/>
    </row>
    <row r="2" spans="1:17">
      <c r="A2" s="9">
        <v>45250</v>
      </c>
      <c r="B2" s="10">
        <v>118988107</v>
      </c>
      <c r="C2" s="11" t="s">
        <v>11571</v>
      </c>
      <c r="D2" s="10" t="s">
        <v>11572</v>
      </c>
      <c r="E2" s="19" t="s">
        <v>11573</v>
      </c>
      <c r="F2" s="10" t="s"/>
      <c r="G2" s="10">
        <v>1</v>
      </c>
      <c r="H2" s="10" t="s">
        <v>11574</v>
      </c>
      <c r="I2" s="10">
        <v>32.32</v>
      </c>
      <c r="J2" s="15">
        <v>6.28</v>
      </c>
      <c r="K2" s="15">
        <v>89.31</v>
      </c>
      <c r="L2" s="16">
        <v>45.9</v>
      </c>
      <c r="M2" s="17">
        <f>=I2*8.8</f>
        <v>284.416</v>
      </c>
      <c r="N2" s="17">
        <f>=M2-L2-K2-J2*8.8</f>
        <v>93.942</v>
      </c>
      <c r="O2" s="18">
        <f>=N2/M2</f>
        <v>0.330297873537354</v>
      </c>
      <c r="P2" s="10" t="s">
        <v>50</v>
      </c>
      <c r="Q2" s="20" t="s"/>
    </row>
    <row r="3" spans="1:16">
      <c r="A3" s="21" t="s"/>
      <c r="B3" s="12" t="s"/>
      <c r="C3" s="22" t="s"/>
      <c r="D3" s="12" t="s"/>
      <c r="E3" s="23" t="s"/>
      <c r="G3" s="12" t="s"/>
      <c r="H3" s="12" t="s"/>
      <c r="I3" s="12" t="s"/>
      <c r="J3" s="17" t="s"/>
      <c r="K3" s="24" t="s"/>
      <c r="L3" s="16" t="s"/>
      <c r="M3" s="17" t="s"/>
      <c r="N3" s="17" t="s"/>
      <c r="O3" s="18" t="s"/>
      <c r="P3" s="12" t="s"/>
    </row>
    <row r="4" spans="1:16">
      <c r="A4" s="9">
        <v>45251</v>
      </c>
      <c r="B4" s="10">
        <v>119230463</v>
      </c>
      <c r="C4" s="11" t="s">
        <v>11575</v>
      </c>
      <c r="D4" s="12" t="s">
        <v>11576</v>
      </c>
      <c r="E4" s="19" t="s">
        <v>11577</v>
      </c>
      <c r="F4" s="10" t="s"/>
      <c r="G4" s="10">
        <v>1</v>
      </c>
      <c r="H4" s="10" t="s">
        <v>11578</v>
      </c>
      <c r="I4" s="10">
        <v>26.18</v>
      </c>
      <c r="J4" s="15">
        <v>6.07</v>
      </c>
      <c r="K4" s="15">
        <v>43.14</v>
      </c>
      <c r="L4" s="16">
        <v>64</v>
      </c>
      <c r="M4" s="17">
        <f>=I4*8.8</f>
        <v>230.384</v>
      </c>
      <c r="N4" s="17">
        <f>=M4-L4-K4-J4*8.8</f>
        <v>69.828</v>
      </c>
      <c r="O4" s="18">
        <f>=N4/M4</f>
        <v>0.303093964858671</v>
      </c>
      <c r="P4" s="10" t="s">
        <v>22</v>
      </c>
    </row>
    <row r="5" spans="1:16">
      <c r="A5" s="21" t="s"/>
      <c r="B5" s="12" t="s"/>
      <c r="C5" s="22" t="s"/>
      <c r="D5" s="12" t="s"/>
      <c r="E5" s="59" t="s"/>
      <c r="F5" s="12" t="s"/>
      <c r="G5" s="12" t="s"/>
      <c r="H5" s="12" t="s"/>
      <c r="I5" s="12" t="s"/>
      <c r="J5" s="15" t="s"/>
      <c r="K5" s="15" t="s"/>
      <c r="L5" s="16" t="s"/>
      <c r="M5" s="17" t="s"/>
      <c r="N5" s="17" t="s"/>
      <c r="O5" s="18" t="s"/>
      <c r="P5" s="12" t="s"/>
    </row>
    <row r="6" spans="1:17">
      <c r="A6" s="9">
        <v>45252</v>
      </c>
      <c r="B6" s="10">
        <v>119322336</v>
      </c>
      <c r="C6" s="11" t="s">
        <v>11579</v>
      </c>
      <c r="D6" s="12" t="s">
        <v>11580</v>
      </c>
      <c r="E6" s="19" t="s">
        <v>11581</v>
      </c>
      <c r="F6" s="10" t="s">
        <v>1103</v>
      </c>
      <c r="G6" s="10">
        <v>1</v>
      </c>
      <c r="H6" s="10" t="s">
        <v>11582</v>
      </c>
      <c r="I6" s="10">
        <v>18.38</v>
      </c>
      <c r="J6" s="15">
        <v>4.25</v>
      </c>
      <c r="K6" s="15">
        <v>27.97</v>
      </c>
      <c r="L6" s="16">
        <v>100.25</v>
      </c>
      <c r="M6" s="17">
        <f>=I6*8.8</f>
        <v>161.744</v>
      </c>
      <c r="N6" s="17">
        <f>=M6-L6-K6-J6*8.8</f>
        <v>-3.87600000000001</v>
      </c>
      <c r="O6" s="18">
        <f>=N6/M6</f>
        <v>-0.023963794638441</v>
      </c>
      <c r="P6" s="10" t="s">
        <v>22</v>
      </c>
      <c r="Q6" s="20" t="s"/>
    </row>
    <row r="7" spans="1:17">
      <c r="A7" s="9">
        <v>45252</v>
      </c>
      <c r="B7" s="10">
        <v>119348865</v>
      </c>
      <c r="C7" s="11" t="s">
        <v>11583</v>
      </c>
      <c r="D7" s="12" t="s">
        <v>11584</v>
      </c>
      <c r="E7" s="19" t="s">
        <v>11585</v>
      </c>
      <c r="F7" s="10" t="s">
        <v>57</v>
      </c>
      <c r="G7" s="10">
        <v>1</v>
      </c>
      <c r="H7" s="10" t="s">
        <v>11586</v>
      </c>
      <c r="I7" s="10">
        <v>16.63</v>
      </c>
      <c r="J7" s="15">
        <v>3.92</v>
      </c>
      <c r="K7" s="15">
        <v>40.35</v>
      </c>
      <c r="L7" s="16">
        <v>30</v>
      </c>
      <c r="M7" s="17">
        <f>=I7*8.8</f>
        <v>146.344</v>
      </c>
      <c r="N7" s="17">
        <f>=M7-L7-K7-J7*8.8</f>
        <v>41.498</v>
      </c>
      <c r="O7" s="18">
        <f>=N7/M7</f>
        <v>0.283564751544307</v>
      </c>
      <c r="P7" s="10" t="s">
        <v>28</v>
      </c>
      <c r="Q7" s="20" t="s"/>
    </row>
    <row r="8" spans="1:16">
      <c r="A8" s="9" t="s"/>
      <c r="B8" s="10" t="s"/>
      <c r="C8" s="11" t="s"/>
      <c r="D8" s="12" t="s"/>
      <c r="E8" s="23" t="s"/>
      <c r="G8" s="10" t="s"/>
      <c r="H8" s="10" t="s"/>
      <c r="I8" s="10" t="s"/>
      <c r="J8" s="17" t="s"/>
      <c r="K8" s="24" t="s"/>
      <c r="L8" s="16" t="s"/>
      <c r="M8" s="17" t="s"/>
      <c r="N8" s="17" t="s"/>
      <c r="O8" s="18" t="s"/>
      <c r="P8" s="10" t="s"/>
    </row>
    <row r="9" spans="1:33">
      <c r="A9" s="21">
        <v>45253</v>
      </c>
      <c r="B9" s="12">
        <v>119579274</v>
      </c>
      <c r="C9" s="22" t="s">
        <v>11587</v>
      </c>
      <c r="D9" s="12" t="s">
        <v>11588</v>
      </c>
      <c r="E9" s="129" t="s">
        <v>11589</v>
      </c>
      <c r="F9" s="10" t="s"/>
      <c r="G9" s="12">
        <v>1</v>
      </c>
      <c r="H9" s="12" t="s">
        <v>11590</v>
      </c>
      <c r="I9" s="12">
        <v>25.83</v>
      </c>
      <c r="J9" s="15">
        <v>4.49</v>
      </c>
      <c r="K9" s="15">
        <v>50</v>
      </c>
      <c r="L9" s="20">
        <v>69.5</v>
      </c>
      <c r="M9" s="17">
        <f>=I9*8.8</f>
        <v>227.304</v>
      </c>
      <c r="N9" s="17">
        <f>=M9-L9-K9-J9*8.8</f>
        <v>68.292</v>
      </c>
      <c r="O9" s="18">
        <f>=N9/M9</f>
        <v>0.300443458980044</v>
      </c>
      <c r="P9" s="12" t="s">
        <v>269</v>
      </c>
      <c r="Q9" s="27" t="s"/>
      <c r="R9" s="27" t="s"/>
      <c r="S9" s="27" t="s"/>
      <c r="T9" s="27" t="s"/>
      <c r="U9" s="27" t="s"/>
      <c r="V9" s="27" t="s"/>
      <c r="W9" s="27" t="s"/>
      <c r="X9" s="27" t="s"/>
      <c r="Y9" s="27" t="s"/>
      <c r="Z9" s="27" t="s"/>
      <c r="AA9" s="27" t="s"/>
      <c r="AB9" s="27" t="s"/>
      <c r="AC9" s="27" t="s"/>
      <c r="AD9" s="27" t="s"/>
      <c r="AE9" s="27" t="s"/>
      <c r="AF9" s="27" t="s"/>
      <c r="AG9" s="27" t="s"/>
    </row>
    <row r="10" spans="1:16">
      <c r="A10" s="21">
        <v>45253</v>
      </c>
      <c r="B10" s="12">
        <v>119499186</v>
      </c>
      <c r="C10" s="22" t="s">
        <v>11591</v>
      </c>
      <c r="D10" s="12" t="s">
        <v>11592</v>
      </c>
      <c r="E10" s="19" t="s">
        <v>11593</v>
      </c>
      <c r="F10" s="10" t="s">
        <v>57</v>
      </c>
      <c r="G10" s="12">
        <v>1</v>
      </c>
      <c r="H10" s="10" t="s">
        <v>11594</v>
      </c>
      <c r="I10" s="12">
        <v>24.25</v>
      </c>
      <c r="J10" s="15">
        <v>5.67</v>
      </c>
      <c r="K10" s="15">
        <v>50</v>
      </c>
      <c r="L10" s="16">
        <v>52</v>
      </c>
      <c r="M10" s="17">
        <f>=I10*8.8</f>
        <v>213.4</v>
      </c>
      <c r="N10" s="17">
        <f>=M10-L10-K10-J10*8.8</f>
        <v>61.504</v>
      </c>
      <c r="O10" s="18">
        <f>=N10/M10</f>
        <v>0.288209934395501</v>
      </c>
      <c r="P10" s="12" t="s">
        <v>22</v>
      </c>
    </row>
    <row r="11" spans="1:16">
      <c r="A11" s="21" t="s"/>
      <c r="B11" s="12" t="s"/>
      <c r="C11" s="22" t="s"/>
      <c r="D11" s="12" t="s"/>
      <c r="E11" s="59" t="s"/>
      <c r="F11" s="10" t="s"/>
      <c r="G11" s="12" t="s"/>
      <c r="H11" s="10" t="s"/>
      <c r="I11" s="12" t="s"/>
      <c r="J11" s="15" t="s"/>
      <c r="K11" s="15" t="s"/>
      <c r="L11" s="16" t="s"/>
      <c r="M11" s="17" t="s"/>
      <c r="N11" s="17" t="s"/>
      <c r="O11" s="18" t="s"/>
      <c r="P11" s="12" t="s"/>
    </row>
    <row r="12" spans="1:16">
      <c r="A12" s="21">
        <v>45254</v>
      </c>
      <c r="B12" s="12">
        <v>119687597</v>
      </c>
      <c r="C12" s="22" t="s">
        <v>11595</v>
      </c>
      <c r="D12" s="12" t="s">
        <v>11596</v>
      </c>
      <c r="E12" s="19" t="s">
        <v>11597</v>
      </c>
      <c r="F12" s="10" t="s"/>
      <c r="G12" s="12">
        <v>1</v>
      </c>
      <c r="H12" s="12" t="s">
        <v>11598</v>
      </c>
      <c r="I12" s="12">
        <v>14</v>
      </c>
      <c r="J12" s="15">
        <v>3.4</v>
      </c>
      <c r="K12" s="15">
        <v>50</v>
      </c>
      <c r="L12" s="16">
        <v>6.61</v>
      </c>
      <c r="M12" s="17">
        <f>=I12*8.8</f>
        <v>123.2</v>
      </c>
      <c r="N12" s="17">
        <f>=M12-L12-K12-J12*8.8</f>
        <v>36.67</v>
      </c>
      <c r="O12" s="18">
        <f>=N12/M12</f>
        <v>0.297646103896104</v>
      </c>
      <c r="P12" s="12" t="s">
        <v>28</v>
      </c>
    </row>
    <row r="13" spans="1:16">
      <c r="A13" s="21">
        <v>45254</v>
      </c>
      <c r="B13" s="12">
        <v>119742055</v>
      </c>
      <c r="C13" s="22" t="s">
        <v>11599</v>
      </c>
      <c r="D13" s="12" t="s">
        <v>11600</v>
      </c>
      <c r="E13" s="19" t="s">
        <v>11601</v>
      </c>
      <c r="F13" s="10" t="s">
        <v>498</v>
      </c>
      <c r="G13" s="12">
        <v>1</v>
      </c>
      <c r="H13" s="12" t="s">
        <v>11602</v>
      </c>
      <c r="I13" s="12">
        <v>21.69</v>
      </c>
      <c r="J13" s="15">
        <v>5.2</v>
      </c>
      <c r="K13" s="15">
        <v>50</v>
      </c>
      <c r="L13" s="16">
        <v>57</v>
      </c>
      <c r="M13" s="17">
        <f>=I13*8.8</f>
        <v>190.872</v>
      </c>
      <c r="N13" s="17">
        <f>=M13-L13-K13-J13*8.8</f>
        <v>38.112</v>
      </c>
      <c r="O13" s="18">
        <f>=N13/M13</f>
        <v>0.199673079341129</v>
      </c>
      <c r="P13" s="12" t="s">
        <v>28</v>
      </c>
    </row>
    <row r="14" spans="1:16">
      <c r="A14" s="21">
        <v>45254</v>
      </c>
      <c r="B14" s="12">
        <v>119765175</v>
      </c>
      <c r="C14" s="22" t="s">
        <v>11603</v>
      </c>
      <c r="D14" s="12" t="s">
        <v>11604</v>
      </c>
      <c r="E14" s="19" t="s">
        <v>11605</v>
      </c>
      <c r="F14" s="10" t="s"/>
      <c r="G14" s="12">
        <v>1</v>
      </c>
      <c r="H14" s="12" t="s">
        <v>11606</v>
      </c>
      <c r="I14" s="12">
        <v>17.46</v>
      </c>
      <c r="J14" s="15">
        <v>4.14</v>
      </c>
      <c r="K14" s="15">
        <v>50</v>
      </c>
      <c r="L14" s="16">
        <v>14.5</v>
      </c>
      <c r="M14" s="17">
        <f>=I14*8.8</f>
        <v>153.648</v>
      </c>
      <c r="N14" s="17">
        <f>=M14-L14-K14-J14*8.8</f>
        <v>52.716</v>
      </c>
      <c r="O14" s="18">
        <f>=N14/M14</f>
        <v>0.343095907528897</v>
      </c>
      <c r="P14" s="12" t="s">
        <v>43</v>
      </c>
    </row>
    <row r="15" spans="1:16">
      <c r="A15" s="21">
        <v>45254</v>
      </c>
      <c r="B15" s="12">
        <v>119777284</v>
      </c>
      <c r="C15" s="22" t="s">
        <v>11607</v>
      </c>
      <c r="D15" s="12" t="s">
        <v>11608</v>
      </c>
      <c r="E15" s="19" t="s">
        <v>11609</v>
      </c>
      <c r="F15" s="10" t="s">
        <v>134</v>
      </c>
      <c r="G15" s="12">
        <v>1</v>
      </c>
      <c r="H15" s="12" t="s">
        <v>11610</v>
      </c>
      <c r="I15" s="12">
        <v>28.58</v>
      </c>
      <c r="J15" s="15">
        <v>6.86</v>
      </c>
      <c r="K15" s="15">
        <v>48</v>
      </c>
      <c r="L15" s="16">
        <v>93</v>
      </c>
      <c r="M15" s="17">
        <f>=I15*8.8</f>
        <v>251.504</v>
      </c>
      <c r="N15" s="17">
        <f>=M15-L15-K15-J15*8.8</f>
        <v>50.136</v>
      </c>
      <c r="O15" s="18">
        <f>=N15/M15</f>
        <v>0.199344742031936</v>
      </c>
      <c r="P15" s="12" t="s">
        <v>28</v>
      </c>
    </row>
    <row r="16" spans="1:16">
      <c r="A16" s="9">
        <v>45254</v>
      </c>
      <c r="B16" s="10">
        <v>119829539</v>
      </c>
      <c r="C16" s="11" t="s">
        <v>11611</v>
      </c>
      <c r="D16" s="10" t="s">
        <v>11612</v>
      </c>
      <c r="E16" s="13" t="s">
        <v>11613</v>
      </c>
      <c r="F16" s="10" t="s">
        <v>453</v>
      </c>
      <c r="G16" s="10">
        <v>2</v>
      </c>
      <c r="H16" s="10" t="s">
        <v>11614</v>
      </c>
      <c r="I16" s="10">
        <v>27.76</v>
      </c>
      <c r="J16" s="15">
        <v>6.63</v>
      </c>
      <c r="K16" s="15">
        <v>50</v>
      </c>
      <c r="L16" s="16">
        <v>72</v>
      </c>
      <c r="M16" s="17">
        <f>=I16*8.8</f>
        <v>244.288</v>
      </c>
      <c r="N16" s="17">
        <f>=M16-L16-K16-J16*8.8</f>
        <v>63.944</v>
      </c>
      <c r="O16" s="18">
        <f>=N16/M16</f>
        <v>0.261756615142782</v>
      </c>
      <c r="P16" s="10" t="s">
        <v>83</v>
      </c>
    </row>
    <row r="17" spans="1:17">
      <c r="A17" s="21">
        <v>45254</v>
      </c>
      <c r="B17" s="12">
        <v>119833302</v>
      </c>
      <c r="C17" s="22" t="s">
        <v>11615</v>
      </c>
      <c r="D17" s="12" t="s">
        <v>11616</v>
      </c>
      <c r="E17" s="19" t="s">
        <v>11617</v>
      </c>
      <c r="F17" s="10" t="s">
        <v>328</v>
      </c>
      <c r="G17" s="12">
        <v>1</v>
      </c>
      <c r="H17" s="12" t="s">
        <v>11618</v>
      </c>
      <c r="I17" s="12">
        <v>37.35</v>
      </c>
      <c r="J17" s="15">
        <v>7.77</v>
      </c>
      <c r="K17" s="15">
        <v>95.51</v>
      </c>
      <c r="L17" s="16">
        <v>193</v>
      </c>
      <c r="M17" s="17">
        <f>=I17*8.8</f>
        <v>328.68</v>
      </c>
      <c r="N17" s="17">
        <f>=M17-L17-K17-J17*8.8</f>
        <v>-28.2059999999999</v>
      </c>
      <c r="O17" s="18">
        <f>=N17/M17</f>
        <v>-0.085815991237678</v>
      </c>
      <c r="P17" s="12" t="s">
        <v>269</v>
      </c>
      <c r="Q17" s="20" t="s"/>
    </row>
    <row r="18" spans="1:16">
      <c r="A18" s="21" t="s"/>
      <c r="B18" s="12" t="s"/>
      <c r="C18" s="22" t="s"/>
      <c r="D18" s="12" t="s"/>
      <c r="E18" s="59" t="s"/>
      <c r="F18" s="10" t="s"/>
      <c r="G18" s="12" t="s"/>
      <c r="H18" s="12" t="s"/>
      <c r="I18" s="12" t="s"/>
      <c r="J18" s="15" t="s"/>
      <c r="K18" s="15" t="s"/>
      <c r="L18" s="16" t="s"/>
      <c r="M18" s="17" t="s"/>
      <c r="N18" s="17" t="s"/>
      <c r="O18" s="18" t="s"/>
      <c r="P18" s="12" t="s"/>
    </row>
    <row r="19" spans="1:16">
      <c r="A19" s="21">
        <v>45255</v>
      </c>
      <c r="B19" s="12">
        <v>119882530</v>
      </c>
      <c r="C19" s="22" t="s">
        <v>11619</v>
      </c>
      <c r="D19" s="12" t="s">
        <v>11620</v>
      </c>
      <c r="E19" s="19" t="s">
        <v>11621</v>
      </c>
      <c r="F19" s="10" t="s"/>
      <c r="G19" s="12">
        <v>1</v>
      </c>
      <c r="H19" s="12" t="s">
        <v>11622</v>
      </c>
      <c r="I19" s="12">
        <v>16.06</v>
      </c>
      <c r="J19" s="15">
        <v>3.56</v>
      </c>
      <c r="K19" s="15">
        <v>50</v>
      </c>
      <c r="L19" s="16">
        <v>19</v>
      </c>
      <c r="M19" s="17">
        <f>=I19*8.8</f>
        <v>141.328</v>
      </c>
      <c r="N19" s="17">
        <f>=M19-L19-K19-J19*8.8</f>
        <v>41</v>
      </c>
      <c r="O19" s="18">
        <f>=N19/M19</f>
        <v>0.290105286991962</v>
      </c>
      <c r="P19" s="12" t="s">
        <v>28</v>
      </c>
    </row>
    <row r="20" spans="1:17">
      <c r="A20" s="21">
        <v>45255</v>
      </c>
      <c r="B20" s="12">
        <v>119899396</v>
      </c>
      <c r="C20" s="22" t="s">
        <v>11623</v>
      </c>
      <c r="D20" s="12" t="s">
        <v>11624</v>
      </c>
      <c r="E20" s="13" t="s">
        <v>11621</v>
      </c>
      <c r="F20" s="10" t="s"/>
      <c r="G20" s="12">
        <v>1</v>
      </c>
      <c r="H20" s="12" t="s">
        <v>11625</v>
      </c>
      <c r="I20" s="12">
        <v>16.35</v>
      </c>
      <c r="J20" s="15">
        <v>3.84</v>
      </c>
      <c r="K20" s="15">
        <v>50</v>
      </c>
      <c r="L20" s="16">
        <v>19</v>
      </c>
      <c r="M20" s="17">
        <f>=I20*8.8</f>
        <v>143.88</v>
      </c>
      <c r="N20" s="17">
        <f>=M20-L20-K20-J20*8.8</f>
        <v>41.088</v>
      </c>
      <c r="O20" s="18">
        <f>=N20/M20</f>
        <v>0.285571309424521</v>
      </c>
      <c r="P20" s="12" t="s">
        <v>670</v>
      </c>
      <c r="Q20" s="20" t="s"/>
    </row>
    <row r="21" spans="1:16">
      <c r="A21" s="9">
        <v>45255</v>
      </c>
      <c r="B21" s="10">
        <v>119905182</v>
      </c>
      <c r="C21" s="11" t="s">
        <v>11626</v>
      </c>
      <c r="D21" s="10" t="s">
        <v>11627</v>
      </c>
      <c r="E21" s="13" t="s">
        <v>11628</v>
      </c>
      <c r="F21" s="10" t="s"/>
      <c r="G21" s="10">
        <v>2</v>
      </c>
      <c r="H21" s="10" t="s">
        <v>11629</v>
      </c>
      <c r="I21" s="10">
        <v>37.38</v>
      </c>
      <c r="J21" s="15">
        <v>8.65</v>
      </c>
      <c r="K21" s="15">
        <v>50</v>
      </c>
      <c r="L21" s="16">
        <v>80</v>
      </c>
      <c r="M21" s="17">
        <f>=I21*8.8</f>
        <v>328.944</v>
      </c>
      <c r="N21" s="17">
        <f>=M21-L21-K21-J21*8.8</f>
        <v>122.824</v>
      </c>
      <c r="O21" s="18">
        <f>=N21/M21</f>
        <v>0.373388783501143</v>
      </c>
      <c r="P21" s="10" t="s">
        <v>22</v>
      </c>
    </row>
    <row r="22" spans="1:16">
      <c r="A22" s="9">
        <v>45255</v>
      </c>
      <c r="B22" s="10">
        <v>119951075</v>
      </c>
      <c r="C22" s="11" t="s">
        <v>11630</v>
      </c>
      <c r="D22" s="10" t="s">
        <v>11631</v>
      </c>
      <c r="E22" s="13" t="s">
        <v>11632</v>
      </c>
      <c r="F22" s="10" t="s">
        <v>57</v>
      </c>
      <c r="G22" s="10">
        <v>1</v>
      </c>
      <c r="H22" s="10" t="s">
        <v>11633</v>
      </c>
      <c r="I22" s="10">
        <v>14</v>
      </c>
      <c r="J22" s="15">
        <v>3.39</v>
      </c>
      <c r="K22" s="15">
        <v>50</v>
      </c>
      <c r="L22" s="16">
        <v>16</v>
      </c>
      <c r="M22" s="17">
        <f>=I22*8.8</f>
        <v>123.2</v>
      </c>
      <c r="N22" s="17">
        <f>=M22-L22-K22-J22*8.8</f>
        <v>27.368</v>
      </c>
      <c r="O22" s="18">
        <f>=N22/M22</f>
        <v>0.222142857142857</v>
      </c>
      <c r="P22" s="10" t="s">
        <v>109</v>
      </c>
    </row>
    <row r="23" spans="1:16">
      <c r="A23" s="9">
        <v>45255</v>
      </c>
      <c r="B23" s="10">
        <v>119960104</v>
      </c>
      <c r="C23" s="11" t="s">
        <v>11634</v>
      </c>
      <c r="D23" s="10" t="s">
        <v>11635</v>
      </c>
      <c r="E23" s="11" t="s">
        <v>11636</v>
      </c>
      <c r="F23" s="10" t="s">
        <v>134</v>
      </c>
      <c r="G23" s="10">
        <v>1</v>
      </c>
      <c r="H23" s="10" t="s">
        <v>11637</v>
      </c>
      <c r="I23" s="10">
        <v>46.89</v>
      </c>
      <c r="J23" s="15">
        <v>11.22</v>
      </c>
      <c r="K23" s="15">
        <v>50</v>
      </c>
      <c r="L23" s="16">
        <v>170</v>
      </c>
      <c r="M23" s="17">
        <f>=I23*8.8</f>
        <v>412.632</v>
      </c>
      <c r="N23" s="17">
        <f>=M23-L23-K23-J23*8.8</f>
        <v>93.896</v>
      </c>
      <c r="O23" s="18">
        <f>=N23/M23</f>
        <v>0.227553849434848</v>
      </c>
      <c r="P23" s="10" t="s">
        <v>43</v>
      </c>
    </row>
    <row r="24" spans="1:16">
      <c r="A24" s="9">
        <v>45255</v>
      </c>
      <c r="B24" s="10">
        <v>119966749</v>
      </c>
      <c r="C24" s="11" t="s">
        <v>11638</v>
      </c>
      <c r="D24" s="10" t="s">
        <v>11639</v>
      </c>
      <c r="E24" s="11" t="s">
        <v>11640</v>
      </c>
      <c r="F24" s="10" t="s"/>
      <c r="G24" s="10">
        <v>1</v>
      </c>
      <c r="H24" s="10" t="s">
        <v>11641</v>
      </c>
      <c r="I24" s="10">
        <v>32.31</v>
      </c>
      <c r="J24" s="15">
        <v>7.61</v>
      </c>
      <c r="K24" s="15">
        <v>50</v>
      </c>
      <c r="L24" s="16">
        <v>86</v>
      </c>
      <c r="M24" s="17">
        <f>=I24*8.8</f>
        <v>284.328</v>
      </c>
      <c r="N24" s="17">
        <f>=M24-L24-K24-J24*8.8</f>
        <v>81.36</v>
      </c>
      <c r="O24" s="18">
        <f>=N24/M24</f>
        <v>0.286148391997974</v>
      </c>
      <c r="P24" s="10" t="s">
        <v>670</v>
      </c>
    </row>
    <row r="25" spans="1:16">
      <c r="A25" s="9">
        <v>45255</v>
      </c>
      <c r="B25" s="10">
        <v>119970542</v>
      </c>
      <c r="C25" s="11" t="s">
        <v>11642</v>
      </c>
      <c r="D25" s="10" t="s">
        <v>11643</v>
      </c>
      <c r="E25" s="13" t="s">
        <v>11644</v>
      </c>
      <c r="F25" s="10" t="s"/>
      <c r="G25" s="10">
        <v>1</v>
      </c>
      <c r="H25" s="10" t="s">
        <v>11645</v>
      </c>
      <c r="I25" s="10">
        <v>14</v>
      </c>
      <c r="J25" s="15">
        <v>3.29</v>
      </c>
      <c r="K25" s="15">
        <v>50</v>
      </c>
      <c r="L25" s="16">
        <v>9.5</v>
      </c>
      <c r="M25" s="17">
        <f>=I25*8.8</f>
        <v>123.2</v>
      </c>
      <c r="N25" s="17">
        <f>=M25-L25-K25-J25*8.8</f>
        <v>34.748</v>
      </c>
      <c r="O25" s="18">
        <f>=N25/M25</f>
        <v>0.282045454545455</v>
      </c>
      <c r="P25" s="10" t="s">
        <v>59</v>
      </c>
    </row>
    <row r="26" spans="1:16">
      <c r="A26" s="9">
        <v>45255</v>
      </c>
      <c r="B26" s="10">
        <v>120061264</v>
      </c>
      <c r="C26" s="11" t="s">
        <v>11646</v>
      </c>
      <c r="D26" s="10" t="s">
        <v>11647</v>
      </c>
      <c r="E26" s="13" t="s">
        <v>11648</v>
      </c>
      <c r="F26" s="10" t="s"/>
      <c r="G26" s="10">
        <v>1</v>
      </c>
      <c r="H26" s="10" t="s">
        <v>11649</v>
      </c>
      <c r="I26" s="10">
        <v>14</v>
      </c>
      <c r="J26" s="15">
        <v>2.98</v>
      </c>
      <c r="K26" s="15">
        <v>50</v>
      </c>
      <c r="L26" s="16">
        <v>13.73</v>
      </c>
      <c r="M26" s="17">
        <f>=I26*8.8</f>
        <v>123.2</v>
      </c>
      <c r="N26" s="17">
        <f>=M26-L26-K26-J26*8.8</f>
        <v>33.246</v>
      </c>
      <c r="O26" s="18">
        <f>=N26/M26</f>
        <v>0.269853896103896</v>
      </c>
      <c r="P26" s="10" t="s">
        <v>7033</v>
      </c>
    </row>
    <row r="27" spans="1:16">
      <c r="A27" s="9" t="s"/>
      <c r="B27" s="10" t="s"/>
      <c r="C27" s="11" t="s"/>
      <c r="D27" s="10" t="s"/>
      <c r="E27" s="53" t="s"/>
      <c r="F27" s="10" t="s"/>
      <c r="G27" s="10" t="s"/>
      <c r="H27" s="10" t="s"/>
      <c r="I27" s="10" t="s"/>
      <c r="J27" s="15" t="s"/>
      <c r="K27" s="15" t="s"/>
      <c r="L27" s="16" t="s"/>
      <c r="M27" s="17" t="s"/>
      <c r="N27" s="17" t="s"/>
      <c r="O27" s="18" t="s"/>
      <c r="P27" s="10" t="s"/>
    </row>
    <row r="28" spans="1:16">
      <c r="A28" s="9">
        <v>45255</v>
      </c>
      <c r="B28" s="10">
        <v>119722890</v>
      </c>
      <c r="C28" s="11" t="s">
        <v>11650</v>
      </c>
      <c r="D28" s="10" t="s">
        <v>11651</v>
      </c>
      <c r="E28" s="13" t="s">
        <v>11652</v>
      </c>
      <c r="F28" s="10" t="s">
        <v>3442</v>
      </c>
      <c r="G28" s="10">
        <v>1</v>
      </c>
      <c r="H28" s="10" t="s">
        <v>11653</v>
      </c>
      <c r="I28" s="10">
        <v>31.21</v>
      </c>
      <c r="J28" s="15">
        <v>7.58</v>
      </c>
      <c r="K28" s="15">
        <v>50</v>
      </c>
      <c r="L28" s="16">
        <v>54.4</v>
      </c>
      <c r="M28" s="17">
        <f>=I28*8.8</f>
        <v>274.648</v>
      </c>
      <c r="N28" s="17">
        <f>=M28-L28-K28-J28*8.8</f>
        <v>103.544</v>
      </c>
      <c r="O28" s="18">
        <f>=N28/M28</f>
        <v>0.377006204305147</v>
      </c>
      <c r="P28" s="10" t="s">
        <v>109</v>
      </c>
    </row>
    <row r="29" spans="1:16">
      <c r="A29" s="9">
        <v>45255</v>
      </c>
      <c r="B29" s="10">
        <v>120093698</v>
      </c>
      <c r="C29" s="11" t="s">
        <v>11654</v>
      </c>
      <c r="D29" s="10" t="s">
        <v>11655</v>
      </c>
      <c r="E29" s="13" t="s">
        <v>11656</v>
      </c>
      <c r="F29" s="10" t="s"/>
      <c r="G29" s="10">
        <v>1</v>
      </c>
      <c r="H29" s="10" t="s">
        <v>11657</v>
      </c>
      <c r="I29" s="10">
        <v>27.45</v>
      </c>
      <c r="J29" s="15">
        <v>6.58</v>
      </c>
      <c r="K29" s="15">
        <v>50</v>
      </c>
      <c r="L29" s="16">
        <v>78</v>
      </c>
      <c r="M29" s="17">
        <f>=I29*8.8</f>
        <v>241.56</v>
      </c>
      <c r="N29" s="17">
        <f>=M29-L29-K29-J29*8.8</f>
        <v>55.656</v>
      </c>
      <c r="O29" s="18">
        <f>=N29/M29</f>
        <v>0.230402384500745</v>
      </c>
      <c r="P29" s="10" t="s">
        <v>59</v>
      </c>
    </row>
    <row r="30" spans="1:16">
      <c r="A30" s="9">
        <v>45255</v>
      </c>
      <c r="B30" s="10">
        <v>120111074</v>
      </c>
      <c r="C30" s="11" t="s">
        <v>11658</v>
      </c>
      <c r="D30" s="10" t="s">
        <v>11659</v>
      </c>
      <c r="E30" s="13" t="s">
        <v>11660</v>
      </c>
      <c r="F30" s="10" t="s"/>
      <c r="G30" s="10">
        <v>3</v>
      </c>
      <c r="H30" s="10" t="s">
        <v>11661</v>
      </c>
      <c r="I30" s="10">
        <v>41.12</v>
      </c>
      <c r="J30" s="15">
        <v>9.91</v>
      </c>
      <c r="K30" s="15">
        <v>50</v>
      </c>
      <c r="L30" s="16">
        <v>114</v>
      </c>
      <c r="M30" s="17">
        <f>=I30*8.8</f>
        <v>361.856</v>
      </c>
      <c r="N30" s="17">
        <f>=M30-L30-K30-J30*8.8</f>
        <v>110.648</v>
      </c>
      <c r="O30" s="18">
        <f>=N30/M30</f>
        <v>0.30577909444641</v>
      </c>
      <c r="P30" s="10" t="s">
        <v>28</v>
      </c>
    </row>
    <row r="31" spans="1:17">
      <c r="A31" s="9">
        <v>45255</v>
      </c>
      <c r="B31" s="10">
        <v>120115972</v>
      </c>
      <c r="C31" s="11" t="s">
        <v>11662</v>
      </c>
      <c r="D31" s="10" t="s">
        <v>11663</v>
      </c>
      <c r="E31" s="13" t="s">
        <v>11664</v>
      </c>
      <c r="F31" s="10" t="s"/>
      <c r="G31" s="10">
        <v>1</v>
      </c>
      <c r="H31" s="10" t="s">
        <v>11665</v>
      </c>
      <c r="I31" s="10">
        <v>17.24</v>
      </c>
      <c r="J31" s="15">
        <v>4.09</v>
      </c>
      <c r="K31" s="15">
        <v>50</v>
      </c>
      <c r="L31" s="16">
        <v>20.5</v>
      </c>
      <c r="M31" s="17">
        <f>=I31*8.8</f>
        <v>151.712</v>
      </c>
      <c r="N31" s="17">
        <f>=M31-L31-K31-J31*8.8</f>
        <v>45.22</v>
      </c>
      <c r="O31" s="18">
        <f>=N31/M31</f>
        <v>0.298064754271251</v>
      </c>
      <c r="P31" s="10" t="s">
        <v>590</v>
      </c>
      <c r="Q31" s="20" t="s"/>
    </row>
    <row r="32" spans="1:16">
      <c r="A32" s="9">
        <v>45255</v>
      </c>
      <c r="B32" s="10">
        <v>120128249</v>
      </c>
      <c r="C32" s="11" t="s">
        <v>11666</v>
      </c>
      <c r="D32" s="10" t="s">
        <v>11667</v>
      </c>
      <c r="E32" s="13" t="s">
        <v>11668</v>
      </c>
      <c r="F32" s="10" t="s"/>
      <c r="G32" s="10">
        <v>1</v>
      </c>
      <c r="H32" s="10" t="s">
        <v>11669</v>
      </c>
      <c r="I32" s="10">
        <v>19.12</v>
      </c>
      <c r="J32" s="15">
        <v>4.44</v>
      </c>
      <c r="K32" s="15">
        <v>50</v>
      </c>
      <c r="L32" s="16">
        <v>33</v>
      </c>
      <c r="M32" s="17">
        <f>=I32*8.8</f>
        <v>168.256</v>
      </c>
      <c r="N32" s="17">
        <f>=M32-L32-K32-J32*8.8</f>
        <v>46.184</v>
      </c>
      <c r="O32" s="18">
        <f>=N32/M32</f>
        <v>0.274486496766832</v>
      </c>
      <c r="P32" s="10" t="s">
        <v>590</v>
      </c>
    </row>
    <row r="33" spans="1:16">
      <c r="A33" s="9">
        <v>45255</v>
      </c>
      <c r="B33" s="10">
        <v>120171879</v>
      </c>
      <c r="C33" s="11" t="s">
        <v>11670</v>
      </c>
      <c r="D33" s="10">
        <v>0</v>
      </c>
      <c r="E33" s="10" t="s">
        <v>52</v>
      </c>
      <c r="F33" s="10" t="s">
        <v>48</v>
      </c>
      <c r="G33" s="10">
        <v>1</v>
      </c>
      <c r="H33" s="10" t="s">
        <v>11671</v>
      </c>
      <c r="I33" s="10">
        <v>0</v>
      </c>
      <c r="J33" s="15">
        <v>0</v>
      </c>
      <c r="K33" s="15">
        <v>0</v>
      </c>
      <c r="L33" s="16">
        <v>0</v>
      </c>
      <c r="M33" s="17">
        <f>=I33*8.8</f>
        <v>0</v>
      </c>
      <c r="N33" s="17">
        <f>=M33-L33-K33-J33*8.8</f>
        <v>0</v>
      </c>
      <c r="O33" s="18" t="e">
        <f>=N33/M33</f>
        <v>#DIV/0!</v>
      </c>
      <c r="P33" s="10" t="s">
        <v>28</v>
      </c>
    </row>
    <row r="34" spans="1:16">
      <c r="A34" s="9">
        <v>45255</v>
      </c>
      <c r="B34" s="10">
        <v>120207516</v>
      </c>
      <c r="C34" s="11" t="s">
        <v>11672</v>
      </c>
      <c r="D34" s="10" t="s">
        <v>11673</v>
      </c>
      <c r="E34" s="13" t="s">
        <v>11674</v>
      </c>
      <c r="F34" s="10" t="s"/>
      <c r="G34" s="10">
        <v>1</v>
      </c>
      <c r="H34" s="10" t="s">
        <v>11675</v>
      </c>
      <c r="I34" s="10">
        <v>14</v>
      </c>
      <c r="J34" s="15">
        <v>3.39</v>
      </c>
      <c r="K34" s="15">
        <v>50</v>
      </c>
      <c r="L34" s="16">
        <v>14.5</v>
      </c>
      <c r="M34" s="17">
        <f>=I34*8.8</f>
        <v>123.2</v>
      </c>
      <c r="N34" s="17">
        <f>=M34-L34-K34-J34*8.8</f>
        <v>28.868</v>
      </c>
      <c r="O34" s="18">
        <f>=N34/M34</f>
        <v>0.234318181818182</v>
      </c>
      <c r="P34" s="10" t="s">
        <v>114</v>
      </c>
    </row>
    <row r="35" spans="1:16">
      <c r="A35" s="9">
        <v>45255</v>
      </c>
      <c r="B35" s="10">
        <v>120208434</v>
      </c>
      <c r="C35" s="11" t="s">
        <v>11676</v>
      </c>
      <c r="D35" s="10" t="s">
        <v>11677</v>
      </c>
      <c r="E35" s="13" t="s">
        <v>11678</v>
      </c>
      <c r="F35" s="10" t="s"/>
      <c r="G35" s="10">
        <v>1</v>
      </c>
      <c r="H35" s="10" t="s">
        <v>11679</v>
      </c>
      <c r="I35" s="10">
        <v>14</v>
      </c>
      <c r="J35" s="15">
        <v>3.35</v>
      </c>
      <c r="K35" s="15">
        <v>50</v>
      </c>
      <c r="L35" s="16">
        <v>25</v>
      </c>
      <c r="M35" s="17">
        <f>=I35*8.8</f>
        <v>123.2</v>
      </c>
      <c r="N35" s="17">
        <f>=M35-L35-K35-J35*8.8</f>
        <v>18.72</v>
      </c>
      <c r="O35" s="18">
        <f>=N35/M35</f>
        <v>0.151948051948052</v>
      </c>
      <c r="P35" s="10" t="s">
        <v>300</v>
      </c>
    </row>
    <row r="36" spans="1:16">
      <c r="A36" s="9">
        <v>45255</v>
      </c>
      <c r="B36" s="10">
        <v>120210837</v>
      </c>
      <c r="C36" s="11" t="s">
        <v>11680</v>
      </c>
      <c r="D36" s="10" t="s">
        <v>11681</v>
      </c>
      <c r="E36" s="13" t="s">
        <v>11682</v>
      </c>
      <c r="F36" s="10" t="s"/>
      <c r="G36" s="10">
        <v>1</v>
      </c>
      <c r="H36" s="10" t="s">
        <v>11683</v>
      </c>
      <c r="I36" s="10">
        <v>14</v>
      </c>
      <c r="J36" s="15">
        <v>3.16</v>
      </c>
      <c r="K36" s="15">
        <v>50</v>
      </c>
      <c r="L36" s="16">
        <v>4.9</v>
      </c>
      <c r="M36" s="17">
        <f>=I36*8.8</f>
        <v>123.2</v>
      </c>
      <c r="N36" s="17">
        <f>=M36-L36-K36-J36*8.8</f>
        <v>40.492</v>
      </c>
      <c r="O36" s="18">
        <f>=N36/M36</f>
        <v>0.328668831168831</v>
      </c>
      <c r="P36" s="10" t="s">
        <v>70</v>
      </c>
    </row>
    <row r="37" spans="1:17">
      <c r="A37" s="9">
        <v>45255</v>
      </c>
      <c r="B37" s="10">
        <v>120224560</v>
      </c>
      <c r="C37" s="11" t="s">
        <v>11684</v>
      </c>
      <c r="D37" s="10" t="s">
        <v>11685</v>
      </c>
      <c r="E37" s="13" t="s">
        <v>11686</v>
      </c>
      <c r="F37" s="10" t="s"/>
      <c r="G37" s="10">
        <v>1</v>
      </c>
      <c r="H37" s="10" t="s">
        <v>11687</v>
      </c>
      <c r="I37" s="10">
        <v>14</v>
      </c>
      <c r="J37" s="15">
        <v>2.65</v>
      </c>
      <c r="K37" s="15">
        <v>50</v>
      </c>
      <c r="L37" s="16">
        <v>33</v>
      </c>
      <c r="M37" s="17">
        <f>=I37*8.8</f>
        <v>123.2</v>
      </c>
      <c r="N37" s="17">
        <f>=M37-L37-K37-J37*8.8</f>
        <v>16.88</v>
      </c>
      <c r="O37" s="18">
        <f>=N37/M37</f>
        <v>0.137012987012987</v>
      </c>
      <c r="P37" s="10" t="s">
        <v>50</v>
      </c>
      <c r="Q37" s="20" t="s"/>
    </row>
    <row r="38" spans="1:16">
      <c r="A38" s="9">
        <v>45255</v>
      </c>
      <c r="B38" s="10">
        <v>120228046</v>
      </c>
      <c r="C38" s="11" t="s">
        <v>11688</v>
      </c>
      <c r="D38" s="10" t="s">
        <v>11689</v>
      </c>
      <c r="E38" s="11" t="s">
        <v>11690</v>
      </c>
      <c r="F38" s="10" t="s"/>
      <c r="G38" s="10">
        <v>1</v>
      </c>
      <c r="H38" s="10" t="s">
        <v>11691</v>
      </c>
      <c r="I38" s="10">
        <v>14</v>
      </c>
      <c r="J38" s="15">
        <v>3.24</v>
      </c>
      <c r="K38" s="15">
        <v>50</v>
      </c>
      <c r="L38" s="16">
        <v>30</v>
      </c>
      <c r="M38" s="17">
        <f>=I38*8.8</f>
        <v>123.2</v>
      </c>
      <c r="N38" s="17">
        <f>=M38-L38-K38-J38*8.8</f>
        <v>14.688</v>
      </c>
      <c r="O38" s="18">
        <f>=N38/M38</f>
        <v>0.119220779220779</v>
      </c>
      <c r="P38" s="10" t="s">
        <v>22</v>
      </c>
    </row>
    <row r="39" spans="1:16">
      <c r="A39" s="9">
        <v>45255</v>
      </c>
      <c r="B39" s="10">
        <v>120236261</v>
      </c>
      <c r="C39" s="11" t="s">
        <v>11692</v>
      </c>
      <c r="D39" s="10">
        <v>0</v>
      </c>
      <c r="E39" s="10" t="s">
        <v>52</v>
      </c>
      <c r="F39" s="10" t="s">
        <v>48</v>
      </c>
      <c r="G39" s="10">
        <v>1</v>
      </c>
      <c r="H39" s="10" t="s">
        <v>11693</v>
      </c>
      <c r="I39" s="10">
        <v>0</v>
      </c>
      <c r="J39" s="15">
        <v>0</v>
      </c>
      <c r="K39" s="15">
        <v>0</v>
      </c>
      <c r="L39" s="16">
        <v>0</v>
      </c>
      <c r="M39" s="17">
        <f>=I39*8.8</f>
        <v>0</v>
      </c>
      <c r="N39" s="17">
        <f>=M39-L39-K39-J39*8.8</f>
        <v>0</v>
      </c>
      <c r="O39" s="18" t="e">
        <f>=N39/M39</f>
        <v>#DIV/0!</v>
      </c>
      <c r="P39" s="10" t="s">
        <v>28</v>
      </c>
    </row>
    <row r="40" spans="1:16">
      <c r="A40" s="9">
        <v>45255</v>
      </c>
      <c r="B40" s="69" t="s"/>
      <c r="C40" s="11" t="s">
        <v>11694</v>
      </c>
      <c r="D40" s="69" t="s"/>
      <c r="E40" s="10" t="s">
        <v>52</v>
      </c>
      <c r="F40" s="10" t="s"/>
      <c r="G40" s="10">
        <v>1</v>
      </c>
      <c r="H40" s="10" t="s">
        <v>11695</v>
      </c>
      <c r="I40" s="10">
        <v>0</v>
      </c>
      <c r="J40" s="15">
        <v>0</v>
      </c>
      <c r="K40" s="15">
        <v>0</v>
      </c>
      <c r="L40" s="16">
        <v>0</v>
      </c>
      <c r="M40" s="17">
        <f>=I40*8.8</f>
        <v>0</v>
      </c>
      <c r="N40" s="17">
        <f>=M40-L40-K40-J40*8.8</f>
        <v>0</v>
      </c>
      <c r="O40" s="18" t="e">
        <f>=N40/M40</f>
        <v>#DIV/0!</v>
      </c>
      <c r="P40" s="10" t="s">
        <v>28</v>
      </c>
    </row>
    <row r="41" spans="10:14">
      <c r="J41" s="17" t="s"/>
      <c r="M41" s="17" t="s"/>
      <c r="N41" s="33" t="s"/>
    </row>
    <row r="42" spans="1:17">
      <c r="A42" s="9">
        <v>45255</v>
      </c>
      <c r="B42" s="10">
        <v>120304012</v>
      </c>
      <c r="C42" s="11" t="s">
        <v>11696</v>
      </c>
      <c r="D42" s="10" t="s">
        <v>11697</v>
      </c>
      <c r="E42" s="13" t="s">
        <v>11698</v>
      </c>
      <c r="F42" s="10" t="s">
        <v>68</v>
      </c>
      <c r="G42" s="10">
        <v>1</v>
      </c>
      <c r="H42" s="10" t="s">
        <v>11699</v>
      </c>
      <c r="I42" s="10">
        <v>14.96</v>
      </c>
      <c r="J42" s="15">
        <v>3.55</v>
      </c>
      <c r="K42" s="15">
        <v>50</v>
      </c>
      <c r="L42" s="16">
        <v>29.6</v>
      </c>
      <c r="M42" s="17">
        <f>=I42*8.8</f>
        <v>131.648</v>
      </c>
      <c r="N42" s="17">
        <f>=M42-L42-K42-J42*8.8</f>
        <v>20.808</v>
      </c>
      <c r="O42" s="18">
        <f>=N42/M42</f>
        <v>0.15805785123967</v>
      </c>
      <c r="P42" s="10" t="s">
        <v>59</v>
      </c>
      <c r="Q42" s="20" t="s"/>
    </row>
    <row r="43" spans="1:16">
      <c r="A43" s="9">
        <v>45255</v>
      </c>
      <c r="B43" s="10">
        <v>120337421</v>
      </c>
      <c r="C43" s="11" t="s">
        <v>11654</v>
      </c>
      <c r="D43" s="10" t="s">
        <v>11700</v>
      </c>
      <c r="E43" s="13" t="s">
        <v>11656</v>
      </c>
      <c r="F43" s="10" t="s"/>
      <c r="G43" s="10">
        <v>1</v>
      </c>
      <c r="H43" s="10" t="s">
        <v>11657</v>
      </c>
      <c r="I43" s="10">
        <v>27.45</v>
      </c>
      <c r="J43" s="15">
        <v>5.31</v>
      </c>
      <c r="K43" s="15">
        <v>50</v>
      </c>
      <c r="L43" s="16">
        <v>78</v>
      </c>
      <c r="M43" s="17">
        <f>=I43*8.8</f>
        <v>241.56</v>
      </c>
      <c r="N43" s="17">
        <f>=M43-L43-K43-J43*8.8</f>
        <v>66.832</v>
      </c>
      <c r="O43" s="18">
        <f>=N43/M43</f>
        <v>0.276668322569962</v>
      </c>
      <c r="P43" s="10" t="s">
        <v>50</v>
      </c>
    </row>
    <row r="44" spans="1:17">
      <c r="A44" s="9">
        <v>45255</v>
      </c>
      <c r="B44" s="10">
        <v>120352640</v>
      </c>
      <c r="C44" s="11" t="s">
        <v>11701</v>
      </c>
      <c r="D44" s="10" t="s">
        <v>11702</v>
      </c>
      <c r="E44" s="13" t="s">
        <v>11703</v>
      </c>
      <c r="F44" s="10" t="s"/>
      <c r="G44" s="10">
        <v>1</v>
      </c>
      <c r="H44" s="10" t="s">
        <v>11704</v>
      </c>
      <c r="I44" s="10">
        <v>32.77</v>
      </c>
      <c r="J44" s="15">
        <v>7.75</v>
      </c>
      <c r="K44" s="15">
        <v>50</v>
      </c>
      <c r="L44" s="16">
        <v>24.1</v>
      </c>
      <c r="M44" s="17">
        <f>=I44*8.8</f>
        <v>288.376</v>
      </c>
      <c r="N44" s="17">
        <f>=M44-L44-K44-J44*8.8</f>
        <v>146.076</v>
      </c>
      <c r="O44" s="18">
        <f>=N44/M44</f>
        <v>0.506547008072794</v>
      </c>
      <c r="P44" s="10" t="s">
        <v>136</v>
      </c>
      <c r="Q44" s="20" t="s"/>
    </row>
    <row r="45" spans="1:16">
      <c r="A45" s="9">
        <v>45255</v>
      </c>
      <c r="B45" s="10">
        <v>120363529</v>
      </c>
      <c r="C45" s="11" t="s">
        <v>11705</v>
      </c>
      <c r="D45" s="10" t="s">
        <v>11706</v>
      </c>
      <c r="E45" s="13" t="s">
        <v>11707</v>
      </c>
      <c r="F45" s="10" t="s"/>
      <c r="G45" s="10">
        <v>1</v>
      </c>
      <c r="H45" s="10" t="s">
        <v>11708</v>
      </c>
      <c r="I45" s="10">
        <v>14</v>
      </c>
      <c r="J45" s="15">
        <v>3.32</v>
      </c>
      <c r="K45" s="15">
        <v>50</v>
      </c>
      <c r="L45" s="16">
        <v>11.62</v>
      </c>
      <c r="M45" s="17">
        <f>=I45*8.8</f>
        <v>123.2</v>
      </c>
      <c r="N45" s="17">
        <f>=M45-L45-K45-J45*8.8</f>
        <v>32.364</v>
      </c>
      <c r="O45" s="18">
        <f>=N45/M45</f>
        <v>0.262694805194805</v>
      </c>
      <c r="P45" s="10" t="s">
        <v>43</v>
      </c>
    </row>
    <row r="46" spans="1:16">
      <c r="A46" s="9">
        <v>45255</v>
      </c>
      <c r="B46" s="10">
        <v>120366108</v>
      </c>
      <c r="C46" s="11" t="s">
        <v>11709</v>
      </c>
      <c r="D46" s="10" t="s">
        <v>11710</v>
      </c>
      <c r="E46" s="13" t="s">
        <v>11711</v>
      </c>
      <c r="F46" s="10" t="s"/>
      <c r="G46" s="10">
        <v>3</v>
      </c>
      <c r="H46" s="10" t="s">
        <v>4309</v>
      </c>
      <c r="I46" s="10">
        <v>43.97</v>
      </c>
      <c r="J46" s="15">
        <v>9.16</v>
      </c>
      <c r="K46" s="15">
        <v>50</v>
      </c>
      <c r="L46" s="16">
        <v>94.23</v>
      </c>
      <c r="M46" s="17">
        <f>=I46*8.8</f>
        <v>386.936</v>
      </c>
      <c r="N46" s="17">
        <f>=M46-L46-K46-J46*8.8</f>
        <v>162.098</v>
      </c>
      <c r="O46" s="18">
        <f>=N46/M46</f>
        <v>0.418927161080902</v>
      </c>
      <c r="P46" s="10" t="s">
        <v>269</v>
      </c>
    </row>
    <row r="47" spans="1:16">
      <c r="A47" s="9">
        <v>45255</v>
      </c>
      <c r="B47" s="10">
        <v>120405128</v>
      </c>
      <c r="C47" s="11" t="s">
        <v>11712</v>
      </c>
      <c r="D47" s="10" t="s">
        <v>11713</v>
      </c>
      <c r="E47" s="13" t="s">
        <v>11714</v>
      </c>
      <c r="F47" s="10" t="s">
        <v>48</v>
      </c>
      <c r="G47" s="10">
        <v>1</v>
      </c>
      <c r="H47" s="10" t="s">
        <v>11715</v>
      </c>
      <c r="I47" s="10">
        <v>30.37</v>
      </c>
      <c r="J47" s="15">
        <v>5.78</v>
      </c>
      <c r="K47" s="15">
        <v>50</v>
      </c>
      <c r="L47" s="16">
        <v>37</v>
      </c>
      <c r="M47" s="17">
        <f>=I47*8.8</f>
        <v>267.256</v>
      </c>
      <c r="N47" s="17">
        <f>=M47-L47-K47-J47*8.8</f>
        <v>129.392</v>
      </c>
      <c r="O47" s="18">
        <f>=N47/M47</f>
        <v>0.484150028437154</v>
      </c>
      <c r="P47" s="10" t="s">
        <v>50</v>
      </c>
    </row>
    <row r="48" spans="1:16">
      <c r="A48" s="9">
        <v>45255</v>
      </c>
      <c r="B48" s="10">
        <v>120456739</v>
      </c>
      <c r="C48" s="11" t="s">
        <v>11716</v>
      </c>
      <c r="D48" s="10" t="s">
        <v>11717</v>
      </c>
      <c r="E48" s="13" t="s">
        <v>11718</v>
      </c>
      <c r="F48" s="10" t="s"/>
      <c r="G48" s="10">
        <v>1</v>
      </c>
      <c r="H48" s="10" t="s">
        <v>11719</v>
      </c>
      <c r="I48" s="10">
        <v>23.37</v>
      </c>
      <c r="J48" s="15">
        <v>5.56</v>
      </c>
      <c r="K48" s="15">
        <v>50</v>
      </c>
      <c r="L48" s="16">
        <v>67.95</v>
      </c>
      <c r="M48" s="17">
        <f>=I48*8.8</f>
        <v>205.656</v>
      </c>
      <c r="N48" s="17">
        <f>=M48-L48-K48-J48*8.8</f>
        <v>38.778</v>
      </c>
      <c r="O48" s="18">
        <f>=N48/M48</f>
        <v>0.18855759131754</v>
      </c>
      <c r="P48" s="10" t="s">
        <v>28</v>
      </c>
    </row>
    <row r="49" spans="1:16">
      <c r="A49" s="9" t="s"/>
      <c r="B49" s="10" t="s"/>
      <c r="C49" s="11" t="s"/>
      <c r="D49" s="10" t="s"/>
      <c r="E49" s="53" t="s"/>
      <c r="F49" s="10" t="s"/>
      <c r="G49" s="10" t="s"/>
      <c r="H49" s="10" t="s"/>
      <c r="I49" s="10" t="s"/>
      <c r="J49" s="15" t="s"/>
      <c r="K49" s="15" t="s"/>
      <c r="L49" s="16" t="s"/>
      <c r="M49" s="17" t="s"/>
      <c r="N49" s="17" t="s"/>
      <c r="O49" s="18" t="s"/>
      <c r="P49" s="10" t="s"/>
    </row>
    <row r="50" spans="1:16">
      <c r="A50" s="9">
        <v>45258</v>
      </c>
      <c r="B50" s="10">
        <v>120512559</v>
      </c>
      <c r="C50" s="11" t="s">
        <v>11720</v>
      </c>
      <c r="D50" s="10" t="s"/>
      <c r="E50" s="10" t="s"/>
      <c r="F50" s="10" t="s"/>
      <c r="G50" s="10">
        <v>1</v>
      </c>
      <c r="H50" s="10" t="s">
        <v>11721</v>
      </c>
      <c r="I50" s="10">
        <v>30.4</v>
      </c>
      <c r="J50" s="15">
        <v>6.69</v>
      </c>
      <c r="K50" s="15">
        <v>50</v>
      </c>
      <c r="L50" s="16" t="s"/>
      <c r="M50" s="17">
        <f>=I50*8.8</f>
        <v>267.52</v>
      </c>
      <c r="N50" s="17">
        <f>=M50-L50-K50-J50*8.8</f>
        <v>158.648</v>
      </c>
      <c r="O50" s="18">
        <f>=N50/M50</f>
        <v>0.593032296650718</v>
      </c>
      <c r="P50" s="10" t="s">
        <v>28</v>
      </c>
    </row>
    <row r="51" spans="1:17">
      <c r="A51" s="9">
        <v>45258</v>
      </c>
      <c r="B51" s="10">
        <v>120581373</v>
      </c>
      <c r="C51" s="11" t="s">
        <v>11722</v>
      </c>
      <c r="D51" s="10" t="s"/>
      <c r="E51" s="10" t="s"/>
      <c r="F51" s="10" t="s"/>
      <c r="G51" s="10">
        <v>1</v>
      </c>
      <c r="H51" s="10" t="s">
        <v>11723</v>
      </c>
      <c r="I51" s="10">
        <v>50.78</v>
      </c>
      <c r="J51" s="15">
        <v>12.03</v>
      </c>
      <c r="K51" s="15">
        <v>50</v>
      </c>
      <c r="L51" s="16" t="s"/>
      <c r="M51" s="17">
        <f>=I51*8.8</f>
        <v>446.864</v>
      </c>
      <c r="N51" s="17">
        <f>=M51-L51-K51-J51*8.8</f>
        <v>291</v>
      </c>
      <c r="O51" s="18">
        <f>=N51/M51</f>
        <v>0.651204840846432</v>
      </c>
      <c r="P51" s="10" t="s">
        <v>59</v>
      </c>
      <c r="Q51" s="20" t="s"/>
    </row>
    <row r="52" spans="1:16">
      <c r="A52" s="9">
        <v>45258</v>
      </c>
      <c r="B52" s="10" t="s"/>
      <c r="C52" s="11" t="s">
        <v>11724</v>
      </c>
      <c r="D52" s="10" t="s"/>
      <c r="E52" s="10" t="s"/>
      <c r="F52" s="10" t="s"/>
      <c r="G52" s="10">
        <v>1</v>
      </c>
      <c r="H52" s="10" t="s">
        <v>11723</v>
      </c>
      <c r="I52" s="10" t="s"/>
      <c r="J52" s="15">
        <v>0</v>
      </c>
      <c r="K52" s="15">
        <v>50</v>
      </c>
      <c r="L52" s="16" t="s"/>
      <c r="M52" s="17">
        <f>=I52*8.8</f>
        <v>0</v>
      </c>
      <c r="N52" s="17">
        <f>=M52-L52-K52-J52*8.8</f>
        <v>-50</v>
      </c>
      <c r="O52" s="18" t="e">
        <f>=N52/M52</f>
        <v>#DIV/0!</v>
      </c>
      <c r="P52" s="10" t="s">
        <v>59</v>
      </c>
    </row>
    <row r="53" spans="1:16">
      <c r="A53" s="9">
        <v>45258</v>
      </c>
      <c r="B53" s="10" t="s"/>
      <c r="C53" s="11" t="s">
        <v>11725</v>
      </c>
      <c r="D53" s="10" t="s"/>
      <c r="E53" s="10" t="s"/>
      <c r="F53" s="10" t="s"/>
      <c r="G53" s="10">
        <v>1</v>
      </c>
      <c r="H53" s="10" t="s">
        <v>11723</v>
      </c>
      <c r="I53" s="10" t="s"/>
      <c r="J53" s="15">
        <v>0</v>
      </c>
      <c r="K53" s="15">
        <v>50</v>
      </c>
      <c r="L53" s="16" t="s"/>
      <c r="M53" s="17">
        <f>=I53*8.8</f>
        <v>0</v>
      </c>
      <c r="N53" s="17">
        <f>=M53-L53-K53-J53*8.8</f>
        <v>-50</v>
      </c>
      <c r="O53" s="18" t="e">
        <f>=N53/M53</f>
        <v>#DIV/0!</v>
      </c>
      <c r="P53" s="10" t="s">
        <v>59</v>
      </c>
    </row>
    <row r="54" spans="1:16">
      <c r="A54" s="9">
        <v>45258</v>
      </c>
      <c r="B54" s="10">
        <v>120595854</v>
      </c>
      <c r="C54" s="11" t="s">
        <v>11726</v>
      </c>
      <c r="D54" s="10" t="s"/>
      <c r="E54" s="10" t="s"/>
      <c r="F54" s="10" t="s"/>
      <c r="G54" s="10">
        <v>1</v>
      </c>
      <c r="H54" s="10" t="s">
        <v>11727</v>
      </c>
      <c r="I54" s="10">
        <v>14</v>
      </c>
      <c r="J54" s="15">
        <v>3.26</v>
      </c>
      <c r="K54" s="15">
        <v>50</v>
      </c>
      <c r="L54" s="16" t="s"/>
      <c r="M54" s="17">
        <f>=I54*8.8</f>
        <v>123.2</v>
      </c>
      <c r="N54" s="17">
        <f>=M54-L54-K54-J54*8.8</f>
        <v>44.512</v>
      </c>
      <c r="O54" s="18">
        <f>=N54/M54</f>
        <v>0.361298701298701</v>
      </c>
      <c r="P54" s="10" t="s">
        <v>590</v>
      </c>
    </row>
    <row r="55" spans="1:16">
      <c r="A55" s="9">
        <v>45258</v>
      </c>
      <c r="B55" s="10">
        <v>120610379</v>
      </c>
      <c r="C55" s="11" t="s">
        <v>11728</v>
      </c>
      <c r="D55" s="10" t="s"/>
      <c r="E55" s="10" t="s"/>
      <c r="F55" s="10" t="s"/>
      <c r="G55" s="10">
        <v>1</v>
      </c>
      <c r="H55" s="10" t="s">
        <v>11729</v>
      </c>
      <c r="I55" s="10">
        <v>31.71</v>
      </c>
      <c r="J55" s="15">
        <v>7.61</v>
      </c>
      <c r="K55" s="15">
        <v>50</v>
      </c>
      <c r="L55" s="16" t="s"/>
      <c r="M55" s="17">
        <f>=I55*8.8</f>
        <v>279.048</v>
      </c>
      <c r="N55" s="17">
        <f>=M55-L55-K55-J55*8.8</f>
        <v>162.08</v>
      </c>
      <c r="O55" s="18">
        <f>=N55/M55</f>
        <v>0.580831971560448</v>
      </c>
      <c r="P55" s="10" t="s">
        <v>28</v>
      </c>
    </row>
    <row r="56" spans="1:16">
      <c r="A56" s="9">
        <v>45258</v>
      </c>
      <c r="B56" s="10">
        <v>120620695</v>
      </c>
      <c r="C56" s="11" t="s">
        <v>11730</v>
      </c>
      <c r="D56" s="10" t="s"/>
      <c r="E56" s="10" t="s"/>
      <c r="F56" s="10" t="s"/>
      <c r="G56" s="10">
        <v>1</v>
      </c>
      <c r="H56" s="10" t="s">
        <v>11731</v>
      </c>
      <c r="I56" s="10">
        <v>30.98</v>
      </c>
      <c r="J56" s="15">
        <v>7.28</v>
      </c>
      <c r="K56" s="15">
        <v>50</v>
      </c>
      <c r="L56" s="16" t="s"/>
      <c r="M56" s="17">
        <f>=I56*8.8</f>
        <v>272.624</v>
      </c>
      <c r="N56" s="17">
        <f>=M56-L56-K56-J56*8.8</f>
        <v>158.56</v>
      </c>
      <c r="O56" s="18">
        <f>=N56/M56</f>
        <v>0.581606901813487</v>
      </c>
      <c r="P56" s="10" t="s">
        <v>109</v>
      </c>
    </row>
    <row r="57" spans="1:16">
      <c r="A57" s="9">
        <v>45258</v>
      </c>
      <c r="B57" s="10">
        <v>120630144</v>
      </c>
      <c r="C57" s="11" t="s">
        <v>11658</v>
      </c>
      <c r="D57" s="10" t="s"/>
      <c r="E57" s="10" t="s"/>
      <c r="F57" s="10" t="s"/>
      <c r="G57" s="10">
        <v>1</v>
      </c>
      <c r="H57" s="10" t="s">
        <v>11661</v>
      </c>
      <c r="I57" s="10">
        <v>14.04</v>
      </c>
      <c r="J57" s="15">
        <v>3.39</v>
      </c>
      <c r="K57" s="15">
        <v>50</v>
      </c>
      <c r="L57" s="16" t="s"/>
      <c r="M57" s="17">
        <f>=I57*8.8</f>
        <v>123.552</v>
      </c>
      <c r="N57" s="17">
        <f>=M57-L57-K57-J57*8.8</f>
        <v>43.72</v>
      </c>
      <c r="O57" s="18">
        <f>=N57/M57</f>
        <v>0.353859103859104</v>
      </c>
      <c r="P57" s="10" t="s">
        <v>28</v>
      </c>
    </row>
    <row r="58" spans="1:16">
      <c r="A58" s="9">
        <v>45258</v>
      </c>
      <c r="B58" s="10">
        <v>120631650</v>
      </c>
      <c r="C58" s="11" t="s">
        <v>11725</v>
      </c>
      <c r="D58" s="10" t="s"/>
      <c r="E58" s="10" t="s"/>
      <c r="F58" s="10" t="s"/>
      <c r="G58" s="10">
        <v>1</v>
      </c>
      <c r="H58" s="10" t="s">
        <v>11723</v>
      </c>
      <c r="I58" s="10">
        <v>17.26</v>
      </c>
      <c r="J58" s="15">
        <v>4.12</v>
      </c>
      <c r="K58" s="15">
        <v>50</v>
      </c>
      <c r="L58" s="16" t="s"/>
      <c r="M58" s="17">
        <f>=I58*8.8</f>
        <v>151.888</v>
      </c>
      <c r="N58" s="17">
        <f>=M58-L58-K58-J58*8.8</f>
        <v>65.632</v>
      </c>
      <c r="O58" s="18">
        <f>=N58/M58</f>
        <v>0.432107868956073</v>
      </c>
      <c r="P58" s="10" t="s">
        <v>114</v>
      </c>
    </row>
    <row r="59" spans="1:16">
      <c r="A59" s="9">
        <v>45258</v>
      </c>
      <c r="B59" s="10">
        <v>120647025</v>
      </c>
      <c r="C59" s="11" t="s">
        <v>11732</v>
      </c>
      <c r="D59" s="10" t="s"/>
      <c r="E59" s="10" t="s"/>
      <c r="F59" s="10" t="s"/>
      <c r="G59" s="10">
        <v>1</v>
      </c>
      <c r="H59" s="10" t="s">
        <v>11733</v>
      </c>
      <c r="I59" s="10">
        <v>50.33</v>
      </c>
      <c r="J59" s="15">
        <v>9.82</v>
      </c>
      <c r="K59" s="15">
        <v>50</v>
      </c>
      <c r="L59" s="16" t="s"/>
      <c r="M59" s="17">
        <f>=I59*8.8</f>
        <v>442.904</v>
      </c>
      <c r="N59" s="17">
        <f>=M59-L59-K59-J59*8.8</f>
        <v>306.488</v>
      </c>
      <c r="O59" s="18">
        <f>=N59/M59</f>
        <v>0.691996459729422</v>
      </c>
      <c r="P59" s="10" t="s">
        <v>50</v>
      </c>
    </row>
    <row r="60" spans="1:17">
      <c r="A60" s="9">
        <v>45258</v>
      </c>
      <c r="B60" s="10">
        <v>120656907</v>
      </c>
      <c r="C60" s="11" t="s">
        <v>11734</v>
      </c>
      <c r="D60" s="10" t="s"/>
      <c r="E60" s="10" t="s"/>
      <c r="F60" s="10" t="s"/>
      <c r="G60" s="10">
        <v>2</v>
      </c>
      <c r="H60" s="10" t="s">
        <v>11735</v>
      </c>
      <c r="I60" s="10">
        <v>27.5</v>
      </c>
      <c r="J60" s="15">
        <v>6.59</v>
      </c>
      <c r="K60" s="15">
        <v>50</v>
      </c>
      <c r="L60" s="16" t="s"/>
      <c r="M60" s="17">
        <f>=I60*8.8</f>
        <v>242</v>
      </c>
      <c r="N60" s="17">
        <f>=M60-L60-K60-J60*8.8</f>
        <v>134.008</v>
      </c>
      <c r="O60" s="18">
        <f>=N60/M60</f>
        <v>0.553752066115703</v>
      </c>
      <c r="P60" s="10" t="s">
        <v>109</v>
      </c>
      <c r="Q60" s="20" t="s"/>
    </row>
    <row r="61" spans="1:16">
      <c r="A61" s="9">
        <v>45258</v>
      </c>
      <c r="B61" s="10">
        <v>120664918</v>
      </c>
      <c r="C61" s="11" t="s">
        <v>11736</v>
      </c>
      <c r="D61" s="10" t="s"/>
      <c r="E61" s="10" t="s"/>
      <c r="F61" s="10" t="s"/>
      <c r="G61" s="10">
        <v>1</v>
      </c>
      <c r="H61" s="10" t="s">
        <v>11737</v>
      </c>
      <c r="I61" s="10">
        <v>67.92</v>
      </c>
      <c r="J61" s="15">
        <v>15.86</v>
      </c>
      <c r="K61" s="15">
        <v>50</v>
      </c>
      <c r="L61" s="16" t="s"/>
      <c r="M61" s="17">
        <f>=I61*8.8</f>
        <v>597.696</v>
      </c>
      <c r="N61" s="17">
        <f>=M61-L61-K61-J61*8.8</f>
        <v>408.128</v>
      </c>
      <c r="O61" s="18">
        <f>=N61/M61</f>
        <v>0.682835421351322</v>
      </c>
      <c r="P61" s="10" t="s">
        <v>109</v>
      </c>
    </row>
    <row r="62" spans="1:16">
      <c r="A62" s="9">
        <v>45258</v>
      </c>
      <c r="B62" s="10">
        <v>120664412</v>
      </c>
      <c r="C62" s="11" t="s">
        <v>11738</v>
      </c>
      <c r="D62" s="10" t="s"/>
      <c r="E62" s="10" t="s"/>
      <c r="F62" s="10" t="s"/>
      <c r="G62" s="10">
        <v>1</v>
      </c>
      <c r="H62" s="10" t="s">
        <v>11739</v>
      </c>
      <c r="I62" s="10">
        <v>23.99</v>
      </c>
      <c r="J62" s="15">
        <v>5.7</v>
      </c>
      <c r="K62" s="15">
        <v>50</v>
      </c>
      <c r="L62" s="16" t="s"/>
      <c r="M62" s="17">
        <f>=I62*8.8</f>
        <v>211.112</v>
      </c>
      <c r="N62" s="17">
        <f>=M62-L62-K62-J62*8.8</f>
        <v>110.952</v>
      </c>
      <c r="O62" s="18">
        <f>=N62/M62</f>
        <v>0.5255598923794</v>
      </c>
      <c r="P62" s="10" t="s">
        <v>28</v>
      </c>
    </row>
    <row r="63" spans="1:16">
      <c r="A63" s="9">
        <v>45258</v>
      </c>
      <c r="B63" s="10">
        <v>120674779</v>
      </c>
      <c r="C63" s="11" t="s">
        <v>11740</v>
      </c>
      <c r="D63" s="10" t="s"/>
      <c r="E63" s="10" t="s"/>
      <c r="F63" s="10" t="s"/>
      <c r="G63" s="10">
        <v>1</v>
      </c>
      <c r="H63" s="10" t="s">
        <v>11741</v>
      </c>
      <c r="I63" s="10">
        <v>22.55</v>
      </c>
      <c r="J63" s="15">
        <v>5.32</v>
      </c>
      <c r="K63" s="15">
        <v>50</v>
      </c>
      <c r="L63" s="16" t="s"/>
      <c r="M63" s="17">
        <f>=I63*8.8</f>
        <v>198.44</v>
      </c>
      <c r="N63" s="17">
        <f>=M63-L63-K63-J63*8.8</f>
        <v>101.624</v>
      </c>
      <c r="O63" s="18">
        <f>=N63/M63</f>
        <v>0.512114493045757</v>
      </c>
      <c r="P63" s="10" t="s">
        <v>22</v>
      </c>
    </row>
    <row r="64" spans="1:16">
      <c r="A64" s="9">
        <v>45258</v>
      </c>
      <c r="B64" s="10">
        <v>120684628</v>
      </c>
      <c r="C64" s="11" t="s">
        <v>11736</v>
      </c>
      <c r="D64" s="10" t="s"/>
      <c r="E64" s="10" t="s"/>
      <c r="F64" s="10" t="s">
        <v>3442</v>
      </c>
      <c r="G64" s="10">
        <v>1</v>
      </c>
      <c r="H64" s="10" t="s">
        <v>11737</v>
      </c>
      <c r="I64" s="10">
        <v>67.92</v>
      </c>
      <c r="J64" s="15">
        <v>16</v>
      </c>
      <c r="K64" s="15">
        <v>50</v>
      </c>
      <c r="L64" s="16" t="s"/>
      <c r="M64" s="17">
        <f>=I64*8.8</f>
        <v>597.696</v>
      </c>
      <c r="N64" s="17">
        <f>=M64-L64-K64-J64*8.8</f>
        <v>406.896</v>
      </c>
      <c r="O64" s="18">
        <f>=N64/M64</f>
        <v>0.680774172823643</v>
      </c>
      <c r="P64" s="10" t="s">
        <v>172</v>
      </c>
    </row>
    <row r="65" spans="1:16">
      <c r="A65" s="9" t="s"/>
      <c r="B65" s="10" t="s"/>
      <c r="C65" s="11" t="s"/>
      <c r="D65" s="10" t="s"/>
      <c r="E65" s="53" t="s"/>
      <c r="F65" s="10" t="s"/>
      <c r="G65" s="10" t="s"/>
      <c r="H65" s="10" t="s"/>
      <c r="I65" s="10" t="s"/>
      <c r="J65" s="15" t="s"/>
      <c r="K65" s="15" t="s"/>
      <c r="L65" s="16" t="s"/>
      <c r="M65" s="17" t="s"/>
      <c r="N65" s="17" t="s"/>
      <c r="O65" s="18" t="s"/>
      <c r="P65" s="10" t="s"/>
    </row>
    <row r="66" spans="1:16">
      <c r="A66" s="9" t="s"/>
      <c r="B66" s="10" t="s"/>
      <c r="C66" s="11" t="s"/>
      <c r="D66" s="10" t="s"/>
      <c r="E66" s="11" t="s"/>
      <c r="F66" s="10" t="s"/>
      <c r="G66" s="10" t="s"/>
      <c r="H66" s="10" t="s"/>
      <c r="I66" s="10" t="s"/>
      <c r="J66" s="15" t="s"/>
      <c r="K66" s="15" t="s"/>
      <c r="L66" s="16" t="s"/>
      <c r="M66" s="17" t="s"/>
      <c r="N66" s="17" t="s"/>
      <c r="O66" s="18" t="s"/>
      <c r="P66" s="10" t="s"/>
    </row>
    <row r="67" spans="1:16">
      <c r="A67" s="9" t="s"/>
      <c r="B67" s="10" t="s"/>
      <c r="C67" s="11" t="s"/>
      <c r="D67" s="10" t="s"/>
      <c r="E67" s="53" t="s"/>
      <c r="F67" s="10" t="s"/>
      <c r="G67" s="10" t="s"/>
      <c r="H67" s="10" t="s"/>
      <c r="I67" s="10" t="s"/>
      <c r="J67" s="15" t="s"/>
      <c r="K67" s="15" t="s"/>
      <c r="L67" s="16" t="s"/>
      <c r="M67" s="17" t="s"/>
      <c r="N67" s="17" t="s"/>
      <c r="O67" s="18" t="s"/>
      <c r="P67" s="10" t="s"/>
    </row>
    <row r="68" spans="1:17" ht="28.5" customHeight="true">
      <c r="A68" s="9" t="s"/>
      <c r="B68" s="10" t="s"/>
      <c r="C68" s="11" t="s"/>
      <c r="D68" s="10" t="s"/>
      <c r="E68" s="53" t="s"/>
      <c r="F68" s="10" t="s"/>
      <c r="G68" s="10" t="s"/>
      <c r="H68" s="10" t="s"/>
      <c r="I68" s="10" t="s"/>
      <c r="J68" s="15" t="s"/>
      <c r="K68" s="15" t="s"/>
      <c r="L68" s="16" t="s"/>
      <c r="M68" s="17" t="s"/>
      <c r="N68" s="17" t="s"/>
      <c r="O68" s="18" t="s"/>
      <c r="P68" s="10" t="s"/>
      <c r="Q68" s="20" t="s"/>
    </row>
    <row r="69" spans="1:33" s="221" ht="28.5" customHeight="true">
      <c r="A69" s="35" t="s"/>
      <c r="B69" s="36" t="s"/>
      <c r="C69" s="37" t="s"/>
      <c r="D69" s="36" t="s"/>
      <c r="E69" s="36" t="s"/>
      <c r="F69" s="36" t="s"/>
      <c r="G69" s="36" t="s"/>
      <c r="H69" s="36" t="s"/>
      <c r="I69" s="36" t="s"/>
      <c r="J69" s="38" t="s"/>
      <c r="K69" s="38" t="s"/>
      <c r="L69" s="39" t="s"/>
      <c r="M69" s="40" t="s"/>
      <c r="N69" s="40" t="s"/>
      <c r="O69" s="41" t="s"/>
      <c r="P69" s="42" t="s"/>
      <c r="Q69" s="43" t="s"/>
      <c r="R69" s="43" t="s"/>
      <c r="S69" s="43" t="s"/>
      <c r="T69" s="43" t="s"/>
      <c r="U69" s="43" t="s"/>
      <c r="V69" s="43" t="s"/>
      <c r="W69" s="43" t="s"/>
      <c r="X69" s="43" t="s"/>
      <c r="Y69" s="43" t="s"/>
      <c r="Z69" s="43" t="s"/>
      <c r="AA69" s="43" t="s"/>
      <c r="AB69" s="43" t="s"/>
      <c r="AC69" s="43" t="s"/>
      <c r="AD69" s="43" t="s"/>
      <c r="AE69" s="43" t="s"/>
      <c r="AF69" s="43" t="s"/>
      <c r="AG69" s="43" t="s"/>
    </row>
    <row r="70" spans="1:16">
      <c r="A70" s="9" t="s"/>
      <c r="B70" s="10" t="s"/>
      <c r="C70" s="11" t="s"/>
      <c r="D70" s="10" t="s"/>
      <c r="E70" s="10" t="s"/>
      <c r="F70" s="10" t="s"/>
      <c r="G70" s="10" t="s"/>
      <c r="H70" s="10" t="s"/>
      <c r="I70" s="10" t="s"/>
      <c r="J70" s="15" t="s"/>
      <c r="K70" s="15" t="s"/>
      <c r="L70" s="16" t="s"/>
      <c r="M70" s="17" t="s"/>
      <c r="N70" s="17" t="s"/>
      <c r="O70" s="18" t="s"/>
      <c r="P70" s="10" t="s"/>
    </row>
    <row r="71" spans="1:17">
      <c r="A71" s="9" t="s"/>
      <c r="B71" s="10" t="s"/>
      <c r="C71" s="11" t="s"/>
      <c r="D71" s="10" t="s"/>
      <c r="E71" s="53" t="s"/>
      <c r="F71" s="10" t="s"/>
      <c r="G71" s="10" t="s"/>
      <c r="H71" s="10" t="s"/>
      <c r="I71" s="10" t="s"/>
      <c r="J71" s="15" t="s"/>
      <c r="K71" s="15" t="s"/>
      <c r="L71" s="16" t="s"/>
      <c r="M71" s="17" t="s"/>
      <c r="N71" s="17" t="s"/>
      <c r="O71" s="18" t="s"/>
      <c r="P71" s="10" t="s"/>
      <c r="Q71" s="20" t="s"/>
    </row>
    <row r="72" spans="1:16">
      <c r="A72" s="9" t="s"/>
      <c r="B72" s="10" t="s"/>
      <c r="C72" s="11" t="s"/>
      <c r="D72" s="10" t="s"/>
      <c r="E72" s="53" t="s"/>
      <c r="F72" s="10" t="s"/>
      <c r="G72" s="10" t="s"/>
      <c r="H72" s="10" t="s"/>
      <c r="I72" s="10" t="s"/>
      <c r="J72" s="15" t="s"/>
      <c r="K72" s="15" t="s"/>
      <c r="L72" s="16" t="s"/>
      <c r="M72" s="17" t="s"/>
      <c r="N72" s="17" t="s"/>
      <c r="O72" s="18" t="s"/>
      <c r="P72" s="10" t="s"/>
    </row>
    <row r="73" spans="1:16">
      <c r="A73" s="9" t="s"/>
      <c r="B73" s="10" t="s"/>
      <c r="C73" s="11" t="s"/>
      <c r="D73" s="10" t="s"/>
      <c r="E73" s="53" t="s"/>
      <c r="F73" s="26" t="s"/>
      <c r="G73" s="10" t="s"/>
      <c r="H73" s="10" t="s"/>
      <c r="I73" s="10" t="s"/>
      <c r="J73" s="15" t="s"/>
      <c r="K73" s="15" t="s"/>
      <c r="L73" s="16" t="s"/>
      <c r="M73" s="17" t="s"/>
      <c r="N73" s="17" t="s"/>
      <c r="O73" s="18" t="s"/>
      <c r="P73" s="10" t="s"/>
    </row>
    <row r="74" spans="1:16">
      <c r="A74" s="9" t="s"/>
      <c r="B74" s="10" t="s"/>
      <c r="C74" s="11" t="s"/>
      <c r="D74" s="10" t="s"/>
      <c r="E74" s="10" t="s"/>
      <c r="F74" s="10" t="s"/>
      <c r="G74" s="10" t="s"/>
      <c r="H74" s="10" t="s"/>
      <c r="I74" s="10" t="s"/>
      <c r="J74" s="15" t="s"/>
      <c r="K74" s="15" t="s"/>
      <c r="L74" s="16" t="s"/>
      <c r="M74" s="17" t="s"/>
      <c r="N74" s="17" t="s"/>
      <c r="O74" s="18" t="s"/>
      <c r="P74" s="10" t="s"/>
    </row>
    <row r="75" spans="1:16">
      <c r="A75" s="9" t="s"/>
      <c r="B75" s="10" t="s"/>
      <c r="C75" s="11" t="s"/>
      <c r="D75" s="10" t="s"/>
      <c r="E75" s="44" t="s"/>
      <c r="F75" s="10" t="s"/>
      <c r="G75" s="10" t="s"/>
      <c r="H75" s="10" t="s"/>
      <c r="I75" s="10" t="s"/>
      <c r="J75" s="17" t="s"/>
      <c r="K75" s="15" t="s"/>
      <c r="L75" s="16" t="s"/>
      <c r="M75" s="17" t="s"/>
      <c r="N75" s="17" t="s"/>
      <c r="O75" s="18" t="s"/>
      <c r="P75" s="10" t="s"/>
    </row>
    <row r="76" spans="1:16">
      <c r="A76" s="9" t="s"/>
      <c r="B76" s="10" t="s"/>
      <c r="C76" s="11" t="s"/>
      <c r="D76" s="10" t="s"/>
      <c r="E76" s="53" t="s"/>
      <c r="F76" s="10" t="s"/>
      <c r="G76" s="10" t="s"/>
      <c r="H76" s="10" t="s"/>
      <c r="I76" s="10" t="s"/>
      <c r="J76" s="15" t="s"/>
      <c r="K76" s="15" t="s"/>
      <c r="L76" s="16" t="s"/>
      <c r="M76" s="17" t="s"/>
      <c r="N76" s="17" t="s"/>
      <c r="O76" s="18" t="s"/>
      <c r="P76" s="10" t="s"/>
    </row>
    <row r="77" spans="1:17">
      <c r="A77" s="9" t="s"/>
      <c r="B77" s="10" t="s"/>
      <c r="C77" s="11" t="s"/>
      <c r="D77" s="10" t="s"/>
      <c r="E77" s="53" t="s"/>
      <c r="F77" s="10" t="s"/>
      <c r="G77" s="10" t="s"/>
      <c r="H77" s="10" t="s"/>
      <c r="I77" s="10" t="s"/>
      <c r="J77" s="15" t="s"/>
      <c r="K77" s="15" t="s"/>
      <c r="L77" s="16" t="s"/>
      <c r="M77" s="17" t="s"/>
      <c r="N77" s="17" t="s"/>
      <c r="O77" s="18" t="s"/>
      <c r="P77" s="10" t="s"/>
      <c r="Q77" s="20" t="s"/>
    </row>
    <row r="78" spans="1:16">
      <c r="A78" s="9" t="s"/>
      <c r="B78" s="10" t="s"/>
      <c r="C78" s="11" t="s"/>
      <c r="D78" s="10" t="s"/>
      <c r="E78" s="53" t="s"/>
      <c r="F78" s="10" t="s"/>
      <c r="G78" s="10" t="s"/>
      <c r="H78" s="10" t="s"/>
      <c r="I78" s="10" t="s"/>
      <c r="J78" s="15" t="s"/>
      <c r="K78" s="15" t="s"/>
      <c r="L78" s="16" t="s"/>
      <c r="M78" s="17" t="s"/>
      <c r="N78" s="17" t="s"/>
      <c r="O78" s="18" t="s"/>
      <c r="P78" s="10" t="s"/>
    </row>
    <row r="79" spans="1:16">
      <c r="A79" s="9" t="s"/>
      <c r="B79" s="10" t="s"/>
      <c r="C79" s="11" t="s"/>
      <c r="D79" s="10" t="s"/>
      <c r="E79" s="53" t="s"/>
      <c r="F79" s="10" t="s"/>
      <c r="G79" s="10" t="s"/>
      <c r="H79" s="10" t="s"/>
      <c r="I79" s="10" t="s"/>
      <c r="J79" s="15" t="s"/>
      <c r="K79" s="15" t="s"/>
      <c r="L79" s="16" t="s"/>
      <c r="M79" s="17" t="s"/>
      <c r="N79" s="17" t="s"/>
      <c r="O79" s="18" t="s"/>
      <c r="P79" s="10" t="s"/>
    </row>
    <row r="80" spans="1:16">
      <c r="A80" s="9" t="s"/>
      <c r="B80" s="10" t="s"/>
      <c r="C80" s="11" t="s"/>
      <c r="D80" s="10" t="s"/>
      <c r="E80" s="53" t="s"/>
      <c r="F80" s="10" t="s"/>
      <c r="G80" s="10" t="s"/>
      <c r="H80" s="10" t="s"/>
      <c r="I80" s="10" t="s"/>
      <c r="J80" s="15" t="s"/>
      <c r="K80" s="15" t="s"/>
      <c r="L80" s="16" t="s"/>
      <c r="M80" s="17" t="s"/>
      <c r="N80" s="17" t="s"/>
      <c r="O80" s="18" t="s"/>
      <c r="P80" s="10" t="s"/>
    </row>
    <row r="81" spans="1:16">
      <c r="A81" s="9" t="s"/>
      <c r="B81" s="10" t="s"/>
      <c r="C81" s="11" t="s"/>
      <c r="D81" s="10" t="s"/>
      <c r="E81" s="53" t="s"/>
      <c r="F81" s="10" t="s"/>
      <c r="G81" s="10" t="s"/>
      <c r="H81" s="10" t="s"/>
      <c r="I81" s="10" t="s"/>
      <c r="J81" s="15" t="s"/>
      <c r="K81" s="15" t="s"/>
      <c r="L81" s="16" t="s"/>
      <c r="M81" s="17" t="s"/>
      <c r="N81" s="17" t="s"/>
      <c r="O81" s="18" t="s"/>
      <c r="P81" s="10" t="s"/>
    </row>
    <row r="82" spans="1:17" ht="18" customHeight="true">
      <c r="A82" s="9" t="s"/>
      <c r="B82" s="10" t="s"/>
      <c r="C82" s="11" t="s"/>
      <c r="D82" s="10" t="s"/>
      <c r="E82" s="144" t="s"/>
      <c r="F82" s="10" t="s"/>
      <c r="G82" s="10" t="s"/>
      <c r="H82" s="10" t="s"/>
      <c r="I82" s="10" t="s"/>
      <c r="J82" s="15" t="s"/>
      <c r="K82" s="15" t="s"/>
      <c r="L82" s="16" t="s"/>
      <c r="M82" s="17" t="s"/>
      <c r="N82" s="17" t="s"/>
      <c r="O82" s="18" t="s"/>
      <c r="P82" s="10" t="s"/>
      <c r="Q82" s="20" t="s"/>
    </row>
    <row r="83" spans="1:17" ht="18.75" customHeight="true">
      <c r="A83" s="9" t="s"/>
      <c r="B83" s="10" t="s"/>
      <c r="C83" s="11" t="s"/>
      <c r="D83" s="10" t="s"/>
      <c r="E83" s="53" t="s"/>
      <c r="F83" s="10" t="s"/>
      <c r="G83" s="10" t="s"/>
      <c r="H83" s="10" t="s"/>
      <c r="I83" s="10" t="s"/>
      <c r="J83" s="15" t="s"/>
      <c r="K83" s="15" t="s"/>
      <c r="L83" s="16" t="s"/>
      <c r="M83" s="17" t="s"/>
      <c r="N83" s="17" t="s"/>
      <c r="O83" s="18" t="s"/>
      <c r="P83" s="10" t="s"/>
      <c r="Q83" s="20" t="s"/>
    </row>
    <row r="84" spans="1:17" ht="18.75" customHeight="true">
      <c r="A84" s="9" t="s"/>
      <c r="B84" s="10" t="s"/>
      <c r="C84" s="11" t="s"/>
      <c r="D84" s="10" t="s"/>
      <c r="E84" s="53" t="s"/>
      <c r="F84" s="10" t="s"/>
      <c r="G84" s="10" t="s"/>
      <c r="H84" s="10" t="s"/>
      <c r="I84" s="10" t="s"/>
      <c r="J84" s="15" t="s"/>
      <c r="K84" s="15" t="s"/>
      <c r="L84" s="16" t="s"/>
      <c r="M84" s="17" t="s"/>
      <c r="N84" s="17" t="s"/>
      <c r="O84" s="18" t="s"/>
      <c r="P84" s="10" t="s"/>
      <c r="Q84" s="20" t="s"/>
    </row>
    <row r="85" spans="1:16">
      <c r="A85" s="9" t="s"/>
      <c r="B85" s="10" t="s"/>
      <c r="C85" s="11" t="s"/>
      <c r="D85" s="10" t="s"/>
      <c r="E85" s="11" t="s"/>
      <c r="F85" s="10" t="s"/>
      <c r="G85" s="10" t="s"/>
      <c r="H85" s="10" t="s"/>
      <c r="I85" s="10" t="s"/>
      <c r="J85" s="15" t="s"/>
      <c r="K85" s="15" t="s"/>
      <c r="L85" s="16" t="s"/>
      <c r="M85" s="17" t="s"/>
      <c r="N85" s="17" t="s"/>
      <c r="O85" s="18" t="s"/>
      <c r="P85" s="10" t="s"/>
    </row>
    <row r="86" spans="1:16">
      <c r="A86" s="9" t="s"/>
      <c r="B86" s="10" t="s"/>
      <c r="C86" s="11" t="s"/>
      <c r="D86" s="10" t="s"/>
      <c r="E86" s="53" t="s"/>
      <c r="F86" s="10" t="s"/>
      <c r="G86" s="10" t="s"/>
      <c r="H86" s="10" t="s"/>
      <c r="I86" s="10" t="s"/>
      <c r="J86" s="15" t="s"/>
      <c r="K86" s="15" t="s"/>
      <c r="L86" s="16" t="s"/>
      <c r="M86" s="17" t="s"/>
      <c r="N86" s="17" t="s"/>
      <c r="O86" s="18" t="s"/>
      <c r="P86" s="31" t="s"/>
    </row>
    <row r="87" spans="1:17">
      <c r="A87" s="9" t="s"/>
      <c r="B87" s="10" t="s"/>
      <c r="C87" s="11" t="s"/>
      <c r="D87" s="10" t="s"/>
      <c r="E87" s="10" t="s"/>
      <c r="F87" s="10" t="s"/>
      <c r="G87" s="10" t="s"/>
      <c r="H87" s="10" t="s"/>
      <c r="I87" s="10" t="s"/>
      <c r="J87" s="15" t="s"/>
      <c r="K87" s="15" t="s"/>
      <c r="L87" s="16" t="s"/>
      <c r="M87" s="17" t="s"/>
      <c r="N87" s="17" t="s"/>
      <c r="O87" s="18" t="s"/>
      <c r="P87" s="10" t="s"/>
      <c r="Q87" s="20" t="s"/>
    </row>
    <row r="88" spans="1:16">
      <c r="A88" s="9" t="s"/>
      <c r="B88" s="10" t="s"/>
      <c r="C88" s="11" t="s"/>
      <c r="D88" s="10" t="s"/>
      <c r="E88" s="10" t="s"/>
      <c r="F88" s="10" t="s"/>
      <c r="G88" s="10" t="s"/>
      <c r="H88" s="10" t="s"/>
      <c r="I88" s="10" t="s"/>
      <c r="J88" s="15" t="s"/>
      <c r="K88" s="15" t="s"/>
      <c r="L88" s="16" t="s"/>
      <c r="M88" s="17" t="s"/>
      <c r="N88" s="17" t="s"/>
      <c r="O88" s="18" t="s"/>
      <c r="P88" s="31" t="s"/>
    </row>
    <row r="89" spans="1:16">
      <c r="A89" s="9" t="s"/>
      <c r="B89" s="10" t="s"/>
      <c r="C89" s="11" t="s"/>
      <c r="D89" s="10" t="s"/>
      <c r="E89" s="53" t="s"/>
      <c r="F89" s="10" t="s"/>
      <c r="G89" s="10" t="s"/>
      <c r="H89" s="10" t="s"/>
      <c r="I89" s="10" t="s"/>
      <c r="J89" s="15" t="s"/>
      <c r="K89" s="15" t="s"/>
      <c r="L89" s="16" t="s"/>
      <c r="M89" s="17" t="s"/>
      <c r="N89" s="17" t="s"/>
      <c r="O89" s="18" t="s"/>
      <c r="P89" s="10" t="s"/>
    </row>
    <row r="90" spans="1:16">
      <c r="A90" s="9" t="s"/>
      <c r="B90" s="10" t="s"/>
      <c r="C90" s="11" t="s"/>
      <c r="D90" s="10" t="s"/>
      <c r="E90" s="53" t="s"/>
      <c r="F90" s="10" t="s"/>
      <c r="G90" s="10" t="s"/>
      <c r="H90" s="10" t="s"/>
      <c r="I90" s="10" t="s"/>
      <c r="J90" s="15" t="s"/>
      <c r="K90" s="15" t="s"/>
      <c r="L90" s="16" t="s"/>
      <c r="M90" s="17" t="s"/>
      <c r="N90" s="17" t="s"/>
      <c r="O90" s="18" t="s"/>
      <c r="P90" s="10" t="s"/>
    </row>
    <row r="91" spans="1:16">
      <c r="A91" s="9" t="s"/>
      <c r="B91" s="10" t="s"/>
      <c r="C91" s="11" t="s"/>
      <c r="D91" s="10" t="s"/>
      <c r="E91" s="53" t="s"/>
      <c r="F91" s="10" t="s"/>
      <c r="G91" s="10" t="s"/>
      <c r="H91" s="10" t="s"/>
      <c r="I91" s="10" t="s"/>
      <c r="J91" s="15" t="s"/>
      <c r="K91" s="15" t="s"/>
      <c r="L91" s="16" t="s"/>
      <c r="M91" s="17" t="s"/>
      <c r="N91" s="17" t="s"/>
      <c r="O91" s="18" t="s"/>
      <c r="P91" s="10" t="s"/>
    </row>
    <row r="92" spans="1:16">
      <c r="A92" s="9" t="s"/>
      <c r="B92" s="10" t="s"/>
      <c r="C92" s="11" t="s"/>
      <c r="D92" s="10" t="s"/>
      <c r="E92" s="53" t="s"/>
      <c r="F92" s="10" t="s"/>
      <c r="G92" s="10" t="s"/>
      <c r="H92" s="10" t="s"/>
      <c r="I92" s="10" t="s"/>
      <c r="J92" s="15" t="s"/>
      <c r="K92" s="15" t="s"/>
      <c r="L92" s="16" t="s"/>
      <c r="M92" s="17" t="s"/>
      <c r="N92" s="17" t="s"/>
      <c r="O92" s="18" t="s"/>
      <c r="P92" s="10" t="s"/>
    </row>
    <row r="93" spans="1:16">
      <c r="A93" s="9" t="s"/>
      <c r="B93" s="10" t="s"/>
      <c r="C93" s="11" t="s"/>
      <c r="D93" s="10" t="s"/>
      <c r="E93" s="53" t="s"/>
      <c r="F93" s="10" t="s"/>
      <c r="G93" s="10" t="s"/>
      <c r="H93" s="10" t="s"/>
      <c r="I93" s="10" t="s"/>
      <c r="J93" s="15" t="s"/>
      <c r="K93" s="15" t="s"/>
      <c r="L93" s="16" t="s"/>
      <c r="M93" s="17" t="s"/>
      <c r="N93" s="17" t="s"/>
      <c r="O93" s="18" t="s"/>
      <c r="P93" s="10" t="s"/>
    </row>
    <row r="94" spans="1:16">
      <c r="A94" s="9" t="s"/>
      <c r="B94" s="10" t="s"/>
      <c r="C94" s="11" t="s"/>
      <c r="D94" s="10" t="s"/>
      <c r="E94" s="44" t="s"/>
      <c r="F94" s="10" t="s"/>
      <c r="G94" s="10" t="s"/>
      <c r="H94" s="10" t="s"/>
      <c r="I94" s="10" t="s"/>
      <c r="J94" s="17" t="s"/>
      <c r="K94" s="15" t="s"/>
      <c r="L94" s="16" t="s"/>
      <c r="M94" s="17" t="s"/>
      <c r="N94" s="17" t="s"/>
      <c r="O94" s="18" t="s"/>
      <c r="P94" s="10" t="s"/>
    </row>
    <row r="95" spans="1:16">
      <c r="A95" s="9" t="s"/>
      <c r="B95" s="10" t="s"/>
      <c r="C95" s="11" t="s"/>
      <c r="D95" s="10" t="s"/>
      <c r="E95" s="53" t="s"/>
      <c r="F95" s="10" t="s"/>
      <c r="G95" s="10" t="s"/>
      <c r="H95" s="10" t="s"/>
      <c r="I95" s="10" t="s"/>
      <c r="J95" s="15" t="s"/>
      <c r="K95" s="15" t="s"/>
      <c r="L95" s="16" t="s"/>
      <c r="M95" s="17" t="s"/>
      <c r="N95" s="17" t="s"/>
      <c r="O95" s="18" t="s"/>
      <c r="P95" s="10" t="s"/>
    </row>
    <row r="96" spans="1:17">
      <c r="A96" s="9" t="s"/>
      <c r="B96" s="10" t="s"/>
      <c r="C96" s="11" t="s"/>
      <c r="D96" s="10" t="s"/>
      <c r="E96" s="53" t="s"/>
      <c r="F96" s="10" t="s"/>
      <c r="G96" s="10" t="s"/>
      <c r="H96" s="10" t="s"/>
      <c r="I96" s="10" t="s"/>
      <c r="J96" s="15" t="s"/>
      <c r="K96" s="15" t="s"/>
      <c r="L96" s="16" t="s"/>
      <c r="M96" s="17" t="s"/>
      <c r="N96" s="17" t="s"/>
      <c r="O96" s="18" t="s"/>
      <c r="P96" s="10" t="s"/>
      <c r="Q96" s="20" t="s"/>
    </row>
    <row r="97" spans="1:16">
      <c r="A97" s="9" t="s"/>
      <c r="B97" s="10" t="s"/>
      <c r="C97" s="11" t="s"/>
      <c r="D97" s="10" t="s"/>
      <c r="E97" s="53" t="s"/>
      <c r="F97" s="10" t="s"/>
      <c r="G97" s="10" t="s"/>
      <c r="H97" s="10" t="s"/>
      <c r="I97" s="10" t="s"/>
      <c r="J97" s="15" t="s"/>
      <c r="K97" s="15" t="s"/>
      <c r="L97" s="16" t="s"/>
      <c r="M97" s="17" t="s"/>
      <c r="N97" s="17" t="s"/>
      <c r="O97" s="18" t="s"/>
      <c r="P97" s="10" t="s"/>
    </row>
    <row r="98" spans="1:16">
      <c r="A98" s="9" t="s"/>
      <c r="B98" s="10" t="s"/>
      <c r="C98" s="11" t="s"/>
      <c r="D98" s="10" t="s"/>
      <c r="E98" s="10" t="s"/>
      <c r="F98" s="10" t="s"/>
      <c r="G98" s="10" t="s"/>
      <c r="H98" s="10" t="s"/>
      <c r="I98" s="10" t="s"/>
      <c r="J98" s="15" t="s"/>
      <c r="K98" s="15" t="s"/>
      <c r="L98" s="16" t="s"/>
      <c r="M98" s="17" t="s"/>
      <c r="N98" s="17" t="s"/>
      <c r="O98" s="18" t="s"/>
      <c r="P98" s="10" t="s"/>
    </row>
    <row r="99" spans="1:16">
      <c r="A99" s="9" t="s"/>
      <c r="B99" s="10" t="s"/>
      <c r="C99" s="11" t="s"/>
      <c r="D99" s="10" t="s"/>
      <c r="E99" s="53" t="s"/>
      <c r="F99" s="10" t="s"/>
      <c r="G99" s="10" t="s"/>
      <c r="H99" s="10" t="s"/>
      <c r="I99" s="10" t="s"/>
      <c r="J99" s="15" t="s"/>
      <c r="K99" s="15" t="s"/>
      <c r="L99" s="16" t="s"/>
      <c r="M99" s="17" t="s"/>
      <c r="N99" s="17" t="s"/>
      <c r="O99" s="18" t="s"/>
      <c r="P99" s="10" t="s"/>
    </row>
    <row r="100" spans="1:16">
      <c r="A100" s="9" t="s"/>
      <c r="B100" s="10" t="s"/>
      <c r="C100" s="11" t="s"/>
      <c r="D100" s="10" t="s"/>
      <c r="E100" s="53" t="s"/>
      <c r="F100" s="10" t="s"/>
      <c r="G100" s="10" t="s"/>
      <c r="H100" s="10" t="s"/>
      <c r="I100" s="10" t="s"/>
      <c r="J100" s="15" t="s"/>
      <c r="K100" s="15" t="s"/>
      <c r="L100" s="16" t="s"/>
      <c r="M100" s="17" t="s"/>
      <c r="N100" s="17" t="s"/>
      <c r="O100" s="18" t="s"/>
      <c r="P100" s="10" t="s"/>
    </row>
    <row r="101" spans="1:16">
      <c r="A101" s="9" t="s"/>
      <c r="B101" s="10" t="s"/>
      <c r="C101" s="11" t="s"/>
      <c r="D101" s="10" t="s"/>
      <c r="E101" s="53" t="s"/>
      <c r="F101" s="10" t="s"/>
      <c r="G101" s="10" t="s"/>
      <c r="H101" s="10" t="s"/>
      <c r="I101" s="10" t="s"/>
      <c r="J101" s="15" t="s"/>
      <c r="K101" s="15" t="s"/>
      <c r="L101" s="16" t="s"/>
      <c r="M101" s="17" t="s"/>
      <c r="N101" s="17" t="s"/>
      <c r="O101" s="18" t="s"/>
      <c r="P101" s="10" t="s"/>
    </row>
    <row r="102" spans="1:16">
      <c r="A102" s="9" t="s"/>
      <c r="B102" s="10" t="s"/>
      <c r="C102" s="11" t="s"/>
      <c r="D102" s="10" t="s"/>
      <c r="E102" s="53" t="s"/>
      <c r="F102" s="10" t="s"/>
      <c r="G102" s="10" t="s"/>
      <c r="H102" s="10" t="s"/>
      <c r="I102" s="10" t="s"/>
      <c r="J102" s="15" t="s"/>
      <c r="K102" s="15" t="s"/>
      <c r="L102" s="16" t="s"/>
      <c r="M102" s="17" t="s"/>
      <c r="N102" s="17" t="s"/>
      <c r="O102" s="18" t="s"/>
      <c r="P102" s="10" t="s"/>
    </row>
    <row r="103" spans="1:17">
      <c r="A103" s="9" t="s"/>
      <c r="B103" s="10" t="s"/>
      <c r="C103" s="11" t="s"/>
      <c r="D103" s="10" t="s"/>
      <c r="E103" s="53" t="s"/>
      <c r="F103" s="10" t="s"/>
      <c r="G103" s="10" t="s"/>
      <c r="H103" s="10" t="s"/>
      <c r="I103" s="10" t="s"/>
      <c r="J103" s="15" t="s"/>
      <c r="K103" s="15" t="s"/>
      <c r="L103" s="16" t="s"/>
      <c r="M103" s="17" t="s"/>
      <c r="N103" s="17" t="s"/>
      <c r="O103" s="18" t="s"/>
      <c r="P103" s="10" t="s"/>
      <c r="Q103" s="20" t="s"/>
    </row>
    <row r="104" spans="1:16">
      <c r="A104" s="9" t="s"/>
      <c r="B104" s="10" t="s"/>
      <c r="C104" s="11" t="s"/>
      <c r="D104" s="10" t="s"/>
      <c r="E104" s="53" t="s"/>
      <c r="F104" s="10" t="s"/>
      <c r="G104" s="10" t="s"/>
      <c r="H104" s="10" t="s"/>
      <c r="I104" s="10" t="s"/>
      <c r="J104" s="15" t="s"/>
      <c r="K104" s="15" t="s"/>
      <c r="L104" s="16" t="s"/>
      <c r="M104" s="17" t="s"/>
      <c r="N104" s="17" t="s"/>
      <c r="O104" s="18" t="s"/>
      <c r="P104" s="10" t="s"/>
    </row>
    <row r="105" spans="1:16">
      <c r="A105" s="9" t="s"/>
      <c r="B105" s="10" t="s"/>
      <c r="C105" s="11" t="s"/>
      <c r="D105" s="10" t="s"/>
      <c r="E105" s="53" t="s"/>
      <c r="F105" s="10" t="s"/>
      <c r="G105" s="10" t="s"/>
      <c r="H105" s="10" t="s"/>
      <c r="I105" s="10" t="s"/>
      <c r="J105" s="15" t="s"/>
      <c r="K105" s="15" t="s"/>
      <c r="L105" s="16" t="s"/>
      <c r="M105" s="17" t="s"/>
      <c r="N105" s="17" t="s"/>
      <c r="O105" s="18" t="s"/>
      <c r="P105" s="10" t="s"/>
    </row>
    <row r="106" spans="1:16">
      <c r="A106" s="9" t="s"/>
      <c r="B106" s="10" t="s"/>
      <c r="C106" s="11" t="s"/>
      <c r="D106" s="10" t="s"/>
      <c r="E106" s="53" t="s"/>
      <c r="F106" s="10" t="s"/>
      <c r="G106" s="10" t="s"/>
      <c r="H106" s="10" t="s"/>
      <c r="I106" s="10" t="s"/>
      <c r="J106" s="15" t="s"/>
      <c r="K106" s="15" t="s"/>
      <c r="L106" s="16" t="s"/>
      <c r="M106" s="17" t="s"/>
      <c r="N106" s="17" t="s"/>
      <c r="O106" s="18" t="s"/>
      <c r="P106" s="10" t="s"/>
    </row>
    <row r="107" spans="1:16">
      <c r="A107" s="9" t="s"/>
      <c r="B107" s="10" t="s"/>
      <c r="C107" s="11" t="s"/>
      <c r="D107" s="10" t="s"/>
      <c r="E107" s="53" t="s"/>
      <c r="F107" s="10" t="s"/>
      <c r="G107" s="10" t="s"/>
      <c r="H107" s="10" t="s"/>
      <c r="I107" s="10" t="s"/>
      <c r="J107" s="15" t="s"/>
      <c r="K107" s="15" t="s"/>
      <c r="L107" s="16" t="s"/>
      <c r="M107" s="17" t="s"/>
      <c r="N107" s="17" t="s"/>
      <c r="O107" s="18" t="s"/>
      <c r="P107" s="10" t="s"/>
    </row>
    <row r="108" spans="1:16">
      <c r="A108" s="9" t="s"/>
      <c r="B108" s="10" t="s"/>
      <c r="C108" s="11" t="s"/>
      <c r="D108" s="10" t="s"/>
      <c r="E108" s="53" t="s"/>
      <c r="F108" s="10" t="s"/>
      <c r="G108" s="10" t="s"/>
      <c r="H108" s="10" t="s"/>
      <c r="I108" s="10" t="s"/>
      <c r="J108" s="15" t="s"/>
      <c r="K108" s="15" t="s"/>
      <c r="L108" s="16" t="s"/>
      <c r="M108" s="17" t="s"/>
      <c r="N108" s="17" t="s"/>
      <c r="O108" s="18" t="s"/>
      <c r="P108" s="10" t="s"/>
    </row>
    <row r="109" spans="1:16">
      <c r="A109" s="9" t="s"/>
      <c r="B109" s="10" t="s"/>
      <c r="C109" s="11" t="s"/>
      <c r="D109" s="10" t="s"/>
      <c r="E109" s="10" t="s"/>
      <c r="F109" s="10" t="s"/>
      <c r="G109" s="10" t="s"/>
      <c r="H109" s="10" t="s"/>
      <c r="I109" s="10" t="s"/>
      <c r="J109" s="15" t="s"/>
      <c r="K109" s="15" t="s"/>
      <c r="L109" s="16" t="s"/>
      <c r="M109" s="17" t="s"/>
      <c r="N109" s="17" t="s"/>
      <c r="O109" s="18" t="s"/>
      <c r="P109" s="10" t="s"/>
    </row>
    <row r="110" spans="1:16">
      <c r="A110" s="9" t="s"/>
      <c r="B110" s="10" t="s"/>
      <c r="C110" s="11" t="s"/>
      <c r="D110" s="10" t="s"/>
      <c r="E110" s="53" t="s"/>
      <c r="F110" s="10" t="s"/>
      <c r="G110" s="10" t="s"/>
      <c r="H110" s="10" t="s"/>
      <c r="I110" s="10" t="s"/>
      <c r="J110" s="15" t="s"/>
      <c r="K110" s="15" t="s"/>
      <c r="L110" s="16" t="s"/>
      <c r="M110" s="17" t="s"/>
      <c r="N110" s="17" t="s"/>
      <c r="O110" s="18" t="s"/>
      <c r="P110" s="10" t="s"/>
    </row>
    <row r="111" spans="1:16">
      <c r="A111" s="9" t="s"/>
      <c r="B111" s="10" t="s"/>
      <c r="C111" s="11" t="s"/>
      <c r="D111" s="10" t="s"/>
      <c r="E111" s="53" t="s"/>
      <c r="F111" s="10" t="s"/>
      <c r="G111" s="10" t="s"/>
      <c r="H111" s="10" t="s"/>
      <c r="I111" s="10" t="s"/>
      <c r="J111" s="15" t="s"/>
      <c r="K111" s="15" t="s"/>
      <c r="L111" s="16" t="s"/>
      <c r="M111" s="17" t="s"/>
      <c r="N111" s="17" t="s"/>
      <c r="O111" s="18" t="s"/>
      <c r="P111" s="10" t="s"/>
    </row>
    <row r="112" spans="1:16">
      <c r="A112" s="9" t="s"/>
      <c r="B112" s="10" t="s"/>
      <c r="C112" s="11" t="s"/>
      <c r="D112" s="10" t="s"/>
      <c r="E112" s="53" t="s"/>
      <c r="F112" s="10" t="s"/>
      <c r="G112" s="10" t="s"/>
      <c r="H112" s="10" t="s"/>
      <c r="I112" s="10" t="s"/>
      <c r="J112" s="15" t="s"/>
      <c r="K112" s="15" t="s"/>
      <c r="L112" s="16" t="s"/>
      <c r="M112" s="17" t="s"/>
      <c r="N112" s="17" t="s"/>
      <c r="O112" s="18" t="s"/>
      <c r="P112" s="10" t="s"/>
    </row>
    <row r="113" spans="1:17">
      <c r="A113" s="9" t="s"/>
      <c r="B113" s="10" t="s"/>
      <c r="C113" s="11" t="s"/>
      <c r="D113" s="10" t="s"/>
      <c r="E113" s="53" t="s"/>
      <c r="F113" s="10" t="s"/>
      <c r="G113" s="10" t="s"/>
      <c r="H113" s="10" t="s"/>
      <c r="I113" s="10" t="s"/>
      <c r="J113" s="15" t="s"/>
      <c r="K113" s="15" t="s"/>
      <c r="L113" s="16" t="s"/>
      <c r="M113" s="17" t="s"/>
      <c r="N113" s="17" t="s"/>
      <c r="O113" s="18" t="s"/>
      <c r="P113" s="10" t="s"/>
      <c r="Q113" s="20" t="s"/>
    </row>
    <row r="114" spans="1:16">
      <c r="A114" s="9" t="s"/>
      <c r="B114" s="10" t="s"/>
      <c r="C114" s="11" t="s"/>
      <c r="D114" s="10" t="s"/>
      <c r="E114" s="53" t="s"/>
      <c r="F114" s="10" t="s"/>
      <c r="G114" s="10" t="s"/>
      <c r="H114" s="10" t="s"/>
      <c r="I114" s="10" t="s"/>
      <c r="J114" s="15" t="s"/>
      <c r="K114" s="15" t="s"/>
      <c r="L114" s="16" t="s"/>
      <c r="M114" s="17" t="s"/>
      <c r="N114" s="17" t="s"/>
      <c r="O114" s="18" t="s"/>
      <c r="P114" s="31" t="s"/>
    </row>
    <row r="115" spans="1:16">
      <c r="A115" s="9" t="s"/>
      <c r="B115" s="10" t="s"/>
      <c r="C115" s="11" t="s"/>
      <c r="D115" s="10" t="s"/>
      <c r="E115" s="53" t="s"/>
      <c r="F115" s="10" t="s"/>
      <c r="G115" s="10" t="s"/>
      <c r="H115" s="10" t="s"/>
      <c r="I115" s="10" t="s"/>
      <c r="J115" s="15" t="s"/>
      <c r="K115" s="15" t="s"/>
      <c r="L115" s="16" t="s"/>
      <c r="M115" s="17" t="s"/>
      <c r="N115" s="17" t="s"/>
      <c r="O115" s="18" t="s"/>
      <c r="P115" s="10" t="s"/>
    </row>
    <row r="116" spans="1:33" s="224">
      <c r="A116" s="145" t="s"/>
      <c r="B116" s="146" t="s"/>
      <c r="C116" s="147" t="s"/>
      <c r="D116" s="146" t="s"/>
      <c r="E116" s="148" t="s"/>
      <c r="F116" s="146" t="s"/>
      <c r="G116" s="146" t="s"/>
      <c r="H116" s="146" t="s"/>
      <c r="I116" s="146" t="s"/>
      <c r="J116" s="15" t="s"/>
      <c r="K116" s="15" t="s"/>
      <c r="L116" s="16" t="s"/>
      <c r="M116" s="17" t="s"/>
      <c r="N116" s="17" t="s"/>
      <c r="O116" s="18" t="s"/>
      <c r="P116" s="146" t="s"/>
      <c r="Q116" s="50" t="s"/>
      <c r="R116" s="50" t="s"/>
      <c r="S116" s="50" t="s"/>
      <c r="T116" s="50" t="s"/>
      <c r="U116" s="50" t="s"/>
      <c r="V116" s="50" t="s"/>
      <c r="W116" s="50" t="s"/>
      <c r="X116" s="50" t="s"/>
      <c r="Y116" s="50" t="s"/>
      <c r="Z116" s="50" t="s"/>
      <c r="AA116" s="50" t="s"/>
      <c r="AB116" s="50" t="s"/>
      <c r="AC116" s="50" t="s"/>
      <c r="AD116" s="50" t="s"/>
      <c r="AE116" s="50" t="s"/>
      <c r="AF116" s="50" t="s"/>
      <c r="AG116" s="50" t="s"/>
    </row>
    <row r="117" spans="1:17">
      <c r="A117" s="9" t="s"/>
      <c r="B117" s="10" t="s"/>
      <c r="C117" s="11" t="s"/>
      <c r="D117" s="10" t="s"/>
      <c r="E117" s="53" t="s"/>
      <c r="F117" s="10" t="s"/>
      <c r="G117" s="10" t="s"/>
      <c r="H117" s="10" t="s"/>
      <c r="I117" s="10" t="s"/>
      <c r="J117" s="15" t="s"/>
      <c r="K117" s="15" t="s"/>
      <c r="L117" s="16" t="s"/>
      <c r="M117" s="17" t="s"/>
      <c r="N117" s="17" t="s"/>
      <c r="O117" s="18" t="s"/>
      <c r="P117" s="10" t="s"/>
      <c r="Q117" s="20" t="s"/>
    </row>
    <row r="118" spans="1:16">
      <c r="A118" s="9" t="s"/>
      <c r="B118" s="10" t="s"/>
      <c r="C118" s="11" t="s"/>
      <c r="D118" s="10" t="s"/>
      <c r="E118" s="53" t="s"/>
      <c r="F118" s="10" t="s"/>
      <c r="G118" s="10" t="s"/>
      <c r="H118" s="10" t="s"/>
      <c r="I118" s="10" t="s"/>
      <c r="J118" s="15" t="s"/>
      <c r="K118" s="15" t="s"/>
      <c r="L118" s="16" t="s"/>
      <c r="M118" s="17" t="s"/>
      <c r="N118" s="17" t="s"/>
      <c r="O118" s="18" t="s"/>
      <c r="P118" s="10" t="s"/>
    </row>
    <row r="119" spans="1:16">
      <c r="A119" s="9" t="s"/>
      <c r="B119" s="10" t="s"/>
      <c r="C119" s="11" t="s"/>
      <c r="D119" s="10" t="s"/>
      <c r="E119" s="53" t="s"/>
      <c r="F119" s="10" t="s"/>
      <c r="G119" s="10" t="s"/>
      <c r="H119" s="10" t="s"/>
      <c r="I119" s="10" t="s"/>
      <c r="J119" s="15" t="s"/>
      <c r="K119" s="15" t="s"/>
      <c r="L119" s="16" t="s"/>
      <c r="M119" s="17" t="s"/>
      <c r="N119" s="17" t="s"/>
      <c r="O119" s="18" t="s"/>
      <c r="P119" s="10" t="s"/>
    </row>
    <row r="120" spans="1:16">
      <c r="A120" s="9" t="s"/>
      <c r="B120" s="10" t="s"/>
      <c r="C120" s="11" t="s"/>
      <c r="D120" s="10" t="s"/>
      <c r="E120" s="53" t="s"/>
      <c r="F120" s="10" t="s"/>
      <c r="G120" s="10" t="s"/>
      <c r="H120" s="10" t="s"/>
      <c r="I120" s="10" t="s"/>
      <c r="J120" s="15" t="s"/>
      <c r="K120" s="15" t="s"/>
      <c r="L120" s="16" t="s"/>
      <c r="M120" s="17" t="s"/>
      <c r="N120" s="17" t="s"/>
      <c r="O120" s="18" t="s"/>
      <c r="P120" s="10" t="s"/>
    </row>
    <row r="121" spans="1:16">
      <c r="A121" s="9" t="s"/>
      <c r="B121" s="10" t="s"/>
      <c r="C121" s="11" t="s"/>
      <c r="D121" s="10" t="s"/>
      <c r="E121" s="53" t="s"/>
      <c r="F121" s="10" t="s"/>
      <c r="G121" s="10" t="s"/>
      <c r="H121" s="10" t="s"/>
      <c r="I121" s="10" t="s"/>
      <c r="J121" s="15" t="s"/>
      <c r="K121" s="15" t="s"/>
      <c r="L121" s="16" t="s"/>
      <c r="M121" s="17" t="s"/>
      <c r="N121" s="17" t="s"/>
      <c r="O121" s="18" t="s"/>
      <c r="P121" s="10" t="s"/>
    </row>
    <row r="122" spans="1:16">
      <c r="A122" s="9" t="s"/>
      <c r="B122" s="10" t="s"/>
      <c r="C122" s="11" t="s"/>
      <c r="D122" s="10" t="s"/>
      <c r="E122" s="53" t="s"/>
      <c r="F122" s="10" t="s"/>
      <c r="G122" s="10" t="s"/>
      <c r="H122" s="10" t="s"/>
      <c r="I122" s="10" t="s"/>
      <c r="J122" s="15" t="s"/>
      <c r="K122" s="15" t="s"/>
      <c r="L122" s="16" t="s"/>
      <c r="M122" s="17" t="s"/>
      <c r="N122" s="17" t="s"/>
      <c r="O122" s="18" t="s"/>
      <c r="P122" s="10" t="s"/>
    </row>
    <row r="123" spans="10:14">
      <c r="J123" s="17" t="s"/>
      <c r="M123" s="17" t="s"/>
      <c r="N123" s="33" t="s"/>
    </row>
    <row r="124" spans="1:16">
      <c r="A124" s="9" t="s"/>
      <c r="B124" s="10" t="s"/>
      <c r="C124" s="11" t="s"/>
      <c r="D124" s="10" t="s"/>
      <c r="E124" s="53" t="s"/>
      <c r="F124" s="10" t="s"/>
      <c r="G124" s="10" t="s"/>
      <c r="H124" s="10" t="s"/>
      <c r="I124" s="10" t="s"/>
      <c r="J124" s="15" t="s"/>
      <c r="K124" s="15" t="s"/>
      <c r="L124" s="16" t="s"/>
      <c r="M124" s="17" t="s"/>
      <c r="N124" s="17" t="s"/>
      <c r="O124" s="18" t="s"/>
      <c r="P124" s="10" t="s"/>
    </row>
    <row r="125" spans="1:16">
      <c r="A125" s="9" t="s"/>
      <c r="B125" s="10" t="s"/>
      <c r="C125" s="11" t="s"/>
      <c r="D125" s="10" t="s"/>
      <c r="E125" s="53" t="s"/>
      <c r="F125" s="10" t="s"/>
      <c r="G125" s="10" t="s"/>
      <c r="H125" s="10" t="s"/>
      <c r="I125" s="10" t="s"/>
      <c r="J125" s="15" t="s"/>
      <c r="K125" s="15" t="s"/>
      <c r="L125" s="16" t="s"/>
      <c r="M125" s="17" t="s"/>
      <c r="N125" s="17" t="s"/>
      <c r="O125" s="18" t="s"/>
      <c r="P125" s="10" t="s"/>
    </row>
    <row r="126" spans="1:17">
      <c r="A126" s="9" t="s"/>
      <c r="B126" s="10" t="s"/>
      <c r="C126" s="11" t="s"/>
      <c r="D126" s="10" t="s"/>
      <c r="E126" s="11" t="s"/>
      <c r="F126" s="10" t="s"/>
      <c r="G126" s="10" t="s"/>
      <c r="H126" s="10" t="s"/>
      <c r="I126" s="10" t="s"/>
      <c r="J126" s="15" t="s"/>
      <c r="K126" s="15" t="s"/>
      <c r="L126" s="16" t="s"/>
      <c r="M126" s="17" t="s"/>
      <c r="N126" s="17" t="s"/>
      <c r="O126" s="18" t="s"/>
      <c r="P126" s="10" t="s"/>
      <c r="Q126" s="20" t="s"/>
    </row>
    <row r="127" spans="1:17">
      <c r="A127" s="9" t="s"/>
      <c r="B127" s="10" t="s"/>
      <c r="C127" s="11" t="s"/>
      <c r="D127" s="10" t="s"/>
      <c r="E127" s="51" t="s"/>
      <c r="F127" s="10" t="s"/>
      <c r="G127" s="10" t="s"/>
      <c r="H127" s="10" t="s"/>
      <c r="I127" s="10" t="s"/>
      <c r="J127" s="15" t="s"/>
      <c r="K127" s="15" t="s"/>
      <c r="L127" s="16" t="s"/>
      <c r="M127" s="17" t="s"/>
      <c r="N127" s="17" t="s"/>
      <c r="O127" s="18" t="s"/>
      <c r="P127" s="10" t="s"/>
      <c r="Q127" s="20" t="s"/>
    </row>
    <row r="128" spans="1:16">
      <c r="A128" s="9" t="s"/>
      <c r="B128" s="10" t="s"/>
      <c r="C128" s="11" t="s"/>
      <c r="D128" s="10" t="s"/>
      <c r="E128" s="10" t="s"/>
      <c r="F128" s="10" t="s"/>
      <c r="G128" s="10" t="s"/>
      <c r="H128" s="10" t="s"/>
      <c r="I128" s="10" t="s"/>
      <c r="J128" s="15" t="s"/>
      <c r="K128" s="15" t="s"/>
      <c r="L128" s="16" t="s"/>
      <c r="M128" s="17" t="s"/>
      <c r="N128" s="17" t="s"/>
      <c r="O128" s="18" t="s"/>
      <c r="P128" s="10" t="s"/>
    </row>
    <row r="129" spans="1:16">
      <c r="A129" s="9" t="s"/>
      <c r="B129" s="10" t="s"/>
      <c r="C129" s="11" t="s"/>
      <c r="D129" s="10" t="s"/>
      <c r="E129" s="53" t="s"/>
      <c r="F129" s="10" t="s"/>
      <c r="G129" s="10" t="s"/>
      <c r="H129" s="10" t="s"/>
      <c r="I129" s="10" t="s"/>
      <c r="J129" s="15" t="s"/>
      <c r="K129" s="15" t="s"/>
      <c r="L129" s="16" t="s"/>
      <c r="M129" s="17" t="s"/>
      <c r="N129" s="17" t="s"/>
      <c r="O129" s="18" t="s"/>
      <c r="P129" s="10" t="s"/>
    </row>
    <row r="130" spans="1:16">
      <c r="A130" s="9" t="s"/>
      <c r="B130" s="10" t="s"/>
      <c r="C130" s="11" t="s"/>
      <c r="D130" s="10" t="s"/>
      <c r="E130" s="53" t="s"/>
      <c r="F130" s="10" t="s"/>
      <c r="G130" s="10" t="s"/>
      <c r="H130" s="10" t="s"/>
      <c r="I130" s="10" t="s"/>
      <c r="J130" s="15" t="s"/>
      <c r="K130" s="15" t="s"/>
      <c r="L130" s="16" t="s"/>
      <c r="M130" s="17" t="s"/>
      <c r="N130" s="17" t="s"/>
      <c r="O130" s="18" t="s"/>
      <c r="P130" s="10" t="s"/>
    </row>
    <row r="131" spans="1:16">
      <c r="A131" s="9" t="s"/>
      <c r="B131" s="10" t="s"/>
      <c r="C131" s="11" t="s"/>
      <c r="D131" s="10" t="s"/>
      <c r="E131" s="53" t="s"/>
      <c r="F131" s="10" t="s"/>
      <c r="G131" s="10" t="s"/>
      <c r="H131" s="10" t="s"/>
      <c r="I131" s="10" t="s"/>
      <c r="J131" s="15" t="s"/>
      <c r="K131" s="15" t="s"/>
      <c r="L131" s="16" t="s"/>
      <c r="M131" s="17" t="s"/>
      <c r="N131" s="17" t="s"/>
      <c r="O131" s="18" t="s"/>
      <c r="P131" s="10" t="s"/>
    </row>
    <row r="132" spans="1:16">
      <c r="A132" s="9" t="s"/>
      <c r="B132" s="10" t="s"/>
      <c r="C132" s="11" t="s"/>
      <c r="D132" s="10" t="s"/>
      <c r="E132" s="53" t="s"/>
      <c r="F132" s="10" t="s"/>
      <c r="G132" s="10" t="s"/>
      <c r="H132" s="10" t="s"/>
      <c r="I132" s="10" t="s"/>
      <c r="J132" s="15" t="s"/>
      <c r="K132" s="15" t="s"/>
      <c r="L132" s="16" t="s"/>
      <c r="M132" s="17" t="s"/>
      <c r="N132" s="17" t="s"/>
      <c r="O132" s="18" t="s"/>
      <c r="P132" s="10" t="s"/>
    </row>
    <row r="133" spans="1:16">
      <c r="A133" s="9" t="s"/>
      <c r="B133" s="10" t="s"/>
      <c r="C133" s="11" t="s"/>
      <c r="D133" s="10" t="s"/>
      <c r="E133" s="53" t="s"/>
      <c r="F133" s="10" t="s"/>
      <c r="G133" s="10" t="s"/>
      <c r="H133" s="10" t="s"/>
      <c r="I133" s="10" t="s"/>
      <c r="J133" s="15" t="s"/>
      <c r="K133" s="15" t="s"/>
      <c r="L133" s="16" t="s"/>
      <c r="M133" s="17" t="s"/>
      <c r="N133" s="17" t="s"/>
      <c r="O133" s="18" t="s"/>
      <c r="P133" s="10" t="s"/>
    </row>
    <row r="134" spans="1:16">
      <c r="A134" s="9" t="s"/>
      <c r="B134" s="10" t="s"/>
      <c r="C134" s="11" t="s"/>
      <c r="D134" s="10" t="s"/>
      <c r="E134" s="53" t="s"/>
      <c r="F134" s="10" t="s"/>
      <c r="G134" s="10" t="s"/>
      <c r="H134" s="10" t="s"/>
      <c r="I134" s="10" t="s"/>
      <c r="J134" s="15" t="s"/>
      <c r="K134" s="15" t="s"/>
      <c r="L134" s="16" t="s"/>
      <c r="M134" s="17" t="s"/>
      <c r="N134" s="17" t="s"/>
      <c r="O134" s="18" t="s"/>
      <c r="P134" s="10" t="s"/>
    </row>
    <row r="135" spans="1:16">
      <c r="A135" s="9" t="s"/>
      <c r="B135" s="10" t="s"/>
      <c r="C135" s="11" t="s"/>
      <c r="D135" s="31" t="s"/>
      <c r="E135" s="53" t="s"/>
      <c r="F135" s="10" t="s"/>
      <c r="G135" s="10" t="s"/>
      <c r="H135" s="10" t="s"/>
      <c r="I135" s="10" t="s"/>
      <c r="J135" s="15" t="s"/>
      <c r="K135" s="15" t="s"/>
      <c r="L135" s="16" t="s"/>
      <c r="M135" s="17" t="s"/>
      <c r="N135" s="17" t="s"/>
      <c r="O135" s="18" t="s"/>
      <c r="P135" s="10" t="s"/>
    </row>
    <row r="136" spans="1:16">
      <c r="A136" s="9" t="s"/>
      <c r="B136" s="10" t="s"/>
      <c r="C136" s="11" t="s"/>
      <c r="D136" s="10" t="s"/>
      <c r="E136" s="53" t="s"/>
      <c r="F136" s="10" t="s"/>
      <c r="G136" s="10" t="s"/>
      <c r="H136" s="10" t="s"/>
      <c r="I136" s="10" t="s"/>
      <c r="J136" s="15" t="s"/>
      <c r="K136" s="15" t="s"/>
      <c r="L136" s="16" t="s"/>
      <c r="M136" s="17" t="s"/>
      <c r="N136" s="17" t="s"/>
      <c r="O136" s="18" t="s"/>
      <c r="P136" s="10" t="s"/>
    </row>
    <row r="137" spans="1:16">
      <c r="A137" s="9" t="s"/>
      <c r="B137" s="10" t="s"/>
      <c r="C137" s="11" t="s"/>
      <c r="D137" s="10" t="s"/>
      <c r="E137" s="53" t="s"/>
      <c r="F137" s="10" t="s"/>
      <c r="G137" s="10" t="s"/>
      <c r="H137" s="10" t="s"/>
      <c r="I137" s="10" t="s"/>
      <c r="J137" s="15" t="s"/>
      <c r="K137" s="15" t="s"/>
      <c r="L137" s="16" t="s"/>
      <c r="M137" s="17" t="s"/>
      <c r="N137" s="17" t="s"/>
      <c r="O137" s="18" t="s"/>
      <c r="P137" s="10" t="s"/>
    </row>
    <row r="138" spans="1:16">
      <c r="A138" s="9" t="s"/>
      <c r="B138" s="10" t="s"/>
      <c r="C138" s="11" t="s"/>
      <c r="D138" s="10" t="s"/>
      <c r="E138" s="53" t="s"/>
      <c r="F138" s="10" t="s"/>
      <c r="G138" s="10" t="s"/>
      <c r="H138" s="10" t="s"/>
      <c r="I138" s="10" t="s"/>
      <c r="J138" s="15" t="s"/>
      <c r="K138" s="15" t="s"/>
      <c r="L138" s="16" t="s"/>
      <c r="M138" s="17" t="s"/>
      <c r="N138" s="17" t="s"/>
      <c r="O138" s="18" t="s"/>
      <c r="P138" s="10" t="s"/>
    </row>
    <row r="139" spans="1:16">
      <c r="A139" s="9" t="s"/>
      <c r="B139" s="10" t="s"/>
      <c r="C139" s="11" t="s"/>
      <c r="D139" s="10" t="s"/>
      <c r="E139" s="53" t="s"/>
      <c r="F139" s="10" t="s"/>
      <c r="G139" s="10" t="s"/>
      <c r="H139" s="10" t="s"/>
      <c r="I139" s="10" t="s"/>
      <c r="J139" s="15" t="s"/>
      <c r="K139" s="15" t="s"/>
      <c r="L139" s="16" t="s"/>
      <c r="M139" s="17" t="s"/>
      <c r="N139" s="17" t="s"/>
      <c r="O139" s="18" t="s"/>
      <c r="P139" s="10" t="s"/>
    </row>
    <row r="140" spans="1:16">
      <c r="A140" s="9" t="s"/>
      <c r="B140" s="10" t="s"/>
      <c r="C140" s="11" t="s"/>
      <c r="D140" s="10" t="s"/>
      <c r="E140" s="53" t="s"/>
      <c r="F140" s="10" t="s"/>
      <c r="G140" s="10" t="s"/>
      <c r="H140" s="10" t="s"/>
      <c r="I140" s="10" t="s"/>
      <c r="J140" s="15" t="s"/>
      <c r="K140" s="15" t="s"/>
      <c r="L140" s="16" t="s"/>
      <c r="M140" s="17" t="s"/>
      <c r="N140" s="17" t="s"/>
      <c r="O140" s="18" t="s"/>
      <c r="P140" s="10" t="s"/>
    </row>
    <row r="141" spans="1:16">
      <c r="A141" s="9" t="s"/>
      <c r="B141" s="10" t="s"/>
      <c r="C141" s="11" t="s"/>
      <c r="D141" s="10" t="s"/>
      <c r="E141" s="53" t="s"/>
      <c r="F141" s="10" t="s"/>
      <c r="G141" s="10" t="s"/>
      <c r="H141" s="10" t="s"/>
      <c r="I141" s="10" t="s"/>
      <c r="J141" s="15" t="s"/>
      <c r="K141" s="15" t="s"/>
      <c r="L141" s="16" t="s"/>
      <c r="M141" s="17" t="s"/>
      <c r="N141" s="17" t="s"/>
      <c r="O141" s="18" t="s"/>
      <c r="P141" s="10" t="s"/>
    </row>
    <row r="142" spans="1:16">
      <c r="A142" s="9" t="s"/>
      <c r="B142" s="10" t="s"/>
      <c r="C142" s="11" t="s"/>
      <c r="D142" s="10" t="s"/>
      <c r="E142" s="53" t="s"/>
      <c r="F142" s="10" t="s"/>
      <c r="G142" s="10" t="s"/>
      <c r="H142" s="10" t="s"/>
      <c r="I142" s="10" t="s"/>
      <c r="J142" s="15" t="s"/>
      <c r="K142" s="149" t="s"/>
      <c r="L142" s="16" t="s"/>
      <c r="M142" s="17" t="s"/>
      <c r="N142" s="17" t="s"/>
      <c r="O142" s="18" t="s"/>
      <c r="P142" s="10" t="s"/>
    </row>
    <row r="143" spans="1:16">
      <c r="A143" s="9" t="s"/>
      <c r="B143" s="10" t="s"/>
      <c r="C143" s="11" t="s"/>
      <c r="D143" s="10" t="s"/>
      <c r="E143" s="53" t="s"/>
      <c r="F143" s="10" t="s"/>
      <c r="G143" s="10" t="s"/>
      <c r="H143" s="10" t="s"/>
      <c r="I143" s="10" t="s"/>
      <c r="J143" s="15" t="s"/>
      <c r="K143" s="15" t="s"/>
      <c r="L143" s="16" t="s"/>
      <c r="M143" s="17" t="s"/>
      <c r="N143" s="17" t="s"/>
      <c r="O143" s="18" t="s"/>
      <c r="P143" s="10" t="s"/>
    </row>
    <row r="144" spans="1:16">
      <c r="A144" s="9" t="s"/>
      <c r="B144" s="10" t="s"/>
      <c r="C144" s="11" t="s"/>
      <c r="D144" s="10" t="s"/>
      <c r="E144" s="53" t="s"/>
      <c r="F144" s="10" t="s"/>
      <c r="G144" s="10" t="s"/>
      <c r="H144" s="10" t="s"/>
      <c r="I144" s="10" t="s"/>
      <c r="J144" s="15" t="s"/>
      <c r="K144" s="15" t="s"/>
      <c r="L144" s="16" t="s"/>
      <c r="M144" s="17" t="s"/>
      <c r="N144" s="17" t="s"/>
      <c r="O144" s="18" t="s"/>
      <c r="P144" s="10" t="s"/>
    </row>
    <row r="145" spans="1:16">
      <c r="A145" s="9" t="s"/>
      <c r="B145" s="10" t="s"/>
      <c r="C145" s="11" t="s"/>
      <c r="D145" s="10" t="s"/>
      <c r="E145" s="53" t="s"/>
      <c r="F145" s="10" t="s"/>
      <c r="G145" s="10" t="s"/>
      <c r="H145" s="10" t="s"/>
      <c r="I145" s="10" t="s"/>
      <c r="J145" s="15" t="s"/>
      <c r="K145" s="15" t="s"/>
      <c r="L145" s="16" t="s"/>
      <c r="M145" s="17" t="s"/>
      <c r="N145" s="17" t="s"/>
      <c r="O145" s="18" t="s"/>
      <c r="P145" s="10" t="s"/>
    </row>
    <row r="146" spans="1:16">
      <c r="A146" s="9" t="s"/>
      <c r="B146" s="10" t="s"/>
      <c r="C146" s="11" t="s"/>
      <c r="D146" s="10" t="s"/>
      <c r="E146" s="53" t="s"/>
      <c r="F146" s="10" t="s"/>
      <c r="G146" s="10" t="s"/>
      <c r="H146" s="10" t="s"/>
      <c r="I146" s="10" t="s"/>
      <c r="J146" s="15" t="s"/>
      <c r="K146" s="15" t="s"/>
      <c r="L146" s="16" t="s"/>
      <c r="M146" s="17" t="s"/>
      <c r="N146" s="17" t="s"/>
      <c r="O146" s="18" t="s"/>
      <c r="P146" s="10" t="s"/>
    </row>
    <row r="147" spans="1:16">
      <c r="A147" s="9" t="s"/>
      <c r="B147" s="10" t="s"/>
      <c r="C147" s="11" t="s"/>
      <c r="D147" s="10" t="s"/>
      <c r="E147" s="53" t="s"/>
      <c r="F147" s="10" t="s"/>
      <c r="G147" s="10" t="s"/>
      <c r="H147" s="10" t="s"/>
      <c r="I147" s="10" t="s"/>
      <c r="J147" s="15" t="s"/>
      <c r="K147" s="15" t="s"/>
      <c r="L147" s="16" t="s"/>
      <c r="M147" s="17" t="s"/>
      <c r="N147" s="17" t="s"/>
      <c r="O147" s="18" t="s"/>
      <c r="P147" s="10" t="s"/>
    </row>
    <row r="148" spans="1:16">
      <c r="A148" s="9" t="s"/>
      <c r="B148" s="10" t="s"/>
      <c r="C148" s="11" t="s"/>
      <c r="D148" s="10" t="s"/>
      <c r="E148" s="53" t="s"/>
      <c r="F148" s="10" t="s"/>
      <c r="G148" s="10" t="s"/>
      <c r="H148" s="10" t="s"/>
      <c r="I148" s="10" t="s"/>
      <c r="J148" s="15" t="s"/>
      <c r="K148" s="15" t="s"/>
      <c r="L148" s="16" t="s"/>
      <c r="M148" s="17" t="s"/>
      <c r="N148" s="17" t="s"/>
      <c r="O148" s="18" t="s"/>
      <c r="P148" s="10" t="s"/>
    </row>
    <row r="149" spans="1:16">
      <c r="A149" s="9" t="s"/>
      <c r="B149" s="10" t="s"/>
      <c r="C149" s="11" t="s"/>
      <c r="D149" s="10" t="s"/>
      <c r="E149" s="53" t="s"/>
      <c r="F149" s="10" t="s"/>
      <c r="G149" s="10" t="s"/>
      <c r="H149" s="10" t="s"/>
      <c r="I149" s="10" t="s"/>
      <c r="J149" s="15" t="s"/>
      <c r="K149" s="15" t="s"/>
      <c r="L149" s="16" t="s"/>
      <c r="M149" s="17" t="s"/>
      <c r="N149" s="17" t="s"/>
      <c r="O149" s="18" t="s"/>
      <c r="P149" s="10" t="s"/>
    </row>
    <row r="150" spans="1:17">
      <c r="A150" s="9" t="s"/>
      <c r="B150" s="10" t="s"/>
      <c r="C150" s="11" t="s"/>
      <c r="D150" s="10" t="s"/>
      <c r="E150" s="53" t="s"/>
      <c r="F150" s="10" t="s"/>
      <c r="G150" s="10" t="s"/>
      <c r="H150" s="10" t="s"/>
      <c r="I150" s="10" t="s"/>
      <c r="J150" s="15" t="s"/>
      <c r="K150" s="15" t="s"/>
      <c r="L150" s="16" t="s"/>
      <c r="M150" s="17" t="s"/>
      <c r="N150" s="17" t="s"/>
      <c r="O150" s="18" t="s"/>
      <c r="P150" s="10" t="s"/>
      <c r="Q150" s="20" t="s"/>
    </row>
    <row r="151" spans="1:16">
      <c r="A151" s="9" t="s"/>
      <c r="B151" s="10" t="s"/>
      <c r="C151" s="11" t="s"/>
      <c r="D151" s="52" t="s"/>
      <c r="E151" s="53" t="s"/>
      <c r="F151" s="10" t="s"/>
      <c r="G151" s="10" t="s"/>
      <c r="H151" s="10" t="s"/>
      <c r="I151" s="10" t="s"/>
      <c r="J151" s="17" t="s"/>
      <c r="K151" s="15" t="s"/>
      <c r="L151" s="16" t="s"/>
      <c r="M151" s="17" t="s"/>
      <c r="N151" s="17" t="s"/>
      <c r="O151" s="18" t="s"/>
      <c r="P151" s="10" t="s"/>
    </row>
    <row r="152" spans="1:16">
      <c r="A152" s="9" t="s"/>
      <c r="B152" s="10" t="s"/>
      <c r="C152" s="11" t="s"/>
      <c r="D152" s="10" t="s"/>
      <c r="E152" s="53" t="s"/>
      <c r="F152" s="10" t="s"/>
      <c r="G152" s="10" t="s"/>
      <c r="H152" s="10" t="s"/>
      <c r="I152" s="10" t="s"/>
      <c r="J152" s="15" t="s"/>
      <c r="K152" s="15" t="s"/>
      <c r="L152" s="16" t="s"/>
      <c r="M152" s="17" t="s"/>
      <c r="N152" s="17" t="s"/>
      <c r="O152" s="18" t="s"/>
      <c r="P152" s="10" t="s"/>
    </row>
    <row r="153" spans="1:16">
      <c r="A153" s="9" t="s"/>
      <c r="B153" s="10" t="s"/>
      <c r="C153" s="11" t="s"/>
      <c r="D153" s="10" t="s"/>
      <c r="E153" s="53" t="s"/>
      <c r="F153" s="10" t="s"/>
      <c r="G153" s="10" t="s"/>
      <c r="H153" s="10" t="s"/>
      <c r="I153" s="10" t="s"/>
      <c r="J153" s="15" t="s"/>
      <c r="K153" s="15" t="s"/>
      <c r="L153" s="16" t="s"/>
      <c r="M153" s="17" t="s"/>
      <c r="N153" s="17" t="s"/>
      <c r="O153" s="18" t="s"/>
      <c r="P153" s="10" t="s"/>
    </row>
    <row r="154" spans="1:16">
      <c r="A154" s="9" t="s"/>
      <c r="B154" s="10" t="s"/>
      <c r="C154" s="11" t="s"/>
      <c r="D154" s="10" t="s"/>
      <c r="E154" s="53" t="s"/>
      <c r="F154" s="10" t="s"/>
      <c r="G154" s="10" t="s"/>
      <c r="H154" s="10" t="s"/>
      <c r="I154" s="10" t="s"/>
      <c r="J154" s="15" t="s"/>
      <c r="K154" s="15" t="s"/>
      <c r="L154" s="16" t="s"/>
      <c r="M154" s="17" t="s"/>
      <c r="N154" s="17" t="s"/>
      <c r="O154" s="18" t="s"/>
      <c r="P154" s="10" t="s"/>
    </row>
    <row r="155" spans="1:16">
      <c r="A155" s="9" t="s"/>
      <c r="B155" s="10" t="s"/>
      <c r="C155" s="11" t="s"/>
      <c r="D155" s="10" t="s"/>
      <c r="E155" s="53" t="s"/>
      <c r="F155" s="10" t="s"/>
      <c r="G155" s="10" t="s"/>
      <c r="H155" s="10" t="s"/>
      <c r="I155" s="10" t="s"/>
      <c r="J155" s="15" t="s"/>
      <c r="K155" s="15" t="s"/>
      <c r="L155" s="16" t="s"/>
      <c r="M155" s="17" t="s"/>
      <c r="N155" s="17" t="s"/>
      <c r="O155" s="18" t="s"/>
      <c r="P155" s="10" t="s"/>
    </row>
    <row r="156" spans="1:16">
      <c r="A156" s="9" t="s"/>
      <c r="B156" s="10" t="s"/>
      <c r="C156" s="11" t="s"/>
      <c r="D156" s="10" t="s"/>
      <c r="E156" s="53" t="s"/>
      <c r="F156" s="10" t="s"/>
      <c r="G156" s="10" t="s"/>
      <c r="H156" s="10" t="s"/>
      <c r="I156" s="10" t="s"/>
      <c r="J156" s="15" t="s"/>
      <c r="K156" s="15" t="s"/>
      <c r="L156" s="16" t="s"/>
      <c r="M156" s="17" t="s"/>
      <c r="N156" s="17" t="s"/>
      <c r="O156" s="18" t="s"/>
      <c r="P156" s="10" t="s"/>
    </row>
    <row r="157" spans="1:16">
      <c r="A157" s="9" t="s"/>
      <c r="B157" s="10" t="s"/>
      <c r="C157" s="11" t="s"/>
      <c r="D157" s="10" t="s"/>
      <c r="E157" s="53" t="s"/>
      <c r="F157" s="10" t="s"/>
      <c r="G157" s="10" t="s"/>
      <c r="H157" s="10" t="s"/>
      <c r="I157" s="10" t="s"/>
      <c r="J157" s="15" t="s"/>
      <c r="K157" s="15" t="s"/>
      <c r="L157" s="16" t="s"/>
      <c r="M157" s="17" t="s"/>
      <c r="N157" s="17" t="s"/>
      <c r="O157" s="18" t="s"/>
      <c r="P157" s="10" t="s"/>
    </row>
    <row r="158" spans="1:16">
      <c r="A158" s="9" t="s"/>
      <c r="B158" s="10" t="s"/>
      <c r="C158" s="11" t="s"/>
      <c r="D158" s="10" t="s"/>
      <c r="E158" s="53" t="s"/>
      <c r="F158" s="10" t="s"/>
      <c r="G158" s="10" t="s"/>
      <c r="H158" s="10" t="s"/>
      <c r="I158" s="10" t="s"/>
      <c r="J158" s="15" t="s"/>
      <c r="K158" s="15" t="s"/>
      <c r="L158" s="16" t="s"/>
      <c r="M158" s="17" t="s"/>
      <c r="N158" s="17" t="s"/>
      <c r="O158" s="18" t="s"/>
      <c r="P158" s="10" t="s"/>
    </row>
    <row r="159" spans="1:16">
      <c r="A159" s="9" t="s"/>
      <c r="B159" s="10" t="s"/>
      <c r="C159" s="11" t="s"/>
      <c r="D159" s="10" t="s"/>
      <c r="E159" s="53" t="s"/>
      <c r="F159" s="10" t="s"/>
      <c r="G159" s="10" t="s"/>
      <c r="H159" s="10" t="s"/>
      <c r="I159" s="10" t="s"/>
      <c r="J159" s="15" t="s"/>
      <c r="K159" s="15" t="s"/>
      <c r="L159" s="16" t="s"/>
      <c r="M159" s="17" t="s"/>
      <c r="N159" s="17" t="s"/>
      <c r="O159" s="18" t="s"/>
      <c r="P159" s="10" t="s"/>
    </row>
    <row r="160" spans="1:16">
      <c r="A160" s="9" t="s"/>
      <c r="B160" s="10" t="s"/>
      <c r="C160" s="11" t="s"/>
      <c r="D160" s="10" t="s"/>
      <c r="E160" s="53" t="s"/>
      <c r="F160" s="10" t="s"/>
      <c r="G160" s="10" t="s"/>
      <c r="H160" s="10" t="s"/>
      <c r="I160" s="10" t="s"/>
      <c r="J160" s="15" t="s"/>
      <c r="K160" s="15" t="s"/>
      <c r="L160" s="16" t="s"/>
      <c r="M160" s="17" t="s"/>
      <c r="N160" s="17" t="s"/>
      <c r="O160" s="18" t="s"/>
      <c r="P160" s="10" t="s"/>
    </row>
    <row r="161" spans="1:17">
      <c r="A161" s="9" t="s"/>
      <c r="B161" s="10" t="s"/>
      <c r="C161" s="11" t="s"/>
      <c r="D161" s="10" t="s"/>
      <c r="E161" s="53" t="s"/>
      <c r="F161" s="10" t="s"/>
      <c r="G161" s="10" t="s"/>
      <c r="H161" s="10" t="s"/>
      <c r="I161" s="10" t="s"/>
      <c r="J161" s="15" t="s"/>
      <c r="K161" s="15" t="s"/>
      <c r="L161" s="16" t="s"/>
      <c r="M161" s="17" t="s"/>
      <c r="N161" s="17" t="s"/>
      <c r="O161" s="18" t="s"/>
      <c r="P161" s="10" t="s"/>
      <c r="Q161" s="20" t="s"/>
    </row>
    <row r="162" spans="1:16">
      <c r="A162" s="9" t="s"/>
      <c r="B162" s="10" t="s"/>
      <c r="C162" s="11" t="s"/>
      <c r="D162" s="10" t="s"/>
      <c r="E162" s="53" t="s"/>
      <c r="F162" s="10" t="s"/>
      <c r="G162" s="10" t="s"/>
      <c r="H162" s="10" t="s"/>
      <c r="I162" s="10" t="s"/>
      <c r="J162" s="15" t="s"/>
      <c r="K162" s="15" t="s"/>
      <c r="L162" s="16" t="s"/>
      <c r="M162" s="17" t="s"/>
      <c r="N162" s="17" t="s"/>
      <c r="O162" s="18" t="s"/>
      <c r="P162" s="10" t="s"/>
    </row>
    <row r="163" spans="1:16">
      <c r="A163" s="9" t="s"/>
      <c r="B163" s="10" t="s"/>
      <c r="C163" s="11" t="s"/>
      <c r="D163" s="10" t="s"/>
      <c r="E163" s="53" t="s"/>
      <c r="F163" s="10" t="s"/>
      <c r="G163" s="10" t="s"/>
      <c r="H163" s="10" t="s"/>
      <c r="I163" s="10" t="s"/>
      <c r="J163" s="15" t="s"/>
      <c r="K163" s="15" t="s"/>
      <c r="L163" s="16" t="s"/>
      <c r="M163" s="17" t="s"/>
      <c r="N163" s="17" t="s"/>
      <c r="O163" s="18" t="s"/>
      <c r="P163" s="10" t="s"/>
    </row>
    <row r="164" spans="1:16">
      <c r="A164" s="9" t="s"/>
      <c r="B164" s="10" t="s"/>
      <c r="C164" s="11" t="s"/>
      <c r="D164" s="10" t="s"/>
      <c r="E164" s="53" t="s"/>
      <c r="F164" s="10" t="s"/>
      <c r="G164" s="10" t="s"/>
      <c r="H164" s="10" t="s"/>
      <c r="I164" s="10" t="s"/>
      <c r="J164" s="15" t="s"/>
      <c r="K164" s="15" t="s"/>
      <c r="L164" s="16" t="s"/>
      <c r="M164" s="17" t="s"/>
      <c r="N164" s="17" t="s"/>
      <c r="O164" s="18" t="s"/>
      <c r="P164" s="10" t="s"/>
    </row>
    <row r="165" spans="1:16">
      <c r="A165" s="9" t="s"/>
      <c r="B165" s="10" t="s"/>
      <c r="C165" s="11" t="s"/>
      <c r="D165" s="10" t="s"/>
      <c r="E165" s="53" t="s"/>
      <c r="F165" s="10" t="s"/>
      <c r="G165" s="10" t="s"/>
      <c r="H165" s="10" t="s"/>
      <c r="I165" s="10" t="s"/>
      <c r="J165" s="15" t="s"/>
      <c r="K165" s="15" t="s"/>
      <c r="L165" s="16" t="s"/>
      <c r="M165" s="17" t="s"/>
      <c r="N165" s="17" t="s"/>
      <c r="O165" s="18" t="s"/>
      <c r="P165" s="10" t="s"/>
    </row>
    <row r="166" spans="1:16">
      <c r="A166" s="9" t="s"/>
      <c r="B166" s="10" t="s"/>
      <c r="C166" s="11" t="s"/>
      <c r="D166" s="10" t="s"/>
      <c r="E166" s="53" t="s"/>
      <c r="F166" s="10" t="s"/>
      <c r="G166" s="10" t="s"/>
      <c r="H166" s="10" t="s"/>
      <c r="I166" s="10" t="s"/>
      <c r="J166" s="17" t="s"/>
      <c r="K166" s="15" t="s"/>
      <c r="L166" s="16" t="s"/>
      <c r="M166" s="17" t="s"/>
      <c r="N166" s="17" t="s"/>
      <c r="O166" s="18" t="s"/>
      <c r="P166" s="10" t="s"/>
    </row>
    <row r="167" spans="1:16">
      <c r="A167" s="9" t="s"/>
      <c r="B167" s="10" t="s"/>
      <c r="C167" s="11" t="s"/>
      <c r="D167" s="31" t="s"/>
      <c r="E167" s="53" t="s"/>
      <c r="F167" s="10" t="s"/>
      <c r="G167" s="10" t="s"/>
      <c r="H167" s="10" t="s"/>
      <c r="I167" s="10" t="s"/>
      <c r="J167" s="15" t="s"/>
      <c r="K167" s="149" t="s"/>
      <c r="L167" s="16" t="s"/>
      <c r="M167" s="17" t="s"/>
      <c r="N167" s="17" t="s"/>
      <c r="O167" s="18" t="s"/>
      <c r="P167" s="10" t="s"/>
    </row>
    <row r="168" spans="1:16">
      <c r="A168" s="9" t="s"/>
      <c r="B168" s="10" t="s"/>
      <c r="C168" s="11" t="s"/>
      <c r="D168" s="10" t="s"/>
      <c r="E168" s="53" t="s"/>
      <c r="F168" s="10" t="s"/>
      <c r="G168" s="10" t="s"/>
      <c r="H168" s="10" t="s"/>
      <c r="I168" s="10" t="s"/>
      <c r="J168" s="15" t="s"/>
      <c r="K168" s="15" t="s"/>
      <c r="L168" s="16" t="s"/>
      <c r="M168" s="17" t="s"/>
      <c r="N168" s="17" t="s"/>
      <c r="O168" s="18" t="s"/>
      <c r="P168" s="10" t="s"/>
    </row>
    <row r="169" spans="1:16">
      <c r="A169" s="9" t="s"/>
      <c r="B169" s="10" t="s"/>
      <c r="C169" s="11" t="s"/>
      <c r="D169" s="10" t="s"/>
      <c r="E169" s="53" t="s"/>
      <c r="F169" s="10" t="s"/>
      <c r="G169" s="10" t="s"/>
      <c r="H169" s="10" t="s"/>
      <c r="I169" s="10" t="s"/>
      <c r="J169" s="15" t="s"/>
      <c r="K169" s="15" t="s"/>
      <c r="L169" s="16" t="s"/>
      <c r="M169" s="17" t="s"/>
      <c r="N169" s="17" t="s"/>
      <c r="O169" s="18" t="s"/>
      <c r="P169" s="10" t="s"/>
    </row>
    <row r="170" spans="1:16">
      <c r="A170" s="9" t="s"/>
      <c r="B170" s="10" t="s"/>
      <c r="C170" s="11" t="s"/>
      <c r="D170" s="10" t="s"/>
      <c r="E170" s="53" t="s"/>
      <c r="F170" s="10" t="s"/>
      <c r="G170" s="10" t="s"/>
      <c r="H170" s="10" t="s"/>
      <c r="I170" s="10" t="s"/>
      <c r="J170" s="15" t="s"/>
      <c r="K170" s="15" t="s"/>
      <c r="L170" s="16" t="s"/>
      <c r="M170" s="17" t="s"/>
      <c r="N170" s="17" t="s"/>
      <c r="O170" s="18" t="s"/>
      <c r="P170" s="10" t="s"/>
    </row>
    <row r="171" spans="1:16">
      <c r="A171" s="9" t="s"/>
      <c r="B171" s="10" t="s"/>
      <c r="C171" s="11" t="s"/>
      <c r="D171" s="10" t="s"/>
      <c r="E171" s="150" t="s"/>
      <c r="F171" s="10" t="s"/>
      <c r="G171" s="10" t="s"/>
      <c r="H171" s="10" t="s"/>
      <c r="I171" s="10" t="s"/>
      <c r="J171" s="15" t="s"/>
      <c r="K171" s="15" t="s"/>
      <c r="L171" s="16" t="s"/>
      <c r="M171" s="17" t="s"/>
      <c r="N171" s="17" t="s"/>
      <c r="O171" s="18" t="s"/>
      <c r="P171" s="10" t="s"/>
    </row>
    <row r="172" spans="1:33" s="224">
      <c r="A172" s="145" t="s"/>
      <c r="B172" s="146" t="s"/>
      <c r="C172" s="147" t="s"/>
      <c r="D172" s="146" t="s"/>
      <c r="E172" s="148" t="s"/>
      <c r="F172" s="146" t="s"/>
      <c r="G172" s="146" t="s"/>
      <c r="H172" s="146" t="s"/>
      <c r="I172" s="146" t="s"/>
      <c r="J172" s="15" t="s"/>
      <c r="K172" s="15" t="s"/>
      <c r="L172" s="16" t="s"/>
      <c r="M172" s="17" t="s"/>
      <c r="N172" s="17" t="s"/>
      <c r="O172" s="18" t="s"/>
      <c r="P172" s="146" t="s"/>
      <c r="Q172" s="50" t="s"/>
      <c r="R172" s="50" t="s"/>
      <c r="S172" s="50" t="s"/>
      <c r="T172" s="50" t="s"/>
      <c r="U172" s="50" t="s"/>
      <c r="V172" s="50" t="s"/>
      <c r="W172" s="50" t="s"/>
      <c r="X172" s="50" t="s"/>
      <c r="Y172" s="50" t="s"/>
      <c r="Z172" s="50" t="s"/>
      <c r="AA172" s="50" t="s"/>
      <c r="AB172" s="50" t="s"/>
      <c r="AC172" s="50" t="s"/>
      <c r="AD172" s="50" t="s"/>
      <c r="AE172" s="50" t="s"/>
      <c r="AF172" s="50" t="s"/>
      <c r="AG172" s="50" t="s"/>
    </row>
    <row r="173" spans="1:16">
      <c r="A173" s="9" t="s"/>
      <c r="B173" s="10" t="s"/>
      <c r="C173" s="11" t="s"/>
      <c r="D173" s="10" t="s"/>
      <c r="E173" s="53" t="s"/>
      <c r="F173" s="10" t="s"/>
      <c r="G173" s="10" t="s"/>
      <c r="H173" s="10" t="s"/>
      <c r="I173" s="10" t="s"/>
      <c r="J173" s="15" t="s"/>
      <c r="K173" s="15" t="s"/>
      <c r="L173" s="16" t="s"/>
      <c r="M173" s="17" t="s"/>
      <c r="N173" s="17" t="s"/>
      <c r="O173" s="18" t="s"/>
      <c r="P173" s="10" t="s"/>
    </row>
    <row r="174" spans="1:16">
      <c r="A174" s="9" t="s"/>
      <c r="B174" s="10" t="s"/>
      <c r="C174" s="11" t="s"/>
      <c r="D174" s="10" t="s"/>
      <c r="E174" s="53" t="s"/>
      <c r="F174" s="10" t="s"/>
      <c r="G174" s="10" t="s"/>
      <c r="H174" s="10" t="s"/>
      <c r="I174" s="10" t="s"/>
      <c r="J174" s="15" t="s"/>
      <c r="K174" s="15" t="s"/>
      <c r="L174" s="16" t="s"/>
      <c r="M174" s="17" t="s"/>
      <c r="N174" s="17" t="s"/>
      <c r="O174" s="18" t="s"/>
      <c r="P174" s="10" t="s"/>
    </row>
    <row r="175" spans="1:16">
      <c r="A175" s="9" t="s"/>
      <c r="B175" s="10" t="s"/>
      <c r="C175" s="11" t="s"/>
      <c r="D175" s="10" t="s"/>
      <c r="E175" s="53" t="s"/>
      <c r="F175" s="10" t="s"/>
      <c r="G175" s="10" t="s"/>
      <c r="H175" s="10" t="s"/>
      <c r="I175" s="10" t="s"/>
      <c r="J175" s="15" t="s"/>
      <c r="K175" s="15" t="s"/>
      <c r="L175" s="16" t="s"/>
      <c r="M175" s="17" t="s"/>
      <c r="N175" s="17" t="s"/>
      <c r="O175" s="18" t="s"/>
      <c r="P175" s="10" t="s"/>
    </row>
    <row r="176" spans="1:16">
      <c r="A176" s="9" t="s"/>
      <c r="B176" s="10" t="s"/>
      <c r="C176" s="11" t="s"/>
      <c r="D176" s="10" t="s"/>
      <c r="E176" s="53" t="s"/>
      <c r="F176" s="10" t="s"/>
      <c r="G176" s="10" t="s"/>
      <c r="H176" s="10" t="s"/>
      <c r="I176" s="10" t="s"/>
      <c r="J176" s="15" t="s"/>
      <c r="K176" s="15" t="s"/>
      <c r="L176" s="16" t="s"/>
      <c r="M176" s="17" t="s"/>
      <c r="N176" s="17" t="s"/>
      <c r="O176" s="18" t="s"/>
      <c r="P176" s="10" t="s"/>
    </row>
    <row r="177" spans="1:16">
      <c r="A177" s="9" t="s"/>
      <c r="B177" s="10" t="s"/>
      <c r="C177" s="11" t="s"/>
      <c r="D177" s="10" t="s"/>
      <c r="E177" s="53" t="s"/>
      <c r="F177" s="10" t="s"/>
      <c r="G177" s="10" t="s"/>
      <c r="H177" s="10" t="s"/>
      <c r="I177" s="10" t="s"/>
      <c r="J177" s="15" t="s"/>
      <c r="K177" s="15" t="s"/>
      <c r="L177" s="16" t="s"/>
      <c r="M177" s="17" t="s"/>
      <c r="N177" s="17" t="s"/>
      <c r="O177" s="18" t="s"/>
      <c r="P177" s="10" t="s"/>
    </row>
    <row r="178" spans="1:16">
      <c r="A178" s="9" t="s"/>
      <c r="B178" s="10" t="s"/>
      <c r="C178" s="11" t="s"/>
      <c r="D178" s="10" t="s"/>
      <c r="E178" s="53" t="s"/>
      <c r="F178" s="10" t="s"/>
      <c r="G178" s="10" t="s"/>
      <c r="H178" s="10" t="s"/>
      <c r="I178" s="10" t="s"/>
      <c r="J178" s="15" t="s"/>
      <c r="K178" s="15" t="s"/>
      <c r="L178" s="16" t="s"/>
      <c r="M178" s="17" t="s"/>
      <c r="N178" s="17" t="s"/>
      <c r="O178" s="18" t="s"/>
      <c r="P178" s="10" t="s"/>
    </row>
    <row r="179" spans="1:16">
      <c r="A179" s="9" t="s"/>
      <c r="B179" s="10" t="s"/>
      <c r="C179" s="11" t="s"/>
      <c r="D179" s="10" t="s"/>
      <c r="E179" s="53" t="s"/>
      <c r="F179" s="10" t="s"/>
      <c r="G179" s="10" t="s"/>
      <c r="H179" s="10" t="s"/>
      <c r="I179" s="10" t="s"/>
      <c r="J179" s="15" t="s"/>
      <c r="K179" s="15" t="s"/>
      <c r="L179" s="16" t="s"/>
      <c r="M179" s="17" t="s"/>
      <c r="N179" s="17" t="s"/>
      <c r="O179" s="18" t="s"/>
      <c r="P179" s="10" t="s"/>
    </row>
    <row r="180" spans="1:16">
      <c r="A180" s="9" t="s"/>
      <c r="B180" s="10" t="s"/>
      <c r="C180" s="11" t="s"/>
      <c r="D180" s="10" t="s"/>
      <c r="E180" s="53" t="s"/>
      <c r="F180" s="10" t="s"/>
      <c r="G180" s="10" t="s"/>
      <c r="H180" s="10" t="s"/>
      <c r="I180" s="10" t="s"/>
      <c r="J180" s="15" t="s"/>
      <c r="K180" s="15" t="s"/>
      <c r="L180" s="16" t="s"/>
      <c r="M180" s="17" t="s"/>
      <c r="N180" s="17" t="s"/>
      <c r="O180" s="18" t="s"/>
      <c r="P180" s="10" t="s"/>
    </row>
    <row r="181" spans="1:16">
      <c r="A181" s="9" t="s"/>
      <c r="B181" s="10" t="s"/>
      <c r="C181" s="11" t="s"/>
      <c r="D181" s="10" t="s"/>
      <c r="E181" s="53" t="s"/>
      <c r="F181" s="10" t="s"/>
      <c r="G181" s="10" t="s"/>
      <c r="H181" s="10" t="s"/>
      <c r="I181" s="10" t="s"/>
      <c r="J181" s="15" t="s"/>
      <c r="K181" s="15" t="s"/>
      <c r="L181" s="16" t="s"/>
      <c r="M181" s="17" t="s"/>
      <c r="N181" s="17" t="s"/>
      <c r="O181" s="18" t="s"/>
      <c r="P181" s="10" t="s"/>
    </row>
    <row r="182" spans="1:16">
      <c r="A182" s="9" t="s"/>
      <c r="B182" s="10" t="s"/>
      <c r="C182" s="11" t="s"/>
      <c r="D182" s="10" t="s"/>
      <c r="E182" s="53" t="s"/>
      <c r="F182" s="10" t="s"/>
      <c r="G182" s="10" t="s"/>
      <c r="H182" s="10" t="s"/>
      <c r="I182" s="10" t="s"/>
      <c r="J182" s="17" t="s"/>
      <c r="K182" s="15" t="s"/>
      <c r="L182" s="16" t="s"/>
      <c r="M182" s="17" t="s"/>
      <c r="N182" s="17" t="s"/>
      <c r="O182" s="18" t="s"/>
      <c r="P182" s="10" t="s"/>
    </row>
    <row r="183" spans="1:16">
      <c r="A183" s="9" t="s"/>
      <c r="B183" s="10" t="s"/>
      <c r="C183" s="11" t="s"/>
      <c r="D183" s="10" t="s"/>
      <c r="E183" s="53" t="s"/>
      <c r="F183" s="10" t="s"/>
      <c r="G183" s="10" t="s"/>
      <c r="H183" s="10" t="s"/>
      <c r="I183" s="10" t="s"/>
      <c r="J183" s="15" t="s"/>
      <c r="K183" s="15" t="s"/>
      <c r="L183" s="16" t="s"/>
      <c r="M183" s="17" t="s"/>
      <c r="N183" s="17" t="s"/>
      <c r="O183" s="18" t="s"/>
      <c r="P183" s="10" t="s"/>
    </row>
    <row r="184" spans="1:16">
      <c r="A184" s="9" t="s"/>
      <c r="B184" s="10" t="s"/>
      <c r="C184" s="11" t="s"/>
      <c r="D184" s="10" t="s"/>
      <c r="E184" s="11" t="s"/>
      <c r="F184" s="10" t="s"/>
      <c r="G184" s="10" t="s"/>
      <c r="H184" s="10" t="s"/>
      <c r="I184" s="10" t="s"/>
      <c r="J184" s="15" t="s"/>
      <c r="K184" s="15" t="s"/>
      <c r="L184" s="16" t="s"/>
      <c r="M184" s="17" t="s"/>
      <c r="N184" s="17" t="s"/>
      <c r="O184" s="18" t="s"/>
      <c r="P184" s="10" t="s"/>
    </row>
    <row r="185" spans="1:16">
      <c r="A185" s="9" t="s"/>
      <c r="B185" s="10" t="s"/>
      <c r="C185" s="11" t="s"/>
      <c r="D185" s="31" t="s"/>
      <c r="E185" s="53" t="s"/>
      <c r="F185" s="10" t="s"/>
      <c r="G185" s="10" t="s"/>
      <c r="H185" s="10" t="s"/>
      <c r="I185" s="10" t="s"/>
      <c r="J185" s="15" t="s"/>
      <c r="K185" s="15" t="s"/>
      <c r="L185" s="16" t="s"/>
      <c r="M185" s="17" t="s"/>
      <c r="N185" s="17" t="s"/>
      <c r="O185" s="18" t="s"/>
      <c r="P185" s="10" t="s"/>
    </row>
    <row r="186" spans="1:16">
      <c r="A186" s="9" t="s"/>
      <c r="B186" s="10" t="s"/>
      <c r="C186" s="11" t="s"/>
      <c r="D186" s="10" t="s"/>
      <c r="E186" s="53" t="s"/>
      <c r="F186" s="10" t="s"/>
      <c r="G186" s="10" t="s"/>
      <c r="H186" s="10" t="s"/>
      <c r="I186" s="10" t="s"/>
      <c r="J186" s="15" t="s"/>
      <c r="K186" s="15" t="s"/>
      <c r="L186" s="16" t="s"/>
      <c r="M186" s="17" t="s"/>
      <c r="N186" s="17" t="s"/>
      <c r="O186" s="18" t="s"/>
      <c r="P186" s="10" t="s"/>
    </row>
    <row r="187" spans="1:17">
      <c r="A187" s="9" t="s"/>
      <c r="B187" s="10" t="s"/>
      <c r="C187" s="11" t="s"/>
      <c r="D187" s="10" t="s"/>
      <c r="E187" s="53" t="s"/>
      <c r="F187" s="10" t="s"/>
      <c r="G187" s="10" t="s"/>
      <c r="H187" s="10" t="s"/>
      <c r="I187" s="10" t="s"/>
      <c r="J187" s="15" t="s"/>
      <c r="K187" s="15" t="s"/>
      <c r="L187" s="16" t="s"/>
      <c r="M187" s="17" t="s"/>
      <c r="N187" s="17" t="s"/>
      <c r="O187" s="18" t="s"/>
      <c r="P187" s="10" t="s"/>
      <c r="Q187" s="151" t="s"/>
    </row>
    <row r="188" spans="1:17">
      <c r="A188" s="9" t="s"/>
      <c r="B188" s="10" t="s"/>
      <c r="C188" s="11" t="s"/>
      <c r="D188" s="10" t="s"/>
      <c r="E188" s="53" t="s"/>
      <c r="F188" s="10" t="s"/>
      <c r="G188" s="10" t="s"/>
      <c r="H188" s="10" t="s"/>
      <c r="I188" s="10" t="s"/>
      <c r="J188" s="15" t="s"/>
      <c r="K188" s="15" t="s"/>
      <c r="L188" s="16" t="s"/>
      <c r="M188" s="17" t="s"/>
      <c r="N188" s="17" t="s"/>
      <c r="O188" s="18" t="s"/>
      <c r="P188" s="10" t="s"/>
      <c r="Q188" s="20" t="s"/>
    </row>
    <row r="189" spans="1:16">
      <c r="A189" s="9" t="s"/>
      <c r="B189" s="10" t="s"/>
      <c r="C189" s="11" t="s"/>
      <c r="D189" s="10" t="s"/>
      <c r="E189" s="53" t="s"/>
      <c r="F189" s="10" t="s"/>
      <c r="G189" s="10" t="s"/>
      <c r="H189" s="10" t="s"/>
      <c r="I189" s="10" t="s"/>
      <c r="J189" s="15" t="s"/>
      <c r="K189" s="15" t="s"/>
      <c r="L189" s="16" t="s"/>
      <c r="M189" s="17" t="s"/>
      <c r="N189" s="17" t="s"/>
      <c r="O189" s="18" t="s"/>
      <c r="P189" s="10" t="s"/>
    </row>
    <row r="190" spans="1:16">
      <c r="A190" s="9" t="s"/>
      <c r="B190" s="10" t="s"/>
      <c r="C190" s="11" t="s"/>
      <c r="D190" s="10" t="s"/>
      <c r="E190" s="53" t="s"/>
      <c r="F190" s="10" t="s"/>
      <c r="G190" s="10" t="s"/>
      <c r="H190" s="10" t="s"/>
      <c r="I190" s="10" t="s"/>
      <c r="J190" s="15" t="s"/>
      <c r="K190" s="15" t="s"/>
      <c r="L190" s="16" t="s"/>
      <c r="M190" s="17" t="s"/>
      <c r="N190" s="17" t="s"/>
      <c r="O190" s="18" t="s"/>
      <c r="P190" s="10" t="s"/>
    </row>
    <row r="191" spans="1:33" s="221">
      <c r="A191" s="35" t="s"/>
      <c r="B191" s="36" t="s"/>
      <c r="C191" s="37" t="s"/>
      <c r="D191" s="36" t="s"/>
      <c r="E191" s="152" t="s"/>
      <c r="F191" s="36" t="s"/>
      <c r="G191" s="36" t="s"/>
      <c r="H191" s="36" t="s"/>
      <c r="I191" s="36" t="s"/>
      <c r="J191" s="38" t="s"/>
      <c r="K191" s="153" t="s"/>
      <c r="L191" s="39" t="s"/>
      <c r="M191" s="40" t="s"/>
      <c r="N191" s="40" t="s"/>
      <c r="O191" s="41" t="s"/>
      <c r="P191" s="36" t="s"/>
      <c r="Q191" s="43" t="s"/>
      <c r="R191" s="43" t="s"/>
      <c r="S191" s="43" t="s"/>
      <c r="T191" s="43" t="s"/>
      <c r="U191" s="43" t="s"/>
      <c r="V191" s="43" t="s"/>
      <c r="W191" s="43" t="s"/>
      <c r="X191" s="43" t="s"/>
      <c r="Y191" s="43" t="s"/>
      <c r="Z191" s="43" t="s"/>
      <c r="AA191" s="43" t="s"/>
      <c r="AB191" s="43" t="s"/>
      <c r="AC191" s="43" t="s"/>
      <c r="AD191" s="43" t="s"/>
      <c r="AE191" s="43" t="s"/>
      <c r="AF191" s="43" t="s"/>
      <c r="AG191" s="43" t="s"/>
    </row>
    <row r="192" spans="1:16">
      <c r="A192" s="9" t="s"/>
      <c r="B192" s="10" t="s"/>
      <c r="C192" s="11" t="s"/>
      <c r="D192" s="10" t="s"/>
      <c r="E192" s="53" t="s"/>
      <c r="F192" s="10" t="s"/>
      <c r="G192" s="10" t="s"/>
      <c r="H192" s="10" t="s"/>
      <c r="I192" s="10" t="s"/>
      <c r="J192" s="15" t="s"/>
      <c r="K192" s="15" t="s"/>
      <c r="L192" s="16" t="s"/>
      <c r="M192" s="17" t="s"/>
      <c r="N192" s="17" t="s"/>
      <c r="O192" s="18" t="s"/>
      <c r="P192" s="10" t="s"/>
    </row>
    <row r="193" spans="1:16">
      <c r="A193" s="9" t="s"/>
      <c r="B193" s="10" t="s"/>
      <c r="C193" s="11" t="s"/>
      <c r="D193" s="10" t="s"/>
      <c r="E193" s="53" t="s"/>
      <c r="F193" s="10" t="s"/>
      <c r="G193" s="10" t="s"/>
      <c r="H193" s="10" t="s"/>
      <c r="I193" s="10" t="s"/>
      <c r="J193" s="15" t="s"/>
      <c r="K193" s="15" t="s"/>
      <c r="L193" s="16" t="s"/>
      <c r="M193" s="17" t="s"/>
      <c r="N193" s="17" t="s"/>
      <c r="O193" s="18" t="s"/>
      <c r="P193" s="10" t="s"/>
    </row>
    <row r="194" spans="1:16">
      <c r="A194" s="9" t="s"/>
      <c r="B194" s="10" t="s"/>
      <c r="C194" s="11" t="s"/>
      <c r="D194" s="31" t="s"/>
      <c r="E194" s="150" t="s"/>
      <c r="F194" s="10" t="s"/>
      <c r="G194" s="10" t="s"/>
      <c r="H194" s="10" t="s"/>
      <c r="I194" s="10" t="s"/>
      <c r="J194" s="15" t="s"/>
      <c r="K194" s="15" t="s"/>
      <c r="L194" s="16" t="s"/>
      <c r="M194" s="17" t="s"/>
      <c r="N194" s="17" t="s"/>
      <c r="O194" s="18" t="s"/>
      <c r="P194" s="10" t="s"/>
    </row>
    <row r="195" spans="1:16">
      <c r="A195" s="9" t="s"/>
      <c r="B195" s="10" t="s"/>
      <c r="C195" s="11" t="s"/>
      <c r="D195" s="10" t="s"/>
      <c r="E195" s="53" t="s"/>
      <c r="F195" s="10" t="s"/>
      <c r="G195" s="10" t="s"/>
      <c r="H195" s="10" t="s"/>
      <c r="I195" s="10" t="s"/>
      <c r="J195" s="15" t="s"/>
      <c r="K195" s="15" t="s"/>
      <c r="L195" s="16" t="s"/>
      <c r="M195" s="17" t="s"/>
      <c r="N195" s="17" t="s"/>
      <c r="O195" s="18" t="s"/>
      <c r="P195" s="10" t="s"/>
    </row>
    <row r="196" spans="1:16">
      <c r="A196" s="9" t="s"/>
      <c r="B196" s="10" t="s"/>
      <c r="C196" s="11" t="s"/>
      <c r="D196" s="10" t="s"/>
      <c r="E196" s="53" t="s"/>
      <c r="F196" s="10" t="s"/>
      <c r="G196" s="10" t="s"/>
      <c r="H196" s="10" t="s"/>
      <c r="I196" s="10" t="s"/>
      <c r="J196" s="15" t="s"/>
      <c r="K196" s="15" t="s"/>
      <c r="L196" s="16" t="s"/>
      <c r="M196" s="17" t="s"/>
      <c r="N196" s="17" t="s"/>
      <c r="O196" s="18" t="s"/>
      <c r="P196" s="10" t="s"/>
    </row>
    <row r="197" spans="1:16">
      <c r="A197" s="9" t="s"/>
      <c r="B197" s="10" t="s"/>
      <c r="C197" s="11" t="s"/>
      <c r="D197" s="10" t="s"/>
      <c r="E197" s="53" t="s"/>
      <c r="F197" s="10" t="s"/>
      <c r="G197" s="10" t="s"/>
      <c r="H197" s="10" t="s"/>
      <c r="I197" s="10" t="s"/>
      <c r="J197" s="15" t="s"/>
      <c r="K197" s="15" t="s"/>
      <c r="L197" s="16" t="s"/>
      <c r="M197" s="17" t="s"/>
      <c r="N197" s="17" t="s"/>
      <c r="O197" s="18" t="s"/>
      <c r="P197" s="10" t="s"/>
    </row>
    <row r="198" spans="1:17">
      <c r="A198" s="9" t="s"/>
      <c r="B198" s="10" t="s"/>
      <c r="C198" s="11" t="s"/>
      <c r="D198" s="10" t="s"/>
      <c r="E198" s="53" t="s"/>
      <c r="F198" s="10" t="s"/>
      <c r="G198" s="10" t="s"/>
      <c r="H198" s="10" t="s"/>
      <c r="I198" s="10" t="s"/>
      <c r="J198" s="15" t="s"/>
      <c r="K198" s="15" t="s"/>
      <c r="L198" s="16" t="s"/>
      <c r="M198" s="17" t="s"/>
      <c r="N198" s="17" t="s"/>
      <c r="O198" s="18" t="s"/>
      <c r="P198" s="10" t="s"/>
      <c r="Q198" s="20" t="s"/>
    </row>
    <row r="199" spans="1:17">
      <c r="A199" s="21" t="s"/>
      <c r="B199" s="12" t="s"/>
      <c r="C199" s="22" t="s"/>
      <c r="D199" s="12" t="s"/>
      <c r="E199" s="59" t="s"/>
      <c r="F199" s="12" t="s"/>
      <c r="G199" s="12" t="s"/>
      <c r="H199" s="12" t="s"/>
      <c r="I199" s="12" t="s"/>
      <c r="J199" s="15" t="s"/>
      <c r="K199" s="15" t="s"/>
      <c r="L199" s="16" t="s"/>
      <c r="M199" s="17" t="s"/>
      <c r="N199" s="17" t="s"/>
      <c r="O199" s="18" t="s"/>
      <c r="P199" s="12" t="s"/>
      <c r="Q199" s="58" t="s"/>
    </row>
    <row r="200" spans="1:17">
      <c r="A200" s="21" t="s"/>
      <c r="B200" s="12" t="s"/>
      <c r="C200" s="22" t="s"/>
      <c r="D200" s="12" t="s"/>
      <c r="E200" s="59" t="s"/>
      <c r="G200" s="12" t="s"/>
      <c r="H200" s="12" t="s"/>
      <c r="I200" s="12" t="s"/>
      <c r="J200" s="15" t="s"/>
      <c r="K200" s="15" t="s"/>
      <c r="L200" s="16" t="s"/>
      <c r="M200" s="17" t="s"/>
      <c r="N200" s="17" t="s"/>
      <c r="O200" s="18" t="s"/>
      <c r="P200" s="12" t="s"/>
      <c r="Q200" s="58" t="s"/>
    </row>
    <row r="201" spans="1:17">
      <c r="A201" s="21" t="s"/>
      <c r="B201" s="12" t="s"/>
      <c r="C201" s="22" t="s"/>
      <c r="D201" s="12" t="s"/>
      <c r="E201" s="59" t="s"/>
      <c r="F201" s="12" t="s"/>
      <c r="G201" s="12" t="s"/>
      <c r="H201" s="12" t="s"/>
      <c r="I201" s="12" t="s"/>
      <c r="J201" s="15" t="s"/>
      <c r="K201" s="15" t="s"/>
      <c r="L201" s="16" t="s"/>
      <c r="M201" s="17" t="s"/>
      <c r="N201" s="17" t="s"/>
      <c r="O201" s="18" t="s"/>
      <c r="P201" s="12" t="s"/>
      <c r="Q201" s="58" t="s"/>
    </row>
    <row r="202" spans="1:17">
      <c r="A202" s="21" t="s"/>
      <c r="B202" s="12" t="s"/>
      <c r="C202" s="22" t="s"/>
      <c r="D202" s="12" t="s"/>
      <c r="E202" s="59" t="s"/>
      <c r="F202" s="12" t="s"/>
      <c r="G202" s="12" t="s"/>
      <c r="H202" s="12" t="s"/>
      <c r="I202" s="12" t="s"/>
      <c r="J202" s="15" t="s"/>
      <c r="K202" s="15" t="s"/>
      <c r="L202" s="16" t="s"/>
      <c r="M202" s="17" t="s"/>
      <c r="N202" s="17" t="s"/>
      <c r="O202" s="18" t="s"/>
      <c r="P202" s="12" t="s"/>
      <c r="Q202" s="58" t="s"/>
    </row>
    <row r="203" spans="1:17">
      <c r="A203" s="21" t="s"/>
      <c r="B203" s="12" t="s"/>
      <c r="C203" s="22" t="s"/>
      <c r="D203" s="12" t="s"/>
      <c r="E203" s="59" t="s"/>
      <c r="F203" s="12" t="s"/>
      <c r="G203" s="12" t="s"/>
      <c r="H203" s="12" t="s"/>
      <c r="I203" s="12" t="s"/>
      <c r="J203" s="15" t="s"/>
      <c r="K203" s="15" t="s"/>
      <c r="L203" s="16" t="s"/>
      <c r="M203" s="17" t="s"/>
      <c r="N203" s="17" t="s"/>
      <c r="O203" s="18" t="s"/>
      <c r="P203" s="12" t="s"/>
      <c r="Q203" s="58" t="s"/>
    </row>
    <row r="204" spans="1:17">
      <c r="A204" s="21" t="s"/>
      <c r="B204" s="12" t="s"/>
      <c r="C204" s="22" t="s"/>
      <c r="D204" s="12" t="s"/>
      <c r="E204" s="59" t="s"/>
      <c r="F204" s="12" t="s"/>
      <c r="G204" s="12" t="s"/>
      <c r="H204" s="12" t="s"/>
      <c r="I204" s="12" t="s"/>
      <c r="J204" s="15" t="s"/>
      <c r="K204" s="15" t="s"/>
      <c r="L204" s="16" t="s"/>
      <c r="M204" s="17" t="s"/>
      <c r="N204" s="17" t="s"/>
      <c r="O204" s="18" t="s"/>
      <c r="P204" s="12" t="s"/>
      <c r="Q204" s="58" t="s"/>
    </row>
    <row r="205" spans="1:17">
      <c r="A205" s="21" t="s"/>
      <c r="B205" s="12" t="s"/>
      <c r="C205" s="22" t="s"/>
      <c r="D205" s="12" t="s"/>
      <c r="E205" s="22" t="s"/>
      <c r="F205" s="12" t="s"/>
      <c r="G205" s="12" t="s"/>
      <c r="H205" s="12" t="s"/>
      <c r="I205" s="12" t="s"/>
      <c r="J205" s="15" t="s"/>
      <c r="K205" s="15" t="s"/>
      <c r="L205" s="16" t="s"/>
      <c r="M205" s="17" t="s"/>
      <c r="N205" s="17" t="s"/>
      <c r="O205" s="18" t="s"/>
      <c r="P205" s="12" t="s"/>
      <c r="Q205" s="58" t="s"/>
    </row>
    <row r="206" spans="1:17">
      <c r="A206" s="21" t="s"/>
      <c r="B206" s="12" t="s"/>
      <c r="C206" s="22" t="s"/>
      <c r="D206" s="12" t="s"/>
      <c r="E206" s="12" t="s"/>
      <c r="F206" s="12" t="s"/>
      <c r="G206" s="12" t="s"/>
      <c r="H206" s="12" t="s"/>
      <c r="I206" s="12" t="s"/>
      <c r="J206" s="15" t="s"/>
      <c r="K206" s="15" t="s"/>
      <c r="L206" s="16" t="s"/>
      <c r="M206" s="17" t="s"/>
      <c r="N206" s="17" t="s"/>
      <c r="O206" s="18" t="s"/>
      <c r="P206" s="12" t="s"/>
      <c r="Q206" s="58" t="s"/>
    </row>
    <row r="207" spans="1:17">
      <c r="A207" s="21" t="s"/>
      <c r="B207" s="12" t="s"/>
      <c r="C207" s="22" t="s"/>
      <c r="D207" s="12" t="s"/>
      <c r="E207" s="59" t="s"/>
      <c r="F207" s="12" t="s"/>
      <c r="G207" s="12" t="s"/>
      <c r="H207" s="12" t="s"/>
      <c r="I207" s="12" t="s"/>
      <c r="J207" s="15" t="s"/>
      <c r="K207" s="15" t="s"/>
      <c r="L207" s="16" t="s"/>
      <c r="M207" s="17" t="s"/>
      <c r="N207" s="17" t="s"/>
      <c r="O207" s="18" t="s"/>
      <c r="P207" s="12" t="s"/>
      <c r="Q207" s="58" t="s"/>
    </row>
    <row r="208" spans="1:17">
      <c r="A208" s="21" t="s"/>
      <c r="B208" s="12" t="s"/>
      <c r="C208" s="22" t="s"/>
      <c r="D208" s="12" t="s"/>
      <c r="E208" s="22" t="s"/>
      <c r="F208" s="12" t="s"/>
      <c r="G208" s="12" t="s"/>
      <c r="H208" s="12" t="s"/>
      <c r="I208" s="12" t="s"/>
      <c r="J208" s="15" t="s"/>
      <c r="K208" s="15" t="s"/>
      <c r="L208" s="16" t="s"/>
      <c r="M208" s="17" t="s"/>
      <c r="N208" s="17" t="s"/>
      <c r="O208" s="18" t="s"/>
      <c r="P208" s="12" t="s"/>
      <c r="Q208" s="58" t="s"/>
    </row>
    <row r="209" spans="1:17">
      <c r="A209" s="21" t="s"/>
      <c r="B209" s="12" t="s"/>
      <c r="C209" s="22" t="s"/>
      <c r="D209" s="12" t="s"/>
      <c r="E209" s="59" t="s"/>
      <c r="F209" s="12" t="s"/>
      <c r="G209" s="12" t="s"/>
      <c r="H209" s="12" t="s"/>
      <c r="I209" s="12" t="s"/>
      <c r="J209" s="15" t="s"/>
      <c r="K209" s="15" t="s"/>
      <c r="L209" s="16" t="s"/>
      <c r="M209" s="17" t="s"/>
      <c r="N209" s="17" t="s"/>
      <c r="O209" s="18" t="s"/>
      <c r="P209" s="12" t="s"/>
      <c r="Q209" s="58" t="s"/>
    </row>
    <row r="210" spans="1:17">
      <c r="A210" s="21" t="s"/>
      <c r="B210" s="12" t="s"/>
      <c r="C210" s="22" t="s"/>
      <c r="D210" s="12" t="s"/>
      <c r="E210" s="59" t="s"/>
      <c r="F210" s="12" t="s"/>
      <c r="G210" s="12" t="s"/>
      <c r="H210" s="12" t="s"/>
      <c r="I210" s="12" t="s"/>
      <c r="J210" s="17" t="s"/>
      <c r="K210" s="15" t="s"/>
      <c r="L210" s="16" t="s"/>
      <c r="M210" s="17" t="s"/>
      <c r="N210" s="17" t="s"/>
      <c r="O210" s="18" t="s"/>
      <c r="P210" s="12" t="s"/>
      <c r="Q210" s="58" t="s"/>
    </row>
    <row r="211" spans="1:17">
      <c r="A211" s="21" t="s"/>
      <c r="B211" s="12" t="s"/>
      <c r="C211" s="22" t="s"/>
      <c r="D211" s="12" t="s"/>
      <c r="E211" s="59" t="s"/>
      <c r="F211" s="12" t="s"/>
      <c r="G211" s="12" t="s"/>
      <c r="H211" s="12" t="s"/>
      <c r="I211" s="12" t="s"/>
      <c r="J211" s="15" t="s"/>
      <c r="K211" s="15" t="s"/>
      <c r="L211" s="16" t="s"/>
      <c r="M211" s="17" t="s"/>
      <c r="N211" s="17" t="s"/>
      <c r="O211" s="18" t="s"/>
      <c r="P211" s="12" t="s"/>
      <c r="Q211" s="58" t="s"/>
    </row>
    <row r="212" spans="1:17">
      <c r="A212" s="21" t="s"/>
      <c r="B212" s="12" t="s"/>
      <c r="C212" s="22" t="s"/>
      <c r="D212" s="12" t="s"/>
      <c r="E212" s="59" t="s"/>
      <c r="F212" s="12" t="s"/>
      <c r="G212" s="12" t="s"/>
      <c r="H212" s="12" t="s"/>
      <c r="I212" s="12" t="s"/>
      <c r="J212" s="15" t="s"/>
      <c r="K212" s="15" t="s"/>
      <c r="L212" s="16" t="s"/>
      <c r="M212" s="17" t="s"/>
      <c r="N212" s="17" t="s"/>
      <c r="O212" s="18" t="s"/>
      <c r="P212" s="12" t="s"/>
      <c r="Q212" s="58" t="s"/>
    </row>
    <row r="213" spans="1:17">
      <c r="A213" s="21" t="s"/>
      <c r="B213" s="12" t="s"/>
      <c r="C213" s="22" t="s"/>
      <c r="D213" s="12" t="s"/>
      <c r="E213" s="59" t="s"/>
      <c r="F213" s="12" t="s"/>
      <c r="G213" s="12" t="s"/>
      <c r="H213" s="12" t="s"/>
      <c r="I213" s="12" t="s"/>
      <c r="J213" s="15" t="s"/>
      <c r="K213" s="15" t="s"/>
      <c r="L213" s="16" t="s"/>
      <c r="M213" s="17" t="s"/>
      <c r="N213" s="17" t="s"/>
      <c r="O213" s="18" t="s"/>
      <c r="P213" s="12" t="s"/>
      <c r="Q213" s="58" t="s"/>
    </row>
    <row r="214" spans="1:17">
      <c r="A214" s="21" t="s"/>
      <c r="B214" s="12" t="s"/>
      <c r="C214" s="22" t="s"/>
      <c r="D214" s="12" t="s"/>
      <c r="E214" s="59" t="s"/>
      <c r="F214" s="12" t="s"/>
      <c r="G214" s="12" t="s"/>
      <c r="H214" s="12" t="s"/>
      <c r="I214" s="12" t="s"/>
      <c r="J214" s="15" t="s"/>
      <c r="K214" s="15" t="s"/>
      <c r="L214" s="16" t="s"/>
      <c r="M214" s="17" t="s"/>
      <c r="N214" s="17" t="s"/>
      <c r="O214" s="18" t="s"/>
      <c r="P214" s="12" t="s"/>
      <c r="Q214" s="58" t="s"/>
    </row>
    <row r="215" spans="1:33" s="221">
      <c r="A215" s="60" t="s"/>
      <c r="B215" s="61" t="s"/>
      <c r="C215" s="62" t="s"/>
      <c r="D215" s="61" t="s"/>
      <c r="E215" s="154" t="s"/>
      <c r="F215" s="61" t="s"/>
      <c r="G215" s="61" t="s"/>
      <c r="H215" s="61" t="s"/>
      <c r="I215" s="61" t="s"/>
      <c r="J215" s="38" t="s"/>
      <c r="K215" s="153" t="s"/>
      <c r="L215" s="39" t="s"/>
      <c r="M215" s="40" t="s"/>
      <c r="N215" s="40" t="s"/>
      <c r="O215" s="41" t="s"/>
      <c r="P215" s="61" t="s"/>
      <c r="Q215" s="64" t="s"/>
      <c r="R215" s="43" t="s"/>
      <c r="S215" s="43" t="s"/>
      <c r="T215" s="43" t="s"/>
      <c r="U215" s="43" t="s"/>
      <c r="V215" s="43" t="s"/>
      <c r="W215" s="43" t="s"/>
      <c r="X215" s="43" t="s"/>
      <c r="Y215" s="43" t="s"/>
      <c r="Z215" s="43" t="s"/>
      <c r="AA215" s="43" t="s"/>
      <c r="AB215" s="43" t="s"/>
      <c r="AC215" s="43" t="s"/>
      <c r="AD215" s="43" t="s"/>
      <c r="AE215" s="43" t="s"/>
      <c r="AF215" s="43" t="s"/>
      <c r="AG215" s="43" t="s"/>
    </row>
    <row r="216" spans="1:17">
      <c r="A216" s="21" t="s"/>
      <c r="B216" s="12" t="s"/>
      <c r="C216" s="22" t="s"/>
      <c r="D216" s="12" t="s"/>
      <c r="E216" s="59" t="s"/>
      <c r="F216" s="12" t="s"/>
      <c r="G216" s="12" t="s"/>
      <c r="H216" s="12" t="s"/>
      <c r="I216" s="12" t="s"/>
      <c r="J216" s="15" t="s"/>
      <c r="K216" s="15" t="s"/>
      <c r="L216" s="16" t="s"/>
      <c r="M216" s="17" t="s"/>
      <c r="N216" s="17" t="s"/>
      <c r="O216" s="18" t="s"/>
      <c r="P216" s="12" t="s"/>
      <c r="Q216" s="58" t="s"/>
    </row>
    <row r="217" spans="1:17">
      <c r="A217" s="21" t="s"/>
      <c r="B217" s="12" t="s"/>
      <c r="C217" s="22" t="s"/>
      <c r="D217" s="12" t="s"/>
      <c r="E217" s="59" t="s"/>
      <c r="F217" s="12" t="s"/>
      <c r="G217" s="12" t="s"/>
      <c r="H217" s="12" t="s"/>
      <c r="I217" s="12" t="s"/>
      <c r="J217" s="15" t="s"/>
      <c r="K217" s="15" t="s"/>
      <c r="L217" s="16" t="s"/>
      <c r="M217" s="17" t="s"/>
      <c r="N217" s="17" t="s"/>
      <c r="O217" s="18" t="s"/>
      <c r="P217" s="12" t="s"/>
      <c r="Q217" s="58" t="s"/>
    </row>
    <row r="218" spans="1:17">
      <c r="A218" s="21" t="s"/>
      <c r="B218" s="10" t="s"/>
      <c r="C218" s="22" t="s"/>
      <c r="D218" s="10" t="s"/>
      <c r="E218" s="59" t="s"/>
      <c r="F218" s="12" t="s"/>
      <c r="G218" s="12" t="s"/>
      <c r="H218" s="12" t="s"/>
      <c r="I218" s="12" t="s"/>
      <c r="J218" s="15" t="s"/>
      <c r="K218" s="15" t="s"/>
      <c r="L218" s="16" t="s"/>
      <c r="M218" s="17" t="s"/>
      <c r="N218" s="17" t="s"/>
      <c r="O218" s="18" t="s"/>
      <c r="P218" s="12" t="s"/>
      <c r="Q218" s="58" t="s"/>
    </row>
    <row r="219" spans="1:17">
      <c r="A219" s="21" t="s"/>
      <c r="B219" s="10" t="s"/>
      <c r="C219" s="22" t="s"/>
      <c r="D219" s="10" t="s"/>
      <c r="E219" s="59" t="s"/>
      <c r="F219" s="12" t="s"/>
      <c r="G219" s="12" t="s"/>
      <c r="H219" s="12" t="s"/>
      <c r="I219" s="12" t="s"/>
      <c r="J219" s="15" t="s"/>
      <c r="K219" s="15" t="s"/>
      <c r="L219" s="16" t="s"/>
      <c r="M219" s="17" t="s"/>
      <c r="N219" s="17" t="s"/>
      <c r="O219" s="18" t="s"/>
      <c r="P219" s="12" t="s"/>
      <c r="Q219" s="58" t="s"/>
    </row>
    <row r="220" spans="1:17">
      <c r="A220" s="21" t="s"/>
      <c r="B220" s="12" t="s"/>
      <c r="C220" s="22" t="s"/>
      <c r="D220" s="12" t="s"/>
      <c r="E220" s="59" t="s"/>
      <c r="F220" s="12" t="s"/>
      <c r="G220" s="12" t="s"/>
      <c r="H220" s="12" t="s"/>
      <c r="I220" s="12" t="s"/>
      <c r="J220" s="15" t="s"/>
      <c r="K220" s="15" t="s"/>
      <c r="L220" s="16" t="s"/>
      <c r="M220" s="17" t="s"/>
      <c r="N220" s="17" t="s"/>
      <c r="O220" s="18" t="s"/>
      <c r="P220" s="12" t="s"/>
      <c r="Q220" s="58" t="s"/>
    </row>
    <row r="221" spans="1:17">
      <c r="A221" s="21" t="s"/>
      <c r="B221" s="12" t="s"/>
      <c r="C221" s="22" t="s"/>
      <c r="D221" s="12" t="s"/>
      <c r="E221" s="59" t="s"/>
      <c r="F221" s="12" t="s"/>
      <c r="G221" s="12" t="s"/>
      <c r="H221" s="12" t="s"/>
      <c r="I221" s="12" t="s"/>
      <c r="J221" s="15" t="s"/>
      <c r="K221" s="15" t="s"/>
      <c r="L221" s="16" t="s"/>
      <c r="M221" s="17" t="s"/>
      <c r="N221" s="17" t="s"/>
      <c r="O221" s="18" t="s"/>
      <c r="P221" s="12" t="s"/>
      <c r="Q221" s="58" t="s"/>
    </row>
    <row r="222" spans="1:17">
      <c r="A222" s="21" t="s"/>
      <c r="B222" s="12" t="s"/>
      <c r="C222" s="22" t="s"/>
      <c r="D222" s="12" t="s"/>
      <c r="E222" s="59" t="s"/>
      <c r="F222" s="12" t="s"/>
      <c r="G222" s="12" t="s"/>
      <c r="H222" s="12" t="s"/>
      <c r="I222" s="12" t="s"/>
      <c r="J222" s="15" t="s"/>
      <c r="K222" s="15" t="s"/>
      <c r="L222" s="16" t="s"/>
      <c r="M222" s="17" t="s"/>
      <c r="N222" s="17" t="s"/>
      <c r="O222" s="18" t="s"/>
      <c r="P222" s="12" t="s"/>
      <c r="Q222" s="58" t="s"/>
    </row>
    <row r="223" spans="1:17">
      <c r="A223" s="21" t="s"/>
      <c r="B223" s="12" t="s"/>
      <c r="C223" s="22" t="s"/>
      <c r="D223" s="12" t="s"/>
      <c r="E223" s="59" t="s"/>
      <c r="F223" s="12" t="s"/>
      <c r="G223" s="12" t="s"/>
      <c r="H223" s="12" t="s"/>
      <c r="I223" s="12" t="s"/>
      <c r="J223" s="15" t="s"/>
      <c r="K223" s="15" t="s"/>
      <c r="L223" s="16" t="s"/>
      <c r="M223" s="17" t="s"/>
      <c r="N223" s="17" t="s"/>
      <c r="O223" s="18" t="s"/>
      <c r="P223" s="12" t="s"/>
      <c r="Q223" s="58" t="s"/>
    </row>
    <row r="224" spans="1:17">
      <c r="A224" s="21" t="s"/>
      <c r="B224" s="12" t="s"/>
      <c r="C224" s="22" t="s"/>
      <c r="D224" s="12" t="s"/>
      <c r="E224" s="12" t="s"/>
      <c r="F224" s="12" t="s"/>
      <c r="G224" s="12" t="s"/>
      <c r="H224" s="12" t="s"/>
      <c r="I224" s="12" t="s"/>
      <c r="J224" s="15" t="s"/>
      <c r="K224" s="15" t="s"/>
      <c r="L224" s="16" t="s"/>
      <c r="M224" s="17" t="s"/>
      <c r="N224" s="17" t="s"/>
      <c r="O224" s="18" t="s"/>
      <c r="P224" s="12" t="s"/>
      <c r="Q224" s="58" t="s"/>
    </row>
    <row r="225" spans="1:17">
      <c r="A225" s="21" t="s"/>
      <c r="B225" s="12" t="s"/>
      <c r="C225" s="22" t="s"/>
      <c r="D225" s="12" t="s"/>
      <c r="E225" s="59" t="s"/>
      <c r="F225" s="12" t="s"/>
      <c r="G225" s="12" t="s"/>
      <c r="H225" s="12" t="s"/>
      <c r="I225" s="12" t="s"/>
      <c r="J225" s="15" t="s"/>
      <c r="K225" s="15" t="s"/>
      <c r="L225" s="16" t="s"/>
      <c r="M225" s="17" t="s"/>
      <c r="N225" s="17" t="s"/>
      <c r="O225" s="18" t="s"/>
      <c r="P225" s="12" t="s"/>
      <c r="Q225" s="58" t="s"/>
    </row>
    <row r="226" spans="1:17">
      <c r="A226" s="21" t="s"/>
      <c r="B226" s="12" t="s"/>
      <c r="C226" s="22" t="s"/>
      <c r="D226" s="12" t="s"/>
      <c r="E226" s="59" t="s"/>
      <c r="F226" s="12" t="s"/>
      <c r="G226" s="12" t="s"/>
      <c r="H226" s="12" t="s"/>
      <c r="I226" s="12" t="s"/>
      <c r="J226" s="15" t="s"/>
      <c r="K226" s="15" t="s"/>
      <c r="L226" s="16" t="s"/>
      <c r="M226" s="17" t="s"/>
      <c r="N226" s="17" t="s"/>
      <c r="O226" s="18" t="s"/>
      <c r="P226" s="12" t="s"/>
      <c r="Q226" s="58" t="s"/>
    </row>
    <row r="227" spans="1:17">
      <c r="A227" s="21" t="s"/>
      <c r="B227" s="12" t="s"/>
      <c r="C227" s="22" t="s"/>
      <c r="D227" s="12" t="s"/>
      <c r="E227" s="59" t="s"/>
      <c r="F227" s="12" t="s"/>
      <c r="G227" s="12" t="s"/>
      <c r="H227" s="12" t="s"/>
      <c r="I227" s="12" t="s"/>
      <c r="J227" s="15" t="s"/>
      <c r="K227" s="15" t="s"/>
      <c r="L227" s="16" t="s"/>
      <c r="M227" s="17" t="s"/>
      <c r="N227" s="17" t="s"/>
      <c r="O227" s="18" t="s"/>
      <c r="P227" s="12" t="s"/>
      <c r="Q227" s="58" t="s"/>
    </row>
    <row r="228" spans="1:17">
      <c r="A228" s="21" t="s"/>
      <c r="B228" s="12" t="s"/>
      <c r="C228" s="22" t="s"/>
      <c r="D228" s="12" t="s"/>
      <c r="E228" s="59" t="s"/>
      <c r="F228" s="12" t="s"/>
      <c r="G228" s="12" t="s"/>
      <c r="H228" s="12" t="s"/>
      <c r="I228" s="12" t="s"/>
      <c r="J228" s="15" t="s"/>
      <c r="K228" s="15" t="s"/>
      <c r="L228" s="16" t="s"/>
      <c r="M228" s="17" t="s"/>
      <c r="N228" s="17" t="s"/>
      <c r="O228" s="18" t="s"/>
      <c r="P228" s="12" t="s"/>
      <c r="Q228" s="58" t="s"/>
    </row>
    <row r="229" spans="1:17">
      <c r="A229" s="21" t="s"/>
      <c r="B229" s="12" t="s"/>
      <c r="C229" s="22" t="s"/>
      <c r="D229" s="12" t="s"/>
      <c r="E229" s="59" t="s"/>
      <c r="F229" s="12" t="s"/>
      <c r="G229" s="12" t="s"/>
      <c r="H229" s="12" t="s"/>
      <c r="I229" s="12" t="s"/>
      <c r="J229" s="15" t="s"/>
      <c r="K229" s="15" t="s"/>
      <c r="L229" s="16" t="s"/>
      <c r="M229" s="17" t="s"/>
      <c r="N229" s="17" t="s"/>
      <c r="O229" s="18" t="s"/>
      <c r="P229" s="12" t="s"/>
      <c r="Q229" s="58" t="s"/>
    </row>
    <row r="230" spans="1:17">
      <c r="A230" s="21" t="s"/>
      <c r="B230" s="12" t="s"/>
      <c r="C230" s="22" t="s"/>
      <c r="D230" s="12" t="s"/>
      <c r="E230" s="59" t="s"/>
      <c r="F230" s="12" t="s"/>
      <c r="G230" s="12" t="s"/>
      <c r="H230" s="12" t="s"/>
      <c r="I230" s="12" t="s"/>
      <c r="J230" s="17" t="s"/>
      <c r="K230" s="15" t="s"/>
      <c r="L230" s="16" t="s"/>
      <c r="M230" s="17" t="s"/>
      <c r="N230" s="17" t="s"/>
      <c r="O230" s="18" t="s"/>
      <c r="P230" s="12" t="s"/>
      <c r="Q230" s="58" t="s"/>
    </row>
    <row r="231" spans="1:17">
      <c r="A231" s="21" t="s"/>
      <c r="B231" s="12" t="s"/>
      <c r="C231" s="22" t="s"/>
      <c r="D231" s="12" t="s"/>
      <c r="E231" s="59" t="s"/>
      <c r="F231" s="12" t="s"/>
      <c r="G231" s="12" t="s"/>
      <c r="H231" s="12" t="s"/>
      <c r="I231" s="12" t="s"/>
      <c r="J231" s="15" t="s"/>
      <c r="K231" s="15" t="s"/>
      <c r="L231" s="16" t="s"/>
      <c r="M231" s="17" t="s"/>
      <c r="N231" s="17" t="s"/>
      <c r="O231" s="18" t="s"/>
      <c r="P231" s="12" t="s"/>
      <c r="Q231" s="58" t="s"/>
    </row>
    <row r="232" spans="1:17">
      <c r="A232" s="21" t="s"/>
      <c r="B232" s="12" t="s"/>
      <c r="C232" s="22" t="s"/>
      <c r="D232" s="65" t="s"/>
      <c r="E232" s="12" t="s"/>
      <c r="F232" s="12" t="s"/>
      <c r="G232" s="12" t="s"/>
      <c r="H232" s="12" t="s"/>
      <c r="I232" s="12" t="s"/>
      <c r="J232" s="15" t="s"/>
      <c r="K232" s="149" t="s"/>
      <c r="L232" s="16" t="s"/>
      <c r="M232" s="17" t="s"/>
      <c r="N232" s="17" t="s"/>
      <c r="O232" s="18" t="s"/>
      <c r="P232" s="12" t="s"/>
      <c r="Q232" s="58" t="s"/>
    </row>
    <row r="233" spans="1:17">
      <c r="A233" s="21" t="s"/>
      <c r="B233" s="12" t="s"/>
      <c r="C233" s="22" t="s"/>
      <c r="D233" s="12" t="s"/>
      <c r="E233" s="59" t="s"/>
      <c r="F233" s="12" t="s"/>
      <c r="G233" s="12" t="s"/>
      <c r="H233" s="12" t="s"/>
      <c r="I233" s="12" t="s"/>
      <c r="J233" s="15" t="s"/>
      <c r="K233" s="15" t="s"/>
      <c r="L233" s="16" t="s"/>
      <c r="M233" s="17" t="s"/>
      <c r="N233" s="17" t="s"/>
      <c r="O233" s="18" t="s"/>
      <c r="P233" s="12" t="s"/>
      <c r="Q233" s="58" t="s"/>
    </row>
    <row r="234" spans="1:17">
      <c r="A234" s="21" t="s"/>
      <c r="B234" s="12" t="s"/>
      <c r="C234" s="22" t="s"/>
      <c r="D234" s="12" t="s"/>
      <c r="E234" s="59" t="s"/>
      <c r="F234" s="12" t="s"/>
      <c r="G234" s="12" t="s"/>
      <c r="H234" s="12" t="s"/>
      <c r="I234" s="12" t="s"/>
      <c r="J234" s="15" t="s"/>
      <c r="K234" s="15" t="s"/>
      <c r="L234" s="16" t="s"/>
      <c r="M234" s="17" t="s"/>
      <c r="N234" s="17" t="s"/>
      <c r="O234" s="18" t="s"/>
      <c r="P234" s="12" t="s"/>
      <c r="Q234" s="58" t="s"/>
    </row>
    <row r="235" spans="1:17">
      <c r="A235" s="21" t="s"/>
      <c r="B235" s="12" t="s"/>
      <c r="C235" s="22" t="s"/>
      <c r="D235" s="12" t="s"/>
      <c r="E235" s="59" t="s"/>
      <c r="F235" s="12" t="s"/>
      <c r="G235" s="12" t="s"/>
      <c r="H235" s="12" t="s"/>
      <c r="I235" s="12" t="s"/>
      <c r="J235" s="15" t="s"/>
      <c r="K235" s="15" t="s"/>
      <c r="L235" s="16" t="s"/>
      <c r="M235" s="17" t="s"/>
      <c r="N235" s="17" t="s"/>
      <c r="O235" s="18" t="s"/>
      <c r="P235" s="12" t="s"/>
      <c r="Q235" s="58" t="s"/>
    </row>
    <row r="236" spans="1:17">
      <c r="A236" s="21" t="s"/>
      <c r="B236" s="12" t="s"/>
      <c r="C236" s="22" t="s"/>
      <c r="D236" s="12" t="s"/>
      <c r="E236" s="59" t="s"/>
      <c r="F236" s="12" t="s"/>
      <c r="G236" s="12" t="s"/>
      <c r="H236" s="12" t="s"/>
      <c r="I236" s="12" t="s"/>
      <c r="J236" s="15" t="s"/>
      <c r="K236" s="15" t="s"/>
      <c r="L236" s="16" t="s"/>
      <c r="M236" s="17" t="s"/>
      <c r="N236" s="17" t="s"/>
      <c r="O236" s="18" t="s"/>
      <c r="P236" s="12" t="s"/>
      <c r="Q236" s="58" t="s"/>
    </row>
    <row r="237" spans="1:17">
      <c r="A237" s="21" t="s"/>
      <c r="B237" s="12" t="s"/>
      <c r="C237" s="22" t="s"/>
      <c r="D237" s="12" t="s"/>
      <c r="E237" s="59" t="s"/>
      <c r="F237" s="12" t="s"/>
      <c r="G237" s="12" t="s"/>
      <c r="H237" s="12" t="s"/>
      <c r="I237" s="12" t="s"/>
      <c r="J237" s="15" t="s"/>
      <c r="K237" s="15" t="s"/>
      <c r="L237" s="16" t="s"/>
      <c r="M237" s="17" t="s"/>
      <c r="N237" s="17" t="s"/>
      <c r="O237" s="18" t="s"/>
      <c r="P237" s="12" t="s"/>
      <c r="Q237" s="58" t="s"/>
    </row>
    <row r="238" spans="1:17">
      <c r="A238" s="21" t="s"/>
      <c r="B238" s="12" t="s"/>
      <c r="C238" s="22" t="s"/>
      <c r="D238" s="12" t="s"/>
      <c r="E238" s="59" t="s"/>
      <c r="F238" s="12" t="s"/>
      <c r="G238" s="12" t="s"/>
      <c r="H238" s="12" t="s"/>
      <c r="I238" s="12" t="s"/>
      <c r="J238" s="15" t="s"/>
      <c r="K238" s="15" t="s"/>
      <c r="L238" s="16" t="s"/>
      <c r="M238" s="17" t="s"/>
      <c r="N238" s="17" t="s"/>
      <c r="O238" s="18" t="s"/>
      <c r="P238" s="12" t="s"/>
      <c r="Q238" s="58" t="s"/>
    </row>
    <row r="239" spans="1:17">
      <c r="A239" s="21" t="s"/>
      <c r="B239" s="12" t="s"/>
      <c r="C239" s="22" t="s"/>
      <c r="D239" s="12" t="s"/>
      <c r="E239" s="59" t="s"/>
      <c r="F239" s="12" t="s"/>
      <c r="G239" s="12" t="s"/>
      <c r="H239" s="12" t="s"/>
      <c r="I239" s="12" t="s"/>
      <c r="J239" s="15" t="s"/>
      <c r="K239" s="15" t="s"/>
      <c r="L239" s="16" t="s"/>
      <c r="M239" s="17" t="s"/>
      <c r="N239" s="17" t="s"/>
      <c r="O239" s="18" t="s"/>
      <c r="P239" s="12" t="s"/>
      <c r="Q239" s="58" t="s"/>
    </row>
    <row r="240" spans="1:17">
      <c r="A240" s="21" t="s"/>
      <c r="B240" s="12" t="s"/>
      <c r="C240" s="22" t="s"/>
      <c r="D240" s="12" t="s"/>
      <c r="E240" s="59" t="s"/>
      <c r="F240" s="12" t="s"/>
      <c r="G240" s="12" t="s"/>
      <c r="H240" s="12" t="s"/>
      <c r="I240" s="12" t="s"/>
      <c r="J240" s="15" t="s"/>
      <c r="K240" s="15" t="s"/>
      <c r="L240" s="16" t="s"/>
      <c r="M240" s="17" t="s"/>
      <c r="N240" s="17" t="s"/>
      <c r="O240" s="18" t="s"/>
      <c r="P240" s="12" t="s"/>
      <c r="Q240" s="58" t="s"/>
    </row>
    <row r="241" spans="1:17">
      <c r="A241" s="21" t="s"/>
      <c r="B241" s="12" t="s"/>
      <c r="C241" s="22" t="s"/>
      <c r="D241" s="12" t="s"/>
      <c r="E241" s="59" t="s"/>
      <c r="F241" s="12" t="s"/>
      <c r="G241" s="12" t="s"/>
      <c r="H241" s="12" t="s"/>
      <c r="I241" s="12" t="s"/>
      <c r="J241" s="15" t="s"/>
      <c r="K241" s="15" t="s"/>
      <c r="L241" s="16" t="s"/>
      <c r="M241" s="17" t="s"/>
      <c r="N241" s="17" t="s"/>
      <c r="O241" s="18" t="s"/>
      <c r="P241" s="12" t="s"/>
      <c r="Q241" s="58" t="s"/>
    </row>
    <row r="242" spans="1:17">
      <c r="A242" s="21" t="s"/>
      <c r="B242" s="12" t="s"/>
      <c r="C242" s="22" t="s"/>
      <c r="D242" s="12" t="s"/>
      <c r="E242" s="59" t="s"/>
      <c r="F242" s="12" t="s"/>
      <c r="G242" s="12" t="s"/>
      <c r="H242" s="12" t="s"/>
      <c r="I242" s="12" t="s"/>
      <c r="J242" s="15" t="s"/>
      <c r="K242" s="15" t="s"/>
      <c r="L242" s="16" t="s"/>
      <c r="M242" s="17" t="s"/>
      <c r="N242" s="17" t="s"/>
      <c r="O242" s="18" t="s"/>
      <c r="P242" s="12" t="s"/>
      <c r="Q242" s="58" t="s"/>
    </row>
    <row r="243" spans="1:17">
      <c r="A243" s="21" t="s"/>
      <c r="B243" s="12" t="s"/>
      <c r="C243" s="22" t="s"/>
      <c r="D243" s="12" t="s"/>
      <c r="E243" s="59" t="s"/>
      <c r="F243" s="12" t="s"/>
      <c r="G243" s="12" t="s"/>
      <c r="H243" s="12" t="s"/>
      <c r="I243" s="12" t="s"/>
      <c r="J243" s="15" t="s"/>
      <c r="K243" s="15" t="s"/>
      <c r="L243" s="16" t="s"/>
      <c r="M243" s="17" t="s"/>
      <c r="N243" s="17" t="s"/>
      <c r="O243" s="18" t="s"/>
      <c r="P243" s="12" t="s"/>
      <c r="Q243" s="58" t="s"/>
    </row>
    <row r="244" spans="1:17">
      <c r="A244" s="21" t="s"/>
      <c r="B244" s="12" t="s"/>
      <c r="C244" s="22" t="s"/>
      <c r="D244" s="12" t="s"/>
      <c r="E244" s="12" t="s"/>
      <c r="F244" s="12" t="s"/>
      <c r="G244" s="12" t="s"/>
      <c r="H244" s="12" t="s"/>
      <c r="I244" s="12" t="s"/>
      <c r="J244" s="15" t="s"/>
      <c r="K244" s="15" t="s"/>
      <c r="L244" s="16" t="s"/>
      <c r="M244" s="17" t="s"/>
      <c r="N244" s="17" t="s"/>
      <c r="O244" s="18" t="s"/>
      <c r="P244" s="12" t="s"/>
      <c r="Q244" s="58" t="s"/>
    </row>
    <row r="245" spans="1:17">
      <c r="A245" s="21" t="s"/>
      <c r="B245" s="12" t="s"/>
      <c r="C245" s="22" t="s"/>
      <c r="D245" s="12" t="s"/>
      <c r="E245" s="12" t="s"/>
      <c r="F245" s="12" t="s"/>
      <c r="G245" s="12" t="s"/>
      <c r="H245" s="12" t="s"/>
      <c r="I245" s="12" t="s"/>
      <c r="J245" s="15" t="s"/>
      <c r="K245" s="15" t="s"/>
      <c r="L245" s="16" t="s"/>
      <c r="M245" s="17" t="s"/>
      <c r="N245" s="17" t="s"/>
      <c r="O245" s="18" t="s"/>
      <c r="P245" s="12" t="s"/>
      <c r="Q245" s="58" t="s"/>
    </row>
    <row r="246" spans="1:17">
      <c r="A246" s="21" t="s"/>
      <c r="B246" s="12" t="s"/>
      <c r="C246" s="22" t="s"/>
      <c r="D246" s="12" t="s"/>
      <c r="E246" s="59" t="s"/>
      <c r="F246" s="12" t="s"/>
      <c r="G246" s="12" t="s"/>
      <c r="H246" s="12" t="s"/>
      <c r="I246" s="12" t="s"/>
      <c r="J246" s="15" t="s"/>
      <c r="K246" s="15" t="s"/>
      <c r="L246" s="16" t="s"/>
      <c r="M246" s="17" t="s"/>
      <c r="N246" s="17" t="s"/>
      <c r="O246" s="18" t="s"/>
      <c r="P246" s="12" t="s"/>
      <c r="Q246" s="58" t="s"/>
    </row>
    <row r="247" spans="1:17">
      <c r="A247" s="21" t="s"/>
      <c r="B247" s="10" t="s"/>
      <c r="C247" s="22" t="s"/>
      <c r="D247" s="10" t="s"/>
      <c r="E247" s="59" t="s"/>
      <c r="F247" s="12" t="s"/>
      <c r="G247" s="12" t="s"/>
      <c r="H247" s="12" t="s"/>
      <c r="I247" s="12" t="s"/>
      <c r="J247" s="15" t="s"/>
      <c r="K247" s="15" t="s"/>
      <c r="L247" s="16" t="s"/>
      <c r="M247" s="17" t="s"/>
      <c r="N247" s="17" t="s"/>
      <c r="O247" s="18" t="s"/>
      <c r="P247" s="12" t="s"/>
      <c r="Q247" s="58" t="s"/>
    </row>
    <row r="248" spans="1:17">
      <c r="A248" s="21" t="s"/>
      <c r="C248" s="22" t="s"/>
      <c r="E248" s="59" t="s"/>
      <c r="F248" s="12" t="s"/>
      <c r="G248" s="12" t="s"/>
      <c r="H248" s="12" t="s"/>
      <c r="I248" s="12" t="s"/>
      <c r="J248" s="17" t="s"/>
      <c r="K248" s="24" t="s"/>
      <c r="L248" s="16" t="s"/>
      <c r="M248" s="17" t="s"/>
      <c r="N248" s="17" t="s"/>
      <c r="O248" s="18" t="s"/>
      <c r="P248" s="12" t="s"/>
      <c r="Q248" s="58" t="s"/>
    </row>
    <row r="249" spans="1:17">
      <c r="A249" s="21" t="s"/>
      <c r="B249" s="12" t="s"/>
      <c r="C249" s="22" t="s"/>
      <c r="D249" s="12" t="s"/>
      <c r="E249" s="12" t="s"/>
      <c r="F249" s="12" t="s"/>
      <c r="G249" s="12" t="s"/>
      <c r="H249" s="12" t="s"/>
      <c r="I249" s="12" t="s"/>
      <c r="J249" s="15" t="s"/>
      <c r="K249" s="149" t="s"/>
      <c r="L249" s="16" t="s"/>
      <c r="M249" s="17" t="s"/>
      <c r="N249" s="17" t="s"/>
      <c r="O249" s="18" t="s"/>
      <c r="P249" s="12" t="s"/>
      <c r="Q249" s="58" t="s"/>
    </row>
    <row r="250" spans="1:17">
      <c r="A250" s="21" t="s"/>
      <c r="B250" s="12" t="s"/>
      <c r="C250" s="22" t="s"/>
      <c r="D250" s="12" t="s"/>
      <c r="E250" s="59" t="s"/>
      <c r="F250" s="12" t="s"/>
      <c r="G250" s="12" t="s"/>
      <c r="H250" s="12" t="s"/>
      <c r="I250" s="12" t="s"/>
      <c r="J250" s="15" t="s"/>
      <c r="K250" s="15" t="s"/>
      <c r="L250" s="16" t="s"/>
      <c r="M250" s="17" t="s"/>
      <c r="N250" s="17" t="s"/>
      <c r="O250" s="18" t="s"/>
      <c r="P250" s="12" t="s"/>
      <c r="Q250" s="58" t="s"/>
    </row>
    <row r="251" spans="1:17">
      <c r="A251" s="21" t="s"/>
      <c r="B251" s="12" t="s"/>
      <c r="C251" s="22" t="s"/>
      <c r="D251" s="12" t="s"/>
      <c r="E251" s="59" t="s"/>
      <c r="F251" s="12" t="s"/>
      <c r="G251" s="12" t="s"/>
      <c r="H251" s="12" t="s"/>
      <c r="I251" s="12" t="s"/>
      <c r="J251" s="15" t="s"/>
      <c r="K251" s="15" t="s"/>
      <c r="L251" s="16" t="s"/>
      <c r="M251" s="17" t="s"/>
      <c r="N251" s="17" t="s"/>
      <c r="O251" s="18" t="s"/>
      <c r="P251" s="12" t="s"/>
      <c r="Q251" s="58" t="s"/>
    </row>
    <row r="252" spans="1:17">
      <c r="A252" s="21" t="s"/>
      <c r="B252" s="12" t="s"/>
      <c r="C252" s="22" t="s"/>
      <c r="D252" s="12" t="s"/>
      <c r="E252" s="59" t="s"/>
      <c r="F252" s="12" t="s"/>
      <c r="G252" s="12" t="s"/>
      <c r="H252" s="12" t="s"/>
      <c r="I252" s="12" t="s"/>
      <c r="J252" s="15" t="s"/>
      <c r="K252" s="15" t="s"/>
      <c r="L252" s="16" t="s"/>
      <c r="M252" s="17" t="s"/>
      <c r="N252" s="17" t="s"/>
      <c r="O252" s="18" t="s"/>
      <c r="P252" s="12" t="s"/>
      <c r="Q252" s="58" t="s"/>
    </row>
    <row r="253" spans="1:17">
      <c r="A253" s="21" t="s"/>
      <c r="B253" s="12" t="s"/>
      <c r="C253" s="22" t="s"/>
      <c r="D253" s="12" t="s"/>
      <c r="E253" s="59" t="s"/>
      <c r="F253" s="12" t="s"/>
      <c r="G253" s="12" t="s"/>
      <c r="H253" s="12" t="s"/>
      <c r="I253" s="12" t="s"/>
      <c r="J253" s="15" t="s"/>
      <c r="K253" s="15" t="s"/>
      <c r="L253" s="16" t="s"/>
      <c r="M253" s="17" t="s"/>
      <c r="N253" s="17" t="s"/>
      <c r="O253" s="18" t="s"/>
      <c r="P253" s="12" t="s"/>
      <c r="Q253" s="58" t="s"/>
    </row>
    <row r="254" spans="1:17">
      <c r="A254" s="21" t="s"/>
      <c r="B254" s="12" t="s"/>
      <c r="C254" s="22" t="s"/>
      <c r="D254" s="12" t="s"/>
      <c r="E254" s="59" t="s"/>
      <c r="F254" s="12" t="s"/>
      <c r="G254" s="12" t="s"/>
      <c r="H254" s="12" t="s"/>
      <c r="I254" s="12" t="s"/>
      <c r="J254" s="15" t="s"/>
      <c r="K254" s="149" t="s"/>
      <c r="L254" s="16" t="s"/>
      <c r="M254" s="17" t="s"/>
      <c r="N254" s="17" t="s"/>
      <c r="O254" s="18" t="s"/>
      <c r="P254" s="12" t="s"/>
      <c r="Q254" s="58" t="s"/>
    </row>
    <row r="255" spans="1:17">
      <c r="A255" s="21" t="s"/>
      <c r="B255" s="12" t="s"/>
      <c r="C255" s="22" t="s"/>
      <c r="D255" s="12" t="s"/>
      <c r="E255" s="59" t="s"/>
      <c r="F255" s="12" t="s"/>
      <c r="G255" s="12" t="s"/>
      <c r="H255" s="12" t="s"/>
      <c r="I255" s="12" t="s"/>
      <c r="J255" s="15" t="s"/>
      <c r="K255" s="15" t="s"/>
      <c r="L255" s="16" t="s"/>
      <c r="M255" s="17" t="s"/>
      <c r="N255" s="17" t="s"/>
      <c r="O255" s="18" t="s"/>
      <c r="P255" s="12" t="s"/>
      <c r="Q255" s="58" t="s"/>
    </row>
    <row r="256" spans="1:17">
      <c r="A256" s="21" t="s"/>
      <c r="B256" s="12" t="s"/>
      <c r="C256" s="22" t="s"/>
      <c r="D256" s="12" t="s"/>
      <c r="E256" s="59" t="s"/>
      <c r="F256" s="12" t="s"/>
      <c r="G256" s="12" t="s"/>
      <c r="H256" s="12" t="s"/>
      <c r="I256" s="12" t="s"/>
      <c r="J256" s="15" t="s"/>
      <c r="K256" s="15" t="s"/>
      <c r="L256" s="16" t="s"/>
      <c r="M256" s="17" t="s"/>
      <c r="N256" s="17" t="s"/>
      <c r="O256" s="18" t="s"/>
      <c r="P256" s="12" t="s"/>
      <c r="Q256" s="58" t="s"/>
    </row>
    <row r="257" spans="1:17">
      <c r="A257" s="21" t="s"/>
      <c r="B257" s="12" t="s"/>
      <c r="C257" s="22" t="s"/>
      <c r="D257" s="12" t="s"/>
      <c r="E257" s="59" t="s"/>
      <c r="F257" s="12" t="s"/>
      <c r="G257" s="12" t="s"/>
      <c r="H257" s="12" t="s"/>
      <c r="I257" s="12" t="s"/>
      <c r="J257" s="15" t="s"/>
      <c r="K257" s="15" t="s"/>
      <c r="L257" s="16" t="s"/>
      <c r="M257" s="17" t="s"/>
      <c r="N257" s="17" t="s"/>
      <c r="O257" s="18" t="s"/>
      <c r="P257" s="12" t="s"/>
      <c r="Q257" s="58" t="s"/>
    </row>
    <row r="258" spans="1:17">
      <c r="A258" s="21" t="s"/>
      <c r="B258" s="12" t="s"/>
      <c r="C258" s="22" t="s"/>
      <c r="D258" s="12" t="s"/>
      <c r="E258" s="59" t="s"/>
      <c r="F258" s="12" t="s"/>
      <c r="G258" s="12" t="s"/>
      <c r="H258" s="12" t="s"/>
      <c r="I258" s="12" t="s"/>
      <c r="J258" s="15" t="s"/>
      <c r="K258" s="15" t="s"/>
      <c r="L258" s="16" t="s"/>
      <c r="M258" s="17" t="s"/>
      <c r="N258" s="17" t="s"/>
      <c r="O258" s="18" t="s"/>
      <c r="P258" s="12" t="s"/>
      <c r="Q258" s="58" t="s"/>
    </row>
    <row r="259" spans="1:17">
      <c r="A259" s="21" t="s"/>
      <c r="B259" s="12" t="s"/>
      <c r="C259" s="22" t="s"/>
      <c r="D259" s="12" t="s"/>
      <c r="E259" s="59" t="s"/>
      <c r="F259" s="12" t="s"/>
      <c r="G259" s="12" t="s"/>
      <c r="H259" s="12" t="s"/>
      <c r="I259" s="12" t="s"/>
      <c r="J259" s="15" t="s"/>
      <c r="K259" s="15" t="s"/>
      <c r="L259" s="16" t="s"/>
      <c r="M259" s="17" t="s"/>
      <c r="N259" s="17" t="s"/>
      <c r="O259" s="18" t="s"/>
      <c r="P259" s="12" t="s"/>
      <c r="Q259" s="58" t="s"/>
    </row>
    <row r="260" spans="1:17">
      <c r="A260" s="21" t="s"/>
      <c r="B260" s="12" t="s"/>
      <c r="C260" s="22" t="s"/>
      <c r="D260" s="12" t="s"/>
      <c r="E260" s="59" t="s"/>
      <c r="F260" s="12" t="s"/>
      <c r="G260" s="12" t="s"/>
      <c r="H260" s="12" t="s"/>
      <c r="I260" s="12" t="s"/>
      <c r="J260" s="15" t="s"/>
      <c r="K260" s="15" t="s"/>
      <c r="L260" s="16" t="s"/>
      <c r="M260" s="17" t="s"/>
      <c r="N260" s="17" t="s"/>
      <c r="O260" s="18" t="s"/>
      <c r="P260" s="12" t="s"/>
      <c r="Q260" s="58" t="s"/>
    </row>
    <row r="261" spans="1:33">
      <c r="A261" s="21" t="s"/>
      <c r="B261" s="12" t="s"/>
      <c r="C261" s="22" t="s"/>
      <c r="D261" s="65" t="s"/>
      <c r="E261" s="59" t="s"/>
      <c r="F261" s="10" t="s"/>
      <c r="G261" s="12" t="s"/>
      <c r="H261" s="12" t="s"/>
      <c r="I261" s="12" t="s"/>
      <c r="J261" s="15" t="s"/>
      <c r="K261" s="15" t="s"/>
      <c r="L261" s="16" t="s"/>
      <c r="M261" s="17" t="s"/>
      <c r="N261" s="17" t="s"/>
      <c r="O261" s="18" t="s"/>
      <c r="P261" s="12" t="s"/>
      <c r="Q261" s="58" t="s"/>
      <c r="R261" s="27" t="s"/>
      <c r="S261" s="27" t="s"/>
      <c r="T261" s="27" t="s"/>
      <c r="U261" s="27" t="s"/>
      <c r="V261" s="27" t="s"/>
      <c r="W261" s="27" t="s"/>
      <c r="X261" s="27" t="s"/>
      <c r="Y261" s="27" t="s"/>
      <c r="Z261" s="27" t="s"/>
      <c r="AA261" s="27" t="s"/>
      <c r="AB261" s="27" t="s"/>
      <c r="AC261" s="27" t="s"/>
      <c r="AD261" s="27" t="s"/>
      <c r="AE261" s="27" t="s"/>
      <c r="AF261" s="27" t="s"/>
      <c r="AG261" s="27" t="s"/>
    </row>
    <row r="262" spans="1:17">
      <c r="A262" s="21" t="s"/>
      <c r="C262" s="22" t="s"/>
      <c r="E262" s="59" t="s"/>
      <c r="F262" s="12" t="s"/>
      <c r="G262" s="12" t="s"/>
      <c r="H262" s="12" t="s"/>
      <c r="I262" s="12" t="s"/>
      <c r="J262" s="17" t="s"/>
      <c r="K262" s="24" t="s"/>
      <c r="L262" s="16" t="s"/>
      <c r="M262" s="17" t="s"/>
      <c r="N262" s="17" t="s"/>
      <c r="O262" s="18" t="s"/>
      <c r="P262" s="12" t="s"/>
      <c r="Q262" s="58" t="s"/>
    </row>
    <row r="263" spans="1:17">
      <c r="A263" s="21" t="s"/>
      <c r="B263" s="12" t="s"/>
      <c r="C263" s="22" t="s"/>
      <c r="D263" s="65" t="s"/>
      <c r="E263" s="59" t="s"/>
      <c r="F263" s="12" t="s"/>
      <c r="G263" s="12" t="s"/>
      <c r="H263" s="12" t="s"/>
      <c r="I263" s="12" t="s"/>
      <c r="J263" s="15" t="s"/>
      <c r="K263" s="15" t="s"/>
      <c r="L263" s="16" t="s"/>
      <c r="M263" s="17" t="s"/>
      <c r="N263" s="17" t="s"/>
      <c r="O263" s="18" t="s"/>
      <c r="P263" s="12" t="s"/>
      <c r="Q263" s="58" t="s"/>
    </row>
    <row r="264" spans="1:17">
      <c r="A264" s="21" t="s"/>
      <c r="B264" s="12" t="s"/>
      <c r="C264" s="22" t="s"/>
      <c r="D264" s="12" t="s"/>
      <c r="E264" s="12" t="s"/>
      <c r="F264" s="12" t="s"/>
      <c r="G264" s="12" t="s"/>
      <c r="H264" s="12" t="s"/>
      <c r="I264" s="12" t="s"/>
      <c r="J264" s="15" t="s"/>
      <c r="K264" s="149" t="s"/>
      <c r="L264" s="16" t="s"/>
      <c r="M264" s="17" t="s"/>
      <c r="N264" s="17" t="s"/>
      <c r="O264" s="18" t="s"/>
      <c r="P264" s="12" t="s"/>
      <c r="Q264" s="58" t="s"/>
    </row>
    <row r="265" spans="1:17">
      <c r="A265" s="21" t="s"/>
      <c r="B265" s="12" t="s"/>
      <c r="C265" s="22" t="s"/>
      <c r="D265" s="12" t="s"/>
      <c r="E265" s="59" t="s"/>
      <c r="F265" s="12" t="s"/>
      <c r="G265" s="12" t="s"/>
      <c r="H265" s="12" t="s"/>
      <c r="I265" s="12" t="s"/>
      <c r="J265" s="15" t="s"/>
      <c r="K265" s="15" t="s"/>
      <c r="L265" s="16" t="s"/>
      <c r="M265" s="17" t="s"/>
      <c r="N265" s="17" t="s"/>
      <c r="O265" s="18" t="s"/>
      <c r="P265" s="12" t="s"/>
      <c r="Q265" s="58" t="s"/>
    </row>
    <row r="266" spans="1:17">
      <c r="A266" s="21" t="s"/>
      <c r="B266" s="12" t="s"/>
      <c r="C266" s="22" t="s"/>
      <c r="D266" s="12" t="s"/>
      <c r="E266" s="59" t="s"/>
      <c r="F266" s="12" t="s"/>
      <c r="G266" s="12" t="s"/>
      <c r="H266" s="12" t="s"/>
      <c r="I266" s="12" t="s"/>
      <c r="J266" s="15" t="s"/>
      <c r="K266" s="15" t="s"/>
      <c r="L266" s="16" t="s"/>
      <c r="M266" s="17" t="s"/>
      <c r="N266" s="17" t="s"/>
      <c r="O266" s="18" t="s"/>
      <c r="P266" s="12" t="s"/>
      <c r="Q266" s="58" t="s"/>
    </row>
    <row r="267" spans="1:17">
      <c r="A267" s="21" t="s"/>
      <c r="B267" s="12" t="s"/>
      <c r="C267" s="22" t="s"/>
      <c r="D267" s="12" t="s"/>
      <c r="E267" s="59" t="s"/>
      <c r="F267" s="12" t="s"/>
      <c r="G267" s="12" t="s"/>
      <c r="H267" s="12" t="s"/>
      <c r="I267" s="12" t="s"/>
      <c r="J267" s="15" t="s"/>
      <c r="K267" s="15" t="s"/>
      <c r="L267" s="16" t="s"/>
      <c r="M267" s="17" t="s"/>
      <c r="N267" s="17" t="s"/>
      <c r="O267" s="18" t="s"/>
      <c r="P267" s="12" t="s"/>
      <c r="Q267" s="58" t="s"/>
    </row>
    <row r="268" spans="1:17">
      <c r="A268" s="21" t="s"/>
      <c r="B268" s="12" t="s"/>
      <c r="C268" s="22" t="s"/>
      <c r="D268" s="12" t="s"/>
      <c r="E268" s="59" t="s"/>
      <c r="F268" s="12" t="s"/>
      <c r="G268" s="12" t="s"/>
      <c r="H268" s="12" t="s"/>
      <c r="I268" s="12" t="s"/>
      <c r="J268" s="15" t="s"/>
      <c r="K268" s="15" t="s"/>
      <c r="L268" s="16" t="s"/>
      <c r="M268" s="17" t="s"/>
      <c r="N268" s="17" t="s"/>
      <c r="O268" s="18" t="s"/>
      <c r="P268" s="12" t="s"/>
      <c r="Q268" s="58" t="s"/>
    </row>
    <row r="269" spans="1:17">
      <c r="A269" s="21" t="s"/>
      <c r="B269" s="12" t="s"/>
      <c r="C269" s="22" t="s"/>
      <c r="D269" s="12" t="s"/>
      <c r="E269" s="59" t="s"/>
      <c r="F269" s="12" t="s"/>
      <c r="G269" s="12" t="s"/>
      <c r="H269" s="12" t="s"/>
      <c r="I269" s="12" t="s"/>
      <c r="J269" s="15" t="s"/>
      <c r="K269" s="15" t="s"/>
      <c r="L269" s="16" t="s"/>
      <c r="M269" s="17" t="s"/>
      <c r="N269" s="17" t="s"/>
      <c r="O269" s="18" t="s"/>
      <c r="P269" s="12" t="s"/>
      <c r="Q269" s="58" t="s"/>
    </row>
    <row r="270" spans="1:17">
      <c r="A270" s="21" t="s"/>
      <c r="B270" s="12" t="s"/>
      <c r="C270" s="22" t="s"/>
      <c r="D270" s="12" t="s"/>
      <c r="E270" s="59" t="s"/>
      <c r="F270" s="12" t="s"/>
      <c r="G270" s="12" t="s"/>
      <c r="H270" s="12" t="s"/>
      <c r="I270" s="12" t="s"/>
      <c r="J270" s="15" t="s"/>
      <c r="K270" s="15" t="s"/>
      <c r="L270" s="16" t="s"/>
      <c r="M270" s="17" t="s"/>
      <c r="N270" s="17" t="s"/>
      <c r="O270" s="18" t="s"/>
      <c r="P270" s="12" t="s"/>
      <c r="Q270" s="58" t="s"/>
    </row>
    <row r="271" spans="1:17">
      <c r="A271" s="21" t="s"/>
      <c r="B271" s="12" t="s"/>
      <c r="C271" s="22" t="s"/>
      <c r="D271" s="12" t="s"/>
      <c r="E271" s="59" t="s"/>
      <c r="F271" s="12" t="s"/>
      <c r="G271" s="12" t="s"/>
      <c r="H271" s="12" t="s"/>
      <c r="I271" s="12" t="s"/>
      <c r="J271" s="15" t="s"/>
      <c r="K271" s="15" t="s"/>
      <c r="L271" s="16" t="s"/>
      <c r="M271" s="17" t="s"/>
      <c r="N271" s="17" t="s"/>
      <c r="O271" s="18" t="s"/>
      <c r="P271" s="12" t="s"/>
      <c r="Q271" s="58" t="s"/>
    </row>
    <row r="272" spans="1:17">
      <c r="A272" s="21" t="s"/>
      <c r="B272" s="12" t="s"/>
      <c r="C272" s="22" t="s"/>
      <c r="D272" s="12" t="s"/>
      <c r="E272" s="59" t="s"/>
      <c r="F272" s="12" t="s"/>
      <c r="G272" s="12" t="s"/>
      <c r="H272" s="12" t="s"/>
      <c r="I272" s="12" t="s"/>
      <c r="J272" s="15" t="s"/>
      <c r="K272" s="15" t="s"/>
      <c r="L272" s="16" t="s"/>
      <c r="M272" s="17" t="s"/>
      <c r="N272" s="17" t="s"/>
      <c r="O272" s="18" t="s"/>
      <c r="P272" s="12" t="s"/>
      <c r="Q272" s="58" t="s"/>
    </row>
    <row r="273" spans="1:17">
      <c r="A273" s="21" t="s"/>
      <c r="B273" s="12" t="s"/>
      <c r="C273" s="22" t="s"/>
      <c r="D273" s="12" t="s"/>
      <c r="E273" s="59" t="s"/>
      <c r="F273" s="12" t="s"/>
      <c r="G273" s="12" t="s"/>
      <c r="H273" s="12" t="s"/>
      <c r="I273" s="12" t="s"/>
      <c r="J273" s="15" t="s"/>
      <c r="K273" s="15" t="s"/>
      <c r="L273" s="16" t="s"/>
      <c r="M273" s="17" t="s"/>
      <c r="N273" s="17" t="s"/>
      <c r="O273" s="18" t="s"/>
      <c r="P273" s="12" t="s"/>
      <c r="Q273" s="58" t="s"/>
    </row>
    <row r="274" spans="1:17">
      <c r="A274" s="21" t="s"/>
      <c r="B274" s="12" t="s"/>
      <c r="C274" s="22" t="s"/>
      <c r="D274" s="12" t="s"/>
      <c r="E274" s="59" t="s"/>
      <c r="F274" s="12" t="s"/>
      <c r="G274" s="12" t="s"/>
      <c r="H274" s="12" t="s"/>
      <c r="I274" s="12" t="s"/>
      <c r="J274" s="15" t="s"/>
      <c r="K274" s="15" t="s"/>
      <c r="L274" s="16" t="s"/>
      <c r="M274" s="17" t="s"/>
      <c r="N274" s="17" t="s"/>
      <c r="O274" s="18" t="s"/>
      <c r="P274" s="12" t="s"/>
      <c r="Q274" s="58" t="s"/>
    </row>
    <row r="275" spans="1:17">
      <c r="A275" s="21" t="s"/>
      <c r="B275" s="12" t="s"/>
      <c r="C275" s="22" t="s"/>
      <c r="D275" s="12" t="s"/>
      <c r="E275" s="59" t="s"/>
      <c r="F275" s="12" t="s"/>
      <c r="G275" s="12" t="s"/>
      <c r="H275" s="12" t="s"/>
      <c r="I275" s="12" t="s"/>
      <c r="J275" s="15" t="s"/>
      <c r="K275" s="15" t="s"/>
      <c r="L275" s="16" t="s"/>
      <c r="M275" s="17" t="s"/>
      <c r="N275" s="17" t="s"/>
      <c r="O275" s="18" t="s"/>
      <c r="P275" s="12" t="s"/>
      <c r="Q275" s="58" t="s"/>
    </row>
    <row r="276" spans="1:17">
      <c r="A276" s="21" t="s"/>
      <c r="B276" s="12" t="s"/>
      <c r="C276" s="22" t="s"/>
      <c r="D276" s="12" t="s"/>
      <c r="E276" s="59" t="s"/>
      <c r="F276" s="12" t="s"/>
      <c r="G276" s="12" t="s"/>
      <c r="H276" s="12" t="s"/>
      <c r="I276" s="12" t="s"/>
      <c r="J276" s="15" t="s"/>
      <c r="K276" s="15" t="s"/>
      <c r="L276" s="16" t="s"/>
      <c r="M276" s="17" t="s"/>
      <c r="N276" s="17" t="s"/>
      <c r="O276" s="18" t="s"/>
      <c r="P276" s="12" t="s"/>
      <c r="Q276" s="58" t="s"/>
    </row>
    <row r="277" spans="1:17">
      <c r="A277" s="21" t="s"/>
      <c r="B277" s="12" t="s"/>
      <c r="C277" s="22" t="s"/>
      <c r="D277" s="12" t="s"/>
      <c r="E277" s="59" t="s"/>
      <c r="F277" s="12" t="s"/>
      <c r="G277" s="12" t="s"/>
      <c r="H277" s="12" t="s"/>
      <c r="I277" s="12" t="s"/>
      <c r="J277" s="17" t="s"/>
      <c r="K277" s="15" t="s"/>
      <c r="L277" s="16" t="s"/>
      <c r="M277" s="17" t="s"/>
      <c r="N277" s="17" t="s"/>
      <c r="O277" s="18" t="s"/>
      <c r="P277" s="12" t="s"/>
      <c r="Q277" s="58" t="s"/>
    </row>
    <row r="278" spans="1:17">
      <c r="A278" s="21" t="s"/>
      <c r="B278" s="12" t="s"/>
      <c r="C278" s="22" t="s"/>
      <c r="D278" s="12" t="s"/>
      <c r="E278" s="59" t="s"/>
      <c r="F278" s="12" t="s"/>
      <c r="G278" s="12" t="s"/>
      <c r="H278" s="12" t="s"/>
      <c r="I278" s="12" t="s"/>
      <c r="J278" s="15" t="s"/>
      <c r="K278" s="15" t="s"/>
      <c r="L278" s="16" t="s"/>
      <c r="M278" s="17" t="s"/>
      <c r="N278" s="17" t="s"/>
      <c r="O278" s="18" t="s"/>
      <c r="P278" s="12" t="s"/>
      <c r="Q278" s="58" t="s"/>
    </row>
    <row r="279" spans="1:17">
      <c r="A279" s="21" t="s"/>
      <c r="B279" s="12" t="s"/>
      <c r="C279" s="22" t="s"/>
      <c r="D279" s="12" t="s"/>
      <c r="E279" s="59" t="s"/>
      <c r="F279" s="12" t="s"/>
      <c r="G279" s="12" t="s"/>
      <c r="H279" s="12" t="s"/>
      <c r="I279" s="12" t="s"/>
      <c r="J279" s="15" t="s"/>
      <c r="K279" s="15" t="s"/>
      <c r="L279" s="16" t="s"/>
      <c r="M279" s="17" t="s"/>
      <c r="N279" s="17" t="s"/>
      <c r="O279" s="18" t="s"/>
      <c r="P279" s="12" t="s"/>
      <c r="Q279" s="58" t="s"/>
    </row>
    <row r="280" spans="1:17">
      <c r="A280" s="21" t="s"/>
      <c r="B280" s="10" t="s"/>
      <c r="C280" s="22" t="s"/>
      <c r="D280" s="10" t="s"/>
      <c r="E280" s="59" t="s"/>
      <c r="F280" s="12" t="s"/>
      <c r="G280" s="12" t="s"/>
      <c r="H280" s="12" t="s"/>
      <c r="I280" s="12" t="s"/>
      <c r="J280" s="15" t="s"/>
      <c r="K280" s="15" t="s"/>
      <c r="L280" s="16" t="s"/>
      <c r="M280" s="17" t="s"/>
      <c r="N280" s="17" t="s"/>
      <c r="O280" s="18" t="s"/>
      <c r="P280" s="12" t="s"/>
      <c r="Q280" s="58" t="s"/>
    </row>
    <row r="281" spans="1:17">
      <c r="A281" s="21" t="s"/>
      <c r="C281" s="22" t="s"/>
      <c r="E281" s="59" t="s"/>
      <c r="F281" s="12" t="s"/>
      <c r="G281" s="12" t="s"/>
      <c r="H281" s="12" t="s"/>
      <c r="I281" s="12" t="s"/>
      <c r="J281" s="15" t="s"/>
      <c r="K281" s="15" t="s"/>
      <c r="L281" s="16" t="s"/>
      <c r="M281" s="17" t="s"/>
      <c r="N281" s="17" t="s"/>
      <c r="O281" s="18" t="s"/>
      <c r="P281" s="12" t="s"/>
      <c r="Q281" s="58" t="s"/>
    </row>
    <row r="282" spans="1:17">
      <c r="A282" s="21" t="s"/>
      <c r="B282" s="12" t="s"/>
      <c r="C282" s="22" t="s"/>
      <c r="D282" s="12" t="s"/>
      <c r="E282" s="59" t="s"/>
      <c r="F282" s="12" t="s"/>
      <c r="G282" s="12" t="s"/>
      <c r="H282" s="12" t="s"/>
      <c r="I282" s="12" t="s"/>
      <c r="J282" s="15" t="s"/>
      <c r="K282" s="15" t="s"/>
      <c r="L282" s="16" t="s"/>
      <c r="M282" s="17" t="s"/>
      <c r="N282" s="17" t="s"/>
      <c r="O282" s="18" t="s"/>
      <c r="P282" s="12" t="s"/>
      <c r="Q282" s="58" t="s"/>
    </row>
    <row r="283" spans="1:17">
      <c r="A283" s="21" t="s"/>
      <c r="B283" s="12" t="s"/>
      <c r="C283" s="22" t="s"/>
      <c r="D283" s="12" t="s"/>
      <c r="E283" s="59" t="s"/>
      <c r="F283" s="12" t="s"/>
      <c r="G283" s="12" t="s"/>
      <c r="H283" s="12" t="s"/>
      <c r="I283" s="12" t="s"/>
      <c r="J283" s="15" t="s"/>
      <c r="K283" s="15" t="s"/>
      <c r="L283" s="16" t="s"/>
      <c r="M283" s="17" t="s"/>
      <c r="N283" s="17" t="s"/>
      <c r="O283" s="18" t="s"/>
      <c r="P283" s="12" t="s"/>
      <c r="Q283" s="58" t="s"/>
    </row>
    <row r="284" spans="1:17">
      <c r="A284" s="21" t="s"/>
      <c r="B284" s="12" t="s"/>
      <c r="C284" s="22" t="s"/>
      <c r="D284" s="12" t="s"/>
      <c r="E284" s="59" t="s"/>
      <c r="F284" s="12" t="s"/>
      <c r="G284" s="12" t="s"/>
      <c r="H284" s="12" t="s"/>
      <c r="I284" s="12" t="s"/>
      <c r="J284" s="15" t="s"/>
      <c r="K284" s="15" t="s"/>
      <c r="L284" s="16" t="s"/>
      <c r="M284" s="17" t="s"/>
      <c r="N284" s="17" t="s"/>
      <c r="O284" s="18" t="s"/>
      <c r="P284" s="12" t="s"/>
      <c r="Q284" s="58" t="s"/>
    </row>
    <row r="285" spans="1:17">
      <c r="A285" s="21" t="s"/>
      <c r="B285" s="10" t="s"/>
      <c r="C285" s="22" t="s"/>
      <c r="D285" s="10" t="s"/>
      <c r="E285" s="59" t="s"/>
      <c r="F285" s="12" t="s"/>
      <c r="G285" s="12" t="s"/>
      <c r="H285" s="12" t="s"/>
      <c r="I285" s="12" t="s"/>
      <c r="J285" s="15" t="s"/>
      <c r="K285" s="15" t="s"/>
      <c r="L285" s="16" t="s"/>
      <c r="M285" s="17" t="s"/>
      <c r="N285" s="17" t="s"/>
      <c r="O285" s="18" t="s"/>
      <c r="P285" s="12" t="s"/>
      <c r="Q285" s="58" t="s"/>
    </row>
    <row r="286" spans="1:17">
      <c r="A286" s="21" t="s"/>
      <c r="B286" s="10" t="s"/>
      <c r="C286" s="22" t="s"/>
      <c r="D286" s="10" t="s"/>
      <c r="E286" s="59" t="s"/>
      <c r="F286" s="12" t="s"/>
      <c r="G286" s="12" t="s"/>
      <c r="H286" s="12" t="s"/>
      <c r="I286" s="12" t="s"/>
      <c r="J286" s="15" t="s"/>
      <c r="K286" s="15" t="s"/>
      <c r="L286" s="16" t="s"/>
      <c r="M286" s="17" t="s"/>
      <c r="N286" s="17" t="s"/>
      <c r="O286" s="18" t="s"/>
      <c r="P286" s="12" t="s"/>
      <c r="Q286" s="58" t="s"/>
    </row>
    <row r="287" spans="1:17">
      <c r="A287" s="21" t="s"/>
      <c r="B287" s="12" t="s"/>
      <c r="C287" s="22" t="s"/>
      <c r="D287" s="12" t="s"/>
      <c r="E287" s="12" t="s"/>
      <c r="F287" s="12" t="s"/>
      <c r="G287" s="12" t="s"/>
      <c r="H287" s="12" t="s"/>
      <c r="I287" s="12" t="s"/>
      <c r="J287" s="15" t="s"/>
      <c r="K287" s="15" t="s"/>
      <c r="L287" s="16" t="s"/>
      <c r="M287" s="17" t="s"/>
      <c r="N287" s="17" t="s"/>
      <c r="O287" s="18" t="s"/>
      <c r="P287" s="12" t="s"/>
      <c r="Q287" s="58" t="s"/>
    </row>
    <row r="288" spans="1:17">
      <c r="A288" s="21" t="s"/>
      <c r="B288" s="12" t="s"/>
      <c r="C288" s="22" t="s"/>
      <c r="D288" s="12" t="s"/>
      <c r="E288" s="59" t="s"/>
      <c r="F288" s="12" t="s"/>
      <c r="G288" s="12" t="s"/>
      <c r="H288" s="12" t="s"/>
      <c r="I288" s="12" t="s"/>
      <c r="J288" s="15" t="s"/>
      <c r="K288" s="15" t="s"/>
      <c r="L288" s="16" t="s"/>
      <c r="M288" s="17" t="s"/>
      <c r="N288" s="17" t="s"/>
      <c r="O288" s="18" t="s"/>
      <c r="P288" s="12" t="s"/>
      <c r="Q288" s="58" t="s"/>
    </row>
    <row r="289" spans="1:17">
      <c r="A289" s="21" t="s"/>
      <c r="B289" s="12" t="s"/>
      <c r="C289" s="22" t="s"/>
      <c r="D289" s="12" t="s"/>
      <c r="E289" s="59" t="s"/>
      <c r="F289" s="12" t="s"/>
      <c r="G289" s="12" t="s"/>
      <c r="H289" s="12" t="s"/>
      <c r="I289" s="12" t="s"/>
      <c r="J289" s="15" t="s"/>
      <c r="K289" s="15" t="s"/>
      <c r="L289" s="16" t="s"/>
      <c r="M289" s="17" t="s"/>
      <c r="N289" s="17" t="s"/>
      <c r="O289" s="18" t="s"/>
      <c r="P289" s="12" t="s"/>
      <c r="Q289" s="58" t="s"/>
    </row>
    <row r="290" spans="1:17">
      <c r="A290" s="21" t="s"/>
      <c r="B290" s="12" t="s"/>
      <c r="C290" s="22" t="s"/>
      <c r="D290" s="12" t="s"/>
      <c r="E290" s="59" t="s"/>
      <c r="F290" s="12" t="s"/>
      <c r="G290" s="12" t="s"/>
      <c r="H290" s="12" t="s"/>
      <c r="I290" s="12" t="s"/>
      <c r="J290" s="15" t="s"/>
      <c r="K290" s="15" t="s"/>
      <c r="L290" s="16" t="s"/>
      <c r="M290" s="17" t="s"/>
      <c r="N290" s="17" t="s"/>
      <c r="O290" s="18" t="s"/>
      <c r="P290" s="12" t="s"/>
      <c r="Q290" s="58" t="s"/>
    </row>
    <row r="291" spans="1:17">
      <c r="A291" s="21" t="s"/>
      <c r="B291" s="12" t="s"/>
      <c r="C291" s="22" t="s"/>
      <c r="D291" s="12" t="s"/>
      <c r="E291" s="59" t="s"/>
      <c r="F291" s="12" t="s"/>
      <c r="G291" s="12" t="s"/>
      <c r="H291" s="12" t="s"/>
      <c r="I291" s="12" t="s"/>
      <c r="J291" s="15" t="s"/>
      <c r="K291" s="15" t="s"/>
      <c r="L291" s="16" t="s"/>
      <c r="M291" s="17" t="s"/>
      <c r="N291" s="17" t="s"/>
      <c r="O291" s="18" t="s"/>
      <c r="P291" s="12" t="s"/>
      <c r="Q291" s="58" t="s"/>
    </row>
    <row r="292" spans="1:17">
      <c r="A292" s="21" t="s"/>
      <c r="B292" s="12" t="s"/>
      <c r="C292" s="22" t="s"/>
      <c r="D292" s="12" t="s"/>
      <c r="E292" s="59" t="s"/>
      <c r="F292" s="12" t="s"/>
      <c r="G292" s="12" t="s"/>
      <c r="H292" s="12" t="s"/>
      <c r="I292" s="12" t="s"/>
      <c r="J292" s="15" t="s"/>
      <c r="K292" s="15" t="s"/>
      <c r="L292" s="16" t="s"/>
      <c r="M292" s="17" t="s"/>
      <c r="N292" s="17" t="s"/>
      <c r="O292" s="18" t="s"/>
      <c r="P292" s="12" t="s"/>
      <c r="Q292" s="58" t="s"/>
    </row>
    <row r="293" spans="1:17">
      <c r="A293" s="21" t="s"/>
      <c r="B293" s="12" t="s"/>
      <c r="C293" s="22" t="s"/>
      <c r="D293" s="12" t="s"/>
      <c r="E293" s="59" t="s"/>
      <c r="F293" s="12" t="s"/>
      <c r="G293" s="12" t="s"/>
      <c r="H293" s="12" t="s"/>
      <c r="I293" s="12" t="s"/>
      <c r="J293" s="15" t="s"/>
      <c r="K293" s="15" t="s"/>
      <c r="L293" s="16" t="s"/>
      <c r="M293" s="17" t="s"/>
      <c r="N293" s="17" t="s"/>
      <c r="O293" s="18" t="s"/>
      <c r="P293" s="12" t="s"/>
      <c r="Q293" s="58" t="s"/>
    </row>
    <row r="294" spans="1:17">
      <c r="A294" s="21" t="s"/>
      <c r="B294" s="12" t="s"/>
      <c r="C294" s="22" t="s"/>
      <c r="D294" s="12" t="s"/>
      <c r="E294" s="59" t="s"/>
      <c r="F294" s="12" t="s"/>
      <c r="G294" s="12" t="s"/>
      <c r="H294" s="12" t="s"/>
      <c r="I294" s="12" t="s"/>
      <c r="J294" s="15" t="s"/>
      <c r="K294" s="15" t="s"/>
      <c r="L294" s="16" t="s"/>
      <c r="M294" s="17" t="s"/>
      <c r="N294" s="17" t="s"/>
      <c r="O294" s="18" t="s"/>
      <c r="P294" s="12" t="s"/>
      <c r="Q294" s="58" t="s"/>
    </row>
    <row r="295" spans="1:17">
      <c r="A295" s="21" t="s"/>
      <c r="B295" s="12" t="s"/>
      <c r="C295" s="22" t="s"/>
      <c r="D295" s="12" t="s"/>
      <c r="E295" s="59" t="s"/>
      <c r="F295" s="12" t="s"/>
      <c r="G295" s="12" t="s"/>
      <c r="H295" s="12" t="s"/>
      <c r="I295" s="12" t="s"/>
      <c r="J295" s="17" t="s"/>
      <c r="K295" s="15" t="s"/>
      <c r="L295" s="16" t="s"/>
      <c r="M295" s="17" t="s"/>
      <c r="N295" s="17" t="s"/>
      <c r="O295" s="18" t="s"/>
      <c r="P295" s="12" t="s"/>
      <c r="Q295" s="58" t="s"/>
    </row>
    <row r="296" spans="1:17">
      <c r="A296" s="21" t="s"/>
      <c r="B296" s="12" t="s"/>
      <c r="C296" s="22" t="s"/>
      <c r="D296" s="12" t="s"/>
      <c r="E296" s="59" t="s"/>
      <c r="F296" s="12" t="s"/>
      <c r="G296" s="12" t="s"/>
      <c r="H296" s="12" t="s"/>
      <c r="I296" s="12" t="s"/>
      <c r="J296" s="15" t="s"/>
      <c r="K296" s="15" t="s"/>
      <c r="L296" s="16" t="s"/>
      <c r="M296" s="17" t="s"/>
      <c r="N296" s="17" t="s"/>
      <c r="O296" s="18" t="s"/>
      <c r="P296" s="12" t="s"/>
      <c r="Q296" s="58" t="s"/>
    </row>
    <row r="297" spans="1:17">
      <c r="A297" s="21" t="s"/>
      <c r="B297" s="12" t="s"/>
      <c r="C297" s="22" t="s"/>
      <c r="D297" s="12" t="s"/>
      <c r="E297" s="59" t="s"/>
      <c r="F297" s="12" t="s"/>
      <c r="G297" s="12" t="s"/>
      <c r="H297" s="12" t="s"/>
      <c r="I297" s="12" t="s"/>
      <c r="J297" s="15" t="s"/>
      <c r="K297" s="15" t="s"/>
      <c r="L297" s="16" t="s"/>
      <c r="M297" s="17" t="s"/>
      <c r="N297" s="17" t="s"/>
      <c r="O297" s="18" t="s"/>
      <c r="P297" s="12" t="s"/>
      <c r="Q297" s="58" t="s"/>
    </row>
    <row r="298" spans="1:17">
      <c r="A298" s="21" t="s"/>
      <c r="B298" s="12" t="s"/>
      <c r="C298" s="22" t="s"/>
      <c r="D298" s="12" t="s"/>
      <c r="E298" s="59" t="s"/>
      <c r="F298" s="12" t="s"/>
      <c r="G298" s="12" t="s"/>
      <c r="H298" s="12" t="s"/>
      <c r="I298" s="12" t="s"/>
      <c r="J298" s="15" t="s"/>
      <c r="K298" s="15" t="s"/>
      <c r="L298" s="16" t="s"/>
      <c r="M298" s="17" t="s"/>
      <c r="N298" s="17" t="s"/>
      <c r="O298" s="18" t="s"/>
      <c r="P298" s="12" t="s"/>
      <c r="Q298" s="58" t="s"/>
    </row>
    <row r="299" spans="1:17">
      <c r="A299" s="21" t="s"/>
      <c r="B299" s="12" t="s"/>
      <c r="C299" s="22" t="s"/>
      <c r="D299" s="12" t="s"/>
      <c r="E299" s="59" t="s"/>
      <c r="F299" s="12" t="s"/>
      <c r="G299" s="12" t="s"/>
      <c r="H299" s="12" t="s"/>
      <c r="I299" s="12" t="s"/>
      <c r="J299" s="15" t="s"/>
      <c r="K299" s="15" t="s"/>
      <c r="L299" s="16" t="s"/>
      <c r="M299" s="17" t="s"/>
      <c r="N299" s="17" t="s"/>
      <c r="O299" s="18" t="s"/>
      <c r="P299" s="12" t="s"/>
      <c r="Q299" s="58" t="s"/>
    </row>
    <row r="300" spans="1:17">
      <c r="A300" s="21" t="s"/>
      <c r="B300" s="12" t="s"/>
      <c r="C300" s="22" t="s"/>
      <c r="D300" s="12" t="s"/>
      <c r="E300" s="59" t="s"/>
      <c r="F300" s="12" t="s"/>
      <c r="G300" s="12" t="s"/>
      <c r="H300" s="12" t="s"/>
      <c r="I300" s="12" t="s"/>
      <c r="J300" s="15" t="s"/>
      <c r="K300" s="15" t="s"/>
      <c r="L300" s="16" t="s"/>
      <c r="M300" s="17" t="s"/>
      <c r="N300" s="17" t="s"/>
      <c r="O300" s="18" t="s"/>
      <c r="P300" s="12" t="s"/>
      <c r="Q300" s="58" t="s"/>
    </row>
    <row r="301" spans="1:17">
      <c r="A301" s="21" t="s"/>
      <c r="B301" s="12" t="s"/>
      <c r="C301" s="22" t="s"/>
      <c r="D301" s="12" t="s"/>
      <c r="E301" s="22" t="s"/>
      <c r="F301" s="12" t="s"/>
      <c r="G301" s="12" t="s"/>
      <c r="H301" s="12" t="s"/>
      <c r="I301" s="12" t="s"/>
      <c r="J301" s="15" t="s"/>
      <c r="K301" s="15" t="s"/>
      <c r="L301" s="16" t="s"/>
      <c r="M301" s="17" t="s"/>
      <c r="N301" s="17" t="s"/>
      <c r="O301" s="18" t="s"/>
      <c r="P301" s="12" t="s"/>
      <c r="Q301" s="58" t="s"/>
    </row>
    <row r="302" spans="1:17">
      <c r="A302" s="21" t="s"/>
      <c r="B302" s="12" t="s"/>
      <c r="C302" s="22" t="s"/>
      <c r="D302" s="12" t="s"/>
      <c r="E302" s="59" t="s"/>
      <c r="F302" s="12" t="s"/>
      <c r="G302" s="12" t="s"/>
      <c r="H302" s="12" t="s"/>
      <c r="I302" s="12" t="s"/>
      <c r="J302" s="15" t="s"/>
      <c r="K302" s="15" t="s"/>
      <c r="L302" s="16" t="s"/>
      <c r="M302" s="17" t="s"/>
      <c r="N302" s="17" t="s"/>
      <c r="O302" s="18" t="s"/>
      <c r="P302" s="12" t="s"/>
      <c r="Q302" s="58" t="s"/>
    </row>
    <row r="303" spans="1:17">
      <c r="A303" s="21" t="s"/>
      <c r="B303" s="12" t="s"/>
      <c r="C303" s="22" t="s"/>
      <c r="D303" s="12" t="s"/>
      <c r="E303" s="59" t="s"/>
      <c r="F303" s="12" t="s"/>
      <c r="G303" s="12" t="s"/>
      <c r="H303" s="12" t="s"/>
      <c r="I303" s="12" t="s"/>
      <c r="J303" s="15" t="s"/>
      <c r="K303" s="15" t="s"/>
      <c r="L303" s="16" t="s"/>
      <c r="M303" s="17" t="s"/>
      <c r="N303" s="17" t="s"/>
      <c r="O303" s="18" t="s"/>
      <c r="P303" s="12" t="s"/>
      <c r="Q303" s="58" t="s"/>
    </row>
    <row r="304" spans="1:17">
      <c r="A304" s="21" t="s"/>
      <c r="B304" s="12" t="s"/>
      <c r="C304" s="22" t="s"/>
      <c r="D304" s="12" t="s"/>
      <c r="E304" s="59" t="s"/>
      <c r="F304" s="12" t="s"/>
      <c r="G304" s="12" t="s"/>
      <c r="H304" s="12" t="s"/>
      <c r="I304" s="12" t="s"/>
      <c r="J304" s="15" t="s"/>
      <c r="K304" s="15" t="s"/>
      <c r="L304" s="16" t="s"/>
      <c r="M304" s="17" t="s"/>
      <c r="N304" s="17" t="s"/>
      <c r="O304" s="18" t="s"/>
      <c r="P304" s="12" t="s"/>
      <c r="Q304" s="58" t="s"/>
    </row>
    <row r="305" spans="1:17">
      <c r="A305" s="21" t="s"/>
      <c r="B305" s="12" t="s"/>
      <c r="C305" s="22" t="s"/>
      <c r="D305" s="12" t="s"/>
      <c r="E305" s="59" t="s"/>
      <c r="F305" s="12" t="s"/>
      <c r="G305" s="12" t="s"/>
      <c r="H305" s="12" t="s"/>
      <c r="I305" s="12" t="s"/>
      <c r="J305" s="15" t="s"/>
      <c r="K305" s="15" t="s"/>
      <c r="L305" s="16" t="s"/>
      <c r="M305" s="17" t="s"/>
      <c r="N305" s="17" t="s"/>
      <c r="O305" s="18" t="s"/>
      <c r="P305" s="12" t="s"/>
      <c r="Q305" s="58" t="s"/>
    </row>
    <row r="306" spans="1:17">
      <c r="A306" s="21" t="s"/>
      <c r="B306" s="12" t="s"/>
      <c r="C306" s="22" t="s"/>
      <c r="D306" s="12" t="s"/>
      <c r="E306" s="59" t="s"/>
      <c r="F306" s="12" t="s"/>
      <c r="G306" s="12" t="s"/>
      <c r="H306" s="12" t="s"/>
      <c r="I306" s="12" t="s"/>
      <c r="J306" s="15" t="s"/>
      <c r="K306" s="15" t="s"/>
      <c r="L306" s="16" t="s"/>
      <c r="M306" s="17" t="s"/>
      <c r="N306" s="17" t="s"/>
      <c r="O306" s="18" t="s"/>
      <c r="P306" s="12" t="s"/>
      <c r="Q306" s="58" t="s"/>
    </row>
    <row r="307" spans="1:17">
      <c r="A307" s="21" t="s"/>
      <c r="B307" s="12" t="s"/>
      <c r="C307" s="22" t="s"/>
      <c r="D307" s="12" t="s"/>
      <c r="E307" s="22" t="s"/>
      <c r="F307" s="12" t="s"/>
      <c r="G307" s="12" t="s"/>
      <c r="H307" s="12" t="s"/>
      <c r="I307" s="12" t="s"/>
      <c r="J307" s="15" t="s"/>
      <c r="K307" s="15" t="s"/>
      <c r="L307" s="16" t="s"/>
      <c r="M307" s="17" t="s"/>
      <c r="N307" s="17" t="s"/>
      <c r="O307" s="18" t="s"/>
      <c r="P307" s="12" t="s"/>
      <c r="Q307" s="58" t="s"/>
    </row>
    <row r="308" spans="1:17">
      <c r="A308" s="21" t="s"/>
      <c r="B308" s="12" t="s"/>
      <c r="C308" s="22" t="s"/>
      <c r="D308" s="12" t="s"/>
      <c r="E308" s="59" t="s"/>
      <c r="F308" s="12" t="s"/>
      <c r="G308" s="12" t="s"/>
      <c r="H308" s="12" t="s"/>
      <c r="I308" s="12" t="s"/>
      <c r="J308" s="15" t="s"/>
      <c r="K308" s="15" t="s"/>
      <c r="L308" s="16" t="s"/>
      <c r="M308" s="17" t="s"/>
      <c r="N308" s="17" t="s"/>
      <c r="O308" s="18" t="s"/>
      <c r="P308" s="12" t="s"/>
      <c r="Q308" s="58" t="s"/>
    </row>
    <row r="309" spans="1:17">
      <c r="A309" s="21" t="s"/>
      <c r="B309" s="12" t="s"/>
      <c r="C309" s="22" t="s"/>
      <c r="D309" s="12" t="s"/>
      <c r="E309" s="59" t="s"/>
      <c r="F309" s="12" t="s"/>
      <c r="G309" s="12" t="s"/>
      <c r="H309" s="12" t="s"/>
      <c r="I309" s="12" t="s"/>
      <c r="J309" s="15" t="s"/>
      <c r="K309" s="15" t="s"/>
      <c r="L309" s="16" t="s"/>
      <c r="M309" s="17" t="s"/>
      <c r="N309" s="17" t="s"/>
      <c r="O309" s="18" t="s"/>
      <c r="P309" s="12" t="s"/>
      <c r="Q309" s="58" t="s"/>
    </row>
    <row r="310" spans="1:17">
      <c r="A310" s="21" t="s"/>
      <c r="B310" s="12" t="s"/>
      <c r="C310" s="22" t="s"/>
      <c r="D310" s="12" t="s"/>
      <c r="E310" s="59" t="s"/>
      <c r="F310" s="12" t="s"/>
      <c r="G310" s="12" t="s"/>
      <c r="H310" s="12" t="s"/>
      <c r="I310" s="12" t="s"/>
      <c r="J310" s="15" t="s"/>
      <c r="K310" s="15" t="s"/>
      <c r="L310" s="16" t="s"/>
      <c r="M310" s="17" t="s"/>
      <c r="N310" s="17" t="s"/>
      <c r="O310" s="18" t="s"/>
      <c r="P310" s="12" t="s"/>
      <c r="Q310" s="58" t="s"/>
    </row>
    <row r="311" spans="1:17">
      <c r="A311" s="21" t="s"/>
      <c r="B311" s="12" t="s"/>
      <c r="C311" s="22" t="s"/>
      <c r="D311" s="12" t="s"/>
      <c r="E311" s="59" t="s"/>
      <c r="F311" s="12" t="s"/>
      <c r="G311" s="12" t="s"/>
      <c r="H311" s="12" t="s"/>
      <c r="I311" s="12" t="s"/>
      <c r="J311" s="15" t="s"/>
      <c r="K311" s="15" t="s"/>
      <c r="L311" s="16" t="s"/>
      <c r="M311" s="17" t="s"/>
      <c r="N311" s="17" t="s"/>
      <c r="O311" s="18" t="s"/>
      <c r="P311" s="12" t="s"/>
      <c r="Q311" s="58" t="s"/>
    </row>
    <row r="312" spans="1:17">
      <c r="A312" s="21" t="s"/>
      <c r="B312" s="12" t="s"/>
      <c r="C312" s="22" t="s"/>
      <c r="D312" s="12" t="s"/>
      <c r="E312" s="59" t="s"/>
      <c r="F312" s="12" t="s"/>
      <c r="G312" s="12" t="s"/>
      <c r="H312" s="12" t="s"/>
      <c r="I312" s="12" t="s"/>
      <c r="J312" s="15" t="s"/>
      <c r="K312" s="15" t="s"/>
      <c r="L312" s="16" t="s"/>
      <c r="M312" s="17" t="s"/>
      <c r="N312" s="17" t="s"/>
      <c r="O312" s="18" t="s"/>
      <c r="P312" s="12" t="s"/>
      <c r="Q312" s="58" t="s"/>
    </row>
    <row r="313" spans="1:17">
      <c r="A313" s="21" t="s"/>
      <c r="B313" s="12" t="s"/>
      <c r="C313" s="22" t="s"/>
      <c r="D313" s="12" t="s"/>
      <c r="E313" s="59" t="s"/>
      <c r="F313" s="12" t="s"/>
      <c r="G313" s="12" t="s"/>
      <c r="H313" s="12" t="s"/>
      <c r="I313" s="12" t="s"/>
      <c r="J313" s="15" t="s"/>
      <c r="K313" s="15" t="s"/>
      <c r="L313" s="16" t="s"/>
      <c r="M313" s="17" t="s"/>
      <c r="N313" s="17" t="s"/>
      <c r="O313" s="18" t="s"/>
      <c r="P313" s="12" t="s"/>
      <c r="Q313" s="58" t="s"/>
    </row>
    <row r="314" spans="1:17">
      <c r="A314" s="21" t="s"/>
      <c r="B314" s="12" t="s"/>
      <c r="C314" s="22" t="s"/>
      <c r="D314" s="12" t="s"/>
      <c r="E314" s="59" t="s"/>
      <c r="F314" s="12" t="s"/>
      <c r="G314" s="12" t="s"/>
      <c r="H314" s="12" t="s"/>
      <c r="I314" s="12" t="s"/>
      <c r="J314" s="15" t="s"/>
      <c r="K314" s="15" t="s"/>
      <c r="L314" s="16" t="s"/>
      <c r="M314" s="17" t="s"/>
      <c r="N314" s="17" t="s"/>
      <c r="O314" s="18" t="s"/>
      <c r="P314" s="12" t="s"/>
      <c r="Q314" s="58" t="s"/>
    </row>
    <row r="315" spans="1:17">
      <c r="A315" s="21" t="s"/>
      <c r="B315" s="12" t="s"/>
      <c r="C315" s="22" t="s"/>
      <c r="D315" s="12" t="s"/>
      <c r="E315" s="59" t="s"/>
      <c r="F315" s="12" t="s"/>
      <c r="G315" s="12" t="s"/>
      <c r="H315" s="12" t="s"/>
      <c r="I315" s="12" t="s"/>
      <c r="J315" s="15" t="s"/>
      <c r="K315" s="15" t="s"/>
      <c r="L315" s="16" t="s"/>
      <c r="M315" s="17" t="s"/>
      <c r="N315" s="17" t="s"/>
      <c r="O315" s="18" t="s"/>
      <c r="P315" s="12" t="s"/>
      <c r="Q315" s="58" t="s"/>
    </row>
    <row r="316" spans="1:17">
      <c r="A316" s="21" t="s"/>
      <c r="B316" s="12" t="s"/>
      <c r="C316" s="22" t="s"/>
      <c r="D316" s="12" t="s"/>
      <c r="E316" s="59" t="s"/>
      <c r="F316" s="12" t="s"/>
      <c r="G316" s="12" t="s"/>
      <c r="H316" s="12" t="s"/>
      <c r="I316" s="12" t="s"/>
      <c r="J316" s="15" t="s"/>
      <c r="K316" s="15" t="s"/>
      <c r="L316" s="16" t="s"/>
      <c r="M316" s="17" t="s"/>
      <c r="N316" s="17" t="s"/>
      <c r="O316" s="18" t="s"/>
      <c r="P316" s="12" t="s"/>
      <c r="Q316" s="58" t="s"/>
    </row>
    <row r="317" spans="1:17">
      <c r="A317" s="21" t="s"/>
      <c r="B317" s="12" t="s"/>
      <c r="C317" s="22" t="s"/>
      <c r="D317" s="12" t="s"/>
      <c r="E317" s="59" t="s"/>
      <c r="F317" s="12" t="s"/>
      <c r="G317" s="12" t="s"/>
      <c r="H317" s="12" t="s"/>
      <c r="I317" s="12" t="s"/>
      <c r="J317" s="15" t="s"/>
      <c r="K317" s="15" t="s"/>
      <c r="L317" s="16" t="s"/>
      <c r="M317" s="17" t="s"/>
      <c r="N317" s="17" t="s"/>
      <c r="O317" s="18" t="s"/>
      <c r="P317" s="12" t="s"/>
      <c r="Q317" s="58" t="s"/>
    </row>
    <row r="318" spans="1:17">
      <c r="A318" s="21" t="s"/>
      <c r="B318" s="12" t="s"/>
      <c r="C318" s="22" t="s"/>
      <c r="D318" s="12" t="s"/>
      <c r="E318" s="59" t="s"/>
      <c r="F318" s="12" t="s"/>
      <c r="G318" s="12" t="s"/>
      <c r="H318" s="12" t="s"/>
      <c r="I318" s="12" t="s"/>
      <c r="J318" s="15" t="s"/>
      <c r="K318" s="15" t="s"/>
      <c r="L318" s="16" t="s"/>
      <c r="M318" s="17" t="s"/>
      <c r="N318" s="17" t="s"/>
      <c r="O318" s="18" t="s"/>
      <c r="P318" s="12" t="s"/>
      <c r="Q318" s="58" t="s"/>
    </row>
    <row r="319" spans="1:17">
      <c r="A319" s="21" t="s"/>
      <c r="B319" s="12" t="s"/>
      <c r="C319" s="22" t="s"/>
      <c r="D319" s="12" t="s"/>
      <c r="E319" s="59" t="s"/>
      <c r="F319" s="12" t="s"/>
      <c r="G319" s="12" t="s"/>
      <c r="H319" s="12" t="s"/>
      <c r="I319" s="12" t="s"/>
      <c r="J319" s="15" t="s"/>
      <c r="K319" s="15" t="s"/>
      <c r="L319" s="16" t="s"/>
      <c r="M319" s="17" t="s"/>
      <c r="N319" s="17" t="s"/>
      <c r="O319" s="18" t="s"/>
      <c r="P319" s="12" t="s"/>
      <c r="Q319" s="58" t="s"/>
    </row>
    <row r="320" spans="1:17">
      <c r="A320" s="21" t="s"/>
      <c r="B320" s="12" t="s"/>
      <c r="C320" s="22" t="s"/>
      <c r="D320" s="12" t="s"/>
      <c r="E320" s="59" t="s"/>
      <c r="F320" s="12" t="s"/>
      <c r="G320" s="12" t="s"/>
      <c r="H320" s="12" t="s"/>
      <c r="I320" s="12" t="s"/>
      <c r="J320" s="15" t="s"/>
      <c r="K320" s="15" t="s"/>
      <c r="L320" s="16" t="s"/>
      <c r="M320" s="17" t="s"/>
      <c r="N320" s="17" t="s"/>
      <c r="O320" s="18" t="s"/>
      <c r="P320" s="12" t="s"/>
      <c r="Q320" s="58" t="s"/>
    </row>
    <row r="321" spans="1:17">
      <c r="A321" s="21" t="s"/>
      <c r="B321" s="12" t="s"/>
      <c r="C321" s="22" t="s"/>
      <c r="D321" s="12" t="s"/>
      <c r="E321" s="59" t="s"/>
      <c r="F321" s="12" t="s"/>
      <c r="G321" s="12" t="s"/>
      <c r="H321" s="12" t="s"/>
      <c r="I321" s="12" t="s"/>
      <c r="J321" s="15" t="s"/>
      <c r="K321" s="15" t="s"/>
      <c r="L321" s="16" t="s"/>
      <c r="M321" s="17" t="s"/>
      <c r="N321" s="17" t="s"/>
      <c r="O321" s="18" t="s"/>
      <c r="P321" s="12" t="s"/>
      <c r="Q321" s="58" t="s"/>
    </row>
    <row r="322" spans="1:17">
      <c r="A322" s="21" t="s"/>
      <c r="B322" s="12" t="s"/>
      <c r="C322" s="22" t="s"/>
      <c r="D322" s="12" t="s"/>
      <c r="E322" s="59" t="s"/>
      <c r="F322" s="12" t="s"/>
      <c r="G322" s="12" t="s"/>
      <c r="H322" s="12" t="s"/>
      <c r="I322" s="12" t="s"/>
      <c r="J322" s="15" t="s"/>
      <c r="K322" s="15" t="s"/>
      <c r="L322" s="16" t="s"/>
      <c r="M322" s="17" t="s"/>
      <c r="N322" s="17" t="s"/>
      <c r="O322" s="18" t="s"/>
      <c r="P322" s="12" t="s"/>
      <c r="Q322" s="58" t="s"/>
    </row>
    <row r="323" spans="1:17">
      <c r="A323" s="21" t="s"/>
      <c r="B323" s="12" t="s"/>
      <c r="C323" s="22" t="s"/>
      <c r="D323" s="12" t="s"/>
      <c r="E323" s="59" t="s"/>
      <c r="F323" s="12" t="s"/>
      <c r="G323" s="12" t="s"/>
      <c r="H323" s="12" t="s"/>
      <c r="I323" s="12" t="s"/>
      <c r="J323" s="15" t="s"/>
      <c r="K323" s="15" t="s"/>
      <c r="L323" s="16" t="s"/>
      <c r="M323" s="17" t="s"/>
      <c r="N323" s="17" t="s"/>
      <c r="O323" s="18" t="s"/>
      <c r="P323" s="12" t="s"/>
      <c r="Q323" s="58" t="s"/>
    </row>
    <row r="324" spans="1:17">
      <c r="A324" s="21" t="s"/>
      <c r="B324" s="12" t="s"/>
      <c r="C324" s="22" t="s"/>
      <c r="D324" s="12" t="s"/>
      <c r="E324" s="59" t="s"/>
      <c r="F324" s="12" t="s"/>
      <c r="G324" s="12" t="s"/>
      <c r="H324" s="12" t="s"/>
      <c r="I324" s="12" t="s"/>
      <c r="J324" s="15" t="s"/>
      <c r="K324" s="15" t="s"/>
      <c r="L324" s="16" t="s"/>
      <c r="M324" s="17" t="s"/>
      <c r="N324" s="17" t="s"/>
      <c r="O324" s="18" t="s"/>
      <c r="P324" s="12" t="s"/>
      <c r="Q324" s="58" t="s"/>
    </row>
    <row r="325" spans="1:17">
      <c r="A325" s="21" t="s"/>
      <c r="B325" s="12" t="s"/>
      <c r="C325" s="22" t="s"/>
      <c r="D325" s="12" t="s"/>
      <c r="E325" s="59" t="s"/>
      <c r="F325" s="12" t="s"/>
      <c r="G325" s="12" t="s"/>
      <c r="H325" s="12" t="s"/>
      <c r="I325" s="12" t="s"/>
      <c r="J325" s="15" t="s"/>
      <c r="K325" s="15" t="s"/>
      <c r="L325" s="16" t="s"/>
      <c r="M325" s="17" t="s"/>
      <c r="N325" s="17" t="s"/>
      <c r="O325" s="18" t="s"/>
      <c r="P325" s="12" t="s"/>
      <c r="Q325" s="58" t="s"/>
    </row>
    <row r="326" spans="1:17">
      <c r="A326" s="21" t="s"/>
      <c r="B326" s="12" t="s"/>
      <c r="C326" s="22" t="s"/>
      <c r="D326" s="12" t="s"/>
      <c r="E326" s="59" t="s"/>
      <c r="F326" s="12" t="s"/>
      <c r="G326" s="12" t="s"/>
      <c r="H326" s="12" t="s"/>
      <c r="I326" s="12" t="s"/>
      <c r="J326" s="15" t="s"/>
      <c r="K326" s="15" t="s"/>
      <c r="L326" s="16" t="s"/>
      <c r="M326" s="17" t="s"/>
      <c r="N326" s="17" t="s"/>
      <c r="O326" s="18" t="s"/>
      <c r="P326" s="12" t="s"/>
      <c r="Q326" s="58" t="s"/>
    </row>
    <row r="327" spans="1:17">
      <c r="A327" s="21" t="s"/>
      <c r="B327" s="12" t="s"/>
      <c r="C327" s="22" t="s"/>
      <c r="D327" s="12" t="s"/>
      <c r="E327" s="59" t="s"/>
      <c r="F327" s="12" t="s"/>
      <c r="G327" s="12" t="s"/>
      <c r="H327" s="12" t="s"/>
      <c r="I327" s="12" t="s"/>
      <c r="J327" s="15" t="s"/>
      <c r="K327" s="149" t="s"/>
      <c r="L327" s="16" t="s"/>
      <c r="M327" s="17" t="s"/>
      <c r="N327" s="17" t="s"/>
      <c r="O327" s="18" t="s"/>
      <c r="P327" s="12" t="s"/>
      <c r="Q327" s="58" t="s"/>
    </row>
    <row r="328" spans="1:17">
      <c r="A328" s="21" t="s"/>
      <c r="B328" s="12" t="s"/>
      <c r="C328" s="22" t="s"/>
      <c r="D328" s="12" t="s"/>
      <c r="E328" s="59" t="s"/>
      <c r="F328" s="12" t="s"/>
      <c r="G328" s="12" t="s"/>
      <c r="H328" s="12" t="s"/>
      <c r="I328" s="12" t="s"/>
      <c r="J328" s="15" t="s"/>
      <c r="K328" s="15" t="s"/>
      <c r="L328" s="16" t="s"/>
      <c r="M328" s="17" t="s"/>
      <c r="N328" s="17" t="s"/>
      <c r="O328" s="18" t="s"/>
      <c r="P328" s="12" t="s"/>
      <c r="Q328" s="58" t="s"/>
    </row>
    <row r="329" spans="1:17">
      <c r="A329" s="21" t="s"/>
      <c r="B329" s="12" t="s"/>
      <c r="C329" s="22" t="s"/>
      <c r="D329" s="12" t="s"/>
      <c r="E329" s="59" t="s"/>
      <c r="F329" s="12" t="s"/>
      <c r="G329" s="12" t="s"/>
      <c r="H329" s="12" t="s"/>
      <c r="I329" s="12" t="s"/>
      <c r="J329" s="15" t="s"/>
      <c r="K329" s="15" t="s"/>
      <c r="L329" s="16" t="s"/>
      <c r="M329" s="17" t="s"/>
      <c r="N329" s="17" t="s"/>
      <c r="O329" s="18" t="s"/>
      <c r="P329" s="12" t="s"/>
      <c r="Q329" s="20" t="s"/>
    </row>
    <row r="330" spans="1:17">
      <c r="A330" s="21" t="s"/>
      <c r="B330" s="12" t="s"/>
      <c r="C330" s="22" t="s"/>
      <c r="D330" s="12" t="s"/>
      <c r="E330" s="12" t="s"/>
      <c r="F330" s="12" t="s"/>
      <c r="G330" s="12" t="s"/>
      <c r="H330" s="12" t="s"/>
      <c r="I330" s="12" t="s"/>
      <c r="J330" s="15" t="s"/>
      <c r="K330" s="15" t="s"/>
      <c r="L330" s="16" t="s"/>
      <c r="M330" s="17" t="s"/>
      <c r="N330" s="17" t="s"/>
      <c r="O330" s="18" t="s"/>
      <c r="P330" s="12" t="s"/>
      <c r="Q330" s="58" t="s"/>
    </row>
    <row r="331" spans="1:17">
      <c r="A331" s="21" t="s"/>
      <c r="B331" s="12" t="s"/>
      <c r="C331" s="22" t="s"/>
      <c r="D331" s="12" t="s"/>
      <c r="E331" s="59" t="s"/>
      <c r="F331" s="12" t="s"/>
      <c r="G331" s="12" t="s"/>
      <c r="H331" s="12" t="s"/>
      <c r="I331" s="12" t="s"/>
      <c r="J331" s="15" t="s"/>
      <c r="K331" s="15" t="s"/>
      <c r="L331" s="16" t="s"/>
      <c r="M331" s="17" t="s"/>
      <c r="N331" s="17" t="s"/>
      <c r="O331" s="18" t="s"/>
      <c r="P331" s="12" t="s"/>
      <c r="Q331" s="58" t="s"/>
    </row>
    <row r="332" spans="1:17">
      <c r="A332" s="21" t="s"/>
      <c r="B332" s="12" t="s"/>
      <c r="C332" s="22" t="s"/>
      <c r="D332" s="12" t="s"/>
      <c r="E332" s="59" t="s"/>
      <c r="F332" s="12" t="s"/>
      <c r="G332" s="12" t="s"/>
      <c r="H332" s="12" t="s"/>
      <c r="I332" s="12" t="s"/>
      <c r="J332" s="15" t="s"/>
      <c r="K332" s="15" t="s"/>
      <c r="L332" s="16" t="s"/>
      <c r="M332" s="17" t="s"/>
      <c r="N332" s="17" t="s"/>
      <c r="O332" s="18" t="s"/>
      <c r="P332" s="12" t="s"/>
      <c r="Q332" s="58" t="s"/>
    </row>
    <row r="333" spans="1:17">
      <c r="A333" s="21" t="s"/>
      <c r="B333" s="12" t="s"/>
      <c r="C333" s="22" t="s"/>
      <c r="D333" s="12" t="s"/>
      <c r="E333" s="59" t="s"/>
      <c r="F333" s="12" t="s"/>
      <c r="G333" s="12" t="s"/>
      <c r="H333" s="12" t="s"/>
      <c r="I333" s="12" t="s"/>
      <c r="J333" s="15" t="s"/>
      <c r="K333" s="15" t="s"/>
      <c r="L333" s="16" t="s"/>
      <c r="M333" s="17" t="s"/>
      <c r="N333" s="17" t="s"/>
      <c r="O333" s="18" t="s"/>
      <c r="P333" s="12" t="s"/>
      <c r="Q333" s="58" t="s"/>
    </row>
    <row r="334" spans="1:17">
      <c r="A334" s="21" t="s"/>
      <c r="B334" s="12" t="s"/>
      <c r="C334" s="22" t="s"/>
      <c r="D334" s="12" t="s"/>
      <c r="E334" s="59" t="s"/>
      <c r="F334" s="12" t="s"/>
      <c r="G334" s="12" t="s"/>
      <c r="H334" s="12" t="s"/>
      <c r="I334" s="12" t="s"/>
      <c r="J334" s="15" t="s"/>
      <c r="K334" s="15" t="s"/>
      <c r="L334" s="16" t="s"/>
      <c r="M334" s="17" t="s"/>
      <c r="N334" s="17" t="s"/>
      <c r="O334" s="18" t="s"/>
      <c r="P334" s="12" t="s"/>
      <c r="Q334" s="58" t="s"/>
    </row>
    <row r="335" spans="1:17">
      <c r="A335" s="21" t="s"/>
      <c r="B335" s="12" t="s"/>
      <c r="C335" s="22" t="s"/>
      <c r="D335" s="12" t="s"/>
      <c r="E335" s="59" t="s"/>
      <c r="F335" s="12" t="s"/>
      <c r="G335" s="12" t="s"/>
      <c r="H335" s="12" t="s"/>
      <c r="I335" s="12" t="s"/>
      <c r="J335" s="15" t="s"/>
      <c r="K335" s="15" t="s"/>
      <c r="L335" s="16" t="s"/>
      <c r="M335" s="17" t="s"/>
      <c r="N335" s="17" t="s"/>
      <c r="O335" s="18" t="s"/>
      <c r="P335" s="12" t="s"/>
      <c r="Q335" s="58" t="s"/>
    </row>
    <row r="336" spans="1:17">
      <c r="A336" s="21" t="s"/>
      <c r="B336" s="12" t="s"/>
      <c r="C336" s="22" t="s"/>
      <c r="D336" s="12" t="s"/>
      <c r="E336" s="59" t="s"/>
      <c r="F336" s="12" t="s"/>
      <c r="G336" s="12" t="s"/>
      <c r="H336" s="12" t="s"/>
      <c r="I336" s="12" t="s"/>
      <c r="J336" s="17" t="s"/>
      <c r="K336" s="15" t="s"/>
      <c r="L336" s="16" t="s"/>
      <c r="M336" s="17" t="s"/>
      <c r="N336" s="17" t="s"/>
      <c r="O336" s="18" t="s"/>
      <c r="P336" s="12" t="s"/>
      <c r="Q336" s="58" t="s"/>
    </row>
    <row r="337" spans="1:17">
      <c r="A337" s="21" t="s"/>
      <c r="B337" s="12" t="s"/>
      <c r="C337" s="22" t="s"/>
      <c r="D337" s="12" t="s"/>
      <c r="E337" s="59" t="s"/>
      <c r="F337" s="12" t="s"/>
      <c r="G337" s="12" t="s"/>
      <c r="H337" s="12" t="s"/>
      <c r="I337" s="12" t="s"/>
      <c r="J337" s="15" t="s"/>
      <c r="K337" s="15" t="s"/>
      <c r="L337" s="16" t="s"/>
      <c r="M337" s="17" t="s"/>
      <c r="N337" s="17" t="s"/>
      <c r="O337" s="18" t="s"/>
      <c r="P337" s="12" t="s"/>
      <c r="Q337" s="58" t="s"/>
    </row>
    <row r="338" spans="1:17">
      <c r="A338" s="21" t="s"/>
      <c r="B338" s="12" t="s"/>
      <c r="C338" s="22" t="s"/>
      <c r="D338" s="12" t="s"/>
      <c r="E338" s="59" t="s"/>
      <c r="F338" s="12" t="s"/>
      <c r="G338" s="12" t="s"/>
      <c r="H338" s="12" t="s"/>
      <c r="I338" s="12" t="s"/>
      <c r="J338" s="15" t="s"/>
      <c r="K338" s="15" t="s"/>
      <c r="L338" s="16" t="s"/>
      <c r="M338" s="17" t="s"/>
      <c r="N338" s="17" t="s"/>
      <c r="O338" s="18" t="s"/>
      <c r="P338" s="12" t="s"/>
      <c r="Q338" s="58" t="s"/>
    </row>
    <row r="339" spans="1:17">
      <c r="A339" s="21" t="s"/>
      <c r="B339" s="12" t="s"/>
      <c r="C339" s="22" t="s"/>
      <c r="D339" s="65" t="s"/>
      <c r="E339" s="59" t="s"/>
      <c r="F339" s="12" t="s"/>
      <c r="G339" s="12" t="s"/>
      <c r="H339" s="12" t="s"/>
      <c r="I339" s="12" t="s"/>
      <c r="J339" s="15" t="s"/>
      <c r="K339" s="15" t="s"/>
      <c r="L339" s="16" t="s"/>
      <c r="M339" s="17" t="s"/>
      <c r="N339" s="17" t="s"/>
      <c r="O339" s="18" t="s"/>
      <c r="P339" s="12" t="s"/>
      <c r="Q339" s="58" t="s"/>
    </row>
    <row r="340" spans="1:17">
      <c r="A340" s="21" t="s"/>
      <c r="B340" s="12" t="s"/>
      <c r="C340" s="22" t="s"/>
      <c r="D340" s="12" t="s"/>
      <c r="E340" s="12" t="s"/>
      <c r="F340" s="12" t="s"/>
      <c r="G340" s="12" t="s"/>
      <c r="H340" s="12" t="s"/>
      <c r="I340" s="12" t="s"/>
      <c r="J340" s="15" t="s"/>
      <c r="K340" s="15" t="s"/>
      <c r="L340" s="16" t="s"/>
      <c r="M340" s="17" t="s"/>
      <c r="N340" s="17" t="s"/>
      <c r="O340" s="18" t="s"/>
      <c r="P340" s="12" t="s"/>
      <c r="Q340" s="58" t="s"/>
    </row>
    <row r="341" spans="1:17">
      <c r="A341" s="21" t="s"/>
      <c r="B341" s="12" t="s"/>
      <c r="C341" s="22" t="s"/>
      <c r="D341" s="12" t="s"/>
      <c r="E341" s="12" t="s"/>
      <c r="F341" s="12" t="s"/>
      <c r="G341" s="12" t="s"/>
      <c r="H341" s="12" t="s"/>
      <c r="I341" s="12" t="s"/>
      <c r="J341" s="15" t="s"/>
      <c r="K341" s="149" t="s"/>
      <c r="L341" s="16" t="s"/>
      <c r="M341" s="17" t="s"/>
      <c r="N341" s="17" t="s"/>
      <c r="O341" s="18" t="s"/>
      <c r="P341" s="12" t="s"/>
      <c r="Q341" s="58" t="s"/>
    </row>
    <row r="342" spans="1:17">
      <c r="A342" s="21" t="s"/>
      <c r="B342" s="12" t="s"/>
      <c r="C342" s="22" t="s"/>
      <c r="D342" s="12" t="s"/>
      <c r="E342" s="59" t="s"/>
      <c r="F342" s="12" t="s"/>
      <c r="G342" s="12" t="s"/>
      <c r="H342" s="12" t="s"/>
      <c r="I342" s="12" t="s"/>
      <c r="J342" s="15" t="s"/>
      <c r="K342" s="15" t="s"/>
      <c r="L342" s="16" t="s"/>
      <c r="M342" s="17" t="s"/>
      <c r="N342" s="17" t="s"/>
      <c r="O342" s="18" t="s"/>
      <c r="P342" s="12" t="s"/>
      <c r="Q342" s="58" t="s"/>
    </row>
    <row r="343" spans="1:17">
      <c r="A343" s="21" t="s"/>
      <c r="B343" s="12" t="s"/>
      <c r="C343" s="22" t="s"/>
      <c r="D343" s="12" t="s"/>
      <c r="E343" s="59" t="s"/>
      <c r="F343" s="12" t="s"/>
      <c r="G343" s="12" t="s"/>
      <c r="H343" s="12" t="s"/>
      <c r="I343" s="12" t="s"/>
      <c r="J343" s="15" t="s"/>
      <c r="K343" s="15" t="s"/>
      <c r="L343" s="16" t="s"/>
      <c r="M343" s="17" t="s"/>
      <c r="N343" s="17" t="s"/>
      <c r="O343" s="18" t="s"/>
      <c r="P343" s="12" t="s"/>
      <c r="Q343" s="58" t="s"/>
    </row>
    <row r="344" spans="1:17">
      <c r="A344" s="21" t="s"/>
      <c r="B344" s="12" t="s"/>
      <c r="C344" s="22" t="s"/>
      <c r="D344" s="12" t="s"/>
      <c r="E344" s="59" t="s"/>
      <c r="F344" s="12" t="s"/>
      <c r="G344" s="12" t="s"/>
      <c r="H344" s="12" t="s"/>
      <c r="I344" s="12" t="s"/>
      <c r="J344" s="15" t="s"/>
      <c r="K344" s="15" t="s"/>
      <c r="L344" s="16" t="s"/>
      <c r="M344" s="17" t="s"/>
      <c r="N344" s="17" t="s"/>
      <c r="O344" s="18" t="s"/>
      <c r="P344" s="12" t="s"/>
      <c r="Q344" s="58" t="s"/>
    </row>
    <row r="345" spans="1:17">
      <c r="A345" s="21" t="s"/>
      <c r="B345" s="12" t="s"/>
      <c r="C345" s="22" t="s"/>
      <c r="D345" s="12" t="s"/>
      <c r="E345" s="59" t="s"/>
      <c r="F345" s="12" t="s"/>
      <c r="G345" s="12" t="s"/>
      <c r="H345" s="12" t="s"/>
      <c r="I345" s="12" t="s"/>
      <c r="J345" s="15" t="s"/>
      <c r="K345" s="15" t="s"/>
      <c r="L345" s="16" t="s"/>
      <c r="M345" s="17" t="s"/>
      <c r="N345" s="17" t="s"/>
      <c r="O345" s="18" t="s"/>
      <c r="P345" s="12" t="s"/>
      <c r="Q345" s="58" t="s"/>
    </row>
    <row r="346" spans="1:17">
      <c r="A346" s="21" t="s"/>
      <c r="B346" s="12" t="s"/>
      <c r="C346" s="22" t="s"/>
      <c r="D346" s="12" t="s"/>
      <c r="E346" s="59" t="s"/>
      <c r="F346" s="12" t="s"/>
      <c r="G346" s="12" t="s"/>
      <c r="H346" s="12" t="s"/>
      <c r="I346" s="12" t="s"/>
      <c r="J346" s="15" t="s"/>
      <c r="K346" s="15" t="s"/>
      <c r="L346" s="16" t="s"/>
      <c r="M346" s="17" t="s"/>
      <c r="N346" s="17" t="s"/>
      <c r="O346" s="18" t="s"/>
      <c r="P346" s="12" t="s"/>
      <c r="Q346" s="58" t="s"/>
    </row>
    <row r="347" spans="1:17">
      <c r="A347" s="21" t="s"/>
      <c r="B347" s="12" t="s"/>
      <c r="C347" s="22" t="s"/>
      <c r="D347" s="12" t="s"/>
      <c r="E347" s="59" t="s"/>
      <c r="F347" s="12" t="s"/>
      <c r="G347" s="12" t="s"/>
      <c r="H347" s="12" t="s"/>
      <c r="I347" s="12" t="s"/>
      <c r="J347" s="15" t="s"/>
      <c r="K347" s="15" t="s"/>
      <c r="L347" s="16" t="s"/>
      <c r="M347" s="17" t="s"/>
      <c r="N347" s="17" t="s"/>
      <c r="O347" s="18" t="s"/>
      <c r="P347" s="12" t="s"/>
      <c r="Q347" s="58" t="s"/>
    </row>
    <row r="348" spans="1:17">
      <c r="A348" s="21" t="s"/>
      <c r="B348" s="12" t="s"/>
      <c r="C348" s="22" t="s"/>
      <c r="D348" s="12" t="s"/>
      <c r="E348" s="59" t="s"/>
      <c r="F348" s="12" t="s"/>
      <c r="G348" s="12" t="s"/>
      <c r="H348" s="12" t="s"/>
      <c r="I348" s="12" t="s"/>
      <c r="J348" s="15" t="s"/>
      <c r="K348" s="15" t="s"/>
      <c r="L348" s="16" t="s"/>
      <c r="M348" s="17" t="s"/>
      <c r="N348" s="17" t="s"/>
      <c r="O348" s="18" t="s"/>
      <c r="P348" s="12" t="s"/>
      <c r="Q348" s="58" t="s"/>
    </row>
    <row r="349" spans="1:17">
      <c r="A349" s="21" t="s"/>
      <c r="B349" s="12" t="s"/>
      <c r="C349" s="22" t="s"/>
      <c r="D349" s="12" t="s"/>
      <c r="E349" s="59" t="s"/>
      <c r="F349" s="12" t="s"/>
      <c r="G349" s="12" t="s"/>
      <c r="H349" s="12" t="s"/>
      <c r="I349" s="12" t="s"/>
      <c r="J349" s="15" t="s"/>
      <c r="K349" s="15" t="s"/>
      <c r="L349" s="16" t="s"/>
      <c r="M349" s="17" t="s"/>
      <c r="N349" s="17" t="s"/>
      <c r="O349" s="18" t="s"/>
      <c r="P349" s="12" t="s"/>
      <c r="Q349" s="58" t="s"/>
    </row>
    <row r="350" spans="1:17">
      <c r="A350" s="21" t="s"/>
      <c r="B350" s="12" t="s"/>
      <c r="C350" s="22" t="s"/>
      <c r="D350" s="155" t="s"/>
      <c r="E350" s="59" t="s"/>
      <c r="F350" s="12" t="s"/>
      <c r="G350" s="12" t="s"/>
      <c r="H350" s="12" t="s"/>
      <c r="I350" s="12" t="s"/>
      <c r="J350" s="15" t="s"/>
      <c r="K350" s="15" t="s"/>
      <c r="L350" s="16" t="s"/>
      <c r="M350" s="17" t="s"/>
      <c r="N350" s="17" t="s"/>
      <c r="O350" s="18" t="s"/>
      <c r="P350" s="12" t="s"/>
      <c r="Q350" s="58" t="s"/>
    </row>
    <row r="351" spans="1:17">
      <c r="A351" s="21" t="s"/>
      <c r="B351" s="12" t="s"/>
      <c r="C351" s="22" t="s"/>
      <c r="D351" s="12" t="s"/>
      <c r="E351" s="12" t="s"/>
      <c r="F351" s="12" t="s"/>
      <c r="G351" s="12" t="s"/>
      <c r="H351" s="12" t="s"/>
      <c r="I351" s="12" t="s"/>
      <c r="J351" s="15" t="s"/>
      <c r="K351" s="15" t="s"/>
      <c r="L351" s="16" t="s"/>
      <c r="M351" s="17" t="s"/>
      <c r="N351" s="17" t="s"/>
      <c r="O351" s="18" t="s"/>
      <c r="P351" s="12" t="s"/>
      <c r="Q351" s="58" t="s"/>
    </row>
    <row r="352" spans="1:17">
      <c r="A352" s="21" t="s"/>
      <c r="B352" s="12" t="s"/>
      <c r="C352" s="22" t="s"/>
      <c r="D352" s="12" t="s"/>
      <c r="E352" s="59" t="s"/>
      <c r="F352" s="12" t="s"/>
      <c r="G352" s="12" t="s"/>
      <c r="H352" s="12" t="s"/>
      <c r="I352" s="12" t="s"/>
      <c r="J352" s="15" t="s"/>
      <c r="K352" s="15" t="s"/>
      <c r="L352" s="16" t="s"/>
      <c r="M352" s="17" t="s"/>
      <c r="N352" s="17" t="s"/>
      <c r="O352" s="18" t="s"/>
      <c r="P352" s="12" t="s"/>
      <c r="Q352" s="58" t="s"/>
    </row>
    <row r="353" spans="1:17">
      <c r="A353" s="21" t="s"/>
      <c r="B353" s="12" t="s"/>
      <c r="C353" s="22" t="s"/>
      <c r="D353" s="12" t="s"/>
      <c r="E353" s="59" t="s"/>
      <c r="F353" s="12" t="s"/>
      <c r="G353" s="12" t="s"/>
      <c r="H353" s="12" t="s"/>
      <c r="I353" s="12" t="s"/>
      <c r="J353" s="15" t="s"/>
      <c r="K353" s="15" t="s"/>
      <c r="L353" s="16" t="s"/>
      <c r="M353" s="17" t="s"/>
      <c r="N353" s="17" t="s"/>
      <c r="O353" s="18" t="s"/>
      <c r="P353" s="12" t="s"/>
      <c r="Q353" s="58" t="s"/>
    </row>
    <row r="354" spans="1:17">
      <c r="A354" s="21" t="s"/>
      <c r="B354" s="12" t="s"/>
      <c r="C354" s="22" t="s"/>
      <c r="D354" s="12" t="s"/>
      <c r="E354" s="59" t="s"/>
      <c r="F354" s="12" t="s"/>
      <c r="G354" s="12" t="s"/>
      <c r="H354" s="12" t="s"/>
      <c r="I354" s="12" t="s"/>
      <c r="J354" s="71" t="s"/>
      <c r="K354" s="72" t="s"/>
      <c r="L354" s="73" t="s"/>
      <c r="M354" s="71" t="s"/>
      <c r="N354" s="71" t="s"/>
      <c r="O354" s="74" t="s"/>
      <c r="P354" s="12" t="s"/>
      <c r="Q354" s="58" t="s"/>
    </row>
    <row r="355" spans="1:17">
      <c r="A355" s="21" t="s"/>
      <c r="B355" s="12" t="s"/>
      <c r="C355" s="22" t="s"/>
      <c r="D355" s="155" t="s"/>
      <c r="E355" s="59" t="s"/>
      <c r="F355" s="12" t="s"/>
      <c r="G355" s="12" t="s"/>
      <c r="H355" s="12" t="s"/>
      <c r="I355" s="12" t="s"/>
      <c r="J355" s="15" t="s"/>
      <c r="K355" s="15" t="s"/>
      <c r="L355" s="16" t="s"/>
      <c r="M355" s="17" t="s"/>
      <c r="N355" s="17" t="s"/>
      <c r="O355" s="18" t="s"/>
      <c r="P355" s="12" t="s"/>
      <c r="Q355" s="58" t="s"/>
    </row>
    <row r="356" spans="1:17">
      <c r="A356" s="21" t="s"/>
      <c r="B356" s="12" t="s"/>
      <c r="C356" s="22" t="s"/>
      <c r="D356" s="12" t="s"/>
      <c r="E356" s="59" t="s"/>
      <c r="F356" s="12" t="s"/>
      <c r="G356" s="12" t="s"/>
      <c r="H356" s="12" t="s"/>
      <c r="I356" s="12" t="s"/>
      <c r="J356" s="15" t="s"/>
      <c r="K356" s="15" t="s"/>
      <c r="L356" s="16" t="s"/>
      <c r="M356" s="17" t="s"/>
      <c r="N356" s="17" t="s"/>
      <c r="O356" s="18" t="s"/>
      <c r="P356" s="12" t="s"/>
      <c r="Q356" s="58" t="s"/>
    </row>
    <row r="357" spans="1:17">
      <c r="A357" s="21" t="s"/>
      <c r="B357" s="12" t="s"/>
      <c r="C357" s="22" t="s"/>
      <c r="D357" s="12" t="s"/>
      <c r="E357" s="59" t="s"/>
      <c r="F357" s="12" t="s"/>
      <c r="G357" s="12" t="s"/>
      <c r="H357" s="12" t="s"/>
      <c r="I357" s="12" t="s"/>
      <c r="J357" s="15" t="s"/>
      <c r="K357" s="15" t="s"/>
      <c r="L357" s="16" t="s"/>
      <c r="M357" s="17" t="s"/>
      <c r="N357" s="17" t="s"/>
      <c r="O357" s="18" t="s"/>
      <c r="P357" s="12" t="s"/>
      <c r="Q357" s="58" t="s"/>
    </row>
    <row r="358" spans="1:17">
      <c r="A358" s="21" t="s"/>
      <c r="B358" s="12" t="s"/>
      <c r="C358" s="22" t="s"/>
      <c r="D358" s="12" t="s"/>
      <c r="E358" s="59" t="s"/>
      <c r="F358" s="12" t="s"/>
      <c r="G358" s="12" t="s"/>
      <c r="H358" s="12" t="s"/>
      <c r="I358" s="12" t="s"/>
      <c r="J358" s="15" t="s"/>
      <c r="K358" s="15" t="s"/>
      <c r="L358" s="16" t="s"/>
      <c r="M358" s="17" t="s"/>
      <c r="N358" s="17" t="s"/>
      <c r="O358" s="18" t="s"/>
      <c r="P358" s="12" t="s"/>
      <c r="Q358" s="58" t="s"/>
    </row>
    <row r="359" spans="1:17">
      <c r="A359" s="21" t="s"/>
      <c r="B359" s="12" t="s"/>
      <c r="C359" s="22" t="s"/>
      <c r="D359" s="12" t="s"/>
      <c r="E359" s="59" t="s"/>
      <c r="F359" s="12" t="s"/>
      <c r="G359" s="12" t="s"/>
      <c r="H359" s="12" t="s"/>
      <c r="I359" s="12" t="s"/>
      <c r="J359" s="15" t="s"/>
      <c r="K359" s="15" t="s"/>
      <c r="L359" s="16" t="s"/>
      <c r="M359" s="17" t="s"/>
      <c r="N359" s="17" t="s"/>
      <c r="O359" s="18" t="s"/>
      <c r="P359" s="12" t="s"/>
      <c r="Q359" s="58" t="s"/>
    </row>
    <row r="360" spans="1:17">
      <c r="A360" s="21" t="s"/>
      <c r="B360" s="12" t="s"/>
      <c r="C360" s="22" t="s"/>
      <c r="D360" s="12" t="s"/>
      <c r="E360" s="59" t="s"/>
      <c r="F360" s="12" t="s"/>
      <c r="G360" s="12" t="s"/>
      <c r="H360" s="12" t="s"/>
      <c r="I360" s="12" t="s"/>
      <c r="J360" s="15" t="s"/>
      <c r="K360" s="15" t="s"/>
      <c r="L360" s="16" t="s"/>
      <c r="M360" s="17" t="s"/>
      <c r="N360" s="17" t="s"/>
      <c r="O360" s="18" t="s"/>
      <c r="P360" s="12" t="s"/>
      <c r="Q360" s="58" t="s"/>
    </row>
    <row r="361" spans="1:17">
      <c r="A361" s="21" t="s"/>
      <c r="B361" s="12" t="s"/>
      <c r="C361" s="22" t="s"/>
      <c r="D361" s="12" t="s"/>
      <c r="E361" s="59" t="s"/>
      <c r="F361" s="12" t="s"/>
      <c r="G361" s="12" t="s"/>
      <c r="H361" s="12" t="s"/>
      <c r="I361" s="12" t="s"/>
      <c r="J361" s="15" t="s"/>
      <c r="K361" s="15" t="s"/>
      <c r="L361" s="16" t="s"/>
      <c r="M361" s="17" t="s"/>
      <c r="N361" s="17" t="s"/>
      <c r="O361" s="18" t="s"/>
      <c r="P361" s="12" t="s"/>
      <c r="Q361" s="58" t="s"/>
    </row>
    <row r="362" spans="1:17">
      <c r="A362" s="21" t="s"/>
      <c r="B362" s="12" t="s"/>
      <c r="C362" s="22" t="s"/>
      <c r="D362" s="12" t="s"/>
      <c r="E362" s="59" t="s"/>
      <c r="F362" s="12" t="s"/>
      <c r="G362" s="12" t="s"/>
      <c r="H362" s="12" t="s"/>
      <c r="I362" s="12" t="s"/>
      <c r="J362" s="15" t="s"/>
      <c r="K362" s="15" t="s"/>
      <c r="L362" s="16" t="s"/>
      <c r="M362" s="17" t="s"/>
      <c r="N362" s="17" t="s"/>
      <c r="O362" s="18" t="s"/>
      <c r="P362" s="12" t="s"/>
      <c r="Q362" s="58" t="s"/>
    </row>
    <row r="363" spans="1:17">
      <c r="A363" s="21" t="s"/>
      <c r="B363" s="12" t="s"/>
      <c r="C363" s="22" t="s"/>
      <c r="D363" s="12" t="s"/>
      <c r="E363" s="59" t="s"/>
      <c r="F363" s="12" t="s"/>
      <c r="G363" s="12" t="s"/>
      <c r="H363" s="12" t="s"/>
      <c r="I363" s="12" t="s"/>
      <c r="J363" s="15" t="s"/>
      <c r="K363" s="15" t="s"/>
      <c r="L363" s="16" t="s"/>
      <c r="M363" s="17" t="s"/>
      <c r="N363" s="17" t="s"/>
      <c r="O363" s="18" t="s"/>
      <c r="P363" s="12" t="s"/>
      <c r="Q363" s="58" t="s"/>
    </row>
    <row r="364" spans="1:17">
      <c r="A364" s="21" t="s"/>
      <c r="B364" s="12" t="s"/>
      <c r="C364" s="22" t="s"/>
      <c r="D364" s="12" t="s"/>
      <c r="E364" s="12" t="s"/>
      <c r="F364" s="12" t="s"/>
      <c r="G364" s="12" t="s"/>
      <c r="H364" s="12" t="s"/>
      <c r="I364" s="12" t="s"/>
      <c r="J364" s="15" t="s"/>
      <c r="K364" s="15" t="s"/>
      <c r="L364" s="16" t="s"/>
      <c r="M364" s="17" t="s"/>
      <c r="N364" s="17" t="s"/>
      <c r="O364" s="18" t="s"/>
      <c r="P364" s="12" t="s"/>
      <c r="Q364" s="58" t="s"/>
    </row>
    <row r="365" spans="1:17">
      <c r="A365" s="21" t="s"/>
      <c r="B365" s="12" t="s"/>
      <c r="C365" s="22" t="s"/>
      <c r="D365" s="12" t="s"/>
      <c r="E365" s="12" t="s"/>
      <c r="F365" s="12" t="s"/>
      <c r="G365" s="12" t="s"/>
      <c r="H365" s="12" t="s"/>
      <c r="I365" s="12" t="s"/>
      <c r="J365" s="15" t="s"/>
      <c r="K365" s="15" t="s"/>
      <c r="L365" s="16" t="s"/>
      <c r="M365" s="17" t="s"/>
      <c r="N365" s="17" t="s"/>
      <c r="O365" s="18" t="s"/>
      <c r="P365" s="12" t="s"/>
      <c r="Q365" s="58" t="s"/>
    </row>
    <row r="366" spans="1:17">
      <c r="A366" s="21" t="s"/>
      <c r="B366" s="12" t="s"/>
      <c r="C366" s="22" t="s"/>
      <c r="D366" s="12" t="s"/>
      <c r="E366" s="59" t="s"/>
      <c r="F366" s="12" t="s"/>
      <c r="G366" s="12" t="s"/>
      <c r="H366" s="12" t="s"/>
      <c r="I366" s="12" t="s"/>
      <c r="J366" s="15" t="s"/>
      <c r="K366" s="15" t="s"/>
      <c r="L366" s="16" t="s"/>
      <c r="M366" s="17" t="s"/>
      <c r="N366" s="17" t="s"/>
      <c r="O366" s="18" t="s"/>
      <c r="P366" s="12" t="s"/>
      <c r="Q366" s="58" t="s"/>
    </row>
    <row r="367" spans="1:17">
      <c r="A367" s="21" t="s"/>
      <c r="B367" s="12" t="s"/>
      <c r="C367" s="22" t="s"/>
      <c r="D367" s="12" t="s"/>
      <c r="E367" s="59" t="s"/>
      <c r="F367" s="12" t="s"/>
      <c r="G367" s="12" t="s"/>
      <c r="H367" s="12" t="s"/>
      <c r="I367" s="12" t="s"/>
      <c r="J367" s="15" t="s"/>
      <c r="K367" s="15" t="s"/>
      <c r="L367" s="16" t="s"/>
      <c r="M367" s="17" t="s"/>
      <c r="N367" s="17" t="s"/>
      <c r="O367" s="18" t="s"/>
      <c r="P367" s="12" t="s"/>
      <c r="Q367" s="58" t="s"/>
    </row>
    <row r="368" spans="1:17">
      <c r="A368" s="21" t="s"/>
      <c r="B368" s="12" t="s"/>
      <c r="C368" s="22" t="s"/>
      <c r="D368" s="12" t="s"/>
      <c r="E368" s="59" t="s"/>
      <c r="F368" s="12" t="s"/>
      <c r="G368" s="12" t="s"/>
      <c r="H368" s="12" t="s"/>
      <c r="I368" s="12" t="s"/>
      <c r="J368" s="15" t="s"/>
      <c r="K368" s="15" t="s"/>
      <c r="L368" s="16" t="s"/>
      <c r="M368" s="17" t="s"/>
      <c r="N368" s="17" t="s"/>
      <c r="O368" s="18" t="s"/>
      <c r="P368" s="12" t="s"/>
      <c r="Q368" s="58" t="s"/>
    </row>
    <row r="369" spans="1:16">
      <c r="A369" s="9" t="s"/>
      <c r="B369" s="10" t="s"/>
      <c r="C369" s="11" t="s"/>
      <c r="D369" s="10" t="s"/>
      <c r="E369" s="53" t="s"/>
      <c r="F369" s="10" t="s"/>
      <c r="G369" s="10" t="s"/>
      <c r="H369" s="10" t="s"/>
      <c r="I369" s="10" t="s"/>
      <c r="J369" s="15" t="s"/>
      <c r="K369" s="15" t="s"/>
      <c r="L369" s="16" t="s"/>
      <c r="M369" s="17" t="s"/>
      <c r="N369" s="17" t="s"/>
      <c r="O369" s="18" t="s"/>
      <c r="P369" s="10" t="s"/>
    </row>
    <row r="370" spans="1:16">
      <c r="A370" s="9" t="s"/>
      <c r="B370" s="10" t="s"/>
      <c r="C370" s="11" t="s"/>
      <c r="D370" s="10" t="s"/>
      <c r="E370" s="53" t="s"/>
      <c r="F370" s="10" t="s"/>
      <c r="G370" s="10" t="s"/>
      <c r="H370" s="10" t="s"/>
      <c r="I370" s="10" t="s"/>
      <c r="J370" s="15" t="s"/>
      <c r="K370" s="15" t="s"/>
      <c r="L370" s="16" t="s"/>
      <c r="M370" s="17" t="s"/>
      <c r="N370" s="17" t="s"/>
      <c r="O370" s="18" t="s"/>
      <c r="P370" s="10" t="s"/>
    </row>
    <row r="371" spans="1:16">
      <c r="A371" s="9" t="s"/>
      <c r="B371" s="10" t="s"/>
      <c r="C371" s="11" t="s"/>
      <c r="D371" s="10" t="s"/>
      <c r="E371" s="53" t="s"/>
      <c r="F371" s="10" t="s"/>
      <c r="G371" s="10" t="s"/>
      <c r="H371" s="10" t="s"/>
      <c r="I371" s="10" t="s"/>
      <c r="J371" s="15" t="s"/>
      <c r="K371" s="15" t="s"/>
      <c r="L371" s="16" t="s"/>
      <c r="M371" s="17" t="s"/>
      <c r="N371" s="17" t="s"/>
      <c r="O371" s="18" t="s"/>
      <c r="P371" s="10" t="s"/>
    </row>
    <row r="372" spans="1:16">
      <c r="A372" s="9" t="s"/>
      <c r="B372" s="10" t="s"/>
      <c r="C372" s="11" t="s"/>
      <c r="D372" s="10" t="s"/>
      <c r="E372" s="53" t="s"/>
      <c r="F372" s="10" t="s"/>
      <c r="G372" s="10" t="s"/>
      <c r="H372" s="10" t="s"/>
      <c r="I372" s="10" t="s"/>
      <c r="J372" s="15" t="s"/>
      <c r="K372" s="15" t="s"/>
      <c r="L372" s="16" t="s"/>
      <c r="M372" s="17" t="s"/>
      <c r="N372" s="17" t="s"/>
      <c r="O372" s="18" t="s"/>
      <c r="P372" s="10" t="s"/>
    </row>
    <row r="373" spans="1:16">
      <c r="A373" s="9" t="s"/>
      <c r="B373" s="10" t="s"/>
      <c r="C373" s="11" t="s"/>
      <c r="D373" s="10" t="s"/>
      <c r="E373" s="53" t="s"/>
      <c r="F373" s="10" t="s"/>
      <c r="G373" s="10" t="s"/>
      <c r="H373" s="10" t="s"/>
      <c r="I373" s="10" t="s"/>
      <c r="J373" s="15" t="s"/>
      <c r="K373" s="15" t="s"/>
      <c r="L373" s="16" t="s"/>
      <c r="M373" s="17" t="s"/>
      <c r="N373" s="17" t="s"/>
      <c r="O373" s="18" t="s"/>
      <c r="P373" s="10" t="s"/>
    </row>
    <row r="374" spans="1:16">
      <c r="A374" s="9" t="s"/>
      <c r="B374" s="10" t="s"/>
      <c r="C374" s="11" t="s"/>
      <c r="D374" s="10" t="s"/>
      <c r="E374" s="53" t="s"/>
      <c r="F374" s="10" t="s"/>
      <c r="G374" s="10" t="s"/>
      <c r="H374" s="10" t="s"/>
      <c r="I374" s="10" t="s"/>
      <c r="J374" s="15" t="s"/>
      <c r="K374" s="15" t="s"/>
      <c r="L374" s="16" t="s"/>
      <c r="M374" s="17" t="s"/>
      <c r="N374" s="17" t="s"/>
      <c r="O374" s="18" t="s"/>
      <c r="P374" s="10" t="s"/>
    </row>
    <row r="375" spans="1:16">
      <c r="A375" s="21" t="s"/>
      <c r="B375" s="12" t="s"/>
      <c r="C375" s="22" t="s"/>
      <c r="D375" s="12" t="s"/>
      <c r="E375" s="59" t="s"/>
      <c r="F375" s="12" t="s"/>
      <c r="G375" s="12" t="s"/>
      <c r="H375" s="12" t="s"/>
      <c r="I375" s="12" t="s"/>
      <c r="J375" s="15" t="s"/>
      <c r="K375" s="15" t="s"/>
      <c r="L375" s="16" t="s"/>
      <c r="M375" s="17" t="s"/>
      <c r="N375" s="17" t="s"/>
      <c r="O375" s="18" t="s"/>
      <c r="P375" s="12" t="s"/>
    </row>
    <row r="376" spans="1:16">
      <c r="A376" s="21" t="s"/>
      <c r="B376" s="12" t="s"/>
      <c r="C376" s="22" t="s"/>
      <c r="D376" s="12" t="s"/>
      <c r="E376" s="12" t="s"/>
      <c r="F376" s="12" t="s"/>
      <c r="G376" s="12" t="s"/>
      <c r="H376" s="12" t="s"/>
      <c r="I376" s="12" t="s"/>
      <c r="J376" s="15" t="s"/>
      <c r="K376" s="15" t="s"/>
      <c r="L376" s="16" t="s"/>
      <c r="M376" s="17" t="s"/>
      <c r="N376" s="17" t="s"/>
      <c r="O376" s="18" t="s"/>
      <c r="P376" s="12" t="s"/>
    </row>
    <row r="377" spans="1:16">
      <c r="A377" s="21" t="s"/>
      <c r="B377" s="12" t="s"/>
      <c r="C377" s="22" t="s"/>
      <c r="D377" s="12" t="s"/>
      <c r="E377" s="59" t="s"/>
      <c r="F377" s="12" t="s"/>
      <c r="G377" s="12" t="s"/>
      <c r="H377" s="12" t="s"/>
      <c r="I377" s="12" t="s"/>
      <c r="J377" s="15" t="s"/>
      <c r="K377" s="15" t="s"/>
      <c r="L377" s="16" t="s"/>
      <c r="M377" s="17" t="s"/>
      <c r="N377" s="17" t="s"/>
      <c r="O377" s="18" t="s"/>
      <c r="P377" s="12" t="s"/>
    </row>
    <row r="378" spans="1:16">
      <c r="A378" s="21" t="s"/>
      <c r="B378" s="12" t="s"/>
      <c r="C378" s="22" t="s"/>
      <c r="D378" s="12" t="s"/>
      <c r="E378" s="59" t="s"/>
      <c r="F378" s="12" t="s"/>
      <c r="G378" s="12" t="s"/>
      <c r="H378" s="12" t="s"/>
      <c r="I378" s="12" t="s"/>
      <c r="J378" s="17" t="s"/>
      <c r="K378" s="15" t="s"/>
      <c r="L378" s="16" t="s"/>
      <c r="M378" s="17" t="s"/>
      <c r="N378" s="17" t="s"/>
      <c r="O378" s="18" t="s"/>
      <c r="P378" s="12" t="s"/>
    </row>
    <row r="379" spans="1:16">
      <c r="A379" s="21" t="s"/>
      <c r="B379" s="12" t="s"/>
      <c r="C379" s="22" t="s"/>
      <c r="D379" s="12" t="s"/>
      <c r="E379" s="59" t="s"/>
      <c r="F379" s="12" t="s"/>
      <c r="G379" s="12" t="s"/>
      <c r="H379" s="12" t="s"/>
      <c r="I379" s="12" t="s"/>
      <c r="J379" s="15" t="s"/>
      <c r="K379" s="15" t="s"/>
      <c r="L379" s="16" t="s"/>
      <c r="M379" s="17" t="s"/>
      <c r="N379" s="17" t="s"/>
      <c r="O379" s="18" t="s"/>
      <c r="P379" s="12" t="s"/>
    </row>
    <row r="380" spans="1:16">
      <c r="A380" s="21" t="s"/>
      <c r="B380" s="12" t="s"/>
      <c r="C380" s="22" t="s"/>
      <c r="D380" s="12" t="s"/>
      <c r="E380" s="59" t="s"/>
      <c r="F380" s="12" t="s"/>
      <c r="G380" s="12" t="s"/>
      <c r="H380" s="12" t="s"/>
      <c r="I380" s="12" t="s"/>
      <c r="J380" s="15" t="s"/>
      <c r="K380" s="15" t="s"/>
      <c r="L380" s="16" t="s"/>
      <c r="M380" s="17" t="s"/>
      <c r="N380" s="17" t="s"/>
      <c r="O380" s="18" t="s"/>
      <c r="P380" s="12" t="s"/>
    </row>
    <row r="381" spans="1:16">
      <c r="A381" s="21" t="s"/>
      <c r="B381" s="12" t="s"/>
      <c r="C381" s="22" t="s"/>
      <c r="D381" s="12" t="s"/>
      <c r="E381" s="59" t="s"/>
      <c r="F381" s="12" t="s"/>
      <c r="G381" s="12" t="s"/>
      <c r="H381" s="12" t="s"/>
      <c r="I381" s="12" t="s"/>
      <c r="J381" s="15" t="s"/>
      <c r="K381" s="15" t="s"/>
      <c r="L381" s="16" t="s"/>
      <c r="M381" s="17" t="s"/>
      <c r="N381" s="17" t="s"/>
      <c r="O381" s="18" t="s"/>
      <c r="P381" s="12" t="s"/>
    </row>
    <row r="382" spans="1:16">
      <c r="A382" s="21" t="s"/>
      <c r="B382" s="12" t="s"/>
      <c r="C382" s="22" t="s"/>
      <c r="D382" s="12" t="s"/>
      <c r="E382" s="59" t="s"/>
      <c r="F382" s="12" t="s"/>
      <c r="G382" s="12" t="s"/>
      <c r="H382" s="12" t="s"/>
      <c r="I382" s="12" t="s"/>
      <c r="J382" s="15" t="s"/>
      <c r="K382" s="15" t="s"/>
      <c r="L382" s="16" t="s"/>
      <c r="M382" s="17" t="s"/>
      <c r="N382" s="17" t="s"/>
      <c r="O382" s="18" t="s"/>
      <c r="P382" s="12" t="s"/>
    </row>
    <row r="383" spans="1:17">
      <c r="A383" s="21" t="s"/>
      <c r="B383" s="12" t="s"/>
      <c r="C383" s="22" t="s"/>
      <c r="D383" s="12" t="s"/>
      <c r="E383" s="59" t="s"/>
      <c r="F383" s="12" t="s"/>
      <c r="G383" s="12" t="s"/>
      <c r="H383" s="12" t="s"/>
      <c r="I383" s="12" t="s"/>
      <c r="J383" s="15" t="s"/>
      <c r="K383" s="15" t="s"/>
      <c r="L383" s="16" t="s"/>
      <c r="M383" s="17" t="s"/>
      <c r="N383" s="17" t="s"/>
      <c r="O383" s="18" t="s"/>
      <c r="P383" s="12" t="s"/>
      <c r="Q383" s="20" t="s"/>
    </row>
    <row r="384" spans="1:16">
      <c r="A384" s="21" t="s"/>
      <c r="B384" s="10" t="s"/>
      <c r="C384" s="22" t="s"/>
      <c r="D384" s="10" t="s"/>
      <c r="E384" s="59" t="s"/>
      <c r="F384" s="12" t="s"/>
      <c r="G384" s="12" t="s"/>
      <c r="H384" s="12" t="s"/>
      <c r="I384" s="12" t="s"/>
      <c r="J384" s="15" t="s"/>
      <c r="K384" s="15" t="s"/>
      <c r="L384" s="16" t="s"/>
      <c r="M384" s="17" t="s"/>
      <c r="N384" s="17" t="s"/>
      <c r="O384" s="18" t="s"/>
      <c r="P384" s="12" t="s"/>
    </row>
    <row r="385" spans="1:17">
      <c r="A385" s="21" t="s"/>
      <c r="B385" s="10" t="s"/>
      <c r="C385" s="22" t="s"/>
      <c r="D385" s="10" t="s"/>
      <c r="E385" s="59" t="s"/>
      <c r="F385" s="12" t="s"/>
      <c r="G385" s="12" t="s"/>
      <c r="H385" s="12" t="s"/>
      <c r="I385" s="12" t="s"/>
      <c r="J385" s="15" t="s"/>
      <c r="K385" s="15" t="s"/>
      <c r="L385" s="16" t="s"/>
      <c r="M385" s="17" t="s"/>
      <c r="N385" s="17" t="s"/>
      <c r="O385" s="18" t="s"/>
      <c r="P385" s="12" t="s"/>
      <c r="Q385" s="20" t="s"/>
    </row>
    <row r="386" spans="1:16">
      <c r="A386" s="21" t="s"/>
      <c r="B386" s="12" t="s"/>
      <c r="C386" s="22" t="s"/>
      <c r="D386" s="12" t="s"/>
      <c r="E386" s="59" t="s"/>
      <c r="F386" s="12" t="s"/>
      <c r="G386" s="12" t="s"/>
      <c r="H386" s="12" t="s"/>
      <c r="I386" s="12" t="s"/>
      <c r="J386" s="15" t="s"/>
      <c r="K386" s="15" t="s"/>
      <c r="L386" s="16" t="s"/>
      <c r="M386" s="17" t="s"/>
      <c r="N386" s="17" t="s"/>
      <c r="O386" s="18" t="s"/>
      <c r="P386" s="12" t="s"/>
    </row>
    <row r="387" spans="1:16">
      <c r="A387" s="21" t="s"/>
      <c r="B387" s="12" t="s"/>
      <c r="C387" s="22" t="s"/>
      <c r="D387" s="12" t="s"/>
      <c r="E387" s="59" t="s"/>
      <c r="F387" s="12" t="s"/>
      <c r="G387" s="12" t="s"/>
      <c r="H387" s="12" t="s"/>
      <c r="I387" s="12" t="s"/>
      <c r="J387" s="15" t="s"/>
      <c r="K387" s="15" t="s"/>
      <c r="L387" s="16" t="s"/>
      <c r="M387" s="17" t="s"/>
      <c r="N387" s="17" t="s"/>
      <c r="O387" s="18" t="s"/>
      <c r="P387" s="12" t="s"/>
    </row>
    <row r="388" spans="1:16">
      <c r="A388" s="21" t="s"/>
      <c r="B388" s="12" t="s"/>
      <c r="C388" s="22" t="s"/>
      <c r="D388" s="12" t="s"/>
      <c r="E388" s="59" t="s"/>
      <c r="F388" s="12" t="s"/>
      <c r="G388" s="12" t="s"/>
      <c r="H388" s="12" t="s"/>
      <c r="I388" s="12" t="s"/>
      <c r="J388" s="15" t="s"/>
      <c r="K388" s="15" t="s"/>
      <c r="L388" s="16" t="s"/>
      <c r="M388" s="17" t="s"/>
      <c r="N388" s="17" t="s"/>
      <c r="O388" s="18" t="s"/>
      <c r="P388" s="12" t="s"/>
    </row>
    <row r="389" spans="1:16">
      <c r="A389" s="21" t="s"/>
      <c r="B389" s="12" t="s"/>
      <c r="C389" s="22" t="s"/>
      <c r="D389" s="12" t="s"/>
      <c r="E389" s="59" t="s"/>
      <c r="F389" s="12" t="s"/>
      <c r="G389" s="12" t="s"/>
      <c r="H389" s="12" t="s"/>
      <c r="I389" s="12" t="s"/>
      <c r="J389" s="15" t="s"/>
      <c r="K389" s="15" t="s"/>
      <c r="L389" s="16" t="s"/>
      <c r="M389" s="17" t="s"/>
      <c r="N389" s="17" t="s"/>
      <c r="O389" s="18" t="s"/>
      <c r="P389" s="12" t="s"/>
    </row>
    <row r="390" spans="1:16">
      <c r="A390" s="21" t="s"/>
      <c r="B390" s="12" t="s"/>
      <c r="C390" s="22" t="s"/>
      <c r="D390" s="12" t="s"/>
      <c r="E390" s="59" t="s"/>
      <c r="F390" s="12" t="s"/>
      <c r="G390" s="12" t="s"/>
      <c r="H390" s="12" t="s"/>
      <c r="I390" s="12" t="s"/>
      <c r="J390" s="15" t="s"/>
      <c r="K390" s="15" t="s"/>
      <c r="L390" s="16" t="s"/>
      <c r="M390" s="17" t="s"/>
      <c r="N390" s="17" t="s"/>
      <c r="O390" s="18" t="s"/>
      <c r="P390" s="12" t="s"/>
    </row>
    <row r="391" spans="1:16">
      <c r="A391" s="21" t="s"/>
      <c r="B391" s="12" t="s"/>
      <c r="C391" s="22" t="s"/>
      <c r="D391" s="12" t="s"/>
      <c r="E391" s="59" t="s"/>
      <c r="F391" s="12" t="s"/>
      <c r="G391" s="12" t="s"/>
      <c r="H391" s="12" t="s"/>
      <c r="I391" s="12" t="s"/>
      <c r="J391" s="15" t="s"/>
      <c r="K391" s="15" t="s"/>
      <c r="L391" s="16" t="s"/>
      <c r="M391" s="17" t="s"/>
      <c r="N391" s="17" t="s"/>
      <c r="O391" s="18" t="s"/>
      <c r="P391" s="12" t="s"/>
    </row>
    <row r="392" spans="1:16">
      <c r="A392" s="21" t="s"/>
      <c r="B392" s="12" t="s"/>
      <c r="C392" s="22" t="s"/>
      <c r="D392" s="12" t="s"/>
      <c r="E392" s="12" t="s"/>
      <c r="F392" s="12" t="s"/>
      <c r="G392" s="12" t="s"/>
      <c r="H392" s="12" t="s"/>
      <c r="I392" s="12" t="s"/>
      <c r="J392" s="15" t="s"/>
      <c r="K392" s="15" t="s"/>
      <c r="L392" s="16" t="s"/>
      <c r="M392" s="17" t="s"/>
      <c r="N392" s="17" t="s"/>
      <c r="O392" s="18" t="s"/>
      <c r="P392" s="12" t="s"/>
    </row>
    <row r="393" spans="1:16">
      <c r="A393" s="21" t="s"/>
      <c r="B393" s="12" t="s"/>
      <c r="C393" s="22" t="s"/>
      <c r="D393" s="12" t="s"/>
      <c r="E393" s="59" t="s"/>
      <c r="F393" s="12" t="s"/>
      <c r="G393" s="12" t="s"/>
      <c r="H393" s="12" t="s"/>
      <c r="I393" s="12" t="s"/>
      <c r="J393" s="15" t="s"/>
      <c r="K393" s="15" t="s"/>
      <c r="L393" s="16" t="s"/>
      <c r="M393" s="17" t="s"/>
      <c r="N393" s="17" t="s"/>
      <c r="O393" s="18" t="s"/>
      <c r="P393" s="12" t="s"/>
    </row>
    <row r="394" spans="1:16">
      <c r="A394" s="21" t="s"/>
      <c r="B394" s="12" t="s"/>
      <c r="C394" s="22" t="s"/>
      <c r="D394" s="12" t="s"/>
      <c r="E394" s="59" t="s"/>
      <c r="F394" s="12" t="s"/>
      <c r="G394" s="12" t="s"/>
      <c r="H394" s="12" t="s"/>
      <c r="I394" s="12" t="s"/>
      <c r="J394" s="15" t="s"/>
      <c r="K394" s="149" t="s"/>
      <c r="L394" s="16" t="s"/>
      <c r="M394" s="17" t="s"/>
      <c r="N394" s="17" t="s"/>
      <c r="O394" s="18" t="s"/>
      <c r="P394" s="12" t="s"/>
    </row>
    <row r="395" spans="1:33">
      <c r="A395" s="21" t="s"/>
      <c r="B395" s="12" t="s"/>
      <c r="C395" s="22" t="s"/>
      <c r="D395" s="12" t="s"/>
      <c r="E395" s="59" t="s"/>
      <c r="F395" s="12" t="s"/>
      <c r="G395" s="12" t="s"/>
      <c r="H395" s="12" t="s"/>
      <c r="I395" s="12" t="s"/>
      <c r="J395" s="17" t="s"/>
      <c r="K395" s="75" t="s"/>
      <c r="L395" s="16" t="s"/>
      <c r="M395" s="17" t="s"/>
      <c r="N395" s="17" t="s"/>
      <c r="O395" s="18" t="s"/>
      <c r="P395" s="12" t="s"/>
      <c r="Q395" s="20" t="s"/>
      <c r="R395" s="20" t="s"/>
      <c r="S395" s="20" t="s"/>
      <c r="T395" s="20" t="s"/>
      <c r="U395" s="20" t="s"/>
      <c r="V395" s="20" t="s"/>
      <c r="W395" s="20" t="s"/>
      <c r="X395" s="20" t="s"/>
      <c r="Y395" s="20" t="s"/>
      <c r="Z395" s="20" t="s"/>
      <c r="AA395" s="20" t="s"/>
      <c r="AB395" s="20" t="s"/>
      <c r="AC395" s="20" t="s"/>
      <c r="AD395" s="20" t="s"/>
      <c r="AE395" s="20" t="s"/>
      <c r="AF395" s="20" t="s"/>
      <c r="AG395" s="20" t="s"/>
    </row>
    <row r="396" spans="1:16">
      <c r="A396" s="21" t="s"/>
      <c r="B396" s="12" t="s"/>
      <c r="C396" s="22" t="s"/>
      <c r="D396" s="12" t="s"/>
      <c r="E396" s="59" t="s"/>
      <c r="F396" s="12" t="s"/>
      <c r="G396" s="12" t="s"/>
      <c r="H396" s="12" t="s"/>
      <c r="I396" s="12" t="s"/>
      <c r="J396" s="75" t="s"/>
      <c r="K396" s="75" t="s"/>
      <c r="L396" s="16" t="s"/>
      <c r="M396" s="17" t="s"/>
      <c r="N396" s="17" t="s"/>
      <c r="O396" s="18" t="s"/>
      <c r="P396" s="12" t="s"/>
    </row>
    <row r="397" spans="1:16">
      <c r="A397" s="21" t="s"/>
      <c r="B397" s="12" t="s"/>
      <c r="C397" s="22" t="s"/>
      <c r="D397" s="12" t="s"/>
      <c r="E397" s="59" t="s"/>
      <c r="F397" s="12" t="s"/>
      <c r="G397" s="12" t="s"/>
      <c r="H397" s="12" t="s"/>
      <c r="I397" s="12" t="s"/>
      <c r="J397" s="15" t="s"/>
      <c r="K397" s="15" t="s"/>
      <c r="L397" s="16" t="s"/>
      <c r="M397" s="17" t="s"/>
      <c r="N397" s="17" t="s"/>
      <c r="O397" s="18" t="s"/>
      <c r="P397" s="12" t="s"/>
    </row>
    <row r="398" spans="1:16">
      <c r="A398" s="21" t="s"/>
      <c r="B398" s="12" t="s"/>
      <c r="C398" s="22" t="s"/>
      <c r="D398" s="12" t="s"/>
      <c r="E398" s="59" t="s"/>
      <c r="F398" s="12" t="s"/>
      <c r="G398" s="12" t="s"/>
      <c r="H398" s="12" t="s"/>
      <c r="I398" s="12" t="s"/>
      <c r="J398" s="75" t="s"/>
      <c r="K398" s="75" t="s"/>
      <c r="L398" s="16" t="s"/>
      <c r="M398" s="17" t="s"/>
      <c r="N398" s="17" t="s"/>
      <c r="O398" s="18" t="s"/>
      <c r="P398" s="12" t="s"/>
    </row>
    <row r="399" spans="1:16">
      <c r="A399" s="21" t="s"/>
      <c r="B399" s="12" t="s"/>
      <c r="C399" s="22" t="s"/>
      <c r="D399" s="12" t="s"/>
      <c r="E399" s="59" t="s"/>
      <c r="F399" s="12" t="s"/>
      <c r="G399" s="12" t="s"/>
      <c r="H399" s="12" t="s"/>
      <c r="I399" s="12" t="s"/>
      <c r="J399" s="15" t="s"/>
      <c r="K399" s="149" t="s"/>
      <c r="L399" s="16" t="s"/>
      <c r="M399" s="17" t="s"/>
      <c r="N399" s="17" t="s"/>
      <c r="O399" s="18" t="s"/>
      <c r="P399" s="12" t="s"/>
    </row>
    <row r="400" spans="1:16">
      <c r="A400" s="21" t="s"/>
      <c r="B400" s="12" t="s"/>
      <c r="C400" s="22" t="s"/>
      <c r="D400" s="12" t="s"/>
      <c r="E400" s="12" t="s"/>
      <c r="F400" s="12" t="s"/>
      <c r="G400" s="12" t="s"/>
      <c r="H400" s="12" t="s"/>
      <c r="I400" s="12" t="s"/>
      <c r="J400" s="15" t="s"/>
      <c r="K400" s="15" t="s"/>
      <c r="L400" s="16" t="s"/>
      <c r="M400" s="17" t="s"/>
      <c r="N400" s="17" t="s"/>
      <c r="O400" s="18" t="s"/>
      <c r="P400" s="12" t="s"/>
    </row>
    <row r="401" spans="1:16">
      <c r="A401" s="21" t="s"/>
      <c r="B401" s="12" t="s"/>
      <c r="C401" s="22" t="s"/>
      <c r="D401" s="12" t="s"/>
      <c r="E401" s="59" t="s"/>
      <c r="F401" s="12" t="s"/>
      <c r="G401" s="12" t="s"/>
      <c r="H401" s="12" t="s"/>
      <c r="I401" s="12" t="s"/>
      <c r="J401" s="15" t="s"/>
      <c r="K401" s="15" t="s"/>
      <c r="L401" s="16" t="s"/>
      <c r="M401" s="17" t="s"/>
      <c r="N401" s="17" t="s"/>
      <c r="O401" s="18" t="s"/>
      <c r="P401" s="12" t="s"/>
    </row>
    <row r="402" spans="1:16">
      <c r="A402" s="21" t="s"/>
      <c r="B402" s="12" t="s"/>
      <c r="C402" s="22" t="s"/>
      <c r="D402" s="12" t="s"/>
      <c r="E402" s="59" t="s"/>
      <c r="F402" s="12" t="s"/>
      <c r="G402" s="12" t="s"/>
      <c r="H402" s="12" t="s"/>
      <c r="I402" s="12" t="s"/>
      <c r="J402" s="15" t="s"/>
      <c r="K402" s="15" t="s"/>
      <c r="L402" s="16" t="s"/>
      <c r="M402" s="17" t="s"/>
      <c r="N402" s="17" t="s"/>
      <c r="O402" s="18" t="s"/>
      <c r="P402" s="12" t="s"/>
    </row>
    <row r="403" spans="1:16">
      <c r="A403" s="21" t="s"/>
      <c r="B403" s="12" t="s"/>
      <c r="C403" s="22" t="s"/>
      <c r="D403" s="12" t="s"/>
      <c r="E403" s="59" t="s"/>
      <c r="F403" s="12" t="s"/>
      <c r="G403" s="12" t="s"/>
      <c r="H403" s="12" t="s"/>
      <c r="I403" s="12" t="s"/>
      <c r="J403" s="75" t="s"/>
      <c r="K403" s="75" t="s"/>
      <c r="L403" s="16" t="s"/>
      <c r="M403" s="17" t="s"/>
      <c r="N403" s="17" t="s"/>
      <c r="O403" s="18" t="s"/>
      <c r="P403" s="12" t="s"/>
    </row>
    <row r="404" spans="1:17">
      <c r="A404" s="21" t="s"/>
      <c r="B404" s="12" t="s"/>
      <c r="C404" s="22" t="s"/>
      <c r="D404" s="65" t="s"/>
      <c r="E404" s="59" t="s"/>
      <c r="F404" s="12" t="s"/>
      <c r="G404" s="12" t="s"/>
      <c r="H404" s="12" t="s"/>
      <c r="I404" s="12" t="s"/>
      <c r="J404" s="15" t="s"/>
      <c r="K404" s="149" t="s"/>
      <c r="L404" s="16" t="s"/>
      <c r="M404" s="17" t="s"/>
      <c r="N404" s="17" t="s"/>
      <c r="O404" s="18" t="s"/>
      <c r="P404" s="12" t="s"/>
      <c r="Q404" s="20" t="s"/>
    </row>
    <row r="405" spans="1:16">
      <c r="A405" s="21" t="s"/>
      <c r="B405" s="12" t="s"/>
      <c r="C405" s="22" t="s"/>
      <c r="D405" s="12" t="s"/>
      <c r="E405" s="59" t="s"/>
      <c r="F405" s="12" t="s"/>
      <c r="G405" s="12" t="s"/>
      <c r="H405" s="12" t="s"/>
      <c r="I405" s="12" t="s"/>
      <c r="J405" s="15" t="s"/>
      <c r="K405" s="15" t="s"/>
      <c r="L405" s="16" t="s"/>
      <c r="M405" s="17" t="s"/>
      <c r="N405" s="17" t="s"/>
      <c r="O405" s="18" t="s"/>
      <c r="P405" s="12" t="s"/>
    </row>
    <row r="406" spans="1:16">
      <c r="A406" s="21" t="s"/>
      <c r="B406" s="12" t="s"/>
      <c r="C406" s="22" t="s"/>
      <c r="D406" s="12" t="s"/>
      <c r="E406" s="59" t="s"/>
      <c r="F406" s="12" t="s"/>
      <c r="G406" s="12" t="s"/>
      <c r="H406" s="12" t="s"/>
      <c r="I406" s="12" t="s"/>
      <c r="J406" s="15" t="s"/>
      <c r="K406" s="15" t="s"/>
      <c r="L406" s="16" t="s"/>
      <c r="M406" s="17" t="s"/>
      <c r="N406" s="17" t="s"/>
      <c r="O406" s="18" t="s"/>
      <c r="P406" s="12" t="s"/>
    </row>
    <row r="407" spans="1:16">
      <c r="A407" s="21" t="s"/>
      <c r="B407" s="12" t="s"/>
      <c r="C407" s="22" t="s"/>
      <c r="D407" s="12" t="s"/>
      <c r="E407" s="59" t="s"/>
      <c r="F407" s="12" t="s"/>
      <c r="G407" s="12" t="s"/>
      <c r="H407" s="12" t="s"/>
      <c r="I407" s="12" t="s"/>
      <c r="J407" s="15" t="s"/>
      <c r="K407" s="15" t="s"/>
      <c r="L407" s="16" t="s"/>
      <c r="M407" s="17" t="s"/>
      <c r="N407" s="17" t="s"/>
      <c r="O407" s="18" t="s"/>
      <c r="P407" s="12" t="s"/>
    </row>
    <row r="408" spans="1:33">
      <c r="A408" s="21" t="s"/>
      <c r="B408" s="12" t="s"/>
      <c r="C408" s="22" t="s"/>
      <c r="D408" s="12" t="s"/>
      <c r="E408" s="12" t="s"/>
      <c r="F408" s="12" t="s"/>
      <c r="G408" s="12" t="s"/>
      <c r="H408" s="12" t="s"/>
      <c r="I408" s="12" t="s"/>
      <c r="J408" s="15" t="s"/>
      <c r="K408" s="149" t="s"/>
      <c r="L408" s="16" t="s"/>
      <c r="M408" s="17" t="s"/>
      <c r="N408" s="17" t="s"/>
      <c r="O408" s="18" t="s"/>
      <c r="P408" s="12" t="s"/>
      <c r="Q408" s="58" t="s"/>
      <c r="R408" s="27" t="s"/>
      <c r="S408" s="27" t="s"/>
      <c r="T408" s="27" t="s"/>
      <c r="U408" s="27" t="s"/>
      <c r="V408" s="27" t="s"/>
      <c r="W408" s="27" t="s"/>
      <c r="X408" s="27" t="s"/>
      <c r="Y408" s="27" t="s"/>
      <c r="Z408" s="27" t="s"/>
      <c r="AA408" s="27" t="s"/>
      <c r="AB408" s="27" t="s"/>
      <c r="AC408" s="27" t="s"/>
      <c r="AD408" s="27" t="s"/>
      <c r="AE408" s="27" t="s"/>
      <c r="AF408" s="27" t="s"/>
      <c r="AG408" s="27" t="s"/>
    </row>
    <row r="409" spans="1:16">
      <c r="A409" s="21" t="s"/>
      <c r="B409" s="12" t="s"/>
      <c r="C409" s="22" t="s"/>
      <c r="D409" s="12" t="s"/>
      <c r="E409" s="59" t="s"/>
      <c r="F409" s="12" t="s"/>
      <c r="G409" s="12" t="s"/>
      <c r="H409" s="12" t="s"/>
      <c r="I409" s="12" t="s"/>
      <c r="J409" s="75" t="s"/>
      <c r="K409" s="75" t="s"/>
      <c r="L409" s="16" t="s"/>
      <c r="M409" s="17" t="s"/>
      <c r="N409" s="17" t="s"/>
      <c r="O409" s="18" t="s"/>
      <c r="P409" s="12" t="s"/>
    </row>
    <row r="410" spans="1:16">
      <c r="A410" s="21" t="s"/>
      <c r="B410" s="12" t="s"/>
      <c r="C410" s="22" t="s"/>
      <c r="D410" s="12" t="s"/>
      <c r="E410" s="59" t="s"/>
      <c r="F410" s="12" t="s"/>
      <c r="G410" s="12" t="s"/>
      <c r="H410" s="12" t="s"/>
      <c r="I410" s="12" t="s"/>
      <c r="J410" s="15" t="s"/>
      <c r="K410" s="15" t="s"/>
      <c r="L410" s="16" t="s"/>
      <c r="M410" s="17" t="s"/>
      <c r="N410" s="17" t="s"/>
      <c r="O410" s="18" t="s"/>
      <c r="P410" s="12" t="s"/>
    </row>
    <row r="411" spans="1:16">
      <c r="A411" s="21" t="s"/>
      <c r="B411" s="12" t="s"/>
      <c r="C411" s="22" t="s"/>
      <c r="D411" s="12" t="s"/>
      <c r="E411" s="59" t="s"/>
      <c r="F411" s="12" t="s"/>
      <c r="G411" s="12" t="s"/>
      <c r="H411" s="12" t="s"/>
      <c r="I411" s="12" t="s"/>
      <c r="J411" s="75" t="s"/>
      <c r="K411" s="75" t="s"/>
      <c r="L411" s="16" t="s"/>
      <c r="M411" s="17" t="s"/>
      <c r="N411" s="17" t="s"/>
      <c r="O411" s="18" t="s"/>
      <c r="P411" s="12" t="s"/>
    </row>
    <row r="412" spans="1:17">
      <c r="A412" s="21" t="s"/>
      <c r="B412" s="12" t="s"/>
      <c r="C412" s="22" t="s"/>
      <c r="D412" s="12" t="s"/>
      <c r="E412" s="53" t="s"/>
      <c r="F412" s="12" t="s"/>
      <c r="G412" s="12" t="s"/>
      <c r="H412" s="12" t="s"/>
      <c r="I412" s="12" t="s"/>
      <c r="J412" s="15" t="s"/>
      <c r="K412" s="15" t="s"/>
      <c r="L412" s="16" t="s"/>
      <c r="M412" s="17" t="s"/>
      <c r="N412" s="17" t="s"/>
      <c r="O412" s="18" t="s"/>
      <c r="P412" s="12" t="s"/>
      <c r="Q412" s="20" t="s"/>
    </row>
    <row r="413" spans="1:16">
      <c r="A413" s="21" t="s"/>
      <c r="B413" s="12" t="s"/>
      <c r="C413" s="22" t="s"/>
      <c r="D413" s="65" t="s"/>
      <c r="E413" s="59" t="s"/>
      <c r="F413" s="12" t="s"/>
      <c r="G413" s="12" t="s"/>
      <c r="H413" s="12" t="s"/>
      <c r="I413" s="12" t="s"/>
      <c r="J413" s="15" t="s"/>
      <c r="K413" s="15" t="s"/>
      <c r="L413" s="16" t="s"/>
      <c r="M413" s="17" t="s"/>
      <c r="N413" s="17" t="s"/>
      <c r="O413" s="18" t="s"/>
      <c r="P413" s="12" t="s"/>
    </row>
    <row r="414" spans="1:17">
      <c r="A414" s="21" t="s"/>
      <c r="B414" s="12" t="s"/>
      <c r="C414" s="22" t="s"/>
      <c r="D414" s="12" t="s"/>
      <c r="E414" s="59" t="s"/>
      <c r="F414" s="12" t="s"/>
      <c r="G414" s="12" t="s"/>
      <c r="H414" s="12" t="s"/>
      <c r="I414" s="12" t="s"/>
      <c r="J414" s="15" t="s"/>
      <c r="K414" s="15" t="s"/>
      <c r="L414" s="16" t="s"/>
      <c r="M414" s="17" t="s"/>
      <c r="N414" s="17" t="s"/>
      <c r="O414" s="18" t="s"/>
      <c r="P414" s="12" t="s"/>
      <c r="Q414" s="20" t="s"/>
    </row>
    <row r="415" spans="1:16">
      <c r="A415" s="21" t="s"/>
      <c r="B415" s="12" t="s"/>
      <c r="C415" s="22" t="s"/>
      <c r="D415" s="12" t="s"/>
      <c r="E415" s="59" t="s"/>
      <c r="F415" s="12" t="s"/>
      <c r="G415" s="12" t="s"/>
      <c r="H415" s="12" t="s"/>
      <c r="I415" s="12" t="s"/>
      <c r="J415" s="75" t="s"/>
      <c r="K415" s="75" t="s"/>
      <c r="L415" s="16" t="s"/>
      <c r="M415" s="17" t="s"/>
      <c r="N415" s="17" t="s"/>
      <c r="O415" s="18" t="s"/>
      <c r="P415" s="12" t="s"/>
    </row>
    <row r="416" spans="1:16">
      <c r="A416" s="21" t="s"/>
      <c r="B416" s="12" t="s"/>
      <c r="C416" s="22" t="s"/>
      <c r="D416" s="12" t="s"/>
      <c r="E416" s="59" t="s"/>
      <c r="F416" s="12" t="s"/>
      <c r="G416" s="12" t="s"/>
      <c r="H416" s="12" t="s"/>
      <c r="I416" s="12" t="s"/>
      <c r="J416" s="15" t="s"/>
      <c r="K416" s="15" t="s"/>
      <c r="L416" s="16" t="s"/>
      <c r="M416" s="17" t="s"/>
      <c r="N416" s="17" t="s"/>
      <c r="O416" s="18" t="s"/>
      <c r="P416" s="12" t="s"/>
    </row>
    <row r="417" spans="1:16">
      <c r="A417" s="21" t="s"/>
      <c r="B417" s="12" t="s"/>
      <c r="C417" s="22" t="s"/>
      <c r="D417" s="12" t="s"/>
      <c r="E417" s="59" t="s"/>
      <c r="F417" s="12" t="s"/>
      <c r="G417" s="12" t="s"/>
      <c r="H417" s="12" t="s"/>
      <c r="I417" s="12" t="s"/>
      <c r="J417" s="15" t="s"/>
      <c r="K417" s="15" t="s"/>
      <c r="L417" s="16" t="s"/>
      <c r="M417" s="17" t="s"/>
      <c r="N417" s="17" t="s"/>
      <c r="O417" s="18" t="s"/>
      <c r="P417" s="12" t="s"/>
    </row>
    <row r="418" spans="1:16">
      <c r="A418" s="21" t="s"/>
      <c r="B418" s="12" t="s"/>
      <c r="C418" s="22" t="s"/>
      <c r="D418" s="12" t="s"/>
      <c r="E418" s="59" t="s"/>
      <c r="F418" s="12" t="s"/>
      <c r="G418" s="12" t="s"/>
      <c r="H418" s="12" t="s"/>
      <c r="I418" s="12" t="s"/>
      <c r="J418" s="17" t="s"/>
      <c r="K418" s="15" t="s"/>
      <c r="L418" s="16" t="s"/>
      <c r="M418" s="17" t="s"/>
      <c r="N418" s="17" t="s"/>
      <c r="O418" s="18" t="s"/>
      <c r="P418" s="12" t="s"/>
    </row>
    <row r="419" spans="1:16">
      <c r="A419" s="21" t="s"/>
      <c r="B419" s="12" t="s"/>
      <c r="C419" s="22" t="s"/>
      <c r="D419" s="12" t="s"/>
      <c r="E419" s="59" t="s"/>
      <c r="F419" s="12" t="s"/>
      <c r="G419" s="12" t="s"/>
      <c r="H419" s="12" t="s"/>
      <c r="I419" s="12" t="s"/>
      <c r="J419" s="15" t="s"/>
      <c r="K419" s="15" t="s"/>
      <c r="L419" s="16" t="s"/>
      <c r="M419" s="17" t="s"/>
      <c r="N419" s="17" t="s"/>
      <c r="O419" s="18" t="s"/>
      <c r="P419" s="12" t="s"/>
    </row>
    <row r="420" spans="1:16">
      <c r="A420" s="21" t="s"/>
      <c r="B420" s="12" t="s"/>
      <c r="C420" s="22" t="s"/>
      <c r="D420" s="12" t="s"/>
      <c r="E420" s="59" t="s"/>
      <c r="F420" s="12" t="s"/>
      <c r="G420" s="12" t="s"/>
      <c r="H420" s="12" t="s"/>
      <c r="I420" s="12" t="s"/>
      <c r="J420" s="15" t="s"/>
      <c r="K420" s="15" t="s"/>
      <c r="L420" s="16" t="s"/>
      <c r="M420" s="17" t="s"/>
      <c r="N420" s="17" t="s"/>
      <c r="O420" s="18" t="s"/>
      <c r="P420" s="12" t="s"/>
    </row>
    <row r="421" spans="1:16">
      <c r="A421" s="21" t="s"/>
      <c r="B421" s="12" t="s"/>
      <c r="C421" s="22" t="s"/>
      <c r="D421" s="12" t="s"/>
      <c r="E421" s="59" t="s"/>
      <c r="F421" s="12" t="s"/>
      <c r="G421" s="12" t="s"/>
      <c r="H421" s="12" t="s"/>
      <c r="I421" s="12" t="s"/>
      <c r="J421" s="15" t="s"/>
      <c r="K421" s="15" t="s"/>
      <c r="L421" s="16" t="s"/>
      <c r="M421" s="17" t="s"/>
      <c r="N421" s="17" t="s"/>
      <c r="O421" s="18" t="s"/>
      <c r="P421" s="12" t="s"/>
    </row>
    <row r="422" spans="1:16">
      <c r="A422" s="21" t="s"/>
      <c r="B422" s="12" t="s"/>
      <c r="C422" s="22" t="s"/>
      <c r="D422" s="12" t="s"/>
      <c r="E422" s="59" t="s"/>
      <c r="F422" s="12" t="s"/>
      <c r="G422" s="12" t="s"/>
      <c r="H422" s="12" t="s"/>
      <c r="I422" s="12" t="s"/>
      <c r="J422" s="15" t="s"/>
      <c r="K422" s="15" t="s"/>
      <c r="L422" s="16" t="s"/>
      <c r="M422" s="17" t="s"/>
      <c r="N422" s="17" t="s"/>
      <c r="O422" s="18" t="s"/>
      <c r="P422" s="12" t="s"/>
    </row>
    <row r="423" spans="1:16">
      <c r="A423" s="21" t="s"/>
      <c r="B423" s="12" t="s"/>
      <c r="C423" s="22" t="s"/>
      <c r="D423" s="12" t="s"/>
      <c r="E423" s="59" t="s"/>
      <c r="F423" s="12" t="s"/>
      <c r="G423" s="12" t="s"/>
      <c r="H423" s="12" t="s"/>
      <c r="I423" s="12" t="s"/>
      <c r="J423" s="15" t="s"/>
      <c r="K423" s="15" t="s"/>
      <c r="L423" s="16" t="s"/>
      <c r="M423" s="17" t="s"/>
      <c r="N423" s="17" t="s"/>
      <c r="O423" s="18" t="s"/>
      <c r="P423" s="12" t="s"/>
    </row>
    <row r="424" spans="1:16">
      <c r="A424" s="21" t="s"/>
      <c r="B424" s="12" t="s"/>
      <c r="C424" s="22" t="s"/>
      <c r="D424" s="12" t="s"/>
      <c r="E424" s="59" t="s"/>
      <c r="F424" s="12" t="s"/>
      <c r="G424" s="12" t="s"/>
      <c r="H424" s="12" t="s"/>
      <c r="I424" s="12" t="s"/>
      <c r="J424" s="15" t="s"/>
      <c r="K424" s="15" t="s"/>
      <c r="L424" s="16" t="s"/>
      <c r="M424" s="17" t="s"/>
      <c r="N424" s="17" t="s"/>
      <c r="O424" s="18" t="s"/>
      <c r="P424" s="12" t="s"/>
    </row>
    <row r="425" spans="1:16">
      <c r="A425" s="21" t="s"/>
      <c r="B425" s="12" t="s"/>
      <c r="C425" s="22" t="s"/>
      <c r="D425" s="12" t="s"/>
      <c r="E425" s="59" t="s"/>
      <c r="F425" s="12" t="s"/>
      <c r="G425" s="12" t="s"/>
      <c r="H425" s="12" t="s"/>
      <c r="I425" s="12" t="s"/>
      <c r="J425" s="15" t="s"/>
      <c r="K425" s="15" t="s"/>
      <c r="L425" s="16" t="s"/>
      <c r="M425" s="17" t="s"/>
      <c r="N425" s="17" t="s"/>
      <c r="O425" s="18" t="s"/>
      <c r="P425" s="12" t="s"/>
    </row>
    <row r="426" spans="1:16">
      <c r="A426" s="21" t="s"/>
      <c r="B426" s="12" t="s"/>
      <c r="C426" s="22" t="s"/>
      <c r="D426" s="12" t="s"/>
      <c r="E426" s="59" t="s"/>
      <c r="F426" s="12" t="s"/>
      <c r="G426" s="12" t="s"/>
      <c r="H426" s="12" t="s"/>
      <c r="I426" s="12" t="s"/>
      <c r="J426" s="15" t="s"/>
      <c r="K426" s="15" t="s"/>
      <c r="L426" s="16" t="s"/>
      <c r="M426" s="17" t="s"/>
      <c r="N426" s="17" t="s"/>
      <c r="O426" s="18" t="s"/>
      <c r="P426" s="12" t="s"/>
    </row>
    <row r="427" spans="1:16">
      <c r="A427" s="21" t="s"/>
      <c r="B427" s="12" t="s"/>
      <c r="C427" s="22" t="s"/>
      <c r="D427" s="12" t="s"/>
      <c r="E427" s="59" t="s"/>
      <c r="F427" s="12" t="s"/>
      <c r="G427" s="12" t="s"/>
      <c r="H427" s="12" t="s"/>
      <c r="I427" s="12" t="s"/>
      <c r="J427" s="15" t="s"/>
      <c r="K427" s="15" t="s"/>
      <c r="L427" s="16" t="s"/>
      <c r="M427" s="17" t="s"/>
      <c r="N427" s="17" t="s"/>
      <c r="O427" s="18" t="s"/>
      <c r="P427" s="12" t="s"/>
    </row>
    <row r="428" spans="1:16">
      <c r="A428" s="21" t="s"/>
      <c r="B428" s="12" t="s"/>
      <c r="C428" s="22" t="s"/>
      <c r="D428" s="12" t="s"/>
      <c r="E428" s="59" t="s"/>
      <c r="F428" s="12" t="s"/>
      <c r="G428" s="12" t="s"/>
      <c r="H428" s="12" t="s"/>
      <c r="I428" s="12" t="s"/>
      <c r="J428" s="75" t="s"/>
      <c r="K428" s="75" t="s"/>
      <c r="L428" s="16" t="s"/>
      <c r="M428" s="17" t="s"/>
      <c r="N428" s="17" t="s"/>
      <c r="O428" s="18" t="s"/>
      <c r="P428" s="12" t="s"/>
    </row>
    <row r="429" spans="1:16">
      <c r="A429" s="21" t="s"/>
      <c r="B429" s="12" t="s"/>
      <c r="C429" s="22" t="s"/>
      <c r="D429" s="12" t="s"/>
      <c r="E429" s="59" t="s"/>
      <c r="F429" s="12" t="s"/>
      <c r="G429" s="12" t="s"/>
      <c r="H429" s="12" t="s"/>
      <c r="I429" s="12" t="s"/>
      <c r="J429" s="15" t="s"/>
      <c r="K429" s="15" t="s"/>
      <c r="L429" s="16" t="s"/>
      <c r="M429" s="17" t="s"/>
      <c r="N429" s="17" t="s"/>
      <c r="O429" s="18" t="s"/>
      <c r="P429" s="12" t="s"/>
    </row>
    <row r="430" spans="1:16">
      <c r="A430" s="21" t="s"/>
      <c r="B430" s="12" t="s"/>
      <c r="C430" s="22" t="s"/>
      <c r="D430" s="12" t="s"/>
      <c r="E430" s="59" t="s"/>
      <c r="F430" s="12" t="s"/>
      <c r="G430" s="12" t="s"/>
      <c r="H430" s="12" t="s"/>
      <c r="I430" s="12" t="s"/>
      <c r="J430" s="15" t="s"/>
      <c r="K430" s="15" t="s"/>
      <c r="L430" s="16" t="s"/>
      <c r="M430" s="17" t="s"/>
      <c r="N430" s="17" t="s"/>
      <c r="O430" s="18" t="s"/>
      <c r="P430" s="12" t="s"/>
    </row>
    <row r="431" spans="1:16">
      <c r="A431" s="21" t="s"/>
      <c r="B431" s="12" t="s"/>
      <c r="C431" s="22" t="s"/>
      <c r="D431" s="12" t="s"/>
      <c r="E431" s="59" t="s"/>
      <c r="F431" s="12" t="s"/>
      <c r="G431" s="12" t="s"/>
      <c r="H431" s="12" t="s"/>
      <c r="I431" s="12" t="s"/>
      <c r="J431" s="15" t="s"/>
      <c r="K431" s="15" t="s"/>
      <c r="L431" s="16" t="s"/>
      <c r="M431" s="17" t="s"/>
      <c r="N431" s="17" t="s"/>
      <c r="O431" s="18" t="s"/>
      <c r="P431" s="12" t="s"/>
    </row>
    <row r="432" spans="1:16">
      <c r="A432" s="21" t="s"/>
      <c r="B432" s="12" t="s"/>
      <c r="C432" s="22" t="s"/>
      <c r="D432" s="12" t="s"/>
      <c r="E432" s="12" t="s"/>
      <c r="F432" s="12" t="s"/>
      <c r="G432" s="12" t="s"/>
      <c r="H432" s="12" t="s"/>
      <c r="I432" s="12" t="s"/>
      <c r="J432" s="15" t="s"/>
      <c r="K432" s="15" t="s"/>
      <c r="L432" s="16" t="s"/>
      <c r="M432" s="17" t="s"/>
      <c r="N432" s="17" t="s"/>
      <c r="O432" s="18" t="s"/>
      <c r="P432" s="12" t="s"/>
    </row>
    <row r="433" spans="1:16">
      <c r="A433" s="21" t="s"/>
      <c r="B433" s="12" t="s"/>
      <c r="C433" s="22" t="s"/>
      <c r="D433" s="12" t="s"/>
      <c r="E433" s="59" t="s"/>
      <c r="F433" s="12" t="s"/>
      <c r="G433" s="12" t="s"/>
      <c r="H433" s="12" t="s"/>
      <c r="I433" s="12" t="s"/>
      <c r="J433" s="15" t="s"/>
      <c r="K433" s="15" t="s"/>
      <c r="L433" s="16" t="s"/>
      <c r="M433" s="17" t="s"/>
      <c r="N433" s="17" t="s"/>
      <c r="O433" s="18" t="s"/>
      <c r="P433" s="12" t="s"/>
    </row>
    <row r="434" spans="1:16">
      <c r="A434" s="21" t="s"/>
      <c r="B434" s="12" t="s"/>
      <c r="C434" s="22" t="s"/>
      <c r="D434" s="12" t="s"/>
      <c r="E434" s="59" t="s"/>
      <c r="F434" s="12" t="s"/>
      <c r="G434" s="12" t="s"/>
      <c r="H434" s="12" t="s"/>
      <c r="I434" s="12" t="s"/>
      <c r="J434" s="15" t="s"/>
      <c r="K434" s="15" t="s"/>
      <c r="L434" s="16" t="s"/>
      <c r="M434" s="17" t="s"/>
      <c r="N434" s="17" t="s"/>
      <c r="O434" s="18" t="s"/>
      <c r="P434" s="12" t="s"/>
    </row>
    <row r="435" spans="1:16">
      <c r="A435" s="21" t="s"/>
      <c r="B435" s="12" t="s"/>
      <c r="C435" s="22" t="s"/>
      <c r="D435" s="12" t="s"/>
      <c r="E435" s="59" t="s"/>
      <c r="F435" s="12" t="s"/>
      <c r="G435" s="12" t="s"/>
      <c r="H435" s="12" t="s"/>
      <c r="I435" s="12" t="s"/>
      <c r="J435" s="15" t="s"/>
      <c r="K435" s="15" t="s"/>
      <c r="L435" s="16" t="s"/>
      <c r="M435" s="17" t="s"/>
      <c r="N435" s="17" t="s"/>
      <c r="O435" s="18" t="s"/>
      <c r="P435" s="12" t="s"/>
    </row>
    <row r="436" spans="1:16">
      <c r="A436" s="21" t="s"/>
      <c r="B436" s="12" t="s"/>
      <c r="C436" s="22" t="s"/>
      <c r="D436" s="12" t="s"/>
      <c r="E436" s="59" t="s"/>
      <c r="F436" s="12" t="s"/>
      <c r="G436" s="12" t="s"/>
      <c r="H436" s="12" t="s"/>
      <c r="I436" s="12" t="s"/>
      <c r="J436" s="75" t="s"/>
      <c r="K436" s="75" t="s"/>
      <c r="L436" s="16" t="s"/>
      <c r="M436" s="17" t="s"/>
      <c r="N436" s="17" t="s"/>
      <c r="O436" s="18" t="s"/>
      <c r="P436" s="12" t="s"/>
    </row>
    <row r="437" spans="1:16">
      <c r="A437" s="21" t="s"/>
      <c r="B437" s="12" t="s"/>
      <c r="C437" s="22" t="s"/>
      <c r="D437" s="12" t="s"/>
      <c r="E437" s="12" t="s"/>
      <c r="F437" s="12" t="s"/>
      <c r="G437" s="12" t="s"/>
      <c r="H437" s="12" t="s"/>
      <c r="I437" s="12" t="s"/>
      <c r="J437" s="15" t="s"/>
      <c r="K437" s="15" t="s"/>
      <c r="L437" s="16" t="s"/>
      <c r="M437" s="17" t="s"/>
      <c r="N437" s="17" t="s"/>
      <c r="O437" s="18" t="s"/>
      <c r="P437" s="12" t="s"/>
    </row>
    <row r="438" spans="1:16">
      <c r="A438" s="21" t="s"/>
      <c r="B438" s="12" t="s"/>
      <c r="C438" s="22" t="s"/>
      <c r="D438" s="12" t="s"/>
      <c r="E438" s="59" t="s"/>
      <c r="F438" s="12" t="s"/>
      <c r="G438" s="12" t="s"/>
      <c r="H438" s="12" t="s"/>
      <c r="I438" s="12" t="s"/>
      <c r="J438" s="15" t="s"/>
      <c r="K438" s="15" t="s"/>
      <c r="L438" s="16" t="s"/>
      <c r="M438" s="17" t="s"/>
      <c r="N438" s="17" t="s"/>
      <c r="O438" s="18" t="s"/>
      <c r="P438" s="12" t="s"/>
    </row>
    <row r="439" spans="1:16">
      <c r="A439" s="21" t="s"/>
      <c r="B439" s="12" t="s"/>
      <c r="C439" s="22" t="s"/>
      <c r="D439" s="65" t="s"/>
      <c r="E439" s="59" t="s"/>
      <c r="F439" s="12" t="s"/>
      <c r="G439" s="12" t="s"/>
      <c r="H439" s="12" t="s"/>
      <c r="I439" s="12" t="s"/>
      <c r="J439" s="15" t="s"/>
      <c r="K439" s="15" t="s"/>
      <c r="L439" s="16" t="s"/>
      <c r="M439" s="17" t="s"/>
      <c r="N439" s="17" t="s"/>
      <c r="O439" s="18" t="s"/>
      <c r="P439" s="12" t="s"/>
    </row>
    <row r="440" spans="1:16">
      <c r="A440" s="21" t="s"/>
      <c r="B440" s="12" t="s"/>
      <c r="C440" s="22" t="s"/>
      <c r="D440" s="12" t="s"/>
      <c r="E440" s="59" t="s"/>
      <c r="F440" s="12" t="s"/>
      <c r="G440" s="12" t="s"/>
      <c r="H440" s="12" t="s"/>
      <c r="I440" s="12" t="s"/>
      <c r="J440" s="17" t="s"/>
      <c r="K440" s="15" t="s"/>
      <c r="L440" s="16" t="s"/>
      <c r="M440" s="17" t="s"/>
      <c r="N440" s="17" t="s"/>
      <c r="O440" s="18" t="s"/>
      <c r="P440" s="12" t="s"/>
    </row>
    <row r="441" spans="1:16">
      <c r="A441" s="21" t="s"/>
      <c r="B441" s="12" t="s"/>
      <c r="C441" s="22" t="s"/>
      <c r="D441" s="12" t="s"/>
      <c r="E441" s="59" t="s"/>
      <c r="F441" s="12" t="s"/>
      <c r="G441" s="12" t="s"/>
      <c r="H441" s="12" t="s"/>
      <c r="I441" s="12" t="s"/>
      <c r="J441" s="15" t="s"/>
      <c r="K441" s="15" t="s"/>
      <c r="L441" s="16" t="s"/>
      <c r="M441" s="17" t="s"/>
      <c r="N441" s="17" t="s"/>
      <c r="O441" s="18" t="s"/>
      <c r="P441" s="12" t="s"/>
    </row>
    <row r="442" spans="1:16">
      <c r="A442" s="21" t="s"/>
      <c r="B442" s="12" t="s"/>
      <c r="C442" s="22" t="s"/>
      <c r="D442" s="12" t="s"/>
      <c r="E442" s="59" t="s"/>
      <c r="F442" s="12" t="s"/>
      <c r="G442" s="12" t="s"/>
      <c r="H442" s="12" t="s"/>
      <c r="I442" s="12" t="s"/>
      <c r="J442" s="15" t="s"/>
      <c r="K442" s="15" t="s"/>
      <c r="L442" s="16" t="s"/>
      <c r="M442" s="17" t="s"/>
      <c r="N442" s="17" t="s"/>
      <c r="O442" s="18" t="s"/>
      <c r="P442" s="12" t="s"/>
    </row>
    <row r="443" spans="1:16">
      <c r="A443" s="21" t="s"/>
      <c r="B443" s="12" t="s"/>
      <c r="C443" s="22" t="s"/>
      <c r="D443" s="12" t="s"/>
      <c r="E443" s="59" t="s"/>
      <c r="F443" s="12" t="s"/>
      <c r="G443" s="12" t="s"/>
      <c r="H443" s="12" t="s"/>
      <c r="I443" s="12" t="s"/>
      <c r="J443" s="75" t="s"/>
      <c r="K443" s="75" t="s"/>
      <c r="L443" s="16" t="s"/>
      <c r="M443" s="17" t="s"/>
      <c r="N443" s="17" t="s"/>
      <c r="O443" s="18" t="s"/>
      <c r="P443" s="12" t="s"/>
    </row>
    <row r="444" spans="1:16">
      <c r="A444" s="21" t="s"/>
      <c r="B444" s="12" t="s"/>
      <c r="C444" s="22" t="s"/>
      <c r="D444" s="12" t="s"/>
      <c r="E444" s="59" t="s"/>
      <c r="F444" s="12" t="s"/>
      <c r="G444" s="12" t="s"/>
      <c r="H444" s="12" t="s"/>
      <c r="I444" s="12" t="s"/>
      <c r="J444" s="15" t="s"/>
      <c r="K444" s="15" t="s"/>
      <c r="L444" s="16" t="s"/>
      <c r="M444" s="17" t="s"/>
      <c r="N444" s="17" t="s"/>
      <c r="O444" s="18" t="s"/>
      <c r="P444" s="12" t="s"/>
    </row>
    <row r="445" spans="1:16">
      <c r="A445" s="21" t="s"/>
      <c r="B445" s="12" t="s"/>
      <c r="C445" s="22" t="s"/>
      <c r="D445" s="12" t="s"/>
      <c r="E445" s="59" t="s"/>
      <c r="F445" s="12" t="s"/>
      <c r="G445" s="12" t="s"/>
      <c r="H445" s="12" t="s"/>
      <c r="I445" s="12" t="s"/>
      <c r="J445" s="15" t="s"/>
      <c r="K445" s="15" t="s"/>
      <c r="L445" s="16" t="s"/>
      <c r="M445" s="17" t="s"/>
      <c r="N445" s="17" t="s"/>
      <c r="O445" s="18" t="s"/>
      <c r="P445" s="12" t="s"/>
    </row>
    <row r="446" spans="1:17">
      <c r="A446" s="21" t="s"/>
      <c r="B446" s="12" t="s"/>
      <c r="C446" s="22" t="s"/>
      <c r="D446" s="12" t="s"/>
      <c r="E446" s="22" t="s"/>
      <c r="F446" s="12" t="s"/>
      <c r="G446" s="12" t="s"/>
      <c r="H446" s="12" t="s"/>
      <c r="I446" s="12" t="s"/>
      <c r="J446" s="15" t="s"/>
      <c r="K446" s="15" t="s"/>
      <c r="L446" s="16" t="s"/>
      <c r="M446" s="17" t="s"/>
      <c r="N446" s="17" t="s"/>
      <c r="O446" s="18" t="s"/>
      <c r="P446" s="12" t="s"/>
      <c r="Q446" s="20" t="s"/>
    </row>
    <row r="447" spans="1:16">
      <c r="A447" s="21" t="s"/>
      <c r="B447" s="12" t="s"/>
      <c r="C447" s="22" t="s"/>
      <c r="D447" s="12" t="s"/>
      <c r="E447" s="59" t="s"/>
      <c r="F447" s="12" t="s"/>
      <c r="G447" s="12" t="s"/>
      <c r="H447" s="12" t="s"/>
      <c r="I447" s="12" t="s"/>
      <c r="J447" s="15" t="s"/>
      <c r="K447" s="15" t="s"/>
      <c r="L447" s="16" t="s"/>
      <c r="M447" s="17" t="s"/>
      <c r="N447" s="17" t="s"/>
      <c r="O447" s="18" t="s"/>
      <c r="P447" s="12" t="s"/>
    </row>
    <row r="448" spans="1:16">
      <c r="A448" s="21" t="s"/>
      <c r="B448" s="10" t="s"/>
      <c r="C448" s="22" t="s"/>
      <c r="D448" s="31" t="s"/>
      <c r="E448" s="59" t="s"/>
      <c r="F448" s="12" t="s"/>
      <c r="G448" s="12" t="s"/>
      <c r="H448" s="12" t="s"/>
      <c r="I448" s="12" t="s"/>
      <c r="J448" s="15" t="s"/>
      <c r="K448" s="15" t="s"/>
      <c r="L448" s="16" t="s"/>
      <c r="M448" s="17" t="s"/>
      <c r="N448" s="17" t="s"/>
      <c r="O448" s="18" t="s"/>
      <c r="P448" s="12" t="s"/>
    </row>
    <row r="449" spans="1:16">
      <c r="A449" s="21" t="s"/>
      <c r="B449" s="10" t="s"/>
      <c r="C449" s="22" t="s"/>
      <c r="D449" s="10" t="s"/>
      <c r="E449" s="12" t="s"/>
      <c r="F449" s="12" t="s"/>
      <c r="G449" s="12" t="s"/>
      <c r="H449" s="12" t="s"/>
      <c r="I449" s="12" t="s"/>
      <c r="J449" s="15" t="s"/>
      <c r="K449" s="15" t="s"/>
      <c r="L449" s="16" t="s"/>
      <c r="M449" s="17" t="s"/>
      <c r="N449" s="17" t="s"/>
      <c r="O449" s="18" t="s"/>
      <c r="P449" s="12" t="s"/>
    </row>
    <row r="450" spans="1:16">
      <c r="A450" s="21" t="s"/>
      <c r="B450" s="12" t="s"/>
      <c r="C450" s="22" t="s"/>
      <c r="D450" s="12" t="s"/>
      <c r="E450" s="59" t="s"/>
      <c r="F450" s="12" t="s"/>
      <c r="G450" s="12" t="s"/>
      <c r="H450" s="12" t="s"/>
      <c r="I450" s="12" t="s"/>
      <c r="J450" s="15" t="s"/>
      <c r="K450" s="15" t="s"/>
      <c r="L450" s="16" t="s"/>
      <c r="M450" s="17" t="s"/>
      <c r="N450" s="17" t="s"/>
      <c r="O450" s="18" t="s"/>
      <c r="P450" s="12" t="s"/>
    </row>
    <row r="451" spans="1:16">
      <c r="A451" s="21" t="s"/>
      <c r="B451" s="12" t="s"/>
      <c r="C451" s="22" t="s"/>
      <c r="D451" s="12" t="s"/>
      <c r="E451" s="59" t="s"/>
      <c r="F451" s="12" t="s"/>
      <c r="G451" s="12" t="s"/>
      <c r="H451" s="12" t="s"/>
      <c r="I451" s="12" t="s"/>
      <c r="J451" s="15" t="s"/>
      <c r="K451" s="15" t="s"/>
      <c r="L451" s="16" t="s"/>
      <c r="M451" s="17" t="s"/>
      <c r="N451" s="17" t="s"/>
      <c r="O451" s="18" t="s"/>
      <c r="P451" s="12" t="s"/>
    </row>
    <row r="452" spans="1:16">
      <c r="A452" s="21" t="s"/>
      <c r="B452" s="12" t="s"/>
      <c r="C452" s="22" t="s"/>
      <c r="D452" s="12" t="s"/>
      <c r="E452" s="59" t="s"/>
      <c r="F452" s="12" t="s"/>
      <c r="G452" s="12" t="s"/>
      <c r="H452" s="12" t="s"/>
      <c r="I452" s="12" t="s"/>
      <c r="J452" s="15" t="s"/>
      <c r="K452" s="15" t="s"/>
      <c r="L452" s="16" t="s"/>
      <c r="M452" s="17" t="s"/>
      <c r="N452" s="17" t="s"/>
      <c r="O452" s="18" t="s"/>
      <c r="P452" s="12" t="s"/>
    </row>
    <row r="453" spans="1:16">
      <c r="A453" s="21" t="s"/>
      <c r="B453" s="12" t="s"/>
      <c r="C453" s="22" t="s"/>
      <c r="D453" s="12" t="s"/>
      <c r="E453" s="59" t="s"/>
      <c r="F453" s="12" t="s"/>
      <c r="G453" s="12" t="s"/>
      <c r="H453" s="12" t="s"/>
      <c r="I453" s="12" t="s"/>
      <c r="J453" s="15" t="s"/>
      <c r="K453" s="15" t="s"/>
      <c r="L453" s="16" t="s"/>
      <c r="M453" s="17" t="s"/>
      <c r="N453" s="17" t="s"/>
      <c r="O453" s="18" t="s"/>
      <c r="P453" s="12" t="s"/>
    </row>
    <row r="454" spans="1:16">
      <c r="A454" s="21" t="s"/>
      <c r="B454" s="12" t="s"/>
      <c r="C454" s="22" t="s"/>
      <c r="D454" s="12" t="s"/>
      <c r="E454" s="59" t="s"/>
      <c r="F454" s="12" t="s"/>
      <c r="G454" s="12" t="s"/>
      <c r="H454" s="12" t="s"/>
      <c r="I454" s="12" t="s"/>
      <c r="J454" s="75" t="s"/>
      <c r="K454" s="75" t="s"/>
      <c r="L454" s="16" t="s"/>
      <c r="M454" s="17" t="s"/>
      <c r="N454" s="17" t="s"/>
      <c r="O454" s="18" t="s"/>
      <c r="P454" s="12" t="s"/>
    </row>
    <row r="455" spans="1:16">
      <c r="A455" s="21" t="s"/>
      <c r="B455" s="12" t="s"/>
      <c r="C455" s="22" t="s"/>
      <c r="D455" s="12" t="s"/>
      <c r="E455" s="59" t="s"/>
      <c r="F455" s="12" t="s"/>
      <c r="G455" s="12" t="s"/>
      <c r="H455" s="12" t="s"/>
      <c r="I455" s="12" t="s"/>
      <c r="J455" s="15" t="s"/>
      <c r="K455" s="15" t="s"/>
      <c r="L455" s="16" t="s"/>
      <c r="M455" s="17" t="s"/>
      <c r="N455" s="17" t="s"/>
      <c r="O455" s="18" t="s"/>
      <c r="P455" s="12" t="s"/>
    </row>
    <row r="456" spans="1:16">
      <c r="A456" s="21" t="s"/>
      <c r="B456" s="12" t="s"/>
      <c r="C456" s="22" t="s"/>
      <c r="D456" s="12" t="s"/>
      <c r="E456" s="59" t="s"/>
      <c r="F456" s="12" t="s"/>
      <c r="G456" s="12" t="s"/>
      <c r="H456" s="12" t="s"/>
      <c r="I456" s="12" t="s"/>
      <c r="J456" s="75" t="s"/>
      <c r="K456" s="75" t="s"/>
      <c r="L456" s="16" t="s"/>
      <c r="M456" s="17" t="s"/>
      <c r="N456" s="17" t="s"/>
      <c r="O456" s="18" t="s"/>
      <c r="P456" s="12" t="s"/>
    </row>
    <row r="457" spans="1:16">
      <c r="A457" s="21" t="s"/>
      <c r="B457" s="12" t="s"/>
      <c r="C457" s="22" t="s"/>
      <c r="D457" s="12" t="s"/>
      <c r="E457" s="59" t="s"/>
      <c r="F457" s="12" t="s"/>
      <c r="G457" s="12" t="s"/>
      <c r="H457" s="12" t="s"/>
      <c r="I457" s="12" t="s"/>
      <c r="J457" s="15" t="s"/>
      <c r="K457" s="15" t="s"/>
      <c r="L457" s="16" t="s"/>
      <c r="M457" s="17" t="s"/>
      <c r="N457" s="17" t="s"/>
      <c r="O457" s="18" t="s"/>
      <c r="P457" s="12" t="s"/>
    </row>
    <row r="458" spans="1:16">
      <c r="A458" s="21" t="s"/>
      <c r="B458" s="12" t="s"/>
      <c r="C458" s="22" t="s"/>
      <c r="D458" s="12" t="s"/>
      <c r="E458" s="59" t="s"/>
      <c r="F458" s="12" t="s"/>
      <c r="G458" s="12" t="s"/>
      <c r="H458" s="12" t="s"/>
      <c r="I458" s="12" t="s"/>
      <c r="J458" s="15" t="s"/>
      <c r="K458" s="15" t="s"/>
      <c r="L458" s="16" t="s"/>
      <c r="M458" s="17" t="s"/>
      <c r="N458" s="17" t="s"/>
      <c r="O458" s="18" t="s"/>
      <c r="P458" s="12" t="s"/>
    </row>
    <row r="459" spans="1:16">
      <c r="A459" s="21" t="s"/>
      <c r="B459" s="12" t="s"/>
      <c r="C459" s="22" t="s"/>
      <c r="D459" s="12" t="s"/>
      <c r="E459" s="59" t="s"/>
      <c r="F459" s="12" t="s"/>
      <c r="G459" s="12" t="s"/>
      <c r="H459" s="12" t="s"/>
      <c r="I459" s="12" t="s"/>
      <c r="J459" s="15" t="s"/>
      <c r="K459" s="15" t="s"/>
      <c r="L459" s="16" t="s"/>
      <c r="M459" s="17" t="s"/>
      <c r="N459" s="17" t="s"/>
      <c r="O459" s="18" t="s"/>
      <c r="P459" s="12" t="s"/>
    </row>
    <row r="460" spans="1:16">
      <c r="A460" s="21" t="s"/>
      <c r="B460" s="12" t="s"/>
      <c r="C460" s="22" t="s"/>
      <c r="D460" s="12" t="s"/>
      <c r="E460" s="59" t="s"/>
      <c r="F460" s="12" t="s"/>
      <c r="G460" s="12" t="s"/>
      <c r="H460" s="12" t="s"/>
      <c r="I460" s="12" t="s"/>
      <c r="J460" s="15" t="s"/>
      <c r="K460" s="15" t="s"/>
      <c r="L460" s="16" t="s"/>
      <c r="M460" s="17" t="s"/>
      <c r="N460" s="17" t="s"/>
      <c r="O460" s="18" t="s"/>
      <c r="P460" s="12" t="s"/>
    </row>
    <row r="461" spans="1:16">
      <c r="A461" s="21" t="s"/>
      <c r="B461" s="12" t="s"/>
      <c r="C461" s="22" t="s"/>
      <c r="D461" s="12" t="s"/>
      <c r="E461" s="59" t="s"/>
      <c r="F461" s="12" t="s"/>
      <c r="G461" s="12" t="s"/>
      <c r="H461" s="12" t="s"/>
      <c r="I461" s="12" t="s"/>
      <c r="J461" s="75" t="s"/>
      <c r="K461" s="75" t="s"/>
      <c r="L461" s="16" t="s"/>
      <c r="M461" s="17" t="s"/>
      <c r="N461" s="17" t="s"/>
      <c r="O461" s="18" t="s"/>
      <c r="P461" s="12" t="s"/>
    </row>
    <row r="462" spans="1:16">
      <c r="A462" s="21" t="s"/>
      <c r="B462" s="12" t="s"/>
      <c r="C462" s="22" t="s"/>
      <c r="D462" s="12" t="s"/>
      <c r="E462" s="59" t="s"/>
      <c r="F462" s="12" t="s"/>
      <c r="G462" s="12" t="s"/>
      <c r="H462" s="12" t="s"/>
      <c r="I462" s="12" t="s"/>
      <c r="J462" s="15" t="s"/>
      <c r="K462" s="15" t="s"/>
      <c r="L462" s="16" t="s"/>
      <c r="M462" s="17" t="s"/>
      <c r="N462" s="17" t="s"/>
      <c r="O462" s="18" t="s"/>
      <c r="P462" s="12" t="s"/>
    </row>
    <row r="463" spans="1:16">
      <c r="A463" s="21" t="s"/>
      <c r="B463" s="12" t="s"/>
      <c r="C463" s="22" t="s"/>
      <c r="D463" s="12" t="s"/>
      <c r="E463" s="22" t="s"/>
      <c r="F463" s="12" t="s"/>
      <c r="G463" s="12" t="s"/>
      <c r="H463" s="12" t="s"/>
      <c r="I463" s="12" t="s"/>
      <c r="J463" s="15" t="s"/>
      <c r="K463" s="15" t="s"/>
      <c r="L463" s="16" t="s"/>
      <c r="M463" s="17" t="s"/>
      <c r="N463" s="17" t="s"/>
      <c r="O463" s="18" t="s"/>
      <c r="P463" s="12" t="s"/>
    </row>
    <row r="464" spans="1:16">
      <c r="A464" s="21" t="s"/>
      <c r="B464" s="12" t="s"/>
      <c r="C464" s="22" t="s"/>
      <c r="D464" s="12" t="s"/>
      <c r="E464" s="59" t="s"/>
      <c r="F464" s="12" t="s"/>
      <c r="G464" s="12" t="s"/>
      <c r="H464" s="12" t="s"/>
      <c r="I464" s="12" t="s"/>
      <c r="J464" s="15" t="s"/>
      <c r="K464" s="15" t="s"/>
      <c r="L464" s="16" t="s"/>
      <c r="M464" s="17" t="s"/>
      <c r="N464" s="17" t="s"/>
      <c r="O464" s="18" t="s"/>
      <c r="P464" s="12" t="s"/>
    </row>
    <row r="465" spans="1:16">
      <c r="A465" s="21" t="s"/>
      <c r="B465" s="12" t="s"/>
      <c r="C465" s="22" t="s"/>
      <c r="D465" s="12" t="s"/>
      <c r="E465" s="59" t="s"/>
      <c r="F465" s="12" t="s"/>
      <c r="G465" s="12" t="s"/>
      <c r="H465" s="12" t="s"/>
      <c r="I465" s="12" t="s"/>
      <c r="J465" s="15" t="s"/>
      <c r="K465" s="15" t="s"/>
      <c r="L465" s="16" t="s"/>
      <c r="M465" s="17" t="s"/>
      <c r="N465" s="17" t="s"/>
      <c r="O465" s="18" t="s"/>
      <c r="P465" s="12" t="s"/>
    </row>
    <row r="466" spans="1:16">
      <c r="A466" s="21" t="s"/>
      <c r="B466" s="12" t="s"/>
      <c r="C466" s="22" t="s"/>
      <c r="D466" s="12" t="s"/>
      <c r="E466" s="59" t="s"/>
      <c r="F466" s="12" t="s"/>
      <c r="G466" s="12" t="s"/>
      <c r="H466" s="12" t="s"/>
      <c r="I466" s="12" t="s"/>
      <c r="J466" s="75" t="s"/>
      <c r="K466" s="75" t="s"/>
      <c r="L466" s="16" t="s"/>
      <c r="M466" s="17" t="s"/>
      <c r="N466" s="17" t="s"/>
      <c r="O466" s="18" t="s"/>
      <c r="P466" s="12" t="s"/>
    </row>
    <row r="467" spans="1:16">
      <c r="A467" s="21" t="s"/>
      <c r="B467" s="12" t="s"/>
      <c r="C467" s="22" t="s"/>
      <c r="D467" s="12" t="s"/>
      <c r="E467" s="59" t="s"/>
      <c r="F467" s="12" t="s"/>
      <c r="G467" s="12" t="s"/>
      <c r="H467" s="12" t="s"/>
      <c r="I467" s="12" t="s"/>
      <c r="J467" s="15" t="s"/>
      <c r="K467" s="15" t="s"/>
      <c r="L467" s="16" t="s"/>
      <c r="M467" s="17" t="s"/>
      <c r="N467" s="17" t="s"/>
      <c r="O467" s="18" t="s"/>
      <c r="P467" s="12" t="s"/>
    </row>
    <row r="468" spans="1:17">
      <c r="A468" s="21" t="s"/>
      <c r="B468" s="12" t="s"/>
      <c r="C468" s="22" t="s"/>
      <c r="D468" s="12" t="s"/>
      <c r="E468" s="59" t="s"/>
      <c r="F468" s="12" t="s"/>
      <c r="G468" s="12" t="s"/>
      <c r="H468" s="12" t="s"/>
      <c r="I468" s="12" t="s"/>
      <c r="J468" s="15" t="s"/>
      <c r="K468" s="15" t="s"/>
      <c r="L468" s="16" t="s"/>
      <c r="M468" s="17" t="s"/>
      <c r="N468" s="17" t="s"/>
      <c r="O468" s="18" t="s"/>
      <c r="P468" s="12" t="s"/>
      <c r="Q468" s="20" t="s"/>
    </row>
    <row r="469" spans="1:16">
      <c r="A469" s="21" t="s"/>
      <c r="B469" s="12" t="s"/>
      <c r="C469" s="22" t="s"/>
      <c r="D469" s="12" t="s"/>
      <c r="E469" s="59" t="s"/>
      <c r="F469" s="12" t="s"/>
      <c r="G469" s="12" t="s"/>
      <c r="H469" s="12" t="s"/>
      <c r="I469" s="12" t="s"/>
      <c r="J469" s="15" t="s"/>
      <c r="K469" s="15" t="s"/>
      <c r="L469" s="16" t="s"/>
      <c r="M469" s="17" t="s"/>
      <c r="N469" s="17" t="s"/>
      <c r="O469" s="18" t="s"/>
      <c r="P469" s="12" t="s"/>
    </row>
    <row r="470" spans="1:16">
      <c r="A470" s="21" t="s"/>
      <c r="B470" s="12" t="s"/>
      <c r="C470" s="22" t="s"/>
      <c r="D470" s="12" t="s"/>
      <c r="E470" s="59" t="s"/>
      <c r="F470" s="12" t="s"/>
      <c r="G470" s="12" t="s"/>
      <c r="H470" s="12" t="s"/>
      <c r="I470" s="12" t="s"/>
      <c r="J470" s="15" t="s"/>
      <c r="K470" s="15" t="s"/>
      <c r="L470" s="16" t="s"/>
      <c r="M470" s="17" t="s"/>
      <c r="N470" s="17" t="s"/>
      <c r="O470" s="18" t="s"/>
      <c r="P470" s="12" t="s"/>
    </row>
    <row r="471" spans="1:16">
      <c r="A471" s="21" t="s"/>
      <c r="B471" s="12" t="s"/>
      <c r="C471" s="22" t="s"/>
      <c r="D471" s="12" t="s"/>
      <c r="E471" s="59" t="s"/>
      <c r="F471" s="10" t="s"/>
      <c r="G471" s="12" t="s"/>
      <c r="H471" s="12" t="s"/>
      <c r="I471" s="12" t="s"/>
      <c r="J471" s="15" t="s"/>
      <c r="K471" s="15" t="s"/>
      <c r="L471" s="16" t="s"/>
      <c r="M471" s="17" t="s"/>
      <c r="N471" s="17" t="s"/>
      <c r="O471" s="18" t="s"/>
      <c r="P471" s="12" t="s"/>
    </row>
    <row r="472" spans="1:16">
      <c r="A472" s="21" t="s"/>
      <c r="B472" s="12" t="s"/>
      <c r="C472" s="22" t="s"/>
      <c r="D472" s="12" t="s"/>
      <c r="E472" s="59" t="s"/>
      <c r="F472" s="12" t="s"/>
      <c r="G472" s="12" t="s"/>
      <c r="H472" s="12" t="s"/>
      <c r="I472" s="12" t="s"/>
      <c r="J472" s="15" t="s"/>
      <c r="K472" s="15" t="s"/>
      <c r="L472" s="16" t="s"/>
      <c r="M472" s="17" t="s"/>
      <c r="N472" s="17" t="s"/>
      <c r="O472" s="18" t="s"/>
      <c r="P472" s="12" t="s"/>
    </row>
    <row r="473" spans="1:16">
      <c r="A473" s="21" t="s"/>
      <c r="B473" s="12" t="s"/>
      <c r="C473" s="22" t="s"/>
      <c r="D473" s="12" t="s"/>
      <c r="E473" s="59" t="s"/>
      <c r="F473" s="12" t="s"/>
      <c r="G473" s="12" t="s"/>
      <c r="H473" s="12" t="s"/>
      <c r="I473" s="12" t="s"/>
      <c r="J473" s="15" t="s"/>
      <c r="K473" s="15" t="s"/>
      <c r="L473" s="16" t="s"/>
      <c r="M473" s="17" t="s"/>
      <c r="N473" s="17" t="s"/>
      <c r="O473" s="18" t="s"/>
      <c r="P473" s="12" t="s"/>
    </row>
    <row r="474" spans="1:16">
      <c r="A474" s="21" t="s"/>
      <c r="B474" s="12" t="s"/>
      <c r="C474" s="22" t="s"/>
      <c r="D474" s="12" t="s"/>
      <c r="E474" s="59" t="s"/>
      <c r="F474" s="12" t="s"/>
      <c r="G474" s="12" t="s"/>
      <c r="H474" s="12" t="s"/>
      <c r="I474" s="12" t="s"/>
      <c r="J474" s="15" t="s"/>
      <c r="K474" s="15" t="s"/>
      <c r="L474" s="16" t="s"/>
      <c r="M474" s="17" t="s"/>
      <c r="N474" s="17" t="s"/>
      <c r="O474" s="18" t="s"/>
      <c r="P474" s="12" t="s"/>
    </row>
    <row r="475" spans="1:16">
      <c r="A475" s="21" t="s"/>
      <c r="B475" s="12" t="s"/>
      <c r="C475" s="22" t="s"/>
      <c r="D475" s="12" t="s"/>
      <c r="E475" s="59" t="s"/>
      <c r="F475" s="12" t="s"/>
      <c r="G475" s="12" t="s"/>
      <c r="H475" s="12" t="s"/>
      <c r="I475" s="12" t="s"/>
      <c r="J475" s="15" t="s"/>
      <c r="K475" s="15" t="s"/>
      <c r="L475" s="16" t="s"/>
      <c r="M475" s="17" t="s"/>
      <c r="N475" s="17" t="s"/>
      <c r="O475" s="18" t="s"/>
      <c r="P475" s="12" t="s"/>
    </row>
    <row r="476" spans="1:17">
      <c r="A476" s="21" t="s"/>
      <c r="B476" s="12" t="s"/>
      <c r="C476" s="22" t="s"/>
      <c r="D476" s="12" t="s"/>
      <c r="E476" s="59" t="s"/>
      <c r="F476" s="12" t="s"/>
      <c r="G476" s="12" t="s"/>
      <c r="H476" s="12" t="s"/>
      <c r="I476" s="12" t="s"/>
      <c r="J476" s="15" t="s"/>
      <c r="K476" s="15" t="s"/>
      <c r="L476" s="16" t="s"/>
      <c r="M476" s="17" t="s"/>
      <c r="N476" s="17" t="s"/>
      <c r="O476" s="18" t="s"/>
      <c r="P476" s="12" t="s"/>
      <c r="Q476" s="20" t="s"/>
    </row>
    <row r="477" spans="1:16">
      <c r="A477" s="21" t="s"/>
      <c r="B477" s="12" t="s"/>
      <c r="C477" s="22" t="s"/>
      <c r="D477" s="12" t="s"/>
      <c r="E477" s="59" t="s"/>
      <c r="F477" s="12" t="s"/>
      <c r="G477" s="12" t="s"/>
      <c r="H477" s="12" t="s"/>
      <c r="I477" s="12" t="s"/>
      <c r="J477" s="15" t="s"/>
      <c r="K477" s="15" t="s"/>
      <c r="L477" s="16" t="s"/>
      <c r="M477" s="17" t="s"/>
      <c r="N477" s="17" t="s"/>
      <c r="O477" s="18" t="s"/>
      <c r="P477" s="12" t="s"/>
    </row>
    <row r="478" spans="1:16">
      <c r="A478" s="21" t="s"/>
      <c r="B478" s="12" t="s"/>
      <c r="C478" s="22" t="s"/>
      <c r="D478" s="12" t="s"/>
      <c r="E478" s="59" t="s"/>
      <c r="F478" s="12" t="s"/>
      <c r="G478" s="12" t="s"/>
      <c r="H478" s="12" t="s"/>
      <c r="I478" s="12" t="s"/>
      <c r="J478" s="15" t="s"/>
      <c r="K478" s="15" t="s"/>
      <c r="L478" s="16" t="s"/>
      <c r="M478" s="17" t="s"/>
      <c r="N478" s="17" t="s"/>
      <c r="O478" s="18" t="s"/>
      <c r="P478" s="12" t="s"/>
    </row>
    <row r="479" spans="1:16">
      <c r="A479" s="21" t="s"/>
      <c r="B479" s="12" t="s"/>
      <c r="C479" s="22" t="s"/>
      <c r="D479" s="12" t="s"/>
      <c r="E479" s="59" t="s"/>
      <c r="F479" s="12" t="s"/>
      <c r="G479" s="12" t="s"/>
      <c r="H479" s="12" t="s"/>
      <c r="I479" s="12" t="s"/>
      <c r="J479" s="15" t="s"/>
      <c r="K479" s="15" t="s"/>
      <c r="L479" s="16" t="s"/>
      <c r="M479" s="17" t="s"/>
      <c r="N479" s="17" t="s"/>
      <c r="O479" s="18" t="s"/>
      <c r="P479" s="12" t="s"/>
    </row>
    <row r="480" spans="1:16">
      <c r="A480" s="21" t="s"/>
      <c r="B480" s="12" t="s"/>
      <c r="C480" s="22" t="s"/>
      <c r="D480" s="12" t="s"/>
      <c r="E480" s="59" t="s"/>
      <c r="F480" s="12" t="s"/>
      <c r="G480" s="12" t="s"/>
      <c r="H480" s="12" t="s"/>
      <c r="I480" s="12" t="s"/>
      <c r="J480" s="75" t="s"/>
      <c r="K480" s="75" t="s"/>
      <c r="L480" s="16" t="s"/>
      <c r="M480" s="17" t="s"/>
      <c r="N480" s="17" t="s"/>
      <c r="O480" s="18" t="s"/>
      <c r="P480" s="12" t="s"/>
    </row>
    <row r="481" spans="1:16">
      <c r="A481" s="21" t="s"/>
      <c r="B481" s="12" t="s"/>
      <c r="C481" s="22" t="s"/>
      <c r="D481" s="12" t="s"/>
      <c r="E481" s="59" t="s"/>
      <c r="F481" s="12" t="s"/>
      <c r="G481" s="12" t="s"/>
      <c r="H481" s="12" t="s"/>
      <c r="I481" s="12" t="s"/>
      <c r="J481" s="15" t="s"/>
      <c r="K481" s="15" t="s"/>
      <c r="L481" s="16" t="s"/>
      <c r="M481" s="17" t="s"/>
      <c r="N481" s="17" t="s"/>
      <c r="O481" s="18" t="s"/>
      <c r="P481" s="12" t="s"/>
    </row>
    <row r="482" spans="1:16">
      <c r="A482" s="21" t="s"/>
      <c r="B482" s="12" t="s"/>
      <c r="C482" s="22" t="s"/>
      <c r="D482" s="12" t="s"/>
      <c r="E482" s="59" t="s"/>
      <c r="F482" s="12" t="s"/>
      <c r="G482" s="12" t="s"/>
      <c r="H482" s="12" t="s"/>
      <c r="I482" s="12" t="s"/>
      <c r="J482" s="15" t="s"/>
      <c r="K482" s="15" t="s"/>
      <c r="L482" s="16" t="s"/>
      <c r="M482" s="17" t="s"/>
      <c r="N482" s="17" t="s"/>
      <c r="O482" s="18" t="s"/>
      <c r="P482" s="12" t="s"/>
    </row>
    <row r="483" spans="1:16">
      <c r="A483" s="21" t="s"/>
      <c r="B483" s="12" t="s"/>
      <c r="C483" s="22" t="s"/>
      <c r="D483" s="12" t="s"/>
      <c r="E483" s="59" t="s"/>
      <c r="F483" s="12" t="s"/>
      <c r="G483" s="12" t="s"/>
      <c r="H483" s="12" t="s"/>
      <c r="I483" s="12" t="s"/>
      <c r="J483" s="75" t="s"/>
      <c r="K483" s="75" t="s"/>
      <c r="L483" s="16" t="s"/>
      <c r="M483" s="17" t="s"/>
      <c r="N483" s="17" t="s"/>
      <c r="O483" s="18" t="s"/>
      <c r="P483" s="12" t="s"/>
    </row>
    <row r="484" spans="1:16">
      <c r="A484" s="21" t="s"/>
      <c r="B484" s="12" t="s"/>
      <c r="C484" s="22" t="s"/>
      <c r="D484" s="12" t="s"/>
      <c r="E484" s="59" t="s"/>
      <c r="F484" s="12" t="s"/>
      <c r="G484" s="12" t="s"/>
      <c r="H484" s="12" t="s"/>
      <c r="I484" s="12" t="s"/>
      <c r="J484" s="15" t="s"/>
      <c r="K484" s="15" t="s"/>
      <c r="L484" s="16" t="s"/>
      <c r="M484" s="17" t="s"/>
      <c r="N484" s="17" t="s"/>
      <c r="O484" s="18" t="s"/>
      <c r="P484" s="12" t="s"/>
    </row>
    <row r="485" spans="1:16">
      <c r="A485" s="21" t="s"/>
      <c r="B485" s="12" t="s"/>
      <c r="C485" s="22" t="s"/>
      <c r="D485" s="12" t="s"/>
      <c r="E485" s="59" t="s"/>
      <c r="F485" s="12" t="s"/>
      <c r="G485" s="12" t="s"/>
      <c r="H485" s="12" t="s"/>
      <c r="I485" s="12" t="s"/>
      <c r="J485" s="15" t="s"/>
      <c r="K485" s="15" t="s"/>
      <c r="L485" s="16" t="s"/>
      <c r="M485" s="17" t="s"/>
      <c r="N485" s="17" t="s"/>
      <c r="O485" s="18" t="s"/>
      <c r="P485" s="12" t="s"/>
    </row>
    <row r="486" spans="1:16">
      <c r="A486" s="21" t="s"/>
      <c r="B486" s="12" t="s"/>
      <c r="C486" s="22" t="s"/>
      <c r="D486" s="12" t="s"/>
      <c r="E486" s="59" t="s"/>
      <c r="F486" s="12" t="s"/>
      <c r="G486" s="12" t="s"/>
      <c r="H486" s="12" t="s"/>
      <c r="I486" s="12" t="s"/>
      <c r="J486" s="15" t="s"/>
      <c r="K486" s="15" t="s"/>
      <c r="L486" s="16" t="s"/>
      <c r="M486" s="17" t="s"/>
      <c r="N486" s="17" t="s"/>
      <c r="O486" s="18" t="s"/>
      <c r="P486" s="12" t="s"/>
    </row>
    <row r="487" spans="1:16">
      <c r="A487" s="21" t="s"/>
      <c r="B487" s="12" t="s"/>
      <c r="C487" s="22" t="s"/>
      <c r="D487" s="12" t="s"/>
      <c r="E487" s="12" t="s"/>
      <c r="F487" s="12" t="s"/>
      <c r="G487" s="12" t="s"/>
      <c r="H487" s="12" t="s"/>
      <c r="I487" s="12" t="s"/>
      <c r="J487" s="75" t="s"/>
      <c r="K487" s="156" t="s"/>
      <c r="L487" s="16" t="s"/>
      <c r="M487" s="17" t="s"/>
      <c r="N487" s="17" t="s"/>
      <c r="O487" s="18" t="s"/>
      <c r="P487" s="12" t="s"/>
    </row>
    <row r="488" spans="1:16">
      <c r="A488" s="21" t="s"/>
      <c r="B488" s="12" t="s"/>
      <c r="C488" s="22" t="s"/>
      <c r="D488" s="12" t="s"/>
      <c r="E488" s="59" t="s"/>
      <c r="F488" s="12" t="s"/>
      <c r="G488" s="12" t="s"/>
      <c r="H488" s="12" t="s"/>
      <c r="I488" s="12" t="s"/>
      <c r="J488" s="75" t="s"/>
      <c r="K488" s="75" t="s"/>
      <c r="L488" s="16" t="s"/>
      <c r="M488" s="17" t="s"/>
      <c r="N488" s="17" t="s"/>
      <c r="O488" s="18" t="s"/>
      <c r="P488" s="12" t="s"/>
    </row>
    <row r="489" spans="1:16">
      <c r="A489" s="21" t="s"/>
      <c r="B489" s="12" t="s"/>
      <c r="C489" s="22" t="s"/>
      <c r="D489" s="12" t="s"/>
      <c r="E489" s="59" t="s"/>
      <c r="F489" s="12" t="s"/>
      <c r="G489" s="12" t="s"/>
      <c r="H489" s="12" t="s"/>
      <c r="I489" s="12" t="s"/>
      <c r="J489" s="75" t="s"/>
      <c r="K489" s="75" t="s"/>
      <c r="L489" s="16" t="s"/>
      <c r="M489" s="17" t="s"/>
      <c r="N489" s="17" t="s"/>
      <c r="O489" s="18" t="s"/>
      <c r="P489" s="12" t="s"/>
    </row>
    <row r="490" spans="1:16">
      <c r="A490" s="21" t="s"/>
      <c r="B490" s="12" t="s"/>
      <c r="C490" s="22" t="s"/>
      <c r="D490" s="12" t="s"/>
      <c r="E490" s="59" t="s"/>
      <c r="F490" s="12" t="s"/>
      <c r="G490" s="12" t="s"/>
      <c r="H490" s="12" t="s"/>
      <c r="I490" s="12" t="s"/>
      <c r="J490" s="75" t="s"/>
      <c r="K490" s="75" t="s"/>
      <c r="L490" s="16" t="s"/>
      <c r="M490" s="17" t="s"/>
      <c r="N490" s="17" t="s"/>
      <c r="O490" s="18" t="s"/>
      <c r="P490" s="12" t="s"/>
    </row>
    <row r="491" spans="1:16">
      <c r="A491" s="21" t="s"/>
      <c r="B491" s="12" t="s"/>
      <c r="C491" s="22" t="s"/>
      <c r="D491" s="12" t="s"/>
      <c r="E491" s="59" t="s"/>
      <c r="F491" s="12" t="s"/>
      <c r="G491" s="12" t="s"/>
      <c r="H491" s="12" t="s"/>
      <c r="I491" s="12" t="s"/>
      <c r="J491" s="75" t="s"/>
      <c r="K491" s="75" t="s"/>
      <c r="L491" s="16" t="s"/>
      <c r="M491" s="17" t="s"/>
      <c r="N491" s="17" t="s"/>
      <c r="O491" s="18" t="s"/>
      <c r="P491" s="12" t="s"/>
    </row>
    <row r="492" spans="1:16">
      <c r="A492" s="21" t="s"/>
      <c r="B492" s="12" t="s"/>
      <c r="C492" s="22" t="s"/>
      <c r="D492" s="12" t="s"/>
      <c r="E492" s="59" t="s"/>
      <c r="F492" s="12" t="s"/>
      <c r="G492" s="12" t="s"/>
      <c r="H492" s="12" t="s"/>
      <c r="I492" s="12" t="s"/>
      <c r="J492" s="75" t="s"/>
      <c r="K492" s="75" t="s"/>
      <c r="L492" s="16" t="s"/>
      <c r="M492" s="17" t="s"/>
      <c r="N492" s="17" t="s"/>
      <c r="O492" s="18" t="s"/>
      <c r="P492" s="12" t="s"/>
    </row>
    <row r="493" spans="1:16">
      <c r="A493" s="21" t="s"/>
      <c r="B493" s="12" t="s"/>
      <c r="C493" s="22" t="s"/>
      <c r="D493" s="12" t="s"/>
      <c r="E493" s="59" t="s"/>
      <c r="F493" s="12" t="s"/>
      <c r="G493" s="12" t="s"/>
      <c r="H493" s="12" t="s"/>
      <c r="I493" s="12" t="s"/>
      <c r="J493" s="75" t="s"/>
      <c r="K493" s="75" t="s"/>
      <c r="L493" s="16" t="s"/>
      <c r="M493" s="17" t="s"/>
      <c r="N493" s="17" t="s"/>
      <c r="O493" s="18" t="s"/>
      <c r="P493" s="12" t="s"/>
    </row>
    <row r="494" spans="1:16">
      <c r="A494" s="21" t="s"/>
      <c r="B494" s="12" t="s"/>
      <c r="C494" s="22" t="s"/>
      <c r="D494" s="12" t="s"/>
      <c r="E494" s="59" t="s"/>
      <c r="F494" s="12" t="s"/>
      <c r="G494" s="12" t="s"/>
      <c r="H494" s="12" t="s"/>
      <c r="I494" s="12" t="s"/>
      <c r="J494" s="75" t="s"/>
      <c r="K494" s="75" t="s"/>
      <c r="L494" s="16" t="s"/>
      <c r="M494" s="17" t="s"/>
      <c r="N494" s="17" t="s"/>
      <c r="O494" s="18" t="s"/>
      <c r="P494" s="12" t="s"/>
    </row>
    <row r="495" spans="1:16">
      <c r="A495" s="21" t="s"/>
      <c r="B495" s="12" t="s"/>
      <c r="C495" s="22" t="s"/>
      <c r="D495" s="12" t="s"/>
      <c r="E495" s="12" t="s"/>
      <c r="F495" s="12" t="s"/>
      <c r="G495" s="12" t="s"/>
      <c r="H495" s="12" t="s"/>
      <c r="I495" s="12" t="s"/>
      <c r="J495" s="75" t="s"/>
      <c r="K495" s="75" t="s"/>
      <c r="L495" s="16" t="s"/>
      <c r="M495" s="17" t="s"/>
      <c r="N495" s="17" t="s"/>
      <c r="O495" s="18" t="s"/>
      <c r="P495" s="12" t="s"/>
    </row>
    <row r="496" spans="1:16">
      <c r="A496" s="21" t="s"/>
      <c r="B496" s="12" t="s"/>
      <c r="C496" s="22" t="s"/>
      <c r="D496" s="12" t="s"/>
      <c r="E496" s="59" t="s"/>
      <c r="F496" s="12" t="s"/>
      <c r="G496" s="12" t="s"/>
      <c r="H496" s="12" t="s"/>
      <c r="I496" s="12" t="s"/>
      <c r="J496" s="75" t="s"/>
      <c r="K496" s="75" t="s"/>
      <c r="L496" s="16" t="s"/>
      <c r="M496" s="17" t="s"/>
      <c r="N496" s="17" t="s"/>
      <c r="O496" s="18" t="s"/>
      <c r="P496" s="12" t="s"/>
    </row>
    <row r="497" spans="1:16">
      <c r="A497" s="21" t="s"/>
      <c r="B497" s="12" t="s"/>
      <c r="C497" s="22" t="s"/>
      <c r="D497" s="12" t="s"/>
      <c r="E497" s="59" t="s"/>
      <c r="F497" s="12" t="s"/>
      <c r="G497" s="12" t="s"/>
      <c r="H497" s="12" t="s"/>
      <c r="I497" s="12" t="s"/>
      <c r="J497" s="75" t="s"/>
      <c r="K497" s="75" t="s"/>
      <c r="L497" s="16" t="s"/>
      <c r="M497" s="17" t="s"/>
      <c r="N497" s="17" t="s"/>
      <c r="O497" s="18" t="s"/>
      <c r="P497" s="12" t="s"/>
    </row>
    <row r="498" spans="1:16">
      <c r="A498" s="21" t="s"/>
      <c r="B498" s="12" t="s"/>
      <c r="C498" s="22" t="s"/>
      <c r="D498" s="12" t="s"/>
      <c r="E498" s="59" t="s"/>
      <c r="F498" s="12" t="s"/>
      <c r="G498" s="12" t="s"/>
      <c r="H498" s="12" t="s"/>
      <c r="I498" s="12" t="s"/>
      <c r="J498" s="75" t="s"/>
      <c r="K498" s="75" t="s"/>
      <c r="L498" s="16" t="s"/>
      <c r="M498" s="17" t="s"/>
      <c r="N498" s="17" t="s"/>
      <c r="O498" s="18" t="s"/>
      <c r="P498" s="12" t="s"/>
    </row>
    <row r="499" spans="1:16">
      <c r="A499" s="21" t="s"/>
      <c r="B499" s="12" t="s"/>
      <c r="C499" s="22" t="s"/>
      <c r="D499" s="12" t="s"/>
      <c r="E499" s="59" t="s"/>
      <c r="F499" s="12" t="s"/>
      <c r="G499" s="12" t="s"/>
      <c r="H499" s="12" t="s"/>
      <c r="I499" s="12" t="s"/>
      <c r="J499" s="75" t="s"/>
      <c r="K499" s="75" t="s"/>
      <c r="L499" s="16" t="s"/>
      <c r="M499" s="17" t="s"/>
      <c r="N499" s="17" t="s"/>
      <c r="O499" s="18" t="s"/>
      <c r="P499" s="12" t="s"/>
    </row>
    <row r="500" spans="1:16">
      <c r="A500" s="21" t="s"/>
      <c r="B500" s="12" t="s"/>
      <c r="C500" s="22" t="s"/>
      <c r="D500" s="12" t="s"/>
      <c r="E500" s="59" t="s"/>
      <c r="F500" s="12" t="s"/>
      <c r="G500" s="12" t="s"/>
      <c r="H500" s="12" t="s"/>
      <c r="I500" s="12" t="s"/>
      <c r="J500" s="75" t="s"/>
      <c r="K500" s="75" t="s"/>
      <c r="L500" s="16" t="s"/>
      <c r="M500" s="17" t="s"/>
      <c r="N500" s="17" t="s"/>
      <c r="O500" s="18" t="s"/>
      <c r="P500" s="12" t="s"/>
    </row>
    <row r="501" spans="1:17">
      <c r="A501" s="21" t="s"/>
      <c r="B501" s="12" t="s"/>
      <c r="C501" s="22" t="s"/>
      <c r="D501" s="12" t="s"/>
      <c r="E501" s="59" t="s"/>
      <c r="F501" s="12" t="s"/>
      <c r="G501" s="12" t="s"/>
      <c r="H501" s="12" t="s"/>
      <c r="I501" s="12" t="s"/>
      <c r="J501" s="75" t="s"/>
      <c r="K501" s="75" t="s"/>
      <c r="L501" s="16" t="s"/>
      <c r="M501" s="17" t="s"/>
      <c r="N501" s="17" t="s"/>
      <c r="O501" s="18" t="s"/>
      <c r="P501" s="12" t="s"/>
      <c r="Q501" s="20" t="s"/>
    </row>
    <row r="502" spans="1:16">
      <c r="A502" s="21" t="s"/>
      <c r="B502" s="12" t="s"/>
      <c r="C502" s="22" t="s"/>
      <c r="D502" s="12" t="s"/>
      <c r="E502" s="59" t="s"/>
      <c r="F502" s="12" t="s"/>
      <c r="G502" s="12" t="s"/>
      <c r="H502" s="12" t="s"/>
      <c r="I502" s="12" t="s"/>
      <c r="J502" s="75" t="s"/>
      <c r="K502" s="75" t="s"/>
      <c r="L502" s="16" t="s"/>
      <c r="M502" s="17" t="s"/>
      <c r="N502" s="17" t="s"/>
      <c r="O502" s="18" t="s"/>
      <c r="P502" s="12" t="s"/>
    </row>
    <row r="503" spans="1:16">
      <c r="A503" s="21" t="s"/>
      <c r="B503" s="12" t="s"/>
      <c r="C503" s="22" t="s"/>
      <c r="D503" s="12" t="s"/>
      <c r="E503" s="59" t="s"/>
      <c r="F503" s="12" t="s"/>
      <c r="G503" s="12" t="s"/>
      <c r="H503" s="12" t="s"/>
      <c r="I503" s="12" t="s"/>
      <c r="J503" s="75" t="s"/>
      <c r="K503" s="75" t="s"/>
      <c r="L503" s="16" t="s"/>
      <c r="M503" s="17" t="s"/>
      <c r="N503" s="17" t="s"/>
      <c r="O503" s="18" t="s"/>
      <c r="P503" s="12" t="s"/>
    </row>
    <row r="504" spans="1:16">
      <c r="A504" s="21" t="s"/>
      <c r="B504" s="12" t="s"/>
      <c r="C504" s="22" t="s"/>
      <c r="D504" s="12" t="s"/>
      <c r="E504" s="22" t="s"/>
      <c r="F504" s="12" t="s"/>
      <c r="G504" s="12" t="s"/>
      <c r="H504" s="12" t="s"/>
      <c r="I504" s="12" t="s"/>
      <c r="J504" s="75" t="s"/>
      <c r="K504" s="75" t="s"/>
      <c r="L504" s="16" t="s"/>
      <c r="M504" s="17" t="s"/>
      <c r="N504" s="17" t="s"/>
      <c r="O504" s="18" t="s"/>
      <c r="P504" s="12" t="s"/>
    </row>
    <row r="505" spans="1:16">
      <c r="A505" s="21" t="s"/>
      <c r="B505" s="12" t="s"/>
      <c r="C505" s="22" t="s"/>
      <c r="D505" s="12" t="s"/>
      <c r="E505" s="59" t="s"/>
      <c r="F505" s="12" t="s"/>
      <c r="G505" s="12" t="s"/>
      <c r="H505" s="12" t="s"/>
      <c r="I505" s="12" t="s"/>
      <c r="J505" s="75" t="s"/>
      <c r="K505" s="75" t="s"/>
      <c r="L505" s="16" t="s"/>
      <c r="M505" s="17" t="s"/>
      <c r="N505" s="17" t="s"/>
      <c r="O505" s="18" t="s"/>
      <c r="P505" s="12" t="s"/>
    </row>
    <row r="506" spans="1:16">
      <c r="A506" s="21" t="s"/>
      <c r="B506" s="12" t="s"/>
      <c r="C506" s="22" t="s"/>
      <c r="D506" s="12" t="s"/>
      <c r="E506" s="12" t="s"/>
      <c r="F506" s="12" t="s"/>
      <c r="G506" s="12" t="s"/>
      <c r="H506" s="12" t="s"/>
      <c r="I506" s="12" t="s"/>
      <c r="J506" s="12" t="s"/>
      <c r="K506" s="12" t="s"/>
      <c r="L506" s="12" t="s"/>
      <c r="M506" s="12" t="s"/>
      <c r="N506" s="12" t="s"/>
      <c r="O506" s="12" t="s"/>
      <c r="P506" s="12" t="s"/>
    </row>
    <row r="507" spans="1:16">
      <c r="A507" s="21" t="s"/>
      <c r="B507" s="12" t="s"/>
      <c r="C507" s="22" t="s"/>
      <c r="D507" s="12" t="s"/>
      <c r="E507" s="59" t="s"/>
      <c r="F507" s="12" t="s"/>
      <c r="G507" s="12" t="s"/>
      <c r="H507" s="12" t="s"/>
      <c r="I507" s="12" t="s"/>
      <c r="J507" s="75" t="s"/>
      <c r="K507" s="75" t="s"/>
      <c r="L507" s="16" t="s"/>
      <c r="M507" s="17" t="s"/>
      <c r="N507" s="17" t="s"/>
      <c r="O507" s="18" t="s"/>
      <c r="P507" s="12" t="s"/>
    </row>
    <row r="508" spans="1:16">
      <c r="A508" s="21" t="s"/>
      <c r="B508" s="12" t="s"/>
      <c r="C508" s="22" t="s"/>
      <c r="D508" s="12" t="s"/>
      <c r="E508" s="59" t="s"/>
      <c r="F508" s="12" t="s"/>
      <c r="G508" s="12" t="s"/>
      <c r="H508" s="12" t="s"/>
      <c r="I508" s="12" t="s"/>
      <c r="J508" s="75" t="s"/>
      <c r="K508" s="75" t="s"/>
      <c r="L508" s="16" t="s"/>
      <c r="M508" s="17" t="s"/>
      <c r="N508" s="17" t="s"/>
      <c r="O508" s="18" t="s"/>
      <c r="P508" s="12" t="s"/>
    </row>
    <row r="509" spans="1:16">
      <c r="A509" s="21" t="s"/>
      <c r="B509" s="12" t="s"/>
      <c r="C509" s="22" t="s"/>
      <c r="D509" s="12" t="s"/>
      <c r="E509" s="59" t="s"/>
      <c r="F509" s="12" t="s"/>
      <c r="G509" s="12" t="s"/>
      <c r="H509" s="12" t="s"/>
      <c r="I509" s="12" t="s"/>
      <c r="J509" s="75" t="s"/>
      <c r="K509" s="75" t="s"/>
      <c r="L509" s="16" t="s"/>
      <c r="M509" s="17" t="s"/>
      <c r="N509" s="17" t="s"/>
      <c r="O509" s="18" t="s"/>
      <c r="P509" s="12" t="s"/>
    </row>
    <row r="510" spans="1:16">
      <c r="A510" s="21" t="s"/>
      <c r="B510" s="12" t="s"/>
      <c r="C510" s="22" t="s"/>
      <c r="D510" s="65" t="s"/>
      <c r="E510" s="59" t="s"/>
      <c r="F510" s="12" t="s"/>
      <c r="G510" s="12" t="s"/>
      <c r="H510" s="12" t="s"/>
      <c r="I510" s="12" t="s"/>
      <c r="J510" s="75" t="s"/>
      <c r="K510" s="75" t="s"/>
      <c r="L510" s="16" t="s"/>
      <c r="M510" s="17" t="s"/>
      <c r="N510" s="17" t="s"/>
      <c r="O510" s="18" t="s"/>
      <c r="P510" s="12" t="s"/>
    </row>
    <row r="511" spans="1:16">
      <c r="A511" s="21" t="s"/>
      <c r="B511" s="12" t="s"/>
      <c r="C511" s="22" t="s"/>
      <c r="D511" s="12" t="s"/>
      <c r="E511" s="59" t="s"/>
      <c r="F511" s="12" t="s"/>
      <c r="G511" s="12" t="s"/>
      <c r="H511" s="12" t="s"/>
      <c r="I511" s="12" t="s"/>
      <c r="J511" s="75" t="s"/>
      <c r="K511" s="75" t="s"/>
      <c r="L511" s="16" t="s"/>
      <c r="M511" s="17" t="s"/>
      <c r="N511" s="17" t="s"/>
      <c r="O511" s="18" t="s"/>
      <c r="P511" s="12" t="s"/>
    </row>
    <row r="512" spans="1:16">
      <c r="A512" s="21" t="s"/>
      <c r="B512" s="12" t="s"/>
      <c r="C512" s="22" t="s"/>
      <c r="D512" s="12" t="s"/>
      <c r="E512" s="59" t="s"/>
      <c r="F512" s="12" t="s"/>
      <c r="G512" s="12" t="s"/>
      <c r="H512" s="12" t="s"/>
      <c r="I512" s="12" t="s"/>
      <c r="J512" s="75" t="s"/>
      <c r="K512" s="75" t="s"/>
      <c r="L512" s="16" t="s"/>
      <c r="M512" s="17" t="s"/>
      <c r="N512" s="17" t="s"/>
      <c r="O512" s="18" t="s"/>
      <c r="P512" s="12" t="s"/>
    </row>
    <row r="513" spans="1:16">
      <c r="A513" s="21" t="s"/>
      <c r="B513" s="12" t="s"/>
      <c r="C513" s="22" t="s"/>
      <c r="D513" s="12" t="s"/>
      <c r="E513" s="59" t="s"/>
      <c r="F513" s="12" t="s"/>
      <c r="G513" s="12" t="s"/>
      <c r="H513" s="12" t="s"/>
      <c r="I513" s="12" t="s"/>
      <c r="J513" s="75" t="s"/>
      <c r="K513" s="75" t="s"/>
      <c r="L513" s="16" t="s"/>
      <c r="M513" s="17" t="s"/>
      <c r="N513" s="17" t="s"/>
      <c r="O513" s="18" t="s"/>
      <c r="P513" s="12" t="s"/>
    </row>
    <row r="514" spans="1:16">
      <c r="A514" s="21" t="s"/>
      <c r="B514" s="12" t="s"/>
      <c r="C514" s="22" t="s"/>
      <c r="D514" s="12" t="s"/>
      <c r="E514" s="59" t="s"/>
      <c r="F514" s="12" t="s"/>
      <c r="G514" s="12" t="s"/>
      <c r="H514" s="12" t="s"/>
      <c r="I514" s="12" t="s"/>
      <c r="J514" s="75" t="s"/>
      <c r="K514" s="75" t="s"/>
      <c r="L514" s="16" t="s"/>
      <c r="M514" s="17" t="s"/>
      <c r="N514" s="17" t="s"/>
      <c r="O514" s="18" t="s"/>
      <c r="P514" s="12" t="s"/>
    </row>
    <row r="515" spans="1:16">
      <c r="A515" s="21" t="s"/>
      <c r="B515" s="12" t="s"/>
      <c r="C515" s="22" t="s"/>
      <c r="D515" s="12" t="s"/>
      <c r="E515" s="59" t="s"/>
      <c r="F515" s="12" t="s"/>
      <c r="G515" s="12" t="s"/>
      <c r="H515" s="12" t="s"/>
      <c r="I515" s="12" t="s"/>
      <c r="J515" s="75" t="s"/>
      <c r="K515" s="75" t="s"/>
      <c r="L515" s="16" t="s"/>
      <c r="M515" s="17" t="s"/>
      <c r="N515" s="17" t="s"/>
      <c r="O515" s="18" t="s"/>
      <c r="P515" s="12" t="s"/>
    </row>
    <row r="516" spans="1:16">
      <c r="A516" s="21" t="s"/>
      <c r="B516" s="12" t="s"/>
      <c r="C516" s="22" t="s"/>
      <c r="D516" s="12" t="s"/>
      <c r="E516" s="59" t="s"/>
      <c r="F516" s="12" t="s"/>
      <c r="G516" s="12" t="s"/>
      <c r="H516" s="12" t="s"/>
      <c r="I516" s="12" t="s"/>
      <c r="J516" s="75" t="s"/>
      <c r="K516" s="75" t="s"/>
      <c r="L516" s="16" t="s"/>
      <c r="M516" s="17" t="s"/>
      <c r="N516" s="17" t="s"/>
      <c r="O516" s="18" t="s"/>
      <c r="P516" s="12" t="s"/>
    </row>
    <row r="517" spans="1:16">
      <c r="A517" s="21" t="s"/>
      <c r="B517" s="12" t="s"/>
      <c r="C517" s="22" t="s"/>
      <c r="D517" s="12" t="s"/>
      <c r="E517" s="59" t="s"/>
      <c r="F517" s="12" t="s"/>
      <c r="G517" s="12" t="s"/>
      <c r="H517" s="12" t="s"/>
      <c r="I517" s="12" t="s"/>
      <c r="J517" s="75" t="s"/>
      <c r="K517" s="75" t="s"/>
      <c r="L517" s="16" t="s"/>
      <c r="M517" s="17" t="s"/>
      <c r="N517" s="17" t="s"/>
      <c r="O517" s="18" t="s"/>
      <c r="P517" s="12" t="s"/>
    </row>
    <row r="518" spans="1:16">
      <c r="A518" s="21" t="s"/>
      <c r="B518" s="12" t="s"/>
      <c r="C518" s="22" t="s"/>
      <c r="D518" s="12" t="s"/>
      <c r="E518" s="59" t="s"/>
      <c r="F518" s="12" t="s"/>
      <c r="G518" s="12" t="s"/>
      <c r="H518" s="12" t="s"/>
      <c r="I518" s="12" t="s"/>
      <c r="J518" s="75" t="s"/>
      <c r="K518" s="75" t="s"/>
      <c r="L518" s="16" t="s"/>
      <c r="M518" s="17" t="s"/>
      <c r="N518" s="17" t="s"/>
      <c r="O518" s="18" t="s"/>
      <c r="P518" s="12" t="s"/>
    </row>
    <row r="519" spans="1:16">
      <c r="A519" s="21" t="s"/>
      <c r="B519" s="12" t="s"/>
      <c r="C519" s="22" t="s"/>
      <c r="D519" s="12" t="s"/>
      <c r="E519" s="59" t="s"/>
      <c r="F519" s="12" t="s"/>
      <c r="G519" s="12" t="s"/>
      <c r="H519" s="12" t="s"/>
      <c r="I519" s="12" t="s"/>
      <c r="J519" s="75" t="s"/>
      <c r="K519" s="75" t="s"/>
      <c r="L519" s="16" t="s"/>
      <c r="M519" s="17" t="s"/>
      <c r="N519" s="17" t="s"/>
      <c r="O519" s="18" t="s"/>
      <c r="P519" s="12" t="s"/>
    </row>
    <row r="520" spans="1:16">
      <c r="A520" s="21" t="s"/>
      <c r="B520" s="12" t="s"/>
      <c r="C520" s="22" t="s"/>
      <c r="D520" s="12" t="s"/>
      <c r="E520" s="59" t="s"/>
      <c r="F520" s="12" t="s"/>
      <c r="G520" s="12" t="s"/>
      <c r="H520" s="12" t="s"/>
      <c r="I520" s="12" t="s"/>
      <c r="J520" s="75" t="s"/>
      <c r="K520" s="75" t="s"/>
      <c r="L520" s="16" t="s"/>
      <c r="M520" s="17" t="s"/>
      <c r="N520" s="17" t="s"/>
      <c r="O520" s="18" t="s"/>
      <c r="P520" s="12" t="s"/>
    </row>
    <row r="521" spans="1:16">
      <c r="A521" s="21" t="s"/>
      <c r="B521" s="12" t="s"/>
      <c r="C521" s="22" t="s"/>
      <c r="D521" s="12" t="s"/>
      <c r="E521" s="59" t="s"/>
      <c r="F521" s="12" t="s"/>
      <c r="G521" s="12" t="s"/>
      <c r="H521" s="12" t="s"/>
      <c r="I521" s="12" t="s"/>
      <c r="J521" s="75" t="s"/>
      <c r="K521" s="75" t="s"/>
      <c r="L521" s="16" t="s"/>
      <c r="M521" s="17" t="s"/>
      <c r="N521" s="17" t="s"/>
      <c r="O521" s="18" t="s"/>
      <c r="P521" s="12" t="s"/>
    </row>
    <row r="522" spans="1:16">
      <c r="A522" s="21" t="s"/>
      <c r="B522" s="12" t="s"/>
      <c r="C522" s="22" t="s"/>
      <c r="D522" s="12" t="s"/>
      <c r="E522" s="59" t="s"/>
      <c r="F522" s="12" t="s"/>
      <c r="G522" s="12" t="s"/>
      <c r="H522" s="12" t="s"/>
      <c r="I522" s="12" t="s"/>
      <c r="J522" s="75" t="s"/>
      <c r="K522" s="75" t="s"/>
      <c r="L522" s="16" t="s"/>
      <c r="M522" s="17" t="s"/>
      <c r="N522" s="17" t="s"/>
      <c r="O522" s="18" t="s"/>
      <c r="P522" s="12" t="s"/>
    </row>
    <row r="523" spans="1:16">
      <c r="A523" s="21" t="s"/>
      <c r="B523" s="12" t="s"/>
      <c r="C523" s="22" t="s"/>
      <c r="D523" s="12" t="s"/>
      <c r="E523" s="59" t="s"/>
      <c r="F523" s="12" t="s"/>
      <c r="G523" s="12" t="s"/>
      <c r="H523" s="12" t="s"/>
      <c r="I523" s="12" t="s"/>
      <c r="J523" s="75" t="s"/>
      <c r="K523" s="75" t="s"/>
      <c r="L523" s="16" t="s"/>
      <c r="M523" s="17" t="s"/>
      <c r="N523" s="17" t="s"/>
      <c r="O523" s="18" t="s"/>
      <c r="P523" s="12" t="s"/>
    </row>
    <row r="524" spans="1:16">
      <c r="A524" s="21" t="s"/>
      <c r="B524" s="12" t="s"/>
      <c r="C524" s="22" t="s"/>
      <c r="D524" s="12" t="s"/>
      <c r="E524" s="59" t="s"/>
      <c r="F524" s="12" t="s"/>
      <c r="G524" s="12" t="s"/>
      <c r="H524" s="12" t="s"/>
      <c r="I524" s="12" t="s"/>
      <c r="J524" s="75" t="s"/>
      <c r="K524" s="75" t="s"/>
      <c r="L524" s="16" t="s"/>
      <c r="M524" s="17" t="s"/>
      <c r="N524" s="17" t="s"/>
      <c r="O524" s="18" t="s"/>
      <c r="P524" s="12" t="s"/>
    </row>
    <row r="525" spans="1:16">
      <c r="A525" s="21" t="s"/>
      <c r="B525" s="12" t="s"/>
      <c r="C525" s="22" t="s"/>
      <c r="D525" s="12" t="s"/>
      <c r="E525" s="59" t="s"/>
      <c r="F525" s="12" t="s"/>
      <c r="G525" s="12" t="s"/>
      <c r="H525" s="12" t="s"/>
      <c r="I525" s="12" t="s"/>
      <c r="J525" s="75" t="s"/>
      <c r="K525" s="75" t="s"/>
      <c r="L525" s="16" t="s"/>
      <c r="M525" s="17" t="s"/>
      <c r="N525" s="17" t="s"/>
      <c r="O525" s="18" t="s"/>
      <c r="P525" s="12" t="s"/>
    </row>
    <row r="526" spans="1:16">
      <c r="A526" s="21" t="s"/>
      <c r="B526" s="12" t="s"/>
      <c r="C526" s="22" t="s"/>
      <c r="D526" s="12" t="s"/>
      <c r="E526" s="59" t="s"/>
      <c r="F526" s="12" t="s"/>
      <c r="G526" s="12" t="s"/>
      <c r="H526" s="12" t="s"/>
      <c r="I526" s="12" t="s"/>
      <c r="J526" s="75" t="s"/>
      <c r="K526" s="75" t="s"/>
      <c r="L526" s="16" t="s"/>
      <c r="M526" s="17" t="s"/>
      <c r="N526" s="17" t="s"/>
      <c r="O526" s="18" t="s"/>
      <c r="P526" s="12" t="s"/>
    </row>
    <row r="527" spans="1:16">
      <c r="A527" s="21" t="s"/>
      <c r="B527" s="12" t="s"/>
      <c r="C527" s="22" t="s"/>
      <c r="D527" s="12" t="s"/>
      <c r="E527" s="59" t="s"/>
      <c r="F527" s="12" t="s"/>
      <c r="G527" s="12" t="s"/>
      <c r="H527" s="12" t="s"/>
      <c r="I527" s="12" t="s"/>
      <c r="J527" s="75" t="s"/>
      <c r="K527" s="75" t="s"/>
      <c r="L527" s="16" t="s"/>
      <c r="M527" s="17" t="s"/>
      <c r="N527" s="17" t="s"/>
      <c r="O527" s="18" t="s"/>
      <c r="P527" s="12" t="s"/>
    </row>
    <row r="528" spans="1:16">
      <c r="A528" s="21" t="s"/>
      <c r="B528" s="12" t="s"/>
      <c r="C528" s="22" t="s"/>
      <c r="D528" s="12" t="s"/>
      <c r="E528" s="59" t="s"/>
      <c r="F528" s="12" t="s"/>
      <c r="G528" s="12" t="s"/>
      <c r="H528" s="12" t="s"/>
      <c r="I528" s="12" t="s"/>
      <c r="J528" s="75" t="s"/>
      <c r="K528" s="75" t="s"/>
      <c r="L528" s="16" t="s"/>
      <c r="M528" s="17" t="s"/>
      <c r="N528" s="17" t="s"/>
      <c r="O528" s="18" t="s"/>
      <c r="P528" s="12" t="s"/>
    </row>
    <row r="529" spans="1:16">
      <c r="A529" s="21" t="s"/>
      <c r="B529" s="12" t="s"/>
      <c r="C529" s="22" t="s"/>
      <c r="D529" s="12" t="s"/>
      <c r="E529" s="12" t="s"/>
      <c r="F529" s="12" t="s"/>
      <c r="G529" s="12" t="s"/>
      <c r="H529" s="12" t="s"/>
      <c r="I529" s="12" t="s"/>
      <c r="J529" s="75" t="s"/>
      <c r="K529" s="75" t="s"/>
      <c r="L529" s="16" t="s"/>
      <c r="M529" s="17" t="s"/>
      <c r="N529" s="17" t="s"/>
      <c r="O529" s="18" t="s"/>
      <c r="P529" s="12" t="s"/>
    </row>
    <row r="530" spans="1:16">
      <c r="A530" s="21" t="s"/>
      <c r="B530" s="12" t="s"/>
      <c r="C530" s="22" t="s"/>
      <c r="D530" s="12" t="s"/>
      <c r="E530" s="59" t="s"/>
      <c r="F530" s="12" t="s"/>
      <c r="G530" s="12" t="s"/>
      <c r="H530" s="12" t="s"/>
      <c r="I530" s="12" t="s"/>
      <c r="J530" s="75" t="s"/>
      <c r="K530" s="75" t="s"/>
      <c r="L530" s="16" t="s"/>
      <c r="M530" s="17" t="s"/>
      <c r="N530" s="17" t="s"/>
      <c r="O530" s="18" t="s"/>
      <c r="P530" s="12" t="s"/>
    </row>
    <row r="531" spans="1:16">
      <c r="A531" s="21" t="s"/>
      <c r="B531" s="12" t="s"/>
      <c r="C531" s="22" t="s"/>
      <c r="D531" s="12" t="s"/>
      <c r="E531" s="59" t="s"/>
      <c r="F531" s="12" t="s"/>
      <c r="G531" s="12" t="s"/>
      <c r="H531" s="12" t="s"/>
      <c r="I531" s="12" t="s"/>
      <c r="J531" s="75" t="s"/>
      <c r="K531" s="75" t="s"/>
      <c r="L531" s="16" t="s"/>
      <c r="M531" s="17" t="s"/>
      <c r="N531" s="17" t="s"/>
      <c r="O531" s="18" t="s"/>
      <c r="P531" s="12" t="s"/>
    </row>
    <row r="532" spans="1:16">
      <c r="A532" s="21" t="s"/>
      <c r="B532" s="12" t="s"/>
      <c r="C532" s="22" t="s"/>
      <c r="D532" s="12" t="s"/>
      <c r="E532" s="22" t="s"/>
      <c r="F532" s="12" t="s"/>
      <c r="G532" s="12" t="s"/>
      <c r="H532" s="12" t="s"/>
      <c r="I532" s="12" t="s"/>
      <c r="J532" s="75" t="s"/>
      <c r="K532" s="75" t="s"/>
      <c r="L532" s="16" t="s"/>
      <c r="M532" s="17" t="s"/>
      <c r="N532" s="17" t="s"/>
      <c r="O532" s="18" t="s"/>
      <c r="P532" s="12" t="s"/>
    </row>
    <row r="533" spans="1:17">
      <c r="A533" s="21" t="s"/>
      <c r="B533" s="12" t="s"/>
      <c r="C533" s="22" t="s"/>
      <c r="D533" s="12" t="s"/>
      <c r="E533" s="59" t="s"/>
      <c r="F533" s="12" t="s"/>
      <c r="G533" s="12" t="s"/>
      <c r="H533" s="12" t="s"/>
      <c r="I533" s="12" t="s"/>
      <c r="J533" s="75" t="s"/>
      <c r="K533" s="75" t="s"/>
      <c r="L533" s="16" t="s"/>
      <c r="M533" s="17" t="s"/>
      <c r="N533" s="17" t="s"/>
      <c r="O533" s="18" t="s"/>
      <c r="P533" s="12" t="s"/>
      <c r="Q533" s="20" t="s"/>
    </row>
    <row r="534" spans="1:16">
      <c r="A534" s="21" t="s"/>
      <c r="B534" s="12" t="s"/>
      <c r="C534" s="22" t="s"/>
      <c r="D534" s="12" t="s"/>
      <c r="E534" s="59" t="s"/>
      <c r="F534" s="12" t="s"/>
      <c r="G534" s="12" t="s"/>
      <c r="H534" s="12" t="s"/>
      <c r="I534" s="12" t="s"/>
      <c r="J534" s="75" t="s"/>
      <c r="K534" s="75" t="s"/>
      <c r="L534" s="16" t="s"/>
      <c r="M534" s="17" t="s"/>
      <c r="N534" s="17" t="s"/>
      <c r="O534" s="18" t="s"/>
      <c r="P534" s="12" t="s"/>
    </row>
    <row r="535" spans="1:16">
      <c r="A535" s="21" t="s"/>
      <c r="B535" s="12" t="s"/>
      <c r="C535" s="22" t="s"/>
      <c r="D535" s="12" t="s"/>
      <c r="E535" s="59" t="s"/>
      <c r="F535" s="12" t="s"/>
      <c r="G535" s="12" t="s"/>
      <c r="H535" s="12" t="s"/>
      <c r="I535" s="12" t="s"/>
      <c r="J535" s="75" t="s"/>
      <c r="K535" s="75" t="s"/>
      <c r="L535" s="16" t="s"/>
      <c r="M535" s="17" t="s"/>
      <c r="N535" s="17" t="s"/>
      <c r="O535" s="18" t="s"/>
      <c r="P535" s="12" t="s"/>
    </row>
    <row r="536" spans="1:16">
      <c r="A536" s="21" t="s"/>
      <c r="B536" s="12" t="s"/>
      <c r="C536" s="22" t="s"/>
      <c r="D536" s="12" t="s"/>
      <c r="E536" s="59" t="s"/>
      <c r="F536" s="12" t="s"/>
      <c r="G536" s="12" t="s"/>
      <c r="H536" s="12" t="s"/>
      <c r="I536" s="12" t="s"/>
      <c r="J536" s="75" t="s"/>
      <c r="K536" s="75" t="s"/>
      <c r="L536" s="16" t="s"/>
      <c r="M536" s="17" t="s"/>
      <c r="N536" s="17" t="s"/>
      <c r="O536" s="18" t="s"/>
      <c r="P536" s="12" t="s"/>
    </row>
    <row r="537" spans="1:16">
      <c r="A537" s="21" t="s"/>
      <c r="B537" s="12" t="s"/>
      <c r="C537" s="22" t="s"/>
      <c r="D537" s="12" t="s"/>
      <c r="E537" s="59" t="s"/>
      <c r="F537" s="12" t="s"/>
      <c r="G537" s="12" t="s"/>
      <c r="H537" s="12" t="s"/>
      <c r="I537" s="12" t="s"/>
      <c r="J537" s="75" t="s"/>
      <c r="K537" s="75" t="s"/>
      <c r="L537" s="16" t="s"/>
      <c r="M537" s="17" t="s"/>
      <c r="N537" s="17" t="s"/>
      <c r="O537" s="18" t="s"/>
      <c r="P537" s="12" t="s"/>
    </row>
    <row r="538" spans="1:16">
      <c r="A538" s="21" t="s"/>
      <c r="B538" s="12" t="s"/>
      <c r="C538" s="22" t="s"/>
      <c r="D538" s="12" t="s"/>
      <c r="E538" s="59" t="s"/>
      <c r="F538" s="12" t="s"/>
      <c r="G538" s="12" t="s"/>
      <c r="H538" s="12" t="s"/>
      <c r="I538" s="12" t="s"/>
      <c r="J538" s="75" t="s"/>
      <c r="K538" s="75" t="s"/>
      <c r="L538" s="16" t="s"/>
      <c r="M538" s="17" t="s"/>
      <c r="N538" s="17" t="s"/>
      <c r="O538" s="18" t="s"/>
      <c r="P538" s="12" t="s"/>
    </row>
    <row r="539" spans="1:16">
      <c r="A539" s="21" t="s"/>
      <c r="B539" s="12" t="s"/>
      <c r="C539" s="22" t="s"/>
      <c r="D539" s="12" t="s"/>
      <c r="E539" s="12" t="s"/>
      <c r="F539" s="12" t="s"/>
      <c r="G539" s="12" t="s"/>
      <c r="H539" s="12" t="s"/>
      <c r="I539" s="12" t="s"/>
      <c r="J539" s="75" t="s"/>
      <c r="K539" s="75" t="s"/>
      <c r="L539" s="16" t="s"/>
      <c r="M539" s="17" t="s"/>
      <c r="N539" s="17" t="s"/>
      <c r="O539" s="18" t="s"/>
      <c r="P539" s="12" t="s"/>
    </row>
    <row r="540" spans="1:16">
      <c r="A540" s="21" t="s"/>
      <c r="B540" s="12" t="s"/>
      <c r="C540" s="22" t="s"/>
      <c r="D540" s="12" t="s"/>
      <c r="E540" s="59" t="s"/>
      <c r="F540" s="12" t="s"/>
      <c r="G540" s="12" t="s"/>
      <c r="H540" s="12" t="s"/>
      <c r="I540" s="12" t="s"/>
      <c r="J540" s="75" t="s"/>
      <c r="K540" s="75" t="s"/>
      <c r="L540" s="16" t="s"/>
      <c r="M540" s="17" t="s"/>
      <c r="N540" s="17" t="s"/>
      <c r="O540" s="18" t="s"/>
      <c r="P540" s="12" t="s"/>
    </row>
    <row r="541" spans="1:16">
      <c r="A541" s="21" t="s"/>
      <c r="B541" s="12" t="s"/>
      <c r="C541" s="22" t="s"/>
      <c r="D541" s="12" t="s"/>
      <c r="E541" s="59" t="s"/>
      <c r="F541" s="12" t="s"/>
      <c r="G541" s="12" t="s"/>
      <c r="H541" s="12" t="s"/>
      <c r="I541" s="12" t="s"/>
      <c r="J541" s="75" t="s"/>
      <c r="K541" s="75" t="s"/>
      <c r="L541" s="16" t="s"/>
      <c r="M541" s="17" t="s"/>
      <c r="N541" s="17" t="s"/>
      <c r="O541" s="18" t="s"/>
      <c r="P541" s="12" t="s"/>
    </row>
    <row r="542" spans="1:16">
      <c r="A542" s="21" t="s"/>
      <c r="B542" s="12" t="s"/>
      <c r="C542" s="22" t="s"/>
      <c r="D542" s="12" t="s"/>
      <c r="E542" s="12" t="s"/>
      <c r="F542" s="12" t="s"/>
      <c r="G542" s="12" t="s"/>
      <c r="H542" s="12" t="s"/>
      <c r="I542" s="12" t="s"/>
      <c r="J542" s="12" t="s"/>
      <c r="K542" s="12" t="s"/>
      <c r="L542" s="12" t="s"/>
      <c r="M542" s="12" t="s"/>
      <c r="N542" s="12" t="s"/>
      <c r="O542" s="12" t="s"/>
      <c r="P542" s="12" t="s"/>
    </row>
    <row r="543" spans="1:16">
      <c r="A543" s="21" t="s"/>
      <c r="B543" s="12" t="s"/>
      <c r="C543" s="22" t="s"/>
      <c r="D543" s="12" t="s"/>
      <c r="E543" s="22" t="s"/>
      <c r="F543" s="12" t="s"/>
      <c r="G543" s="12" t="s"/>
      <c r="H543" s="12" t="s"/>
      <c r="I543" s="12" t="s"/>
      <c r="J543" s="75" t="s"/>
      <c r="K543" s="75" t="s"/>
      <c r="L543" s="16" t="s"/>
      <c r="M543" s="17" t="s"/>
      <c r="N543" s="17" t="s"/>
      <c r="O543" s="18" t="s"/>
      <c r="P543" s="12" t="s"/>
    </row>
    <row r="544" spans="1:16">
      <c r="A544" s="21" t="s"/>
      <c r="B544" s="10" t="s"/>
      <c r="C544" s="22" t="s"/>
      <c r="D544" s="10" t="s"/>
      <c r="E544" s="59" t="s"/>
      <c r="F544" s="12" t="s"/>
      <c r="G544" s="12" t="s"/>
      <c r="H544" s="12" t="s"/>
      <c r="I544" s="12" t="s"/>
      <c r="J544" s="75" t="s"/>
      <c r="K544" s="75" t="s"/>
      <c r="L544" s="16" t="s"/>
      <c r="M544" s="17" t="s"/>
      <c r="N544" s="17" t="s"/>
      <c r="O544" s="18" t="s"/>
      <c r="P544" s="12" t="s"/>
    </row>
    <row r="545" spans="1:16">
      <c r="A545" s="21" t="s"/>
      <c r="C545" s="22" t="s"/>
      <c r="E545" s="59" t="s"/>
      <c r="F545" s="12" t="s"/>
      <c r="G545" s="12" t="s"/>
      <c r="H545" s="12" t="s"/>
      <c r="I545" s="12" t="s"/>
      <c r="J545" s="75" t="s"/>
      <c r="K545" s="75" t="s"/>
      <c r="L545" s="16" t="s"/>
      <c r="M545" s="17" t="s"/>
      <c r="N545" s="17" t="s"/>
      <c r="O545" s="18" t="s"/>
      <c r="P545" s="12" t="s"/>
    </row>
    <row r="546" spans="1:16">
      <c r="A546" s="21" t="s"/>
      <c r="C546" s="22" t="s"/>
      <c r="E546" s="59" t="s"/>
      <c r="F546" s="12" t="s"/>
      <c r="G546" s="12" t="s"/>
      <c r="H546" s="12" t="s"/>
      <c r="I546" s="12" t="s"/>
      <c r="J546" s="75" t="s"/>
      <c r="K546" s="75" t="s"/>
      <c r="L546" s="16" t="s"/>
      <c r="M546" s="17" t="s"/>
      <c r="N546" s="17" t="s"/>
      <c r="O546" s="18" t="s"/>
      <c r="P546" s="12" t="s"/>
    </row>
    <row r="547" spans="1:17">
      <c r="A547" s="21" t="s"/>
      <c r="B547" s="12" t="s"/>
      <c r="C547" s="22" t="s"/>
      <c r="D547" s="12" t="s"/>
      <c r="E547" s="59" t="s"/>
      <c r="F547" s="12" t="s"/>
      <c r="G547" s="12" t="s"/>
      <c r="H547" s="12" t="s"/>
      <c r="I547" s="12" t="s"/>
      <c r="J547" s="75" t="s"/>
      <c r="K547" s="75" t="s"/>
      <c r="L547" s="16" t="s"/>
      <c r="M547" s="17" t="s"/>
      <c r="N547" s="17" t="s"/>
      <c r="O547" s="18" t="s"/>
      <c r="P547" s="12" t="s"/>
      <c r="Q547" s="20" t="s"/>
    </row>
    <row r="548" spans="1:16">
      <c r="A548" s="21" t="s"/>
      <c r="B548" s="12" t="s"/>
      <c r="C548" s="22" t="s"/>
      <c r="D548" s="12" t="s"/>
      <c r="E548" s="59" t="s"/>
      <c r="F548" s="12" t="s"/>
      <c r="G548" s="12" t="s"/>
      <c r="H548" s="12" t="s"/>
      <c r="I548" s="12" t="s"/>
      <c r="J548" s="75" t="s"/>
      <c r="K548" s="75" t="s"/>
      <c r="L548" s="16" t="s"/>
      <c r="M548" s="17" t="s"/>
      <c r="N548" s="17" t="s"/>
      <c r="O548" s="18" t="s"/>
      <c r="P548" s="12" t="s"/>
    </row>
    <row r="549" spans="1:16">
      <c r="A549" s="21" t="s"/>
      <c r="B549" s="12" t="s"/>
      <c r="C549" s="22" t="s"/>
      <c r="D549" s="12" t="s"/>
      <c r="E549" s="59" t="s"/>
      <c r="F549" s="12" t="s"/>
      <c r="G549" s="12" t="s"/>
      <c r="H549" s="12" t="s"/>
      <c r="I549" s="12" t="s"/>
      <c r="J549" s="75" t="s"/>
      <c r="K549" s="75" t="s"/>
      <c r="L549" s="16" t="s"/>
      <c r="M549" s="17" t="s"/>
      <c r="N549" s="17" t="s"/>
      <c r="O549" s="18" t="s"/>
      <c r="P549" s="12" t="s"/>
    </row>
    <row r="550" spans="1:16">
      <c r="A550" s="21" t="s"/>
      <c r="B550" s="12" t="s"/>
      <c r="C550" s="22" t="s"/>
      <c r="D550" s="12" t="s"/>
      <c r="E550" s="59" t="s"/>
      <c r="F550" s="12" t="s"/>
      <c r="G550" s="12" t="s"/>
      <c r="H550" s="12" t="s"/>
      <c r="I550" s="12" t="s"/>
      <c r="J550" s="75" t="s"/>
      <c r="K550" s="75" t="s"/>
      <c r="L550" s="16" t="s"/>
      <c r="M550" s="17" t="s"/>
      <c r="N550" s="17" t="s"/>
      <c r="O550" s="18" t="s"/>
      <c r="P550" s="12" t="s"/>
    </row>
    <row r="551" spans="1:16">
      <c r="A551" s="21" t="s"/>
      <c r="B551" s="12" t="s"/>
      <c r="C551" s="22" t="s"/>
      <c r="D551" s="12" t="s"/>
      <c r="E551" s="12" t="s"/>
      <c r="F551" s="12" t="s"/>
      <c r="G551" s="12" t="s"/>
      <c r="H551" s="12" t="s"/>
      <c r="I551" s="12" t="s"/>
      <c r="J551" s="75" t="s"/>
      <c r="K551" s="75" t="s"/>
      <c r="L551" s="16" t="s"/>
      <c r="M551" s="17" t="s"/>
      <c r="N551" s="17" t="s"/>
      <c r="O551" s="18" t="s"/>
      <c r="P551" s="12" t="s"/>
    </row>
    <row r="552" spans="1:16">
      <c r="A552" s="21" t="s"/>
      <c r="B552" s="12" t="s"/>
      <c r="C552" s="22" t="s"/>
      <c r="D552" s="12" t="s"/>
      <c r="E552" s="59" t="s"/>
      <c r="F552" s="12" t="s"/>
      <c r="G552" s="12" t="s"/>
      <c r="H552" s="12" t="s"/>
      <c r="I552" s="12" t="s"/>
      <c r="J552" s="75" t="s"/>
      <c r="K552" s="75" t="s"/>
      <c r="L552" s="16" t="s"/>
      <c r="M552" s="17" t="s"/>
      <c r="N552" s="17" t="s"/>
      <c r="O552" s="18" t="s"/>
      <c r="P552" s="12" t="s"/>
    </row>
    <row r="553" spans="1:16">
      <c r="A553" s="21" t="s"/>
      <c r="B553" s="12" t="s"/>
      <c r="C553" s="22" t="s"/>
      <c r="D553" s="12" t="s"/>
      <c r="E553" s="12" t="s"/>
      <c r="F553" s="12" t="s"/>
      <c r="G553" s="12" t="s"/>
      <c r="H553" s="12" t="s"/>
      <c r="I553" s="12" t="s"/>
      <c r="J553" s="75" t="s"/>
      <c r="K553" s="75" t="s"/>
      <c r="L553" s="16" t="s"/>
      <c r="M553" s="17" t="s"/>
      <c r="N553" s="17" t="s"/>
      <c r="O553" s="18" t="s"/>
      <c r="P553" s="12" t="s"/>
    </row>
    <row r="554" spans="1:16">
      <c r="A554" s="21" t="s"/>
      <c r="B554" s="12" t="s"/>
      <c r="C554" s="22" t="s"/>
      <c r="D554" s="12" t="s"/>
      <c r="E554" s="59" t="s"/>
      <c r="F554" s="12" t="s"/>
      <c r="G554" s="12" t="s"/>
      <c r="H554" s="12" t="s"/>
      <c r="I554" s="12" t="s"/>
      <c r="J554" s="75" t="s"/>
      <c r="K554" s="75" t="s"/>
      <c r="L554" s="16" t="s"/>
      <c r="M554" s="17" t="s"/>
      <c r="N554" s="17" t="s"/>
      <c r="O554" s="18" t="s"/>
      <c r="P554" s="12" t="s"/>
    </row>
    <row r="555" spans="1:16">
      <c r="A555" s="21" t="s"/>
      <c r="B555" s="12" t="s"/>
      <c r="C555" s="22" t="s"/>
      <c r="D555" s="12" t="s"/>
      <c r="E555" s="59" t="s"/>
      <c r="F555" s="12" t="s"/>
      <c r="G555" s="12" t="s"/>
      <c r="H555" s="12" t="s"/>
      <c r="I555" s="12" t="s"/>
      <c r="J555" s="75" t="s"/>
      <c r="K555" s="75" t="s"/>
      <c r="L555" s="16" t="s"/>
      <c r="M555" s="17" t="s"/>
      <c r="N555" s="17" t="s"/>
      <c r="O555" s="18" t="s"/>
      <c r="P555" s="12" t="s"/>
    </row>
    <row r="556" spans="1:16">
      <c r="A556" s="21" t="s"/>
      <c r="B556" s="12" t="s"/>
      <c r="C556" s="22" t="s"/>
      <c r="D556" s="12" t="s"/>
      <c r="E556" s="59" t="s"/>
      <c r="F556" s="12" t="s"/>
      <c r="G556" s="12" t="s"/>
      <c r="H556" s="12" t="s"/>
      <c r="I556" s="12" t="s"/>
      <c r="J556" s="75" t="s"/>
      <c r="K556" s="75" t="s"/>
      <c r="L556" s="16" t="s"/>
      <c r="M556" s="17" t="s"/>
      <c r="N556" s="17" t="s"/>
      <c r="O556" s="18" t="s"/>
      <c r="P556" s="12" t="s"/>
    </row>
    <row r="557" spans="1:16">
      <c r="A557" s="21" t="s"/>
      <c r="B557" s="12" t="s"/>
      <c r="C557" s="22" t="s"/>
      <c r="D557" s="12" t="s"/>
      <c r="E557" s="59" t="s"/>
      <c r="F557" s="12" t="s"/>
      <c r="G557" s="12" t="s"/>
      <c r="H557" s="12" t="s"/>
      <c r="I557" s="12" t="s"/>
      <c r="J557" s="75" t="s"/>
      <c r="K557" s="75" t="s"/>
      <c r="L557" s="16" t="s"/>
      <c r="M557" s="17" t="s"/>
      <c r="N557" s="17" t="s"/>
      <c r="O557" s="18" t="s"/>
      <c r="P557" s="12" t="s"/>
    </row>
    <row r="558" spans="1:16">
      <c r="A558" s="21" t="s"/>
      <c r="B558" s="12" t="s"/>
      <c r="C558" s="22" t="s"/>
      <c r="D558" s="12" t="s"/>
      <c r="E558" s="59" t="s"/>
      <c r="F558" s="12" t="s"/>
      <c r="G558" s="12" t="s"/>
      <c r="H558" s="12" t="s"/>
      <c r="I558" s="12" t="s"/>
      <c r="J558" s="75" t="s"/>
      <c r="K558" s="75" t="s"/>
      <c r="L558" s="16" t="s"/>
      <c r="M558" s="17" t="s"/>
      <c r="N558" s="17" t="s"/>
      <c r="O558" s="18" t="s"/>
      <c r="P558" s="12" t="s"/>
    </row>
    <row r="559" spans="1:16">
      <c r="A559" s="21" t="s"/>
      <c r="B559" s="12" t="s"/>
      <c r="C559" s="22" t="s"/>
      <c r="D559" s="12" t="s"/>
      <c r="E559" s="59" t="s"/>
      <c r="F559" s="12" t="s"/>
      <c r="G559" s="12" t="s"/>
      <c r="H559" s="12" t="s"/>
      <c r="I559" s="12" t="s"/>
      <c r="J559" s="75" t="s"/>
      <c r="K559" s="75" t="s"/>
      <c r="L559" s="16" t="s"/>
      <c r="M559" s="17" t="s"/>
      <c r="N559" s="17" t="s"/>
      <c r="O559" s="18" t="s"/>
      <c r="P559" s="12" t="s"/>
    </row>
    <row r="560" spans="1:16">
      <c r="A560" s="21" t="s"/>
      <c r="B560" s="12" t="s"/>
      <c r="C560" s="22" t="s"/>
      <c r="D560" s="12" t="s"/>
      <c r="E560" s="59" t="s"/>
      <c r="F560" s="12" t="s"/>
      <c r="G560" s="12" t="s"/>
      <c r="H560" s="12" t="s"/>
      <c r="I560" s="12" t="s"/>
      <c r="J560" s="75" t="s"/>
      <c r="K560" s="75" t="s"/>
      <c r="L560" s="16" t="s"/>
      <c r="M560" s="17" t="s"/>
      <c r="N560" s="17" t="s"/>
      <c r="O560" s="18" t="s"/>
      <c r="P560" s="12" t="s"/>
    </row>
    <row r="561" spans="1:16">
      <c r="A561" s="21" t="s"/>
      <c r="B561" s="12" t="s"/>
      <c r="C561" s="22" t="s"/>
      <c r="D561" s="12" t="s"/>
      <c r="E561" s="59" t="s"/>
      <c r="F561" s="12" t="s"/>
      <c r="G561" s="12" t="s"/>
      <c r="H561" s="12" t="s"/>
      <c r="I561" s="12" t="s"/>
      <c r="J561" s="75" t="s"/>
      <c r="K561" s="75" t="s"/>
      <c r="L561" s="16" t="s"/>
      <c r="M561" s="17" t="s"/>
      <c r="N561" s="17" t="s"/>
      <c r="O561" s="18" t="s"/>
      <c r="P561" s="12" t="s"/>
    </row>
    <row r="562" spans="1:16">
      <c r="A562" s="21" t="s"/>
      <c r="B562" s="12" t="s"/>
      <c r="C562" s="22" t="s"/>
      <c r="D562" s="12" t="s"/>
      <c r="E562" s="59" t="s"/>
      <c r="F562" s="12" t="s"/>
      <c r="G562" s="12" t="s"/>
      <c r="H562" s="12" t="s"/>
      <c r="I562" s="12" t="s"/>
      <c r="J562" s="75" t="s"/>
      <c r="K562" s="75" t="s"/>
      <c r="L562" s="16" t="s"/>
      <c r="M562" s="17" t="s"/>
      <c r="N562" s="17" t="s"/>
      <c r="O562" s="18" t="s"/>
      <c r="P562" s="12" t="s"/>
    </row>
    <row r="563" spans="1:16">
      <c r="A563" s="21" t="s"/>
      <c r="B563" s="12" t="s"/>
      <c r="C563" s="22" t="s"/>
      <c r="D563" s="12" t="s"/>
      <c r="E563" s="59" t="s"/>
      <c r="F563" s="12" t="s"/>
      <c r="G563" s="12" t="s"/>
      <c r="H563" s="12" t="s"/>
      <c r="I563" s="12" t="s"/>
      <c r="J563" s="75" t="s"/>
      <c r="K563" s="75" t="s"/>
      <c r="L563" s="16" t="s"/>
      <c r="M563" s="17" t="s"/>
      <c r="N563" s="17" t="s"/>
      <c r="O563" s="18" t="s"/>
      <c r="P563" s="12" t="s"/>
    </row>
    <row r="564" spans="1:16">
      <c r="A564" s="21" t="s"/>
      <c r="B564" s="12" t="s"/>
      <c r="C564" s="22" t="s"/>
      <c r="D564" s="12" t="s"/>
      <c r="E564" s="59" t="s"/>
      <c r="F564" s="12" t="s"/>
      <c r="G564" s="12" t="s"/>
      <c r="H564" s="12" t="s"/>
      <c r="I564" s="12" t="s"/>
      <c r="J564" s="75" t="s"/>
      <c r="K564" s="75" t="s"/>
      <c r="L564" s="16" t="s"/>
      <c r="M564" s="17" t="s"/>
      <c r="N564" s="17" t="s"/>
      <c r="O564" s="18" t="s"/>
      <c r="P564" s="12" t="s"/>
    </row>
    <row r="565" spans="1:16">
      <c r="A565" s="21" t="s"/>
      <c r="B565" s="12" t="s"/>
      <c r="C565" s="22" t="s"/>
      <c r="D565" s="12" t="s"/>
      <c r="E565" s="59" t="s"/>
      <c r="F565" s="12" t="s"/>
      <c r="G565" s="12" t="s"/>
      <c r="H565" s="12" t="s"/>
      <c r="I565" s="12" t="s"/>
      <c r="J565" s="75" t="s"/>
      <c r="K565" s="75" t="s"/>
      <c r="L565" s="16" t="s"/>
      <c r="M565" s="17" t="s"/>
      <c r="N565" s="17" t="s"/>
      <c r="O565" s="18" t="s"/>
      <c r="P565" s="12" t="s"/>
    </row>
    <row r="566" spans="1:16">
      <c r="A566" s="21" t="s"/>
      <c r="B566" s="12" t="s"/>
      <c r="C566" s="22" t="s"/>
      <c r="D566" s="12" t="s"/>
      <c r="E566" s="59" t="s"/>
      <c r="F566" s="12" t="s"/>
      <c r="G566" s="12" t="s"/>
      <c r="H566" s="12" t="s"/>
      <c r="I566" s="12" t="s"/>
      <c r="J566" s="75" t="s"/>
      <c r="K566" s="75" t="s"/>
      <c r="L566" s="16" t="s"/>
      <c r="M566" s="17" t="s"/>
      <c r="N566" s="17" t="s"/>
      <c r="O566" s="18" t="s"/>
      <c r="P566" s="12" t="s"/>
    </row>
    <row r="567" spans="1:16">
      <c r="A567" s="21" t="s"/>
      <c r="B567" s="12" t="s"/>
      <c r="C567" s="22" t="s"/>
      <c r="D567" s="12" t="s"/>
      <c r="E567" s="59" t="s"/>
      <c r="F567" s="12" t="s"/>
      <c r="G567" s="12" t="s"/>
      <c r="H567" s="12" t="s"/>
      <c r="I567" s="12" t="s"/>
      <c r="J567" s="75" t="s"/>
      <c r="K567" s="75" t="s"/>
      <c r="L567" s="16" t="s"/>
      <c r="M567" s="17" t="s"/>
      <c r="N567" s="17" t="s"/>
      <c r="O567" s="18" t="s"/>
      <c r="P567" s="12" t="s"/>
    </row>
    <row r="568" spans="1:16">
      <c r="A568" s="21" t="s"/>
      <c r="B568" s="12" t="s"/>
      <c r="C568" s="22" t="s"/>
      <c r="D568" s="12" t="s"/>
      <c r="E568" s="59" t="s"/>
      <c r="F568" s="12" t="s"/>
      <c r="G568" s="12" t="s"/>
      <c r="H568" s="12" t="s"/>
      <c r="I568" s="12" t="s"/>
      <c r="J568" s="75" t="s"/>
      <c r="K568" s="75" t="s"/>
      <c r="L568" s="16" t="s"/>
      <c r="M568" s="17" t="s"/>
      <c r="N568" s="17" t="s"/>
      <c r="O568" s="18" t="s"/>
      <c r="P568" s="12" t="s"/>
    </row>
    <row r="569" spans="1:16">
      <c r="A569" s="21" t="s"/>
      <c r="B569" s="12" t="s"/>
      <c r="C569" s="22" t="s"/>
      <c r="D569" s="12" t="s"/>
      <c r="E569" s="59" t="s"/>
      <c r="F569" s="12" t="s"/>
      <c r="G569" s="12" t="s"/>
      <c r="H569" s="12" t="s"/>
      <c r="I569" s="12" t="s"/>
      <c r="J569" s="75" t="s"/>
      <c r="K569" s="75" t="s"/>
      <c r="L569" s="16" t="s"/>
      <c r="M569" s="17" t="s"/>
      <c r="N569" s="17" t="s"/>
      <c r="O569" s="18" t="s"/>
      <c r="P569" s="12" t="s"/>
    </row>
    <row r="570" spans="1:16">
      <c r="A570" s="21" t="s"/>
      <c r="B570" s="12" t="s"/>
      <c r="C570" s="22" t="s"/>
      <c r="D570" s="12" t="s"/>
      <c r="E570" s="59" t="s"/>
      <c r="F570" s="12" t="s"/>
      <c r="G570" s="12" t="s"/>
      <c r="H570" s="12" t="s"/>
      <c r="I570" s="12" t="s"/>
      <c r="J570" s="75" t="s"/>
      <c r="K570" s="75" t="s"/>
      <c r="L570" s="16" t="s"/>
      <c r="M570" s="17" t="s"/>
      <c r="N570" s="17" t="s"/>
      <c r="O570" s="18" t="s"/>
      <c r="P570" s="12" t="s"/>
    </row>
    <row r="571" spans="1:16">
      <c r="A571" s="21" t="s"/>
      <c r="B571" s="12" t="s"/>
      <c r="C571" s="22" t="s"/>
      <c r="D571" s="12" t="s"/>
      <c r="E571" s="59" t="s"/>
      <c r="F571" s="12" t="s"/>
      <c r="G571" s="12" t="s"/>
      <c r="H571" s="12" t="s"/>
      <c r="I571" s="12" t="s"/>
      <c r="J571" s="75" t="s"/>
      <c r="K571" s="75" t="s"/>
      <c r="L571" s="16" t="s"/>
      <c r="M571" s="17" t="s"/>
      <c r="N571" s="17" t="s"/>
      <c r="O571" s="18" t="s"/>
      <c r="P571" s="12" t="s"/>
    </row>
    <row r="572" spans="1:16">
      <c r="A572" s="21" t="s"/>
      <c r="B572" s="12" t="s"/>
      <c r="C572" s="22" t="s"/>
      <c r="D572" s="12" t="s"/>
      <c r="E572" s="59" t="s"/>
      <c r="F572" s="12" t="s"/>
      <c r="G572" s="12" t="s"/>
      <c r="H572" s="12" t="s"/>
      <c r="I572" s="12" t="s"/>
      <c r="J572" s="75" t="s"/>
      <c r="K572" s="75" t="s"/>
      <c r="L572" s="16" t="s"/>
      <c r="M572" s="17" t="s"/>
      <c r="N572" s="17" t="s"/>
      <c r="O572" s="18" t="s"/>
      <c r="P572" s="12" t="s"/>
    </row>
    <row r="573" spans="1:16">
      <c r="A573" s="21" t="s"/>
      <c r="B573" s="12" t="s"/>
      <c r="C573" s="22" t="s"/>
      <c r="D573" s="12" t="s"/>
      <c r="E573" s="59" t="s"/>
      <c r="F573" s="12" t="s"/>
      <c r="G573" s="12" t="s"/>
      <c r="H573" s="12" t="s"/>
      <c r="I573" s="12" t="s"/>
      <c r="J573" s="75" t="s"/>
      <c r="K573" s="75" t="s"/>
      <c r="L573" s="16" t="s"/>
      <c r="M573" s="17" t="s"/>
      <c r="N573" s="17" t="s"/>
      <c r="O573" s="18" t="s"/>
      <c r="P573" s="12" t="s"/>
    </row>
    <row r="574" spans="1:16">
      <c r="A574" s="21" t="s"/>
      <c r="B574" s="12" t="s"/>
      <c r="C574" s="22" t="s"/>
      <c r="D574" s="12" t="s"/>
      <c r="E574" s="59" t="s"/>
      <c r="F574" s="12" t="s"/>
      <c r="G574" s="12" t="s"/>
      <c r="H574" s="12" t="s"/>
      <c r="I574" s="12" t="s"/>
      <c r="J574" s="75" t="s"/>
      <c r="K574" s="75" t="s"/>
      <c r="L574" s="16" t="s"/>
      <c r="M574" s="17" t="s"/>
      <c r="N574" s="17" t="s"/>
      <c r="O574" s="18" t="s"/>
      <c r="P574" s="12" t="s"/>
    </row>
    <row r="575" spans="1:16">
      <c r="A575" s="21" t="s"/>
      <c r="B575" s="12" t="s"/>
      <c r="C575" s="22" t="s"/>
      <c r="D575" s="12" t="s"/>
      <c r="E575" s="12" t="s"/>
      <c r="F575" s="12" t="s"/>
      <c r="G575" s="12" t="s"/>
      <c r="H575" s="12" t="s"/>
      <c r="I575" s="12" t="s"/>
      <c r="J575" s="12" t="s"/>
      <c r="K575" s="12" t="s"/>
      <c r="L575" s="12" t="s"/>
      <c r="M575" s="12" t="s"/>
      <c r="N575" s="12" t="s"/>
      <c r="O575" s="12" t="s"/>
      <c r="P575" s="12" t="s"/>
    </row>
    <row r="576" spans="1:16">
      <c r="A576" s="21" t="s"/>
      <c r="B576" s="12" t="s"/>
      <c r="C576" s="22" t="s"/>
      <c r="D576" s="12" t="s"/>
      <c r="E576" s="59" t="s"/>
      <c r="F576" s="12" t="s"/>
      <c r="G576" s="12" t="s"/>
      <c r="H576" s="12" t="s"/>
      <c r="I576" s="12" t="s"/>
      <c r="J576" s="75" t="s"/>
      <c r="K576" s="75" t="s"/>
      <c r="L576" s="16" t="s"/>
      <c r="M576" s="17" t="s"/>
      <c r="N576" s="17" t="s"/>
      <c r="O576" s="18" t="s"/>
      <c r="P576" s="12" t="s"/>
    </row>
    <row r="577" spans="1:16">
      <c r="A577" s="21" t="s"/>
      <c r="B577" s="12" t="s"/>
      <c r="C577" s="22" t="s"/>
      <c r="D577" s="12" t="s"/>
      <c r="E577" s="59" t="s"/>
      <c r="F577" s="12" t="s"/>
      <c r="G577" s="12" t="s"/>
      <c r="H577" s="12" t="s"/>
      <c r="I577" s="12" t="s"/>
      <c r="J577" s="75" t="s"/>
      <c r="K577" s="75" t="s"/>
      <c r="L577" s="16" t="s"/>
      <c r="M577" s="17" t="s"/>
      <c r="N577" s="17" t="s"/>
      <c r="O577" s="18" t="s"/>
      <c r="P577" s="12" t="s"/>
    </row>
    <row r="578" spans="1:16">
      <c r="A578" s="21" t="s"/>
      <c r="B578" s="12" t="s"/>
      <c r="C578" s="22" t="s"/>
      <c r="D578" s="12" t="s"/>
      <c r="E578" s="59" t="s"/>
      <c r="F578" s="12" t="s"/>
      <c r="G578" s="12" t="s"/>
      <c r="H578" s="12" t="s"/>
      <c r="I578" s="12" t="s"/>
      <c r="J578" s="75" t="s"/>
      <c r="K578" s="75" t="s"/>
      <c r="L578" s="16" t="s"/>
      <c r="M578" s="17" t="s"/>
      <c r="N578" s="17" t="s"/>
      <c r="O578" s="18" t="s"/>
      <c r="P578" s="12" t="s"/>
    </row>
    <row r="579" spans="1:16">
      <c r="A579" s="21" t="s"/>
      <c r="B579" s="12" t="s"/>
      <c r="C579" s="22" t="s"/>
      <c r="D579" s="12" t="s"/>
      <c r="E579" s="59" t="s"/>
      <c r="F579" s="12" t="s"/>
      <c r="G579" s="12" t="s"/>
      <c r="H579" s="12" t="s"/>
      <c r="I579" s="12" t="s"/>
      <c r="J579" s="75" t="s"/>
      <c r="K579" s="75" t="s"/>
      <c r="L579" s="16" t="s"/>
      <c r="M579" s="17" t="s"/>
      <c r="N579" s="17" t="s"/>
      <c r="O579" s="18" t="s"/>
      <c r="P579" s="12" t="s"/>
    </row>
    <row r="580" spans="1:16">
      <c r="A580" s="21" t="s"/>
      <c r="B580" s="12" t="s"/>
      <c r="C580" s="22" t="s"/>
      <c r="D580" s="12" t="s"/>
      <c r="E580" s="22" t="s"/>
      <c r="F580" s="12" t="s"/>
      <c r="G580" s="12" t="s"/>
      <c r="H580" s="12" t="s"/>
      <c r="I580" s="12" t="s"/>
      <c r="J580" s="75" t="s"/>
      <c r="K580" s="75" t="s"/>
      <c r="L580" s="16" t="s"/>
      <c r="M580" s="17" t="s"/>
      <c r="N580" s="17" t="s"/>
      <c r="O580" s="18" t="s"/>
      <c r="P580" s="12" t="s"/>
    </row>
    <row r="581" spans="1:16">
      <c r="A581" s="21" t="s"/>
      <c r="B581" s="12" t="s"/>
      <c r="C581" s="22" t="s"/>
      <c r="D581" s="12" t="s"/>
      <c r="E581" s="59" t="s"/>
      <c r="F581" s="12" t="s"/>
      <c r="G581" s="12" t="s"/>
      <c r="H581" s="12" t="s"/>
      <c r="I581" s="12" t="s"/>
      <c r="J581" s="75" t="s"/>
      <c r="K581" s="75" t="s"/>
      <c r="L581" s="16" t="s"/>
      <c r="M581" s="17" t="s"/>
      <c r="N581" s="17" t="s"/>
      <c r="O581" s="18" t="s"/>
      <c r="P581" s="12" t="s"/>
    </row>
    <row r="582" spans="1:16">
      <c r="A582" s="21" t="s"/>
      <c r="B582" s="12" t="s"/>
      <c r="C582" s="22" t="s"/>
      <c r="D582" s="12" t="s"/>
      <c r="E582" s="12" t="s"/>
      <c r="F582" s="12" t="s"/>
      <c r="G582" s="12" t="s"/>
      <c r="H582" s="12" t="s"/>
      <c r="I582" s="12" t="s"/>
      <c r="J582" s="75" t="s"/>
      <c r="K582" s="75" t="s"/>
      <c r="L582" s="16" t="s"/>
      <c r="M582" s="17" t="s"/>
      <c r="N582" s="17" t="s"/>
      <c r="O582" s="18" t="s"/>
      <c r="P582" s="12" t="s"/>
    </row>
    <row r="583" spans="1:16">
      <c r="A583" s="21" t="s"/>
      <c r="B583" s="12" t="s"/>
      <c r="C583" s="22" t="s"/>
      <c r="D583" s="12" t="s"/>
      <c r="E583" s="59" t="s"/>
      <c r="F583" s="12" t="s"/>
      <c r="G583" s="12" t="s"/>
      <c r="H583" s="12" t="s"/>
      <c r="I583" s="12" t="s"/>
      <c r="J583" s="75" t="s"/>
      <c r="K583" s="75" t="s"/>
      <c r="L583" s="16" t="s"/>
      <c r="M583" s="17" t="s"/>
      <c r="N583" s="17" t="s"/>
      <c r="O583" s="18" t="s"/>
      <c r="P583" s="12" t="s"/>
    </row>
    <row r="584" spans="1:16">
      <c r="A584" s="21" t="s"/>
      <c r="B584" s="12" t="s"/>
      <c r="C584" s="22" t="s"/>
      <c r="D584" s="12" t="s"/>
      <c r="E584" s="59" t="s"/>
      <c r="F584" s="12" t="s"/>
      <c r="G584" s="12" t="s"/>
      <c r="H584" s="12" t="s"/>
      <c r="I584" s="12" t="s"/>
      <c r="J584" s="75" t="s"/>
      <c r="K584" s="75" t="s"/>
      <c r="L584" s="16" t="s"/>
      <c r="M584" s="17" t="s"/>
      <c r="N584" s="17" t="s"/>
      <c r="O584" s="18" t="s"/>
      <c r="P584" s="12" t="s"/>
    </row>
    <row r="585" spans="1:16">
      <c r="A585" s="21" t="s"/>
      <c r="B585" s="12" t="s"/>
      <c r="C585" s="22" t="s"/>
      <c r="D585" s="12" t="s"/>
      <c r="E585" s="59" t="s"/>
      <c r="F585" s="12" t="s"/>
      <c r="G585" s="12" t="s"/>
      <c r="H585" s="12" t="s"/>
      <c r="I585" s="12" t="s"/>
      <c r="J585" s="75" t="s"/>
      <c r="K585" s="75" t="s"/>
      <c r="L585" s="16" t="s"/>
      <c r="M585" s="17" t="s"/>
      <c r="N585" s="17" t="s"/>
      <c r="O585" s="18" t="s"/>
      <c r="P585" s="12" t="s"/>
    </row>
    <row r="586" spans="1:16">
      <c r="A586" s="21" t="s"/>
      <c r="B586" s="12" t="s"/>
      <c r="C586" s="22" t="s"/>
      <c r="D586" s="12" t="s"/>
      <c r="E586" s="59" t="s"/>
      <c r="F586" s="12" t="s"/>
      <c r="G586" s="12" t="s"/>
      <c r="H586" s="12" t="s"/>
      <c r="I586" s="12" t="s"/>
      <c r="J586" s="75" t="s"/>
      <c r="K586" s="75" t="s"/>
      <c r="L586" s="16" t="s"/>
      <c r="M586" s="17" t="s"/>
      <c r="N586" s="17" t="s"/>
      <c r="O586" s="18" t="s"/>
      <c r="P586" s="12" t="s"/>
    </row>
    <row r="587" spans="1:16">
      <c r="A587" s="21" t="s"/>
      <c r="B587" s="10" t="s"/>
      <c r="C587" s="22" t="s"/>
      <c r="D587" s="10" t="s"/>
      <c r="E587" s="59" t="s"/>
      <c r="F587" s="12" t="s"/>
      <c r="G587" s="12" t="s"/>
      <c r="H587" s="12" t="s"/>
      <c r="I587" s="12" t="s"/>
      <c r="J587" s="75" t="s"/>
      <c r="K587" s="75" t="s"/>
      <c r="L587" s="16" t="s"/>
      <c r="M587" s="17" t="s"/>
      <c r="N587" s="17" t="s"/>
      <c r="O587" s="18" t="s"/>
      <c r="P587" s="12" t="s"/>
    </row>
    <row r="588" spans="1:16">
      <c r="A588" s="21" t="s"/>
      <c r="C588" s="22" t="s"/>
      <c r="E588" s="59" t="s"/>
      <c r="F588" s="12" t="s"/>
      <c r="G588" s="12" t="s"/>
      <c r="H588" s="12" t="s"/>
      <c r="I588" s="12" t="s"/>
      <c r="J588" s="75" t="s"/>
      <c r="K588" s="75" t="s"/>
      <c r="L588" s="16" t="s"/>
      <c r="M588" s="17" t="s"/>
      <c r="N588" s="17" t="s"/>
      <c r="O588" s="18" t="s"/>
      <c r="P588" s="12" t="s"/>
    </row>
    <row r="589" spans="1:16">
      <c r="A589" s="21" t="s"/>
      <c r="B589" s="12" t="s"/>
      <c r="C589" s="22" t="s"/>
      <c r="D589" s="12" t="s"/>
      <c r="E589" s="22" t="s"/>
      <c r="F589" s="12" t="s"/>
      <c r="G589" s="12" t="s"/>
      <c r="H589" s="12" t="s"/>
      <c r="I589" s="12" t="s"/>
      <c r="J589" s="75" t="s"/>
      <c r="K589" s="75" t="s"/>
      <c r="L589" s="16" t="s"/>
      <c r="M589" s="17" t="s"/>
      <c r="N589" s="17" t="s"/>
      <c r="O589" s="18" t="s"/>
      <c r="P589" s="12" t="s"/>
    </row>
    <row r="590" spans="1:16">
      <c r="A590" s="21" t="s"/>
      <c r="B590" s="12" t="s"/>
      <c r="C590" s="22" t="s"/>
      <c r="D590" s="12" t="s"/>
      <c r="E590" s="59" t="s"/>
      <c r="F590" s="12" t="s"/>
      <c r="G590" s="12" t="s"/>
      <c r="H590" s="12" t="s"/>
      <c r="I590" s="12" t="s"/>
      <c r="J590" s="75" t="s"/>
      <c r="K590" s="75" t="s"/>
      <c r="L590" s="16" t="s"/>
      <c r="M590" s="17" t="s"/>
      <c r="N590" s="17" t="s"/>
      <c r="O590" s="18" t="s"/>
      <c r="P590" s="12" t="s"/>
    </row>
    <row r="591" spans="1:16">
      <c r="A591" s="21" t="s"/>
      <c r="B591" s="12" t="s"/>
      <c r="C591" s="22" t="s"/>
      <c r="D591" s="12" t="s"/>
      <c r="E591" s="59" t="s"/>
      <c r="F591" s="12" t="s"/>
      <c r="G591" s="12" t="s"/>
      <c r="H591" s="12" t="s"/>
      <c r="I591" s="12" t="s"/>
      <c r="J591" s="75" t="s"/>
      <c r="K591" s="75" t="s"/>
      <c r="L591" s="16" t="s"/>
      <c r="M591" s="17" t="s"/>
      <c r="N591" s="17" t="s"/>
      <c r="O591" s="18" t="s"/>
      <c r="P591" s="12" t="s"/>
    </row>
    <row r="592" spans="1:16">
      <c r="A592" s="21" t="s"/>
      <c r="B592" s="12" t="s"/>
      <c r="C592" s="22" t="s"/>
      <c r="D592" s="65" t="s"/>
      <c r="E592" s="59" t="s"/>
      <c r="F592" s="12" t="s"/>
      <c r="G592" s="12" t="s"/>
      <c r="H592" s="12" t="s"/>
      <c r="I592" s="12" t="s"/>
      <c r="J592" s="75" t="s"/>
      <c r="K592" s="75" t="s"/>
      <c r="L592" s="16" t="s"/>
      <c r="M592" s="17" t="s"/>
      <c r="N592" s="17" t="s"/>
      <c r="O592" s="18" t="s"/>
      <c r="P592" s="12" t="s"/>
    </row>
    <row r="593" spans="1:16">
      <c r="A593" s="21" t="s"/>
      <c r="B593" s="12" t="s"/>
      <c r="C593" s="22" t="s"/>
      <c r="D593" s="12" t="s"/>
      <c r="E593" s="59" t="s"/>
      <c r="F593" s="12" t="s"/>
      <c r="G593" s="12" t="s"/>
      <c r="H593" s="12" t="s"/>
      <c r="I593" s="12" t="s"/>
      <c r="J593" s="75" t="s"/>
      <c r="K593" s="75" t="s"/>
      <c r="L593" s="16" t="s"/>
      <c r="M593" s="17" t="s"/>
      <c r="N593" s="17" t="s"/>
      <c r="O593" s="18" t="s"/>
      <c r="P593" s="12" t="s"/>
    </row>
    <row r="594" spans="1:16">
      <c r="A594" s="21" t="s"/>
      <c r="B594" s="12" t="s"/>
      <c r="C594" s="22" t="s"/>
      <c r="D594" s="12" t="s"/>
      <c r="E594" s="59" t="s"/>
      <c r="F594" s="12" t="s"/>
      <c r="G594" s="12" t="s"/>
      <c r="H594" s="12" t="s"/>
      <c r="I594" s="12" t="s"/>
      <c r="J594" s="75" t="s"/>
      <c r="K594" s="75" t="s"/>
      <c r="L594" s="16" t="s"/>
      <c r="M594" s="17" t="s"/>
      <c r="N594" s="17" t="s"/>
      <c r="O594" s="18" t="s"/>
      <c r="P594" s="12" t="s"/>
    </row>
    <row r="595" spans="1:16">
      <c r="A595" s="21" t="s"/>
      <c r="B595" s="12" t="s"/>
      <c r="C595" s="22" t="s"/>
      <c r="D595" s="12" t="s"/>
      <c r="E595" s="22" t="s"/>
      <c r="F595" s="12" t="s"/>
      <c r="G595" s="12" t="s"/>
      <c r="H595" s="12" t="s"/>
      <c r="I595" s="12" t="s"/>
      <c r="J595" s="75" t="s"/>
      <c r="K595" s="75" t="s"/>
      <c r="L595" s="16" t="s"/>
      <c r="M595" s="17" t="s"/>
      <c r="N595" s="17" t="s"/>
      <c r="O595" s="18" t="s"/>
      <c r="P595" s="12" t="s"/>
    </row>
    <row r="596" spans="1:16">
      <c r="A596" s="21" t="s"/>
      <c r="B596" s="12" t="s"/>
      <c r="C596" s="22" t="s"/>
      <c r="D596" s="12" t="s"/>
      <c r="E596" s="59" t="s"/>
      <c r="F596" s="12" t="s"/>
      <c r="G596" s="12" t="s"/>
      <c r="H596" s="12" t="s"/>
      <c r="I596" s="12" t="s"/>
      <c r="J596" s="75" t="s"/>
      <c r="K596" s="75" t="s"/>
      <c r="L596" s="16" t="s"/>
      <c r="M596" s="17" t="s"/>
      <c r="N596" s="17" t="s"/>
      <c r="O596" s="18" t="s"/>
      <c r="P596" s="12" t="s"/>
    </row>
    <row r="597" spans="1:16">
      <c r="A597" s="21" t="s"/>
      <c r="B597" s="12" t="s"/>
      <c r="C597" s="22" t="s"/>
      <c r="D597" s="12" t="s"/>
      <c r="E597" s="59" t="s"/>
      <c r="F597" s="12" t="s"/>
      <c r="G597" s="12" t="s"/>
      <c r="H597" s="12" t="s"/>
      <c r="I597" s="12" t="s"/>
      <c r="J597" s="75" t="s"/>
      <c r="K597" s="75" t="s"/>
      <c r="L597" s="16" t="s"/>
      <c r="M597" s="17" t="s"/>
      <c r="N597" s="17" t="s"/>
      <c r="O597" s="18" t="s"/>
      <c r="P597" s="12" t="s"/>
    </row>
    <row r="598" spans="1:16">
      <c r="A598" s="21" t="s"/>
      <c r="B598" s="12" t="s"/>
      <c r="C598" s="22" t="s"/>
      <c r="D598" s="12" t="s"/>
      <c r="E598" s="59" t="s"/>
      <c r="F598" s="12" t="s"/>
      <c r="G598" s="12" t="s"/>
      <c r="H598" s="12" t="s"/>
      <c r="I598" s="12" t="s"/>
      <c r="J598" s="75" t="s"/>
      <c r="K598" s="75" t="s"/>
      <c r="L598" s="16" t="s"/>
      <c r="M598" s="17" t="s"/>
      <c r="N598" s="17" t="s"/>
      <c r="O598" s="18" t="s"/>
      <c r="P598" s="12" t="s"/>
    </row>
    <row r="599" spans="1:16">
      <c r="A599" s="21" t="s"/>
      <c r="B599" s="12" t="s"/>
      <c r="C599" s="22" t="s"/>
      <c r="D599" s="12" t="s"/>
      <c r="E599" s="12" t="s"/>
      <c r="F599" s="12" t="s"/>
      <c r="G599" s="12" t="s"/>
      <c r="H599" s="12" t="s"/>
      <c r="I599" s="12" t="s"/>
      <c r="J599" s="75" t="s"/>
      <c r="K599" s="75" t="s"/>
      <c r="L599" s="16" t="s"/>
      <c r="M599" s="17" t="s"/>
      <c r="N599" s="17" t="s"/>
      <c r="O599" s="18" t="s"/>
      <c r="P599" s="12" t="s"/>
    </row>
    <row r="600" spans="1:16">
      <c r="A600" s="21" t="s"/>
      <c r="B600" s="12" t="s"/>
      <c r="C600" s="22" t="s"/>
      <c r="D600" s="12" t="s"/>
      <c r="E600" s="59" t="s"/>
      <c r="F600" s="12" t="s"/>
      <c r="G600" s="12" t="s"/>
      <c r="H600" s="12" t="s"/>
      <c r="I600" s="12" t="s"/>
      <c r="J600" s="75" t="s"/>
      <c r="K600" s="75" t="s"/>
      <c r="L600" s="16" t="s"/>
      <c r="M600" s="17" t="s"/>
      <c r="N600" s="17" t="s"/>
      <c r="O600" s="18" t="s"/>
      <c r="P600" s="12" t="s"/>
    </row>
    <row r="601" spans="1:16">
      <c r="A601" s="21" t="s"/>
      <c r="B601" s="12" t="s"/>
      <c r="C601" s="22" t="s"/>
      <c r="D601" s="12" t="s"/>
      <c r="E601" s="59" t="s"/>
      <c r="F601" s="12" t="s"/>
      <c r="G601" s="12" t="s"/>
      <c r="H601" s="12" t="s"/>
      <c r="I601" s="12" t="s"/>
      <c r="J601" s="75" t="s"/>
      <c r="K601" s="75" t="s"/>
      <c r="L601" s="16" t="s"/>
      <c r="M601" s="17" t="s"/>
      <c r="N601" s="17" t="s"/>
      <c r="O601" s="18" t="s"/>
      <c r="P601" s="12" t="s"/>
    </row>
    <row r="602" spans="1:16">
      <c r="A602" s="21" t="s"/>
      <c r="B602" s="12" t="s"/>
      <c r="C602" s="22" t="s"/>
      <c r="D602" s="12" t="s"/>
      <c r="E602" s="12" t="s"/>
      <c r="F602" s="12" t="s"/>
      <c r="G602" s="12" t="s"/>
      <c r="H602" s="12" t="s"/>
      <c r="I602" s="12" t="s"/>
      <c r="J602" s="75" t="s"/>
      <c r="K602" s="75" t="s"/>
      <c r="L602" s="16" t="s"/>
      <c r="M602" s="17" t="s"/>
      <c r="N602" s="17" t="s"/>
      <c r="O602" s="18" t="s"/>
      <c r="P602" s="12" t="s"/>
    </row>
    <row r="603" spans="1:16">
      <c r="A603" s="21" t="s"/>
      <c r="B603" s="12" t="s"/>
      <c r="C603" s="22" t="s"/>
      <c r="D603" s="12" t="s"/>
      <c r="E603" s="59" t="s"/>
      <c r="F603" s="12" t="s"/>
      <c r="G603" s="12" t="s"/>
      <c r="H603" s="12" t="s"/>
      <c r="I603" s="12" t="s"/>
      <c r="J603" s="75" t="s"/>
      <c r="K603" s="75" t="s"/>
      <c r="L603" s="16" t="s"/>
      <c r="M603" s="17" t="s"/>
      <c r="N603" s="17" t="s"/>
      <c r="O603" s="18" t="s"/>
      <c r="P603" s="12" t="s"/>
    </row>
    <row r="604" spans="1:16">
      <c r="A604" s="21" t="s"/>
      <c r="B604" s="12" t="s"/>
      <c r="C604" s="22" t="s"/>
      <c r="D604" s="12" t="s"/>
      <c r="E604" s="22" t="s"/>
      <c r="F604" s="12" t="s"/>
      <c r="G604" s="12" t="s"/>
      <c r="H604" s="12" t="s"/>
      <c r="I604" s="12" t="s"/>
      <c r="J604" s="75" t="s"/>
      <c r="K604" s="75" t="s"/>
      <c r="L604" s="16" t="s"/>
      <c r="M604" s="17" t="s"/>
      <c r="N604" s="17" t="s"/>
      <c r="O604" s="18" t="s"/>
      <c r="P604" s="12" t="s"/>
    </row>
    <row r="605" spans="1:16">
      <c r="A605" s="21" t="s"/>
      <c r="B605" s="12" t="s"/>
      <c r="C605" s="22" t="s"/>
      <c r="D605" s="12" t="s"/>
      <c r="E605" s="65" t="s"/>
      <c r="F605" s="12" t="s"/>
      <c r="G605" s="12" t="s"/>
      <c r="H605" s="12" t="s"/>
      <c r="I605" s="12" t="s"/>
      <c r="J605" s="75" t="s"/>
      <c r="K605" s="75" t="s"/>
      <c r="L605" s="16" t="s"/>
      <c r="M605" s="17" t="s"/>
      <c r="N605" s="17" t="s"/>
      <c r="O605" s="18" t="s"/>
      <c r="P605" s="12" t="s"/>
    </row>
    <row r="606" spans="1:16">
      <c r="A606" s="21" t="s"/>
      <c r="B606" s="12" t="s"/>
      <c r="C606" s="22" t="s"/>
      <c r="D606" s="12" t="s"/>
      <c r="E606" s="59" t="s"/>
      <c r="F606" s="12" t="s"/>
      <c r="G606" s="12" t="s"/>
      <c r="H606" s="12" t="s"/>
      <c r="I606" s="12" t="s"/>
      <c r="J606" s="75" t="s"/>
      <c r="K606" s="75" t="s"/>
      <c r="L606" s="16" t="s"/>
      <c r="M606" s="17" t="s"/>
      <c r="N606" s="17" t="s"/>
      <c r="O606" s="18" t="s"/>
      <c r="P606" s="12" t="s"/>
    </row>
    <row r="607" spans="1:16">
      <c r="A607" s="21" t="s"/>
      <c r="B607" s="12" t="s"/>
      <c r="C607" s="22" t="s"/>
      <c r="D607" s="12" t="s"/>
      <c r="E607" s="59" t="s"/>
      <c r="F607" s="12" t="s"/>
      <c r="G607" s="12" t="s"/>
      <c r="H607" s="12" t="s"/>
      <c r="I607" s="12" t="s"/>
      <c r="J607" s="75" t="s"/>
      <c r="K607" s="75" t="s"/>
      <c r="L607" s="16" t="s"/>
      <c r="M607" s="17" t="s"/>
      <c r="N607" s="17" t="s"/>
      <c r="O607" s="18" t="s"/>
      <c r="P607" s="12" t="s"/>
    </row>
    <row r="608" spans="1:16">
      <c r="A608" s="21" t="s"/>
      <c r="B608" s="12" t="s"/>
      <c r="C608" s="22" t="s"/>
      <c r="D608" s="12" t="s"/>
      <c r="E608" s="59" t="s"/>
      <c r="F608" s="12" t="s"/>
      <c r="G608" s="12" t="s"/>
      <c r="H608" s="12" t="s"/>
      <c r="I608" s="12" t="s"/>
      <c r="J608" s="75" t="s"/>
      <c r="K608" s="75" t="s"/>
      <c r="L608" s="16" t="s"/>
      <c r="M608" s="17" t="s"/>
      <c r="N608" s="17" t="s"/>
      <c r="O608" s="18" t="s"/>
      <c r="P608" s="12" t="s"/>
    </row>
    <row r="609" spans="1:16">
      <c r="A609" s="21" t="s"/>
      <c r="B609" s="12" t="s"/>
      <c r="C609" s="22" t="s"/>
      <c r="D609" s="65" t="s"/>
      <c r="E609" s="59" t="s"/>
      <c r="F609" s="12" t="s"/>
      <c r="G609" s="12" t="s"/>
      <c r="H609" s="12" t="s"/>
      <c r="I609" s="12" t="s"/>
      <c r="J609" s="75" t="s"/>
      <c r="K609" s="75" t="s"/>
      <c r="L609" s="16" t="s"/>
      <c r="M609" s="17" t="s"/>
      <c r="N609" s="17" t="s"/>
      <c r="O609" s="18" t="s"/>
      <c r="P609" s="12" t="s"/>
    </row>
    <row r="610" spans="1:16">
      <c r="A610" s="21" t="s"/>
      <c r="B610" s="12" t="s"/>
      <c r="C610" s="22" t="s"/>
      <c r="D610" s="12" t="s"/>
      <c r="E610" s="59" t="s"/>
      <c r="F610" s="12" t="s"/>
      <c r="G610" s="12" t="s"/>
      <c r="H610" s="12" t="s"/>
      <c r="I610" s="12" t="s"/>
      <c r="J610" s="75" t="s"/>
      <c r="K610" s="75" t="s"/>
      <c r="L610" s="16" t="s"/>
      <c r="M610" s="17" t="s"/>
      <c r="N610" s="17" t="s"/>
      <c r="O610" s="18" t="s"/>
      <c r="P610" s="12" t="s"/>
    </row>
    <row r="611" spans="1:16">
      <c r="A611" s="21" t="s"/>
      <c r="B611" s="12" t="s"/>
      <c r="C611" s="22" t="s"/>
      <c r="D611" s="12" t="s"/>
      <c r="E611" s="12" t="s"/>
      <c r="F611" s="12" t="s"/>
      <c r="G611" s="12" t="s"/>
      <c r="H611" s="12" t="s"/>
      <c r="I611" s="12" t="s"/>
      <c r="J611" s="12" t="s"/>
      <c r="K611" s="12" t="s"/>
      <c r="L611" s="12" t="s"/>
      <c r="M611" s="12" t="s"/>
      <c r="N611" s="12" t="s"/>
      <c r="O611" s="12" t="s"/>
      <c r="P611" s="12" t="s"/>
    </row>
    <row r="612" spans="1:16">
      <c r="A612" s="21" t="s"/>
      <c r="B612" s="12" t="s"/>
      <c r="C612" s="22" t="s"/>
      <c r="D612" s="12" t="s"/>
      <c r="E612" s="59" t="s"/>
      <c r="F612" s="12" t="s"/>
      <c r="G612" s="12" t="s"/>
      <c r="H612" s="12" t="s"/>
      <c r="I612" s="12" t="s"/>
      <c r="J612" s="75" t="s"/>
      <c r="K612" s="75" t="s"/>
      <c r="L612" s="16" t="s"/>
      <c r="M612" s="17" t="s"/>
      <c r="N612" s="17" t="s"/>
      <c r="O612" s="18" t="s"/>
      <c r="P612" s="12" t="s"/>
    </row>
    <row r="613" spans="1:16">
      <c r="A613" s="21" t="s"/>
      <c r="B613" s="12" t="s"/>
      <c r="C613" s="22" t="s"/>
      <c r="D613" s="12" t="s"/>
      <c r="E613" s="12" t="s"/>
      <c r="F613" s="12" t="s"/>
      <c r="G613" s="12" t="s"/>
      <c r="H613" s="12" t="s"/>
      <c r="I613" s="12" t="s"/>
      <c r="J613" s="75" t="s"/>
      <c r="K613" s="75" t="s"/>
      <c r="L613" s="16" t="s"/>
      <c r="M613" s="17" t="s"/>
      <c r="N613" s="17" t="s"/>
      <c r="O613" s="18" t="s"/>
      <c r="P613" s="12" t="s"/>
    </row>
    <row r="614" spans="1:16">
      <c r="A614" s="21" t="s"/>
      <c r="B614" s="12" t="s"/>
      <c r="C614" s="22" t="s"/>
      <c r="D614" s="12" t="s"/>
      <c r="E614" s="59" t="s"/>
      <c r="F614" s="12" t="s"/>
      <c r="G614" s="12" t="s"/>
      <c r="H614" s="12" t="s"/>
      <c r="I614" s="12" t="s"/>
      <c r="J614" s="75" t="s"/>
      <c r="K614" s="75" t="s"/>
      <c r="L614" s="16" t="s"/>
      <c r="M614" s="17" t="s"/>
      <c r="N614" s="17" t="s"/>
      <c r="O614" s="18" t="s"/>
      <c r="P614" s="12" t="s"/>
    </row>
    <row r="615" spans="1:16">
      <c r="A615" s="21" t="s"/>
      <c r="B615" s="12" t="s"/>
      <c r="C615" s="22" t="s"/>
      <c r="D615" s="12" t="s"/>
      <c r="E615" s="12" t="s"/>
      <c r="F615" s="12" t="s"/>
      <c r="G615" s="12" t="s"/>
      <c r="H615" s="12" t="s"/>
      <c r="I615" s="12" t="s"/>
      <c r="J615" s="12" t="s"/>
      <c r="K615" s="12" t="s"/>
      <c r="L615" s="12" t="s"/>
      <c r="M615" s="12" t="s"/>
      <c r="N615" s="12" t="s"/>
      <c r="O615" s="12" t="s"/>
      <c r="P615" s="12" t="s"/>
    </row>
    <row r="616" spans="1:16">
      <c r="A616" s="21" t="s"/>
      <c r="B616" s="12" t="s"/>
      <c r="C616" s="22" t="s"/>
      <c r="D616" s="12" t="s"/>
      <c r="E616" s="59" t="s"/>
      <c r="F616" s="12" t="s"/>
      <c r="G616" s="12" t="s"/>
      <c r="H616" s="12" t="s"/>
      <c r="I616" s="12" t="s"/>
      <c r="J616" s="75" t="s"/>
      <c r="K616" s="75" t="s"/>
      <c r="L616" s="16" t="s"/>
      <c r="M616" s="17" t="s"/>
      <c r="N616" s="17" t="s"/>
      <c r="O616" s="18" t="s"/>
      <c r="P616" s="12" t="s"/>
    </row>
    <row r="617" spans="1:16">
      <c r="A617" s="21" t="s"/>
      <c r="B617" s="12" t="s"/>
      <c r="C617" s="22" t="s"/>
      <c r="D617" s="12" t="s"/>
      <c r="E617" s="59" t="s"/>
      <c r="F617" s="12" t="s"/>
      <c r="G617" s="12" t="s"/>
      <c r="H617" s="12" t="s"/>
      <c r="I617" s="12" t="s"/>
      <c r="J617" s="75" t="s"/>
      <c r="K617" s="75" t="s"/>
      <c r="L617" s="16" t="s"/>
      <c r="M617" s="17" t="s"/>
      <c r="N617" s="17" t="s"/>
      <c r="O617" s="18" t="s"/>
      <c r="P617" s="12" t="s"/>
    </row>
    <row r="618" spans="1:16">
      <c r="A618" s="21" t="s"/>
      <c r="B618" s="12" t="s"/>
      <c r="C618" s="22" t="s"/>
      <c r="D618" s="12" t="s"/>
      <c r="E618" s="59" t="s"/>
      <c r="F618" s="12" t="s"/>
      <c r="G618" s="12" t="s"/>
      <c r="H618" s="12" t="s"/>
      <c r="I618" s="12" t="s"/>
      <c r="J618" s="75" t="s"/>
      <c r="K618" s="75" t="s"/>
      <c r="L618" s="16" t="s"/>
      <c r="M618" s="17" t="s"/>
      <c r="N618" s="17" t="s"/>
      <c r="O618" s="18" t="s"/>
      <c r="P618" s="12" t="s"/>
    </row>
    <row r="619" spans="1:16">
      <c r="A619" s="21" t="s"/>
      <c r="B619" s="12" t="s"/>
      <c r="C619" s="22" t="s"/>
      <c r="D619" s="12" t="s"/>
      <c r="E619" s="59" t="s"/>
      <c r="F619" s="12" t="s"/>
      <c r="G619" s="12" t="s"/>
      <c r="H619" s="12" t="s"/>
      <c r="I619" s="12" t="s"/>
      <c r="J619" s="75" t="s"/>
      <c r="K619" s="75" t="s"/>
      <c r="L619" s="16" t="s"/>
      <c r="M619" s="17" t="s"/>
      <c r="N619" s="17" t="s"/>
      <c r="O619" s="18" t="s"/>
      <c r="P619" s="12" t="s"/>
    </row>
    <row r="620" spans="1:16">
      <c r="A620" s="21" t="s"/>
      <c r="B620" s="12" t="s"/>
      <c r="C620" s="22" t="s"/>
      <c r="D620" s="12" t="s"/>
      <c r="E620" s="59" t="s"/>
      <c r="F620" s="12" t="s"/>
      <c r="G620" s="12" t="s"/>
      <c r="H620" s="12" t="s"/>
      <c r="I620" s="12" t="s"/>
      <c r="J620" s="75" t="s"/>
      <c r="K620" s="75" t="s"/>
      <c r="L620" s="16" t="s"/>
      <c r="M620" s="17" t="s"/>
      <c r="N620" s="17" t="s"/>
      <c r="O620" s="18" t="s"/>
      <c r="P620" s="12" t="s"/>
    </row>
    <row r="621" spans="1:16">
      <c r="A621" s="21" t="s"/>
      <c r="B621" s="12" t="s"/>
      <c r="C621" s="22" t="s"/>
      <c r="D621" s="12" t="s"/>
      <c r="E621" s="59" t="s"/>
      <c r="F621" s="12" t="s"/>
      <c r="G621" s="12" t="s"/>
      <c r="H621" s="12" t="s"/>
      <c r="I621" s="12" t="s"/>
      <c r="J621" s="75" t="s"/>
      <c r="K621" s="75" t="s"/>
      <c r="L621" s="16" t="s"/>
      <c r="M621" s="17" t="s"/>
      <c r="N621" s="17" t="s"/>
      <c r="O621" s="18" t="s"/>
      <c r="P621" s="12" t="s"/>
    </row>
    <row r="622" spans="1:16">
      <c r="A622" s="21" t="s"/>
      <c r="B622" s="12" t="s"/>
      <c r="C622" s="22" t="s"/>
      <c r="D622" s="12" t="s"/>
      <c r="E622" s="12" t="s"/>
      <c r="F622" s="12" t="s"/>
      <c r="G622" s="12" t="s"/>
      <c r="H622" s="12" t="s"/>
      <c r="I622" s="12" t="s"/>
      <c r="J622" s="12" t="s"/>
      <c r="K622" s="12" t="s"/>
      <c r="L622" s="12" t="s"/>
      <c r="M622" s="12" t="s"/>
      <c r="N622" s="12" t="s"/>
      <c r="O622" s="12" t="s"/>
      <c r="P622" s="12" t="s"/>
    </row>
    <row r="623" spans="1:16">
      <c r="A623" s="21" t="s"/>
      <c r="B623" s="12" t="s"/>
      <c r="C623" s="22" t="s"/>
      <c r="D623" s="12" t="s"/>
      <c r="E623" s="12" t="s"/>
      <c r="F623" s="12" t="s"/>
      <c r="G623" s="12" t="s"/>
      <c r="H623" s="12" t="s"/>
      <c r="I623" s="12" t="s"/>
      <c r="J623" s="75" t="s"/>
      <c r="K623" s="75" t="s"/>
      <c r="L623" s="16" t="s"/>
      <c r="M623" s="17" t="s"/>
      <c r="N623" s="17" t="s"/>
      <c r="O623" s="18" t="s"/>
      <c r="P623" s="12" t="s"/>
    </row>
    <row r="624" spans="1:16">
      <c r="A624" s="21" t="s"/>
      <c r="B624" s="12" t="s"/>
      <c r="C624" s="22" t="s"/>
      <c r="D624" s="12" t="s"/>
      <c r="E624" s="12" t="s"/>
      <c r="F624" s="12" t="s"/>
      <c r="G624" s="12" t="s"/>
      <c r="H624" s="12" t="s"/>
      <c r="I624" s="12" t="s"/>
      <c r="J624" s="75" t="s"/>
      <c r="K624" s="75" t="s"/>
      <c r="L624" s="16" t="s"/>
      <c r="M624" s="17" t="s"/>
      <c r="N624" s="17" t="s"/>
      <c r="O624" s="18" t="s"/>
      <c r="P624" s="12" t="s"/>
    </row>
    <row r="625" spans="1:16">
      <c r="A625" s="21" t="s"/>
      <c r="B625" s="12" t="s"/>
      <c r="C625" s="22" t="s"/>
      <c r="D625" s="12" t="s"/>
      <c r="E625" s="59" t="s"/>
      <c r="F625" s="12" t="s"/>
      <c r="G625" s="12" t="s"/>
      <c r="H625" s="12" t="s"/>
      <c r="I625" s="12" t="s"/>
      <c r="J625" s="75" t="s"/>
      <c r="K625" s="75" t="s"/>
      <c r="L625" s="16" t="s"/>
      <c r="M625" s="17" t="s"/>
      <c r="N625" s="17" t="s"/>
      <c r="O625" s="18" t="s"/>
      <c r="P625" s="12" t="s"/>
    </row>
    <row r="626" spans="1:16">
      <c r="A626" s="21" t="s"/>
      <c r="B626" s="12" t="s"/>
      <c r="C626" s="22" t="s"/>
      <c r="D626" s="12" t="s"/>
      <c r="E626" s="12" t="s"/>
      <c r="F626" s="12" t="s"/>
      <c r="G626" s="12" t="s"/>
      <c r="H626" s="12" t="s"/>
      <c r="I626" s="12" t="s"/>
      <c r="J626" s="75" t="s"/>
      <c r="K626" s="75" t="s"/>
      <c r="L626" s="16" t="s"/>
      <c r="M626" s="17" t="s"/>
      <c r="N626" s="17" t="s"/>
      <c r="O626" s="18" t="s"/>
      <c r="P626" s="12" t="s"/>
    </row>
    <row r="627" spans="1:16">
      <c r="A627" s="21" t="s"/>
      <c r="B627" s="12" t="s"/>
      <c r="C627" s="22" t="s"/>
      <c r="D627" s="12" t="s"/>
      <c r="E627" s="59" t="s"/>
      <c r="F627" s="12" t="s"/>
      <c r="G627" s="12" t="s"/>
      <c r="H627" s="12" t="s"/>
      <c r="I627" s="12" t="s"/>
      <c r="J627" s="75" t="s"/>
      <c r="K627" s="75" t="s"/>
      <c r="L627" s="16" t="s"/>
      <c r="M627" s="17" t="s"/>
      <c r="N627" s="17" t="s"/>
      <c r="O627" s="18" t="s"/>
      <c r="P627" s="12" t="s"/>
    </row>
    <row r="628" spans="1:16">
      <c r="A628" s="21" t="s"/>
      <c r="B628" s="12" t="s"/>
      <c r="C628" s="22" t="s"/>
      <c r="D628" s="12" t="s"/>
      <c r="E628" s="22" t="s"/>
      <c r="F628" s="12" t="s"/>
      <c r="G628" s="12" t="s"/>
      <c r="H628" s="12" t="s"/>
      <c r="I628" s="12" t="s"/>
      <c r="J628" s="75" t="s"/>
      <c r="K628" s="75" t="s"/>
      <c r="L628" s="16" t="s"/>
      <c r="M628" s="17" t="s"/>
      <c r="N628" s="17" t="s"/>
      <c r="O628" s="18" t="s"/>
      <c r="P628" s="12" t="s"/>
    </row>
    <row r="629" spans="1:16">
      <c r="A629" s="21" t="s"/>
      <c r="B629" s="12" t="s"/>
      <c r="C629" s="22" t="s"/>
      <c r="D629" s="12" t="s"/>
      <c r="E629" s="59" t="s"/>
      <c r="F629" s="12" t="s"/>
      <c r="G629" s="12" t="s"/>
      <c r="H629" s="12" t="s"/>
      <c r="I629" s="12" t="s"/>
      <c r="J629" s="75" t="s"/>
      <c r="K629" s="75" t="s"/>
      <c r="L629" s="16" t="s"/>
      <c r="M629" s="17" t="s"/>
      <c r="N629" s="17" t="s"/>
      <c r="O629" s="18" t="s"/>
      <c r="P629" s="12" t="s"/>
    </row>
    <row r="630" spans="1:16">
      <c r="A630" s="21" t="s"/>
      <c r="B630" s="12" t="s"/>
      <c r="C630" s="22" t="s"/>
      <c r="D630" s="12" t="s"/>
      <c r="E630" s="59" t="s"/>
      <c r="F630" s="12" t="s"/>
      <c r="G630" s="12" t="s"/>
      <c r="H630" s="12" t="s"/>
      <c r="I630" s="12" t="s"/>
      <c r="J630" s="75" t="s"/>
      <c r="K630" s="75" t="s"/>
      <c r="L630" s="16" t="s"/>
      <c r="M630" s="17" t="s"/>
      <c r="N630" s="17" t="s"/>
      <c r="O630" s="18" t="s"/>
      <c r="P630" s="12" t="s"/>
    </row>
    <row r="631" spans="1:16">
      <c r="A631" s="21" t="s"/>
      <c r="B631" s="12" t="s"/>
      <c r="C631" s="22" t="s"/>
      <c r="D631" s="12" t="s"/>
      <c r="E631" s="59" t="s"/>
      <c r="F631" s="12" t="s"/>
      <c r="G631" s="12" t="s"/>
      <c r="H631" s="12" t="s"/>
      <c r="I631" s="12" t="s"/>
      <c r="J631" s="75" t="s"/>
      <c r="K631" s="75" t="s"/>
      <c r="L631" s="16" t="s"/>
      <c r="M631" s="17" t="s"/>
      <c r="N631" s="17" t="s"/>
      <c r="O631" s="18" t="s"/>
      <c r="P631" s="12" t="s"/>
    </row>
    <row r="632" spans="1:16">
      <c r="A632" s="21" t="s"/>
      <c r="B632" s="12" t="s"/>
      <c r="C632" s="22" t="s"/>
      <c r="D632" s="12" t="s"/>
      <c r="E632" s="59" t="s"/>
      <c r="F632" s="12" t="s"/>
      <c r="G632" s="12" t="s"/>
      <c r="H632" s="12" t="s"/>
      <c r="I632" s="12" t="s"/>
      <c r="J632" s="75" t="s"/>
      <c r="K632" s="75" t="s"/>
      <c r="L632" s="16" t="s"/>
      <c r="M632" s="17" t="s"/>
      <c r="N632" s="17" t="s"/>
      <c r="O632" s="18" t="s"/>
      <c r="P632" s="12" t="s"/>
    </row>
    <row r="633" spans="1:16">
      <c r="A633" s="21" t="s"/>
      <c r="B633" s="12" t="s"/>
      <c r="C633" s="22" t="s"/>
      <c r="D633" s="12" t="s"/>
      <c r="E633" s="59" t="s"/>
      <c r="F633" s="12" t="s"/>
      <c r="G633" s="12" t="s"/>
      <c r="H633" s="12" t="s"/>
      <c r="I633" s="12" t="s"/>
      <c r="J633" s="75" t="s"/>
      <c r="K633" s="75" t="s"/>
      <c r="L633" s="16" t="s"/>
      <c r="M633" s="17" t="s"/>
      <c r="N633" s="17" t="s"/>
      <c r="O633" s="18" t="s"/>
      <c r="P633" s="12" t="s"/>
    </row>
    <row r="634" spans="1:16">
      <c r="A634" s="21" t="s"/>
      <c r="B634" s="12" t="s"/>
      <c r="C634" s="22" t="s"/>
      <c r="D634" s="12" t="s"/>
      <c r="E634" s="59" t="s"/>
      <c r="F634" s="12" t="s"/>
      <c r="G634" s="12" t="s"/>
      <c r="H634" s="12" t="s"/>
      <c r="I634" s="12" t="s"/>
      <c r="J634" s="75" t="s"/>
      <c r="K634" s="75" t="s"/>
      <c r="L634" s="16" t="s"/>
      <c r="M634" s="17" t="s"/>
      <c r="N634" s="17" t="s"/>
      <c r="O634" s="18" t="s"/>
      <c r="P634" s="12" t="s"/>
    </row>
    <row r="635" spans="1:16">
      <c r="A635" s="21" t="s"/>
      <c r="B635" s="12" t="s"/>
      <c r="C635" s="22" t="s"/>
      <c r="D635" s="12" t="s"/>
      <c r="E635" s="12" t="s"/>
      <c r="F635" s="12" t="s"/>
      <c r="G635" s="12" t="s"/>
      <c r="H635" s="12" t="s"/>
      <c r="I635" s="12" t="s"/>
      <c r="J635" s="12" t="s"/>
      <c r="K635" s="12" t="s"/>
      <c r="L635" s="12" t="s"/>
      <c r="M635" s="12" t="s"/>
      <c r="N635" s="12" t="s"/>
      <c r="O635" s="12" t="s"/>
      <c r="P635" s="12" t="s"/>
    </row>
    <row r="636" spans="1:16">
      <c r="A636" s="21" t="s"/>
      <c r="B636" s="12" t="s"/>
      <c r="C636" s="22" t="s"/>
      <c r="D636" s="12" t="s"/>
      <c r="E636" s="22" t="s"/>
      <c r="F636" s="12" t="s"/>
      <c r="G636" s="12" t="s"/>
      <c r="H636" s="12" t="s"/>
      <c r="I636" s="12" t="s"/>
      <c r="J636" s="75" t="s"/>
      <c r="K636" s="75" t="s"/>
      <c r="L636" s="16" t="s"/>
      <c r="M636" s="17" t="s"/>
      <c r="N636" s="17" t="s"/>
      <c r="O636" s="18" t="s"/>
      <c r="P636" s="12" t="s"/>
    </row>
    <row r="637" spans="1:16">
      <c r="A637" s="21" t="s"/>
      <c r="B637" s="12" t="s"/>
      <c r="C637" s="22" t="s"/>
      <c r="D637" s="12" t="s"/>
      <c r="E637" s="59" t="s"/>
      <c r="F637" s="12" t="s"/>
      <c r="G637" s="12" t="s"/>
      <c r="H637" s="12" t="s"/>
      <c r="I637" s="12" t="s"/>
      <c r="J637" s="75" t="s"/>
      <c r="K637" s="75" t="s"/>
      <c r="L637" s="16" t="s"/>
      <c r="M637" s="17" t="s"/>
      <c r="N637" s="17" t="s"/>
      <c r="O637" s="18" t="s"/>
      <c r="P637" s="12" t="s"/>
    </row>
    <row r="638" spans="1:16">
      <c r="A638" s="21" t="s"/>
      <c r="B638" s="12" t="s"/>
      <c r="C638" s="22" t="s"/>
      <c r="D638" s="12" t="s"/>
      <c r="E638" s="59" t="s"/>
      <c r="F638" s="12" t="s"/>
      <c r="G638" s="12" t="s"/>
      <c r="H638" s="12" t="s"/>
      <c r="I638" s="12" t="s"/>
      <c r="J638" s="75" t="s"/>
      <c r="K638" s="75" t="s"/>
      <c r="L638" s="16" t="s"/>
      <c r="M638" s="17" t="s"/>
      <c r="N638" s="17" t="s"/>
      <c r="O638" s="18" t="s"/>
      <c r="P638" s="12" t="s"/>
    </row>
    <row r="639" spans="1:16">
      <c r="A639" s="21" t="s"/>
      <c r="B639" s="12" t="s"/>
      <c r="C639" s="22" t="s"/>
      <c r="D639" s="12" t="s"/>
      <c r="E639" s="12" t="s"/>
      <c r="F639" s="12" t="s"/>
      <c r="G639" s="12" t="s"/>
      <c r="H639" s="12" t="s"/>
      <c r="I639" s="12" t="s"/>
      <c r="J639" s="75" t="s"/>
      <c r="K639" s="75" t="s"/>
      <c r="L639" s="16" t="s"/>
      <c r="M639" s="17" t="s"/>
      <c r="N639" s="17" t="s"/>
      <c r="O639" s="18" t="s"/>
      <c r="P639" s="12" t="s"/>
    </row>
    <row r="640" spans="1:16">
      <c r="A640" s="21" t="s"/>
      <c r="B640" s="12" t="s"/>
      <c r="C640" s="22" t="s"/>
      <c r="D640" s="12" t="s"/>
      <c r="E640" s="59" t="s"/>
      <c r="F640" s="12" t="s"/>
      <c r="G640" s="12" t="s"/>
      <c r="H640" s="12" t="s"/>
      <c r="I640" s="12" t="s"/>
      <c r="J640" s="75" t="s"/>
      <c r="K640" s="75" t="s"/>
      <c r="L640" s="16" t="s"/>
      <c r="M640" s="17" t="s"/>
      <c r="N640" s="17" t="s"/>
      <c r="O640" s="18" t="s"/>
      <c r="P640" s="12" t="s"/>
    </row>
    <row r="641" spans="1:16">
      <c r="A641" s="21" t="s"/>
      <c r="B641" s="12" t="s"/>
      <c r="C641" s="22" t="s"/>
      <c r="D641" s="12" t="s"/>
      <c r="E641" s="59" t="s"/>
      <c r="F641" s="12" t="s"/>
      <c r="G641" s="12" t="s"/>
      <c r="H641" s="12" t="s"/>
      <c r="I641" s="12" t="s"/>
      <c r="J641" s="75" t="s"/>
      <c r="K641" s="75" t="s"/>
      <c r="L641" s="16" t="s"/>
      <c r="M641" s="17" t="s"/>
      <c r="N641" s="17" t="s"/>
      <c r="O641" s="18" t="s"/>
      <c r="P641" s="12" t="s"/>
    </row>
    <row r="642" spans="1:16">
      <c r="A642" s="21" t="s"/>
      <c r="B642" s="12" t="s"/>
      <c r="C642" s="22" t="s"/>
      <c r="D642" s="12" t="s"/>
      <c r="E642" s="59" t="s"/>
      <c r="F642" s="12" t="s"/>
      <c r="G642" s="12" t="s"/>
      <c r="H642" s="12" t="s"/>
      <c r="I642" s="12" t="s"/>
      <c r="J642" s="75" t="s"/>
      <c r="K642" s="75" t="s"/>
      <c r="L642" s="16" t="s"/>
      <c r="M642" s="17" t="s"/>
      <c r="N642" s="17" t="s"/>
      <c r="O642" s="18" t="s"/>
      <c r="P642" s="12" t="s"/>
    </row>
    <row r="643" spans="1:16">
      <c r="A643" s="21" t="s"/>
      <c r="B643" s="12" t="s"/>
      <c r="C643" s="22" t="s"/>
      <c r="D643" s="12" t="s"/>
      <c r="E643" s="59" t="s"/>
      <c r="F643" s="12" t="s"/>
      <c r="G643" s="12" t="s"/>
      <c r="H643" s="12" t="s"/>
      <c r="I643" s="12" t="s"/>
      <c r="J643" s="75" t="s"/>
      <c r="K643" s="75" t="s"/>
      <c r="L643" s="16" t="s"/>
      <c r="M643" s="17" t="s"/>
      <c r="N643" s="17" t="s"/>
      <c r="O643" s="18" t="s"/>
      <c r="P643" s="12" t="s"/>
    </row>
    <row r="644" spans="1:16">
      <c r="A644" s="21" t="s"/>
      <c r="B644" s="12" t="s"/>
      <c r="C644" s="22" t="s"/>
      <c r="D644" s="12" t="s"/>
      <c r="E644" s="59" t="s"/>
      <c r="F644" s="12" t="s"/>
      <c r="G644" s="12" t="s"/>
      <c r="H644" s="12" t="s"/>
      <c r="I644" s="12" t="s"/>
      <c r="J644" s="75" t="s"/>
      <c r="K644" s="75" t="s"/>
      <c r="L644" s="16" t="s"/>
      <c r="M644" s="17" t="s"/>
      <c r="N644" s="17" t="s"/>
      <c r="O644" s="18" t="s"/>
      <c r="P644" s="12" t="s"/>
    </row>
    <row r="645" spans="1:16">
      <c r="A645" s="21" t="s"/>
      <c r="B645" s="12" t="s"/>
      <c r="C645" s="22" t="s"/>
      <c r="D645" s="12" t="s"/>
      <c r="E645" s="12" t="s"/>
      <c r="F645" s="12" t="s"/>
      <c r="G645" s="12" t="s"/>
      <c r="H645" s="12" t="s"/>
      <c r="I645" s="12" t="s"/>
      <c r="J645" s="12" t="s"/>
      <c r="K645" s="12" t="s"/>
      <c r="L645" s="12" t="s"/>
      <c r="M645" s="12" t="s"/>
      <c r="N645" s="12" t="s"/>
      <c r="O645" s="12" t="s"/>
      <c r="P645" s="12" t="s"/>
    </row>
    <row r="646" spans="1:16">
      <c r="A646" s="21" t="s"/>
      <c r="B646" s="12" t="s"/>
      <c r="C646" s="22" t="s"/>
      <c r="D646" s="12" t="s"/>
      <c r="E646" s="59" t="s"/>
      <c r="F646" s="12" t="s"/>
      <c r="G646" s="12" t="s"/>
      <c r="H646" s="12" t="s"/>
      <c r="I646" s="12" t="s"/>
      <c r="J646" s="75" t="s"/>
      <c r="K646" s="75" t="s"/>
      <c r="L646" s="16" t="s"/>
      <c r="M646" s="17" t="s"/>
      <c r="N646" s="17" t="s"/>
      <c r="O646" s="18" t="s"/>
      <c r="P646" s="12" t="s"/>
    </row>
    <row r="647" spans="1:16">
      <c r="A647" s="21" t="s"/>
      <c r="B647" s="12" t="s"/>
      <c r="C647" s="22" t="s"/>
      <c r="D647" s="12" t="s"/>
      <c r="E647" s="59" t="s"/>
      <c r="F647" s="12" t="s"/>
      <c r="G647" s="12" t="s"/>
      <c r="H647" s="12" t="s"/>
      <c r="I647" s="12" t="s"/>
      <c r="J647" s="75" t="s"/>
      <c r="K647" s="75" t="s"/>
      <c r="L647" s="16" t="s"/>
      <c r="M647" s="17" t="s"/>
      <c r="N647" s="17" t="s"/>
      <c r="O647" s="18" t="s"/>
      <c r="P647" s="12" t="s"/>
    </row>
    <row r="648" spans="1:16">
      <c r="A648" s="21" t="s"/>
      <c r="B648" s="12" t="s"/>
      <c r="C648" s="22" t="s"/>
      <c r="D648" s="12" t="s"/>
      <c r="E648" s="59" t="s"/>
      <c r="F648" s="12" t="s"/>
      <c r="G648" s="12" t="s"/>
      <c r="H648" s="12" t="s"/>
      <c r="I648" s="12" t="s"/>
      <c r="J648" s="75" t="s"/>
      <c r="K648" s="75" t="s"/>
      <c r="L648" s="16" t="s"/>
      <c r="M648" s="17" t="s"/>
      <c r="N648" s="17" t="s"/>
      <c r="O648" s="18" t="s"/>
      <c r="P648" s="12" t="s"/>
    </row>
    <row r="649" spans="1:16">
      <c r="A649" s="21" t="s"/>
      <c r="B649" s="12" t="s"/>
      <c r="C649" s="22" t="s"/>
      <c r="D649" s="12" t="s"/>
      <c r="E649" s="59" t="s"/>
      <c r="F649" s="12" t="s"/>
      <c r="G649" s="12" t="s"/>
      <c r="H649" s="12" t="s"/>
      <c r="I649" s="12" t="s"/>
      <c r="J649" s="75" t="s"/>
      <c r="K649" s="75" t="s"/>
      <c r="L649" s="16" t="s"/>
      <c r="M649" s="17" t="s"/>
      <c r="N649" s="17" t="s"/>
      <c r="O649" s="18" t="s"/>
      <c r="P649" s="12" t="s"/>
    </row>
    <row r="650" spans="1:16">
      <c r="A650" s="21" t="s"/>
      <c r="B650" s="12" t="s"/>
      <c r="C650" s="22" t="s"/>
      <c r="D650" s="12" t="s"/>
      <c r="E650" s="59" t="s"/>
      <c r="F650" s="12" t="s"/>
      <c r="G650" s="12" t="s"/>
      <c r="H650" s="12" t="s"/>
      <c r="I650" s="12" t="s"/>
      <c r="J650" s="75" t="s"/>
      <c r="K650" s="75" t="s"/>
      <c r="L650" s="16" t="s"/>
      <c r="M650" s="17" t="s"/>
      <c r="N650" s="17" t="s"/>
      <c r="O650" s="18" t="s"/>
      <c r="P650" s="12" t="s"/>
    </row>
    <row r="651" spans="1:16">
      <c r="A651" s="21" t="s"/>
      <c r="B651" s="12" t="s"/>
      <c r="C651" s="22" t="s"/>
      <c r="D651" s="12" t="s"/>
      <c r="E651" s="59" t="s"/>
      <c r="F651" s="12" t="s"/>
      <c r="G651" s="12" t="s"/>
      <c r="H651" s="12" t="s"/>
      <c r="I651" s="12" t="s"/>
      <c r="J651" s="75" t="s"/>
      <c r="K651" s="75" t="s"/>
      <c r="L651" s="16" t="s"/>
      <c r="M651" s="17" t="s"/>
      <c r="N651" s="17" t="s"/>
      <c r="O651" s="18" t="s"/>
      <c r="P651" s="12" t="s"/>
    </row>
    <row r="652" spans="1:16">
      <c r="A652" s="21" t="s"/>
      <c r="B652" s="12" t="s"/>
      <c r="C652" s="22" t="s"/>
      <c r="D652" s="12" t="s"/>
      <c r="E652" s="59" t="s"/>
      <c r="F652" s="12" t="s"/>
      <c r="G652" s="12" t="s"/>
      <c r="H652" s="12" t="s"/>
      <c r="I652" s="12" t="s"/>
      <c r="J652" s="75" t="s"/>
      <c r="K652" s="75" t="s"/>
      <c r="L652" s="16" t="s"/>
      <c r="M652" s="17" t="s"/>
      <c r="N652" s="17" t="s"/>
      <c r="O652" s="18" t="s"/>
      <c r="P652" s="12" t="s"/>
    </row>
    <row r="653" spans="1:16">
      <c r="A653" s="21" t="s"/>
      <c r="B653" s="12" t="s"/>
      <c r="C653" s="22" t="s"/>
      <c r="D653" s="12" t="s"/>
      <c r="E653" s="59" t="s"/>
      <c r="F653" s="12" t="s"/>
      <c r="G653" s="12" t="s"/>
      <c r="H653" s="12" t="s"/>
      <c r="I653" s="12" t="s"/>
      <c r="J653" s="75" t="s"/>
      <c r="K653" s="75" t="s"/>
      <c r="L653" s="16" t="s"/>
      <c r="M653" s="17" t="s"/>
      <c r="N653" s="17" t="s"/>
      <c r="O653" s="18" t="s"/>
      <c r="P653" s="12" t="s"/>
    </row>
    <row r="654" spans="1:16">
      <c r="A654" s="21" t="s"/>
      <c r="B654" s="12" t="s"/>
      <c r="C654" s="22" t="s"/>
      <c r="D654" s="12" t="s"/>
      <c r="E654" s="59" t="s"/>
      <c r="F654" s="12" t="s"/>
      <c r="G654" s="12" t="s"/>
      <c r="H654" s="12" t="s"/>
      <c r="I654" s="12" t="s"/>
      <c r="J654" s="75" t="s"/>
      <c r="K654" s="75" t="s"/>
      <c r="L654" s="16" t="s"/>
      <c r="M654" s="17" t="s"/>
      <c r="N654" s="17" t="s"/>
      <c r="O654" s="18" t="s"/>
      <c r="P654" s="12" t="s"/>
    </row>
    <row r="655" spans="1:16">
      <c r="A655" s="21" t="s"/>
      <c r="B655" s="12" t="s"/>
      <c r="C655" s="22" t="s"/>
      <c r="D655" s="12" t="s"/>
      <c r="E655" s="59" t="s"/>
      <c r="F655" s="12" t="s"/>
      <c r="G655" s="12" t="s"/>
      <c r="H655" s="12" t="s"/>
      <c r="I655" s="12" t="s"/>
      <c r="J655" s="75" t="s"/>
      <c r="K655" s="75" t="s"/>
      <c r="L655" s="16" t="s"/>
      <c r="M655" s="17" t="s"/>
      <c r="N655" s="17" t="s"/>
      <c r="O655" s="18" t="s"/>
      <c r="P655" s="12" t="s"/>
    </row>
    <row r="656" spans="1:16">
      <c r="A656" s="21" t="s"/>
      <c r="B656" s="12" t="s"/>
      <c r="C656" s="22" t="s"/>
      <c r="D656" s="12" t="s"/>
      <c r="E656" s="22" t="s"/>
      <c r="F656" s="12" t="s"/>
      <c r="G656" s="12" t="s"/>
      <c r="H656" s="12" t="s"/>
      <c r="I656" s="12" t="s"/>
      <c r="J656" s="75" t="s"/>
      <c r="K656" s="75" t="s"/>
      <c r="L656" s="16" t="s"/>
      <c r="M656" s="17" t="s"/>
      <c r="N656" s="17" t="s"/>
      <c r="O656" s="18" t="s"/>
      <c r="P656" s="12" t="s"/>
    </row>
    <row r="657" spans="1:16">
      <c r="A657" s="21" t="s"/>
      <c r="B657" s="12" t="s"/>
      <c r="C657" s="22" t="s"/>
      <c r="D657" s="12" t="s"/>
      <c r="E657" s="59" t="s"/>
      <c r="F657" s="12" t="s"/>
      <c r="G657" s="12" t="s"/>
      <c r="H657" s="12" t="s"/>
      <c r="I657" s="12" t="s"/>
      <c r="J657" s="75" t="s"/>
      <c r="K657" s="75" t="s"/>
      <c r="L657" s="16" t="s"/>
      <c r="M657" s="17" t="s"/>
      <c r="N657" s="17" t="s"/>
      <c r="O657" s="18" t="s"/>
      <c r="P657" s="12" t="s"/>
    </row>
    <row r="658" spans="1:16">
      <c r="A658" s="21" t="s"/>
      <c r="B658" s="12" t="s"/>
      <c r="C658" s="22" t="s"/>
      <c r="D658" s="12" t="s"/>
      <c r="E658" s="59" t="s"/>
      <c r="F658" s="12" t="s"/>
      <c r="G658" s="12" t="s"/>
      <c r="H658" s="12" t="s"/>
      <c r="I658" s="12" t="s"/>
      <c r="J658" s="75" t="s"/>
      <c r="K658" s="75" t="s"/>
      <c r="L658" s="16" t="s"/>
      <c r="M658" s="17" t="s"/>
      <c r="N658" s="17" t="s"/>
      <c r="O658" s="18" t="s"/>
      <c r="P658" s="12" t="s"/>
    </row>
    <row r="659" spans="1:16">
      <c r="A659" s="21" t="s"/>
      <c r="B659" s="12" t="s"/>
      <c r="C659" s="22" t="s"/>
      <c r="D659" s="12" t="s"/>
      <c r="E659" s="59" t="s"/>
      <c r="F659" s="12" t="s"/>
      <c r="G659" s="12" t="s"/>
      <c r="H659" s="12" t="s"/>
      <c r="I659" s="12" t="s"/>
      <c r="J659" s="75" t="s"/>
      <c r="K659" s="75" t="s"/>
      <c r="L659" s="16" t="s"/>
      <c r="M659" s="17" t="s"/>
      <c r="N659" s="17" t="s"/>
      <c r="O659" s="18" t="s"/>
      <c r="P659" s="12" t="s"/>
    </row>
    <row r="660" spans="1:16">
      <c r="A660" s="21" t="s"/>
      <c r="B660" s="12" t="s"/>
      <c r="C660" s="22" t="s"/>
      <c r="D660" s="12" t="s"/>
      <c r="E660" s="59" t="s"/>
      <c r="F660" s="12" t="s"/>
      <c r="G660" s="12" t="s"/>
      <c r="H660" s="12" t="s"/>
      <c r="I660" s="12" t="s"/>
      <c r="J660" s="75" t="s"/>
      <c r="K660" s="75" t="s"/>
      <c r="L660" s="16" t="s"/>
      <c r="M660" s="17" t="s"/>
      <c r="N660" s="17" t="s"/>
      <c r="O660" s="18" t="s"/>
      <c r="P660" s="12" t="s"/>
    </row>
    <row r="661" spans="1:16">
      <c r="A661" s="21" t="s"/>
      <c r="B661" s="12" t="s"/>
      <c r="C661" s="22" t="s"/>
      <c r="D661" s="12" t="s"/>
      <c r="E661" s="59" t="s"/>
      <c r="F661" s="12" t="s"/>
      <c r="G661" s="12" t="s"/>
      <c r="H661" s="12" t="s"/>
      <c r="I661" s="12" t="s"/>
      <c r="J661" s="75" t="s"/>
      <c r="K661" s="75" t="s"/>
      <c r="L661" s="16" t="s"/>
      <c r="M661" s="17" t="s"/>
      <c r="N661" s="17" t="s"/>
      <c r="O661" s="18" t="s"/>
      <c r="P661" s="12" t="s"/>
    </row>
    <row r="662" spans="1:16">
      <c r="A662" s="21" t="s"/>
      <c r="B662" s="12" t="s"/>
      <c r="C662" s="22" t="s"/>
      <c r="D662" s="12" t="s"/>
      <c r="E662" s="59" t="s"/>
      <c r="F662" s="12" t="s"/>
      <c r="G662" s="12" t="s"/>
      <c r="H662" s="12" t="s"/>
      <c r="I662" s="12" t="s"/>
      <c r="J662" s="75" t="s"/>
      <c r="K662" s="75" t="s"/>
      <c r="L662" s="16" t="s"/>
      <c r="M662" s="17" t="s"/>
      <c r="N662" s="17" t="s"/>
      <c r="O662" s="18" t="s"/>
      <c r="P662" s="12" t="s"/>
    </row>
    <row r="663" spans="1:16">
      <c r="A663" s="21" t="s"/>
      <c r="B663" s="12" t="s"/>
      <c r="C663" s="22" t="s"/>
      <c r="D663" s="12" t="s"/>
      <c r="E663" s="59" t="s"/>
      <c r="F663" s="12" t="s"/>
      <c r="G663" s="12" t="s"/>
      <c r="H663" s="12" t="s"/>
      <c r="I663" s="12" t="s"/>
      <c r="J663" s="75" t="s"/>
      <c r="K663" s="75" t="s"/>
      <c r="L663" s="16" t="s"/>
      <c r="M663" s="17" t="s"/>
      <c r="N663" s="17" t="s"/>
      <c r="O663" s="18" t="s"/>
      <c r="P663" s="12" t="s"/>
    </row>
    <row r="664" spans="1:16">
      <c r="A664" s="21" t="s"/>
      <c r="B664" s="12" t="s"/>
      <c r="C664" s="22" t="s"/>
      <c r="D664" s="12" t="s"/>
      <c r="E664" s="59" t="s"/>
      <c r="F664" s="12" t="s"/>
      <c r="G664" s="12" t="s"/>
      <c r="H664" s="12" t="s"/>
      <c r="I664" s="12" t="s"/>
      <c r="J664" s="75" t="s"/>
      <c r="K664" s="75" t="s"/>
      <c r="L664" s="16" t="s"/>
      <c r="M664" s="17" t="s"/>
      <c r="N664" s="17" t="s"/>
      <c r="O664" s="18" t="s"/>
      <c r="P664" s="12" t="s"/>
    </row>
    <row r="665" spans="1:16">
      <c r="A665" s="21" t="s"/>
      <c r="B665" s="12" t="s"/>
      <c r="C665" s="22" t="s"/>
      <c r="D665" s="12" t="s"/>
      <c r="E665" s="12" t="s"/>
      <c r="F665" s="12" t="s"/>
      <c r="G665" s="12" t="s"/>
      <c r="H665" s="12" t="s"/>
      <c r="I665" s="12" t="s"/>
      <c r="J665" s="12" t="s"/>
      <c r="K665" s="12" t="s"/>
      <c r="L665" s="12" t="s"/>
      <c r="M665" s="12" t="s"/>
      <c r="N665" s="12" t="s"/>
      <c r="O665" s="12" t="s"/>
      <c r="P665" s="12" t="s"/>
    </row>
    <row r="666" spans="1:16">
      <c r="A666" s="21" t="s"/>
      <c r="B666" s="12" t="s"/>
      <c r="C666" s="22" t="s"/>
      <c r="D666" s="12" t="s"/>
      <c r="E666" s="59" t="s"/>
      <c r="F666" s="12" t="s"/>
      <c r="G666" s="12" t="s"/>
      <c r="H666" s="12" t="s"/>
      <c r="I666" s="12" t="s"/>
      <c r="J666" s="75" t="s"/>
      <c r="K666" s="75" t="s"/>
      <c r="L666" s="16" t="s"/>
      <c r="M666" s="17" t="s"/>
      <c r="N666" s="17" t="s"/>
      <c r="O666" s="18" t="s"/>
      <c r="P666" s="12" t="s"/>
    </row>
    <row r="667" spans="1:17">
      <c r="A667" s="21" t="s"/>
      <c r="B667" s="12" t="s"/>
      <c r="C667" s="22" t="s"/>
      <c r="D667" s="12" t="s"/>
      <c r="E667" s="59" t="s"/>
      <c r="F667" s="12" t="s"/>
      <c r="G667" s="12" t="s"/>
      <c r="H667" s="12" t="s"/>
      <c r="I667" s="12" t="s"/>
      <c r="J667" s="75" t="s"/>
      <c r="K667" s="75" t="s"/>
      <c r="L667" s="16" t="s"/>
      <c r="M667" s="17" t="s"/>
      <c r="N667" s="17" t="s"/>
      <c r="O667" s="18" t="s"/>
      <c r="P667" s="12" t="s"/>
      <c r="Q667" s="20" t="s"/>
    </row>
    <row r="668" spans="1:16">
      <c r="A668" s="21" t="s"/>
      <c r="B668" s="12" t="s"/>
      <c r="C668" s="22" t="s"/>
      <c r="D668" s="12" t="s"/>
      <c r="E668" s="59" t="s"/>
      <c r="F668" s="12" t="s"/>
      <c r="G668" s="12" t="s"/>
      <c r="H668" s="12" t="s"/>
      <c r="I668" s="12" t="s"/>
      <c r="J668" s="75" t="s"/>
      <c r="K668" s="75" t="s"/>
      <c r="L668" s="16" t="s"/>
      <c r="M668" s="17" t="s"/>
      <c r="N668" s="17" t="s"/>
      <c r="O668" s="18" t="s"/>
      <c r="P668" s="12" t="s"/>
    </row>
    <row r="669" spans="1:16">
      <c r="A669" s="21" t="s"/>
      <c r="B669" s="12" t="s"/>
      <c r="C669" s="22" t="s"/>
      <c r="D669" s="12" t="s"/>
      <c r="E669" s="59" t="s"/>
      <c r="F669" s="12" t="s"/>
      <c r="G669" s="12" t="s"/>
      <c r="H669" s="12" t="s"/>
      <c r="I669" s="12" t="s"/>
      <c r="J669" s="75" t="s"/>
      <c r="K669" s="75" t="s"/>
      <c r="L669" s="16" t="s"/>
      <c r="M669" s="17" t="s"/>
      <c r="N669" s="17" t="s"/>
      <c r="O669" s="18" t="s"/>
      <c r="P669" s="12" t="s"/>
    </row>
    <row r="670" spans="1:16">
      <c r="A670" s="21" t="s"/>
      <c r="B670" s="12" t="s"/>
      <c r="C670" s="22" t="s"/>
      <c r="D670" s="12" t="s"/>
      <c r="E670" s="59" t="s"/>
      <c r="F670" s="12" t="s"/>
      <c r="G670" s="12" t="s"/>
      <c r="H670" s="12" t="s"/>
      <c r="I670" s="12" t="s"/>
      <c r="J670" s="75" t="s"/>
      <c r="K670" s="75" t="s"/>
      <c r="L670" s="16" t="s"/>
      <c r="M670" s="17" t="s"/>
      <c r="N670" s="17" t="s"/>
      <c r="O670" s="18" t="s"/>
      <c r="P670" s="12" t="s"/>
    </row>
    <row r="671" spans="1:16">
      <c r="A671" s="21" t="s"/>
      <c r="B671" s="12" t="s"/>
      <c r="C671" s="22" t="s"/>
      <c r="D671" s="12" t="s"/>
      <c r="E671" s="12" t="s"/>
      <c r="F671" s="12" t="s"/>
      <c r="G671" s="12" t="s"/>
      <c r="H671" s="12" t="s"/>
      <c r="I671" s="12" t="s"/>
      <c r="J671" s="75" t="s"/>
      <c r="K671" s="75" t="s"/>
      <c r="L671" s="16" t="s"/>
      <c r="M671" s="17" t="s"/>
      <c r="N671" s="17" t="s"/>
      <c r="O671" s="18" t="s"/>
      <c r="P671" s="12" t="s"/>
    </row>
    <row r="672" spans="1:16">
      <c r="A672" s="21" t="s"/>
      <c r="B672" s="12" t="s"/>
      <c r="C672" s="22" t="s"/>
      <c r="D672" s="12" t="s"/>
      <c r="E672" s="59" t="s"/>
      <c r="F672" s="12" t="s"/>
      <c r="G672" s="12" t="s"/>
      <c r="H672" s="12" t="s"/>
      <c r="I672" s="12" t="s"/>
      <c r="J672" s="75" t="s"/>
      <c r="K672" s="75" t="s"/>
      <c r="L672" s="16" t="s"/>
      <c r="M672" s="17" t="s"/>
      <c r="N672" s="17" t="s"/>
      <c r="O672" s="18" t="s"/>
      <c r="P672" s="12" t="s"/>
    </row>
    <row r="673" spans="1:16">
      <c r="A673" s="21" t="s"/>
      <c r="B673" s="12" t="s"/>
      <c r="C673" s="22" t="s"/>
      <c r="D673" s="12" t="s"/>
      <c r="E673" s="59" t="s"/>
      <c r="F673" s="12" t="s"/>
      <c r="G673" s="12" t="s"/>
      <c r="H673" s="12" t="s"/>
      <c r="I673" s="12" t="s"/>
      <c r="J673" s="75" t="s"/>
      <c r="K673" s="75" t="s"/>
      <c r="L673" s="16" t="s"/>
      <c r="M673" s="17" t="s"/>
      <c r="N673" s="17" t="s"/>
      <c r="O673" s="18" t="s"/>
      <c r="P673" s="12" t="s"/>
    </row>
    <row r="674" spans="1:16">
      <c r="A674" s="21" t="s"/>
      <c r="B674" s="12" t="s"/>
      <c r="C674" s="22" t="s"/>
      <c r="D674" s="12" t="s"/>
      <c r="E674" s="22" t="s"/>
      <c r="F674" s="12" t="s"/>
      <c r="G674" s="12" t="s"/>
      <c r="H674" s="12" t="s"/>
      <c r="I674" s="12" t="s"/>
      <c r="J674" s="75" t="s"/>
      <c r="K674" s="75" t="s"/>
      <c r="L674" s="16" t="s"/>
      <c r="M674" s="17" t="s"/>
      <c r="N674" s="17" t="s"/>
      <c r="O674" s="18" t="s"/>
      <c r="P674" s="12" t="s"/>
    </row>
    <row r="675" spans="1:16">
      <c r="A675" s="21" t="s"/>
      <c r="B675" s="12" t="s"/>
      <c r="C675" s="22" t="s"/>
      <c r="D675" s="12" t="s"/>
      <c r="E675" s="59" t="s"/>
      <c r="F675" s="12" t="s"/>
      <c r="G675" s="12" t="s"/>
      <c r="H675" s="12" t="s"/>
      <c r="I675" s="12" t="s"/>
      <c r="J675" s="75" t="s"/>
      <c r="K675" s="75" t="s"/>
      <c r="L675" s="16" t="s"/>
      <c r="M675" s="17" t="s"/>
      <c r="N675" s="17" t="s"/>
      <c r="O675" s="18" t="s"/>
      <c r="P675" s="12" t="s"/>
    </row>
    <row r="676" spans="1:16">
      <c r="A676" s="21" t="s"/>
      <c r="B676" s="12" t="s"/>
      <c r="C676" s="22" t="s"/>
      <c r="D676" s="12" t="s"/>
      <c r="E676" s="59" t="s"/>
      <c r="F676" s="12" t="s"/>
      <c r="G676" s="12" t="s"/>
      <c r="H676" s="12" t="s"/>
      <c r="I676" s="12" t="s"/>
      <c r="J676" s="75" t="s"/>
      <c r="K676" s="75" t="s"/>
      <c r="L676" s="16" t="s"/>
      <c r="M676" s="17" t="s"/>
      <c r="N676" s="17" t="s"/>
      <c r="O676" s="18" t="s"/>
      <c r="P676" s="12" t="s"/>
    </row>
    <row r="677" spans="1:16">
      <c r="A677" s="21" t="s"/>
      <c r="B677" s="12" t="s"/>
      <c r="C677" s="22" t="s"/>
      <c r="D677" s="65" t="s"/>
      <c r="E677" s="59" t="s"/>
      <c r="F677" s="12" t="s"/>
      <c r="G677" s="12" t="s"/>
      <c r="H677" s="12" t="s"/>
      <c r="I677" s="12" t="s"/>
      <c r="J677" s="75" t="s"/>
      <c r="K677" s="75" t="s"/>
      <c r="L677" s="16" t="s"/>
      <c r="M677" s="17" t="s"/>
      <c r="N677" s="17" t="s"/>
      <c r="O677" s="18" t="s"/>
      <c r="P677" s="12" t="s"/>
    </row>
    <row r="678" spans="1:16">
      <c r="A678" s="21" t="s"/>
      <c r="B678" s="12" t="s"/>
      <c r="C678" s="22" t="s"/>
      <c r="D678" s="12" t="s"/>
      <c r="E678" s="22" t="s"/>
      <c r="F678" s="12" t="s"/>
      <c r="G678" s="12" t="s"/>
      <c r="H678" s="12" t="s"/>
      <c r="I678" s="12" t="s"/>
      <c r="J678" s="75" t="s"/>
      <c r="K678" s="75" t="s"/>
      <c r="L678" s="16" t="s"/>
      <c r="M678" s="17" t="s"/>
      <c r="N678" s="17" t="s"/>
      <c r="O678" s="18" t="s"/>
      <c r="P678" s="12" t="s"/>
    </row>
    <row r="679" spans="1:16">
      <c r="A679" s="21" t="s"/>
      <c r="B679" s="12" t="s"/>
      <c r="C679" s="22" t="s"/>
      <c r="D679" s="12" t="s"/>
      <c r="E679" s="59" t="s"/>
      <c r="F679" s="12" t="s"/>
      <c r="G679" s="12" t="s"/>
      <c r="H679" s="12" t="s"/>
      <c r="I679" s="12" t="s"/>
      <c r="J679" s="75" t="s"/>
      <c r="K679" s="75" t="s"/>
      <c r="L679" s="16" t="s"/>
      <c r="M679" s="17" t="s"/>
      <c r="N679" s="17" t="s"/>
      <c r="O679" s="18" t="s"/>
      <c r="P679" s="12" t="s"/>
    </row>
    <row r="680" spans="1:16">
      <c r="A680" s="21" t="s"/>
      <c r="B680" s="12" t="s"/>
      <c r="C680" s="22" t="s"/>
      <c r="D680" s="12" t="s"/>
      <c r="E680" s="59" t="s"/>
      <c r="F680" s="12" t="s"/>
      <c r="G680" s="12" t="s"/>
      <c r="H680" s="12" t="s"/>
      <c r="I680" s="12" t="s"/>
      <c r="J680" s="75" t="s"/>
      <c r="K680" s="75" t="s"/>
      <c r="L680" s="16" t="s"/>
      <c r="M680" s="17" t="s"/>
      <c r="N680" s="17" t="s"/>
      <c r="O680" s="18" t="s"/>
      <c r="P680" s="12" t="s"/>
    </row>
    <row r="681" spans="1:16">
      <c r="A681" s="21" t="s"/>
      <c r="B681" s="12" t="s"/>
      <c r="C681" s="22" t="s"/>
      <c r="D681" s="12" t="s"/>
      <c r="E681" s="59" t="s"/>
      <c r="F681" s="12" t="s"/>
      <c r="G681" s="12" t="s"/>
      <c r="H681" s="12" t="s"/>
      <c r="I681" s="12" t="s"/>
      <c r="J681" s="75" t="s"/>
      <c r="K681" s="75" t="s"/>
      <c r="L681" s="16" t="s"/>
      <c r="M681" s="17" t="s"/>
      <c r="N681" s="17" t="s"/>
      <c r="O681" s="18" t="s"/>
      <c r="P681" s="12" t="s"/>
    </row>
    <row r="682" spans="1:16">
      <c r="A682" s="21" t="s"/>
      <c r="B682" s="12" t="s"/>
      <c r="C682" s="22" t="s"/>
      <c r="D682" s="12" t="s"/>
      <c r="E682" s="59" t="s"/>
      <c r="F682" s="12" t="s"/>
      <c r="G682" s="12" t="s"/>
      <c r="H682" s="12" t="s"/>
      <c r="I682" s="12" t="s"/>
      <c r="J682" s="75" t="s"/>
      <c r="K682" s="75" t="s"/>
      <c r="L682" s="16" t="s"/>
      <c r="M682" s="17" t="s"/>
      <c r="N682" s="17" t="s"/>
      <c r="O682" s="18" t="s"/>
      <c r="P682" s="12" t="s"/>
    </row>
    <row r="683" spans="1:16">
      <c r="A683" s="21" t="s"/>
      <c r="B683" s="12" t="s"/>
      <c r="C683" s="22" t="s"/>
      <c r="D683" s="12" t="s"/>
      <c r="E683" s="59" t="s"/>
      <c r="F683" s="12" t="s"/>
      <c r="G683" s="12" t="s"/>
      <c r="H683" s="12" t="s"/>
      <c r="I683" s="12" t="s"/>
      <c r="J683" s="75" t="s"/>
      <c r="K683" s="75" t="s"/>
      <c r="L683" s="16" t="s"/>
      <c r="M683" s="17" t="s"/>
      <c r="N683" s="17" t="s"/>
      <c r="O683" s="18" t="s"/>
      <c r="P683" s="12" t="s"/>
    </row>
    <row r="684" spans="1:16">
      <c r="A684" s="21" t="s"/>
      <c r="B684" s="12" t="s"/>
      <c r="C684" s="22" t="s"/>
      <c r="D684" s="12" t="s"/>
      <c r="E684" s="59" t="s"/>
      <c r="F684" s="12" t="s"/>
      <c r="G684" s="12" t="s"/>
      <c r="H684" s="12" t="s"/>
      <c r="I684" s="12" t="s"/>
      <c r="J684" s="75" t="s"/>
      <c r="K684" s="75" t="s"/>
      <c r="L684" s="16" t="s"/>
      <c r="M684" s="17" t="s"/>
      <c r="N684" s="17" t="s"/>
      <c r="O684" s="18" t="s"/>
      <c r="P684" s="12" t="s"/>
    </row>
    <row r="685" spans="1:16">
      <c r="A685" s="21" t="s"/>
      <c r="B685" s="12" t="s"/>
      <c r="C685" s="22" t="s"/>
      <c r="D685" s="12" t="s"/>
      <c r="E685" s="59" t="s"/>
      <c r="F685" s="12" t="s"/>
      <c r="G685" s="12" t="s"/>
      <c r="H685" s="12" t="s"/>
      <c r="I685" s="12" t="s"/>
      <c r="J685" s="75" t="s"/>
      <c r="K685" s="75" t="s"/>
      <c r="L685" s="16" t="s"/>
      <c r="M685" s="17" t="s"/>
      <c r="N685" s="17" t="s"/>
      <c r="O685" s="18" t="s"/>
      <c r="P685" s="12" t="s"/>
    </row>
    <row r="686" spans="1:16">
      <c r="A686" s="21" t="s"/>
      <c r="B686" s="12" t="s"/>
      <c r="C686" s="22" t="s"/>
      <c r="D686" s="12" t="s"/>
      <c r="E686" s="59" t="s"/>
      <c r="F686" s="12" t="s"/>
      <c r="G686" s="12" t="s"/>
      <c r="H686" s="12" t="s"/>
      <c r="I686" s="12" t="s"/>
      <c r="J686" s="75" t="s"/>
      <c r="K686" s="75" t="s"/>
      <c r="L686" s="16" t="s"/>
      <c r="M686" s="17" t="s"/>
      <c r="N686" s="17" t="s"/>
      <c r="O686" s="18" t="s"/>
      <c r="P686" s="12" t="s"/>
    </row>
    <row r="687" spans="1:16">
      <c r="A687" s="21" t="s"/>
      <c r="B687" s="12" t="s"/>
      <c r="C687" s="22" t="s"/>
      <c r="D687" s="12" t="s"/>
      <c r="E687" s="59" t="s"/>
      <c r="F687" s="12" t="s"/>
      <c r="G687" s="12" t="s"/>
      <c r="H687" s="12" t="s"/>
      <c r="I687" s="12" t="s"/>
      <c r="J687" s="75" t="s"/>
      <c r="K687" s="75" t="s"/>
      <c r="L687" s="16" t="s"/>
      <c r="M687" s="17" t="s"/>
      <c r="N687" s="17" t="s"/>
      <c r="O687" s="18" t="s"/>
      <c r="P687" s="12" t="s"/>
    </row>
    <row r="688" spans="1:16">
      <c r="A688" s="21" t="s"/>
      <c r="B688" s="12" t="s"/>
      <c r="C688" s="22" t="s"/>
      <c r="D688" s="12" t="s"/>
      <c r="E688" s="59" t="s"/>
      <c r="F688" s="12" t="s"/>
      <c r="G688" s="12" t="s"/>
      <c r="H688" s="12" t="s"/>
      <c r="I688" s="12" t="s"/>
      <c r="J688" s="75" t="s"/>
      <c r="K688" s="75" t="s"/>
      <c r="L688" s="16" t="s"/>
      <c r="M688" s="17" t="s"/>
      <c r="N688" s="17" t="s"/>
      <c r="O688" s="18" t="s"/>
      <c r="P688" s="12" t="s"/>
    </row>
    <row r="689" spans="1:16">
      <c r="A689" s="21" t="s"/>
      <c r="B689" s="12" t="s"/>
      <c r="C689" s="22" t="s"/>
      <c r="D689" s="12" t="s"/>
      <c r="E689" s="59" t="s"/>
      <c r="F689" s="12" t="s"/>
      <c r="G689" s="12" t="s"/>
      <c r="H689" s="12" t="s"/>
      <c r="I689" s="12" t="s"/>
      <c r="J689" s="75" t="s"/>
      <c r="K689" s="75" t="s"/>
      <c r="L689" s="16" t="s"/>
      <c r="M689" s="17" t="s"/>
      <c r="N689" s="17" t="s"/>
      <c r="O689" s="18" t="s"/>
      <c r="P689" s="12" t="s"/>
    </row>
    <row r="690" spans="1:16">
      <c r="A690" s="21" t="s"/>
      <c r="B690" s="12" t="s"/>
      <c r="C690" s="22" t="s"/>
      <c r="D690" s="12" t="s"/>
      <c r="E690" s="59" t="s"/>
      <c r="F690" s="12" t="s"/>
      <c r="G690" s="12" t="s"/>
      <c r="H690" s="12" t="s"/>
      <c r="I690" s="12" t="s"/>
      <c r="J690" s="75" t="s"/>
      <c r="K690" s="75" t="s"/>
      <c r="L690" s="16" t="s"/>
      <c r="M690" s="17" t="s"/>
      <c r="N690" s="17" t="s"/>
      <c r="O690" s="18" t="s"/>
      <c r="P690" s="12" t="s"/>
    </row>
    <row r="691" spans="1:16">
      <c r="A691" s="21" t="s"/>
      <c r="B691" s="12" t="s"/>
      <c r="C691" s="22" t="s"/>
      <c r="D691" s="12" t="s"/>
      <c r="E691" s="12" t="s"/>
      <c r="F691" s="12" t="s"/>
      <c r="G691" s="12" t="s"/>
      <c r="H691" s="12" t="s"/>
      <c r="I691" s="12" t="s"/>
      <c r="J691" s="75" t="s"/>
      <c r="K691" s="75" t="s"/>
      <c r="L691" s="16" t="s"/>
      <c r="M691" s="17" t="s"/>
      <c r="N691" s="17" t="s"/>
      <c r="O691" s="18" t="s"/>
      <c r="P691" s="12" t="s"/>
    </row>
    <row r="692" spans="1:16">
      <c r="A692" s="21" t="s"/>
      <c r="B692" s="12" t="s"/>
      <c r="C692" s="22" t="s"/>
      <c r="D692" s="12" t="s"/>
      <c r="E692" s="59" t="s"/>
      <c r="F692" s="12" t="s"/>
      <c r="G692" s="12" t="s"/>
      <c r="H692" s="12" t="s"/>
      <c r="I692" s="12" t="s"/>
      <c r="J692" s="75" t="s"/>
      <c r="K692" s="75" t="s"/>
      <c r="L692" s="16" t="s"/>
      <c r="M692" s="17" t="s"/>
      <c r="N692" s="17" t="s"/>
      <c r="O692" s="18" t="s"/>
      <c r="P692" s="12" t="s"/>
    </row>
    <row r="693" spans="1:16">
      <c r="A693" s="21" t="s"/>
      <c r="B693" s="12" t="s"/>
      <c r="C693" s="22" t="s"/>
      <c r="D693" s="12" t="s"/>
      <c r="E693" s="12" t="s"/>
      <c r="F693" s="12" t="s"/>
      <c r="G693" s="12" t="s"/>
      <c r="H693" s="12" t="s"/>
      <c r="I693" s="12" t="s"/>
      <c r="J693" s="12" t="s"/>
      <c r="K693" s="12" t="s"/>
      <c r="L693" s="12" t="s"/>
      <c r="M693" s="12" t="s"/>
      <c r="N693" s="12" t="s"/>
      <c r="O693" s="12" t="s"/>
      <c r="P693" s="12" t="s"/>
    </row>
    <row r="694" spans="1:16">
      <c r="A694" s="21" t="s"/>
      <c r="B694" s="12" t="s"/>
      <c r="C694" s="22" t="s"/>
      <c r="D694" s="12" t="s"/>
      <c r="E694" s="59" t="s"/>
      <c r="F694" s="12" t="s"/>
      <c r="G694" s="12" t="s"/>
      <c r="H694" s="12" t="s"/>
      <c r="I694" s="12" t="s"/>
      <c r="J694" s="75" t="s"/>
      <c r="K694" s="75" t="s"/>
      <c r="L694" s="16" t="s"/>
      <c r="M694" s="17" t="s"/>
      <c r="N694" s="17" t="s"/>
      <c r="O694" s="18" t="s"/>
      <c r="P694" s="12" t="s"/>
    </row>
    <row r="695" spans="1:16">
      <c r="A695" s="21" t="s"/>
      <c r="B695" s="12" t="s"/>
      <c r="C695" s="22" t="s"/>
      <c r="D695" s="12" t="s"/>
      <c r="E695" s="59" t="s"/>
      <c r="F695" s="12" t="s"/>
      <c r="G695" s="12" t="s"/>
      <c r="H695" s="12" t="s"/>
      <c r="I695" s="12" t="s"/>
      <c r="J695" s="75" t="s"/>
      <c r="K695" s="75" t="s"/>
      <c r="L695" s="16" t="s"/>
      <c r="M695" s="17" t="s"/>
      <c r="N695" s="17" t="s"/>
      <c r="O695" s="18" t="s"/>
      <c r="P695" s="12" t="s"/>
    </row>
    <row r="696" spans="1:16">
      <c r="A696" s="21" t="s"/>
      <c r="B696" s="12" t="s"/>
      <c r="C696" s="22" t="s"/>
      <c r="D696" s="12" t="s"/>
      <c r="E696" s="59" t="s"/>
      <c r="F696" s="12" t="s"/>
      <c r="G696" s="12" t="s"/>
      <c r="H696" s="12" t="s"/>
      <c r="I696" s="12" t="s"/>
      <c r="J696" s="75" t="s"/>
      <c r="K696" s="75" t="s"/>
      <c r="L696" s="16" t="s"/>
      <c r="M696" s="17" t="s"/>
      <c r="N696" s="17" t="s"/>
      <c r="O696" s="18" t="s"/>
      <c r="P696" s="12" t="s"/>
    </row>
    <row r="697" spans="1:16">
      <c r="A697" s="21" t="s"/>
      <c r="B697" s="12" t="s"/>
      <c r="C697" s="22" t="s"/>
      <c r="D697" s="12" t="s"/>
      <c r="E697" s="59" t="s"/>
      <c r="F697" s="12" t="s"/>
      <c r="G697" s="12" t="s"/>
      <c r="H697" s="12" t="s"/>
      <c r="I697" s="12" t="s"/>
      <c r="J697" s="75" t="s"/>
      <c r="K697" s="75" t="s"/>
      <c r="L697" s="16" t="s"/>
      <c r="M697" s="17" t="s"/>
      <c r="N697" s="17" t="s"/>
      <c r="O697" s="18" t="s"/>
      <c r="P697" s="12" t="s"/>
    </row>
    <row r="698" spans="1:16">
      <c r="A698" s="21" t="s"/>
      <c r="B698" s="12" t="s"/>
      <c r="C698" s="22" t="s"/>
      <c r="D698" s="12" t="s"/>
      <c r="E698" s="59" t="s"/>
      <c r="F698" s="12" t="s"/>
      <c r="G698" s="12" t="s"/>
      <c r="H698" s="12" t="s"/>
      <c r="I698" s="12" t="s"/>
      <c r="J698" s="75" t="s"/>
      <c r="K698" s="75" t="s"/>
      <c r="L698" s="16" t="s"/>
      <c r="M698" s="17" t="s"/>
      <c r="N698" s="17" t="s"/>
      <c r="O698" s="18" t="s"/>
      <c r="P698" s="12" t="s"/>
    </row>
    <row r="699" spans="1:16">
      <c r="A699" s="21" t="s"/>
      <c r="B699" s="12" t="s"/>
      <c r="C699" s="22" t="s"/>
      <c r="D699" s="12" t="s"/>
      <c r="E699" s="59" t="s"/>
      <c r="F699" s="12" t="s"/>
      <c r="G699" s="12" t="s"/>
      <c r="H699" s="12" t="s"/>
      <c r="I699" s="12" t="s"/>
      <c r="J699" s="75" t="s"/>
      <c r="K699" s="75" t="s"/>
      <c r="L699" s="16" t="s"/>
      <c r="M699" s="17" t="s"/>
      <c r="N699" s="17" t="s"/>
      <c r="O699" s="18" t="s"/>
      <c r="P699" s="12" t="s"/>
    </row>
    <row r="700" spans="1:16">
      <c r="A700" s="21" t="s"/>
      <c r="B700" s="12" t="s"/>
      <c r="C700" s="22" t="s"/>
      <c r="D700" s="12" t="s"/>
      <c r="E700" s="59" t="s"/>
      <c r="F700" s="12" t="s"/>
      <c r="G700" s="12" t="s"/>
      <c r="H700" s="12" t="s"/>
      <c r="I700" s="12" t="s"/>
      <c r="J700" s="75" t="s"/>
      <c r="K700" s="75" t="s"/>
      <c r="L700" s="16" t="s"/>
      <c r="M700" s="17" t="s"/>
      <c r="N700" s="17" t="s"/>
      <c r="O700" s="18" t="s"/>
      <c r="P700" s="12" t="s"/>
    </row>
    <row r="701" spans="1:16">
      <c r="A701" s="21" t="s"/>
      <c r="B701" s="12" t="s"/>
      <c r="C701" s="22" t="s"/>
      <c r="D701" s="12" t="s"/>
      <c r="E701" s="59" t="s"/>
      <c r="F701" s="12" t="s"/>
      <c r="G701" s="12" t="s"/>
      <c r="H701" s="12" t="s"/>
      <c r="I701" s="12" t="s"/>
      <c r="J701" s="75" t="s"/>
      <c r="K701" s="75" t="s"/>
      <c r="L701" s="16" t="s"/>
      <c r="M701" s="17" t="s"/>
      <c r="N701" s="17" t="s"/>
      <c r="O701" s="18" t="s"/>
      <c r="P701" s="12" t="s"/>
    </row>
    <row r="702" spans="1:16">
      <c r="A702" s="21" t="s"/>
      <c r="B702" s="12" t="s"/>
      <c r="C702" s="22" t="s"/>
      <c r="D702" s="12" t="s"/>
      <c r="E702" s="59" t="s"/>
      <c r="F702" s="12" t="s"/>
      <c r="G702" s="12" t="s"/>
      <c r="H702" s="12" t="s"/>
      <c r="I702" s="12" t="s"/>
      <c r="J702" s="75" t="s"/>
      <c r="K702" s="75" t="s"/>
      <c r="L702" s="16" t="s"/>
      <c r="M702" s="17" t="s"/>
      <c r="N702" s="17" t="s"/>
      <c r="O702" s="18" t="s"/>
      <c r="P702" s="12" t="s"/>
    </row>
    <row r="703" spans="1:16">
      <c r="A703" s="21" t="s"/>
      <c r="B703" s="12" t="s"/>
      <c r="C703" s="22" t="s"/>
      <c r="D703" s="12" t="s"/>
      <c r="E703" s="59" t="s"/>
      <c r="F703" s="12" t="s"/>
      <c r="G703" s="12" t="s"/>
      <c r="H703" s="12" t="s"/>
      <c r="I703" s="12" t="s"/>
      <c r="J703" s="75" t="s"/>
      <c r="K703" s="75" t="s"/>
      <c r="L703" s="16" t="s"/>
      <c r="M703" s="17" t="s"/>
      <c r="N703" s="17" t="s"/>
      <c r="O703" s="18" t="s"/>
      <c r="P703" s="12" t="s"/>
    </row>
    <row r="704" spans="1:16">
      <c r="A704" s="21" t="s"/>
      <c r="B704" s="12" t="s"/>
      <c r="C704" s="22" t="s"/>
      <c r="D704" s="12" t="s"/>
      <c r="E704" s="12" t="s"/>
      <c r="F704" s="20" t="s"/>
      <c r="G704" s="12" t="s"/>
      <c r="H704" s="12" t="s"/>
      <c r="I704" s="12" t="s"/>
      <c r="J704" s="75" t="s"/>
      <c r="K704" s="75" t="s"/>
      <c r="L704" s="16" t="s"/>
      <c r="M704" s="17" t="s"/>
      <c r="N704" s="17" t="s"/>
      <c r="O704" s="18" t="s"/>
      <c r="P704" s="12" t="s"/>
    </row>
    <row r="705" spans="1:16">
      <c r="A705" s="21" t="s"/>
      <c r="B705" s="12" t="s"/>
      <c r="C705" s="22" t="s"/>
      <c r="D705" s="12" t="s"/>
      <c r="E705" s="59" t="s"/>
      <c r="F705" s="12" t="s"/>
      <c r="G705" s="12" t="s"/>
      <c r="H705" s="12" t="s"/>
      <c r="I705" s="12" t="s"/>
      <c r="J705" s="75" t="s"/>
      <c r="K705" s="75" t="s"/>
      <c r="L705" s="16" t="s"/>
      <c r="M705" s="17" t="s"/>
      <c r="N705" s="17" t="s"/>
      <c r="O705" s="18" t="s"/>
      <c r="P705" s="12" t="s"/>
    </row>
    <row r="706" spans="1:16">
      <c r="A706" s="21" t="s"/>
      <c r="B706" s="12" t="s"/>
      <c r="C706" s="22" t="s"/>
      <c r="D706" s="12" t="s"/>
      <c r="E706" s="59" t="s"/>
      <c r="F706" s="12" t="s"/>
      <c r="G706" s="12" t="s"/>
      <c r="H706" s="12" t="s"/>
      <c r="I706" s="12" t="s"/>
      <c r="J706" s="75" t="s"/>
      <c r="K706" s="75" t="s"/>
      <c r="L706" s="16" t="s"/>
      <c r="M706" s="17" t="s"/>
      <c r="N706" s="17" t="s"/>
      <c r="O706" s="18" t="s"/>
      <c r="P706" s="12" t="s"/>
    </row>
    <row r="707" spans="1:16">
      <c r="A707" s="21" t="s"/>
      <c r="B707" s="12" t="s"/>
      <c r="C707" s="22" t="s"/>
      <c r="D707" s="12" t="s"/>
      <c r="E707" s="59" t="s"/>
      <c r="F707" s="12" t="s"/>
      <c r="G707" s="12" t="s"/>
      <c r="H707" s="12" t="s"/>
      <c r="I707" s="12" t="s"/>
      <c r="J707" s="75" t="s"/>
      <c r="K707" s="75" t="s"/>
      <c r="L707" s="16" t="s"/>
      <c r="M707" s="17" t="s"/>
      <c r="N707" s="17" t="s"/>
      <c r="O707" s="18" t="s"/>
      <c r="P707" s="12" t="s"/>
    </row>
    <row r="708" spans="1:16">
      <c r="A708" s="21" t="s"/>
      <c r="B708" s="12" t="s"/>
      <c r="C708" s="22" t="s"/>
      <c r="D708" s="12" t="s"/>
      <c r="E708" s="22" t="s"/>
      <c r="F708" s="12" t="s"/>
      <c r="G708" s="12" t="s"/>
      <c r="H708" s="12" t="s"/>
      <c r="I708" s="12" t="s"/>
      <c r="J708" s="75" t="s"/>
      <c r="K708" s="75" t="s"/>
      <c r="L708" s="16" t="s"/>
      <c r="M708" s="17" t="s"/>
      <c r="N708" s="17" t="s"/>
      <c r="O708" s="18" t="s"/>
      <c r="P708" s="12" t="s"/>
    </row>
    <row r="709" spans="1:16">
      <c r="A709" s="21" t="s"/>
      <c r="B709" s="12" t="s"/>
      <c r="C709" s="22" t="s"/>
      <c r="D709" s="12" t="s"/>
      <c r="E709" s="12" t="s"/>
      <c r="F709" s="12" t="s"/>
      <c r="G709" s="12" t="s"/>
      <c r="H709" s="12" t="s"/>
      <c r="I709" s="12" t="s"/>
      <c r="J709" s="75" t="s"/>
      <c r="K709" s="75" t="s"/>
      <c r="L709" s="16" t="s"/>
      <c r="M709" s="17" t="s"/>
      <c r="N709" s="17" t="s"/>
      <c r="O709" s="18" t="s"/>
      <c r="P709" s="12" t="s"/>
    </row>
    <row r="710" spans="1:16">
      <c r="A710" s="21" t="s"/>
      <c r="B710" s="12" t="s"/>
      <c r="C710" s="22" t="s"/>
      <c r="D710" s="12" t="s"/>
      <c r="E710" s="59" t="s"/>
      <c r="F710" s="12" t="s"/>
      <c r="G710" s="12" t="s"/>
      <c r="H710" s="12" t="s"/>
      <c r="I710" s="12" t="s"/>
      <c r="J710" s="75" t="s"/>
      <c r="K710" s="75" t="s"/>
      <c r="L710" s="16" t="s"/>
      <c r="M710" s="17" t="s"/>
      <c r="N710" s="17" t="s"/>
      <c r="O710" s="18" t="s"/>
      <c r="P710" s="12" t="s"/>
    </row>
    <row r="711" spans="1:16">
      <c r="A711" s="21" t="s"/>
      <c r="B711" s="12" t="s"/>
      <c r="C711" s="22" t="s"/>
      <c r="D711" s="12" t="s"/>
      <c r="E711" s="59" t="s"/>
      <c r="F711" s="12" t="s"/>
      <c r="G711" s="12" t="s"/>
      <c r="H711" s="12" t="s"/>
      <c r="I711" s="12" t="s"/>
      <c r="J711" s="75" t="s"/>
      <c r="K711" s="75" t="s"/>
      <c r="L711" s="16" t="s"/>
      <c r="M711" s="17" t="s"/>
      <c r="N711" s="17" t="s"/>
      <c r="O711" s="18" t="s"/>
      <c r="P711" s="12" t="s"/>
    </row>
    <row r="712" spans="1:16">
      <c r="A712" s="21" t="s"/>
      <c r="B712" s="12" t="s"/>
      <c r="C712" s="22" t="s"/>
      <c r="D712" s="12" t="s"/>
      <c r="E712" s="59" t="s"/>
      <c r="F712" s="12" t="s"/>
      <c r="G712" s="12" t="s"/>
      <c r="H712" s="12" t="s"/>
      <c r="I712" s="12" t="s"/>
      <c r="J712" s="75" t="s"/>
      <c r="K712" s="75" t="s"/>
      <c r="L712" s="16" t="s"/>
      <c r="M712" s="17" t="s"/>
      <c r="N712" s="17" t="s"/>
      <c r="O712" s="18" t="s"/>
      <c r="P712" s="12" t="s"/>
    </row>
    <row r="713" spans="1:16">
      <c r="A713" s="21" t="s"/>
      <c r="B713" s="12" t="s"/>
      <c r="C713" s="22" t="s"/>
      <c r="D713" s="12" t="s"/>
      <c r="E713" s="59" t="s"/>
      <c r="F713" s="12" t="s"/>
      <c r="G713" s="12" t="s"/>
      <c r="H713" s="12" t="s"/>
      <c r="I713" s="12" t="s"/>
      <c r="J713" s="75" t="s"/>
      <c r="K713" s="75" t="s"/>
      <c r="L713" s="16" t="s"/>
      <c r="M713" s="17" t="s"/>
      <c r="N713" s="17" t="s"/>
      <c r="O713" s="18" t="s"/>
      <c r="P713" s="12" t="s"/>
    </row>
    <row r="714" spans="1:16">
      <c r="A714" s="21" t="s"/>
      <c r="B714" s="12" t="s"/>
      <c r="C714" s="22" t="s"/>
      <c r="D714" s="12" t="s"/>
      <c r="E714" s="59" t="s"/>
      <c r="F714" s="12" t="s"/>
      <c r="G714" s="12" t="s"/>
      <c r="H714" s="12" t="s"/>
      <c r="I714" s="12" t="s"/>
      <c r="J714" s="75" t="s"/>
      <c r="K714" s="75" t="s"/>
      <c r="L714" s="16" t="s"/>
      <c r="M714" s="17" t="s"/>
      <c r="N714" s="17" t="s"/>
      <c r="O714" s="18" t="s"/>
      <c r="P714" s="12" t="s"/>
    </row>
    <row r="715" spans="1:17">
      <c r="A715" s="21" t="s"/>
      <c r="B715" s="12" t="s"/>
      <c r="C715" s="22" t="s"/>
      <c r="D715" s="12" t="s"/>
      <c r="E715" s="59" t="s"/>
      <c r="F715" s="12" t="s"/>
      <c r="G715" s="12" t="s"/>
      <c r="H715" s="12" t="s"/>
      <c r="I715" s="12" t="s"/>
      <c r="J715" s="75" t="s"/>
      <c r="K715" s="75" t="s"/>
      <c r="L715" s="16" t="s"/>
      <c r="M715" s="17" t="s"/>
      <c r="N715" s="17" t="s"/>
      <c r="O715" s="18" t="s"/>
      <c r="P715" s="12" t="s"/>
      <c r="Q715" s="20" t="s"/>
    </row>
    <row r="716" spans="1:16">
      <c r="A716" s="21" t="s"/>
      <c r="B716" s="12" t="s"/>
      <c r="C716" s="22" t="s"/>
      <c r="D716" s="12" t="s"/>
      <c r="E716" s="59" t="s"/>
      <c r="F716" s="12" t="s"/>
      <c r="G716" s="12" t="s"/>
      <c r="H716" s="12" t="s"/>
      <c r="I716" s="12" t="s"/>
      <c r="J716" s="75" t="s"/>
      <c r="K716" s="75" t="s"/>
      <c r="L716" s="16" t="s"/>
      <c r="M716" s="17" t="s"/>
      <c r="N716" s="17" t="s"/>
      <c r="O716" s="18" t="s"/>
      <c r="P716" s="12" t="s"/>
    </row>
    <row r="717" spans="1:16">
      <c r="A717" s="21" t="s"/>
      <c r="B717" s="12" t="s"/>
      <c r="C717" s="22" t="s"/>
      <c r="D717" s="12" t="s"/>
      <c r="E717" s="59" t="s"/>
      <c r="F717" s="12" t="s"/>
      <c r="G717" s="12" t="s"/>
      <c r="H717" s="12" t="s"/>
      <c r="I717" s="12" t="s"/>
      <c r="J717" s="75" t="s"/>
      <c r="K717" s="75" t="s"/>
      <c r="L717" s="16" t="s"/>
      <c r="M717" s="17" t="s"/>
      <c r="N717" s="17" t="s"/>
      <c r="O717" s="18" t="s"/>
      <c r="P717" s="12" t="s"/>
    </row>
    <row r="718" spans="1:16">
      <c r="A718" s="21" t="s"/>
      <c r="B718" s="12" t="s"/>
      <c r="C718" s="22" t="s"/>
      <c r="D718" s="12" t="s"/>
      <c r="E718" s="59" t="s"/>
      <c r="F718" s="12" t="s"/>
      <c r="G718" s="12" t="s"/>
      <c r="H718" s="12" t="s"/>
      <c r="I718" s="12" t="s"/>
      <c r="J718" s="75" t="s"/>
      <c r="K718" s="75" t="s"/>
      <c r="L718" s="16" t="s"/>
      <c r="M718" s="17" t="s"/>
      <c r="N718" s="17" t="s"/>
      <c r="O718" s="18" t="s"/>
      <c r="P718" s="12" t="s"/>
    </row>
    <row r="719" spans="1:16">
      <c r="A719" s="21" t="s"/>
      <c r="B719" s="12" t="s"/>
      <c r="C719" s="22" t="s"/>
      <c r="D719" s="12" t="s"/>
      <c r="E719" s="59" t="s"/>
      <c r="F719" s="12" t="s"/>
      <c r="G719" s="12" t="s"/>
      <c r="H719" s="12" t="s"/>
      <c r="I719" s="12" t="s"/>
      <c r="J719" s="75" t="s"/>
      <c r="K719" s="75" t="s"/>
      <c r="L719" s="16" t="s"/>
      <c r="M719" s="17" t="s"/>
      <c r="N719" s="17" t="s"/>
      <c r="O719" s="18" t="s"/>
      <c r="P719" s="12" t="s"/>
    </row>
    <row r="720" spans="1:16">
      <c r="A720" s="21" t="s"/>
      <c r="B720" s="12" t="s"/>
      <c r="C720" s="22" t="s"/>
      <c r="D720" s="12" t="s"/>
      <c r="E720" s="59" t="s"/>
      <c r="F720" s="12" t="s"/>
      <c r="G720" s="12" t="s"/>
      <c r="H720" s="12" t="s"/>
      <c r="I720" s="12" t="s"/>
      <c r="J720" s="75" t="s"/>
      <c r="K720" s="75" t="s"/>
      <c r="L720" s="16" t="s"/>
      <c r="M720" s="17" t="s"/>
      <c r="N720" s="17" t="s"/>
      <c r="O720" s="18" t="s"/>
      <c r="P720" s="12" t="s"/>
    </row>
    <row r="721" spans="1:16">
      <c r="A721" s="21" t="s"/>
      <c r="B721" s="12" t="s"/>
      <c r="C721" s="22" t="s"/>
      <c r="D721" s="12" t="s"/>
      <c r="E721" s="59" t="s"/>
      <c r="F721" s="12" t="s"/>
      <c r="G721" s="12" t="s"/>
      <c r="H721" s="12" t="s"/>
      <c r="I721" s="12" t="s"/>
      <c r="J721" s="75" t="s"/>
      <c r="K721" s="75" t="s"/>
      <c r="L721" s="16" t="s"/>
      <c r="M721" s="17" t="s"/>
      <c r="N721" s="17" t="s"/>
      <c r="O721" s="18" t="s"/>
      <c r="P721" s="12" t="s"/>
    </row>
    <row r="722" spans="1:16">
      <c r="A722" s="21" t="s"/>
      <c r="B722" s="12" t="s"/>
      <c r="C722" s="22" t="s"/>
      <c r="D722" s="12" t="s"/>
      <c r="E722" s="157" t="s"/>
      <c r="F722" s="12" t="s"/>
      <c r="G722" s="12" t="s"/>
      <c r="H722" s="12" t="s"/>
      <c r="I722" s="12" t="s"/>
      <c r="J722" s="75" t="s"/>
      <c r="K722" s="75" t="s"/>
      <c r="L722" s="16" t="s"/>
      <c r="M722" s="17" t="s"/>
      <c r="N722" s="17" t="s"/>
      <c r="O722" s="18" t="s"/>
      <c r="P722" s="12" t="s"/>
    </row>
    <row r="723" spans="1:16">
      <c r="A723" s="21" t="s"/>
      <c r="B723" s="12" t="s"/>
      <c r="C723" s="22" t="s"/>
      <c r="D723" s="12" t="s"/>
      <c r="E723" s="12" t="s"/>
      <c r="F723" s="12" t="s"/>
      <c r="G723" s="12" t="s"/>
      <c r="H723" s="12" t="s"/>
      <c r="I723" s="12" t="s"/>
      <c r="J723" s="75" t="s"/>
      <c r="K723" s="75" t="s"/>
      <c r="L723" s="16" t="s"/>
      <c r="M723" s="17" t="s"/>
      <c r="N723" s="17" t="s"/>
      <c r="O723" s="18" t="s"/>
      <c r="P723" s="12" t="s"/>
    </row>
    <row r="724" spans="1:16">
      <c r="A724" s="21" t="s"/>
      <c r="B724" s="12" t="s"/>
      <c r="C724" s="22" t="s"/>
      <c r="D724" s="12" t="s"/>
      <c r="E724" s="12" t="s"/>
      <c r="F724" s="12" t="s"/>
      <c r="G724" s="12" t="s"/>
      <c r="H724" s="12" t="s"/>
      <c r="I724" s="12" t="s"/>
      <c r="J724" s="12" t="s"/>
      <c r="K724" s="12" t="s"/>
      <c r="L724" s="12" t="s"/>
      <c r="M724" s="12" t="s"/>
      <c r="N724" s="12" t="s"/>
      <c r="O724" s="12" t="s"/>
      <c r="P724" s="12" t="s"/>
    </row>
    <row r="725" spans="1:16">
      <c r="A725" s="21" t="s"/>
      <c r="B725" s="12" t="s"/>
      <c r="C725" s="22" t="s"/>
      <c r="D725" s="12" t="s"/>
      <c r="E725" s="59" t="s"/>
      <c r="F725" s="12" t="s"/>
      <c r="G725" s="12" t="s"/>
      <c r="H725" s="12" t="s"/>
      <c r="I725" s="12" t="s"/>
      <c r="J725" s="75" t="s"/>
      <c r="K725" s="75" t="s"/>
      <c r="L725" s="16" t="s"/>
      <c r="M725" s="17" t="s"/>
      <c r="N725" s="17" t="s"/>
      <c r="O725" s="18" t="s"/>
      <c r="P725" s="12" t="s"/>
    </row>
    <row r="726" spans="1:16">
      <c r="A726" s="21" t="s"/>
      <c r="B726" s="12" t="s"/>
      <c r="C726" s="22" t="s"/>
      <c r="D726" s="12" t="s"/>
      <c r="E726" s="158" t="s"/>
      <c r="F726" s="12" t="s"/>
      <c r="G726" s="12" t="s"/>
      <c r="H726" s="12" t="s"/>
      <c r="I726" s="12" t="s"/>
      <c r="J726" s="75" t="s"/>
      <c r="K726" s="75" t="s"/>
      <c r="L726" s="16" t="s"/>
      <c r="M726" s="17" t="s"/>
      <c r="N726" s="17" t="s"/>
      <c r="O726" s="18" t="s"/>
      <c r="P726" s="12" t="s"/>
    </row>
    <row r="727" spans="1:16">
      <c r="A727" s="21" t="s"/>
      <c r="B727" s="12" t="s"/>
      <c r="C727" s="22" t="s"/>
      <c r="D727" s="12" t="s"/>
      <c r="E727" s="59" t="s"/>
      <c r="F727" s="12" t="s"/>
      <c r="G727" s="12" t="s"/>
      <c r="H727" s="12" t="s"/>
      <c r="I727" s="12" t="s"/>
      <c r="J727" s="75" t="s"/>
      <c r="K727" s="75" t="s"/>
      <c r="L727" s="16" t="s"/>
      <c r="M727" s="17" t="s"/>
      <c r="N727" s="17" t="s"/>
      <c r="O727" s="18" t="s"/>
      <c r="P727" s="12" t="s"/>
    </row>
    <row r="728" spans="1:16">
      <c r="A728" s="21" t="s"/>
      <c r="B728" s="12" t="s"/>
      <c r="C728" s="22" t="s"/>
      <c r="D728" s="12" t="s"/>
      <c r="E728" s="12" t="s"/>
      <c r="F728" s="12" t="s"/>
      <c r="G728" s="12" t="s"/>
      <c r="H728" s="12" t="s"/>
      <c r="I728" s="12" t="s"/>
      <c r="J728" s="75" t="s"/>
      <c r="K728" s="75" t="s"/>
      <c r="L728" s="16" t="s"/>
      <c r="M728" s="17" t="s"/>
      <c r="N728" s="17" t="s"/>
      <c r="O728" s="18" t="s"/>
      <c r="P728" s="12" t="s"/>
    </row>
    <row r="729" spans="1:16">
      <c r="A729" s="21" t="s"/>
      <c r="B729" s="12" t="s"/>
      <c r="C729" s="22" t="s"/>
      <c r="D729" s="12" t="s"/>
      <c r="E729" s="59" t="s"/>
      <c r="F729" s="12" t="s"/>
      <c r="G729" s="12" t="s"/>
      <c r="H729" s="12" t="s"/>
      <c r="I729" s="12" t="s"/>
      <c r="J729" s="75" t="s"/>
      <c r="K729" s="75" t="s"/>
      <c r="L729" s="16" t="s"/>
      <c r="M729" s="17" t="s"/>
      <c r="N729" s="17" t="s"/>
      <c r="O729" s="18" t="s"/>
      <c r="P729" s="12" t="s"/>
    </row>
    <row r="730" spans="1:16">
      <c r="A730" s="21" t="s"/>
      <c r="B730" s="12" t="s"/>
      <c r="C730" s="22" t="s"/>
      <c r="D730" s="12" t="s"/>
      <c r="E730" s="59" t="s"/>
      <c r="F730" s="12" t="s"/>
      <c r="G730" s="12" t="s"/>
      <c r="H730" s="12" t="s"/>
      <c r="I730" s="12" t="s"/>
      <c r="J730" s="75" t="s"/>
      <c r="K730" s="75" t="s"/>
      <c r="L730" s="16" t="s"/>
      <c r="M730" s="17" t="s"/>
      <c r="N730" s="17" t="s"/>
      <c r="O730" s="18" t="s"/>
      <c r="P730" s="12" t="s"/>
    </row>
    <row r="731" spans="1:16">
      <c r="A731" s="21" t="s"/>
      <c r="B731" s="12" t="s"/>
      <c r="C731" s="22" t="s"/>
      <c r="D731" s="12" t="s"/>
      <c r="E731" s="59" t="s"/>
      <c r="F731" s="12" t="s"/>
      <c r="G731" s="12" t="s"/>
      <c r="H731" s="12" t="s"/>
      <c r="I731" s="12" t="s"/>
      <c r="J731" s="75" t="s"/>
      <c r="K731" s="75" t="s"/>
      <c r="L731" s="16" t="s"/>
      <c r="M731" s="17" t="s"/>
      <c r="N731" s="17" t="s"/>
      <c r="O731" s="18" t="s"/>
      <c r="P731" s="12" t="s"/>
    </row>
    <row r="732" spans="1:16">
      <c r="A732" s="21" t="s"/>
      <c r="B732" s="12" t="s"/>
      <c r="C732" s="22" t="s"/>
      <c r="D732" s="12" t="s"/>
      <c r="E732" s="59" t="s"/>
      <c r="F732" s="12" t="s"/>
      <c r="G732" s="12" t="s"/>
      <c r="H732" s="12" t="s"/>
      <c r="I732" s="12" t="s"/>
      <c r="J732" s="75" t="s"/>
      <c r="K732" s="75" t="s"/>
      <c r="L732" s="16" t="s"/>
      <c r="M732" s="17" t="s"/>
      <c r="N732" s="17" t="s"/>
      <c r="O732" s="18" t="s"/>
      <c r="P732" s="12" t="s"/>
    </row>
    <row r="733" spans="1:16">
      <c r="A733" s="21" t="s"/>
      <c r="B733" s="12" t="s"/>
      <c r="C733" s="22" t="s"/>
      <c r="D733" s="12" t="s"/>
      <c r="E733" s="59" t="s"/>
      <c r="F733" s="12" t="s"/>
      <c r="G733" s="12" t="s"/>
      <c r="H733" s="12" t="s"/>
      <c r="I733" s="12" t="s"/>
      <c r="J733" s="75" t="s"/>
      <c r="K733" s="75" t="s"/>
      <c r="L733" s="16" t="s"/>
      <c r="M733" s="17" t="s"/>
      <c r="N733" s="17" t="s"/>
      <c r="O733" s="18" t="s"/>
      <c r="P733" s="12" t="s"/>
    </row>
    <row r="734" spans="1:16">
      <c r="A734" s="21" t="s"/>
      <c r="B734" s="12" t="s"/>
      <c r="C734" s="22" t="s"/>
      <c r="D734" s="12" t="s"/>
      <c r="E734" s="12" t="s"/>
      <c r="F734" s="12" t="s"/>
      <c r="G734" s="12" t="s"/>
      <c r="H734" s="12" t="s"/>
      <c r="I734" s="12" t="s"/>
      <c r="J734" s="75" t="s"/>
      <c r="K734" s="75" t="s"/>
      <c r="L734" s="16" t="s"/>
      <c r="M734" s="17" t="s"/>
      <c r="N734" s="17" t="s"/>
      <c r="O734" s="18" t="s"/>
      <c r="P734" s="12" t="s"/>
    </row>
    <row r="735" spans="1:16">
      <c r="A735" s="21" t="s"/>
      <c r="B735" s="12" t="s"/>
      <c r="C735" s="22" t="s"/>
      <c r="D735" s="12" t="s"/>
      <c r="E735" s="59" t="s"/>
      <c r="F735" s="12" t="s"/>
      <c r="G735" s="12" t="s"/>
      <c r="H735" s="12" t="s"/>
      <c r="I735" s="12" t="s"/>
      <c r="J735" s="75" t="s"/>
      <c r="K735" s="75" t="s"/>
      <c r="L735" s="16" t="s"/>
      <c r="M735" s="17" t="s"/>
      <c r="N735" s="17" t="s"/>
      <c r="O735" s="18" t="s"/>
      <c r="P735" s="12" t="s"/>
    </row>
    <row r="736" spans="1:16">
      <c r="A736" s="21" t="s"/>
      <c r="B736" s="12" t="s"/>
      <c r="C736" s="22" t="s"/>
      <c r="D736" s="12" t="s"/>
      <c r="E736" s="59" t="s"/>
      <c r="F736" s="12" t="s"/>
      <c r="G736" s="12" t="s"/>
      <c r="H736" s="12" t="s"/>
      <c r="I736" s="12" t="s"/>
      <c r="J736" s="75" t="s"/>
      <c r="K736" s="75" t="s"/>
      <c r="L736" s="16" t="s"/>
      <c r="M736" s="17" t="s"/>
      <c r="N736" s="17" t="s"/>
      <c r="O736" s="18" t="s"/>
      <c r="P736" s="12" t="s"/>
    </row>
    <row r="737" spans="1:16">
      <c r="A737" s="21" t="s"/>
      <c r="B737" s="12" t="s"/>
      <c r="C737" s="22" t="s"/>
      <c r="D737" s="12" t="s"/>
      <c r="E737" s="59" t="s"/>
      <c r="F737" s="12" t="s"/>
      <c r="G737" s="12" t="s"/>
      <c r="H737" s="12" t="s"/>
      <c r="I737" s="12" t="s"/>
      <c r="J737" s="75" t="s"/>
      <c r="K737" s="75" t="s"/>
      <c r="L737" s="16" t="s"/>
      <c r="M737" s="17" t="s"/>
      <c r="N737" s="17" t="s"/>
      <c r="O737" s="18" t="s"/>
      <c r="P737" s="12" t="s"/>
    </row>
    <row r="738" spans="1:16">
      <c r="A738" s="21" t="s"/>
      <c r="B738" s="12" t="s"/>
      <c r="C738" s="22" t="s"/>
      <c r="D738" s="12" t="s"/>
      <c r="E738" s="59" t="s"/>
      <c r="F738" s="12" t="s"/>
      <c r="G738" s="12" t="s"/>
      <c r="H738" s="12" t="s"/>
      <c r="I738" s="12" t="s"/>
      <c r="J738" s="75" t="s"/>
      <c r="K738" s="75" t="s"/>
      <c r="L738" s="16" t="s"/>
      <c r="M738" s="17" t="s"/>
      <c r="N738" s="17" t="s"/>
      <c r="O738" s="18" t="s"/>
      <c r="P738" s="12" t="s"/>
    </row>
    <row r="739" spans="1:16">
      <c r="A739" s="21" t="s"/>
      <c r="B739" s="12" t="s"/>
      <c r="C739" s="22" t="s"/>
      <c r="D739" s="12" t="s"/>
      <c r="E739" s="59" t="s"/>
      <c r="F739" s="12" t="s"/>
      <c r="G739" s="12" t="s"/>
      <c r="H739" s="12" t="s"/>
      <c r="I739" s="12" t="s"/>
      <c r="J739" s="75" t="s"/>
      <c r="K739" s="75" t="s"/>
      <c r="L739" s="16" t="s"/>
      <c r="M739" s="17" t="s"/>
      <c r="N739" s="17" t="s"/>
      <c r="O739" s="18" t="s"/>
      <c r="P739" s="12" t="s"/>
    </row>
    <row r="740" spans="1:16">
      <c r="A740" s="21" t="s"/>
      <c r="B740" s="12" t="s"/>
      <c r="C740" s="22" t="s"/>
      <c r="D740" s="12" t="s"/>
      <c r="E740" s="59" t="s"/>
      <c r="F740" s="12" t="s"/>
      <c r="G740" s="12" t="s"/>
      <c r="H740" s="12" t="s"/>
      <c r="I740" s="12" t="s"/>
      <c r="J740" s="75" t="s"/>
      <c r="K740" s="75" t="s"/>
      <c r="L740" s="16" t="s"/>
      <c r="M740" s="17" t="s"/>
      <c r="N740" s="17" t="s"/>
      <c r="O740" s="18" t="s"/>
      <c r="P740" s="12" t="s"/>
    </row>
    <row r="741" spans="1:16">
      <c r="A741" s="21" t="s"/>
      <c r="B741" s="12" t="s"/>
      <c r="C741" s="22" t="s"/>
      <c r="D741" s="12" t="s"/>
      <c r="E741" s="59" t="s"/>
      <c r="F741" s="12" t="s"/>
      <c r="G741" s="12" t="s"/>
      <c r="H741" s="12" t="s"/>
      <c r="I741" s="12" t="s"/>
      <c r="J741" s="75" t="s"/>
      <c r="K741" s="75" t="s"/>
      <c r="L741" s="16" t="s"/>
      <c r="M741" s="17" t="s"/>
      <c r="N741" s="17" t="s"/>
      <c r="O741" s="18" t="s"/>
      <c r="P741" s="12" t="s"/>
    </row>
    <row r="742" spans="1:16">
      <c r="A742" s="21" t="s"/>
      <c r="B742" s="12" t="s"/>
      <c r="C742" s="22" t="s"/>
      <c r="D742" s="12" t="s"/>
      <c r="E742" s="22" t="s"/>
      <c r="F742" s="12" t="s"/>
      <c r="G742" s="12" t="s"/>
      <c r="H742" s="12" t="s"/>
      <c r="I742" s="12" t="s"/>
      <c r="J742" s="75" t="s"/>
      <c r="K742" s="75" t="s"/>
      <c r="L742" s="16" t="s"/>
      <c r="M742" s="17" t="s"/>
      <c r="N742" s="17" t="s"/>
      <c r="O742" s="18" t="s"/>
      <c r="P742" s="12" t="s"/>
    </row>
    <row r="743" spans="1:16">
      <c r="A743" s="21" t="s"/>
      <c r="B743" s="12" t="s"/>
      <c r="C743" s="22" t="s"/>
      <c r="D743" s="12" t="s"/>
      <c r="E743" s="59" t="s"/>
      <c r="F743" s="12" t="s"/>
      <c r="G743" s="12" t="s"/>
      <c r="H743" s="12" t="s"/>
      <c r="I743" s="12" t="s"/>
      <c r="J743" s="75" t="s"/>
      <c r="K743" s="75" t="s"/>
      <c r="L743" s="16" t="s"/>
      <c r="M743" s="17" t="s"/>
      <c r="N743" s="17" t="s"/>
      <c r="O743" s="18" t="s"/>
      <c r="P743" s="12" t="s"/>
    </row>
    <row r="744" spans="1:16">
      <c r="A744" s="21" t="s"/>
      <c r="B744" s="12" t="s"/>
      <c r="C744" s="22" t="s"/>
      <c r="D744" s="12" t="s"/>
      <c r="E744" s="59" t="s"/>
      <c r="F744" s="12" t="s"/>
      <c r="G744" s="12" t="s"/>
      <c r="H744" s="12" t="s"/>
      <c r="I744" s="12" t="s"/>
      <c r="J744" s="75" t="s"/>
      <c r="K744" s="75" t="s"/>
      <c r="L744" s="16" t="s"/>
      <c r="M744" s="17" t="s"/>
      <c r="N744" s="17" t="s"/>
      <c r="O744" s="18" t="s"/>
      <c r="P744" s="12" t="s"/>
    </row>
    <row r="745" spans="1:16">
      <c r="A745" s="21" t="s"/>
      <c r="B745" s="12" t="s"/>
      <c r="C745" s="22" t="s"/>
      <c r="D745" s="12" t="s"/>
      <c r="E745" s="59" t="s"/>
      <c r="F745" s="12" t="s"/>
      <c r="G745" s="12" t="s"/>
      <c r="H745" s="12" t="s"/>
      <c r="I745" s="12" t="s"/>
      <c r="J745" s="75" t="s"/>
      <c r="K745" s="75" t="s"/>
      <c r="L745" s="16" t="s"/>
      <c r="M745" s="17" t="s"/>
      <c r="N745" s="17" t="s"/>
      <c r="O745" s="18" t="s"/>
      <c r="P745" s="12" t="s"/>
    </row>
    <row r="746" spans="1:16">
      <c r="A746" s="21" t="s"/>
      <c r="B746" s="12" t="s"/>
      <c r="C746" s="22" t="s"/>
      <c r="D746" s="12" t="s"/>
      <c r="E746" s="59" t="s"/>
      <c r="F746" s="12" t="s"/>
      <c r="G746" s="12" t="s"/>
      <c r="H746" s="12" t="s"/>
      <c r="I746" s="12" t="s"/>
      <c r="J746" s="75" t="s"/>
      <c r="K746" s="75" t="s"/>
      <c r="L746" s="16" t="s"/>
      <c r="M746" s="17" t="s"/>
      <c r="N746" s="17" t="s"/>
      <c r="O746" s="18" t="s"/>
      <c r="P746" s="12" t="s"/>
    </row>
    <row r="747" spans="1:16">
      <c r="A747" s="21" t="s"/>
      <c r="B747" s="12" t="s"/>
      <c r="C747" s="22" t="s"/>
      <c r="D747" s="12" t="s"/>
      <c r="E747" s="59" t="s"/>
      <c r="F747" s="12" t="s"/>
      <c r="G747" s="12" t="s"/>
      <c r="H747" s="12" t="s"/>
      <c r="I747" s="12" t="s"/>
      <c r="J747" s="75" t="s"/>
      <c r="K747" s="75" t="s"/>
      <c r="L747" s="16" t="s"/>
      <c r="M747" s="17" t="s"/>
      <c r="N747" s="17" t="s"/>
      <c r="O747" s="18" t="s"/>
      <c r="P747" s="12" t="s"/>
    </row>
    <row r="748" spans="1:16">
      <c r="A748" s="21" t="s"/>
      <c r="B748" s="12" t="s"/>
      <c r="C748" s="22" t="s"/>
      <c r="D748" s="12" t="s"/>
      <c r="E748" s="59" t="s"/>
      <c r="F748" s="12" t="s"/>
      <c r="G748" s="12" t="s"/>
      <c r="H748" s="12" t="s"/>
      <c r="I748" s="12" t="s"/>
      <c r="J748" s="75" t="s"/>
      <c r="K748" s="75" t="s"/>
      <c r="L748" s="16" t="s"/>
      <c r="M748" s="17" t="s"/>
      <c r="N748" s="17" t="s"/>
      <c r="O748" s="18" t="s"/>
      <c r="P748" s="12" t="s"/>
    </row>
    <row r="749" spans="1:16">
      <c r="A749" s="21" t="s"/>
      <c r="B749" s="12" t="s"/>
      <c r="C749" s="22" t="s"/>
      <c r="D749" s="12" t="s"/>
      <c r="E749" s="59" t="s"/>
      <c r="F749" s="12" t="s"/>
      <c r="G749" s="12" t="s"/>
      <c r="H749" s="12" t="s"/>
      <c r="I749" s="12" t="s"/>
      <c r="J749" s="75" t="s"/>
      <c r="K749" s="75" t="s"/>
      <c r="L749" s="16" t="s"/>
      <c r="M749" s="17" t="s"/>
      <c r="N749" s="17" t="s"/>
      <c r="O749" s="18" t="s"/>
      <c r="P749" s="12" t="s"/>
    </row>
    <row r="750" spans="1:16">
      <c r="A750" s="21" t="s"/>
      <c r="B750" s="12" t="s"/>
      <c r="C750" s="22" t="s"/>
      <c r="D750" s="12" t="s"/>
      <c r="E750" s="59" t="s"/>
      <c r="F750" s="12" t="s"/>
      <c r="G750" s="12" t="s"/>
      <c r="H750" s="12" t="s"/>
      <c r="I750" s="12" t="s"/>
      <c r="J750" s="75" t="s"/>
      <c r="K750" s="75" t="s"/>
      <c r="L750" s="16" t="s"/>
      <c r="M750" s="17" t="s"/>
      <c r="N750" s="17" t="s"/>
      <c r="O750" s="18" t="s"/>
      <c r="P750" s="12" t="s"/>
    </row>
    <row r="751" spans="1:16">
      <c r="A751" s="21" t="s"/>
      <c r="B751" s="12" t="s"/>
      <c r="C751" s="22" t="s"/>
      <c r="D751" s="12" t="s"/>
      <c r="E751" s="159" t="s"/>
      <c r="F751" s="12" t="s"/>
      <c r="G751" s="12" t="s"/>
      <c r="H751" s="12" t="s"/>
      <c r="I751" s="12" t="s"/>
      <c r="J751" s="75" t="s"/>
      <c r="K751" s="75" t="s"/>
      <c r="L751" s="16" t="s"/>
      <c r="M751" s="17" t="s"/>
      <c r="N751" s="17" t="s"/>
      <c r="O751" s="18" t="s"/>
      <c r="P751" s="12" t="s"/>
    </row>
    <row r="752" spans="1:16">
      <c r="A752" s="21" t="s"/>
      <c r="B752" s="12" t="s"/>
      <c r="C752" s="22" t="s"/>
      <c r="D752" s="12" t="s"/>
      <c r="E752" s="12" t="s"/>
      <c r="F752" s="12" t="s"/>
      <c r="G752" s="12" t="s"/>
      <c r="H752" s="12" t="s"/>
      <c r="I752" s="12" t="s"/>
      <c r="J752" s="12" t="s"/>
      <c r="K752" s="12" t="s"/>
      <c r="L752" s="12" t="s"/>
      <c r="M752" s="12" t="s"/>
      <c r="N752" s="12" t="s"/>
      <c r="O752" s="12" t="s"/>
      <c r="P752" s="12" t="s"/>
    </row>
    <row r="753" spans="1:16">
      <c r="A753" s="21" t="s"/>
      <c r="B753" s="12" t="s"/>
      <c r="C753" s="22" t="s"/>
      <c r="D753" s="12" t="s"/>
      <c r="E753" s="12" t="s"/>
      <c r="F753" s="12" t="s"/>
      <c r="G753" s="12" t="s"/>
      <c r="H753" s="12" t="s"/>
      <c r="I753" s="12" t="s"/>
      <c r="J753" s="12" t="s"/>
      <c r="K753" s="12" t="s"/>
      <c r="L753" s="12" t="s"/>
      <c r="M753" s="12" t="s"/>
      <c r="N753" s="12" t="s"/>
      <c r="O753" s="12" t="s"/>
      <c r="P753" s="12" t="s"/>
    </row>
    <row r="754" spans="1:16">
      <c r="A754" s="21" t="s"/>
      <c r="B754" s="12" t="s"/>
      <c r="C754" s="22" t="s"/>
      <c r="D754" s="12" t="s"/>
      <c r="E754" s="12" t="s"/>
      <c r="F754" s="12" t="s"/>
      <c r="G754" s="12" t="s"/>
      <c r="H754" s="12" t="s"/>
      <c r="I754" s="12" t="s"/>
      <c r="J754" s="12" t="s"/>
      <c r="K754" s="12" t="s"/>
      <c r="L754" s="12" t="s"/>
      <c r="M754" s="12" t="s"/>
      <c r="N754" s="12" t="s"/>
      <c r="O754" s="12" t="s"/>
      <c r="P754" s="12" t="s"/>
    </row>
    <row r="755" spans="1:16">
      <c r="A755" s="21" t="s"/>
      <c r="B755" s="12" t="s"/>
      <c r="C755" s="22" t="s"/>
      <c r="D755" s="12" t="s"/>
      <c r="E755" s="12" t="s"/>
      <c r="F755" s="12" t="s"/>
      <c r="G755" s="12" t="s"/>
      <c r="H755" s="12" t="s"/>
      <c r="I755" s="12" t="s"/>
      <c r="J755" s="12" t="s"/>
      <c r="K755" s="12" t="s"/>
      <c r="L755" s="12" t="s"/>
      <c r="M755" s="12" t="s"/>
      <c r="N755" s="12" t="s"/>
      <c r="O755" s="12" t="s"/>
      <c r="P755" s="12" t="s"/>
    </row>
    <row r="756" spans="1:16">
      <c r="A756" s="21" t="s"/>
      <c r="B756" s="12" t="s"/>
      <c r="C756" s="22" t="s"/>
      <c r="D756" s="12" t="s"/>
      <c r="E756" s="12" t="s"/>
      <c r="F756" s="12" t="s"/>
      <c r="G756" s="12" t="s"/>
      <c r="H756" s="12" t="s"/>
      <c r="I756" s="12" t="s"/>
      <c r="J756" s="12" t="s"/>
      <c r="K756" s="12" t="s"/>
      <c r="L756" s="12" t="s"/>
      <c r="M756" s="12" t="s"/>
      <c r="N756" s="12" t="s"/>
      <c r="O756" s="12" t="s"/>
      <c r="P756" s="12" t="s"/>
    </row>
    <row r="757" spans="1:16">
      <c r="A757" s="21" t="s"/>
      <c r="B757" s="12" t="s"/>
      <c r="C757" s="22" t="s"/>
      <c r="D757" s="12" t="s"/>
      <c r="E757" s="12" t="s"/>
      <c r="F757" s="12" t="s"/>
      <c r="G757" s="12" t="s"/>
      <c r="H757" s="12" t="s"/>
      <c r="I757" s="12" t="s"/>
      <c r="J757" s="12" t="s"/>
      <c r="K757" s="12" t="s"/>
      <c r="L757" s="12" t="s"/>
      <c r="M757" s="12" t="s"/>
      <c r="N757" s="12" t="s"/>
      <c r="O757" s="12" t="s"/>
      <c r="P757" s="12" t="s"/>
    </row>
    <row r="758" spans="1:16">
      <c r="A758" s="21" t="s"/>
      <c r="B758" s="12" t="s"/>
      <c r="C758" s="22" t="s"/>
      <c r="D758" s="12" t="s"/>
      <c r="E758" s="12" t="s"/>
      <c r="F758" s="12" t="s"/>
      <c r="G758" s="12" t="s"/>
      <c r="H758" s="12" t="s"/>
      <c r="I758" s="12" t="s"/>
      <c r="J758" s="12" t="s"/>
      <c r="K758" s="12" t="s"/>
      <c r="L758" s="12" t="s"/>
      <c r="M758" s="12" t="s"/>
      <c r="N758" s="12" t="s"/>
      <c r="O758" s="12" t="s"/>
      <c r="P758" s="12" t="s"/>
    </row>
    <row r="759" spans="1:16">
      <c r="A759" s="21" t="s"/>
      <c r="B759" s="12" t="s"/>
      <c r="C759" s="22" t="s"/>
      <c r="D759" s="12" t="s"/>
      <c r="E759" s="12" t="s"/>
      <c r="F759" s="12" t="s"/>
      <c r="G759" s="12" t="s"/>
      <c r="H759" s="12" t="s"/>
      <c r="I759" s="12" t="s"/>
      <c r="J759" s="12" t="s"/>
      <c r="K759" s="12" t="s"/>
      <c r="L759" s="12" t="s"/>
      <c r="M759" s="12" t="s"/>
      <c r="N759" s="12" t="s"/>
      <c r="O759" s="12" t="s"/>
      <c r="P759" s="12" t="s"/>
    </row>
    <row r="760" spans="1:16">
      <c r="A760" s="21" t="s"/>
      <c r="B760" s="12" t="s"/>
      <c r="C760" s="22" t="s"/>
      <c r="D760" s="12" t="s"/>
      <c r="E760" s="12" t="s"/>
      <c r="F760" s="12" t="s"/>
      <c r="G760" s="12" t="s"/>
      <c r="H760" s="12" t="s"/>
      <c r="I760" s="12" t="s"/>
      <c r="J760" s="12" t="s"/>
      <c r="K760" s="12" t="s"/>
      <c r="L760" s="12" t="s"/>
      <c r="M760" s="12" t="s"/>
      <c r="N760" s="12" t="s"/>
      <c r="O760" s="12" t="s"/>
      <c r="P760" s="12" t="s"/>
    </row>
    <row r="761" spans="1:16">
      <c r="A761" s="21" t="s"/>
      <c r="B761" s="12" t="s"/>
      <c r="C761" s="22" t="s"/>
      <c r="D761" s="12" t="s"/>
      <c r="E761" s="12" t="s"/>
      <c r="F761" s="12" t="s"/>
      <c r="G761" s="12" t="s"/>
      <c r="H761" s="12" t="s"/>
      <c r="I761" s="12" t="s"/>
      <c r="J761" s="12" t="s"/>
      <c r="K761" s="12" t="s"/>
      <c r="L761" s="12" t="s"/>
      <c r="M761" s="12" t="s"/>
      <c r="N761" s="12" t="s"/>
      <c r="O761" s="12" t="s"/>
      <c r="P761" s="12" t="s"/>
    </row>
    <row r="762" spans="1:16">
      <c r="A762" s="21" t="s"/>
      <c r="B762" s="12" t="s"/>
      <c r="C762" s="22" t="s"/>
      <c r="D762" s="12" t="s"/>
      <c r="E762" s="12" t="s"/>
      <c r="F762" s="12" t="s"/>
      <c r="G762" s="12" t="s"/>
      <c r="H762" s="12" t="s"/>
      <c r="I762" s="12" t="s"/>
      <c r="J762" s="12" t="s"/>
      <c r="K762" s="12" t="s"/>
      <c r="L762" s="12" t="s"/>
      <c r="M762" s="12" t="s"/>
      <c r="N762" s="12" t="s"/>
      <c r="O762" s="12" t="s"/>
      <c r="P762" s="12" t="s"/>
    </row>
    <row r="763" spans="1:16">
      <c r="A763" s="21" t="s"/>
      <c r="B763" s="12" t="s"/>
      <c r="C763" s="22" t="s"/>
      <c r="D763" s="12" t="s"/>
      <c r="E763" s="12" t="s"/>
      <c r="F763" s="12" t="s"/>
      <c r="G763" s="12" t="s"/>
      <c r="H763" s="12" t="s"/>
      <c r="I763" s="12" t="s"/>
      <c r="J763" s="12" t="s"/>
      <c r="K763" s="12" t="s"/>
      <c r="L763" s="12" t="s"/>
      <c r="M763" s="12" t="s"/>
      <c r="N763" s="12" t="s"/>
      <c r="O763" s="12" t="s"/>
      <c r="P763" s="12" t="s"/>
    </row>
    <row r="764" spans="1:16">
      <c r="A764" s="21" t="s"/>
      <c r="B764" s="12" t="s"/>
      <c r="C764" s="22" t="s"/>
      <c r="D764" s="12" t="s"/>
      <c r="E764" s="12" t="s"/>
      <c r="F764" s="12" t="s"/>
      <c r="G764" s="12" t="s"/>
      <c r="H764" s="12" t="s"/>
      <c r="I764" s="12" t="s"/>
      <c r="J764" s="12" t="s"/>
      <c r="K764" s="12" t="s"/>
      <c r="L764" s="12" t="s"/>
      <c r="M764" s="12" t="s"/>
      <c r="N764" s="12" t="s"/>
      <c r="O764" s="12" t="s"/>
      <c r="P764" s="12" t="s"/>
    </row>
    <row r="765" spans="1:16">
      <c r="A765" s="21" t="s"/>
      <c r="B765" s="12" t="s"/>
      <c r="C765" s="22" t="s"/>
      <c r="D765" s="12" t="s"/>
      <c r="E765" s="12" t="s"/>
      <c r="F765" s="12" t="s"/>
      <c r="G765" s="12" t="s"/>
      <c r="H765" s="12" t="s"/>
      <c r="I765" s="12" t="s"/>
      <c r="J765" s="12" t="s"/>
      <c r="K765" s="12" t="s"/>
      <c r="L765" s="12" t="s"/>
      <c r="M765" s="12" t="s"/>
      <c r="N765" s="12" t="s"/>
      <c r="O765" s="12" t="s"/>
      <c r="P765" s="12" t="s"/>
    </row>
    <row r="766" spans="1:16">
      <c r="A766" s="21" t="s"/>
      <c r="B766" s="12" t="s"/>
      <c r="C766" s="22" t="s"/>
      <c r="D766" s="12" t="s"/>
      <c r="E766" s="12" t="s"/>
      <c r="F766" s="12" t="s"/>
      <c r="G766" s="12" t="s"/>
      <c r="H766" s="12" t="s"/>
      <c r="I766" s="12" t="s"/>
      <c r="J766" s="12" t="s"/>
      <c r="K766" s="12" t="s"/>
      <c r="L766" s="12" t="s"/>
      <c r="M766" s="12" t="s"/>
      <c r="N766" s="12" t="s"/>
      <c r="O766" s="12" t="s"/>
      <c r="P766" s="12" t="s"/>
    </row>
    <row r="767" spans="1:16">
      <c r="A767" s="21" t="s"/>
      <c r="B767" s="12" t="s"/>
      <c r="C767" s="22" t="s"/>
      <c r="D767" s="12" t="s"/>
      <c r="E767" s="12" t="s"/>
      <c r="F767" s="12" t="s"/>
      <c r="G767" s="12" t="s"/>
      <c r="H767" s="12" t="s"/>
      <c r="I767" s="12" t="s"/>
      <c r="J767" s="12" t="s"/>
      <c r="K767" s="12" t="s"/>
      <c r="L767" s="12" t="s"/>
      <c r="M767" s="12" t="s"/>
      <c r="N767" s="12" t="s"/>
      <c r="O767" s="12" t="s"/>
      <c r="P767" s="12" t="s"/>
    </row>
    <row r="768" spans="1:16">
      <c r="A768" s="21" t="s"/>
      <c r="B768" s="12" t="s"/>
      <c r="C768" s="22" t="s"/>
      <c r="D768" s="12" t="s"/>
      <c r="E768" s="12" t="s"/>
      <c r="F768" s="12" t="s"/>
      <c r="G768" s="12" t="s"/>
      <c r="H768" s="12" t="s"/>
      <c r="I768" s="12" t="s"/>
      <c r="J768" s="12" t="s"/>
      <c r="K768" s="12" t="s"/>
      <c r="L768" s="12" t="s"/>
      <c r="M768" s="12" t="s"/>
      <c r="N768" s="12" t="s"/>
      <c r="O768" s="12" t="s"/>
      <c r="P768" s="12" t="s"/>
    </row>
    <row r="769" spans="1:16">
      <c r="A769" s="21" t="s"/>
      <c r="B769" s="12" t="s"/>
      <c r="C769" s="22" t="s"/>
      <c r="D769" s="12" t="s"/>
      <c r="E769" s="12" t="s"/>
      <c r="F769" s="12" t="s"/>
      <c r="G769" s="12" t="s"/>
      <c r="H769" s="12" t="s"/>
      <c r="I769" s="12" t="s"/>
      <c r="J769" s="12" t="s"/>
      <c r="K769" s="12" t="s"/>
      <c r="L769" s="12" t="s"/>
      <c r="M769" s="12" t="s"/>
      <c r="N769" s="12" t="s"/>
      <c r="O769" s="12" t="s"/>
      <c r="P769" s="12" t="s"/>
    </row>
    <row r="770" spans="1:16">
      <c r="A770" s="21" t="s"/>
      <c r="B770" s="12" t="s"/>
      <c r="C770" s="22" t="s"/>
      <c r="D770" s="12" t="s"/>
      <c r="E770" s="12" t="s"/>
      <c r="F770" s="12" t="s"/>
      <c r="G770" s="12" t="s"/>
      <c r="H770" s="12" t="s"/>
      <c r="I770" s="12" t="s"/>
      <c r="J770" s="12" t="s"/>
      <c r="K770" s="12" t="s"/>
      <c r="L770" s="12" t="s"/>
      <c r="M770" s="12" t="s"/>
      <c r="N770" s="12" t="s"/>
      <c r="O770" s="12" t="s"/>
      <c r="P770" s="12" t="s"/>
    </row>
    <row r="771" spans="1:16">
      <c r="A771" s="21" t="s"/>
      <c r="B771" s="12" t="s"/>
      <c r="C771" s="22" t="s"/>
      <c r="D771" s="12" t="s"/>
      <c r="E771" s="12" t="s"/>
      <c r="F771" s="12" t="s"/>
      <c r="G771" s="12" t="s"/>
      <c r="H771" s="12" t="s"/>
      <c r="I771" s="12" t="s"/>
      <c r="J771" s="12" t="s"/>
      <c r="K771" s="12" t="s"/>
      <c r="L771" s="12" t="s"/>
      <c r="M771" s="12" t="s"/>
      <c r="N771" s="12" t="s"/>
      <c r="O771" s="12" t="s"/>
      <c r="P771" s="12" t="s"/>
    </row>
    <row r="772" spans="1:16">
      <c r="A772" s="21" t="s"/>
      <c r="B772" s="12" t="s"/>
      <c r="C772" s="22" t="s"/>
      <c r="D772" s="12" t="s"/>
      <c r="E772" s="12" t="s"/>
      <c r="F772" s="12" t="s"/>
      <c r="G772" s="12" t="s"/>
      <c r="H772" s="12" t="s"/>
      <c r="I772" s="12" t="s"/>
      <c r="J772" s="12" t="s"/>
      <c r="K772" s="12" t="s"/>
      <c r="L772" s="12" t="s"/>
      <c r="M772" s="12" t="s"/>
      <c r="N772" s="12" t="s"/>
      <c r="O772" s="12" t="s"/>
      <c r="P772" s="12" t="s"/>
    </row>
    <row r="773" spans="1:16">
      <c r="A773" s="21" t="s"/>
      <c r="B773" s="12" t="s"/>
      <c r="C773" s="22" t="s"/>
      <c r="D773" s="12" t="s"/>
      <c r="E773" s="12" t="s"/>
      <c r="F773" s="12" t="s"/>
      <c r="G773" s="12" t="s"/>
      <c r="H773" s="12" t="s"/>
      <c r="I773" s="12" t="s"/>
      <c r="J773" s="12" t="s"/>
      <c r="K773" s="12" t="s"/>
      <c r="L773" s="12" t="s"/>
      <c r="M773" s="12" t="s"/>
      <c r="N773" s="12" t="s"/>
      <c r="O773" s="12" t="s"/>
      <c r="P773" s="12" t="s"/>
    </row>
    <row r="774" spans="1:16">
      <c r="A774" s="21" t="s"/>
      <c r="B774" s="12" t="s"/>
      <c r="C774" s="22" t="s"/>
      <c r="D774" s="12" t="s"/>
      <c r="E774" s="12" t="s"/>
      <c r="F774" s="12" t="s"/>
      <c r="G774" s="12" t="s"/>
      <c r="H774" s="12" t="s"/>
      <c r="I774" s="12" t="s"/>
      <c r="J774" s="12" t="s"/>
      <c r="K774" s="12" t="s"/>
      <c r="L774" s="12" t="s"/>
      <c r="M774" s="12" t="s"/>
      <c r="N774" s="12" t="s"/>
      <c r="O774" s="12" t="s"/>
      <c r="P774" s="12" t="s"/>
    </row>
    <row r="775" spans="1:16">
      <c r="A775" s="21" t="s"/>
      <c r="B775" s="12" t="s"/>
      <c r="C775" s="22" t="s"/>
      <c r="D775" s="12" t="s"/>
      <c r="E775" s="12" t="s"/>
      <c r="F775" s="12" t="s"/>
      <c r="G775" s="12" t="s"/>
      <c r="H775" s="12" t="s"/>
      <c r="I775" s="12" t="s"/>
      <c r="J775" s="12" t="s"/>
      <c r="K775" s="12" t="s"/>
      <c r="L775" s="12" t="s"/>
      <c r="M775" s="12" t="s"/>
      <c r="N775" s="12" t="s"/>
      <c r="O775" s="12" t="s"/>
      <c r="P775" s="12" t="s"/>
    </row>
    <row r="776" spans="1:16">
      <c r="A776" s="21" t="s"/>
      <c r="B776" s="12" t="s"/>
      <c r="C776" s="22" t="s"/>
      <c r="D776" s="12" t="s"/>
      <c r="E776" s="12" t="s"/>
      <c r="F776" s="12" t="s"/>
      <c r="G776" s="12" t="s"/>
      <c r="H776" s="12" t="s"/>
      <c r="I776" s="12" t="s"/>
      <c r="J776" s="12" t="s"/>
      <c r="K776" s="12" t="s"/>
      <c r="L776" s="12" t="s"/>
      <c r="M776" s="12" t="s"/>
      <c r="N776" s="12" t="s"/>
      <c r="O776" s="12" t="s"/>
      <c r="P776" s="12" t="s"/>
    </row>
    <row r="777" spans="1:16">
      <c r="A777" s="21" t="s"/>
      <c r="B777" s="12" t="s"/>
      <c r="C777" s="22" t="s"/>
      <c r="D777" s="12" t="s"/>
      <c r="E777" s="12" t="s"/>
      <c r="F777" s="12" t="s"/>
      <c r="G777" s="12" t="s"/>
      <c r="H777" s="12" t="s"/>
      <c r="I777" s="12" t="s"/>
      <c r="J777" s="12" t="s"/>
      <c r="K777" s="12" t="s"/>
      <c r="L777" s="12" t="s"/>
      <c r="M777" s="12" t="s"/>
      <c r="N777" s="12" t="s"/>
      <c r="O777" s="12" t="s"/>
      <c r="P777" s="12" t="s"/>
    </row>
    <row r="778" spans="1:16">
      <c r="A778" s="21" t="s"/>
      <c r="B778" s="12" t="s"/>
      <c r="C778" s="22" t="s"/>
      <c r="D778" s="12" t="s"/>
      <c r="E778" s="12" t="s"/>
      <c r="F778" s="12" t="s"/>
      <c r="G778" s="12" t="s"/>
      <c r="H778" s="12" t="s"/>
      <c r="I778" s="12" t="s"/>
      <c r="J778" s="12" t="s"/>
      <c r="K778" s="12" t="s"/>
      <c r="L778" s="12" t="s"/>
      <c r="M778" s="12" t="s"/>
      <c r="N778" s="12" t="s"/>
      <c r="O778" s="12" t="s"/>
      <c r="P778" s="12" t="s"/>
    </row>
    <row r="779" spans="1:16">
      <c r="A779" s="21" t="s"/>
      <c r="B779" s="12" t="s"/>
      <c r="C779" s="22" t="s"/>
      <c r="D779" s="12" t="s"/>
      <c r="E779" s="12" t="s"/>
      <c r="F779" s="12" t="s"/>
      <c r="G779" s="12" t="s"/>
      <c r="H779" s="12" t="s"/>
      <c r="I779" s="12" t="s"/>
      <c r="J779" s="12" t="s"/>
      <c r="K779" s="12" t="s"/>
      <c r="L779" s="12" t="s"/>
      <c r="M779" s="12" t="s"/>
      <c r="N779" s="12" t="s"/>
      <c r="O779" s="12" t="s"/>
      <c r="P779" s="12" t="s"/>
    </row>
    <row r="780" spans="1:16">
      <c r="A780" s="21" t="s"/>
      <c r="B780" s="12" t="s"/>
      <c r="C780" s="22" t="s"/>
      <c r="D780" s="12" t="s"/>
      <c r="E780" s="12" t="s"/>
      <c r="F780" s="12" t="s"/>
      <c r="G780" s="12" t="s"/>
      <c r="H780" s="12" t="s"/>
      <c r="I780" s="12" t="s"/>
      <c r="J780" s="12" t="s"/>
      <c r="K780" s="12" t="s"/>
      <c r="L780" s="12" t="s"/>
      <c r="M780" s="12" t="s"/>
      <c r="N780" s="12" t="s"/>
      <c r="O780" s="12" t="s"/>
      <c r="P780" s="12" t="s"/>
    </row>
    <row r="781" spans="1:16">
      <c r="A781" s="21" t="s"/>
      <c r="B781" s="12" t="s"/>
      <c r="C781" s="22" t="s"/>
      <c r="D781" s="12" t="s"/>
      <c r="E781" s="12" t="s"/>
      <c r="F781" s="12" t="s"/>
      <c r="G781" s="12" t="s"/>
      <c r="H781" s="12" t="s"/>
      <c r="I781" s="12" t="s"/>
      <c r="J781" s="12" t="s"/>
      <c r="K781" s="12" t="s"/>
      <c r="L781" s="12" t="s"/>
      <c r="M781" s="12" t="s"/>
      <c r="N781" s="12" t="s"/>
      <c r="O781" s="12" t="s"/>
      <c r="P781" s="12" t="s"/>
    </row>
    <row r="782" spans="1:16">
      <c r="A782" s="21" t="s"/>
      <c r="B782" s="12" t="s"/>
      <c r="C782" s="22" t="s"/>
      <c r="D782" s="12" t="s"/>
      <c r="E782" s="12" t="s"/>
      <c r="F782" s="12" t="s"/>
      <c r="G782" s="12" t="s"/>
      <c r="H782" s="12" t="s"/>
      <c r="I782" s="12" t="s"/>
      <c r="J782" s="12" t="s"/>
      <c r="K782" s="12" t="s"/>
      <c r="L782" s="12" t="s"/>
      <c r="M782" s="12" t="s"/>
      <c r="N782" s="12" t="s"/>
      <c r="O782" s="12" t="s"/>
      <c r="P782" s="12" t="s"/>
    </row>
    <row r="783" spans="1:16">
      <c r="A783" s="21" t="s"/>
      <c r="B783" s="12" t="s"/>
      <c r="C783" s="22" t="s"/>
      <c r="D783" s="12" t="s"/>
      <c r="E783" s="12" t="s"/>
      <c r="F783" s="12" t="s"/>
      <c r="G783" s="12" t="s"/>
      <c r="H783" s="12" t="s"/>
      <c r="I783" s="12" t="s"/>
      <c r="J783" s="12" t="s"/>
      <c r="K783" s="12" t="s"/>
      <c r="L783" s="12" t="s"/>
      <c r="M783" s="12" t="s"/>
      <c r="N783" s="12" t="s"/>
      <c r="O783" s="12" t="s"/>
      <c r="P783" s="12" t="s"/>
    </row>
    <row r="784" spans="1:16">
      <c r="A784" s="21" t="s"/>
      <c r="B784" s="12" t="s"/>
      <c r="C784" s="22" t="s"/>
      <c r="D784" s="12" t="s"/>
      <c r="E784" s="12" t="s"/>
      <c r="F784" s="12" t="s"/>
      <c r="G784" s="12" t="s"/>
      <c r="H784" s="12" t="s"/>
      <c r="I784" s="12" t="s"/>
      <c r="J784" s="12" t="s"/>
      <c r="K784" s="12" t="s"/>
      <c r="L784" s="12" t="s"/>
      <c r="M784" s="12" t="s"/>
      <c r="N784" s="12" t="s"/>
      <c r="O784" s="12" t="s"/>
      <c r="P784" s="12" t="s"/>
    </row>
    <row r="785" spans="1:16">
      <c r="A785" s="21" t="s"/>
      <c r="B785" s="12" t="s"/>
      <c r="C785" s="22" t="s"/>
      <c r="D785" s="12" t="s"/>
      <c r="E785" s="12" t="s"/>
      <c r="F785" s="12" t="s"/>
      <c r="G785" s="12" t="s"/>
      <c r="H785" s="12" t="s"/>
      <c r="I785" s="12" t="s"/>
      <c r="J785" s="12" t="s"/>
      <c r="K785" s="12" t="s"/>
      <c r="L785" s="12" t="s"/>
      <c r="M785" s="12" t="s"/>
      <c r="N785" s="12" t="s"/>
      <c r="O785" s="12" t="s"/>
      <c r="P785" s="12" t="s"/>
    </row>
    <row r="786" spans="1:16">
      <c r="A786" s="21" t="s"/>
      <c r="B786" s="12" t="s"/>
      <c r="C786" s="22" t="s"/>
      <c r="D786" s="12" t="s"/>
      <c r="E786" s="12" t="s"/>
      <c r="F786" s="12" t="s"/>
      <c r="G786" s="12" t="s"/>
      <c r="H786" s="12" t="s"/>
      <c r="I786" s="12" t="s"/>
      <c r="J786" s="12" t="s"/>
      <c r="K786" s="12" t="s"/>
      <c r="L786" s="12" t="s"/>
      <c r="M786" s="12" t="s"/>
      <c r="N786" s="12" t="s"/>
      <c r="O786" s="12" t="s"/>
      <c r="P786" s="12" t="s"/>
    </row>
    <row r="787" spans="1:16">
      <c r="A787" s="21" t="s"/>
      <c r="B787" s="12" t="s"/>
      <c r="C787" s="22" t="s"/>
      <c r="D787" s="12" t="s"/>
      <c r="E787" s="12" t="s"/>
      <c r="F787" s="12" t="s"/>
      <c r="G787" s="12" t="s"/>
      <c r="H787" s="12" t="s"/>
      <c r="I787" s="12" t="s"/>
      <c r="J787" s="12" t="s"/>
      <c r="K787" s="12" t="s"/>
      <c r="L787" s="12" t="s"/>
      <c r="M787" s="12" t="s"/>
      <c r="N787" s="12" t="s"/>
      <c r="O787" s="12" t="s"/>
      <c r="P787" s="12" t="s"/>
    </row>
    <row r="788" spans="1:16">
      <c r="A788" s="21" t="s"/>
      <c r="B788" s="12" t="s"/>
      <c r="C788" s="22" t="s"/>
      <c r="D788" s="12" t="s"/>
      <c r="E788" s="12" t="s"/>
      <c r="F788" s="12" t="s"/>
      <c r="G788" s="12" t="s"/>
      <c r="H788" s="12" t="s"/>
      <c r="I788" s="12" t="s"/>
      <c r="J788" s="12" t="s"/>
      <c r="K788" s="12" t="s"/>
      <c r="L788" s="12" t="s"/>
      <c r="M788" s="12" t="s"/>
      <c r="N788" s="12" t="s"/>
      <c r="O788" s="12" t="s"/>
      <c r="P788" s="12" t="s"/>
    </row>
    <row r="789" spans="1:16">
      <c r="A789" s="21" t="s"/>
      <c r="B789" s="12" t="s"/>
      <c r="C789" s="22" t="s"/>
      <c r="D789" s="12" t="s"/>
      <c r="E789" s="12" t="s"/>
      <c r="F789" s="12" t="s"/>
      <c r="G789" s="12" t="s"/>
      <c r="H789" s="12" t="s"/>
      <c r="I789" s="12" t="s"/>
      <c r="J789" s="12" t="s"/>
      <c r="K789" s="12" t="s"/>
      <c r="L789" s="12" t="s"/>
      <c r="M789" s="12" t="s"/>
      <c r="N789" s="12" t="s"/>
      <c r="O789" s="12" t="s"/>
      <c r="P789" s="12" t="s"/>
    </row>
    <row r="790" spans="1:16">
      <c r="A790" s="21" t="s"/>
      <c r="B790" s="12" t="s"/>
      <c r="C790" s="22" t="s"/>
      <c r="D790" s="12" t="s"/>
      <c r="E790" s="12" t="s"/>
      <c r="F790" s="12" t="s"/>
      <c r="G790" s="12" t="s"/>
      <c r="H790" s="12" t="s"/>
      <c r="I790" s="12" t="s"/>
      <c r="J790" s="12" t="s"/>
      <c r="K790" s="12" t="s"/>
      <c r="L790" s="12" t="s"/>
      <c r="M790" s="12" t="s"/>
      <c r="N790" s="12" t="s"/>
      <c r="O790" s="12" t="s"/>
      <c r="P790" s="12" t="s"/>
    </row>
    <row r="791" spans="1:16">
      <c r="A791" s="21" t="s"/>
      <c r="B791" s="12" t="s"/>
      <c r="C791" s="22" t="s"/>
      <c r="D791" s="12" t="s"/>
      <c r="E791" s="12" t="s"/>
      <c r="F791" s="12" t="s"/>
      <c r="G791" s="12" t="s"/>
      <c r="H791" s="12" t="s"/>
      <c r="I791" s="12" t="s"/>
      <c r="J791" s="12" t="s"/>
      <c r="K791" s="12" t="s"/>
      <c r="L791" s="12" t="s"/>
      <c r="M791" s="12" t="s"/>
      <c r="N791" s="12" t="s"/>
      <c r="O791" s="12" t="s"/>
      <c r="P791" s="12" t="s"/>
    </row>
    <row r="792" spans="1:16">
      <c r="A792" s="21" t="s"/>
      <c r="B792" s="12" t="s"/>
      <c r="C792" s="22" t="s"/>
      <c r="D792" s="12" t="s"/>
      <c r="E792" s="12" t="s"/>
      <c r="F792" s="12" t="s"/>
      <c r="G792" s="12" t="s"/>
      <c r="H792" s="12" t="s"/>
      <c r="I792" s="12" t="s"/>
      <c r="J792" s="12" t="s"/>
      <c r="K792" s="12" t="s"/>
      <c r="L792" s="12" t="s"/>
      <c r="M792" s="12" t="s"/>
      <c r="N792" s="12" t="s"/>
      <c r="O792" s="12" t="s"/>
      <c r="P792" s="12" t="s"/>
    </row>
    <row r="793" spans="1:16">
      <c r="A793" s="21" t="s"/>
      <c r="B793" s="12" t="s"/>
      <c r="C793" s="22" t="s"/>
      <c r="D793" s="12" t="s"/>
      <c r="E793" s="12" t="s"/>
      <c r="F793" s="12" t="s"/>
      <c r="G793" s="12" t="s"/>
      <c r="H793" s="12" t="s"/>
      <c r="I793" s="12" t="s"/>
      <c r="J793" s="12" t="s"/>
      <c r="K793" s="12" t="s"/>
      <c r="L793" s="12" t="s"/>
      <c r="M793" s="12" t="s"/>
      <c r="N793" s="12" t="s"/>
      <c r="O793" s="12" t="s"/>
      <c r="P793" s="12" t="s"/>
    </row>
    <row r="794" spans="1:16">
      <c r="A794" s="21" t="s"/>
      <c r="B794" s="12" t="s"/>
      <c r="C794" s="22" t="s"/>
      <c r="D794" s="12" t="s"/>
      <c r="E794" s="12" t="s"/>
      <c r="F794" s="12" t="s"/>
      <c r="G794" s="12" t="s"/>
      <c r="H794" s="12" t="s"/>
      <c r="I794" s="12" t="s"/>
      <c r="J794" s="12" t="s"/>
      <c r="K794" s="12" t="s"/>
      <c r="L794" s="12" t="s"/>
      <c r="M794" s="12" t="s"/>
      <c r="N794" s="12" t="s"/>
      <c r="O794" s="12" t="s"/>
      <c r="P794" s="12" t="s"/>
    </row>
    <row r="795" spans="1:16">
      <c r="A795" s="21" t="s"/>
      <c r="B795" s="12" t="s"/>
      <c r="C795" s="22" t="s"/>
      <c r="D795" s="12" t="s"/>
      <c r="E795" s="12" t="s"/>
      <c r="F795" s="12" t="s"/>
      <c r="G795" s="12" t="s"/>
      <c r="H795" s="12" t="s"/>
      <c r="I795" s="12" t="s"/>
      <c r="J795" s="12" t="s"/>
      <c r="K795" s="12" t="s"/>
      <c r="L795" s="12" t="s"/>
      <c r="M795" s="12" t="s"/>
      <c r="N795" s="12" t="s"/>
      <c r="O795" s="12" t="s"/>
      <c r="P795" s="12" t="s"/>
    </row>
    <row r="796" spans="1:16">
      <c r="A796" s="21" t="s"/>
      <c r="B796" s="12" t="s"/>
      <c r="C796" s="22" t="s"/>
      <c r="D796" s="12" t="s"/>
      <c r="E796" s="12" t="s"/>
      <c r="F796" s="12" t="s"/>
      <c r="G796" s="12" t="s"/>
      <c r="H796" s="12" t="s"/>
      <c r="I796" s="12" t="s"/>
      <c r="J796" s="12" t="s"/>
      <c r="K796" s="12" t="s"/>
      <c r="L796" s="12" t="s"/>
      <c r="M796" s="12" t="s"/>
      <c r="N796" s="12" t="s"/>
      <c r="O796" s="12" t="s"/>
      <c r="P796" s="12" t="s"/>
    </row>
    <row r="797" spans="1:16">
      <c r="A797" s="21" t="s"/>
      <c r="B797" s="12" t="s"/>
      <c r="C797" s="22" t="s"/>
      <c r="D797" s="12" t="s"/>
      <c r="E797" s="12" t="s"/>
      <c r="F797" s="12" t="s"/>
      <c r="G797" s="12" t="s"/>
      <c r="H797" s="12" t="s"/>
      <c r="I797" s="12" t="s"/>
      <c r="J797" s="12" t="s"/>
      <c r="K797" s="12" t="s"/>
      <c r="L797" s="12" t="s"/>
      <c r="M797" s="12" t="s"/>
      <c r="N797" s="12" t="s"/>
      <c r="O797" s="12" t="s"/>
      <c r="P797" s="12" t="s"/>
    </row>
    <row r="798" spans="1:16">
      <c r="A798" s="21" t="s"/>
      <c r="B798" s="12" t="s"/>
      <c r="C798" s="22" t="s"/>
      <c r="D798" s="12" t="s"/>
      <c r="E798" s="12" t="s"/>
      <c r="F798" s="12" t="s"/>
      <c r="G798" s="12" t="s"/>
      <c r="H798" s="12" t="s"/>
      <c r="I798" s="12" t="s"/>
      <c r="J798" s="12" t="s"/>
      <c r="K798" s="12" t="s"/>
      <c r="L798" s="12" t="s"/>
      <c r="M798" s="12" t="s"/>
      <c r="N798" s="12" t="s"/>
      <c r="O798" s="12" t="s"/>
      <c r="P798" s="12" t="s"/>
    </row>
    <row r="799" spans="1:16">
      <c r="A799" s="21" t="s"/>
      <c r="B799" s="12" t="s"/>
      <c r="C799" s="22" t="s"/>
      <c r="D799" s="12" t="s"/>
      <c r="E799" s="12" t="s"/>
      <c r="F799" s="12" t="s"/>
      <c r="G799" s="12" t="s"/>
      <c r="H799" s="12" t="s"/>
      <c r="I799" s="12" t="s"/>
      <c r="J799" s="12" t="s"/>
      <c r="K799" s="12" t="s"/>
      <c r="L799" s="12" t="s"/>
      <c r="M799" s="12" t="s"/>
      <c r="N799" s="12" t="s"/>
      <c r="O799" s="12" t="s"/>
      <c r="P799" s="12" t="s"/>
    </row>
    <row r="800" spans="1:16">
      <c r="A800" s="21" t="s"/>
      <c r="B800" s="12" t="s"/>
      <c r="C800" s="22" t="s"/>
      <c r="D800" s="12" t="s"/>
      <c r="E800" s="12" t="s"/>
      <c r="F800" s="12" t="s"/>
      <c r="G800" s="12" t="s"/>
      <c r="H800" s="12" t="s"/>
      <c r="I800" s="12" t="s"/>
      <c r="J800" s="12" t="s"/>
      <c r="K800" s="12" t="s"/>
      <c r="L800" s="12" t="s"/>
      <c r="M800" s="12" t="s"/>
      <c r="N800" s="12" t="s"/>
      <c r="O800" s="12" t="s"/>
      <c r="P800" s="12" t="s"/>
    </row>
    <row r="801" spans="1:16">
      <c r="A801" s="21" t="s"/>
      <c r="B801" s="12" t="s"/>
      <c r="C801" s="22" t="s"/>
      <c r="D801" s="12" t="s"/>
      <c r="E801" s="12" t="s"/>
      <c r="F801" s="12" t="s"/>
      <c r="G801" s="12" t="s"/>
      <c r="H801" s="12" t="s"/>
      <c r="I801" s="12" t="s"/>
      <c r="J801" s="12" t="s"/>
      <c r="K801" s="12" t="s"/>
      <c r="L801" s="12" t="s"/>
      <c r="M801" s="12" t="s"/>
      <c r="N801" s="12" t="s"/>
      <c r="O801" s="12" t="s"/>
      <c r="P801" s="12" t="s"/>
    </row>
    <row r="802" spans="1:16">
      <c r="A802" s="21" t="s"/>
      <c r="B802" s="12" t="s"/>
      <c r="C802" s="22" t="s"/>
      <c r="D802" s="12" t="s"/>
      <c r="E802" s="12" t="s"/>
      <c r="F802" s="12" t="s"/>
      <c r="G802" s="12" t="s"/>
      <c r="H802" s="12" t="s"/>
      <c r="I802" s="12" t="s"/>
      <c r="J802" s="12" t="s"/>
      <c r="K802" s="12" t="s"/>
      <c r="L802" s="12" t="s"/>
      <c r="M802" s="12" t="s"/>
      <c r="N802" s="12" t="s"/>
      <c r="O802" s="12" t="s"/>
      <c r="P802" s="12" t="s"/>
    </row>
    <row r="803" spans="1:16">
      <c r="A803" s="21" t="s"/>
      <c r="B803" s="12" t="s"/>
      <c r="C803" s="22" t="s"/>
      <c r="D803" s="12" t="s"/>
      <c r="E803" s="12" t="s"/>
      <c r="F803" s="12" t="s"/>
      <c r="G803" s="12" t="s"/>
      <c r="H803" s="12" t="s"/>
      <c r="I803" s="12" t="s"/>
      <c r="J803" s="12" t="s"/>
      <c r="K803" s="12" t="s"/>
      <c r="L803" s="12" t="s"/>
      <c r="M803" s="12" t="s"/>
      <c r="N803" s="12" t="s"/>
      <c r="O803" s="12" t="s"/>
      <c r="P803" s="12" t="s"/>
    </row>
    <row r="804" spans="1:16">
      <c r="A804" s="21" t="s"/>
      <c r="B804" s="12" t="s"/>
      <c r="C804" s="22" t="s"/>
      <c r="D804" s="12" t="s"/>
      <c r="E804" s="12" t="s"/>
      <c r="F804" s="12" t="s"/>
      <c r="G804" s="12" t="s"/>
      <c r="H804" s="12" t="s"/>
      <c r="I804" s="12" t="s"/>
      <c r="J804" s="12" t="s"/>
      <c r="K804" s="12" t="s"/>
      <c r="L804" s="12" t="s"/>
      <c r="M804" s="12" t="s"/>
      <c r="N804" s="12" t="s"/>
      <c r="O804" s="12" t="s"/>
      <c r="P804" s="12" t="s"/>
    </row>
    <row r="805" spans="1:16">
      <c r="A805" s="21" t="s"/>
      <c r="B805" s="12" t="s"/>
      <c r="C805" s="22" t="s"/>
      <c r="D805" s="12" t="s"/>
      <c r="E805" s="12" t="s"/>
      <c r="F805" s="12" t="s"/>
      <c r="G805" s="12" t="s"/>
      <c r="H805" s="12" t="s"/>
      <c r="I805" s="12" t="s"/>
      <c r="J805" s="12" t="s"/>
      <c r="K805" s="12" t="s"/>
      <c r="L805" s="12" t="s"/>
      <c r="M805" s="12" t="s"/>
      <c r="N805" s="12" t="s"/>
      <c r="O805" s="12" t="s"/>
      <c r="P805" s="12" t="s"/>
    </row>
    <row r="806" spans="1:16">
      <c r="A806" s="21" t="s"/>
      <c r="B806" s="12" t="s"/>
      <c r="C806" s="22" t="s"/>
      <c r="D806" s="12" t="s"/>
      <c r="E806" s="12" t="s"/>
      <c r="F806" s="12" t="s"/>
      <c r="G806" s="12" t="s"/>
      <c r="H806" s="12" t="s"/>
      <c r="I806" s="12" t="s"/>
      <c r="J806" s="12" t="s"/>
      <c r="K806" s="12" t="s"/>
      <c r="L806" s="12" t="s"/>
      <c r="M806" s="12" t="s"/>
      <c r="N806" s="12" t="s"/>
      <c r="O806" s="12" t="s"/>
      <c r="P806" s="12" t="s"/>
    </row>
    <row r="807" spans="1:16">
      <c r="A807" s="21" t="s"/>
      <c r="B807" s="12" t="s"/>
      <c r="C807" s="22" t="s"/>
      <c r="D807" s="12" t="s"/>
      <c r="E807" s="12" t="s"/>
      <c r="F807" s="12" t="s"/>
      <c r="G807" s="12" t="s"/>
      <c r="H807" s="12" t="s"/>
      <c r="I807" s="12" t="s"/>
      <c r="J807" s="12" t="s"/>
      <c r="K807" s="12" t="s"/>
      <c r="L807" s="12" t="s"/>
      <c r="M807" s="12" t="s"/>
      <c r="N807" s="12" t="s"/>
      <c r="O807" s="12" t="s"/>
      <c r="P807" s="12" t="s"/>
    </row>
    <row r="808" spans="1:16">
      <c r="A808" s="21" t="s"/>
      <c r="B808" s="12" t="s"/>
      <c r="C808" s="22" t="s"/>
      <c r="D808" s="12" t="s"/>
      <c r="E808" s="12" t="s"/>
      <c r="F808" s="12" t="s"/>
      <c r="G808" s="12" t="s"/>
      <c r="H808" s="12" t="s"/>
      <c r="I808" s="12" t="s"/>
      <c r="J808" s="12" t="s"/>
      <c r="K808" s="12" t="s"/>
      <c r="L808" s="12" t="s"/>
      <c r="M808" s="12" t="s"/>
      <c r="N808" s="12" t="s"/>
      <c r="O808" s="12" t="s"/>
      <c r="P808" s="12" t="s"/>
    </row>
    <row r="809" spans="1:16">
      <c r="A809" s="21" t="s"/>
      <c r="B809" s="12" t="s"/>
      <c r="C809" s="22" t="s"/>
      <c r="D809" s="12" t="s"/>
      <c r="E809" s="12" t="s"/>
      <c r="F809" s="12" t="s"/>
      <c r="G809" s="12" t="s"/>
      <c r="H809" s="12" t="s"/>
      <c r="I809" s="12" t="s"/>
      <c r="J809" s="12" t="s"/>
      <c r="K809" s="12" t="s"/>
      <c r="L809" s="12" t="s"/>
      <c r="M809" s="12" t="s"/>
      <c r="N809" s="12" t="s"/>
      <c r="O809" s="12" t="s"/>
      <c r="P809" s="12" t="s"/>
    </row>
    <row r="810" spans="1:16">
      <c r="A810" s="21" t="s"/>
      <c r="B810" s="12" t="s"/>
      <c r="C810" s="22" t="s"/>
      <c r="D810" s="12" t="s"/>
      <c r="E810" s="12" t="s"/>
      <c r="F810" s="12" t="s"/>
      <c r="G810" s="12" t="s"/>
      <c r="H810" s="12" t="s"/>
      <c r="I810" s="12" t="s"/>
      <c r="J810" s="12" t="s"/>
      <c r="K810" s="12" t="s"/>
      <c r="L810" s="12" t="s"/>
      <c r="M810" s="12" t="s"/>
      <c r="N810" s="12" t="s"/>
      <c r="O810" s="12" t="s"/>
      <c r="P810" s="12" t="s"/>
    </row>
    <row r="811" spans="1:16">
      <c r="A811" s="21" t="s"/>
      <c r="B811" s="12" t="s"/>
      <c r="C811" s="22" t="s"/>
      <c r="D811" s="12" t="s"/>
      <c r="E811" s="12" t="s"/>
      <c r="F811" s="12" t="s"/>
      <c r="G811" s="12" t="s"/>
      <c r="H811" s="12" t="s"/>
      <c r="I811" s="12" t="s"/>
      <c r="J811" s="12" t="s"/>
      <c r="K811" s="12" t="s"/>
      <c r="L811" s="12" t="s"/>
      <c r="M811" s="12" t="s"/>
      <c r="N811" s="12" t="s"/>
      <c r="O811" s="12" t="s"/>
      <c r="P811" s="12" t="s"/>
    </row>
    <row r="812" spans="1:16">
      <c r="A812" s="21" t="s"/>
      <c r="B812" s="12" t="s"/>
      <c r="C812" s="22" t="s"/>
      <c r="D812" s="12" t="s"/>
      <c r="E812" s="12" t="s"/>
      <c r="F812" s="12" t="s"/>
      <c r="G812" s="12" t="s"/>
      <c r="H812" s="12" t="s"/>
      <c r="I812" s="12" t="s"/>
      <c r="J812" s="12" t="s"/>
      <c r="K812" s="12" t="s"/>
      <c r="L812" s="12" t="s"/>
      <c r="M812" s="12" t="s"/>
      <c r="N812" s="12" t="s"/>
      <c r="O812" s="12" t="s"/>
      <c r="P812" s="12" t="s"/>
    </row>
    <row r="813" spans="1:16">
      <c r="A813" s="21" t="s"/>
      <c r="B813" s="12" t="s"/>
      <c r="C813" s="22" t="s"/>
      <c r="D813" s="12" t="s"/>
      <c r="E813" s="12" t="s"/>
      <c r="F813" s="12" t="s"/>
      <c r="G813" s="12" t="s"/>
      <c r="H813" s="12" t="s"/>
      <c r="I813" s="12" t="s"/>
      <c r="J813" s="12" t="s"/>
      <c r="K813" s="12" t="s"/>
      <c r="L813" s="12" t="s"/>
      <c r="M813" s="12" t="s"/>
      <c r="N813" s="12" t="s"/>
      <c r="O813" s="12" t="s"/>
      <c r="P813" s="12" t="s"/>
    </row>
    <row r="814" spans="1:16">
      <c r="A814" s="21" t="s"/>
      <c r="B814" s="12" t="s"/>
      <c r="C814" s="22" t="s"/>
      <c r="D814" s="12" t="s"/>
      <c r="E814" s="12" t="s"/>
      <c r="F814" s="12" t="s"/>
      <c r="G814" s="12" t="s"/>
      <c r="H814" s="12" t="s"/>
      <c r="I814" s="12" t="s"/>
      <c r="J814" s="12" t="s"/>
      <c r="K814" s="12" t="s"/>
      <c r="L814" s="12" t="s"/>
      <c r="M814" s="12" t="s"/>
      <c r="N814" s="12" t="s"/>
      <c r="O814" s="12" t="s"/>
      <c r="P814" s="12" t="s"/>
    </row>
    <row r="815" spans="1:16">
      <c r="A815" s="21" t="s"/>
      <c r="B815" s="12" t="s"/>
      <c r="C815" s="22" t="s"/>
      <c r="D815" s="12" t="s"/>
      <c r="E815" s="12" t="s"/>
      <c r="F815" s="12" t="s"/>
      <c r="G815" s="12" t="s"/>
      <c r="H815" s="12" t="s"/>
      <c r="I815" s="12" t="s"/>
      <c r="J815" s="12" t="s"/>
      <c r="K815" s="12" t="s"/>
      <c r="L815" s="12" t="s"/>
      <c r="M815" s="12" t="s"/>
      <c r="N815" s="12" t="s"/>
      <c r="O815" s="12" t="s"/>
      <c r="P815" s="12" t="s"/>
    </row>
    <row r="816" spans="1:16">
      <c r="A816" s="21" t="s"/>
      <c r="B816" s="12" t="s"/>
      <c r="C816" s="22" t="s"/>
      <c r="D816" s="12" t="s"/>
      <c r="E816" s="12" t="s"/>
      <c r="F816" s="12" t="s"/>
      <c r="G816" s="12" t="s"/>
      <c r="H816" s="12" t="s"/>
      <c r="I816" s="12" t="s"/>
      <c r="J816" s="12" t="s"/>
      <c r="K816" s="12" t="s"/>
      <c r="L816" s="12" t="s"/>
      <c r="M816" s="12" t="s"/>
      <c r="N816" s="12" t="s"/>
      <c r="O816" s="12" t="s"/>
      <c r="P816" s="12" t="s"/>
    </row>
    <row r="817" spans="1:16">
      <c r="A817" s="21" t="s"/>
      <c r="B817" s="12" t="s"/>
      <c r="C817" s="22" t="s"/>
      <c r="D817" s="12" t="s"/>
      <c r="E817" s="12" t="s"/>
      <c r="F817" s="12" t="s"/>
      <c r="G817" s="12" t="s"/>
      <c r="H817" s="12" t="s"/>
      <c r="I817" s="12" t="s"/>
      <c r="J817" s="12" t="s"/>
      <c r="K817" s="12" t="s"/>
      <c r="L817" s="12" t="s"/>
      <c r="M817" s="12" t="s"/>
      <c r="N817" s="12" t="s"/>
      <c r="O817" s="12" t="s"/>
      <c r="P817" s="12" t="s"/>
    </row>
    <row r="818" spans="1:16">
      <c r="A818" s="21" t="s"/>
      <c r="B818" s="12" t="s"/>
      <c r="C818" s="22" t="s"/>
      <c r="D818" s="12" t="s"/>
      <c r="E818" s="12" t="s"/>
      <c r="F818" s="12" t="s"/>
      <c r="G818" s="12" t="s"/>
      <c r="H818" s="12" t="s"/>
      <c r="I818" s="12" t="s"/>
      <c r="J818" s="12" t="s"/>
      <c r="K818" s="12" t="s"/>
      <c r="L818" s="12" t="s"/>
      <c r="M818" s="12" t="s"/>
      <c r="N818" s="12" t="s"/>
      <c r="O818" s="12" t="s"/>
      <c r="P818" s="12" t="s"/>
    </row>
    <row r="819" spans="1:16">
      <c r="A819" s="21" t="s"/>
      <c r="B819" s="12" t="s"/>
      <c r="C819" s="22" t="s"/>
      <c r="D819" s="12" t="s"/>
      <c r="E819" s="12" t="s"/>
      <c r="F819" s="12" t="s"/>
      <c r="G819" s="12" t="s"/>
      <c r="H819" s="12" t="s"/>
      <c r="I819" s="12" t="s"/>
      <c r="J819" s="12" t="s"/>
      <c r="K819" s="12" t="s"/>
      <c r="L819" s="12" t="s"/>
      <c r="M819" s="12" t="s"/>
      <c r="N819" s="12" t="s"/>
      <c r="O819" s="12" t="s"/>
      <c r="P819" s="12" t="s"/>
    </row>
    <row r="820" spans="1:16">
      <c r="A820" s="21" t="s"/>
      <c r="B820" s="12" t="s"/>
      <c r="C820" s="22" t="s"/>
      <c r="D820" s="12" t="s"/>
      <c r="E820" s="12" t="s"/>
      <c r="F820" s="12" t="s"/>
      <c r="G820" s="12" t="s"/>
      <c r="H820" s="12" t="s"/>
      <c r="I820" s="12" t="s"/>
      <c r="J820" s="12" t="s"/>
      <c r="K820" s="12" t="s"/>
      <c r="L820" s="12" t="s"/>
      <c r="M820" s="12" t="s"/>
      <c r="N820" s="12" t="s"/>
      <c r="O820" s="12" t="s"/>
      <c r="P820" s="12" t="s"/>
    </row>
    <row r="821" spans="1:16">
      <c r="A821" s="21" t="s"/>
      <c r="B821" s="12" t="s"/>
      <c r="C821" s="22" t="s"/>
      <c r="D821" s="12" t="s"/>
      <c r="E821" s="12" t="s"/>
      <c r="F821" s="12" t="s"/>
      <c r="G821" s="12" t="s"/>
      <c r="H821" s="12" t="s"/>
      <c r="I821" s="12" t="s"/>
      <c r="J821" s="12" t="s"/>
      <c r="K821" s="12" t="s"/>
      <c r="L821" s="12" t="s"/>
      <c r="M821" s="12" t="s"/>
      <c r="N821" s="12" t="s"/>
      <c r="O821" s="12" t="s"/>
      <c r="P821" s="12" t="s"/>
    </row>
    <row r="822" spans="1:16">
      <c r="A822" s="21" t="s"/>
      <c r="B822" s="12" t="s"/>
      <c r="C822" s="22" t="s"/>
      <c r="D822" s="12" t="s"/>
      <c r="E822" s="12" t="s"/>
      <c r="F822" s="12" t="s"/>
      <c r="G822" s="12" t="s"/>
      <c r="H822" s="12" t="s"/>
      <c r="I822" s="12" t="s"/>
      <c r="J822" s="12" t="s"/>
      <c r="K822" s="12" t="s"/>
      <c r="L822" s="12" t="s"/>
      <c r="M822" s="12" t="s"/>
      <c r="N822" s="12" t="s"/>
      <c r="O822" s="12" t="s"/>
      <c r="P822" s="12" t="s"/>
    </row>
    <row r="823" spans="1:16">
      <c r="A823" s="21" t="s"/>
      <c r="B823" s="12" t="s"/>
      <c r="C823" s="22" t="s"/>
      <c r="D823" s="12" t="s"/>
      <c r="E823" s="12" t="s"/>
      <c r="F823" s="12" t="s"/>
      <c r="G823" s="12" t="s"/>
      <c r="H823" s="12" t="s"/>
      <c r="I823" s="12" t="s"/>
      <c r="J823" s="12" t="s"/>
      <c r="K823" s="12" t="s"/>
      <c r="L823" s="12" t="s"/>
      <c r="M823" s="12" t="s"/>
      <c r="N823" s="12" t="s"/>
      <c r="O823" s="12" t="s"/>
      <c r="P823" s="12" t="s"/>
    </row>
    <row r="824" spans="1:16">
      <c r="A824" s="21" t="s"/>
      <c r="B824" s="12" t="s"/>
      <c r="C824" s="22" t="s"/>
      <c r="D824" s="12" t="s"/>
      <c r="E824" s="12" t="s"/>
      <c r="F824" s="12" t="s"/>
      <c r="G824" s="12" t="s"/>
      <c r="H824" s="12" t="s"/>
      <c r="I824" s="12" t="s"/>
      <c r="J824" s="12" t="s"/>
      <c r="K824" s="12" t="s"/>
      <c r="L824" s="12" t="s"/>
      <c r="M824" s="12" t="s"/>
      <c r="N824" s="12" t="s"/>
      <c r="O824" s="12" t="s"/>
      <c r="P824" s="12" t="s"/>
    </row>
    <row r="825" spans="1:16">
      <c r="A825" s="21" t="s"/>
      <c r="B825" s="12" t="s"/>
      <c r="C825" s="22" t="s"/>
      <c r="D825" s="12" t="s"/>
      <c r="E825" s="12" t="s"/>
      <c r="F825" s="12" t="s"/>
      <c r="G825" s="12" t="s"/>
      <c r="H825" s="12" t="s"/>
      <c r="I825" s="12" t="s"/>
      <c r="J825" s="12" t="s"/>
      <c r="K825" s="12" t="s"/>
      <c r="L825" s="12" t="s"/>
      <c r="M825" s="12" t="s"/>
      <c r="N825" s="12" t="s"/>
      <c r="O825" s="12" t="s"/>
      <c r="P825" s="12" t="s"/>
    </row>
    <row r="826" spans="1:16">
      <c r="A826" s="21" t="s"/>
      <c r="B826" s="12" t="s"/>
      <c r="C826" s="22" t="s"/>
      <c r="D826" s="12" t="s"/>
      <c r="E826" s="12" t="s"/>
      <c r="F826" s="12" t="s"/>
      <c r="G826" s="12" t="s"/>
      <c r="H826" s="12" t="s"/>
      <c r="I826" s="12" t="s"/>
      <c r="J826" s="12" t="s"/>
      <c r="K826" s="12" t="s"/>
      <c r="L826" s="12" t="s"/>
      <c r="M826" s="12" t="s"/>
      <c r="N826" s="12" t="s"/>
      <c r="O826" s="12" t="s"/>
      <c r="P826" s="12" t="s"/>
    </row>
    <row r="827" spans="1:16">
      <c r="A827" s="21" t="s"/>
      <c r="B827" s="12" t="s"/>
      <c r="C827" s="22" t="s"/>
      <c r="D827" s="12" t="s"/>
      <c r="E827" s="12" t="s"/>
      <c r="F827" s="12" t="s"/>
      <c r="G827" s="12" t="s"/>
      <c r="H827" s="12" t="s"/>
      <c r="I827" s="12" t="s"/>
      <c r="J827" s="12" t="s"/>
      <c r="K827" s="12" t="s"/>
      <c r="L827" s="12" t="s"/>
      <c r="M827" s="12" t="s"/>
      <c r="N827" s="12" t="s"/>
      <c r="O827" s="12" t="s"/>
      <c r="P827" s="12" t="s"/>
    </row>
    <row r="828" spans="1:16">
      <c r="A828" s="21" t="s"/>
      <c r="B828" s="12" t="s"/>
      <c r="C828" s="22" t="s"/>
      <c r="D828" s="12" t="s"/>
      <c r="E828" s="12" t="s"/>
      <c r="F828" s="12" t="s"/>
      <c r="G828" s="12" t="s"/>
      <c r="H828" s="12" t="s"/>
      <c r="I828" s="12" t="s"/>
      <c r="J828" s="12" t="s"/>
      <c r="K828" s="12" t="s"/>
      <c r="L828" s="12" t="s"/>
      <c r="M828" s="12" t="s"/>
      <c r="N828" s="12" t="s"/>
      <c r="O828" s="12" t="s"/>
      <c r="P828" s="12" t="s"/>
    </row>
    <row r="829" spans="1:16">
      <c r="A829" s="21" t="s"/>
      <c r="B829" s="12" t="s"/>
      <c r="C829" s="22" t="s"/>
      <c r="D829" s="12" t="s"/>
      <c r="E829" s="12" t="s"/>
      <c r="F829" s="12" t="s"/>
      <c r="G829" s="12" t="s"/>
      <c r="H829" s="12" t="s"/>
      <c r="I829" s="12" t="s"/>
      <c r="J829" s="12" t="s"/>
      <c r="K829" s="12" t="s"/>
      <c r="L829" s="12" t="s"/>
      <c r="M829" s="12" t="s"/>
      <c r="N829" s="12" t="s"/>
      <c r="O829" s="12" t="s"/>
      <c r="P829" s="12" t="s"/>
    </row>
    <row r="830" spans="1:16">
      <c r="A830" s="21" t="s"/>
      <c r="B830" s="12" t="s"/>
      <c r="C830" s="22" t="s"/>
      <c r="D830" s="12" t="s"/>
      <c r="E830" s="12" t="s"/>
      <c r="F830" s="12" t="s"/>
      <c r="G830" s="12" t="s"/>
      <c r="H830" s="12" t="s"/>
      <c r="I830" s="12" t="s"/>
      <c r="J830" s="12" t="s"/>
      <c r="K830" s="12" t="s"/>
      <c r="L830" s="12" t="s"/>
      <c r="M830" s="12" t="s"/>
      <c r="N830" s="12" t="s"/>
      <c r="O830" s="12" t="s"/>
      <c r="P830" s="12" t="s"/>
    </row>
    <row r="831" spans="1:16">
      <c r="A831" s="21" t="s"/>
      <c r="B831" s="12" t="s"/>
      <c r="C831" s="22" t="s"/>
      <c r="D831" s="12" t="s"/>
      <c r="E831" s="12" t="s"/>
      <c r="F831" s="12" t="s"/>
      <c r="G831" s="12" t="s"/>
      <c r="H831" s="12" t="s"/>
      <c r="I831" s="12" t="s"/>
      <c r="J831" s="12" t="s"/>
      <c r="K831" s="12" t="s"/>
      <c r="L831" s="12" t="s"/>
      <c r="M831" s="12" t="s"/>
      <c r="N831" s="12" t="s"/>
      <c r="O831" s="12" t="s"/>
      <c r="P831" s="12" t="s"/>
    </row>
    <row r="832" spans="1:16">
      <c r="A832" s="21" t="s"/>
      <c r="B832" s="12" t="s"/>
      <c r="C832" s="22" t="s"/>
      <c r="D832" s="12" t="s"/>
      <c r="E832" s="12" t="s"/>
      <c r="F832" s="12" t="s"/>
      <c r="G832" s="12" t="s"/>
      <c r="H832" s="12" t="s"/>
      <c r="I832" s="12" t="s"/>
      <c r="J832" s="12" t="s"/>
      <c r="K832" s="12" t="s"/>
      <c r="L832" s="12" t="s"/>
      <c r="M832" s="12" t="s"/>
      <c r="N832" s="12" t="s"/>
      <c r="O832" s="12" t="s"/>
      <c r="P832" s="12" t="s"/>
    </row>
    <row r="833" spans="1:16">
      <c r="A833" s="21" t="s"/>
      <c r="B833" s="12" t="s"/>
      <c r="C833" s="22" t="s"/>
      <c r="D833" s="12" t="s"/>
      <c r="E833" s="12" t="s"/>
      <c r="F833" s="12" t="s"/>
      <c r="G833" s="12" t="s"/>
      <c r="H833" s="12" t="s"/>
      <c r="I833" s="12" t="s"/>
      <c r="J833" s="12" t="s"/>
      <c r="K833" s="12" t="s"/>
      <c r="L833" s="12" t="s"/>
      <c r="M833" s="12" t="s"/>
      <c r="N833" s="12" t="s"/>
      <c r="O833" s="12" t="s"/>
      <c r="P833" s="12" t="s"/>
    </row>
    <row r="834" spans="1:16">
      <c r="A834" s="21" t="s"/>
      <c r="B834" s="12" t="s"/>
      <c r="C834" s="22" t="s"/>
      <c r="D834" s="12" t="s"/>
      <c r="E834" s="12" t="s"/>
      <c r="F834" s="12" t="s"/>
      <c r="G834" s="12" t="s"/>
      <c r="H834" s="12" t="s"/>
      <c r="I834" s="12" t="s"/>
      <c r="J834" s="12" t="s"/>
      <c r="K834" s="12" t="s"/>
      <c r="L834" s="12" t="s"/>
      <c r="M834" s="12" t="s"/>
      <c r="N834" s="12" t="s"/>
      <c r="O834" s="12" t="s"/>
      <c r="P834" s="12" t="s"/>
    </row>
    <row r="835" spans="1:16">
      <c r="A835" s="21" t="s"/>
      <c r="B835" s="12" t="s"/>
      <c r="C835" s="22" t="s"/>
      <c r="D835" s="12" t="s"/>
      <c r="E835" s="12" t="s"/>
      <c r="F835" s="12" t="s"/>
      <c r="G835" s="12" t="s"/>
      <c r="H835" s="12" t="s"/>
      <c r="I835" s="12" t="s"/>
      <c r="J835" s="12" t="s"/>
      <c r="K835" s="12" t="s"/>
      <c r="L835" s="12" t="s"/>
      <c r="M835" s="12" t="s"/>
      <c r="N835" s="12" t="s"/>
      <c r="O835" s="12" t="s"/>
      <c r="P835" s="12" t="s"/>
    </row>
    <row r="836" spans="1:16">
      <c r="A836" s="21" t="s"/>
      <c r="B836" s="12" t="s"/>
      <c r="C836" s="22" t="s"/>
      <c r="D836" s="12" t="s"/>
      <c r="E836" s="12" t="s"/>
      <c r="F836" s="12" t="s"/>
      <c r="G836" s="12" t="s"/>
      <c r="H836" s="12" t="s"/>
      <c r="I836" s="12" t="s"/>
      <c r="J836" s="12" t="s"/>
      <c r="K836" s="12" t="s"/>
      <c r="L836" s="12" t="s"/>
      <c r="M836" s="12" t="s"/>
      <c r="N836" s="12" t="s"/>
      <c r="O836" s="12" t="s"/>
      <c r="P836" s="12" t="s"/>
    </row>
    <row r="837" spans="1:16">
      <c r="A837" s="21" t="s"/>
      <c r="B837" s="12" t="s"/>
      <c r="C837" s="22" t="s"/>
      <c r="D837" s="12" t="s"/>
      <c r="E837" s="12" t="s"/>
      <c r="F837" s="12" t="s"/>
      <c r="G837" s="12" t="s"/>
      <c r="H837" s="12" t="s"/>
      <c r="I837" s="12" t="s"/>
      <c r="J837" s="12" t="s"/>
      <c r="K837" s="12" t="s"/>
      <c r="L837" s="12" t="s"/>
      <c r="M837" s="12" t="s"/>
      <c r="N837" s="12" t="s"/>
      <c r="O837" s="12" t="s"/>
      <c r="P837" s="12" t="s"/>
    </row>
    <row r="838" spans="1:16">
      <c r="A838" s="21" t="s"/>
      <c r="B838" s="12" t="s"/>
      <c r="C838" s="22" t="s"/>
      <c r="D838" s="12" t="s"/>
      <c r="E838" s="12" t="s"/>
      <c r="F838" s="12" t="s"/>
      <c r="G838" s="12" t="s"/>
      <c r="H838" s="12" t="s"/>
      <c r="I838" s="12" t="s"/>
      <c r="J838" s="12" t="s"/>
      <c r="K838" s="12" t="s"/>
      <c r="L838" s="12" t="s"/>
      <c r="M838" s="12" t="s"/>
      <c r="N838" s="12" t="s"/>
      <c r="O838" s="12" t="s"/>
      <c r="P838" s="12" t="s"/>
    </row>
    <row r="839" spans="1:16">
      <c r="A839" s="21" t="s"/>
      <c r="B839" s="12" t="s"/>
      <c r="C839" s="22" t="s"/>
      <c r="D839" s="12" t="s"/>
      <c r="E839" s="12" t="s"/>
      <c r="F839" s="12" t="s"/>
      <c r="G839" s="12" t="s"/>
      <c r="H839" s="12" t="s"/>
      <c r="I839" s="12" t="s"/>
      <c r="J839" s="12" t="s"/>
      <c r="K839" s="12" t="s"/>
      <c r="L839" s="12" t="s"/>
      <c r="M839" s="12" t="s"/>
      <c r="N839" s="12" t="s"/>
      <c r="O839" s="12" t="s"/>
      <c r="P839" s="12" t="s"/>
    </row>
    <row r="840" spans="1:16">
      <c r="A840" s="21" t="s"/>
      <c r="B840" s="12" t="s"/>
      <c r="C840" s="22" t="s"/>
      <c r="D840" s="12" t="s"/>
      <c r="E840" s="12" t="s"/>
      <c r="F840" s="12" t="s"/>
      <c r="G840" s="12" t="s"/>
      <c r="H840" s="12" t="s"/>
      <c r="I840" s="12" t="s"/>
      <c r="J840" s="12" t="s"/>
      <c r="K840" s="12" t="s"/>
      <c r="L840" s="12" t="s"/>
      <c r="M840" s="12" t="s"/>
      <c r="N840" s="12" t="s"/>
      <c r="O840" s="12" t="s"/>
      <c r="P840" s="12" t="s"/>
    </row>
    <row r="841" spans="1:16">
      <c r="A841" s="21" t="s"/>
      <c r="B841" s="12" t="s"/>
      <c r="C841" s="22" t="s"/>
      <c r="D841" s="12" t="s"/>
      <c r="E841" s="12" t="s"/>
      <c r="F841" s="12" t="s"/>
      <c r="G841" s="12" t="s"/>
      <c r="H841" s="12" t="s"/>
      <c r="I841" s="12" t="s"/>
      <c r="J841" s="12" t="s"/>
      <c r="K841" s="12" t="s"/>
      <c r="L841" s="12" t="s"/>
      <c r="M841" s="12" t="s"/>
      <c r="N841" s="12" t="s"/>
      <c r="O841" s="12" t="s"/>
      <c r="P841" s="12" t="s"/>
    </row>
    <row r="842" spans="1:16">
      <c r="A842" s="21" t="s"/>
      <c r="B842" s="12" t="s"/>
      <c r="C842" s="22" t="s"/>
      <c r="D842" s="12" t="s"/>
      <c r="E842" s="12" t="s"/>
      <c r="F842" s="12" t="s"/>
      <c r="G842" s="12" t="s"/>
      <c r="H842" s="12" t="s"/>
      <c r="I842" s="12" t="s"/>
      <c r="J842" s="12" t="s"/>
      <c r="K842" s="12" t="s"/>
      <c r="L842" s="12" t="s"/>
      <c r="M842" s="12" t="s"/>
      <c r="N842" s="12" t="s"/>
      <c r="O842" s="12" t="s"/>
      <c r="P842" s="12" t="s"/>
    </row>
    <row r="843" spans="1:16">
      <c r="A843" s="21" t="s"/>
      <c r="B843" s="12" t="s"/>
      <c r="C843" s="22" t="s"/>
      <c r="D843" s="12" t="s"/>
      <c r="E843" s="12" t="s"/>
      <c r="F843" s="12" t="s"/>
      <c r="G843" s="12" t="s"/>
      <c r="H843" s="12" t="s"/>
      <c r="I843" s="12" t="s"/>
      <c r="J843" s="12" t="s"/>
      <c r="K843" s="12" t="s"/>
      <c r="L843" s="12" t="s"/>
      <c r="M843" s="12" t="s"/>
      <c r="N843" s="12" t="s"/>
      <c r="O843" s="12" t="s"/>
      <c r="P843" s="12" t="s"/>
    </row>
    <row r="844" spans="1:16">
      <c r="A844" s="21" t="s"/>
      <c r="B844" s="12" t="s"/>
      <c r="C844" s="22" t="s"/>
      <c r="D844" s="12" t="s"/>
      <c r="E844" s="12" t="s"/>
      <c r="F844" s="12" t="s"/>
      <c r="G844" s="12" t="s"/>
      <c r="H844" s="12" t="s"/>
      <c r="I844" s="12" t="s"/>
      <c r="J844" s="12" t="s"/>
      <c r="K844" s="12" t="s"/>
      <c r="L844" s="12" t="s"/>
      <c r="M844" s="12" t="s"/>
      <c r="N844" s="12" t="s"/>
      <c r="O844" s="12" t="s"/>
      <c r="P844" s="12" t="s"/>
    </row>
    <row r="845" spans="1:16">
      <c r="A845" s="21" t="s"/>
      <c r="B845" s="12" t="s"/>
      <c r="C845" s="22" t="s"/>
      <c r="D845" s="12" t="s"/>
      <c r="E845" s="12" t="s"/>
      <c r="F845" s="12" t="s"/>
      <c r="G845" s="12" t="s"/>
      <c r="H845" s="12" t="s"/>
      <c r="I845" s="12" t="s"/>
      <c r="J845" s="12" t="s"/>
      <c r="K845" s="12" t="s"/>
      <c r="L845" s="12" t="s"/>
      <c r="M845" s="12" t="s"/>
      <c r="N845" s="12" t="s"/>
      <c r="O845" s="12" t="s"/>
      <c r="P845" s="12" t="s"/>
    </row>
    <row r="846" spans="1:16">
      <c r="A846" s="21" t="s"/>
      <c r="B846" s="12" t="s"/>
      <c r="C846" s="22" t="s"/>
      <c r="D846" s="12" t="s"/>
      <c r="E846" s="12" t="s"/>
      <c r="F846" s="12" t="s"/>
      <c r="G846" s="12" t="s"/>
      <c r="H846" s="12" t="s"/>
      <c r="I846" s="12" t="s"/>
      <c r="J846" s="12" t="s"/>
      <c r="K846" s="12" t="s"/>
      <c r="L846" s="12" t="s"/>
      <c r="M846" s="12" t="s"/>
      <c r="N846" s="12" t="s"/>
      <c r="O846" s="12" t="s"/>
      <c r="P846" s="12" t="s"/>
    </row>
    <row r="847" spans="1:16">
      <c r="A847" s="21" t="s"/>
      <c r="B847" s="12" t="s"/>
      <c r="C847" s="22" t="s"/>
      <c r="D847" s="12" t="s"/>
      <c r="E847" s="12" t="s"/>
      <c r="F847" s="12" t="s"/>
      <c r="G847" s="12" t="s"/>
      <c r="H847" s="12" t="s"/>
      <c r="I847" s="12" t="s"/>
      <c r="J847" s="12" t="s"/>
      <c r="K847" s="12" t="s"/>
      <c r="L847" s="12" t="s"/>
      <c r="M847" s="12" t="s"/>
      <c r="N847" s="12" t="s"/>
      <c r="O847" s="12" t="s"/>
      <c r="P847" s="12" t="s"/>
    </row>
    <row r="848" spans="1:16">
      <c r="A848" s="21" t="s"/>
      <c r="B848" s="12" t="s"/>
      <c r="C848" s="22" t="s"/>
      <c r="D848" s="12" t="s"/>
      <c r="E848" s="12" t="s"/>
      <c r="F848" s="12" t="s"/>
      <c r="G848" s="12" t="s"/>
      <c r="H848" s="12" t="s"/>
      <c r="I848" s="12" t="s"/>
      <c r="J848" s="12" t="s"/>
      <c r="K848" s="12" t="s"/>
      <c r="L848" s="12" t="s"/>
      <c r="M848" s="12" t="s"/>
      <c r="N848" s="12" t="s"/>
      <c r="O848" s="12" t="s"/>
      <c r="P848" s="12" t="s"/>
    </row>
    <row r="849" spans="1:16">
      <c r="A849" s="21" t="s"/>
      <c r="B849" s="12" t="s"/>
      <c r="C849" s="22" t="s"/>
      <c r="D849" s="12" t="s"/>
      <c r="E849" s="12" t="s"/>
      <c r="F849" s="12" t="s"/>
      <c r="G849" s="12" t="s"/>
      <c r="H849" s="12" t="s"/>
      <c r="I849" s="12" t="s"/>
      <c r="J849" s="12" t="s"/>
      <c r="K849" s="12" t="s"/>
      <c r="L849" s="12" t="s"/>
      <c r="M849" s="12" t="s"/>
      <c r="N849" s="12" t="s"/>
      <c r="O849" s="12" t="s"/>
      <c r="P849" s="12" t="s"/>
    </row>
    <row r="850" spans="1:16">
      <c r="A850" s="21" t="s"/>
      <c r="B850" s="12" t="s"/>
      <c r="C850" s="22" t="s"/>
      <c r="D850" s="12" t="s"/>
      <c r="E850" s="12" t="s"/>
      <c r="F850" s="12" t="s"/>
      <c r="G850" s="12" t="s"/>
      <c r="H850" s="12" t="s"/>
      <c r="I850" s="12" t="s"/>
      <c r="J850" s="12" t="s"/>
      <c r="K850" s="12" t="s"/>
      <c r="L850" s="12" t="s"/>
      <c r="M850" s="12" t="s"/>
      <c r="N850" s="12" t="s"/>
      <c r="O850" s="12" t="s"/>
      <c r="P850" s="12" t="s"/>
    </row>
    <row r="851" spans="1:16">
      <c r="A851" s="21" t="s"/>
      <c r="B851" s="12" t="s"/>
      <c r="C851" s="22" t="s"/>
      <c r="D851" s="12" t="s"/>
      <c r="E851" s="12" t="s"/>
      <c r="F851" s="12" t="s"/>
      <c r="G851" s="12" t="s"/>
      <c r="H851" s="12" t="s"/>
      <c r="I851" s="12" t="s"/>
      <c r="J851" s="12" t="s"/>
      <c r="K851" s="12" t="s"/>
      <c r="L851" s="12" t="s"/>
      <c r="M851" s="12" t="s"/>
      <c r="N851" s="12" t="s"/>
      <c r="O851" s="12" t="s"/>
      <c r="P851" s="12" t="s"/>
    </row>
    <row r="852" spans="1:16">
      <c r="A852" s="21" t="s"/>
      <c r="B852" s="12" t="s"/>
      <c r="C852" s="22" t="s"/>
      <c r="D852" s="12" t="s"/>
      <c r="E852" s="12" t="s"/>
      <c r="F852" s="12" t="s"/>
      <c r="G852" s="12" t="s"/>
      <c r="H852" s="12" t="s"/>
      <c r="I852" s="12" t="s"/>
      <c r="J852" s="12" t="s"/>
      <c r="K852" s="12" t="s"/>
      <c r="L852" s="12" t="s"/>
      <c r="M852" s="12" t="s"/>
      <c r="N852" s="12" t="s"/>
      <c r="O852" s="12" t="s"/>
      <c r="P852" s="12" t="s"/>
    </row>
    <row r="853" spans="1:16">
      <c r="A853" s="21" t="s"/>
      <c r="B853" s="12" t="s"/>
      <c r="C853" s="22" t="s"/>
      <c r="D853" s="12" t="s"/>
      <c r="E853" s="12" t="s"/>
      <c r="F853" s="12" t="s"/>
      <c r="G853" s="12" t="s"/>
      <c r="H853" s="12" t="s"/>
      <c r="I853" s="12" t="s"/>
      <c r="J853" s="12" t="s"/>
      <c r="K853" s="12" t="s"/>
      <c r="L853" s="12" t="s"/>
      <c r="M853" s="12" t="s"/>
      <c r="N853" s="12" t="s"/>
      <c r="O853" s="12" t="s"/>
      <c r="P853" s="12" t="s"/>
    </row>
    <row r="854" spans="1:16">
      <c r="A854" s="21" t="s"/>
      <c r="B854" s="12" t="s"/>
      <c r="C854" s="22" t="s"/>
      <c r="D854" s="12" t="s"/>
      <c r="E854" s="12" t="s"/>
      <c r="F854" s="12" t="s"/>
      <c r="G854" s="12" t="s"/>
      <c r="H854" s="12" t="s"/>
      <c r="I854" s="12" t="s"/>
      <c r="J854" s="12" t="s"/>
      <c r="K854" s="12" t="s"/>
      <c r="L854" s="12" t="s"/>
      <c r="M854" s="12" t="s"/>
      <c r="N854" s="12" t="s"/>
      <c r="O854" s="12" t="s"/>
      <c r="P854" s="12" t="s"/>
    </row>
    <row r="855" spans="1:16">
      <c r="A855" s="21" t="s"/>
      <c r="B855" s="12" t="s"/>
      <c r="C855" s="22" t="s"/>
      <c r="D855" s="12" t="s"/>
      <c r="E855" s="12" t="s"/>
      <c r="F855" s="12" t="s"/>
      <c r="G855" s="12" t="s"/>
      <c r="H855" s="12" t="s"/>
      <c r="I855" s="12" t="s"/>
      <c r="J855" s="12" t="s"/>
      <c r="K855" s="12" t="s"/>
      <c r="L855" s="12" t="s"/>
      <c r="M855" s="12" t="s"/>
      <c r="N855" s="12" t="s"/>
      <c r="O855" s="12" t="s"/>
      <c r="P855" s="12" t="s"/>
    </row>
    <row r="856" spans="1:16">
      <c r="A856" s="21" t="s"/>
      <c r="B856" s="12" t="s"/>
      <c r="C856" s="22" t="s"/>
      <c r="D856" s="12" t="s"/>
      <c r="E856" s="12" t="s"/>
      <c r="F856" s="12" t="s"/>
      <c r="G856" s="12" t="s"/>
      <c r="H856" s="12" t="s"/>
      <c r="I856" s="12" t="s"/>
      <c r="J856" s="12" t="s"/>
      <c r="K856" s="12" t="s"/>
      <c r="L856" s="12" t="s"/>
      <c r="M856" s="12" t="s"/>
      <c r="N856" s="12" t="s"/>
      <c r="O856" s="12" t="s"/>
      <c r="P856" s="12" t="s"/>
    </row>
    <row r="857" spans="1:16">
      <c r="A857" s="21" t="s"/>
      <c r="B857" s="12" t="s"/>
      <c r="C857" s="22" t="s"/>
      <c r="D857" s="12" t="s"/>
      <c r="E857" s="12" t="s"/>
      <c r="F857" s="12" t="s"/>
      <c r="G857" s="12" t="s"/>
      <c r="H857" s="12" t="s"/>
      <c r="I857" s="12" t="s"/>
      <c r="J857" s="12" t="s"/>
      <c r="K857" s="12" t="s"/>
      <c r="L857" s="12" t="s"/>
      <c r="M857" s="12" t="s"/>
      <c r="N857" s="12" t="s"/>
      <c r="O857" s="12" t="s"/>
      <c r="P857" s="12" t="s"/>
    </row>
    <row r="858" spans="1:16">
      <c r="A858" s="21" t="s"/>
      <c r="B858" s="12" t="s"/>
      <c r="C858" s="22" t="s"/>
      <c r="D858" s="12" t="s"/>
      <c r="E858" s="12" t="s"/>
      <c r="F858" s="12" t="s"/>
      <c r="G858" s="12" t="s"/>
      <c r="H858" s="12" t="s"/>
      <c r="I858" s="12" t="s"/>
      <c r="J858" s="12" t="s"/>
      <c r="K858" s="12" t="s"/>
      <c r="L858" s="12" t="s"/>
      <c r="M858" s="12" t="s"/>
      <c r="N858" s="12" t="s"/>
      <c r="O858" s="12" t="s"/>
      <c r="P858" s="12" t="s"/>
    </row>
    <row r="859" spans="1:16">
      <c r="A859" s="21" t="s"/>
      <c r="B859" s="12" t="s"/>
      <c r="C859" s="22" t="s"/>
      <c r="D859" s="12" t="s"/>
      <c r="E859" s="12" t="s"/>
      <c r="F859" s="12" t="s"/>
      <c r="G859" s="12" t="s"/>
      <c r="H859" s="12" t="s"/>
      <c r="I859" s="12" t="s"/>
      <c r="J859" s="12" t="s"/>
      <c r="K859" s="12" t="s"/>
      <c r="L859" s="12" t="s"/>
      <c r="M859" s="12" t="s"/>
      <c r="N859" s="12" t="s"/>
      <c r="O859" s="12" t="s"/>
      <c r="P859" s="12" t="s"/>
    </row>
    <row r="860" spans="1:16">
      <c r="A860" s="21" t="s"/>
      <c r="B860" s="12" t="s"/>
      <c r="C860" s="22" t="s"/>
      <c r="D860" s="12" t="s"/>
      <c r="E860" s="12" t="s"/>
      <c r="F860" s="12" t="s"/>
      <c r="G860" s="12" t="s"/>
      <c r="H860" s="12" t="s"/>
      <c r="I860" s="12" t="s"/>
      <c r="J860" s="12" t="s"/>
      <c r="K860" s="12" t="s"/>
      <c r="L860" s="12" t="s"/>
      <c r="M860" s="12" t="s"/>
      <c r="N860" s="12" t="s"/>
      <c r="O860" s="12" t="s"/>
      <c r="P860" s="12" t="s"/>
    </row>
    <row r="861" spans="1:16">
      <c r="A861" s="21" t="s"/>
      <c r="B861" s="12" t="s"/>
      <c r="C861" s="22" t="s"/>
      <c r="D861" s="12" t="s"/>
      <c r="E861" s="12" t="s"/>
      <c r="F861" s="12" t="s"/>
      <c r="G861" s="12" t="s"/>
      <c r="H861" s="12" t="s"/>
      <c r="I861" s="12" t="s"/>
      <c r="J861" s="12" t="s"/>
      <c r="K861" s="12" t="s"/>
      <c r="L861" s="12" t="s"/>
      <c r="M861" s="12" t="s"/>
      <c r="N861" s="12" t="s"/>
      <c r="O861" s="12" t="s"/>
      <c r="P861" s="12" t="s"/>
    </row>
    <row r="862" spans="1:16">
      <c r="A862" s="21" t="s"/>
      <c r="B862" s="12" t="s"/>
      <c r="C862" s="22" t="s"/>
      <c r="D862" s="12" t="s"/>
      <c r="E862" s="12" t="s"/>
      <c r="F862" s="12" t="s"/>
      <c r="G862" s="12" t="s"/>
      <c r="H862" s="12" t="s"/>
      <c r="I862" s="12" t="s"/>
      <c r="J862" s="12" t="s"/>
      <c r="K862" s="12" t="s"/>
      <c r="L862" s="12" t="s"/>
      <c r="M862" s="12" t="s"/>
      <c r="N862" s="12" t="s"/>
      <c r="O862" s="12" t="s"/>
      <c r="P862" s="12" t="s"/>
    </row>
    <row r="863" spans="1:16">
      <c r="A863" s="21" t="s"/>
      <c r="B863" s="12" t="s"/>
      <c r="C863" s="22" t="s"/>
      <c r="D863" s="12" t="s"/>
      <c r="E863" s="12" t="s"/>
      <c r="F863" s="12" t="s"/>
      <c r="G863" s="12" t="s"/>
      <c r="H863" s="12" t="s"/>
      <c r="I863" s="12" t="s"/>
      <c r="J863" s="12" t="s"/>
      <c r="K863" s="12" t="s"/>
      <c r="L863" s="12" t="s"/>
      <c r="M863" s="12" t="s"/>
      <c r="N863" s="12" t="s"/>
      <c r="O863" s="12" t="s"/>
      <c r="P863" s="12" t="s"/>
    </row>
    <row r="864" spans="1:16">
      <c r="A864" s="21" t="s"/>
      <c r="B864" s="12" t="s"/>
      <c r="C864" s="22" t="s"/>
      <c r="D864" s="12" t="s"/>
      <c r="E864" s="12" t="s"/>
      <c r="F864" s="12" t="s"/>
      <c r="G864" s="12" t="s"/>
      <c r="H864" s="12" t="s"/>
      <c r="I864" s="12" t="s"/>
      <c r="J864" s="12" t="s"/>
      <c r="K864" s="12" t="s"/>
      <c r="L864" s="12" t="s"/>
      <c r="M864" s="12" t="s"/>
      <c r="N864" s="12" t="s"/>
      <c r="O864" s="12" t="s"/>
      <c r="P864" s="12" t="s"/>
    </row>
    <row r="865" spans="1:16">
      <c r="A865" s="21" t="s"/>
      <c r="B865" s="12" t="s"/>
      <c r="C865" s="22" t="s"/>
      <c r="D865" s="12" t="s"/>
      <c r="E865" s="12" t="s"/>
      <c r="F865" s="12" t="s"/>
      <c r="G865" s="12" t="s"/>
      <c r="H865" s="12" t="s"/>
      <c r="I865" s="12" t="s"/>
      <c r="J865" s="12" t="s"/>
      <c r="K865" s="12" t="s"/>
      <c r="L865" s="12" t="s"/>
      <c r="M865" s="12" t="s"/>
      <c r="N865" s="12" t="s"/>
      <c r="O865" s="12" t="s"/>
      <c r="P865" s="12" t="s"/>
    </row>
    <row r="866" spans="1:16">
      <c r="A866" s="21" t="s"/>
      <c r="B866" s="12" t="s"/>
      <c r="C866" s="22" t="s"/>
      <c r="D866" s="12" t="s"/>
      <c r="E866" s="12" t="s"/>
      <c r="F866" s="12" t="s"/>
      <c r="G866" s="12" t="s"/>
      <c r="H866" s="12" t="s"/>
      <c r="I866" s="12" t="s"/>
      <c r="J866" s="12" t="s"/>
      <c r="K866" s="12" t="s"/>
      <c r="L866" s="12" t="s"/>
      <c r="M866" s="12" t="s"/>
      <c r="N866" s="12" t="s"/>
      <c r="O866" s="12" t="s"/>
      <c r="P866" s="12" t="s"/>
    </row>
    <row r="867" spans="1:16">
      <c r="A867" s="21" t="s"/>
      <c r="B867" s="12" t="s"/>
      <c r="C867" s="22" t="s"/>
      <c r="D867" s="12" t="s"/>
      <c r="E867" s="12" t="s"/>
      <c r="F867" s="12" t="s"/>
      <c r="G867" s="12" t="s"/>
      <c r="H867" s="12" t="s"/>
      <c r="I867" s="12" t="s"/>
      <c r="J867" s="12" t="s"/>
      <c r="K867" s="12" t="s"/>
      <c r="L867" s="12" t="s"/>
      <c r="M867" s="12" t="s"/>
      <c r="N867" s="12" t="s"/>
      <c r="O867" s="12" t="s"/>
      <c r="P867" s="12" t="s"/>
    </row>
    <row r="868" spans="1:16">
      <c r="A868" s="21" t="s"/>
      <c r="B868" s="12" t="s"/>
      <c r="C868" s="22" t="s"/>
      <c r="D868" s="12" t="s"/>
      <c r="E868" s="12" t="s"/>
      <c r="F868" s="12" t="s"/>
      <c r="G868" s="12" t="s"/>
      <c r="H868" s="12" t="s"/>
      <c r="I868" s="12" t="s"/>
      <c r="J868" s="12" t="s"/>
      <c r="K868" s="12" t="s"/>
      <c r="L868" s="12" t="s"/>
      <c r="M868" s="12" t="s"/>
      <c r="N868" s="12" t="s"/>
      <c r="O868" s="12" t="s"/>
      <c r="P868" s="12" t="s"/>
    </row>
    <row r="869" spans="1:16">
      <c r="A869" s="21" t="s"/>
      <c r="B869" s="12" t="s"/>
      <c r="C869" s="22" t="s"/>
      <c r="D869" s="12" t="s"/>
      <c r="E869" s="12" t="s"/>
      <c r="F869" s="12" t="s"/>
      <c r="G869" s="12" t="s"/>
      <c r="H869" s="12" t="s"/>
      <c r="I869" s="12" t="s"/>
      <c r="J869" s="12" t="s"/>
      <c r="K869" s="12" t="s"/>
      <c r="L869" s="12" t="s"/>
      <c r="M869" s="12" t="s"/>
      <c r="N869" s="12" t="s"/>
      <c r="O869" s="12" t="s"/>
      <c r="P869" s="12" t="s"/>
    </row>
    <row r="870" spans="1:16">
      <c r="A870" s="21" t="s"/>
      <c r="B870" s="12" t="s"/>
      <c r="C870" s="22" t="s"/>
      <c r="D870" s="12" t="s"/>
      <c r="E870" s="12" t="s"/>
      <c r="F870" s="12" t="s"/>
      <c r="G870" s="12" t="s"/>
      <c r="H870" s="12" t="s"/>
      <c r="I870" s="12" t="s"/>
      <c r="J870" s="12" t="s"/>
      <c r="K870" s="12" t="s"/>
      <c r="L870" s="12" t="s"/>
      <c r="M870" s="12" t="s"/>
      <c r="N870" s="12" t="s"/>
      <c r="O870" s="12" t="s"/>
      <c r="P870" s="12" t="s"/>
    </row>
    <row r="871" spans="1:16">
      <c r="A871" s="21" t="s"/>
      <c r="B871" s="12" t="s"/>
      <c r="C871" s="22" t="s"/>
      <c r="D871" s="12" t="s"/>
      <c r="E871" s="12" t="s"/>
      <c r="F871" s="12" t="s"/>
      <c r="G871" s="12" t="s"/>
      <c r="H871" s="12" t="s"/>
      <c r="I871" s="12" t="s"/>
      <c r="J871" s="12" t="s"/>
      <c r="K871" s="12" t="s"/>
      <c r="L871" s="12" t="s"/>
      <c r="M871" s="12" t="s"/>
      <c r="N871" s="12" t="s"/>
      <c r="O871" s="12" t="s"/>
      <c r="P871" s="12" t="s"/>
    </row>
    <row r="872" spans="1:16">
      <c r="A872" s="21" t="s"/>
      <c r="B872" s="12" t="s"/>
      <c r="C872" s="22" t="s"/>
      <c r="D872" s="12" t="s"/>
      <c r="E872" s="12" t="s"/>
      <c r="F872" s="12" t="s"/>
      <c r="G872" s="12" t="s"/>
      <c r="H872" s="12" t="s"/>
      <c r="I872" s="12" t="s"/>
      <c r="J872" s="12" t="s"/>
      <c r="K872" s="12" t="s"/>
      <c r="L872" s="12" t="s"/>
      <c r="M872" s="12" t="s"/>
      <c r="N872" s="12" t="s"/>
      <c r="O872" s="12" t="s"/>
      <c r="P872" s="12" t="s"/>
    </row>
    <row r="873" spans="1:16">
      <c r="A873" s="21" t="s"/>
      <c r="B873" s="12" t="s"/>
      <c r="C873" s="22" t="s"/>
      <c r="D873" s="12" t="s"/>
      <c r="E873" s="12" t="s"/>
      <c r="F873" s="12" t="s"/>
      <c r="G873" s="12" t="s"/>
      <c r="H873" s="12" t="s"/>
      <c r="I873" s="12" t="s"/>
      <c r="J873" s="12" t="s"/>
      <c r="K873" s="12" t="s"/>
      <c r="L873" s="12" t="s"/>
      <c r="M873" s="12" t="s"/>
      <c r="N873" s="12" t="s"/>
      <c r="O873" s="12" t="s"/>
      <c r="P873" s="12" t="s"/>
    </row>
    <row r="874" spans="1:16">
      <c r="A874" s="21" t="s"/>
      <c r="B874" s="12" t="s"/>
      <c r="C874" s="22" t="s"/>
      <c r="D874" s="12" t="s"/>
      <c r="E874" s="12" t="s"/>
      <c r="F874" s="12" t="s"/>
      <c r="G874" s="12" t="s"/>
      <c r="H874" s="12" t="s"/>
      <c r="I874" s="12" t="s"/>
      <c r="J874" s="12" t="s"/>
      <c r="K874" s="12" t="s"/>
      <c r="L874" s="12" t="s"/>
      <c r="M874" s="12" t="s"/>
      <c r="N874" s="12" t="s"/>
      <c r="O874" s="12" t="s"/>
      <c r="P874" s="12" t="s"/>
    </row>
    <row r="875" spans="1:16">
      <c r="A875" s="21" t="s"/>
      <c r="B875" s="12" t="s"/>
      <c r="C875" s="22" t="s"/>
      <c r="D875" s="12" t="s"/>
      <c r="E875" s="12" t="s"/>
      <c r="F875" s="12" t="s"/>
      <c r="G875" s="12" t="s"/>
      <c r="H875" s="12" t="s"/>
      <c r="I875" s="12" t="s"/>
      <c r="J875" s="12" t="s"/>
      <c r="K875" s="12" t="s"/>
      <c r="L875" s="12" t="s"/>
      <c r="M875" s="12" t="s"/>
      <c r="N875" s="12" t="s"/>
      <c r="O875" s="12" t="s"/>
      <c r="P875" s="12" t="s"/>
    </row>
    <row r="876" spans="1:16">
      <c r="A876" s="21" t="s"/>
      <c r="B876" s="12" t="s"/>
      <c r="C876" s="22" t="s"/>
      <c r="D876" s="12" t="s"/>
      <c r="E876" s="12" t="s"/>
      <c r="F876" s="12" t="s"/>
      <c r="G876" s="12" t="s"/>
      <c r="H876" s="12" t="s"/>
      <c r="I876" s="12" t="s"/>
      <c r="J876" s="12" t="s"/>
      <c r="K876" s="12" t="s"/>
      <c r="L876" s="12" t="s"/>
      <c r="M876" s="12" t="s"/>
      <c r="N876" s="12" t="s"/>
      <c r="O876" s="12" t="s"/>
      <c r="P876" s="12" t="s"/>
    </row>
    <row r="877" spans="1:16">
      <c r="A877" s="21" t="s"/>
      <c r="B877" s="12" t="s"/>
      <c r="C877" s="22" t="s"/>
      <c r="D877" s="12" t="s"/>
      <c r="E877" s="12" t="s"/>
      <c r="F877" s="12" t="s"/>
      <c r="G877" s="12" t="s"/>
      <c r="H877" s="12" t="s"/>
      <c r="I877" s="12" t="s"/>
      <c r="J877" s="12" t="s"/>
      <c r="K877" s="12" t="s"/>
      <c r="L877" s="12" t="s"/>
      <c r="M877" s="12" t="s"/>
      <c r="N877" s="12" t="s"/>
      <c r="O877" s="12" t="s"/>
      <c r="P877" s="12" t="s"/>
    </row>
    <row r="878" spans="1:16">
      <c r="A878" s="21" t="s"/>
      <c r="B878" s="12" t="s"/>
      <c r="C878" s="22" t="s"/>
      <c r="D878" s="12" t="s"/>
      <c r="E878" s="12" t="s"/>
      <c r="F878" s="12" t="s"/>
      <c r="G878" s="12" t="s"/>
      <c r="H878" s="12" t="s"/>
      <c r="I878" s="12" t="s"/>
      <c r="J878" s="12" t="s"/>
      <c r="K878" s="12" t="s"/>
      <c r="L878" s="12" t="s"/>
      <c r="M878" s="12" t="s"/>
      <c r="N878" s="12" t="s"/>
      <c r="O878" s="12" t="s"/>
      <c r="P878" s="12" t="s"/>
    </row>
    <row r="879" spans="1:16">
      <c r="A879" s="21" t="s"/>
      <c r="B879" s="12" t="s"/>
      <c r="C879" s="22" t="s"/>
      <c r="D879" s="12" t="s"/>
      <c r="E879" s="12" t="s"/>
      <c r="F879" s="12" t="s"/>
      <c r="G879" s="12" t="s"/>
      <c r="H879" s="12" t="s"/>
      <c r="I879" s="12" t="s"/>
      <c r="J879" s="12" t="s"/>
      <c r="K879" s="12" t="s"/>
      <c r="L879" s="12" t="s"/>
      <c r="M879" s="12" t="s"/>
      <c r="N879" s="12" t="s"/>
      <c r="O879" s="12" t="s"/>
      <c r="P879" s="12" t="s"/>
    </row>
    <row r="880" spans="1:16">
      <c r="A880" s="21" t="s"/>
      <c r="B880" s="12" t="s"/>
      <c r="C880" s="22" t="s"/>
      <c r="D880" s="12" t="s"/>
      <c r="E880" s="12" t="s"/>
      <c r="F880" s="12" t="s"/>
      <c r="G880" s="12" t="s"/>
      <c r="H880" s="12" t="s"/>
      <c r="I880" s="12" t="s"/>
      <c r="J880" s="12" t="s"/>
      <c r="K880" s="12" t="s"/>
      <c r="L880" s="12" t="s"/>
      <c r="M880" s="12" t="s"/>
      <c r="N880" s="12" t="s"/>
      <c r="O880" s="12" t="s"/>
      <c r="P880" s="12" t="s"/>
    </row>
    <row r="881" spans="1:16">
      <c r="A881" s="21" t="s"/>
      <c r="B881" s="12" t="s"/>
      <c r="C881" s="22" t="s"/>
      <c r="D881" s="12" t="s"/>
      <c r="E881" s="12" t="s"/>
      <c r="F881" s="12" t="s"/>
      <c r="G881" s="12" t="s"/>
      <c r="H881" s="12" t="s"/>
      <c r="I881" s="12" t="s"/>
      <c r="J881" s="12" t="s"/>
      <c r="K881" s="12" t="s"/>
      <c r="L881" s="12" t="s"/>
      <c r="M881" s="12" t="s"/>
      <c r="N881" s="12" t="s"/>
      <c r="O881" s="12" t="s"/>
      <c r="P881" s="12" t="s"/>
    </row>
    <row r="882" spans="1:16">
      <c r="A882" s="21" t="s"/>
      <c r="B882" s="12" t="s"/>
      <c r="C882" s="22" t="s"/>
      <c r="D882" s="12" t="s"/>
      <c r="E882" s="12" t="s"/>
      <c r="F882" s="12" t="s"/>
      <c r="G882" s="12" t="s"/>
      <c r="H882" s="12" t="s"/>
      <c r="I882" s="12" t="s"/>
      <c r="J882" s="12" t="s"/>
      <c r="K882" s="12" t="s"/>
      <c r="L882" s="12" t="s"/>
      <c r="M882" s="12" t="s"/>
      <c r="N882" s="12" t="s"/>
      <c r="O882" s="12" t="s"/>
      <c r="P882" s="12" t="s"/>
    </row>
    <row r="883" spans="1:16">
      <c r="A883" s="21" t="s"/>
      <c r="B883" s="12" t="s"/>
      <c r="C883" s="22" t="s"/>
      <c r="D883" s="12" t="s"/>
      <c r="E883" s="12" t="s"/>
      <c r="F883" s="12" t="s"/>
      <c r="G883" s="12" t="s"/>
      <c r="H883" s="12" t="s"/>
      <c r="I883" s="12" t="s"/>
      <c r="J883" s="12" t="s"/>
      <c r="K883" s="12" t="s"/>
      <c r="L883" s="12" t="s"/>
      <c r="M883" s="12" t="s"/>
      <c r="N883" s="12" t="s"/>
      <c r="O883" s="12" t="s"/>
      <c r="P883" s="12" t="s"/>
    </row>
    <row r="884" spans="1:16">
      <c r="A884" s="21" t="s"/>
      <c r="B884" s="12" t="s"/>
      <c r="C884" s="22" t="s"/>
      <c r="D884" s="12" t="s"/>
      <c r="E884" s="12" t="s"/>
      <c r="F884" s="12" t="s"/>
      <c r="G884" s="12" t="s"/>
      <c r="H884" s="12" t="s"/>
      <c r="I884" s="12" t="s"/>
      <c r="J884" s="12" t="s"/>
      <c r="K884" s="12" t="s"/>
      <c r="L884" s="12" t="s"/>
      <c r="M884" s="12" t="s"/>
      <c r="N884" s="12" t="s"/>
      <c r="O884" s="12" t="s"/>
      <c r="P884" s="12" t="s"/>
    </row>
    <row r="885" spans="1:16">
      <c r="A885" s="21" t="s"/>
      <c r="B885" s="12" t="s"/>
      <c r="C885" s="22" t="s"/>
      <c r="D885" s="12" t="s"/>
      <c r="E885" s="12" t="s"/>
      <c r="F885" s="12" t="s"/>
      <c r="G885" s="12" t="s"/>
      <c r="H885" s="12" t="s"/>
      <c r="I885" s="12" t="s"/>
      <c r="J885" s="12" t="s"/>
      <c r="K885" s="12" t="s"/>
      <c r="L885" s="12" t="s"/>
      <c r="M885" s="12" t="s"/>
      <c r="N885" s="12" t="s"/>
      <c r="O885" s="12" t="s"/>
      <c r="P885" s="12" t="s"/>
    </row>
    <row r="886" spans="1:16">
      <c r="A886" s="21" t="s"/>
      <c r="B886" s="12" t="s"/>
      <c r="C886" s="22" t="s"/>
      <c r="D886" s="12" t="s"/>
      <c r="E886" s="12" t="s"/>
      <c r="F886" s="12" t="s"/>
      <c r="G886" s="12" t="s"/>
      <c r="H886" s="12" t="s"/>
      <c r="I886" s="12" t="s"/>
      <c r="J886" s="12" t="s"/>
      <c r="K886" s="12" t="s"/>
      <c r="L886" s="12" t="s"/>
      <c r="M886" s="12" t="s"/>
      <c r="N886" s="12" t="s"/>
      <c r="O886" s="12" t="s"/>
      <c r="P886" s="12" t="s"/>
    </row>
    <row r="887" spans="1:16">
      <c r="A887" s="21" t="s"/>
      <c r="B887" s="12" t="s"/>
      <c r="C887" s="22" t="s"/>
      <c r="D887" s="12" t="s"/>
      <c r="E887" s="12" t="s"/>
      <c r="F887" s="12" t="s"/>
      <c r="G887" s="12" t="s"/>
      <c r="H887" s="12" t="s"/>
      <c r="I887" s="12" t="s"/>
      <c r="J887" s="12" t="s"/>
      <c r="K887" s="12" t="s"/>
      <c r="L887" s="12" t="s"/>
      <c r="M887" s="12" t="s"/>
      <c r="N887" s="12" t="s"/>
      <c r="O887" s="12" t="s"/>
      <c r="P887" s="12" t="s"/>
    </row>
    <row r="888" spans="1:16">
      <c r="A888" s="21" t="s"/>
      <c r="B888" s="12" t="s"/>
      <c r="C888" s="22" t="s"/>
      <c r="D888" s="12" t="s"/>
      <c r="E888" s="12" t="s"/>
      <c r="F888" s="12" t="s"/>
      <c r="G888" s="12" t="s"/>
      <c r="H888" s="12" t="s"/>
      <c r="I888" s="12" t="s"/>
      <c r="J888" s="12" t="s"/>
      <c r="K888" s="12" t="s"/>
      <c r="L888" s="12" t="s"/>
      <c r="M888" s="12" t="s"/>
      <c r="N888" s="12" t="s"/>
      <c r="O888" s="12" t="s"/>
      <c r="P888" s="12" t="s"/>
    </row>
    <row r="889" spans="1:16">
      <c r="A889" s="21" t="s"/>
      <c r="B889" s="12" t="s"/>
      <c r="C889" s="22" t="s"/>
      <c r="D889" s="12" t="s"/>
      <c r="E889" s="12" t="s"/>
      <c r="F889" s="12" t="s"/>
      <c r="G889" s="12" t="s"/>
      <c r="H889" s="12" t="s"/>
      <c r="I889" s="12" t="s"/>
      <c r="J889" s="12" t="s"/>
      <c r="K889" s="12" t="s"/>
      <c r="L889" s="12" t="s"/>
      <c r="M889" s="12" t="s"/>
      <c r="N889" s="12" t="s"/>
      <c r="O889" s="12" t="s"/>
      <c r="P889" s="12" t="s"/>
    </row>
    <row r="890" spans="1:16">
      <c r="A890" s="21" t="s"/>
      <c r="B890" s="12" t="s"/>
      <c r="C890" s="22" t="s"/>
      <c r="D890" s="12" t="s"/>
      <c r="E890" s="12" t="s"/>
      <c r="F890" s="12" t="s"/>
      <c r="G890" s="12" t="s"/>
      <c r="H890" s="12" t="s"/>
      <c r="I890" s="12" t="s"/>
      <c r="J890" s="12" t="s"/>
      <c r="K890" s="12" t="s"/>
      <c r="L890" s="12" t="s"/>
      <c r="M890" s="12" t="s"/>
      <c r="N890" s="12" t="s"/>
      <c r="O890" s="12" t="s"/>
      <c r="P890" s="12" t="s"/>
    </row>
    <row r="891" spans="1:16">
      <c r="A891" s="21" t="s"/>
      <c r="B891" s="12" t="s"/>
      <c r="C891" s="22" t="s"/>
      <c r="D891" s="12" t="s"/>
      <c r="E891" s="12" t="s"/>
      <c r="F891" s="12" t="s"/>
      <c r="G891" s="12" t="s"/>
      <c r="H891" s="12" t="s"/>
      <c r="I891" s="12" t="s"/>
      <c r="J891" s="12" t="s"/>
      <c r="K891" s="12" t="s"/>
      <c r="L891" s="12" t="s"/>
      <c r="M891" s="12" t="s"/>
      <c r="N891" s="12" t="s"/>
      <c r="O891" s="12" t="s"/>
      <c r="P891" s="12" t="s"/>
    </row>
    <row r="892" spans="1:16">
      <c r="A892" s="21" t="s"/>
      <c r="B892" s="12" t="s"/>
      <c r="C892" s="22" t="s"/>
      <c r="D892" s="12" t="s"/>
      <c r="E892" s="12" t="s"/>
      <c r="F892" s="12" t="s"/>
      <c r="G892" s="12" t="s"/>
      <c r="H892" s="12" t="s"/>
      <c r="I892" s="12" t="s"/>
      <c r="J892" s="12" t="s"/>
      <c r="K892" s="12" t="s"/>
      <c r="L892" s="12" t="s"/>
      <c r="M892" s="12" t="s"/>
      <c r="N892" s="12" t="s"/>
      <c r="O892" s="12" t="s"/>
      <c r="P892" s="12" t="s"/>
    </row>
    <row r="893" spans="1:16">
      <c r="A893" s="21" t="s"/>
      <c r="B893" s="12" t="s"/>
      <c r="C893" s="22" t="s"/>
      <c r="D893" s="12" t="s"/>
      <c r="E893" s="12" t="s"/>
      <c r="F893" s="12" t="s"/>
      <c r="G893" s="12" t="s"/>
      <c r="H893" s="12" t="s"/>
      <c r="I893" s="12" t="s"/>
      <c r="J893" s="12" t="s"/>
      <c r="K893" s="12" t="s"/>
      <c r="L893" s="12" t="s"/>
      <c r="M893" s="12" t="s"/>
      <c r="N893" s="12" t="s"/>
      <c r="O893" s="12" t="s"/>
      <c r="P893" s="12" t="s"/>
    </row>
    <row r="894" spans="1:16">
      <c r="A894" s="21" t="s"/>
      <c r="B894" s="12" t="s"/>
      <c r="C894" s="22" t="s"/>
      <c r="D894" s="12" t="s"/>
      <c r="E894" s="12" t="s"/>
      <c r="F894" s="12" t="s"/>
      <c r="G894" s="12" t="s"/>
      <c r="H894" s="12" t="s"/>
      <c r="I894" s="12" t="s"/>
      <c r="J894" s="12" t="s"/>
      <c r="K894" s="12" t="s"/>
      <c r="L894" s="12" t="s"/>
      <c r="M894" s="12" t="s"/>
      <c r="N894" s="12" t="s"/>
      <c r="O894" s="12" t="s"/>
      <c r="P894" s="12" t="s"/>
    </row>
    <row r="895" spans="1:16">
      <c r="A895" s="21" t="s"/>
      <c r="B895" s="12" t="s"/>
      <c r="C895" s="22" t="s"/>
      <c r="D895" s="12" t="s"/>
      <c r="E895" s="12" t="s"/>
      <c r="F895" s="12" t="s"/>
      <c r="G895" s="12" t="s"/>
      <c r="H895" s="12" t="s"/>
      <c r="I895" s="12" t="s"/>
      <c r="J895" s="12" t="s"/>
      <c r="K895" s="12" t="s"/>
      <c r="L895" s="12" t="s"/>
      <c r="M895" s="12" t="s"/>
      <c r="N895" s="12" t="s"/>
      <c r="O895" s="12" t="s"/>
      <c r="P895" s="12" t="s"/>
    </row>
    <row r="896" spans="1:16">
      <c r="A896" s="21" t="s"/>
      <c r="B896" s="12" t="s"/>
      <c r="C896" s="22" t="s"/>
      <c r="D896" s="12" t="s"/>
      <c r="E896" s="12" t="s"/>
      <c r="F896" s="12" t="s"/>
      <c r="G896" s="12" t="s"/>
      <c r="H896" s="12" t="s"/>
      <c r="I896" s="12" t="s"/>
      <c r="J896" s="12" t="s"/>
      <c r="K896" s="12" t="s"/>
      <c r="L896" s="12" t="s"/>
      <c r="M896" s="12" t="s"/>
      <c r="N896" s="12" t="s"/>
      <c r="O896" s="12" t="s"/>
      <c r="P896" s="12" t="s"/>
    </row>
    <row r="897" spans="1:16">
      <c r="A897" s="21" t="s"/>
      <c r="B897" s="12" t="s"/>
      <c r="C897" s="22" t="s"/>
      <c r="D897" s="12" t="s"/>
      <c r="E897" s="12" t="s"/>
      <c r="F897" s="12" t="s"/>
      <c r="G897" s="12" t="s"/>
      <c r="H897" s="12" t="s"/>
      <c r="I897" s="12" t="s"/>
      <c r="J897" s="12" t="s"/>
      <c r="K897" s="12" t="s"/>
      <c r="L897" s="12" t="s"/>
      <c r="M897" s="12" t="s"/>
      <c r="N897" s="12" t="s"/>
      <c r="O897" s="12" t="s"/>
      <c r="P897" s="12" t="s"/>
    </row>
    <row r="898" spans="1:16">
      <c r="A898" s="21" t="s"/>
      <c r="B898" s="12" t="s"/>
      <c r="C898" s="22" t="s"/>
      <c r="D898" s="12" t="s"/>
      <c r="E898" s="12" t="s"/>
      <c r="F898" s="12" t="s"/>
      <c r="G898" s="12" t="s"/>
      <c r="H898" s="12" t="s"/>
      <c r="I898" s="12" t="s"/>
      <c r="J898" s="12" t="s"/>
      <c r="K898" s="12" t="s"/>
      <c r="L898" s="12" t="s"/>
      <c r="M898" s="12" t="s"/>
      <c r="N898" s="12" t="s"/>
      <c r="O898" s="12" t="s"/>
      <c r="P898" s="12" t="s"/>
    </row>
    <row r="899" spans="1:16">
      <c r="A899" s="21" t="s"/>
      <c r="B899" s="12" t="s"/>
      <c r="C899" s="22" t="s"/>
      <c r="D899" s="12" t="s"/>
      <c r="E899" s="12" t="s"/>
      <c r="F899" s="12" t="s"/>
      <c r="G899" s="12" t="s"/>
      <c r="H899" s="12" t="s"/>
      <c r="I899" s="12" t="s"/>
      <c r="J899" s="12" t="s"/>
      <c r="K899" s="12" t="s"/>
      <c r="L899" s="12" t="s"/>
      <c r="M899" s="12" t="s"/>
      <c r="N899" s="12" t="s"/>
      <c r="O899" s="12" t="s"/>
      <c r="P899" s="12" t="s"/>
    </row>
    <row r="900" spans="1:16">
      <c r="A900" s="21" t="s"/>
      <c r="B900" s="12" t="s"/>
      <c r="C900" s="22" t="s"/>
      <c r="D900" s="12" t="s"/>
      <c r="E900" s="12" t="s"/>
      <c r="F900" s="12" t="s"/>
      <c r="G900" s="12" t="s"/>
      <c r="H900" s="12" t="s"/>
      <c r="I900" s="12" t="s"/>
      <c r="J900" s="12" t="s"/>
      <c r="K900" s="12" t="s"/>
      <c r="L900" s="12" t="s"/>
      <c r="M900" s="12" t="s"/>
      <c r="N900" s="12" t="s"/>
      <c r="O900" s="12" t="s"/>
      <c r="P900" s="12" t="s"/>
    </row>
    <row r="901" spans="1:16">
      <c r="A901" s="21" t="s"/>
      <c r="B901" s="12" t="s"/>
      <c r="C901" s="22" t="s"/>
      <c r="D901" s="12" t="s"/>
      <c r="E901" s="12" t="s"/>
      <c r="F901" s="12" t="s"/>
      <c r="G901" s="12" t="s"/>
      <c r="H901" s="12" t="s"/>
      <c r="I901" s="12" t="s"/>
      <c r="J901" s="12" t="s"/>
      <c r="K901" s="12" t="s"/>
      <c r="L901" s="12" t="s"/>
      <c r="M901" s="12" t="s"/>
      <c r="N901" s="12" t="s"/>
      <c r="O901" s="12" t="s"/>
      <c r="P901" s="12" t="s"/>
    </row>
    <row r="902" spans="1:16">
      <c r="A902" s="21" t="s"/>
      <c r="B902" s="12" t="s"/>
      <c r="C902" s="22" t="s"/>
      <c r="D902" s="12" t="s"/>
      <c r="E902" s="12" t="s"/>
      <c r="F902" s="12" t="s"/>
      <c r="G902" s="12" t="s"/>
      <c r="H902" s="12" t="s"/>
      <c r="I902" s="12" t="s"/>
      <c r="J902" s="12" t="s"/>
      <c r="K902" s="12" t="s"/>
      <c r="L902" s="12" t="s"/>
      <c r="M902" s="12" t="s"/>
      <c r="N902" s="12" t="s"/>
      <c r="O902" s="12" t="s"/>
      <c r="P902" s="12" t="s"/>
    </row>
    <row r="903" spans="1:16">
      <c r="A903" s="21" t="s"/>
      <c r="B903" s="12" t="s"/>
      <c r="C903" s="22" t="s"/>
      <c r="D903" s="12" t="s"/>
      <c r="E903" s="12" t="s"/>
      <c r="F903" s="12" t="s"/>
      <c r="G903" s="12" t="s"/>
      <c r="H903" s="12" t="s"/>
      <c r="I903" s="12" t="s"/>
      <c r="J903" s="12" t="s"/>
      <c r="K903" s="12" t="s"/>
      <c r="L903" s="12" t="s"/>
      <c r="M903" s="12" t="s"/>
      <c r="N903" s="12" t="s"/>
      <c r="O903" s="12" t="s"/>
      <c r="P903" s="12" t="s"/>
    </row>
    <row r="904" spans="1:16">
      <c r="A904" s="21" t="s"/>
      <c r="B904" s="12" t="s"/>
      <c r="C904" s="22" t="s"/>
      <c r="D904" s="12" t="s"/>
      <c r="E904" s="12" t="s"/>
      <c r="F904" s="12" t="s"/>
      <c r="G904" s="12" t="s"/>
      <c r="H904" s="12" t="s"/>
      <c r="I904" s="12" t="s"/>
      <c r="J904" s="12" t="s"/>
      <c r="K904" s="12" t="s"/>
      <c r="L904" s="12" t="s"/>
      <c r="M904" s="12" t="s"/>
      <c r="N904" s="12" t="s"/>
      <c r="O904" s="12" t="s"/>
      <c r="P904" s="12" t="s"/>
    </row>
    <row r="905" spans="1:16">
      <c r="A905" s="21" t="s"/>
      <c r="B905" s="12" t="s"/>
      <c r="C905" s="22" t="s"/>
      <c r="D905" s="12" t="s"/>
      <c r="E905" s="12" t="s"/>
      <c r="F905" s="12" t="s"/>
      <c r="G905" s="12" t="s"/>
      <c r="H905" s="12" t="s"/>
      <c r="I905" s="12" t="s"/>
      <c r="J905" s="12" t="s"/>
      <c r="K905" s="12" t="s"/>
      <c r="L905" s="12" t="s"/>
      <c r="M905" s="12" t="s"/>
      <c r="N905" s="12" t="s"/>
      <c r="O905" s="12" t="s"/>
      <c r="P905" s="12" t="s"/>
    </row>
    <row r="906" spans="1:16">
      <c r="A906" s="21" t="s"/>
      <c r="B906" s="12" t="s"/>
      <c r="C906" s="22" t="s"/>
      <c r="D906" s="12" t="s"/>
      <c r="E906" s="12" t="s"/>
      <c r="F906" s="12" t="s"/>
      <c r="G906" s="12" t="s"/>
      <c r="H906" s="12" t="s"/>
      <c r="I906" s="12" t="s"/>
      <c r="J906" s="12" t="s"/>
      <c r="K906" s="12" t="s"/>
      <c r="L906" s="12" t="s"/>
      <c r="M906" s="12" t="s"/>
      <c r="N906" s="12" t="s"/>
      <c r="O906" s="12" t="s"/>
      <c r="P906" s="12" t="s"/>
    </row>
    <row r="907" spans="1:16">
      <c r="A907" s="21" t="s"/>
      <c r="B907" s="12" t="s"/>
      <c r="C907" s="22" t="s"/>
      <c r="D907" s="12" t="s"/>
      <c r="E907" s="12" t="s"/>
      <c r="F907" s="12" t="s"/>
      <c r="G907" s="12" t="s"/>
      <c r="H907" s="12" t="s"/>
      <c r="I907" s="12" t="s"/>
      <c r="J907" s="12" t="s"/>
      <c r="K907" s="12" t="s"/>
      <c r="L907" s="12" t="s"/>
      <c r="M907" s="12" t="s"/>
      <c r="N907" s="12" t="s"/>
      <c r="O907" s="12" t="s"/>
      <c r="P907" s="12" t="s"/>
    </row>
    <row r="908" spans="1:16">
      <c r="A908" s="21" t="s"/>
      <c r="B908" s="12" t="s"/>
      <c r="C908" s="22" t="s"/>
      <c r="D908" s="12" t="s"/>
      <c r="E908" s="12" t="s"/>
      <c r="F908" s="12" t="s"/>
      <c r="G908" s="12" t="s"/>
      <c r="H908" s="12" t="s"/>
      <c r="I908" s="12" t="s"/>
      <c r="J908" s="12" t="s"/>
      <c r="K908" s="12" t="s"/>
      <c r="L908" s="12" t="s"/>
      <c r="M908" s="12" t="s"/>
      <c r="N908" s="12" t="s"/>
      <c r="O908" s="12" t="s"/>
      <c r="P908" s="12" t="s"/>
    </row>
    <row r="909" spans="1:16">
      <c r="A909" s="21" t="s"/>
      <c r="B909" s="12" t="s"/>
      <c r="C909" s="22" t="s"/>
      <c r="D909" s="12" t="s"/>
      <c r="E909" s="12" t="s"/>
      <c r="F909" s="12" t="s"/>
      <c r="G909" s="12" t="s"/>
      <c r="H909" s="12" t="s"/>
      <c r="I909" s="12" t="s"/>
      <c r="J909" s="12" t="s"/>
      <c r="K909" s="12" t="s"/>
      <c r="L909" s="12" t="s"/>
      <c r="M909" s="12" t="s"/>
      <c r="N909" s="12" t="s"/>
      <c r="O909" s="12" t="s"/>
      <c r="P909" s="12" t="s"/>
    </row>
    <row r="910" spans="1:16">
      <c r="A910" s="21" t="s"/>
      <c r="B910" s="12" t="s"/>
      <c r="C910" s="22" t="s"/>
      <c r="D910" s="12" t="s"/>
      <c r="E910" s="12" t="s"/>
      <c r="F910" s="12" t="s"/>
      <c r="G910" s="12" t="s"/>
      <c r="H910" s="12" t="s"/>
      <c r="I910" s="12" t="s"/>
      <c r="J910" s="12" t="s"/>
      <c r="K910" s="12" t="s"/>
      <c r="L910" s="12" t="s"/>
      <c r="M910" s="12" t="s"/>
      <c r="N910" s="12" t="s"/>
      <c r="O910" s="12" t="s"/>
      <c r="P910" s="12" t="s"/>
    </row>
    <row r="911" spans="1:16">
      <c r="A911" s="21" t="s"/>
      <c r="B911" s="12" t="s"/>
      <c r="C911" s="22" t="s"/>
      <c r="D911" s="12" t="s"/>
      <c r="E911" s="12" t="s"/>
      <c r="F911" s="12" t="s"/>
      <c r="G911" s="12" t="s"/>
      <c r="H911" s="12" t="s"/>
      <c r="I911" s="12" t="s"/>
      <c r="J911" s="12" t="s"/>
      <c r="K911" s="12" t="s"/>
      <c r="L911" s="12" t="s"/>
      <c r="M911" s="12" t="s"/>
      <c r="N911" s="12" t="s"/>
      <c r="O911" s="12" t="s"/>
      <c r="P911" s="12" t="s"/>
    </row>
    <row r="912" spans="1:16">
      <c r="A912" s="21" t="s"/>
      <c r="B912" s="12" t="s"/>
      <c r="C912" s="22" t="s"/>
      <c r="D912" s="12" t="s"/>
      <c r="E912" s="12" t="s"/>
      <c r="F912" s="12" t="s"/>
      <c r="G912" s="12" t="s"/>
      <c r="H912" s="12" t="s"/>
      <c r="I912" s="12" t="s"/>
      <c r="J912" s="12" t="s"/>
      <c r="K912" s="12" t="s"/>
      <c r="L912" s="12" t="s"/>
      <c r="M912" s="12" t="s"/>
      <c r="N912" s="12" t="s"/>
      <c r="O912" s="12" t="s"/>
      <c r="P912" s="12" t="s"/>
    </row>
    <row r="913" spans="1:16">
      <c r="A913" s="21" t="s"/>
      <c r="B913" s="12" t="s"/>
      <c r="C913" s="22" t="s"/>
      <c r="D913" s="12" t="s"/>
      <c r="E913" s="12" t="s"/>
      <c r="F913" s="12" t="s"/>
      <c r="G913" s="12" t="s"/>
      <c r="H913" s="12" t="s"/>
      <c r="I913" s="12" t="s"/>
      <c r="J913" s="12" t="s"/>
      <c r="K913" s="12" t="s"/>
      <c r="L913" s="12" t="s"/>
      <c r="M913" s="12" t="s"/>
      <c r="N913" s="12" t="s"/>
      <c r="O913" s="12" t="s"/>
      <c r="P913" s="12" t="s"/>
    </row>
    <row r="914" spans="1:16">
      <c r="A914" s="21" t="s"/>
      <c r="B914" s="12" t="s"/>
      <c r="C914" s="22" t="s"/>
      <c r="D914" s="12" t="s"/>
      <c r="E914" s="12" t="s"/>
      <c r="F914" s="12" t="s"/>
      <c r="G914" s="12" t="s"/>
      <c r="H914" s="12" t="s"/>
      <c r="I914" s="12" t="s"/>
      <c r="J914" s="12" t="s"/>
      <c r="K914" s="12" t="s"/>
      <c r="L914" s="12" t="s"/>
      <c r="M914" s="12" t="s"/>
      <c r="N914" s="12" t="s"/>
      <c r="O914" s="12" t="s"/>
      <c r="P914" s="12" t="s"/>
    </row>
    <row r="915" spans="1:16">
      <c r="A915" s="21" t="s"/>
      <c r="B915" s="12" t="s"/>
      <c r="C915" s="22" t="s"/>
      <c r="D915" s="12" t="s"/>
      <c r="E915" s="12" t="s"/>
      <c r="F915" s="12" t="s"/>
      <c r="G915" s="12" t="s"/>
      <c r="H915" s="12" t="s"/>
      <c r="I915" s="12" t="s"/>
      <c r="J915" s="12" t="s"/>
      <c r="K915" s="12" t="s"/>
      <c r="L915" s="12" t="s"/>
      <c r="M915" s="12" t="s"/>
      <c r="N915" s="12" t="s"/>
      <c r="O915" s="12" t="s"/>
      <c r="P915" s="12" t="s"/>
    </row>
    <row r="916" spans="1:16">
      <c r="A916" s="21" t="s"/>
      <c r="B916" s="12" t="s"/>
      <c r="C916" s="22" t="s"/>
      <c r="D916" s="12" t="s"/>
      <c r="E916" s="12" t="s"/>
      <c r="F916" s="12" t="s"/>
      <c r="G916" s="12" t="s"/>
      <c r="H916" s="12" t="s"/>
      <c r="I916" s="12" t="s"/>
      <c r="J916" s="12" t="s"/>
      <c r="K916" s="12" t="s"/>
      <c r="L916" s="12" t="s"/>
      <c r="M916" s="12" t="s"/>
      <c r="N916" s="12" t="s"/>
      <c r="O916" s="12" t="s"/>
      <c r="P916" s="12" t="s"/>
    </row>
    <row r="917" spans="1:16">
      <c r="A917" s="21" t="s"/>
      <c r="B917" s="12" t="s"/>
      <c r="C917" s="22" t="s"/>
      <c r="D917" s="12" t="s"/>
      <c r="E917" s="12" t="s"/>
      <c r="F917" s="12" t="s"/>
      <c r="G917" s="12" t="s"/>
      <c r="H917" s="12" t="s"/>
      <c r="I917" s="12" t="s"/>
      <c r="J917" s="12" t="s"/>
      <c r="K917" s="12" t="s"/>
      <c r="L917" s="12" t="s"/>
      <c r="M917" s="12" t="s"/>
      <c r="N917" s="12" t="s"/>
      <c r="O917" s="12" t="s"/>
      <c r="P917" s="12" t="s"/>
    </row>
    <row r="918" spans="1:16">
      <c r="A918" s="21" t="s"/>
      <c r="B918" s="12" t="s"/>
      <c r="C918" s="22" t="s"/>
      <c r="D918" s="12" t="s"/>
      <c r="E918" s="12" t="s"/>
      <c r="F918" s="12" t="s"/>
      <c r="G918" s="12" t="s"/>
      <c r="H918" s="12" t="s"/>
      <c r="I918" s="12" t="s"/>
      <c r="J918" s="12" t="s"/>
      <c r="K918" s="12" t="s"/>
      <c r="L918" s="12" t="s"/>
      <c r="M918" s="12" t="s"/>
      <c r="N918" s="12" t="s"/>
      <c r="O918" s="12" t="s"/>
      <c r="P918" s="12" t="s"/>
    </row>
    <row r="919" spans="1:16">
      <c r="A919" s="21" t="s"/>
      <c r="B919" s="12" t="s"/>
      <c r="C919" s="22" t="s"/>
      <c r="D919" s="12" t="s"/>
      <c r="E919" s="12" t="s"/>
      <c r="F919" s="12" t="s"/>
      <c r="G919" s="12" t="s"/>
      <c r="H919" s="12" t="s"/>
      <c r="I919" s="12" t="s"/>
      <c r="J919" s="12" t="s"/>
      <c r="K919" s="12" t="s"/>
      <c r="L919" s="12" t="s"/>
      <c r="M919" s="12" t="s"/>
      <c r="N919" s="12" t="s"/>
      <c r="O919" s="12" t="s"/>
      <c r="P919" s="12" t="s"/>
    </row>
    <row r="920" spans="1:16">
      <c r="A920" s="21" t="s"/>
      <c r="B920" s="12" t="s"/>
      <c r="C920" s="22" t="s"/>
      <c r="D920" s="12" t="s"/>
      <c r="E920" s="12" t="s"/>
      <c r="F920" s="12" t="s"/>
      <c r="G920" s="12" t="s"/>
      <c r="H920" s="12" t="s"/>
      <c r="I920" s="12" t="s"/>
      <c r="J920" s="12" t="s"/>
      <c r="K920" s="12" t="s"/>
      <c r="L920" s="12" t="s"/>
      <c r="M920" s="12" t="s"/>
      <c r="N920" s="12" t="s"/>
      <c r="O920" s="12" t="s"/>
      <c r="P920" s="12" t="s"/>
    </row>
    <row r="921" spans="1:16">
      <c r="A921" s="21" t="s"/>
      <c r="B921" s="12" t="s"/>
      <c r="C921" s="22" t="s"/>
      <c r="D921" s="12" t="s"/>
      <c r="E921" s="12" t="s"/>
      <c r="F921" s="12" t="s"/>
      <c r="G921" s="12" t="s"/>
      <c r="H921" s="12" t="s"/>
      <c r="I921" s="12" t="s"/>
      <c r="J921" s="12" t="s"/>
      <c r="K921" s="12" t="s"/>
      <c r="L921" s="12" t="s"/>
      <c r="M921" s="12" t="s"/>
      <c r="N921" s="12" t="s"/>
      <c r="O921" s="12" t="s"/>
      <c r="P921" s="12" t="s"/>
    </row>
    <row r="922" spans="1:16">
      <c r="A922" s="21" t="s"/>
      <c r="B922" s="12" t="s"/>
      <c r="C922" s="22" t="s"/>
      <c r="D922" s="12" t="s"/>
      <c r="E922" s="12" t="s"/>
      <c r="F922" s="12" t="s"/>
      <c r="G922" s="12" t="s"/>
      <c r="H922" s="12" t="s"/>
      <c r="I922" s="12" t="s"/>
      <c r="J922" s="12" t="s"/>
      <c r="K922" s="12" t="s"/>
      <c r="L922" s="12" t="s"/>
      <c r="M922" s="12" t="s"/>
      <c r="N922" s="12" t="s"/>
      <c r="O922" s="12" t="s"/>
      <c r="P922" s="12" t="s"/>
    </row>
    <row r="923" spans="1:16">
      <c r="A923" s="21" t="s"/>
      <c r="B923" s="12" t="s"/>
      <c r="C923" s="22" t="s"/>
      <c r="D923" s="12" t="s"/>
      <c r="E923" s="12" t="s"/>
      <c r="F923" s="12" t="s"/>
      <c r="G923" s="12" t="s"/>
      <c r="H923" s="12" t="s"/>
      <c r="I923" s="12" t="s"/>
      <c r="J923" s="12" t="s"/>
      <c r="K923" s="12" t="s"/>
      <c r="L923" s="12" t="s"/>
      <c r="M923" s="12" t="s"/>
      <c r="N923" s="12" t="s"/>
      <c r="O923" s="12" t="s"/>
      <c r="P923" s="12" t="s"/>
    </row>
    <row r="924" spans="1:16">
      <c r="A924" s="21" t="s"/>
      <c r="B924" s="12" t="s"/>
      <c r="C924" s="22" t="s"/>
      <c r="D924" s="12" t="s"/>
      <c r="E924" s="12" t="s"/>
      <c r="F924" s="12" t="s"/>
      <c r="G924" s="12" t="s"/>
      <c r="H924" s="12" t="s"/>
      <c r="I924" s="12" t="s"/>
      <c r="J924" s="12" t="s"/>
      <c r="K924" s="12" t="s"/>
      <c r="L924" s="12" t="s"/>
      <c r="M924" s="12" t="s"/>
      <c r="N924" s="12" t="s"/>
      <c r="O924" s="12" t="s"/>
      <c r="P924" s="12" t="s"/>
    </row>
    <row r="925" spans="1:16">
      <c r="A925" s="21" t="s"/>
      <c r="B925" s="12" t="s"/>
      <c r="C925" s="22" t="s"/>
      <c r="D925" s="12" t="s"/>
      <c r="E925" s="12" t="s"/>
      <c r="F925" s="12" t="s"/>
      <c r="G925" s="12" t="s"/>
      <c r="H925" s="12" t="s"/>
      <c r="I925" s="12" t="s"/>
      <c r="J925" s="12" t="s"/>
      <c r="K925" s="12" t="s"/>
      <c r="L925" s="12" t="s"/>
      <c r="M925" s="12" t="s"/>
      <c r="N925" s="12" t="s"/>
      <c r="O925" s="12" t="s"/>
      <c r="P925" s="12" t="s"/>
    </row>
    <row r="926" spans="1:16">
      <c r="A926" s="21" t="s"/>
      <c r="B926" s="12" t="s"/>
      <c r="C926" s="22" t="s"/>
      <c r="D926" s="12" t="s"/>
      <c r="E926" s="12" t="s"/>
      <c r="F926" s="12" t="s"/>
      <c r="G926" s="12" t="s"/>
      <c r="H926" s="12" t="s"/>
      <c r="I926" s="12" t="s"/>
      <c r="J926" s="12" t="s"/>
      <c r="K926" s="12" t="s"/>
      <c r="L926" s="12" t="s"/>
      <c r="M926" s="12" t="s"/>
      <c r="N926" s="12" t="s"/>
      <c r="O926" s="12" t="s"/>
      <c r="P926" s="12" t="s"/>
    </row>
    <row r="927" spans="1:16">
      <c r="A927" s="21" t="s"/>
      <c r="B927" s="12" t="s"/>
      <c r="C927" s="22" t="s"/>
      <c r="D927" s="12" t="s"/>
      <c r="E927" s="12" t="s"/>
      <c r="F927" s="12" t="s"/>
      <c r="G927" s="12" t="s"/>
      <c r="H927" s="12" t="s"/>
      <c r="I927" s="12" t="s"/>
      <c r="J927" s="12" t="s"/>
      <c r="K927" s="12" t="s"/>
      <c r="L927" s="12" t="s"/>
      <c r="M927" s="12" t="s"/>
      <c r="N927" s="12" t="s"/>
      <c r="O927" s="12" t="s"/>
      <c r="P927" s="12" t="s"/>
    </row>
    <row r="928" spans="1:16">
      <c r="A928" s="21" t="s"/>
      <c r="B928" s="12" t="s"/>
      <c r="C928" s="22" t="s"/>
      <c r="D928" s="12" t="s"/>
      <c r="E928" s="12" t="s"/>
      <c r="F928" s="12" t="s"/>
      <c r="G928" s="12" t="s"/>
      <c r="H928" s="12" t="s"/>
      <c r="I928" s="12" t="s"/>
      <c r="J928" s="12" t="s"/>
      <c r="K928" s="12" t="s"/>
      <c r="L928" s="12" t="s"/>
      <c r="M928" s="12" t="s"/>
      <c r="N928" s="12" t="s"/>
      <c r="O928" s="12" t="s"/>
      <c r="P928" s="12" t="s"/>
    </row>
    <row r="929" spans="1:16">
      <c r="A929" s="21" t="s"/>
      <c r="B929" s="12" t="s"/>
      <c r="C929" s="22" t="s"/>
      <c r="D929" s="12" t="s"/>
      <c r="E929" s="12" t="s"/>
      <c r="F929" s="12" t="s"/>
      <c r="G929" s="12" t="s"/>
      <c r="H929" s="12" t="s"/>
      <c r="I929" s="12" t="s"/>
      <c r="J929" s="12" t="s"/>
      <c r="K929" s="12" t="s"/>
      <c r="L929" s="12" t="s"/>
      <c r="M929" s="12" t="s"/>
      <c r="N929" s="12" t="s"/>
      <c r="O929" s="12" t="s"/>
      <c r="P929" s="12" t="s"/>
    </row>
    <row r="930" spans="1:16">
      <c r="A930" s="21" t="s"/>
      <c r="B930" s="12" t="s"/>
      <c r="C930" s="22" t="s"/>
      <c r="D930" s="12" t="s"/>
      <c r="E930" s="12" t="s"/>
      <c r="F930" s="12" t="s"/>
      <c r="G930" s="12" t="s"/>
      <c r="H930" s="12" t="s"/>
      <c r="I930" s="12" t="s"/>
      <c r="J930" s="12" t="s"/>
      <c r="K930" s="12" t="s"/>
      <c r="L930" s="12" t="s"/>
      <c r="M930" s="12" t="s"/>
      <c r="N930" s="12" t="s"/>
      <c r="O930" s="12" t="s"/>
      <c r="P930" s="12" t="s"/>
    </row>
    <row r="931" spans="1:16">
      <c r="A931" s="21" t="s"/>
      <c r="B931" s="12" t="s"/>
      <c r="C931" s="22" t="s"/>
      <c r="D931" s="12" t="s"/>
      <c r="E931" s="12" t="s"/>
      <c r="F931" s="12" t="s"/>
      <c r="G931" s="12" t="s"/>
      <c r="H931" s="12" t="s"/>
      <c r="I931" s="12" t="s"/>
      <c r="J931" s="12" t="s"/>
      <c r="K931" s="12" t="s"/>
      <c r="L931" s="12" t="s"/>
      <c r="M931" s="12" t="s"/>
      <c r="N931" s="12" t="s"/>
      <c r="O931" s="12" t="s"/>
      <c r="P931" s="12" t="s"/>
    </row>
    <row r="932" spans="1:16">
      <c r="A932" s="21" t="s"/>
      <c r="B932" s="12" t="s"/>
      <c r="C932" s="22" t="s"/>
      <c r="D932" s="12" t="s"/>
      <c r="E932" s="12" t="s"/>
      <c r="F932" s="12" t="s"/>
      <c r="G932" s="12" t="s"/>
      <c r="H932" s="12" t="s"/>
      <c r="I932" s="12" t="s"/>
      <c r="J932" s="12" t="s"/>
      <c r="K932" s="12" t="s"/>
      <c r="L932" s="12" t="s"/>
      <c r="M932" s="12" t="s"/>
      <c r="N932" s="12" t="s"/>
      <c r="O932" s="12" t="s"/>
      <c r="P932" s="12" t="s"/>
    </row>
    <row r="933" spans="1:16">
      <c r="A933" s="21" t="s"/>
      <c r="B933" s="12" t="s"/>
      <c r="C933" s="22" t="s"/>
      <c r="D933" s="12" t="s"/>
      <c r="E933" s="12" t="s"/>
      <c r="F933" s="12" t="s"/>
      <c r="G933" s="12" t="s"/>
      <c r="H933" s="12" t="s"/>
      <c r="I933" s="12" t="s"/>
      <c r="J933" s="12" t="s"/>
      <c r="K933" s="12" t="s"/>
      <c r="L933" s="12" t="s"/>
      <c r="M933" s="12" t="s"/>
      <c r="N933" s="12" t="s"/>
      <c r="O933" s="12" t="s"/>
      <c r="P933" s="12" t="s"/>
    </row>
    <row r="934" spans="1:16">
      <c r="A934" s="21" t="s"/>
      <c r="B934" s="12" t="s"/>
      <c r="C934" s="22" t="s"/>
      <c r="D934" s="12" t="s"/>
      <c r="E934" s="12" t="s"/>
      <c r="F934" s="12" t="s"/>
      <c r="G934" s="12" t="s"/>
      <c r="H934" s="12" t="s"/>
      <c r="I934" s="12" t="s"/>
      <c r="J934" s="12" t="s"/>
      <c r="K934" s="12" t="s"/>
      <c r="L934" s="12" t="s"/>
      <c r="M934" s="12" t="s"/>
      <c r="N934" s="12" t="s"/>
      <c r="O934" s="12" t="s"/>
      <c r="P934" s="12" t="s"/>
    </row>
    <row r="935" spans="1:16">
      <c r="A935" s="21" t="s"/>
      <c r="B935" s="12" t="s"/>
      <c r="C935" s="22" t="s"/>
      <c r="D935" s="12" t="s"/>
      <c r="E935" s="12" t="s"/>
      <c r="F935" s="12" t="s"/>
      <c r="G935" s="12" t="s"/>
      <c r="H935" s="12" t="s"/>
      <c r="I935" s="12" t="s"/>
      <c r="J935" s="12" t="s"/>
      <c r="K935" s="12" t="s"/>
      <c r="L935" s="12" t="s"/>
      <c r="M935" s="12" t="s"/>
      <c r="N935" s="12" t="s"/>
      <c r="O935" s="12" t="s"/>
      <c r="P935" s="12" t="s"/>
    </row>
    <row r="936" spans="1:16">
      <c r="A936" s="21" t="s"/>
      <c r="B936" s="12" t="s"/>
      <c r="C936" s="22" t="s"/>
      <c r="D936" s="12" t="s"/>
      <c r="E936" s="12" t="s"/>
      <c r="F936" s="12" t="s"/>
      <c r="G936" s="12" t="s"/>
      <c r="H936" s="12" t="s"/>
      <c r="I936" s="12" t="s"/>
      <c r="J936" s="12" t="s"/>
      <c r="K936" s="12" t="s"/>
      <c r="L936" s="12" t="s"/>
      <c r="M936" s="12" t="s"/>
      <c r="N936" s="12" t="s"/>
      <c r="O936" s="12" t="s"/>
      <c r="P936" s="12" t="s"/>
    </row>
    <row r="937" spans="1:16">
      <c r="A937" s="21" t="s"/>
      <c r="B937" s="12" t="s"/>
      <c r="C937" s="22" t="s"/>
      <c r="D937" s="12" t="s"/>
      <c r="E937" s="12" t="s"/>
      <c r="F937" s="12" t="s"/>
      <c r="G937" s="12" t="s"/>
      <c r="H937" s="12" t="s"/>
      <c r="I937" s="12" t="s"/>
      <c r="J937" s="12" t="s"/>
      <c r="K937" s="12" t="s"/>
      <c r="L937" s="12" t="s"/>
      <c r="M937" s="12" t="s"/>
      <c r="N937" s="12" t="s"/>
      <c r="O937" s="12" t="s"/>
      <c r="P937" s="12" t="s"/>
    </row>
    <row r="938" spans="1:16">
      <c r="A938" s="21" t="s"/>
      <c r="B938" s="12" t="s"/>
      <c r="C938" s="22" t="s"/>
      <c r="D938" s="12" t="s"/>
      <c r="E938" s="12" t="s"/>
      <c r="F938" s="12" t="s"/>
      <c r="G938" s="12" t="s"/>
      <c r="H938" s="12" t="s"/>
      <c r="I938" s="12" t="s"/>
      <c r="J938" s="12" t="s"/>
      <c r="K938" s="12" t="s"/>
      <c r="L938" s="12" t="s"/>
      <c r="M938" s="12" t="s"/>
      <c r="N938" s="12" t="s"/>
      <c r="O938" s="12" t="s"/>
      <c r="P938" s="12" t="s"/>
    </row>
    <row r="939" spans="1:16">
      <c r="A939" s="21" t="s"/>
      <c r="B939" s="12" t="s"/>
      <c r="C939" s="22" t="s"/>
      <c r="D939" s="12" t="s"/>
      <c r="E939" s="12" t="s"/>
      <c r="F939" s="12" t="s"/>
      <c r="G939" s="12" t="s"/>
      <c r="H939" s="12" t="s"/>
      <c r="I939" s="12" t="s"/>
      <c r="J939" s="12" t="s"/>
      <c r="K939" s="12" t="s"/>
      <c r="L939" s="12" t="s"/>
      <c r="M939" s="12" t="s"/>
      <c r="N939" s="12" t="s"/>
      <c r="O939" s="12" t="s"/>
      <c r="P939" s="12" t="s"/>
    </row>
    <row r="940" spans="1:16">
      <c r="A940" s="21" t="s"/>
      <c r="B940" s="12" t="s"/>
      <c r="C940" s="22" t="s"/>
      <c r="D940" s="12" t="s"/>
      <c r="E940" s="12" t="s"/>
      <c r="F940" s="12" t="s"/>
      <c r="G940" s="12" t="s"/>
      <c r="H940" s="12" t="s"/>
      <c r="I940" s="12" t="s"/>
      <c r="J940" s="12" t="s"/>
      <c r="K940" s="12" t="s"/>
      <c r="L940" s="12" t="s"/>
      <c r="M940" s="12" t="s"/>
      <c r="N940" s="12" t="s"/>
      <c r="O940" s="12" t="s"/>
      <c r="P940" s="12" t="s"/>
    </row>
    <row r="941" spans="1:16">
      <c r="A941" s="21" t="s"/>
      <c r="B941" s="12" t="s"/>
      <c r="C941" s="22" t="s"/>
      <c r="D941" s="12" t="s"/>
      <c r="E941" s="12" t="s"/>
      <c r="F941" s="12" t="s"/>
      <c r="G941" s="12" t="s"/>
      <c r="H941" s="12" t="s"/>
      <c r="I941" s="12" t="s"/>
      <c r="J941" s="12" t="s"/>
      <c r="K941" s="12" t="s"/>
      <c r="L941" s="12" t="s"/>
      <c r="M941" s="12" t="s"/>
      <c r="N941" s="12" t="s"/>
      <c r="O941" s="12" t="s"/>
      <c r="P941" s="12" t="s"/>
    </row>
    <row r="942" spans="1:16">
      <c r="A942" s="21" t="s"/>
      <c r="B942" s="12" t="s"/>
      <c r="C942" s="22" t="s"/>
      <c r="D942" s="12" t="s"/>
      <c r="E942" s="12" t="s"/>
      <c r="F942" s="12" t="s"/>
      <c r="G942" s="12" t="s"/>
      <c r="H942" s="12" t="s"/>
      <c r="I942" s="12" t="s"/>
      <c r="J942" s="12" t="s"/>
      <c r="K942" s="12" t="s"/>
      <c r="L942" s="12" t="s"/>
      <c r="M942" s="12" t="s"/>
      <c r="N942" s="12" t="s"/>
      <c r="O942" s="12" t="s"/>
      <c r="P942" s="12" t="s"/>
    </row>
    <row r="943" spans="1:16">
      <c r="A943" s="21" t="s"/>
      <c r="B943" s="12" t="s"/>
      <c r="C943" s="22" t="s"/>
      <c r="D943" s="12" t="s"/>
      <c r="E943" s="12" t="s"/>
      <c r="F943" s="12" t="s"/>
      <c r="G943" s="12" t="s"/>
      <c r="H943" s="12" t="s"/>
      <c r="I943" s="12" t="s"/>
      <c r="J943" s="12" t="s"/>
      <c r="K943" s="12" t="s"/>
      <c r="L943" s="12" t="s"/>
      <c r="M943" s="12" t="s"/>
      <c r="N943" s="12" t="s"/>
      <c r="O943" s="12" t="s"/>
      <c r="P943" s="12" t="s"/>
    </row>
    <row r="944" spans="1:16">
      <c r="A944" s="21" t="s"/>
      <c r="B944" s="12" t="s"/>
      <c r="C944" s="22" t="s"/>
      <c r="D944" s="12" t="s"/>
      <c r="E944" s="12" t="s"/>
      <c r="F944" s="12" t="s"/>
      <c r="G944" s="12" t="s"/>
      <c r="H944" s="12" t="s"/>
      <c r="I944" s="12" t="s"/>
      <c r="J944" s="12" t="s"/>
      <c r="K944" s="12" t="s"/>
      <c r="L944" s="12" t="s"/>
      <c r="M944" s="12" t="s"/>
      <c r="N944" s="12" t="s"/>
      <c r="O944" s="12" t="s"/>
      <c r="P944" s="12" t="s"/>
    </row>
    <row r="945" spans="1:16">
      <c r="A945" s="21" t="s"/>
      <c r="B945" s="12" t="s"/>
      <c r="C945" s="22" t="s"/>
      <c r="D945" s="12" t="s"/>
      <c r="E945" s="12" t="s"/>
      <c r="F945" s="12" t="s"/>
      <c r="G945" s="12" t="s"/>
      <c r="H945" s="12" t="s"/>
      <c r="I945" s="12" t="s"/>
      <c r="J945" s="12" t="s"/>
      <c r="K945" s="12" t="s"/>
      <c r="L945" s="12" t="s"/>
      <c r="M945" s="12" t="s"/>
      <c r="N945" s="12" t="s"/>
      <c r="O945" s="12" t="s"/>
      <c r="P945" s="12" t="s"/>
    </row>
    <row r="946" spans="1:16">
      <c r="A946" s="21" t="s"/>
      <c r="B946" s="12" t="s"/>
      <c r="C946" s="22" t="s"/>
      <c r="D946" s="12" t="s"/>
      <c r="E946" s="12" t="s"/>
      <c r="F946" s="12" t="s"/>
      <c r="G946" s="12" t="s"/>
      <c r="H946" s="12" t="s"/>
      <c r="I946" s="12" t="s"/>
      <c r="J946" s="12" t="s"/>
      <c r="K946" s="12" t="s"/>
      <c r="L946" s="12" t="s"/>
      <c r="M946" s="12" t="s"/>
      <c r="N946" s="12" t="s"/>
      <c r="O946" s="12" t="s"/>
      <c r="P946" s="12" t="s"/>
    </row>
    <row r="947" spans="1:16">
      <c r="A947" s="21" t="s"/>
      <c r="B947" s="12" t="s"/>
      <c r="C947" s="22" t="s"/>
      <c r="D947" s="12" t="s"/>
      <c r="E947" s="12" t="s"/>
      <c r="F947" s="12" t="s"/>
      <c r="G947" s="12" t="s"/>
      <c r="H947" s="12" t="s"/>
      <c r="I947" s="12" t="s"/>
      <c r="J947" s="12" t="s"/>
      <c r="K947" s="12" t="s"/>
      <c r="L947" s="12" t="s"/>
      <c r="M947" s="12" t="s"/>
      <c r="N947" s="12" t="s"/>
      <c r="O947" s="12" t="s"/>
      <c r="P947" s="12" t="s"/>
    </row>
    <row r="948" spans="1:16">
      <c r="A948" s="21" t="s"/>
      <c r="B948" s="12" t="s"/>
      <c r="C948" s="22" t="s"/>
      <c r="D948" s="12" t="s"/>
      <c r="E948" s="12" t="s"/>
      <c r="F948" s="12" t="s"/>
      <c r="G948" s="12" t="s"/>
      <c r="H948" s="12" t="s"/>
      <c r="I948" s="12" t="s"/>
      <c r="J948" s="12" t="s"/>
      <c r="K948" s="12" t="s"/>
      <c r="L948" s="12" t="s"/>
      <c r="M948" s="12" t="s"/>
      <c r="N948" s="12" t="s"/>
      <c r="O948" s="12" t="s"/>
      <c r="P948" s="12" t="s"/>
    </row>
    <row r="949" spans="1:16">
      <c r="A949" s="21" t="s"/>
      <c r="B949" s="12" t="s"/>
      <c r="C949" s="22" t="s"/>
      <c r="D949" s="12" t="s"/>
      <c r="E949" s="12" t="s"/>
      <c r="F949" s="12" t="s"/>
      <c r="G949" s="12" t="s"/>
      <c r="H949" s="12" t="s"/>
      <c r="I949" s="12" t="s"/>
      <c r="J949" s="12" t="s"/>
      <c r="K949" s="12" t="s"/>
      <c r="L949" s="12" t="s"/>
      <c r="M949" s="12" t="s"/>
      <c r="N949" s="12" t="s"/>
      <c r="O949" s="12" t="s"/>
      <c r="P949" s="12" t="s"/>
    </row>
    <row r="950" spans="1:16">
      <c r="A950" s="21" t="s"/>
      <c r="B950" s="12" t="s"/>
      <c r="C950" s="22" t="s"/>
      <c r="D950" s="12" t="s"/>
      <c r="E950" s="12" t="s"/>
      <c r="F950" s="12" t="s"/>
      <c r="G950" s="12" t="s"/>
      <c r="H950" s="12" t="s"/>
      <c r="I950" s="12" t="s"/>
      <c r="J950" s="12" t="s"/>
      <c r="K950" s="12" t="s"/>
      <c r="L950" s="12" t="s"/>
      <c r="M950" s="12" t="s"/>
      <c r="N950" s="12" t="s"/>
      <c r="O950" s="12" t="s"/>
      <c r="P950" s="12" t="s"/>
    </row>
    <row r="951" spans="1:16">
      <c r="A951" s="21" t="s"/>
      <c r="B951" s="12" t="s"/>
      <c r="C951" s="22" t="s"/>
      <c r="D951" s="12" t="s"/>
      <c r="E951" s="12" t="s"/>
      <c r="F951" s="12" t="s"/>
      <c r="G951" s="12" t="s"/>
      <c r="H951" s="12" t="s"/>
      <c r="I951" s="12" t="s"/>
      <c r="J951" s="12" t="s"/>
      <c r="K951" s="12" t="s"/>
      <c r="L951" s="12" t="s"/>
      <c r="M951" s="12" t="s"/>
      <c r="N951" s="12" t="s"/>
      <c r="O951" s="12" t="s"/>
      <c r="P951" s="12" t="s"/>
    </row>
    <row r="952" spans="1:16">
      <c r="A952" s="21" t="s"/>
      <c r="B952" s="12" t="s"/>
      <c r="C952" s="22" t="s"/>
      <c r="D952" s="12" t="s"/>
      <c r="E952" s="12" t="s"/>
      <c r="F952" s="12" t="s"/>
      <c r="G952" s="12" t="s"/>
      <c r="H952" s="12" t="s"/>
      <c r="I952" s="12" t="s"/>
      <c r="J952" s="12" t="s"/>
      <c r="K952" s="12" t="s"/>
      <c r="L952" s="12" t="s"/>
      <c r="M952" s="12" t="s"/>
      <c r="N952" s="12" t="s"/>
      <c r="O952" s="12" t="s"/>
      <c r="P952" s="12" t="s"/>
    </row>
    <row r="953" spans="1:16">
      <c r="A953" s="21" t="s"/>
      <c r="B953" s="12" t="s"/>
      <c r="C953" s="22" t="s"/>
      <c r="D953" s="12" t="s"/>
      <c r="E953" s="12" t="s"/>
      <c r="F953" s="12" t="s"/>
      <c r="G953" s="12" t="s"/>
      <c r="H953" s="12" t="s"/>
      <c r="I953" s="12" t="s"/>
      <c r="J953" s="12" t="s"/>
      <c r="K953" s="12" t="s"/>
      <c r="L953" s="12" t="s"/>
      <c r="M953" s="12" t="s"/>
      <c r="N953" s="12" t="s"/>
      <c r="O953" s="12" t="s"/>
      <c r="P953" s="12" t="s"/>
    </row>
    <row r="954" spans="1:16">
      <c r="A954" s="21" t="s"/>
      <c r="B954" s="12" t="s"/>
      <c r="C954" s="22" t="s"/>
      <c r="D954" s="12" t="s"/>
      <c r="E954" s="12" t="s"/>
      <c r="F954" s="12" t="s"/>
      <c r="G954" s="12" t="s"/>
      <c r="H954" s="12" t="s"/>
      <c r="I954" s="12" t="s"/>
      <c r="J954" s="12" t="s"/>
      <c r="K954" s="12" t="s"/>
      <c r="L954" s="12" t="s"/>
      <c r="M954" s="12" t="s"/>
      <c r="N954" s="12" t="s"/>
      <c r="O954" s="12" t="s"/>
      <c r="P954" s="12" t="s"/>
    </row>
    <row r="955" spans="1:16">
      <c r="A955" s="21" t="s"/>
      <c r="B955" s="12" t="s"/>
      <c r="C955" s="22" t="s"/>
      <c r="D955" s="12" t="s"/>
      <c r="E955" s="12" t="s"/>
      <c r="F955" s="12" t="s"/>
      <c r="G955" s="12" t="s"/>
      <c r="H955" s="12" t="s"/>
      <c r="I955" s="12" t="s"/>
      <c r="J955" s="12" t="s"/>
      <c r="K955" s="12" t="s"/>
      <c r="L955" s="12" t="s"/>
      <c r="M955" s="12" t="s"/>
      <c r="N955" s="12" t="s"/>
      <c r="O955" s="12" t="s"/>
      <c r="P955" s="12" t="s"/>
    </row>
    <row r="956" spans="1:16">
      <c r="A956" s="21" t="s"/>
      <c r="B956" s="12" t="s"/>
      <c r="C956" s="22" t="s"/>
      <c r="D956" s="12" t="s"/>
      <c r="E956" s="12" t="s"/>
      <c r="F956" s="12" t="s"/>
      <c r="G956" s="12" t="s"/>
      <c r="H956" s="12" t="s"/>
      <c r="I956" s="12" t="s"/>
      <c r="J956" s="12" t="s"/>
      <c r="K956" s="12" t="s"/>
      <c r="L956" s="12" t="s"/>
      <c r="M956" s="12" t="s"/>
      <c r="N956" s="12" t="s"/>
      <c r="O956" s="12" t="s"/>
      <c r="P956" s="12" t="s"/>
    </row>
    <row r="957" spans="1:16">
      <c r="A957" s="21" t="s"/>
      <c r="B957" s="12" t="s"/>
      <c r="C957" s="22" t="s"/>
      <c r="D957" s="12" t="s"/>
      <c r="E957" s="12" t="s"/>
      <c r="F957" s="12" t="s"/>
      <c r="G957" s="12" t="s"/>
      <c r="H957" s="12" t="s"/>
      <c r="I957" s="12" t="s"/>
      <c r="J957" s="12" t="s"/>
      <c r="K957" s="12" t="s"/>
      <c r="L957" s="12" t="s"/>
      <c r="M957" s="12" t="s"/>
      <c r="N957" s="12" t="s"/>
      <c r="O957" s="12" t="s"/>
      <c r="P957" s="12" t="s"/>
    </row>
    <row r="958" spans="1:16">
      <c r="A958" s="21" t="s"/>
      <c r="B958" s="12" t="s"/>
      <c r="C958" s="22" t="s"/>
      <c r="D958" s="12" t="s"/>
      <c r="E958" s="12" t="s"/>
      <c r="F958" s="12" t="s"/>
      <c r="G958" s="12" t="s"/>
      <c r="H958" s="12" t="s"/>
      <c r="I958" s="12" t="s"/>
      <c r="J958" s="12" t="s"/>
      <c r="K958" s="12" t="s"/>
      <c r="L958" s="12" t="s"/>
      <c r="M958" s="12" t="s"/>
      <c r="N958" s="12" t="s"/>
      <c r="O958" s="12" t="s"/>
      <c r="P958" s="12" t="s"/>
    </row>
    <row r="959" spans="1:16">
      <c r="A959" s="21" t="s"/>
      <c r="B959" s="12" t="s"/>
      <c r="C959" s="22" t="s"/>
      <c r="D959" s="12" t="s"/>
      <c r="E959" s="12" t="s"/>
      <c r="F959" s="12" t="s"/>
      <c r="G959" s="12" t="s"/>
      <c r="H959" s="12" t="s"/>
      <c r="I959" s="12" t="s"/>
      <c r="J959" s="12" t="s"/>
      <c r="K959" s="12" t="s"/>
      <c r="L959" s="12" t="s"/>
      <c r="M959" s="12" t="s"/>
      <c r="N959" s="12" t="s"/>
      <c r="O959" s="12" t="s"/>
      <c r="P959" s="12" t="s"/>
    </row>
    <row r="960" spans="1:16">
      <c r="A960" s="21" t="s"/>
      <c r="B960" s="12" t="s"/>
      <c r="C960" s="22" t="s"/>
      <c r="D960" s="12" t="s"/>
      <c r="E960" s="12" t="s"/>
      <c r="F960" s="12" t="s"/>
      <c r="G960" s="12" t="s"/>
      <c r="H960" s="12" t="s"/>
      <c r="I960" s="12" t="s"/>
      <c r="J960" s="12" t="s"/>
      <c r="K960" s="12" t="s"/>
      <c r="L960" s="12" t="s"/>
      <c r="M960" s="12" t="s"/>
      <c r="N960" s="12" t="s"/>
      <c r="O960" s="12" t="s"/>
      <c r="P960" s="12" t="s"/>
    </row>
    <row r="961" spans="1:16">
      <c r="A961" s="21" t="s"/>
      <c r="B961" s="12" t="s"/>
      <c r="C961" s="22" t="s"/>
      <c r="D961" s="12" t="s"/>
      <c r="E961" s="12" t="s"/>
      <c r="F961" s="12" t="s"/>
      <c r="G961" s="12" t="s"/>
      <c r="H961" s="12" t="s"/>
      <c r="I961" s="12" t="s"/>
      <c r="J961" s="12" t="s"/>
      <c r="K961" s="12" t="s"/>
      <c r="L961" s="12" t="s"/>
      <c r="M961" s="12" t="s"/>
      <c r="N961" s="12" t="s"/>
      <c r="O961" s="12" t="s"/>
      <c r="P961" s="12" t="s"/>
    </row>
    <row r="962" spans="1:16">
      <c r="A962" s="21" t="s"/>
      <c r="B962" s="12" t="s"/>
      <c r="C962" s="22" t="s"/>
      <c r="D962" s="12" t="s"/>
      <c r="E962" s="12" t="s"/>
      <c r="F962" s="12" t="s"/>
      <c r="G962" s="12" t="s"/>
      <c r="H962" s="12" t="s"/>
      <c r="I962" s="12" t="s"/>
      <c r="J962" s="12" t="s"/>
      <c r="K962" s="12" t="s"/>
      <c r="L962" s="12" t="s"/>
      <c r="M962" s="12" t="s"/>
      <c r="N962" s="12" t="s"/>
      <c r="O962" s="12" t="s"/>
      <c r="P962" s="12" t="s"/>
    </row>
    <row r="963" spans="1:16">
      <c r="A963" s="21" t="s"/>
      <c r="B963" s="12" t="s"/>
      <c r="C963" s="22" t="s"/>
      <c r="D963" s="12" t="s"/>
      <c r="E963" s="12" t="s"/>
      <c r="F963" s="12" t="s"/>
      <c r="G963" s="12" t="s"/>
      <c r="H963" s="12" t="s"/>
      <c r="I963" s="12" t="s"/>
      <c r="J963" s="12" t="s"/>
      <c r="K963" s="12" t="s"/>
      <c r="L963" s="12" t="s"/>
      <c r="M963" s="12" t="s"/>
      <c r="N963" s="12" t="s"/>
      <c r="O963" s="12" t="s"/>
      <c r="P963" s="12" t="s"/>
    </row>
    <row r="964" spans="1:16">
      <c r="A964" s="21" t="s"/>
      <c r="B964" s="12" t="s"/>
      <c r="C964" s="22" t="s"/>
      <c r="D964" s="12" t="s"/>
      <c r="E964" s="12" t="s"/>
      <c r="F964" s="12" t="s"/>
      <c r="G964" s="12" t="s"/>
      <c r="H964" s="12" t="s"/>
      <c r="I964" s="12" t="s"/>
      <c r="J964" s="12" t="s"/>
      <c r="K964" s="12" t="s"/>
      <c r="L964" s="12" t="s"/>
      <c r="M964" s="12" t="s"/>
      <c r="N964" s="12" t="s"/>
      <c r="O964" s="12" t="s"/>
      <c r="P964" s="12" t="s"/>
    </row>
    <row r="965" spans="1:16">
      <c r="A965" s="21" t="s"/>
      <c r="B965" s="12" t="s"/>
      <c r="C965" s="22" t="s"/>
      <c r="D965" s="12" t="s"/>
      <c r="E965" s="12" t="s"/>
      <c r="F965" s="12" t="s"/>
      <c r="G965" s="12" t="s"/>
      <c r="H965" s="12" t="s"/>
      <c r="I965" s="12" t="s"/>
      <c r="J965" s="12" t="s"/>
      <c r="K965" s="12" t="s"/>
      <c r="L965" s="12" t="s"/>
      <c r="M965" s="12" t="s"/>
      <c r="N965" s="12" t="s"/>
      <c r="O965" s="12" t="s"/>
      <c r="P965" s="12" t="s"/>
    </row>
    <row r="966" spans="1:16">
      <c r="A966" s="21" t="s"/>
      <c r="B966" s="12" t="s"/>
      <c r="C966" s="22" t="s"/>
      <c r="D966" s="12" t="s"/>
      <c r="E966" s="12" t="s"/>
      <c r="F966" s="12" t="s"/>
      <c r="G966" s="12" t="s"/>
      <c r="H966" s="12" t="s"/>
      <c r="I966" s="12" t="s"/>
      <c r="J966" s="12" t="s"/>
      <c r="K966" s="12" t="s"/>
      <c r="L966" s="12" t="s"/>
      <c r="M966" s="12" t="s"/>
      <c r="N966" s="12" t="s"/>
      <c r="O966" s="12" t="s"/>
      <c r="P966" s="12" t="s"/>
    </row>
    <row r="967" spans="1:16">
      <c r="A967" s="21" t="s"/>
      <c r="B967" s="12" t="s"/>
      <c r="C967" s="22" t="s"/>
      <c r="D967" s="12" t="s"/>
      <c r="E967" s="12" t="s"/>
      <c r="F967" s="12" t="s"/>
      <c r="G967" s="12" t="s"/>
      <c r="H967" s="12" t="s"/>
      <c r="I967" s="12" t="s"/>
      <c r="J967" s="12" t="s"/>
      <c r="K967" s="12" t="s"/>
      <c r="L967" s="12" t="s"/>
      <c r="M967" s="12" t="s"/>
      <c r="N967" s="12" t="s"/>
      <c r="O967" s="12" t="s"/>
      <c r="P967" s="12" t="s"/>
    </row>
    <row r="968" spans="1:16">
      <c r="A968" s="21" t="s"/>
      <c r="B968" s="12" t="s"/>
      <c r="C968" s="22" t="s"/>
      <c r="D968" s="12" t="s"/>
      <c r="E968" s="12" t="s"/>
      <c r="F968" s="12" t="s"/>
      <c r="G968" s="12" t="s"/>
      <c r="H968" s="12" t="s"/>
      <c r="I968" s="12" t="s"/>
      <c r="J968" s="12" t="s"/>
      <c r="K968" s="12" t="s"/>
      <c r="L968" s="12" t="s"/>
      <c r="M968" s="12" t="s"/>
      <c r="N968" s="12" t="s"/>
      <c r="O968" s="12" t="s"/>
      <c r="P968" s="12" t="s"/>
    </row>
    <row r="969" spans="1:16">
      <c r="A969" s="21" t="s"/>
      <c r="B969" s="12" t="s"/>
      <c r="C969" s="22" t="s"/>
      <c r="D969" s="12" t="s"/>
      <c r="E969" s="12" t="s"/>
      <c r="F969" s="12" t="s"/>
      <c r="G969" s="12" t="s"/>
      <c r="H969" s="12" t="s"/>
      <c r="I969" s="12" t="s"/>
      <c r="J969" s="12" t="s"/>
      <c r="K969" s="12" t="s"/>
      <c r="L969" s="12" t="s"/>
      <c r="M969" s="12" t="s"/>
      <c r="N969" s="12" t="s"/>
      <c r="O969" s="12" t="s"/>
      <c r="P969" s="12" t="s"/>
    </row>
    <row r="970" spans="1:16">
      <c r="A970" s="21" t="s"/>
      <c r="B970" s="12" t="s"/>
      <c r="C970" s="22" t="s"/>
      <c r="D970" s="12" t="s"/>
      <c r="E970" s="12" t="s"/>
      <c r="F970" s="12" t="s"/>
      <c r="G970" s="12" t="s"/>
      <c r="H970" s="12" t="s"/>
      <c r="I970" s="12" t="s"/>
      <c r="J970" s="12" t="s"/>
      <c r="K970" s="12" t="s"/>
      <c r="L970" s="12" t="s"/>
      <c r="M970" s="12" t="s"/>
      <c r="N970" s="12" t="s"/>
      <c r="O970" s="12" t="s"/>
      <c r="P970" s="12" t="s"/>
    </row>
    <row r="971" spans="1:16">
      <c r="A971" s="21" t="s"/>
      <c r="B971" s="12" t="s"/>
      <c r="C971" s="22" t="s"/>
      <c r="D971" s="12" t="s"/>
      <c r="E971" s="12" t="s"/>
      <c r="F971" s="12" t="s"/>
      <c r="G971" s="12" t="s"/>
      <c r="H971" s="12" t="s"/>
      <c r="I971" s="12" t="s"/>
      <c r="J971" s="12" t="s"/>
      <c r="K971" s="12" t="s"/>
      <c r="L971" s="12" t="s"/>
      <c r="M971" s="12" t="s"/>
      <c r="N971" s="12" t="s"/>
      <c r="O971" s="12" t="s"/>
      <c r="P971" s="12" t="s"/>
    </row>
    <row r="972" spans="1:16">
      <c r="A972" s="21" t="s"/>
      <c r="B972" s="12" t="s"/>
      <c r="C972" s="22" t="s"/>
      <c r="D972" s="12" t="s"/>
      <c r="E972" s="12" t="s"/>
      <c r="F972" s="12" t="s"/>
      <c r="G972" s="12" t="s"/>
      <c r="H972" s="12" t="s"/>
      <c r="I972" s="12" t="s"/>
      <c r="J972" s="12" t="s"/>
      <c r="K972" s="12" t="s"/>
      <c r="L972" s="12" t="s"/>
      <c r="M972" s="12" t="s"/>
      <c r="N972" s="12" t="s"/>
      <c r="O972" s="12" t="s"/>
      <c r="P972" s="12" t="s"/>
    </row>
    <row r="973" spans="1:16">
      <c r="A973" s="21" t="s"/>
      <c r="B973" s="12" t="s"/>
      <c r="C973" s="22" t="s"/>
      <c r="D973" s="12" t="s"/>
      <c r="E973" s="12" t="s"/>
      <c r="F973" s="12" t="s"/>
      <c r="G973" s="12" t="s"/>
      <c r="H973" s="12" t="s"/>
      <c r="I973" s="12" t="s"/>
      <c r="J973" s="12" t="s"/>
      <c r="K973" s="12" t="s"/>
      <c r="L973" s="12" t="s"/>
      <c r="M973" s="12" t="s"/>
      <c r="N973" s="12" t="s"/>
      <c r="O973" s="12" t="s"/>
      <c r="P973" s="12" t="s"/>
    </row>
    <row r="974" spans="1:16">
      <c r="A974" s="21" t="s"/>
      <c r="B974" s="12" t="s"/>
      <c r="C974" s="22" t="s"/>
      <c r="D974" s="12" t="s"/>
      <c r="E974" s="12" t="s"/>
      <c r="F974" s="12" t="s"/>
      <c r="G974" s="12" t="s"/>
      <c r="H974" s="12" t="s"/>
      <c r="I974" s="12" t="s"/>
      <c r="J974" s="12" t="s"/>
      <c r="K974" s="12" t="s"/>
      <c r="L974" s="12" t="s"/>
      <c r="M974" s="12" t="s"/>
      <c r="N974" s="12" t="s"/>
      <c r="O974" s="12" t="s"/>
      <c r="P974" s="12" t="s"/>
    </row>
    <row r="975" spans="1:16">
      <c r="A975" s="21" t="s"/>
      <c r="B975" s="12" t="s"/>
      <c r="C975" s="22" t="s"/>
      <c r="D975" s="12" t="s"/>
      <c r="E975" s="12" t="s"/>
      <c r="F975" s="12" t="s"/>
      <c r="G975" s="12" t="s"/>
      <c r="H975" s="12" t="s"/>
      <c r="I975" s="12" t="s"/>
      <c r="J975" s="12" t="s"/>
      <c r="K975" s="12" t="s"/>
      <c r="L975" s="12" t="s"/>
      <c r="M975" s="12" t="s"/>
      <c r="N975" s="12" t="s"/>
      <c r="O975" s="12" t="s"/>
      <c r="P975" s="12" t="s"/>
    </row>
    <row r="976" spans="1:16">
      <c r="A976" s="21" t="s"/>
      <c r="B976" s="12" t="s"/>
      <c r="C976" s="22" t="s"/>
      <c r="D976" s="12" t="s"/>
      <c r="E976" s="12" t="s"/>
      <c r="F976" s="12" t="s"/>
      <c r="G976" s="12" t="s"/>
      <c r="H976" s="12" t="s"/>
      <c r="I976" s="12" t="s"/>
      <c r="J976" s="12" t="s"/>
      <c r="K976" s="12" t="s"/>
      <c r="L976" s="12" t="s"/>
      <c r="M976" s="12" t="s"/>
      <c r="N976" s="12" t="s"/>
      <c r="O976" s="12" t="s"/>
      <c r="P976" s="12" t="s"/>
    </row>
    <row r="977" spans="1:16">
      <c r="A977" s="21" t="s"/>
      <c r="B977" s="12" t="s"/>
      <c r="C977" s="22" t="s"/>
      <c r="D977" s="12" t="s"/>
      <c r="E977" s="12" t="s"/>
      <c r="F977" s="12" t="s"/>
      <c r="G977" s="12" t="s"/>
      <c r="H977" s="12" t="s"/>
      <c r="I977" s="12" t="s"/>
      <c r="J977" s="12" t="s"/>
      <c r="K977" s="12" t="s"/>
      <c r="L977" s="12" t="s"/>
      <c r="M977" s="12" t="s"/>
      <c r="N977" s="12" t="s"/>
      <c r="O977" s="12" t="s"/>
      <c r="P977" s="12" t="s"/>
    </row>
    <row r="978" spans="1:16">
      <c r="A978" s="21" t="s"/>
      <c r="B978" s="12" t="s"/>
      <c r="C978" s="22" t="s"/>
      <c r="D978" s="12" t="s"/>
      <c r="E978" s="12" t="s"/>
      <c r="F978" s="12" t="s"/>
      <c r="G978" s="12" t="s"/>
      <c r="H978" s="12" t="s"/>
      <c r="I978" s="12" t="s"/>
      <c r="J978" s="12" t="s"/>
      <c r="K978" s="12" t="s"/>
      <c r="L978" s="12" t="s"/>
      <c r="M978" s="12" t="s"/>
      <c r="N978" s="12" t="s"/>
      <c r="O978" s="12" t="s"/>
      <c r="P978" s="12" t="s"/>
    </row>
    <row r="979" spans="1:16">
      <c r="A979" s="21" t="s"/>
      <c r="B979" s="12" t="s"/>
      <c r="C979" s="22" t="s"/>
      <c r="D979" s="12" t="s"/>
      <c r="E979" s="12" t="s"/>
      <c r="F979" s="12" t="s"/>
      <c r="G979" s="12" t="s"/>
      <c r="H979" s="12" t="s"/>
      <c r="I979" s="12" t="s"/>
      <c r="J979" s="12" t="s"/>
      <c r="K979" s="12" t="s"/>
      <c r="L979" s="12" t="s"/>
      <c r="M979" s="12" t="s"/>
      <c r="N979" s="12" t="s"/>
      <c r="O979" s="12" t="s"/>
      <c r="P979" s="12" t="s"/>
    </row>
    <row r="980" spans="1:16">
      <c r="A980" s="21" t="s"/>
      <c r="B980" s="12" t="s"/>
      <c r="C980" s="22" t="s"/>
      <c r="D980" s="12" t="s"/>
      <c r="E980" s="12" t="s"/>
      <c r="F980" s="12" t="s"/>
      <c r="G980" s="12" t="s"/>
      <c r="H980" s="12" t="s"/>
      <c r="I980" s="12" t="s"/>
      <c r="J980" s="12" t="s"/>
      <c r="K980" s="12" t="s"/>
      <c r="L980" s="12" t="s"/>
      <c r="M980" s="12" t="s"/>
      <c r="N980" s="12" t="s"/>
      <c r="O980" s="12" t="s"/>
      <c r="P980" s="12" t="s"/>
    </row>
    <row r="981" spans="1:16">
      <c r="A981" s="21" t="s"/>
      <c r="B981" s="12" t="s"/>
      <c r="C981" s="22" t="s"/>
      <c r="D981" s="12" t="s"/>
      <c r="E981" s="12" t="s"/>
      <c r="F981" s="12" t="s"/>
      <c r="G981" s="12" t="s"/>
      <c r="H981" s="12" t="s"/>
      <c r="I981" s="12" t="s"/>
      <c r="J981" s="12" t="s"/>
      <c r="K981" s="12" t="s"/>
      <c r="L981" s="12" t="s"/>
      <c r="M981" s="12" t="s"/>
      <c r="N981" s="12" t="s"/>
      <c r="O981" s="12" t="s"/>
      <c r="P981" s="12" t="s"/>
    </row>
    <row r="982" spans="1:16">
      <c r="A982" s="21" t="s"/>
      <c r="B982" s="12" t="s"/>
      <c r="C982" s="22" t="s"/>
      <c r="D982" s="12" t="s"/>
      <c r="E982" s="12" t="s"/>
      <c r="F982" s="12" t="s"/>
      <c r="G982" s="12" t="s"/>
      <c r="H982" s="12" t="s"/>
      <c r="I982" s="12" t="s"/>
      <c r="J982" s="12" t="s"/>
      <c r="K982" s="12" t="s"/>
      <c r="L982" s="12" t="s"/>
      <c r="M982" s="12" t="s"/>
      <c r="N982" s="12" t="s"/>
      <c r="O982" s="12" t="s"/>
      <c r="P982" s="12" t="s"/>
    </row>
    <row r="983" spans="1:16">
      <c r="A983" s="21" t="s"/>
      <c r="B983" s="12" t="s"/>
      <c r="C983" s="22" t="s"/>
      <c r="D983" s="12" t="s"/>
      <c r="E983" s="12" t="s"/>
      <c r="F983" s="12" t="s"/>
      <c r="G983" s="12" t="s"/>
      <c r="H983" s="12" t="s"/>
      <c r="I983" s="12" t="s"/>
      <c r="J983" s="12" t="s"/>
      <c r="K983" s="12" t="s"/>
      <c r="L983" s="12" t="s"/>
      <c r="M983" s="12" t="s"/>
      <c r="N983" s="12" t="s"/>
      <c r="O983" s="12" t="s"/>
      <c r="P983" s="12" t="s"/>
    </row>
    <row r="984" spans="1:16">
      <c r="A984" s="21" t="s"/>
      <c r="B984" s="12" t="s"/>
      <c r="C984" s="22" t="s"/>
      <c r="D984" s="12" t="s"/>
      <c r="E984" s="12" t="s"/>
      <c r="F984" s="12" t="s"/>
      <c r="G984" s="12" t="s"/>
      <c r="H984" s="12" t="s"/>
      <c r="I984" s="12" t="s"/>
      <c r="J984" s="12" t="s"/>
      <c r="K984" s="12" t="s"/>
      <c r="L984" s="12" t="s"/>
      <c r="M984" s="12" t="s"/>
      <c r="N984" s="12" t="s"/>
      <c r="O984" s="12" t="s"/>
      <c r="P984" s="12" t="s"/>
    </row>
    <row r="985" spans="1:16">
      <c r="A985" s="21" t="s"/>
      <c r="B985" s="12" t="s"/>
      <c r="C985" s="22" t="s"/>
      <c r="D985" s="12" t="s"/>
      <c r="E985" s="12" t="s"/>
      <c r="F985" s="12" t="s"/>
      <c r="G985" s="12" t="s"/>
      <c r="H985" s="12" t="s"/>
      <c r="I985" s="12" t="s"/>
      <c r="J985" s="12" t="s"/>
      <c r="K985" s="12" t="s"/>
      <c r="L985" s="12" t="s"/>
      <c r="M985" s="12" t="s"/>
      <c r="N985" s="12" t="s"/>
      <c r="O985" s="12" t="s"/>
      <c r="P985" s="12" t="s"/>
    </row>
    <row r="986" spans="1:16">
      <c r="A986" s="21" t="s"/>
      <c r="B986" s="12" t="s"/>
      <c r="C986" s="22" t="s"/>
      <c r="D986" s="12" t="s"/>
      <c r="E986" s="12" t="s"/>
      <c r="F986" s="12" t="s"/>
      <c r="G986" s="12" t="s"/>
      <c r="H986" s="12" t="s"/>
      <c r="I986" s="12" t="s"/>
      <c r="J986" s="12" t="s"/>
      <c r="K986" s="12" t="s"/>
      <c r="L986" s="12" t="s"/>
      <c r="M986" s="12" t="s"/>
      <c r="N986" s="12" t="s"/>
      <c r="O986" s="12" t="s"/>
      <c r="P986" s="12" t="s"/>
    </row>
    <row r="987" spans="1:16">
      <c r="A987" s="21" t="s"/>
      <c r="B987" s="12" t="s"/>
      <c r="C987" s="22" t="s"/>
      <c r="D987" s="12" t="s"/>
      <c r="E987" s="12" t="s"/>
      <c r="F987" s="12" t="s"/>
      <c r="G987" s="12" t="s"/>
      <c r="H987" s="12" t="s"/>
      <c r="I987" s="12" t="s"/>
      <c r="J987" s="12" t="s"/>
      <c r="K987" s="12" t="s"/>
      <c r="L987" s="12" t="s"/>
      <c r="M987" s="12" t="s"/>
      <c r="N987" s="12" t="s"/>
      <c r="O987" s="12" t="s"/>
      <c r="P987" s="12" t="s"/>
    </row>
    <row r="988" spans="1:16">
      <c r="A988" s="21" t="s"/>
      <c r="B988" s="12" t="s"/>
      <c r="C988" s="22" t="s"/>
      <c r="D988" s="12" t="s"/>
      <c r="E988" s="12" t="s"/>
      <c r="F988" s="12" t="s"/>
      <c r="G988" s="12" t="s"/>
      <c r="H988" s="12" t="s"/>
      <c r="I988" s="12" t="s"/>
      <c r="J988" s="12" t="s"/>
      <c r="K988" s="12" t="s"/>
      <c r="L988" s="12" t="s"/>
      <c r="M988" s="12" t="s"/>
      <c r="N988" s="12" t="s"/>
      <c r="O988" s="12" t="s"/>
      <c r="P988" s="12" t="s"/>
    </row>
    <row r="989" spans="1:16">
      <c r="A989" s="21" t="s"/>
      <c r="B989" s="12" t="s"/>
      <c r="C989" s="22" t="s"/>
      <c r="D989" s="12" t="s"/>
      <c r="E989" s="12" t="s"/>
      <c r="F989" s="12" t="s"/>
      <c r="G989" s="12" t="s"/>
      <c r="H989" s="12" t="s"/>
      <c r="I989" s="12" t="s"/>
      <c r="J989" s="12" t="s"/>
      <c r="K989" s="12" t="s"/>
      <c r="L989" s="12" t="s"/>
      <c r="M989" s="12" t="s"/>
      <c r="N989" s="12" t="s"/>
      <c r="O989" s="12" t="s"/>
      <c r="P989" s="12" t="s"/>
    </row>
    <row r="990" spans="1:16">
      <c r="A990" s="21" t="s"/>
      <c r="B990" s="12" t="s"/>
      <c r="C990" s="22" t="s"/>
      <c r="D990" s="12" t="s"/>
      <c r="E990" s="12" t="s"/>
      <c r="F990" s="12" t="s"/>
      <c r="G990" s="12" t="s"/>
      <c r="H990" s="12" t="s"/>
      <c r="I990" s="12" t="s"/>
      <c r="J990" s="12" t="s"/>
      <c r="K990" s="12" t="s"/>
      <c r="L990" s="12" t="s"/>
      <c r="M990" s="12" t="s"/>
      <c r="N990" s="12" t="s"/>
      <c r="O990" s="12" t="s"/>
      <c r="P990" s="12" t="s"/>
    </row>
    <row r="991" spans="1:16">
      <c r="A991" s="21" t="s"/>
      <c r="B991" s="12" t="s"/>
      <c r="C991" s="22" t="s"/>
      <c r="D991" s="12" t="s"/>
      <c r="E991" s="12" t="s"/>
      <c r="F991" s="12" t="s"/>
      <c r="G991" s="12" t="s"/>
      <c r="H991" s="12" t="s"/>
      <c r="I991" s="12" t="s"/>
      <c r="J991" s="12" t="s"/>
      <c r="K991" s="12" t="s"/>
      <c r="L991" s="12" t="s"/>
      <c r="M991" s="12" t="s"/>
      <c r="N991" s="12" t="s"/>
      <c r="O991" s="12" t="s"/>
      <c r="P991" s="12" t="s"/>
    </row>
    <row r="992" spans="1:16">
      <c r="A992" s="21" t="s"/>
      <c r="B992" s="12" t="s"/>
      <c r="C992" s="22" t="s"/>
      <c r="D992" s="12" t="s"/>
      <c r="E992" s="12" t="s"/>
      <c r="F992" s="12" t="s"/>
      <c r="G992" s="12" t="s"/>
      <c r="H992" s="12" t="s"/>
      <c r="I992" s="12" t="s"/>
      <c r="J992" s="12" t="s"/>
      <c r="K992" s="12" t="s"/>
      <c r="L992" s="12" t="s"/>
      <c r="M992" s="12" t="s"/>
      <c r="N992" s="12" t="s"/>
      <c r="O992" s="12" t="s"/>
      <c r="P992" s="12" t="s"/>
    </row>
    <row r="993" spans="1:16">
      <c r="A993" s="21" t="s"/>
      <c r="B993" s="12" t="s"/>
      <c r="C993" s="22" t="s"/>
      <c r="D993" s="12" t="s"/>
      <c r="E993" s="12" t="s"/>
      <c r="F993" s="12" t="s"/>
      <c r="G993" s="12" t="s"/>
      <c r="H993" s="12" t="s"/>
      <c r="I993" s="12" t="s"/>
      <c r="J993" s="12" t="s"/>
      <c r="K993" s="12" t="s"/>
      <c r="L993" s="12" t="s"/>
      <c r="M993" s="12" t="s"/>
      <c r="N993" s="12" t="s"/>
      <c r="O993" s="12" t="s"/>
      <c r="P993" s="12" t="s"/>
    </row>
    <row r="994" spans="1:16">
      <c r="A994" s="21" t="s"/>
      <c r="B994" s="12" t="s"/>
      <c r="C994" s="22" t="s"/>
      <c r="D994" s="12" t="s"/>
      <c r="E994" s="12" t="s"/>
      <c r="F994" s="12" t="s"/>
      <c r="G994" s="12" t="s"/>
      <c r="H994" s="12" t="s"/>
      <c r="I994" s="12" t="s"/>
      <c r="J994" s="12" t="s"/>
      <c r="K994" s="12" t="s"/>
      <c r="L994" s="12" t="s"/>
      <c r="M994" s="12" t="s"/>
      <c r="N994" s="12" t="s"/>
      <c r="O994" s="12" t="s"/>
      <c r="P994" s="12" t="s"/>
    </row>
    <row r="995" spans="1:16">
      <c r="A995" s="21" t="s"/>
      <c r="B995" s="12" t="s"/>
      <c r="C995" s="22" t="s"/>
      <c r="D995" s="12" t="s"/>
      <c r="E995" s="12" t="s"/>
      <c r="F995" s="12" t="s"/>
      <c r="G995" s="12" t="s"/>
      <c r="H995" s="12" t="s"/>
      <c r="I995" s="12" t="s"/>
      <c r="J995" s="12" t="s"/>
      <c r="K995" s="12" t="s"/>
      <c r="L995" s="12" t="s"/>
      <c r="M995" s="12" t="s"/>
      <c r="N995" s="12" t="s"/>
      <c r="O995" s="12" t="s"/>
      <c r="P995" s="12" t="s"/>
    </row>
    <row r="996" spans="1:16">
      <c r="A996" s="21" t="s"/>
      <c r="B996" s="12" t="s"/>
      <c r="C996" s="22" t="s"/>
      <c r="D996" s="12" t="s"/>
      <c r="E996" s="12" t="s"/>
      <c r="F996" s="12" t="s"/>
      <c r="G996" s="12" t="s"/>
      <c r="H996" s="12" t="s"/>
      <c r="I996" s="12" t="s"/>
      <c r="J996" s="12" t="s"/>
      <c r="K996" s="12" t="s"/>
      <c r="L996" s="12" t="s"/>
      <c r="M996" s="12" t="s"/>
      <c r="N996" s="12" t="s"/>
      <c r="O996" s="12" t="s"/>
      <c r="P996" s="12" t="s"/>
    </row>
    <row r="997" spans="1:16">
      <c r="A997" s="21" t="s"/>
      <c r="B997" s="12" t="s"/>
      <c r="C997" s="22" t="s"/>
      <c r="D997" s="12" t="s"/>
      <c r="E997" s="12" t="s"/>
      <c r="F997" s="12" t="s"/>
      <c r="G997" s="12" t="s"/>
      <c r="H997" s="12" t="s"/>
      <c r="I997" s="12" t="s"/>
      <c r="J997" s="12" t="s"/>
      <c r="K997" s="12" t="s"/>
      <c r="L997" s="12" t="s"/>
      <c r="M997" s="12" t="s"/>
      <c r="N997" s="12" t="s"/>
      <c r="O997" s="12" t="s"/>
      <c r="P997" s="12" t="s"/>
    </row>
    <row r="998" spans="1:16">
      <c r="A998" s="21" t="s"/>
      <c r="B998" s="12" t="s"/>
      <c r="C998" s="22" t="s"/>
      <c r="D998" s="12" t="s"/>
      <c r="E998" s="12" t="s"/>
      <c r="F998" s="12" t="s"/>
      <c r="G998" s="12" t="s"/>
      <c r="H998" s="12" t="s"/>
      <c r="I998" s="12" t="s"/>
      <c r="J998" s="12" t="s"/>
      <c r="K998" s="12" t="s"/>
      <c r="L998" s="12" t="s"/>
      <c r="M998" s="12" t="s"/>
      <c r="N998" s="12" t="s"/>
      <c r="O998" s="12" t="s"/>
      <c r="P998" s="12" t="s"/>
    </row>
    <row r="999" spans="1:16">
      <c r="A999" s="21" t="s"/>
      <c r="B999" s="12" t="s"/>
      <c r="C999" s="22" t="s"/>
      <c r="D999" s="12" t="s"/>
      <c r="E999" s="12" t="s"/>
      <c r="F999" s="12" t="s"/>
      <c r="G999" s="12" t="s"/>
      <c r="H999" s="12" t="s"/>
      <c r="I999" s="12" t="s"/>
      <c r="J999" s="12" t="s"/>
      <c r="K999" s="12" t="s"/>
      <c r="L999" s="12" t="s"/>
      <c r="M999" s="12" t="s"/>
      <c r="N999" s="12" t="s"/>
      <c r="O999" s="12" t="s"/>
      <c r="P999" s="12" t="s"/>
    </row>
    <row r="1000" spans="1:16">
      <c r="A1000" s="21" t="s"/>
      <c r="B1000" s="12" t="s"/>
      <c r="C1000" s="22" t="s"/>
      <c r="D1000" s="12" t="s"/>
      <c r="E1000" s="12" t="s"/>
      <c r="F1000" s="12" t="s"/>
      <c r="G1000" s="12" t="s"/>
      <c r="H1000" s="12" t="s"/>
      <c r="I1000" s="12" t="s"/>
      <c r="J1000" s="12" t="s"/>
      <c r="K1000" s="12" t="s"/>
      <c r="L1000" s="12" t="s"/>
      <c r="M1000" s="12" t="s"/>
      <c r="N1000" s="12" t="s"/>
      <c r="O1000" s="12" t="s"/>
      <c r="P1000" s="12" t="s"/>
    </row>
    <row r="1001" spans="1:16">
      <c r="A1001" s="21" t="s"/>
      <c r="B1001" s="12" t="s"/>
      <c r="C1001" s="22" t="s"/>
      <c r="D1001" s="12" t="s"/>
      <c r="E1001" s="12" t="s"/>
      <c r="F1001" s="12" t="s"/>
      <c r="G1001" s="12" t="s"/>
      <c r="H1001" s="12" t="s"/>
      <c r="I1001" s="12" t="s"/>
      <c r="J1001" s="12" t="s"/>
      <c r="K1001" s="12" t="s"/>
      <c r="L1001" s="12" t="s"/>
      <c r="M1001" s="12" t="s"/>
      <c r="N1001" s="12" t="s"/>
      <c r="O1001" s="12" t="s"/>
      <c r="P1001" s="12" t="s"/>
    </row>
    <row r="1002" spans="1:16">
      <c r="A1002" s="21" t="s"/>
      <c r="B1002" s="12" t="s"/>
      <c r="C1002" s="22" t="s"/>
      <c r="D1002" s="12" t="s"/>
      <c r="E1002" s="12" t="s"/>
      <c r="F1002" s="12" t="s"/>
      <c r="G1002" s="12" t="s"/>
      <c r="H1002" s="12" t="s"/>
      <c r="I1002" s="12" t="s"/>
      <c r="J1002" s="12" t="s"/>
      <c r="K1002" s="12" t="s"/>
      <c r="L1002" s="12" t="s"/>
      <c r="M1002" s="12" t="s"/>
      <c r="N1002" s="12" t="s"/>
      <c r="O1002" s="12" t="s"/>
      <c r="P1002" s="12" t="s"/>
    </row>
    <row r="1003" spans="1:16">
      <c r="A1003" s="21" t="s"/>
      <c r="B1003" s="12" t="s"/>
      <c r="C1003" s="22" t="s"/>
      <c r="D1003" s="12" t="s"/>
      <c r="E1003" s="12" t="s"/>
      <c r="F1003" s="12" t="s"/>
      <c r="G1003" s="12" t="s"/>
      <c r="H1003" s="12" t="s"/>
      <c r="I1003" s="12" t="s"/>
      <c r="J1003" s="12" t="s"/>
      <c r="K1003" s="12" t="s"/>
      <c r="L1003" s="12" t="s"/>
      <c r="M1003" s="12" t="s"/>
      <c r="N1003" s="12" t="s"/>
      <c r="O1003" s="12" t="s"/>
      <c r="P1003" s="12" t="s"/>
    </row>
    <row r="1004" spans="1:16">
      <c r="A1004" s="21" t="s"/>
      <c r="B1004" s="12" t="s"/>
      <c r="C1004" s="22" t="s"/>
      <c r="D1004" s="12" t="s"/>
      <c r="E1004" s="12" t="s"/>
      <c r="F1004" s="12" t="s"/>
      <c r="G1004" s="12" t="s"/>
      <c r="H1004" s="12" t="s"/>
      <c r="I1004" s="12" t="s"/>
      <c r="J1004" s="12" t="s"/>
      <c r="K1004" s="12" t="s"/>
      <c r="L1004" s="12" t="s"/>
      <c r="M1004" s="12" t="s"/>
      <c r="N1004" s="12" t="s"/>
      <c r="O1004" s="12" t="s"/>
      <c r="P1004" s="12" t="s"/>
    </row>
    <row r="1005" spans="1:16">
      <c r="A1005" s="21" t="s"/>
      <c r="B1005" s="12" t="s"/>
      <c r="C1005" s="22" t="s"/>
      <c r="D1005" s="12" t="s"/>
      <c r="E1005" s="12" t="s"/>
      <c r="F1005" s="12" t="s"/>
      <c r="G1005" s="12" t="s"/>
      <c r="H1005" s="12" t="s"/>
      <c r="I1005" s="12" t="s"/>
      <c r="J1005" s="12" t="s"/>
      <c r="K1005" s="12" t="s"/>
      <c r="L1005" s="12" t="s"/>
      <c r="M1005" s="12" t="s"/>
      <c r="N1005" s="12" t="s"/>
      <c r="O1005" s="12" t="s"/>
      <c r="P1005" s="12" t="s"/>
    </row>
    <row r="1006" spans="1:16">
      <c r="A1006" s="21" t="s"/>
      <c r="B1006" s="12" t="s"/>
      <c r="C1006" s="22" t="s"/>
      <c r="D1006" s="12" t="s"/>
      <c r="E1006" s="12" t="s"/>
      <c r="F1006" s="12" t="s"/>
      <c r="G1006" s="12" t="s"/>
      <c r="H1006" s="12" t="s"/>
      <c r="I1006" s="12" t="s"/>
      <c r="J1006" s="12" t="s"/>
      <c r="K1006" s="12" t="s"/>
      <c r="L1006" s="12" t="s"/>
      <c r="M1006" s="12" t="s"/>
      <c r="N1006" s="12" t="s"/>
      <c r="O1006" s="12" t="s"/>
      <c r="P1006" s="12" t="s"/>
    </row>
    <row r="1007" spans="1:16">
      <c r="A1007" s="21" t="s"/>
      <c r="B1007" s="12" t="s"/>
      <c r="C1007" s="22" t="s"/>
      <c r="D1007" s="12" t="s"/>
      <c r="E1007" s="12" t="s"/>
      <c r="F1007" s="12" t="s"/>
      <c r="G1007" s="12" t="s"/>
      <c r="H1007" s="12" t="s"/>
      <c r="I1007" s="12" t="s"/>
      <c r="J1007" s="12" t="s"/>
      <c r="K1007" s="12" t="s"/>
      <c r="L1007" s="12" t="s"/>
      <c r="M1007" s="12" t="s"/>
      <c r="N1007" s="12" t="s"/>
      <c r="O1007" s="12" t="s"/>
      <c r="P1007" s="12" t="s"/>
    </row>
    <row r="1008" spans="1:16">
      <c r="A1008" s="21" t="s"/>
      <c r="B1008" s="12" t="s"/>
      <c r="C1008" s="22" t="s"/>
      <c r="D1008" s="12" t="s"/>
      <c r="E1008" s="12" t="s"/>
      <c r="F1008" s="12" t="s"/>
      <c r="G1008" s="12" t="s"/>
      <c r="H1008" s="12" t="s"/>
      <c r="I1008" s="12" t="s"/>
      <c r="J1008" s="12" t="s"/>
      <c r="K1008" s="12" t="s"/>
      <c r="L1008" s="12" t="s"/>
      <c r="M1008" s="12" t="s"/>
      <c r="N1008" s="12" t="s"/>
      <c r="O1008" s="12" t="s"/>
      <c r="P1008" s="12" t="s"/>
    </row>
    <row r="1009" spans="1:16">
      <c r="A1009" s="21" t="s"/>
      <c r="B1009" s="12" t="s"/>
      <c r="C1009" s="22" t="s"/>
      <c r="D1009" s="12" t="s"/>
      <c r="E1009" s="12" t="s"/>
      <c r="F1009" s="12" t="s"/>
      <c r="G1009" s="12" t="s"/>
      <c r="H1009" s="12" t="s"/>
      <c r="I1009" s="12" t="s"/>
      <c r="J1009" s="12" t="s"/>
      <c r="K1009" s="12" t="s"/>
      <c r="L1009" s="12" t="s"/>
      <c r="M1009" s="12" t="s"/>
      <c r="N1009" s="12" t="s"/>
      <c r="O1009" s="12" t="s"/>
      <c r="P1009" s="12" t="s"/>
    </row>
    <row r="1010" spans="1:16">
      <c r="A1010" s="21" t="s"/>
      <c r="B1010" s="12" t="s"/>
      <c r="C1010" s="22" t="s"/>
      <c r="D1010" s="12" t="s"/>
      <c r="E1010" s="12" t="s"/>
      <c r="F1010" s="12" t="s"/>
      <c r="G1010" s="12" t="s"/>
      <c r="H1010" s="12" t="s"/>
      <c r="I1010" s="12" t="s"/>
      <c r="J1010" s="12" t="s"/>
      <c r="K1010" s="12" t="s"/>
      <c r="L1010" s="12" t="s"/>
      <c r="M1010" s="12" t="s"/>
      <c r="N1010" s="12" t="s"/>
      <c r="O1010" s="12" t="s"/>
      <c r="P1010" s="12" t="s"/>
    </row>
    <row r="1011" spans="1:16">
      <c r="A1011" s="21" t="s"/>
      <c r="B1011" s="12" t="s"/>
      <c r="C1011" s="22" t="s"/>
      <c r="D1011" s="12" t="s"/>
      <c r="E1011" s="12" t="s"/>
      <c r="F1011" s="12" t="s"/>
      <c r="G1011" s="12" t="s"/>
      <c r="H1011" s="12" t="s"/>
      <c r="I1011" s="12" t="s"/>
      <c r="J1011" s="12" t="s"/>
      <c r="K1011" s="12" t="s"/>
      <c r="L1011" s="12" t="s"/>
      <c r="M1011" s="12" t="s"/>
      <c r="N1011" s="12" t="s"/>
      <c r="O1011" s="12" t="s"/>
      <c r="P1011" s="12" t="s"/>
    </row>
    <row r="1012" spans="1:16">
      <c r="A1012" s="21" t="s"/>
      <c r="B1012" s="12" t="s"/>
      <c r="C1012" s="22" t="s"/>
      <c r="D1012" s="12" t="s"/>
      <c r="E1012" s="12" t="s"/>
      <c r="F1012" s="12" t="s"/>
      <c r="G1012" s="12" t="s"/>
      <c r="H1012" s="12" t="s"/>
      <c r="I1012" s="12" t="s"/>
      <c r="J1012" s="12" t="s"/>
      <c r="K1012" s="12" t="s"/>
      <c r="L1012" s="12" t="s"/>
      <c r="M1012" s="12" t="s"/>
      <c r="N1012" s="12" t="s"/>
      <c r="O1012" s="12" t="s"/>
      <c r="P1012" s="12" t="s"/>
    </row>
    <row r="1013" spans="1:16">
      <c r="A1013" s="21" t="s"/>
      <c r="B1013" s="12" t="s"/>
      <c r="C1013" s="22" t="s"/>
      <c r="D1013" s="12" t="s"/>
      <c r="E1013" s="12" t="s"/>
      <c r="F1013" s="12" t="s"/>
      <c r="G1013" s="12" t="s"/>
      <c r="H1013" s="12" t="s"/>
      <c r="I1013" s="12" t="s"/>
      <c r="J1013" s="12" t="s"/>
      <c r="K1013" s="12" t="s"/>
      <c r="L1013" s="12" t="s"/>
      <c r="M1013" s="12" t="s"/>
      <c r="N1013" s="12" t="s"/>
      <c r="O1013" s="12" t="s"/>
      <c r="P1013" s="12" t="s"/>
    </row>
    <row r="1014" spans="1:16">
      <c r="A1014" s="21" t="s"/>
      <c r="B1014" s="12" t="s"/>
      <c r="C1014" s="22" t="s"/>
      <c r="D1014" s="12" t="s"/>
      <c r="E1014" s="12" t="s"/>
      <c r="F1014" s="12" t="s"/>
      <c r="G1014" s="12" t="s"/>
      <c r="H1014" s="12" t="s"/>
      <c r="I1014" s="12" t="s"/>
      <c r="J1014" s="12" t="s"/>
      <c r="K1014" s="12" t="s"/>
      <c r="L1014" s="12" t="s"/>
      <c r="M1014" s="12" t="s"/>
      <c r="N1014" s="12" t="s"/>
      <c r="O1014" s="12" t="s"/>
      <c r="P1014" s="12" t="s"/>
    </row>
    <row r="1015" spans="1:16">
      <c r="A1015" s="21" t="s"/>
      <c r="B1015" s="12" t="s"/>
      <c r="C1015" s="22" t="s"/>
      <c r="D1015" s="12" t="s"/>
      <c r="E1015" s="12" t="s"/>
      <c r="F1015" s="12" t="s"/>
      <c r="G1015" s="12" t="s"/>
      <c r="H1015" s="12" t="s"/>
      <c r="I1015" s="12" t="s"/>
      <c r="J1015" s="12" t="s"/>
      <c r="K1015" s="12" t="s"/>
      <c r="L1015" s="12" t="s"/>
      <c r="M1015" s="12" t="s"/>
      <c r="N1015" s="12" t="s"/>
      <c r="O1015" s="12" t="s"/>
      <c r="P1015" s="12" t="s"/>
    </row>
    <row r="1016" spans="1:16">
      <c r="A1016" s="21" t="s"/>
      <c r="B1016" s="12" t="s"/>
      <c r="C1016" s="22" t="s"/>
      <c r="D1016" s="12" t="s"/>
      <c r="E1016" s="12" t="s"/>
      <c r="F1016" s="12" t="s"/>
      <c r="G1016" s="12" t="s"/>
      <c r="H1016" s="12" t="s"/>
      <c r="I1016" s="12" t="s"/>
      <c r="J1016" s="12" t="s"/>
      <c r="K1016" s="12" t="s"/>
      <c r="L1016" s="12" t="s"/>
      <c r="M1016" s="12" t="s"/>
      <c r="N1016" s="12" t="s"/>
      <c r="O1016" s="12" t="s"/>
      <c r="P1016" s="12" t="s"/>
    </row>
    <row r="1017" spans="1:16">
      <c r="A1017" s="21" t="s"/>
      <c r="B1017" s="12" t="s"/>
      <c r="C1017" s="22" t="s"/>
      <c r="D1017" s="12" t="s"/>
      <c r="E1017" s="12" t="s"/>
      <c r="F1017" s="12" t="s"/>
      <c r="G1017" s="12" t="s"/>
      <c r="H1017" s="12" t="s"/>
      <c r="I1017" s="12" t="s"/>
      <c r="J1017" s="12" t="s"/>
      <c r="K1017" s="12" t="s"/>
      <c r="L1017" s="12" t="s"/>
      <c r="M1017" s="12" t="s"/>
      <c r="N1017" s="12" t="s"/>
      <c r="O1017" s="12" t="s"/>
      <c r="P1017" s="12" t="s"/>
    </row>
    <row r="1018" spans="1:16">
      <c r="A1018" s="21" t="s"/>
      <c r="B1018" s="12" t="s"/>
      <c r="C1018" s="22" t="s"/>
      <c r="D1018" s="12" t="s"/>
      <c r="E1018" s="12" t="s"/>
      <c r="F1018" s="12" t="s"/>
      <c r="G1018" s="12" t="s"/>
      <c r="H1018" s="12" t="s"/>
      <c r="I1018" s="12" t="s"/>
      <c r="J1018" s="12" t="s"/>
      <c r="K1018" s="12" t="s"/>
      <c r="L1018" s="12" t="s"/>
      <c r="M1018" s="12" t="s"/>
      <c r="N1018" s="12" t="s"/>
      <c r="O1018" s="12" t="s"/>
      <c r="P1018" s="12" t="s"/>
    </row>
    <row r="1019" spans="1:16">
      <c r="A1019" s="21" t="s"/>
      <c r="B1019" s="12" t="s"/>
      <c r="C1019" s="22" t="s"/>
      <c r="D1019" s="12" t="s"/>
      <c r="E1019" s="12" t="s"/>
      <c r="F1019" s="12" t="s"/>
      <c r="G1019" s="12" t="s"/>
      <c r="H1019" s="12" t="s"/>
      <c r="I1019" s="12" t="s"/>
      <c r="J1019" s="12" t="s"/>
      <c r="K1019" s="12" t="s"/>
      <c r="L1019" s="12" t="s"/>
      <c r="M1019" s="12" t="s"/>
      <c r="N1019" s="12" t="s"/>
      <c r="O1019" s="12" t="s"/>
      <c r="P1019" s="12" t="s"/>
    </row>
    <row r="1020" spans="1:16">
      <c r="A1020" s="21" t="s"/>
      <c r="B1020" s="12" t="s"/>
      <c r="C1020" s="22" t="s"/>
      <c r="D1020" s="12" t="s"/>
      <c r="E1020" s="12" t="s"/>
      <c r="F1020" s="12" t="s"/>
      <c r="G1020" s="12" t="s"/>
      <c r="H1020" s="12" t="s"/>
      <c r="I1020" s="12" t="s"/>
      <c r="J1020" s="12" t="s"/>
      <c r="K1020" s="12" t="s"/>
      <c r="L1020" s="12" t="s"/>
      <c r="M1020" s="12" t="s"/>
      <c r="N1020" s="12" t="s"/>
      <c r="O1020" s="12" t="s"/>
      <c r="P1020" s="12" t="s"/>
    </row>
    <row r="1021" spans="1:16">
      <c r="A1021" s="21" t="s"/>
      <c r="B1021" s="12" t="s"/>
      <c r="C1021" s="22" t="s"/>
      <c r="D1021" s="12" t="s"/>
      <c r="E1021" s="12" t="s"/>
      <c r="F1021" s="12" t="s"/>
      <c r="G1021" s="12" t="s"/>
      <c r="H1021" s="12" t="s"/>
      <c r="I1021" s="12" t="s"/>
      <c r="J1021" s="12" t="s"/>
      <c r="K1021" s="12" t="s"/>
      <c r="L1021" s="12" t="s"/>
      <c r="M1021" s="12" t="s"/>
      <c r="N1021" s="12" t="s"/>
      <c r="O1021" s="12" t="s"/>
      <c r="P1021" s="12" t="s"/>
    </row>
    <row r="1022" spans="1:16">
      <c r="A1022" s="21" t="s"/>
      <c r="B1022" s="12" t="s"/>
      <c r="C1022" s="22" t="s"/>
      <c r="D1022" s="12" t="s"/>
      <c r="E1022" s="12" t="s"/>
      <c r="F1022" s="12" t="s"/>
      <c r="G1022" s="12" t="s"/>
      <c r="H1022" s="12" t="s"/>
      <c r="I1022" s="12" t="s"/>
      <c r="J1022" s="12" t="s"/>
      <c r="K1022" s="12" t="s"/>
      <c r="L1022" s="12" t="s"/>
      <c r="M1022" s="12" t="s"/>
      <c r="N1022" s="12" t="s"/>
      <c r="O1022" s="12" t="s"/>
      <c r="P1022" s="12" t="s"/>
    </row>
    <row r="1023" spans="1:16">
      <c r="A1023" s="21" t="s"/>
      <c r="B1023" s="12" t="s"/>
      <c r="C1023" s="22" t="s"/>
      <c r="D1023" s="12" t="s"/>
      <c r="E1023" s="12" t="s"/>
      <c r="F1023" s="12" t="s"/>
      <c r="G1023" s="12" t="s"/>
      <c r="H1023" s="12" t="s"/>
      <c r="I1023" s="12" t="s"/>
      <c r="J1023" s="12" t="s"/>
      <c r="K1023" s="12" t="s"/>
      <c r="L1023" s="12" t="s"/>
      <c r="M1023" s="12" t="s"/>
      <c r="N1023" s="12" t="s"/>
      <c r="O1023" s="12" t="s"/>
      <c r="P1023" s="12" t="s"/>
    </row>
    <row r="1024" spans="1:16">
      <c r="A1024" s="21" t="s"/>
      <c r="B1024" s="12" t="s"/>
      <c r="C1024" s="22" t="s"/>
      <c r="D1024" s="12" t="s"/>
      <c r="E1024" s="12" t="s"/>
      <c r="F1024" s="12" t="s"/>
      <c r="G1024" s="12" t="s"/>
      <c r="H1024" s="12" t="s"/>
      <c r="I1024" s="12" t="s"/>
      <c r="J1024" s="12" t="s"/>
      <c r="K1024" s="12" t="s"/>
      <c r="L1024" s="12" t="s"/>
      <c r="M1024" s="12" t="s"/>
      <c r="N1024" s="12" t="s"/>
      <c r="O1024" s="12" t="s"/>
      <c r="P1024" s="12" t="s"/>
    </row>
    <row r="1025" spans="1:16">
      <c r="A1025" s="21" t="s"/>
      <c r="B1025" s="12" t="s"/>
      <c r="C1025" s="22" t="s"/>
      <c r="D1025" s="12" t="s"/>
      <c r="E1025" s="12" t="s"/>
      <c r="F1025" s="12" t="s"/>
      <c r="G1025" s="12" t="s"/>
      <c r="H1025" s="12" t="s"/>
      <c r="I1025" s="12" t="s"/>
      <c r="J1025" s="12" t="s"/>
      <c r="K1025" s="12" t="s"/>
      <c r="L1025" s="12" t="s"/>
      <c r="M1025" s="12" t="s"/>
      <c r="N1025" s="12" t="s"/>
      <c r="O1025" s="12" t="s"/>
      <c r="P1025" s="12" t="s"/>
    </row>
    <row r="1026" spans="1:16">
      <c r="A1026" s="21" t="s"/>
      <c r="B1026" s="12" t="s"/>
      <c r="C1026" s="22" t="s"/>
      <c r="D1026" s="12" t="s"/>
      <c r="E1026" s="12" t="s"/>
      <c r="F1026" s="12" t="s"/>
      <c r="G1026" s="12" t="s"/>
      <c r="H1026" s="12" t="s"/>
      <c r="I1026" s="12" t="s"/>
      <c r="J1026" s="12" t="s"/>
      <c r="K1026" s="12" t="s"/>
      <c r="L1026" s="12" t="s"/>
      <c r="M1026" s="12" t="s"/>
      <c r="N1026" s="12" t="s"/>
      <c r="O1026" s="12" t="s"/>
      <c r="P1026" s="12" t="s"/>
    </row>
    <row r="1027" spans="1:16">
      <c r="A1027" s="21" t="s"/>
      <c r="B1027" s="12" t="s"/>
      <c r="C1027" s="22" t="s"/>
      <c r="D1027" s="12" t="s"/>
      <c r="E1027" s="12" t="s"/>
      <c r="F1027" s="12" t="s"/>
      <c r="G1027" s="12" t="s"/>
      <c r="H1027" s="12" t="s"/>
      <c r="I1027" s="12" t="s"/>
      <c r="J1027" s="12" t="s"/>
      <c r="K1027" s="12" t="s"/>
      <c r="L1027" s="12" t="s"/>
      <c r="M1027" s="12" t="s"/>
      <c r="N1027" s="12" t="s"/>
      <c r="O1027" s="12" t="s"/>
      <c r="P1027" s="12" t="s"/>
    </row>
    <row r="1028" spans="1:16">
      <c r="A1028" s="21" t="s"/>
      <c r="B1028" s="12" t="s"/>
      <c r="C1028" s="22" t="s"/>
      <c r="D1028" s="12" t="s"/>
      <c r="E1028" s="12" t="s"/>
      <c r="F1028" s="12" t="s"/>
      <c r="G1028" s="12" t="s"/>
      <c r="H1028" s="12" t="s"/>
      <c r="I1028" s="12" t="s"/>
      <c r="J1028" s="12" t="s"/>
      <c r="K1028" s="12" t="s"/>
      <c r="L1028" s="12" t="s"/>
      <c r="M1028" s="12" t="s"/>
      <c r="N1028" s="12" t="s"/>
      <c r="O1028" s="12" t="s"/>
      <c r="P1028" s="12" t="s"/>
    </row>
    <row r="1029" spans="1:16">
      <c r="A1029" s="21" t="s"/>
      <c r="B1029" s="12" t="s"/>
      <c r="C1029" s="22" t="s"/>
      <c r="D1029" s="12" t="s"/>
      <c r="E1029" s="12" t="s"/>
      <c r="F1029" s="12" t="s"/>
      <c r="G1029" s="12" t="s"/>
      <c r="H1029" s="12" t="s"/>
      <c r="I1029" s="12" t="s"/>
      <c r="J1029" s="12" t="s"/>
      <c r="K1029" s="12" t="s"/>
      <c r="L1029" s="12" t="s"/>
      <c r="M1029" s="12" t="s"/>
      <c r="N1029" s="12" t="s"/>
      <c r="O1029" s="12" t="s"/>
      <c r="P1029" s="12" t="s"/>
    </row>
    <row r="1030" spans="1:16">
      <c r="A1030" s="21" t="s"/>
      <c r="B1030" s="12" t="s"/>
      <c r="C1030" s="22" t="s"/>
      <c r="D1030" s="12" t="s"/>
      <c r="E1030" s="12" t="s"/>
      <c r="F1030" s="12" t="s"/>
      <c r="G1030" s="12" t="s"/>
      <c r="H1030" s="12" t="s"/>
      <c r="I1030" s="12" t="s"/>
      <c r="J1030" s="12" t="s"/>
      <c r="K1030" s="12" t="s"/>
      <c r="L1030" s="12" t="s"/>
      <c r="M1030" s="12" t="s"/>
      <c r="N1030" s="12" t="s"/>
      <c r="O1030" s="12" t="s"/>
      <c r="P1030" s="12" t="s"/>
    </row>
    <row r="1031" spans="1:16">
      <c r="A1031" s="21" t="s"/>
      <c r="B1031" s="12" t="s"/>
      <c r="C1031" s="22" t="s"/>
      <c r="D1031" s="12" t="s"/>
      <c r="E1031" s="12" t="s"/>
      <c r="F1031" s="12" t="s"/>
      <c r="G1031" s="12" t="s"/>
      <c r="H1031" s="12" t="s"/>
      <c r="I1031" s="12" t="s"/>
      <c r="J1031" s="12" t="s"/>
      <c r="K1031" s="12" t="s"/>
      <c r="L1031" s="12" t="s"/>
      <c r="M1031" s="12" t="s"/>
      <c r="N1031" s="12" t="s"/>
      <c r="O1031" s="12" t="s"/>
      <c r="P1031" s="12" t="s"/>
    </row>
    <row r="1032" spans="1:16">
      <c r="A1032" s="21" t="s"/>
      <c r="B1032" s="12" t="s"/>
      <c r="C1032" s="22" t="s"/>
      <c r="D1032" s="12" t="s"/>
      <c r="E1032" s="12" t="s"/>
      <c r="F1032" s="12" t="s"/>
      <c r="G1032" s="12" t="s"/>
      <c r="H1032" s="12" t="s"/>
      <c r="I1032" s="12" t="s"/>
      <c r="J1032" s="12" t="s"/>
      <c r="K1032" s="12" t="s"/>
      <c r="L1032" s="12" t="s"/>
      <c r="M1032" s="12" t="s"/>
      <c r="N1032" s="12" t="s"/>
      <c r="O1032" s="12" t="s"/>
      <c r="P1032" s="12" t="s"/>
    </row>
    <row r="1033" spans="1:16">
      <c r="A1033" s="21" t="s"/>
      <c r="B1033" s="12" t="s"/>
      <c r="C1033" s="22" t="s"/>
      <c r="D1033" s="12" t="s"/>
      <c r="E1033" s="12" t="s"/>
      <c r="F1033" s="12" t="s"/>
      <c r="G1033" s="12" t="s"/>
      <c r="H1033" s="12" t="s"/>
      <c r="I1033" s="12" t="s"/>
      <c r="J1033" s="12" t="s"/>
      <c r="K1033" s="12" t="s"/>
      <c r="L1033" s="12" t="s"/>
      <c r="M1033" s="12" t="s"/>
      <c r="N1033" s="12" t="s"/>
      <c r="O1033" s="12" t="s"/>
      <c r="P1033" s="12" t="s"/>
    </row>
    <row r="1034" spans="1:16">
      <c r="A1034" s="21" t="s"/>
      <c r="B1034" s="12" t="s"/>
      <c r="C1034" s="22" t="s"/>
      <c r="D1034" s="12" t="s"/>
      <c r="E1034" s="12" t="s"/>
      <c r="F1034" s="12" t="s"/>
      <c r="G1034" s="12" t="s"/>
      <c r="H1034" s="12" t="s"/>
      <c r="I1034" s="12" t="s"/>
      <c r="J1034" s="12" t="s"/>
      <c r="K1034" s="12" t="s"/>
      <c r="L1034" s="12" t="s"/>
      <c r="M1034" s="12" t="s"/>
      <c r="N1034" s="12" t="s"/>
      <c r="O1034" s="12" t="s"/>
      <c r="P1034" s="12" t="s"/>
    </row>
    <row r="1035" spans="1:16">
      <c r="A1035" s="21" t="s"/>
      <c r="B1035" s="12" t="s"/>
      <c r="C1035" s="22" t="s"/>
      <c r="D1035" s="12" t="s"/>
      <c r="E1035" s="12" t="s"/>
      <c r="F1035" s="12" t="s"/>
      <c r="G1035" s="12" t="s"/>
      <c r="H1035" s="12" t="s"/>
      <c r="I1035" s="12" t="s"/>
      <c r="J1035" s="12" t="s"/>
      <c r="K1035" s="12" t="s"/>
      <c r="L1035" s="12" t="s"/>
      <c r="M1035" s="12" t="s"/>
      <c r="N1035" s="12" t="s"/>
      <c r="O1035" s="12" t="s"/>
      <c r="P1035" s="12" t="s"/>
    </row>
    <row r="1036" spans="1:16">
      <c r="A1036" s="21" t="s"/>
      <c r="B1036" s="12" t="s"/>
      <c r="C1036" s="22" t="s"/>
      <c r="D1036" s="12" t="s"/>
      <c r="E1036" s="12" t="s"/>
      <c r="F1036" s="12" t="s"/>
      <c r="G1036" s="12" t="s"/>
      <c r="H1036" s="12" t="s"/>
      <c r="I1036" s="12" t="s"/>
      <c r="J1036" s="12" t="s"/>
      <c r="K1036" s="12" t="s"/>
      <c r="L1036" s="12" t="s"/>
      <c r="M1036" s="12" t="s"/>
      <c r="N1036" s="12" t="s"/>
      <c r="O1036" s="12" t="s"/>
      <c r="P1036" s="12" t="s"/>
    </row>
    <row r="1037" spans="1:16">
      <c r="A1037" s="21" t="s"/>
      <c r="B1037" s="12" t="s"/>
      <c r="C1037" s="22" t="s"/>
      <c r="D1037" s="12" t="s"/>
      <c r="E1037" s="12" t="s"/>
      <c r="F1037" s="12" t="s"/>
      <c r="G1037" s="12" t="s"/>
      <c r="H1037" s="12" t="s"/>
      <c r="I1037" s="12" t="s"/>
      <c r="J1037" s="12" t="s"/>
      <c r="K1037" s="12" t="s"/>
      <c r="L1037" s="12" t="s"/>
      <c r="M1037" s="12" t="s"/>
      <c r="N1037" s="12" t="s"/>
      <c r="O1037" s="12" t="s"/>
      <c r="P1037" s="12" t="s"/>
    </row>
    <row r="1038" spans="1:16">
      <c r="A1038" s="21" t="s"/>
      <c r="B1038" s="12" t="s"/>
      <c r="C1038" s="22" t="s"/>
      <c r="D1038" s="12" t="s"/>
      <c r="E1038" s="12" t="s"/>
      <c r="F1038" s="12" t="s"/>
      <c r="G1038" s="12" t="s"/>
      <c r="H1038" s="12" t="s"/>
      <c r="I1038" s="12" t="s"/>
      <c r="J1038" s="12" t="s"/>
      <c r="K1038" s="12" t="s"/>
      <c r="L1038" s="12" t="s"/>
      <c r="M1038" s="12" t="s"/>
      <c r="N1038" s="12" t="s"/>
      <c r="O1038" s="12" t="s"/>
      <c r="P1038" s="12" t="s"/>
    </row>
    <row r="1039" spans="1:16">
      <c r="A1039" s="21" t="s"/>
      <c r="B1039" s="12" t="s"/>
      <c r="C1039" s="22" t="s"/>
      <c r="D1039" s="12" t="s"/>
      <c r="E1039" s="12" t="s"/>
      <c r="F1039" s="12" t="s"/>
      <c r="G1039" s="12" t="s"/>
      <c r="H1039" s="12" t="s"/>
      <c r="I1039" s="12" t="s"/>
      <c r="J1039" s="12" t="s"/>
      <c r="K1039" s="12" t="s"/>
      <c r="L1039" s="12" t="s"/>
      <c r="M1039" s="12" t="s"/>
      <c r="N1039" s="12" t="s"/>
      <c r="O1039" s="12" t="s"/>
      <c r="P1039" s="12" t="s"/>
    </row>
    <row r="1040" spans="1:16">
      <c r="A1040" s="21" t="s"/>
      <c r="B1040" s="12" t="s"/>
      <c r="C1040" s="22" t="s"/>
      <c r="D1040" s="12" t="s"/>
      <c r="E1040" s="12" t="s"/>
      <c r="F1040" s="12" t="s"/>
      <c r="G1040" s="12" t="s"/>
      <c r="H1040" s="12" t="s"/>
      <c r="I1040" s="12" t="s"/>
      <c r="J1040" s="12" t="s"/>
      <c r="K1040" s="12" t="s"/>
      <c r="L1040" s="12" t="s"/>
      <c r="M1040" s="12" t="s"/>
      <c r="N1040" s="12" t="s"/>
      <c r="O1040" s="12" t="s"/>
      <c r="P1040" s="12" t="s"/>
    </row>
    <row r="1041" spans="1:16">
      <c r="A1041" s="21" t="s"/>
      <c r="B1041" s="12" t="s"/>
      <c r="C1041" s="22" t="s"/>
      <c r="D1041" s="12" t="s"/>
      <c r="E1041" s="12" t="s"/>
      <c r="F1041" s="12" t="s"/>
      <c r="G1041" s="12" t="s"/>
      <c r="H1041" s="12" t="s"/>
      <c r="I1041" s="12" t="s"/>
      <c r="J1041" s="12" t="s"/>
      <c r="K1041" s="12" t="s"/>
      <c r="L1041" s="12" t="s"/>
      <c r="M1041" s="12" t="s"/>
      <c r="N1041" s="12" t="s"/>
      <c r="O1041" s="12" t="s"/>
      <c r="P1041" s="12" t="s"/>
    </row>
    <row r="1042" spans="1:16">
      <c r="A1042" s="21" t="s"/>
      <c r="B1042" s="12" t="s"/>
      <c r="C1042" s="22" t="s"/>
      <c r="D1042" s="12" t="s"/>
      <c r="E1042" s="12" t="s"/>
      <c r="F1042" s="12" t="s"/>
      <c r="G1042" s="12" t="s"/>
      <c r="H1042" s="12" t="s"/>
      <c r="I1042" s="12" t="s"/>
      <c r="J1042" s="12" t="s"/>
      <c r="K1042" s="12" t="s"/>
      <c r="L1042" s="12" t="s"/>
      <c r="M1042" s="12" t="s"/>
      <c r="N1042" s="12" t="s"/>
      <c r="O1042" s="12" t="s"/>
      <c r="P1042" s="12" t="s"/>
    </row>
    <row r="1043" spans="1:16">
      <c r="A1043" s="21" t="s"/>
      <c r="B1043" s="12" t="s"/>
      <c r="C1043" s="22" t="s"/>
      <c r="D1043" s="12" t="s"/>
      <c r="E1043" s="12" t="s"/>
      <c r="F1043" s="12" t="s"/>
      <c r="G1043" s="12" t="s"/>
      <c r="H1043" s="12" t="s"/>
      <c r="I1043" s="12" t="s"/>
      <c r="J1043" s="12" t="s"/>
      <c r="K1043" s="12" t="s"/>
      <c r="L1043" s="12" t="s"/>
      <c r="M1043" s="12" t="s"/>
      <c r="N1043" s="12" t="s"/>
      <c r="O1043" s="12" t="s"/>
      <c r="P1043" s="12" t="s"/>
    </row>
    <row r="1044" spans="1:16">
      <c r="A1044" s="21" t="s"/>
      <c r="B1044" s="12" t="s"/>
      <c r="C1044" s="22" t="s"/>
      <c r="D1044" s="12" t="s"/>
      <c r="E1044" s="12" t="s"/>
      <c r="F1044" s="12" t="s"/>
      <c r="G1044" s="12" t="s"/>
      <c r="H1044" s="12" t="s"/>
      <c r="I1044" s="12" t="s"/>
      <c r="J1044" s="12" t="s"/>
      <c r="K1044" s="12" t="s"/>
      <c r="L1044" s="12" t="s"/>
      <c r="M1044" s="12" t="s"/>
      <c r="N1044" s="12" t="s"/>
      <c r="O1044" s="12" t="s"/>
      <c r="P1044" s="12" t="s"/>
    </row>
    <row r="1045" spans="1:16">
      <c r="A1045" s="21" t="s"/>
      <c r="B1045" s="12" t="s"/>
      <c r="C1045" s="22" t="s"/>
      <c r="D1045" s="12" t="s"/>
      <c r="E1045" s="12" t="s"/>
      <c r="F1045" s="12" t="s"/>
      <c r="G1045" s="12" t="s"/>
      <c r="H1045" s="12" t="s"/>
      <c r="I1045" s="12" t="s"/>
      <c r="J1045" s="12" t="s"/>
      <c r="K1045" s="12" t="s"/>
      <c r="L1045" s="12" t="s"/>
      <c r="M1045" s="12" t="s"/>
      <c r="N1045" s="12" t="s"/>
      <c r="O1045" s="12" t="s"/>
      <c r="P1045" s="12" t="s"/>
    </row>
    <row r="1046" spans="1:16">
      <c r="A1046" s="21" t="s"/>
      <c r="B1046" s="12" t="s"/>
      <c r="C1046" s="22" t="s"/>
      <c r="D1046" s="12" t="s"/>
      <c r="E1046" s="12" t="s"/>
      <c r="F1046" s="12" t="s"/>
      <c r="G1046" s="12" t="s"/>
      <c r="H1046" s="12" t="s"/>
      <c r="I1046" s="12" t="s"/>
      <c r="J1046" s="12" t="s"/>
      <c r="K1046" s="12" t="s"/>
      <c r="L1046" s="12" t="s"/>
      <c r="M1046" s="12" t="s"/>
      <c r="N1046" s="12" t="s"/>
      <c r="O1046" s="12" t="s"/>
      <c r="P1046" s="12" t="s"/>
    </row>
    <row r="1047" spans="1:16">
      <c r="A1047" s="21" t="s"/>
      <c r="B1047" s="12" t="s"/>
      <c r="C1047" s="22" t="s"/>
      <c r="D1047" s="12" t="s"/>
      <c r="E1047" s="12" t="s"/>
      <c r="F1047" s="12" t="s"/>
      <c r="G1047" s="12" t="s"/>
      <c r="H1047" s="12" t="s"/>
      <c r="I1047" s="12" t="s"/>
      <c r="J1047" s="12" t="s"/>
      <c r="K1047" s="12" t="s"/>
      <c r="L1047" s="12" t="s"/>
      <c r="M1047" s="12" t="s"/>
      <c r="N1047" s="12" t="s"/>
      <c r="O1047" s="12" t="s"/>
      <c r="P1047" s="12" t="s"/>
    </row>
    <row r="1048" spans="1:16">
      <c r="A1048" s="21" t="s"/>
      <c r="B1048" s="12" t="s"/>
      <c r="C1048" s="22" t="s"/>
      <c r="D1048" s="12" t="s"/>
      <c r="E1048" s="12" t="s"/>
      <c r="F1048" s="12" t="s"/>
      <c r="G1048" s="12" t="s"/>
      <c r="H1048" s="12" t="s"/>
      <c r="I1048" s="12" t="s"/>
      <c r="J1048" s="12" t="s"/>
      <c r="K1048" s="12" t="s"/>
      <c r="L1048" s="12" t="s"/>
      <c r="M1048" s="12" t="s"/>
      <c r="N1048" s="12" t="s"/>
      <c r="O1048" s="12" t="s"/>
      <c r="P1048" s="12" t="s"/>
    </row>
    <row r="1049" spans="1:16">
      <c r="A1049" s="21" t="s"/>
      <c r="B1049" s="12" t="s"/>
      <c r="C1049" s="22" t="s"/>
      <c r="D1049" s="12" t="s"/>
      <c r="E1049" s="12" t="s"/>
      <c r="F1049" s="12" t="s"/>
      <c r="G1049" s="12" t="s"/>
      <c r="H1049" s="12" t="s"/>
      <c r="I1049" s="12" t="s"/>
      <c r="J1049" s="12" t="s"/>
      <c r="K1049" s="12" t="s"/>
      <c r="L1049" s="12" t="s"/>
      <c r="M1049" s="12" t="s"/>
      <c r="N1049" s="12" t="s"/>
      <c r="O1049" s="12" t="s"/>
      <c r="P1049" s="12" t="s"/>
    </row>
    <row r="1050" spans="1:16">
      <c r="A1050" s="21" t="s"/>
      <c r="B1050" s="12" t="s"/>
      <c r="C1050" s="22" t="s"/>
      <c r="D1050" s="12" t="s"/>
      <c r="E1050" s="12" t="s"/>
      <c r="F1050" s="12" t="s"/>
      <c r="G1050" s="12" t="s"/>
      <c r="H1050" s="12" t="s"/>
      <c r="I1050" s="12" t="s"/>
      <c r="J1050" s="12" t="s"/>
      <c r="K1050" s="12" t="s"/>
      <c r="L1050" s="12" t="s"/>
      <c r="M1050" s="12" t="s"/>
      <c r="N1050" s="12" t="s"/>
      <c r="O1050" s="12" t="s"/>
      <c r="P1050" s="12" t="s"/>
    </row>
    <row r="1051" spans="1:16">
      <c r="A1051" s="21" t="s"/>
      <c r="B1051" s="12" t="s"/>
      <c r="C1051" s="22" t="s"/>
      <c r="D1051" s="12" t="s"/>
      <c r="E1051" s="12" t="s"/>
      <c r="F1051" s="12" t="s"/>
      <c r="G1051" s="12" t="s"/>
      <c r="H1051" s="12" t="s"/>
      <c r="I1051" s="12" t="s"/>
      <c r="J1051" s="12" t="s"/>
      <c r="K1051" s="12" t="s"/>
      <c r="L1051" s="12" t="s"/>
      <c r="M1051" s="12" t="s"/>
      <c r="N1051" s="12" t="s"/>
      <c r="O1051" s="12" t="s"/>
      <c r="P1051" s="12" t="s"/>
    </row>
    <row r="1052" spans="1:16">
      <c r="A1052" s="21" t="s"/>
      <c r="B1052" s="12" t="s"/>
      <c r="C1052" s="22" t="s"/>
      <c r="D1052" s="12" t="s"/>
      <c r="E1052" s="12" t="s"/>
      <c r="F1052" s="12" t="s"/>
      <c r="G1052" s="12" t="s"/>
      <c r="H1052" s="12" t="s"/>
      <c r="I1052" s="12" t="s"/>
      <c r="J1052" s="12" t="s"/>
      <c r="K1052" s="12" t="s"/>
      <c r="L1052" s="12" t="s"/>
      <c r="M1052" s="12" t="s"/>
      <c r="N1052" s="12" t="s"/>
      <c r="O1052" s="12" t="s"/>
      <c r="P1052" s="12" t="s"/>
    </row>
    <row r="1053" spans="1:16">
      <c r="A1053" s="21" t="s"/>
      <c r="B1053" s="12" t="s"/>
      <c r="C1053" s="22" t="s"/>
      <c r="D1053" s="12" t="s"/>
      <c r="E1053" s="12" t="s"/>
      <c r="F1053" s="12" t="s"/>
      <c r="G1053" s="12" t="s"/>
      <c r="H1053" s="12" t="s"/>
      <c r="I1053" s="12" t="s"/>
      <c r="J1053" s="12" t="s"/>
      <c r="K1053" s="12" t="s"/>
      <c r="L1053" s="12" t="s"/>
      <c r="M1053" s="12" t="s"/>
      <c r="N1053" s="12" t="s"/>
      <c r="O1053" s="12" t="s"/>
      <c r="P1053" s="12" t="s"/>
    </row>
    <row r="1054" spans="1:16">
      <c r="A1054" s="21" t="s"/>
      <c r="B1054" s="12" t="s"/>
      <c r="C1054" s="22" t="s"/>
      <c r="D1054" s="12" t="s"/>
      <c r="E1054" s="12" t="s"/>
      <c r="F1054" s="12" t="s"/>
      <c r="G1054" s="12" t="s"/>
      <c r="H1054" s="12" t="s"/>
      <c r="I1054" s="12" t="s"/>
      <c r="J1054" s="12" t="s"/>
      <c r="K1054" s="12" t="s"/>
      <c r="L1054" s="12" t="s"/>
      <c r="M1054" s="12" t="s"/>
      <c r="N1054" s="12" t="s"/>
      <c r="O1054" s="12" t="s"/>
      <c r="P1054" s="12" t="s"/>
    </row>
    <row r="1055" spans="1:16">
      <c r="A1055" s="21" t="s"/>
      <c r="B1055" s="12" t="s"/>
      <c r="C1055" s="22" t="s"/>
      <c r="D1055" s="12" t="s"/>
      <c r="E1055" s="12" t="s"/>
      <c r="F1055" s="12" t="s"/>
      <c r="G1055" s="12" t="s"/>
      <c r="H1055" s="12" t="s"/>
      <c r="I1055" s="12" t="s"/>
      <c r="J1055" s="12" t="s"/>
      <c r="K1055" s="12" t="s"/>
      <c r="L1055" s="12" t="s"/>
      <c r="M1055" s="12" t="s"/>
      <c r="N1055" s="12" t="s"/>
      <c r="O1055" s="12" t="s"/>
      <c r="P1055" s="12" t="s"/>
    </row>
    <row r="1056" spans="1:16">
      <c r="A1056" s="21" t="s"/>
      <c r="B1056" s="12" t="s"/>
      <c r="C1056" s="22" t="s"/>
      <c r="D1056" s="12" t="s"/>
      <c r="E1056" s="12" t="s"/>
      <c r="F1056" s="12" t="s"/>
      <c r="G1056" s="12" t="s"/>
      <c r="H1056" s="12" t="s"/>
      <c r="I1056" s="12" t="s"/>
      <c r="J1056" s="12" t="s"/>
      <c r="K1056" s="12" t="s"/>
      <c r="L1056" s="12" t="s"/>
      <c r="M1056" s="12" t="s"/>
      <c r="N1056" s="12" t="s"/>
      <c r="O1056" s="12" t="s"/>
      <c r="P1056" s="12" t="s"/>
    </row>
    <row r="1057" spans="1:16">
      <c r="A1057" s="21" t="s"/>
      <c r="B1057" s="12" t="s"/>
      <c r="C1057" s="22" t="s"/>
      <c r="D1057" s="12" t="s"/>
      <c r="E1057" s="12" t="s"/>
      <c r="F1057" s="12" t="s"/>
      <c r="G1057" s="12" t="s"/>
      <c r="H1057" s="12" t="s"/>
      <c r="I1057" s="12" t="s"/>
      <c r="J1057" s="12" t="s"/>
      <c r="K1057" s="12" t="s"/>
      <c r="L1057" s="12" t="s"/>
      <c r="M1057" s="12" t="s"/>
      <c r="N1057" s="12" t="s"/>
      <c r="O1057" s="12" t="s"/>
      <c r="P1057" s="12" t="s"/>
    </row>
    <row r="1058" spans="1:16">
      <c r="A1058" s="21" t="s"/>
      <c r="B1058" s="12" t="s"/>
      <c r="C1058" s="22" t="s"/>
      <c r="D1058" s="12" t="s"/>
      <c r="E1058" s="12" t="s"/>
      <c r="F1058" s="12" t="s"/>
      <c r="G1058" s="12" t="s"/>
      <c r="H1058" s="12" t="s"/>
      <c r="I1058" s="12" t="s"/>
      <c r="J1058" s="12" t="s"/>
      <c r="K1058" s="12" t="s"/>
      <c r="L1058" s="12" t="s"/>
      <c r="M1058" s="12" t="s"/>
      <c r="N1058" s="12" t="s"/>
      <c r="O1058" s="12" t="s"/>
      <c r="P1058" s="12" t="s"/>
    </row>
    <row r="1059" spans="1:16">
      <c r="A1059" s="21" t="s"/>
      <c r="B1059" s="12" t="s"/>
      <c r="C1059" s="22" t="s"/>
      <c r="D1059" s="12" t="s"/>
      <c r="E1059" s="12" t="s"/>
      <c r="F1059" s="12" t="s"/>
      <c r="G1059" s="12" t="s"/>
      <c r="H1059" s="12" t="s"/>
      <c r="I1059" s="12" t="s"/>
      <c r="J1059" s="12" t="s"/>
      <c r="K1059" s="12" t="s"/>
      <c r="L1059" s="12" t="s"/>
      <c r="M1059" s="12" t="s"/>
      <c r="N1059" s="12" t="s"/>
      <c r="O1059" s="12" t="s"/>
      <c r="P1059" s="12" t="s"/>
    </row>
    <row r="1060" spans="1:16">
      <c r="A1060" s="21" t="s"/>
      <c r="B1060" s="12" t="s"/>
      <c r="C1060" s="22" t="s"/>
      <c r="D1060" s="12" t="s"/>
      <c r="E1060" s="12" t="s"/>
      <c r="F1060" s="12" t="s"/>
      <c r="G1060" s="12" t="s"/>
      <c r="H1060" s="12" t="s"/>
      <c r="I1060" s="12" t="s"/>
      <c r="J1060" s="12" t="s"/>
      <c r="K1060" s="12" t="s"/>
      <c r="L1060" s="12" t="s"/>
      <c r="M1060" s="12" t="s"/>
      <c r="N1060" s="12" t="s"/>
      <c r="O1060" s="12" t="s"/>
      <c r="P1060" s="12" t="s"/>
    </row>
    <row r="1061" spans="1:16">
      <c r="A1061" s="21" t="s"/>
      <c r="B1061" s="12" t="s"/>
      <c r="C1061" s="22" t="s"/>
      <c r="D1061" s="12" t="s"/>
      <c r="E1061" s="12" t="s"/>
      <c r="F1061" s="12" t="s"/>
      <c r="G1061" s="12" t="s"/>
      <c r="H1061" s="12" t="s"/>
      <c r="I1061" s="12" t="s"/>
      <c r="J1061" s="12" t="s"/>
      <c r="K1061" s="12" t="s"/>
      <c r="L1061" s="12" t="s"/>
      <c r="M1061" s="12" t="s"/>
      <c r="N1061" s="12" t="s"/>
      <c r="O1061" s="12" t="s"/>
      <c r="P1061" s="12" t="s"/>
    </row>
    <row r="1062" spans="1:16">
      <c r="A1062" s="21" t="s"/>
      <c r="B1062" s="12" t="s"/>
      <c r="C1062" s="22" t="s"/>
      <c r="D1062" s="12" t="s"/>
      <c r="E1062" s="12" t="s"/>
      <c r="F1062" s="12" t="s"/>
      <c r="G1062" s="12" t="s"/>
      <c r="H1062" s="12" t="s"/>
      <c r="I1062" s="12" t="s"/>
      <c r="J1062" s="12" t="s"/>
      <c r="K1062" s="12" t="s"/>
      <c r="L1062" s="12" t="s"/>
      <c r="M1062" s="12" t="s"/>
      <c r="N1062" s="12" t="s"/>
      <c r="O1062" s="12" t="s"/>
      <c r="P1062" s="12" t="s"/>
    </row>
    <row r="1063" spans="1:16">
      <c r="A1063" s="21" t="s"/>
      <c r="B1063" s="12" t="s"/>
      <c r="C1063" s="22" t="s"/>
      <c r="D1063" s="12" t="s"/>
      <c r="E1063" s="12" t="s"/>
      <c r="F1063" s="12" t="s"/>
      <c r="G1063" s="12" t="s"/>
      <c r="H1063" s="12" t="s"/>
      <c r="I1063" s="12" t="s"/>
      <c r="J1063" s="12" t="s"/>
      <c r="K1063" s="12" t="s"/>
      <c r="L1063" s="12" t="s"/>
      <c r="M1063" s="12" t="s"/>
      <c r="N1063" s="12" t="s"/>
      <c r="O1063" s="12" t="s"/>
      <c r="P1063" s="12" t="s"/>
    </row>
    <row r="1064" spans="1:16">
      <c r="A1064" s="21" t="s"/>
      <c r="B1064" s="12" t="s"/>
      <c r="C1064" s="22" t="s"/>
      <c r="D1064" s="12" t="s"/>
      <c r="E1064" s="12" t="s"/>
      <c r="F1064" s="12" t="s"/>
      <c r="G1064" s="12" t="s"/>
      <c r="H1064" s="12" t="s"/>
      <c r="I1064" s="12" t="s"/>
      <c r="J1064" s="12" t="s"/>
      <c r="K1064" s="12" t="s"/>
      <c r="L1064" s="12" t="s"/>
      <c r="M1064" s="12" t="s"/>
      <c r="N1064" s="12" t="s"/>
      <c r="O1064" s="12" t="s"/>
      <c r="P1064" s="12" t="s"/>
    </row>
    <row r="1065" spans="1:16">
      <c r="A1065" s="21" t="s"/>
      <c r="B1065" s="12" t="s"/>
      <c r="C1065" s="22" t="s"/>
      <c r="D1065" s="12" t="s"/>
      <c r="E1065" s="12" t="s"/>
      <c r="F1065" s="12" t="s"/>
      <c r="G1065" s="12" t="s"/>
      <c r="H1065" s="12" t="s"/>
      <c r="I1065" s="12" t="s"/>
      <c r="J1065" s="12" t="s"/>
      <c r="K1065" s="12" t="s"/>
      <c r="L1065" s="12" t="s"/>
      <c r="M1065" s="12" t="s"/>
      <c r="N1065" s="12" t="s"/>
      <c r="O1065" s="12" t="s"/>
      <c r="P1065" s="12" t="s"/>
    </row>
    <row r="1066" spans="1:16">
      <c r="A1066" s="21" t="s"/>
      <c r="B1066" s="12" t="s"/>
      <c r="C1066" s="22" t="s"/>
      <c r="D1066" s="12" t="s"/>
      <c r="E1066" s="12" t="s"/>
      <c r="F1066" s="12" t="s"/>
      <c r="G1066" s="12" t="s"/>
      <c r="H1066" s="12" t="s"/>
      <c r="I1066" s="12" t="s"/>
      <c r="J1066" s="12" t="s"/>
      <c r="K1066" s="12" t="s"/>
      <c r="L1066" s="12" t="s"/>
      <c r="M1066" s="12" t="s"/>
      <c r="N1066" s="12" t="s"/>
      <c r="O1066" s="12" t="s"/>
      <c r="P1066" s="12" t="s"/>
    </row>
    <row r="1067" spans="1:16">
      <c r="A1067" s="21" t="s"/>
      <c r="B1067" s="12" t="s"/>
      <c r="C1067" s="22" t="s"/>
      <c r="D1067" s="12" t="s"/>
      <c r="E1067" s="12" t="s"/>
      <c r="F1067" s="12" t="s"/>
      <c r="G1067" s="12" t="s"/>
      <c r="H1067" s="12" t="s"/>
      <c r="I1067" s="12" t="s"/>
      <c r="J1067" s="12" t="s"/>
      <c r="K1067" s="12" t="s"/>
      <c r="L1067" s="12" t="s"/>
      <c r="M1067" s="12" t="s"/>
      <c r="N1067" s="12" t="s"/>
      <c r="O1067" s="12" t="s"/>
      <c r="P1067" s="12" t="s"/>
    </row>
    <row r="1068" spans="1:16">
      <c r="A1068" s="21" t="s"/>
      <c r="B1068" s="12" t="s"/>
      <c r="C1068" s="22" t="s"/>
      <c r="D1068" s="12" t="s"/>
      <c r="E1068" s="12" t="s"/>
      <c r="F1068" s="12" t="s"/>
      <c r="G1068" s="12" t="s"/>
      <c r="H1068" s="12" t="s"/>
      <c r="I1068" s="12" t="s"/>
      <c r="J1068" s="12" t="s"/>
      <c r="K1068" s="12" t="s"/>
      <c r="L1068" s="12" t="s"/>
      <c r="M1068" s="12" t="s"/>
      <c r="N1068" s="12" t="s"/>
      <c r="O1068" s="12" t="s"/>
      <c r="P1068" s="12" t="s"/>
    </row>
    <row r="1069" spans="1:16">
      <c r="A1069" s="21" t="s"/>
      <c r="B1069" s="12" t="s"/>
      <c r="C1069" s="22" t="s"/>
      <c r="D1069" s="12" t="s"/>
      <c r="E1069" s="12" t="s"/>
      <c r="F1069" s="12" t="s"/>
      <c r="G1069" s="12" t="s"/>
      <c r="H1069" s="12" t="s"/>
      <c r="I1069" s="12" t="s"/>
      <c r="J1069" s="12" t="s"/>
      <c r="K1069" s="12" t="s"/>
      <c r="L1069" s="12" t="s"/>
      <c r="M1069" s="12" t="s"/>
      <c r="N1069" s="12" t="s"/>
      <c r="O1069" s="12" t="s"/>
      <c r="P1069" s="12" t="s"/>
    </row>
    <row r="1070" spans="1:16">
      <c r="A1070" s="21" t="s"/>
      <c r="B1070" s="12" t="s"/>
      <c r="C1070" s="22" t="s"/>
      <c r="D1070" s="12" t="s"/>
      <c r="E1070" s="12" t="s"/>
      <c r="F1070" s="12" t="s"/>
      <c r="G1070" s="12" t="s"/>
      <c r="H1070" s="12" t="s"/>
      <c r="I1070" s="12" t="s"/>
      <c r="J1070" s="12" t="s"/>
      <c r="K1070" s="12" t="s"/>
      <c r="L1070" s="12" t="s"/>
      <c r="M1070" s="12" t="s"/>
      <c r="N1070" s="12" t="s"/>
      <c r="O1070" s="12" t="s"/>
      <c r="P1070" s="12" t="s"/>
    </row>
    <row r="1071" spans="1:16">
      <c r="A1071" s="21" t="s"/>
      <c r="B1071" s="12" t="s"/>
      <c r="C1071" s="22" t="s"/>
      <c r="D1071" s="12" t="s"/>
      <c r="E1071" s="12" t="s"/>
      <c r="F1071" s="12" t="s"/>
      <c r="G1071" s="12" t="s"/>
      <c r="H1071" s="12" t="s"/>
      <c r="I1071" s="12" t="s"/>
      <c r="J1071" s="12" t="s"/>
      <c r="K1071" s="12" t="s"/>
      <c r="L1071" s="12" t="s"/>
      <c r="M1071" s="12" t="s"/>
      <c r="N1071" s="12" t="s"/>
      <c r="O1071" s="12" t="s"/>
      <c r="P1071" s="12" t="s"/>
    </row>
    <row r="1072" spans="1:16">
      <c r="A1072" s="21" t="s"/>
      <c r="B1072" s="12" t="s"/>
      <c r="C1072" s="22" t="s"/>
      <c r="D1072" s="12" t="s"/>
      <c r="E1072" s="12" t="s"/>
      <c r="F1072" s="12" t="s"/>
      <c r="G1072" s="12" t="s"/>
      <c r="H1072" s="12" t="s"/>
      <c r="I1072" s="12" t="s"/>
      <c r="J1072" s="12" t="s"/>
      <c r="K1072" s="12" t="s"/>
      <c r="L1072" s="12" t="s"/>
      <c r="M1072" s="12" t="s"/>
      <c r="N1072" s="12" t="s"/>
      <c r="O1072" s="12" t="s"/>
      <c r="P1072" s="12" t="s"/>
    </row>
    <row r="1073" spans="1:16">
      <c r="A1073" s="21" t="s"/>
      <c r="B1073" s="12" t="s"/>
      <c r="C1073" s="22" t="s"/>
      <c r="D1073" s="12" t="s"/>
      <c r="E1073" s="12" t="s"/>
      <c r="F1073" s="12" t="s"/>
      <c r="G1073" s="12" t="s"/>
      <c r="H1073" s="12" t="s"/>
      <c r="I1073" s="12" t="s"/>
      <c r="J1073" s="12" t="s"/>
      <c r="K1073" s="12" t="s"/>
      <c r="L1073" s="12" t="s"/>
      <c r="M1073" s="12" t="s"/>
      <c r="N1073" s="12" t="s"/>
      <c r="O1073" s="12" t="s"/>
      <c r="P1073" s="12" t="s"/>
    </row>
    <row r="1074" spans="1:16">
      <c r="A1074" s="21" t="s"/>
      <c r="B1074" s="12" t="s"/>
      <c r="C1074" s="22" t="s"/>
      <c r="D1074" s="12" t="s"/>
      <c r="E1074" s="12" t="s"/>
      <c r="F1074" s="12" t="s"/>
      <c r="G1074" s="12" t="s"/>
      <c r="H1074" s="12" t="s"/>
      <c r="I1074" s="12" t="s"/>
      <c r="J1074" s="12" t="s"/>
      <c r="K1074" s="12" t="s"/>
      <c r="L1074" s="12" t="s"/>
      <c r="M1074" s="12" t="s"/>
      <c r="N1074" s="12" t="s"/>
      <c r="O1074" s="12" t="s"/>
      <c r="P1074" s="12" t="s"/>
    </row>
    <row r="1075" spans="1:16">
      <c r="A1075" s="21" t="s"/>
      <c r="B1075" s="12" t="s"/>
      <c r="C1075" s="22" t="s"/>
      <c r="D1075" s="12" t="s"/>
      <c r="E1075" s="12" t="s"/>
      <c r="F1075" s="12" t="s"/>
      <c r="G1075" s="12" t="s"/>
      <c r="H1075" s="12" t="s"/>
      <c r="I1075" s="12" t="s"/>
      <c r="J1075" s="12" t="s"/>
      <c r="K1075" s="12" t="s"/>
      <c r="L1075" s="12" t="s"/>
      <c r="M1075" s="12" t="s"/>
      <c r="N1075" s="12" t="s"/>
      <c r="O1075" s="12" t="s"/>
      <c r="P1075" s="12" t="s"/>
    </row>
    <row r="1076" spans="1:16">
      <c r="A1076" s="21" t="s"/>
      <c r="B1076" s="12" t="s"/>
      <c r="C1076" s="22" t="s"/>
      <c r="D1076" s="12" t="s"/>
      <c r="E1076" s="12" t="s"/>
      <c r="F1076" s="12" t="s"/>
      <c r="G1076" s="12" t="s"/>
      <c r="H1076" s="12" t="s"/>
      <c r="I1076" s="12" t="s"/>
      <c r="J1076" s="12" t="s"/>
      <c r="K1076" s="12" t="s"/>
      <c r="L1076" s="12" t="s"/>
      <c r="M1076" s="12" t="s"/>
      <c r="N1076" s="12" t="s"/>
      <c r="O1076" s="12" t="s"/>
      <c r="P1076" s="12" t="s"/>
    </row>
    <row r="1077" spans="1:16">
      <c r="A1077" s="21" t="s"/>
      <c r="B1077" s="12" t="s"/>
      <c r="C1077" s="22" t="s"/>
      <c r="D1077" s="12" t="s"/>
      <c r="E1077" s="12" t="s"/>
      <c r="F1077" s="12" t="s"/>
      <c r="G1077" s="12" t="s"/>
      <c r="H1077" s="12" t="s"/>
      <c r="I1077" s="12" t="s"/>
      <c r="J1077" s="12" t="s"/>
      <c r="K1077" s="12" t="s"/>
      <c r="L1077" s="12" t="s"/>
      <c r="M1077" s="12" t="s"/>
      <c r="N1077" s="12" t="s"/>
      <c r="O1077" s="12" t="s"/>
      <c r="P1077" s="12" t="s"/>
    </row>
    <row r="1078" spans="1:16">
      <c r="A1078" s="21" t="s"/>
      <c r="B1078" s="12" t="s"/>
      <c r="C1078" s="22" t="s"/>
      <c r="D1078" s="12" t="s"/>
      <c r="E1078" s="12" t="s"/>
      <c r="F1078" s="12" t="s"/>
      <c r="G1078" s="12" t="s"/>
      <c r="H1078" s="12" t="s"/>
      <c r="I1078" s="12" t="s"/>
      <c r="J1078" s="12" t="s"/>
      <c r="K1078" s="12" t="s"/>
      <c r="L1078" s="12" t="s"/>
      <c r="M1078" s="12" t="s"/>
      <c r="N1078" s="12" t="s"/>
      <c r="O1078" s="12" t="s"/>
      <c r="P1078" s="12" t="s"/>
    </row>
    <row r="1079" spans="1:16">
      <c r="A1079" s="21" t="s"/>
      <c r="B1079" s="12" t="s"/>
      <c r="C1079" s="22" t="s"/>
      <c r="D1079" s="12" t="s"/>
      <c r="E1079" s="12" t="s"/>
      <c r="F1079" s="12" t="s"/>
      <c r="G1079" s="12" t="s"/>
      <c r="H1079" s="12" t="s"/>
      <c r="I1079" s="12" t="s"/>
      <c r="J1079" s="12" t="s"/>
      <c r="K1079" s="12" t="s"/>
      <c r="L1079" s="12" t="s"/>
      <c r="M1079" s="12" t="s"/>
      <c r="N1079" s="12" t="s"/>
      <c r="O1079" s="12" t="s"/>
      <c r="P1079" s="12" t="s"/>
    </row>
    <row r="1080" spans="1:16">
      <c r="A1080" s="21" t="s"/>
      <c r="B1080" s="12" t="s"/>
      <c r="C1080" s="22" t="s"/>
      <c r="D1080" s="12" t="s"/>
      <c r="E1080" s="12" t="s"/>
      <c r="F1080" s="12" t="s"/>
      <c r="G1080" s="12" t="s"/>
      <c r="H1080" s="12" t="s"/>
      <c r="I1080" s="12" t="s"/>
      <c r="J1080" s="12" t="s"/>
      <c r="K1080" s="12" t="s"/>
      <c r="L1080" s="12" t="s"/>
      <c r="M1080" s="12" t="s"/>
      <c r="N1080" s="12" t="s"/>
      <c r="O1080" s="12" t="s"/>
      <c r="P1080" s="12" t="s"/>
    </row>
    <row r="1081" spans="1:16">
      <c r="A1081" s="21" t="s"/>
      <c r="B1081" s="12" t="s"/>
      <c r="C1081" s="22" t="s"/>
      <c r="D1081" s="12" t="s"/>
      <c r="E1081" s="12" t="s"/>
      <c r="F1081" s="12" t="s"/>
      <c r="G1081" s="12" t="s"/>
      <c r="H1081" s="12" t="s"/>
      <c r="I1081" s="12" t="s"/>
      <c r="J1081" s="12" t="s"/>
      <c r="K1081" s="12" t="s"/>
      <c r="L1081" s="12" t="s"/>
      <c r="M1081" s="12" t="s"/>
      <c r="N1081" s="12" t="s"/>
      <c r="O1081" s="12" t="s"/>
      <c r="P1081" s="12" t="s"/>
    </row>
    <row r="1082" spans="1:16">
      <c r="A1082" s="21" t="s"/>
      <c r="B1082" s="12" t="s"/>
      <c r="C1082" s="22" t="s"/>
      <c r="D1082" s="12" t="s"/>
      <c r="E1082" s="12" t="s"/>
      <c r="F1082" s="12" t="s"/>
      <c r="G1082" s="12" t="s"/>
      <c r="H1082" s="12" t="s"/>
      <c r="I1082" s="12" t="s"/>
      <c r="J1082" s="12" t="s"/>
      <c r="K1082" s="12" t="s"/>
      <c r="L1082" s="12" t="s"/>
      <c r="M1082" s="12" t="s"/>
      <c r="N1082" s="12" t="s"/>
      <c r="O1082" s="12" t="s"/>
      <c r="P1082" s="12" t="s"/>
    </row>
    <row r="1083" spans="1:16">
      <c r="A1083" s="21" t="s"/>
      <c r="B1083" s="12" t="s"/>
      <c r="C1083" s="22" t="s"/>
      <c r="D1083" s="12" t="s"/>
      <c r="E1083" s="12" t="s"/>
      <c r="F1083" s="12" t="s"/>
      <c r="G1083" s="12" t="s"/>
      <c r="H1083" s="12" t="s"/>
      <c r="I1083" s="12" t="s"/>
      <c r="J1083" s="12" t="s"/>
      <c r="K1083" s="12" t="s"/>
      <c r="L1083" s="12" t="s"/>
      <c r="M1083" s="12" t="s"/>
      <c r="N1083" s="12" t="s"/>
      <c r="O1083" s="12" t="s"/>
      <c r="P1083" s="12" t="s"/>
    </row>
    <row r="1084" spans="1:16">
      <c r="A1084" s="21" t="s"/>
      <c r="B1084" s="12" t="s"/>
      <c r="C1084" s="22" t="s"/>
      <c r="D1084" s="12" t="s"/>
      <c r="E1084" s="12" t="s"/>
      <c r="F1084" s="12" t="s"/>
      <c r="G1084" s="12" t="s"/>
      <c r="H1084" s="12" t="s"/>
      <c r="I1084" s="12" t="s"/>
      <c r="J1084" s="12" t="s"/>
      <c r="K1084" s="12" t="s"/>
      <c r="L1084" s="12" t="s"/>
      <c r="M1084" s="12" t="s"/>
      <c r="N1084" s="12" t="s"/>
      <c r="O1084" s="12" t="s"/>
      <c r="P1084" s="12" t="s"/>
    </row>
    <row r="1085" spans="1:16">
      <c r="A1085" s="21" t="s"/>
      <c r="B1085" s="12" t="s"/>
      <c r="C1085" s="22" t="s"/>
      <c r="D1085" s="12" t="s"/>
      <c r="E1085" s="12" t="s"/>
      <c r="F1085" s="12" t="s"/>
      <c r="G1085" s="12" t="s"/>
      <c r="H1085" s="12" t="s"/>
      <c r="I1085" s="12" t="s"/>
      <c r="J1085" s="12" t="s"/>
      <c r="K1085" s="12" t="s"/>
      <c r="L1085" s="12" t="s"/>
      <c r="M1085" s="12" t="s"/>
      <c r="N1085" s="12" t="s"/>
      <c r="O1085" s="12" t="s"/>
      <c r="P1085" s="12" t="s"/>
    </row>
    <row r="1086" spans="1:16">
      <c r="A1086" s="21" t="s"/>
      <c r="B1086" s="12" t="s"/>
      <c r="C1086" s="22" t="s"/>
      <c r="D1086" s="12" t="s"/>
      <c r="E1086" s="12" t="s"/>
      <c r="F1086" s="12" t="s"/>
      <c r="G1086" s="12" t="s"/>
      <c r="H1086" s="12" t="s"/>
      <c r="I1086" s="12" t="s"/>
      <c r="J1086" s="12" t="s"/>
      <c r="K1086" s="12" t="s"/>
      <c r="L1086" s="12" t="s"/>
      <c r="M1086" s="12" t="s"/>
      <c r="N1086" s="12" t="s"/>
      <c r="O1086" s="12" t="s"/>
      <c r="P1086" s="12" t="s"/>
    </row>
    <row r="1087" spans="1:16">
      <c r="A1087" s="21" t="s"/>
      <c r="B1087" s="12" t="s"/>
      <c r="C1087" s="22" t="s"/>
      <c r="D1087" s="12" t="s"/>
      <c r="E1087" s="12" t="s"/>
      <c r="F1087" s="12" t="s"/>
      <c r="G1087" s="12" t="s"/>
      <c r="H1087" s="12" t="s"/>
      <c r="I1087" s="12" t="s"/>
      <c r="J1087" s="12" t="s"/>
      <c r="K1087" s="12" t="s"/>
      <c r="L1087" s="12" t="s"/>
      <c r="M1087" s="12" t="s"/>
      <c r="N1087" s="12" t="s"/>
      <c r="O1087" s="12" t="s"/>
      <c r="P1087" s="12" t="s"/>
    </row>
    <row r="1088" spans="1:16">
      <c r="A1088" s="21" t="s"/>
      <c r="B1088" s="12" t="s"/>
      <c r="C1088" s="22" t="s"/>
      <c r="D1088" s="12" t="s"/>
      <c r="E1088" s="12" t="s"/>
      <c r="F1088" s="12" t="s"/>
      <c r="G1088" s="12" t="s"/>
      <c r="H1088" s="12" t="s"/>
      <c r="I1088" s="12" t="s"/>
      <c r="J1088" s="12" t="s"/>
      <c r="K1088" s="12" t="s"/>
      <c r="L1088" s="12" t="s"/>
      <c r="M1088" s="12" t="s"/>
      <c r="N1088" s="12" t="s"/>
      <c r="O1088" s="12" t="s"/>
      <c r="P1088" s="12" t="s"/>
    </row>
    <row r="1089" spans="1:16">
      <c r="A1089" s="21" t="s"/>
      <c r="B1089" s="12" t="s"/>
      <c r="C1089" s="22" t="s"/>
      <c r="D1089" s="12" t="s"/>
      <c r="E1089" s="12" t="s"/>
      <c r="F1089" s="12" t="s"/>
      <c r="G1089" s="12" t="s"/>
      <c r="H1089" s="12" t="s"/>
      <c r="I1089" s="12" t="s"/>
      <c r="J1089" s="12" t="s"/>
      <c r="K1089" s="12" t="s"/>
      <c r="L1089" s="12" t="s"/>
      <c r="M1089" s="12" t="s"/>
      <c r="N1089" s="12" t="s"/>
      <c r="O1089" s="12" t="s"/>
      <c r="P1089" s="12" t="s"/>
    </row>
    <row r="1090" spans="1:16">
      <c r="A1090" s="21" t="s"/>
      <c r="B1090" s="12" t="s"/>
      <c r="C1090" s="22" t="s"/>
      <c r="D1090" s="12" t="s"/>
      <c r="E1090" s="12" t="s"/>
      <c r="F1090" s="12" t="s"/>
      <c r="G1090" s="12" t="s"/>
      <c r="H1090" s="12" t="s"/>
      <c r="I1090" s="12" t="s"/>
      <c r="J1090" s="12" t="s"/>
      <c r="K1090" s="12" t="s"/>
      <c r="L1090" s="12" t="s"/>
      <c r="M1090" s="12" t="s"/>
      <c r="N1090" s="12" t="s"/>
      <c r="O1090" s="12" t="s"/>
      <c r="P1090" s="12" t="s"/>
    </row>
    <row r="1091" spans="1:16">
      <c r="A1091" s="21" t="s"/>
      <c r="B1091" s="12" t="s"/>
      <c r="C1091" s="22" t="s"/>
      <c r="D1091" s="12" t="s"/>
      <c r="E1091" s="12" t="s"/>
      <c r="F1091" s="12" t="s"/>
      <c r="G1091" s="12" t="s"/>
      <c r="H1091" s="12" t="s"/>
      <c r="I1091" s="12" t="s"/>
      <c r="J1091" s="12" t="s"/>
      <c r="K1091" s="12" t="s"/>
      <c r="L1091" s="12" t="s"/>
      <c r="M1091" s="12" t="s"/>
      <c r="N1091" s="12" t="s"/>
      <c r="O1091" s="12" t="s"/>
      <c r="P1091" s="12" t="s"/>
    </row>
    <row r="1092" spans="1:16">
      <c r="A1092" s="21" t="s"/>
      <c r="B1092" s="12" t="s"/>
      <c r="C1092" s="22" t="s"/>
      <c r="D1092" s="12" t="s"/>
      <c r="E1092" s="12" t="s"/>
      <c r="F1092" s="12" t="s"/>
      <c r="G1092" s="12" t="s"/>
      <c r="H1092" s="12" t="s"/>
      <c r="I1092" s="12" t="s"/>
      <c r="J1092" s="12" t="s"/>
      <c r="K1092" s="12" t="s"/>
      <c r="L1092" s="12" t="s"/>
      <c r="M1092" s="12" t="s"/>
      <c r="N1092" s="12" t="s"/>
      <c r="O1092" s="12" t="s"/>
      <c r="P1092" s="12" t="s"/>
    </row>
    <row r="1093" spans="1:16">
      <c r="A1093" s="21" t="s"/>
      <c r="B1093" s="12" t="s"/>
      <c r="C1093" s="22" t="s"/>
      <c r="D1093" s="12" t="s"/>
      <c r="E1093" s="12" t="s"/>
      <c r="F1093" s="12" t="s"/>
      <c r="G1093" s="12" t="s"/>
      <c r="H1093" s="12" t="s"/>
      <c r="I1093" s="12" t="s"/>
      <c r="J1093" s="12" t="s"/>
      <c r="K1093" s="12" t="s"/>
      <c r="L1093" s="12" t="s"/>
      <c r="M1093" s="12" t="s"/>
      <c r="N1093" s="12" t="s"/>
      <c r="O1093" s="12" t="s"/>
      <c r="P1093" s="12" t="s"/>
    </row>
    <row r="1094" spans="1:16">
      <c r="A1094" s="21" t="s"/>
      <c r="B1094" s="12" t="s"/>
      <c r="C1094" s="22" t="s"/>
      <c r="D1094" s="12" t="s"/>
      <c r="E1094" s="12" t="s"/>
      <c r="F1094" s="12" t="s"/>
      <c r="G1094" s="12" t="s"/>
      <c r="H1094" s="12" t="s"/>
      <c r="I1094" s="12" t="s"/>
      <c r="J1094" s="12" t="s"/>
      <c r="K1094" s="12" t="s"/>
      <c r="L1094" s="12" t="s"/>
      <c r="M1094" s="12" t="s"/>
      <c r="N1094" s="12" t="s"/>
      <c r="O1094" s="12" t="s"/>
      <c r="P1094" s="12" t="s"/>
    </row>
    <row r="1095" spans="1:16">
      <c r="A1095" s="21" t="s"/>
      <c r="B1095" s="12" t="s"/>
      <c r="C1095" s="22" t="s"/>
      <c r="D1095" s="12" t="s"/>
      <c r="E1095" s="12" t="s"/>
      <c r="F1095" s="12" t="s"/>
      <c r="G1095" s="12" t="s"/>
      <c r="H1095" s="12" t="s"/>
      <c r="I1095" s="12" t="s"/>
      <c r="J1095" s="12" t="s"/>
      <c r="K1095" s="12" t="s"/>
      <c r="L1095" s="12" t="s"/>
      <c r="M1095" s="12" t="s"/>
      <c r="N1095" s="12" t="s"/>
      <c r="O1095" s="12" t="s"/>
      <c r="P1095" s="12" t="s"/>
    </row>
    <row r="1096" spans="1:16">
      <c r="A1096" s="21" t="s"/>
      <c r="B1096" s="12" t="s"/>
      <c r="C1096" s="22" t="s"/>
      <c r="D1096" s="12" t="s"/>
      <c r="E1096" s="12" t="s"/>
      <c r="F1096" s="12" t="s"/>
      <c r="G1096" s="12" t="s"/>
      <c r="H1096" s="12" t="s"/>
      <c r="I1096" s="12" t="s"/>
      <c r="J1096" s="12" t="s"/>
      <c r="K1096" s="12" t="s"/>
      <c r="L1096" s="12" t="s"/>
      <c r="M1096" s="12" t="s"/>
      <c r="N1096" s="12" t="s"/>
      <c r="O1096" s="12" t="s"/>
      <c r="P1096" s="12" t="s"/>
    </row>
    <row r="1097" spans="1:16">
      <c r="A1097" s="21" t="s"/>
      <c r="B1097" s="12" t="s"/>
      <c r="C1097" s="22" t="s"/>
      <c r="D1097" s="12" t="s"/>
      <c r="E1097" s="12" t="s"/>
      <c r="F1097" s="12" t="s"/>
      <c r="G1097" s="12" t="s"/>
      <c r="H1097" s="12" t="s"/>
      <c r="I1097" s="12" t="s"/>
      <c r="J1097" s="12" t="s"/>
      <c r="K1097" s="12" t="s"/>
      <c r="L1097" s="12" t="s"/>
      <c r="M1097" s="12" t="s"/>
      <c r="N1097" s="12" t="s"/>
      <c r="O1097" s="12" t="s"/>
      <c r="P1097" s="12" t="s"/>
    </row>
    <row r="1098" spans="1:16">
      <c r="A1098" s="21" t="s"/>
      <c r="B1098" s="12" t="s"/>
      <c r="C1098" s="22" t="s"/>
      <c r="D1098" s="12" t="s"/>
      <c r="E1098" s="12" t="s"/>
      <c r="F1098" s="12" t="s"/>
      <c r="G1098" s="12" t="s"/>
      <c r="H1098" s="12" t="s"/>
      <c r="I1098" s="12" t="s"/>
      <c r="J1098" s="12" t="s"/>
      <c r="K1098" s="12" t="s"/>
      <c r="L1098" s="12" t="s"/>
      <c r="M1098" s="12" t="s"/>
      <c r="N1098" s="12" t="s"/>
      <c r="O1098" s="12" t="s"/>
      <c r="P1098" s="12" t="s"/>
    </row>
    <row r="1099" spans="1:16">
      <c r="A1099" s="21" t="s"/>
      <c r="B1099" s="12" t="s"/>
      <c r="C1099" s="22" t="s"/>
      <c r="D1099" s="12" t="s"/>
      <c r="E1099" s="12" t="s"/>
      <c r="F1099" s="12" t="s"/>
      <c r="G1099" s="12" t="s"/>
      <c r="H1099" s="12" t="s"/>
      <c r="I1099" s="12" t="s"/>
      <c r="J1099" s="12" t="s"/>
      <c r="K1099" s="12" t="s"/>
      <c r="L1099" s="12" t="s"/>
      <c r="M1099" s="12" t="s"/>
      <c r="N1099" s="12" t="s"/>
      <c r="O1099" s="12" t="s"/>
      <c r="P1099" s="12" t="s"/>
    </row>
    <row r="1100" spans="1:16">
      <c r="A1100" s="21" t="s"/>
      <c r="B1100" s="12" t="s"/>
      <c r="C1100" s="22" t="s"/>
      <c r="D1100" s="12" t="s"/>
      <c r="E1100" s="12" t="s"/>
      <c r="F1100" s="12" t="s"/>
      <c r="G1100" s="12" t="s"/>
      <c r="H1100" s="12" t="s"/>
      <c r="I1100" s="12" t="s"/>
      <c r="J1100" s="12" t="s"/>
      <c r="K1100" s="12" t="s"/>
      <c r="L1100" s="12" t="s"/>
      <c r="M1100" s="12" t="s"/>
      <c r="N1100" s="12" t="s"/>
      <c r="O1100" s="12" t="s"/>
      <c r="P1100" s="12" t="s"/>
    </row>
    <row r="1101" spans="1:16">
      <c r="A1101" s="21" t="s"/>
      <c r="B1101" s="12" t="s"/>
      <c r="C1101" s="22" t="s"/>
      <c r="D1101" s="12" t="s"/>
      <c r="E1101" s="12" t="s"/>
      <c r="F1101" s="12" t="s"/>
      <c r="G1101" s="12" t="s"/>
      <c r="H1101" s="12" t="s"/>
      <c r="I1101" s="12" t="s"/>
      <c r="J1101" s="12" t="s"/>
      <c r="K1101" s="12" t="s"/>
      <c r="L1101" s="12" t="s"/>
      <c r="M1101" s="12" t="s"/>
      <c r="N1101" s="12" t="s"/>
      <c r="O1101" s="12" t="s"/>
      <c r="P1101" s="12" t="s"/>
    </row>
    <row r="1102" spans="1:16">
      <c r="A1102" s="21" t="s"/>
      <c r="B1102" s="12" t="s"/>
      <c r="C1102" s="22" t="s"/>
      <c r="D1102" s="12" t="s"/>
      <c r="E1102" s="12" t="s"/>
      <c r="F1102" s="12" t="s"/>
      <c r="G1102" s="12" t="s"/>
      <c r="H1102" s="12" t="s"/>
      <c r="I1102" s="12" t="s"/>
      <c r="J1102" s="12" t="s"/>
      <c r="K1102" s="12" t="s"/>
      <c r="L1102" s="12" t="s"/>
      <c r="M1102" s="12" t="s"/>
      <c r="N1102" s="12" t="s"/>
      <c r="O1102" s="12" t="s"/>
      <c r="P1102" s="12" t="s"/>
    </row>
    <row r="1103" spans="1:16">
      <c r="A1103" s="21" t="s"/>
      <c r="B1103" s="12" t="s"/>
      <c r="C1103" s="22" t="s"/>
      <c r="D1103" s="12" t="s"/>
      <c r="E1103" s="12" t="s"/>
      <c r="F1103" s="12" t="s"/>
      <c r="G1103" s="12" t="s"/>
      <c r="H1103" s="12" t="s"/>
      <c r="I1103" s="12" t="s"/>
      <c r="J1103" s="12" t="s"/>
      <c r="K1103" s="12" t="s"/>
      <c r="L1103" s="12" t="s"/>
      <c r="M1103" s="12" t="s"/>
      <c r="N1103" s="12" t="s"/>
      <c r="O1103" s="12" t="s"/>
      <c r="P1103" s="12" t="s"/>
    </row>
    <row r="1104" spans="1:16">
      <c r="A1104" s="21" t="s"/>
      <c r="B1104" s="12" t="s"/>
      <c r="C1104" s="22" t="s"/>
      <c r="D1104" s="12" t="s"/>
      <c r="E1104" s="12" t="s"/>
      <c r="F1104" s="12" t="s"/>
      <c r="G1104" s="12" t="s"/>
      <c r="H1104" s="12" t="s"/>
      <c r="I1104" s="12" t="s"/>
      <c r="J1104" s="12" t="s"/>
      <c r="K1104" s="12" t="s"/>
      <c r="L1104" s="12" t="s"/>
      <c r="M1104" s="12" t="s"/>
      <c r="N1104" s="12" t="s"/>
      <c r="O1104" s="12" t="s"/>
      <c r="P1104" s="12" t="s"/>
    </row>
    <row r="1105" spans="1:16">
      <c r="A1105" s="21" t="s"/>
      <c r="B1105" s="12" t="s"/>
      <c r="C1105" s="22" t="s"/>
      <c r="D1105" s="12" t="s"/>
      <c r="E1105" s="12" t="s"/>
      <c r="F1105" s="12" t="s"/>
      <c r="G1105" s="12" t="s"/>
      <c r="H1105" s="12" t="s"/>
      <c r="I1105" s="12" t="s"/>
      <c r="J1105" s="12" t="s"/>
      <c r="K1105" s="12" t="s"/>
      <c r="L1105" s="12" t="s"/>
      <c r="M1105" s="12" t="s"/>
      <c r="N1105" s="12" t="s"/>
      <c r="O1105" s="12" t="s"/>
      <c r="P1105" s="12" t="s"/>
    </row>
    <row r="1106" spans="1:16">
      <c r="A1106" s="21" t="s"/>
      <c r="B1106" s="12" t="s"/>
      <c r="C1106" s="22" t="s"/>
      <c r="D1106" s="12" t="s"/>
      <c r="E1106" s="12" t="s"/>
      <c r="F1106" s="12" t="s"/>
      <c r="G1106" s="12" t="s"/>
      <c r="H1106" s="12" t="s"/>
      <c r="I1106" s="12" t="s"/>
      <c r="J1106" s="12" t="s"/>
      <c r="K1106" s="12" t="s"/>
      <c r="L1106" s="12" t="s"/>
      <c r="M1106" s="12" t="s"/>
      <c r="N1106" s="12" t="s"/>
      <c r="O1106" s="12" t="s"/>
      <c r="P1106" s="12" t="s"/>
    </row>
    <row r="1107" spans="1:16">
      <c r="A1107" s="21" t="s"/>
      <c r="B1107" s="12" t="s"/>
      <c r="C1107" s="22" t="s"/>
      <c r="D1107" s="12" t="s"/>
      <c r="E1107" s="12" t="s"/>
      <c r="F1107" s="12" t="s"/>
      <c r="G1107" s="12" t="s"/>
      <c r="H1107" s="12" t="s"/>
      <c r="I1107" s="12" t="s"/>
      <c r="J1107" s="12" t="s"/>
      <c r="K1107" s="12" t="s"/>
      <c r="L1107" s="12" t="s"/>
      <c r="M1107" s="12" t="s"/>
      <c r="N1107" s="12" t="s"/>
      <c r="O1107" s="12" t="s"/>
      <c r="P1107" s="12" t="s"/>
    </row>
    <row r="1108" spans="1:16">
      <c r="A1108" s="21" t="s"/>
      <c r="B1108" s="12" t="s"/>
      <c r="C1108" s="22" t="s"/>
      <c r="D1108" s="12" t="s"/>
      <c r="E1108" s="12" t="s"/>
      <c r="F1108" s="12" t="s"/>
      <c r="G1108" s="12" t="s"/>
      <c r="H1108" s="12" t="s"/>
      <c r="I1108" s="12" t="s"/>
      <c r="J1108" s="12" t="s"/>
      <c r="K1108" s="12" t="s"/>
      <c r="L1108" s="12" t="s"/>
      <c r="M1108" s="12" t="s"/>
      <c r="N1108" s="12" t="s"/>
      <c r="O1108" s="12" t="s"/>
      <c r="P1108" s="12" t="s"/>
    </row>
    <row r="1109" spans="1:16">
      <c r="A1109" s="21" t="s"/>
      <c r="B1109" s="12" t="s"/>
      <c r="C1109" s="22" t="s"/>
      <c r="D1109" s="12" t="s"/>
      <c r="E1109" s="12" t="s"/>
      <c r="F1109" s="12" t="s"/>
      <c r="G1109" s="12" t="s"/>
      <c r="H1109" s="12" t="s"/>
      <c r="I1109" s="12" t="s"/>
      <c r="J1109" s="12" t="s"/>
      <c r="K1109" s="12" t="s"/>
      <c r="L1109" s="12" t="s"/>
      <c r="M1109" s="12" t="s"/>
      <c r="N1109" s="12" t="s"/>
      <c r="O1109" s="12" t="s"/>
      <c r="P1109" s="12" t="s"/>
    </row>
    <row r="1110" spans="1:16">
      <c r="A1110" s="21" t="s"/>
      <c r="B1110" s="12" t="s"/>
      <c r="C1110" s="22" t="s"/>
      <c r="D1110" s="12" t="s"/>
      <c r="E1110" s="12" t="s"/>
      <c r="F1110" s="12" t="s"/>
      <c r="G1110" s="12" t="s"/>
      <c r="H1110" s="12" t="s"/>
      <c r="I1110" s="12" t="s"/>
      <c r="J1110" s="12" t="s"/>
      <c r="K1110" s="12" t="s"/>
      <c r="L1110" s="12" t="s"/>
      <c r="M1110" s="12" t="s"/>
      <c r="N1110" s="12" t="s"/>
      <c r="O1110" s="12" t="s"/>
      <c r="P1110" s="12" t="s"/>
    </row>
    <row r="1111" spans="1:16">
      <c r="A1111" s="21" t="s"/>
      <c r="B1111" s="12" t="s"/>
      <c r="C1111" s="22" t="s"/>
      <c r="D1111" s="12" t="s"/>
      <c r="E1111" s="12" t="s"/>
      <c r="F1111" s="12" t="s"/>
      <c r="G1111" s="12" t="s"/>
      <c r="H1111" s="12" t="s"/>
      <c r="I1111" s="12" t="s"/>
      <c r="J1111" s="12" t="s"/>
      <c r="K1111" s="12" t="s"/>
      <c r="L1111" s="12" t="s"/>
      <c r="M1111" s="12" t="s"/>
      <c r="N1111" s="12" t="s"/>
      <c r="O1111" s="12" t="s"/>
      <c r="P1111" s="12" t="s"/>
    </row>
    <row r="1112" spans="1:16">
      <c r="A1112" s="21" t="s"/>
      <c r="B1112" s="12" t="s"/>
      <c r="C1112" s="22" t="s"/>
      <c r="D1112" s="12" t="s"/>
      <c r="E1112" s="12" t="s"/>
      <c r="F1112" s="12" t="s"/>
      <c r="G1112" s="12" t="s"/>
      <c r="H1112" s="12" t="s"/>
      <c r="I1112" s="12" t="s"/>
      <c r="J1112" s="12" t="s"/>
      <c r="K1112" s="12" t="s"/>
      <c r="L1112" s="12" t="s"/>
      <c r="M1112" s="12" t="s"/>
      <c r="N1112" s="12" t="s"/>
      <c r="O1112" s="12" t="s"/>
      <c r="P1112" s="12" t="s"/>
    </row>
    <row r="1113" spans="1:16">
      <c r="A1113" s="21" t="s"/>
      <c r="B1113" s="12" t="s"/>
      <c r="C1113" s="22" t="s"/>
      <c r="D1113" s="12" t="s"/>
      <c r="E1113" s="12" t="s"/>
      <c r="F1113" s="12" t="s"/>
      <c r="G1113" s="12" t="s"/>
      <c r="H1113" s="12" t="s"/>
      <c r="I1113" s="12" t="s"/>
      <c r="J1113" s="12" t="s"/>
      <c r="K1113" s="12" t="s"/>
      <c r="L1113" s="12" t="s"/>
      <c r="M1113" s="12" t="s"/>
      <c r="N1113" s="12" t="s"/>
      <c r="O1113" s="12" t="s"/>
      <c r="P1113" s="12" t="s"/>
    </row>
    <row r="1114" spans="1:16">
      <c r="A1114" s="21" t="s"/>
      <c r="B1114" s="12" t="s"/>
      <c r="C1114" s="22" t="s"/>
      <c r="D1114" s="12" t="s"/>
      <c r="E1114" s="12" t="s"/>
      <c r="F1114" s="12" t="s"/>
      <c r="G1114" s="12" t="s"/>
      <c r="H1114" s="12" t="s"/>
      <c r="I1114" s="12" t="s"/>
      <c r="J1114" s="12" t="s"/>
      <c r="K1114" s="12" t="s"/>
      <c r="L1114" s="12" t="s"/>
      <c r="M1114" s="12" t="s"/>
      <c r="N1114" s="12" t="s"/>
      <c r="O1114" s="12" t="s"/>
      <c r="P1114" s="12" t="s"/>
    </row>
    <row r="1115" spans="1:16">
      <c r="A1115" s="21" t="s"/>
      <c r="B1115" s="12" t="s"/>
      <c r="C1115" s="22" t="s"/>
      <c r="D1115" s="12" t="s"/>
      <c r="E1115" s="12" t="s"/>
      <c r="F1115" s="12" t="s"/>
      <c r="G1115" s="12" t="s"/>
      <c r="H1115" s="12" t="s"/>
      <c r="I1115" s="12" t="s"/>
      <c r="J1115" s="12" t="s"/>
      <c r="K1115" s="12" t="s"/>
      <c r="L1115" s="12" t="s"/>
      <c r="M1115" s="12" t="s"/>
      <c r="N1115" s="12" t="s"/>
      <c r="O1115" s="12" t="s"/>
      <c r="P1115" s="12" t="s"/>
    </row>
    <row r="1116" spans="1:16">
      <c r="A1116" s="21" t="s"/>
      <c r="B1116" s="12" t="s"/>
      <c r="C1116" s="22" t="s"/>
      <c r="D1116" s="12" t="s"/>
      <c r="E1116" s="12" t="s"/>
      <c r="F1116" s="12" t="s"/>
      <c r="G1116" s="12" t="s"/>
      <c r="H1116" s="12" t="s"/>
      <c r="I1116" s="12" t="s"/>
      <c r="J1116" s="12" t="s"/>
      <c r="K1116" s="12" t="s"/>
      <c r="L1116" s="12" t="s"/>
      <c r="M1116" s="12" t="s"/>
      <c r="N1116" s="12" t="s"/>
      <c r="O1116" s="12" t="s"/>
      <c r="P1116" s="12" t="s"/>
    </row>
    <row r="1117" spans="1:16">
      <c r="A1117" s="21" t="s"/>
      <c r="B1117" s="12" t="s"/>
      <c r="C1117" s="22" t="s"/>
      <c r="D1117" s="12" t="s"/>
      <c r="E1117" s="12" t="s"/>
      <c r="F1117" s="12" t="s"/>
      <c r="G1117" s="12" t="s"/>
      <c r="H1117" s="12" t="s"/>
      <c r="I1117" s="12" t="s"/>
      <c r="J1117" s="12" t="s"/>
      <c r="K1117" s="12" t="s"/>
      <c r="L1117" s="12" t="s"/>
      <c r="M1117" s="12" t="s"/>
      <c r="N1117" s="12" t="s"/>
      <c r="O1117" s="12" t="s"/>
      <c r="P1117" s="12" t="s"/>
    </row>
    <row r="1118" spans="1:16">
      <c r="A1118" s="21" t="s"/>
      <c r="B1118" s="12" t="s"/>
      <c r="C1118" s="22" t="s"/>
      <c r="D1118" s="12" t="s"/>
      <c r="E1118" s="12" t="s"/>
      <c r="F1118" s="12" t="s"/>
      <c r="G1118" s="12" t="s"/>
      <c r="H1118" s="12" t="s"/>
      <c r="I1118" s="12" t="s"/>
      <c r="J1118" s="12" t="s"/>
      <c r="K1118" s="12" t="s"/>
      <c r="L1118" s="12" t="s"/>
      <c r="M1118" s="12" t="s"/>
      <c r="N1118" s="12" t="s"/>
      <c r="O1118" s="12" t="s"/>
      <c r="P1118" s="12" t="s"/>
    </row>
    <row r="1119" spans="1:16">
      <c r="A1119" s="21" t="s"/>
      <c r="B1119" s="12" t="s"/>
      <c r="C1119" s="22" t="s"/>
      <c r="D1119" s="12" t="s"/>
      <c r="E1119" s="12" t="s"/>
      <c r="F1119" s="12" t="s"/>
      <c r="G1119" s="12" t="s"/>
      <c r="H1119" s="12" t="s"/>
      <c r="I1119" s="12" t="s"/>
      <c r="J1119" s="12" t="s"/>
      <c r="K1119" s="12" t="s"/>
      <c r="L1119" s="12" t="s"/>
      <c r="M1119" s="12" t="s"/>
      <c r="N1119" s="12" t="s"/>
      <c r="O1119" s="12" t="s"/>
      <c r="P1119" s="12" t="s"/>
    </row>
    <row r="1120" spans="1:16">
      <c r="A1120" s="21" t="s"/>
      <c r="B1120" s="12" t="s"/>
      <c r="C1120" s="22" t="s"/>
      <c r="D1120" s="12" t="s"/>
      <c r="E1120" s="12" t="s"/>
      <c r="F1120" s="12" t="s"/>
      <c r="G1120" s="12" t="s"/>
      <c r="H1120" s="12" t="s"/>
      <c r="I1120" s="12" t="s"/>
      <c r="J1120" s="12" t="s"/>
      <c r="K1120" s="12" t="s"/>
      <c r="L1120" s="12" t="s"/>
      <c r="M1120" s="12" t="s"/>
      <c r="N1120" s="12" t="s"/>
      <c r="O1120" s="12" t="s"/>
      <c r="P1120" s="12" t="s"/>
    </row>
    <row r="1121" spans="1:16">
      <c r="A1121" s="21" t="s"/>
      <c r="B1121" s="12" t="s"/>
      <c r="C1121" s="22" t="s"/>
      <c r="D1121" s="12" t="s"/>
      <c r="E1121" s="12" t="s"/>
      <c r="F1121" s="12" t="s"/>
      <c r="G1121" s="12" t="s"/>
      <c r="H1121" s="12" t="s"/>
      <c r="I1121" s="12" t="s"/>
      <c r="J1121" s="12" t="s"/>
      <c r="K1121" s="12" t="s"/>
      <c r="L1121" s="12" t="s"/>
      <c r="M1121" s="12" t="s"/>
      <c r="N1121" s="12" t="s"/>
      <c r="O1121" s="12" t="s"/>
      <c r="P1121" s="12" t="s"/>
    </row>
    <row r="1122" spans="1:16">
      <c r="A1122" s="21" t="s"/>
      <c r="B1122" s="12" t="s"/>
      <c r="C1122" s="22" t="s"/>
      <c r="D1122" s="12" t="s"/>
      <c r="E1122" s="12" t="s"/>
      <c r="F1122" s="12" t="s"/>
      <c r="G1122" s="12" t="s"/>
      <c r="H1122" s="12" t="s"/>
      <c r="I1122" s="12" t="s"/>
      <c r="J1122" s="12" t="s"/>
      <c r="K1122" s="12" t="s"/>
      <c r="L1122" s="12" t="s"/>
      <c r="M1122" s="12" t="s"/>
      <c r="N1122" s="12" t="s"/>
      <c r="O1122" s="12" t="s"/>
      <c r="P1122" s="12" t="s"/>
    </row>
    <row r="1123" spans="1:16">
      <c r="A1123" s="21" t="s"/>
      <c r="B1123" s="12" t="s"/>
      <c r="C1123" s="22" t="s"/>
      <c r="D1123" s="12" t="s"/>
      <c r="E1123" s="12" t="s"/>
      <c r="F1123" s="12" t="s"/>
      <c r="G1123" s="12" t="s"/>
      <c r="H1123" s="12" t="s"/>
      <c r="I1123" s="12" t="s"/>
      <c r="J1123" s="12" t="s"/>
      <c r="K1123" s="12" t="s"/>
      <c r="L1123" s="12" t="s"/>
      <c r="M1123" s="12" t="s"/>
      <c r="N1123" s="12" t="s"/>
      <c r="O1123" s="12" t="s"/>
      <c r="P1123" s="12" t="s"/>
    </row>
    <row r="1124" spans="1:16">
      <c r="A1124" s="21" t="s"/>
      <c r="B1124" s="12" t="s"/>
      <c r="C1124" s="22" t="s"/>
      <c r="D1124" s="12" t="s"/>
      <c r="E1124" s="12" t="s"/>
      <c r="F1124" s="12" t="s"/>
      <c r="G1124" s="12" t="s"/>
      <c r="H1124" s="12" t="s"/>
      <c r="I1124" s="12" t="s"/>
      <c r="J1124" s="12" t="s"/>
      <c r="K1124" s="12" t="s"/>
      <c r="L1124" s="12" t="s"/>
      <c r="M1124" s="12" t="s"/>
      <c r="N1124" s="12" t="s"/>
      <c r="O1124" s="12" t="s"/>
      <c r="P1124" s="12" t="s"/>
    </row>
    <row r="1125" spans="1:16">
      <c r="A1125" s="21" t="s"/>
      <c r="B1125" s="12" t="s"/>
      <c r="C1125" s="22" t="s"/>
      <c r="D1125" s="12" t="s"/>
      <c r="E1125" s="12" t="s"/>
      <c r="F1125" s="12" t="s"/>
      <c r="G1125" s="12" t="s"/>
      <c r="H1125" s="12" t="s"/>
      <c r="I1125" s="12" t="s"/>
      <c r="J1125" s="12" t="s"/>
      <c r="K1125" s="12" t="s"/>
      <c r="L1125" s="12" t="s"/>
      <c r="M1125" s="12" t="s"/>
      <c r="N1125" s="12" t="s"/>
      <c r="O1125" s="12" t="s"/>
      <c r="P1125" s="12" t="s"/>
    </row>
    <row r="1126" spans="1:16">
      <c r="A1126" s="21" t="s"/>
      <c r="B1126" s="12" t="s"/>
      <c r="C1126" s="22" t="s"/>
      <c r="D1126" s="12" t="s"/>
      <c r="E1126" s="12" t="s"/>
      <c r="F1126" s="12" t="s"/>
      <c r="G1126" s="12" t="s"/>
      <c r="H1126" s="12" t="s"/>
      <c r="I1126" s="12" t="s"/>
      <c r="J1126" s="12" t="s"/>
      <c r="K1126" s="12" t="s"/>
      <c r="L1126" s="12" t="s"/>
      <c r="M1126" s="12" t="s"/>
      <c r="N1126" s="12" t="s"/>
      <c r="O1126" s="12" t="s"/>
      <c r="P1126" s="12" t="s"/>
    </row>
    <row r="1127" spans="1:16">
      <c r="A1127" s="21" t="s"/>
      <c r="B1127" s="12" t="s"/>
      <c r="C1127" s="22" t="s"/>
      <c r="D1127" s="12" t="s"/>
      <c r="E1127" s="12" t="s"/>
      <c r="F1127" s="12" t="s"/>
      <c r="G1127" s="12" t="s"/>
      <c r="H1127" s="12" t="s"/>
      <c r="I1127" s="12" t="s"/>
      <c r="J1127" s="12" t="s"/>
      <c r="K1127" s="12" t="s"/>
      <c r="L1127" s="12" t="s"/>
      <c r="M1127" s="12" t="s"/>
      <c r="N1127" s="12" t="s"/>
      <c r="O1127" s="12" t="s"/>
      <c r="P1127" s="12" t="s"/>
    </row>
    <row r="1128" spans="1:16">
      <c r="A1128" s="21" t="s"/>
      <c r="B1128" s="12" t="s"/>
      <c r="C1128" s="22" t="s"/>
      <c r="D1128" s="12" t="s"/>
      <c r="E1128" s="12" t="s"/>
      <c r="F1128" s="12" t="s"/>
      <c r="G1128" s="12" t="s"/>
      <c r="H1128" s="12" t="s"/>
      <c r="I1128" s="12" t="s"/>
      <c r="J1128" s="12" t="s"/>
      <c r="K1128" s="12" t="s"/>
      <c r="L1128" s="12" t="s"/>
      <c r="M1128" s="12" t="s"/>
      <c r="N1128" s="12" t="s"/>
      <c r="O1128" s="12" t="s"/>
      <c r="P1128" s="12" t="s"/>
    </row>
    <row r="1129" spans="1:16">
      <c r="A1129" s="21" t="s"/>
      <c r="B1129" s="12" t="s"/>
      <c r="C1129" s="22" t="s"/>
      <c r="D1129" s="12" t="s"/>
      <c r="E1129" s="12" t="s"/>
      <c r="F1129" s="12" t="s"/>
      <c r="G1129" s="12" t="s"/>
      <c r="H1129" s="12" t="s"/>
      <c r="I1129" s="12" t="s"/>
      <c r="J1129" s="12" t="s"/>
      <c r="K1129" s="12" t="s"/>
      <c r="L1129" s="12" t="s"/>
      <c r="M1129" s="12" t="s"/>
      <c r="N1129" s="12" t="s"/>
      <c r="O1129" s="12" t="s"/>
      <c r="P1129" s="12" t="s"/>
    </row>
    <row r="1130" spans="1:16">
      <c r="A1130" s="21" t="s"/>
      <c r="B1130" s="12" t="s"/>
      <c r="C1130" s="22" t="s"/>
      <c r="D1130" s="12" t="s"/>
      <c r="E1130" s="12" t="s"/>
      <c r="F1130" s="12" t="s"/>
      <c r="G1130" s="12" t="s"/>
      <c r="H1130" s="12" t="s"/>
      <c r="I1130" s="12" t="s"/>
      <c r="J1130" s="12" t="s"/>
      <c r="K1130" s="12" t="s"/>
      <c r="L1130" s="12" t="s"/>
      <c r="M1130" s="12" t="s"/>
      <c r="N1130" s="12" t="s"/>
      <c r="O1130" s="12" t="s"/>
      <c r="P1130" s="12" t="s"/>
    </row>
    <row r="1131" spans="1:16">
      <c r="A1131" s="21" t="s"/>
      <c r="B1131" s="12" t="s"/>
      <c r="C1131" s="22" t="s"/>
      <c r="D1131" s="12" t="s"/>
      <c r="E1131" s="12" t="s"/>
      <c r="F1131" s="12" t="s"/>
      <c r="G1131" s="12" t="s"/>
      <c r="H1131" s="12" t="s"/>
      <c r="I1131" s="12" t="s"/>
      <c r="J1131" s="12" t="s"/>
      <c r="K1131" s="12" t="s"/>
      <c r="L1131" s="12" t="s"/>
      <c r="M1131" s="12" t="s"/>
      <c r="N1131" s="12" t="s"/>
      <c r="O1131" s="12" t="s"/>
      <c r="P1131" s="12" t="s"/>
    </row>
    <row r="1132" spans="1:16">
      <c r="A1132" s="21" t="s"/>
      <c r="B1132" s="12" t="s"/>
      <c r="C1132" s="22" t="s"/>
      <c r="D1132" s="12" t="s"/>
      <c r="E1132" s="12" t="s"/>
      <c r="F1132" s="12" t="s"/>
      <c r="G1132" s="12" t="s"/>
      <c r="H1132" s="12" t="s"/>
      <c r="I1132" s="12" t="s"/>
      <c r="J1132" s="12" t="s"/>
      <c r="K1132" s="12" t="s"/>
      <c r="L1132" s="12" t="s"/>
      <c r="M1132" s="12" t="s"/>
      <c r="N1132" s="12" t="s"/>
      <c r="O1132" s="12" t="s"/>
      <c r="P1132" s="12" t="s"/>
    </row>
    <row r="1133" spans="1:16">
      <c r="A1133" s="21" t="s"/>
      <c r="B1133" s="12" t="s"/>
      <c r="C1133" s="22" t="s"/>
      <c r="D1133" s="12" t="s"/>
      <c r="E1133" s="12" t="s"/>
      <c r="F1133" s="12" t="s"/>
      <c r="G1133" s="12" t="s"/>
      <c r="H1133" s="12" t="s"/>
      <c r="I1133" s="12" t="s"/>
      <c r="J1133" s="12" t="s"/>
      <c r="K1133" s="12" t="s"/>
      <c r="L1133" s="12" t="s"/>
      <c r="M1133" s="12" t="s"/>
      <c r="N1133" s="12" t="s"/>
      <c r="O1133" s="12" t="s"/>
      <c r="P1133" s="12" t="s"/>
    </row>
    <row r="1134" spans="1:16">
      <c r="A1134" s="21" t="s"/>
      <c r="B1134" s="12" t="s"/>
      <c r="C1134" s="22" t="s"/>
      <c r="D1134" s="12" t="s"/>
      <c r="E1134" s="12" t="s"/>
      <c r="F1134" s="12" t="s"/>
      <c r="G1134" s="12" t="s"/>
      <c r="H1134" s="12" t="s"/>
      <c r="I1134" s="12" t="s"/>
      <c r="J1134" s="12" t="s"/>
      <c r="K1134" s="12" t="s"/>
      <c r="L1134" s="12" t="s"/>
      <c r="M1134" s="12" t="s"/>
      <c r="N1134" s="12" t="s"/>
      <c r="O1134" s="12" t="s"/>
      <c r="P1134" s="12" t="s"/>
    </row>
    <row r="1135" spans="1:16">
      <c r="A1135" s="21" t="s"/>
      <c r="B1135" s="12" t="s"/>
      <c r="C1135" s="22" t="s"/>
      <c r="D1135" s="12" t="s"/>
      <c r="E1135" s="12" t="s"/>
      <c r="F1135" s="12" t="s"/>
      <c r="G1135" s="12" t="s"/>
      <c r="H1135" s="12" t="s"/>
      <c r="I1135" s="12" t="s"/>
      <c r="J1135" s="12" t="s"/>
      <c r="K1135" s="12" t="s"/>
      <c r="L1135" s="12" t="s"/>
      <c r="M1135" s="12" t="s"/>
      <c r="N1135" s="12" t="s"/>
      <c r="O1135" s="12" t="s"/>
      <c r="P1135" s="12" t="s"/>
    </row>
    <row r="1136" spans="1:16">
      <c r="A1136" s="21" t="s"/>
      <c r="B1136" s="12" t="s"/>
      <c r="C1136" s="22" t="s"/>
      <c r="D1136" s="12" t="s"/>
      <c r="E1136" s="12" t="s"/>
      <c r="F1136" s="12" t="s"/>
      <c r="G1136" s="12" t="s"/>
      <c r="H1136" s="12" t="s"/>
      <c r="I1136" s="12" t="s"/>
      <c r="J1136" s="12" t="s"/>
      <c r="K1136" s="12" t="s"/>
      <c r="L1136" s="12" t="s"/>
      <c r="M1136" s="12" t="s"/>
      <c r="N1136" s="12" t="s"/>
      <c r="O1136" s="12" t="s"/>
      <c r="P1136" s="12" t="s"/>
    </row>
    <row r="1137" spans="1:16">
      <c r="A1137" s="21" t="s"/>
      <c r="B1137" s="12" t="s"/>
      <c r="C1137" s="22" t="s"/>
      <c r="D1137" s="12" t="s"/>
      <c r="E1137" s="12" t="s"/>
      <c r="F1137" s="12" t="s"/>
      <c r="G1137" s="12" t="s"/>
      <c r="H1137" s="12" t="s"/>
      <c r="I1137" s="12" t="s"/>
      <c r="J1137" s="12" t="s"/>
      <c r="K1137" s="12" t="s"/>
      <c r="L1137" s="12" t="s"/>
      <c r="M1137" s="12" t="s"/>
      <c r="N1137" s="12" t="s"/>
      <c r="O1137" s="12" t="s"/>
      <c r="P1137" s="12" t="s"/>
    </row>
    <row r="1138" spans="1:16">
      <c r="A1138" s="21" t="s"/>
      <c r="B1138" s="12" t="s"/>
      <c r="C1138" s="22" t="s"/>
      <c r="D1138" s="12" t="s"/>
      <c r="E1138" s="12" t="s"/>
      <c r="F1138" s="12" t="s"/>
      <c r="G1138" s="12" t="s"/>
      <c r="H1138" s="12" t="s"/>
      <c r="I1138" s="12" t="s"/>
      <c r="J1138" s="12" t="s"/>
      <c r="K1138" s="12" t="s"/>
      <c r="L1138" s="12" t="s"/>
      <c r="M1138" s="12" t="s"/>
      <c r="N1138" s="12" t="s"/>
      <c r="O1138" s="12" t="s"/>
      <c r="P1138" s="12" t="s"/>
    </row>
    <row r="1139" spans="1:16">
      <c r="A1139" s="21" t="s"/>
      <c r="B1139" s="12" t="s"/>
      <c r="C1139" s="22" t="s"/>
      <c r="D1139" s="12" t="s"/>
      <c r="E1139" s="12" t="s"/>
      <c r="F1139" s="12" t="s"/>
      <c r="G1139" s="12" t="s"/>
      <c r="H1139" s="12" t="s"/>
      <c r="I1139" s="12" t="s"/>
      <c r="J1139" s="12" t="s"/>
      <c r="K1139" s="12" t="s"/>
      <c r="L1139" s="12" t="s"/>
      <c r="M1139" s="12" t="s"/>
      <c r="N1139" s="12" t="s"/>
      <c r="O1139" s="12" t="s"/>
      <c r="P1139" s="12" t="s"/>
    </row>
    <row r="1140" spans="1:16">
      <c r="A1140" s="21" t="s"/>
      <c r="B1140" s="12" t="s"/>
      <c r="C1140" s="22" t="s"/>
      <c r="D1140" s="12" t="s"/>
      <c r="E1140" s="12" t="s"/>
      <c r="F1140" s="12" t="s"/>
      <c r="G1140" s="12" t="s"/>
      <c r="H1140" s="12" t="s"/>
      <c r="I1140" s="12" t="s"/>
      <c r="J1140" s="12" t="s"/>
      <c r="K1140" s="12" t="s"/>
      <c r="L1140" s="12" t="s"/>
      <c r="M1140" s="12" t="s"/>
      <c r="N1140" s="12" t="s"/>
      <c r="O1140" s="12" t="s"/>
      <c r="P1140" s="12" t="s"/>
    </row>
    <row r="1141" spans="1:16">
      <c r="A1141" s="21" t="s"/>
      <c r="B1141" s="12" t="s"/>
      <c r="C1141" s="22" t="s"/>
      <c r="D1141" s="12" t="s"/>
      <c r="E1141" s="12" t="s"/>
      <c r="F1141" s="12" t="s"/>
      <c r="G1141" s="12" t="s"/>
      <c r="H1141" s="12" t="s"/>
      <c r="I1141" s="12" t="s"/>
      <c r="J1141" s="12" t="s"/>
      <c r="K1141" s="12" t="s"/>
      <c r="L1141" s="12" t="s"/>
      <c r="M1141" s="12" t="s"/>
      <c r="N1141" s="12" t="s"/>
      <c r="O1141" s="12" t="s"/>
      <c r="P1141" s="12" t="s"/>
    </row>
    <row r="1142" spans="1:16">
      <c r="A1142" s="21" t="s"/>
      <c r="B1142" s="12" t="s"/>
      <c r="C1142" s="22" t="s"/>
      <c r="D1142" s="12" t="s"/>
      <c r="E1142" s="12" t="s"/>
      <c r="F1142" s="12" t="s"/>
      <c r="G1142" s="12" t="s"/>
      <c r="H1142" s="12" t="s"/>
      <c r="I1142" s="12" t="s"/>
      <c r="J1142" s="12" t="s"/>
      <c r="K1142" s="12" t="s"/>
      <c r="L1142" s="12" t="s"/>
      <c r="M1142" s="12" t="s"/>
      <c r="N1142" s="12" t="s"/>
      <c r="O1142" s="12" t="s"/>
      <c r="P1142" s="12" t="s"/>
    </row>
    <row r="1143" spans="1:16">
      <c r="A1143" s="21" t="s"/>
      <c r="B1143" s="12" t="s"/>
      <c r="C1143" s="22" t="s"/>
      <c r="D1143" s="12" t="s"/>
      <c r="E1143" s="12" t="s"/>
      <c r="F1143" s="12" t="s"/>
      <c r="G1143" s="12" t="s"/>
      <c r="H1143" s="12" t="s"/>
      <c r="I1143" s="12" t="s"/>
      <c r="J1143" s="12" t="s"/>
      <c r="K1143" s="12" t="s"/>
      <c r="L1143" s="12" t="s"/>
      <c r="M1143" s="12" t="s"/>
      <c r="N1143" s="12" t="s"/>
      <c r="O1143" s="12" t="s"/>
      <c r="P1143" s="12" t="s"/>
    </row>
    <row r="1144" spans="1:16">
      <c r="A1144" s="21" t="s"/>
      <c r="B1144" s="12" t="s"/>
      <c r="C1144" s="22" t="s"/>
      <c r="D1144" s="12" t="s"/>
      <c r="E1144" s="12" t="s"/>
      <c r="F1144" s="12" t="s"/>
      <c r="G1144" s="12" t="s"/>
      <c r="H1144" s="12" t="s"/>
      <c r="I1144" s="12" t="s"/>
      <c r="J1144" s="12" t="s"/>
      <c r="K1144" s="12" t="s"/>
      <c r="L1144" s="12" t="s"/>
      <c r="M1144" s="12" t="s"/>
      <c r="N1144" s="12" t="s"/>
      <c r="O1144" s="12" t="s"/>
      <c r="P1144" s="12" t="s"/>
    </row>
    <row r="1145" spans="1:16">
      <c r="A1145" s="21" t="s"/>
      <c r="B1145" s="12" t="s"/>
      <c r="C1145" s="22" t="s"/>
      <c r="D1145" s="12" t="s"/>
      <c r="E1145" s="12" t="s"/>
      <c r="F1145" s="12" t="s"/>
      <c r="G1145" s="12" t="s"/>
      <c r="H1145" s="12" t="s"/>
      <c r="I1145" s="12" t="s"/>
      <c r="J1145" s="12" t="s"/>
      <c r="K1145" s="12" t="s"/>
      <c r="L1145" s="12" t="s"/>
      <c r="M1145" s="12" t="s"/>
      <c r="N1145" s="12" t="s"/>
      <c r="O1145" s="12" t="s"/>
      <c r="P1145" s="12" t="s"/>
    </row>
    <row r="1146" spans="1:16">
      <c r="A1146" s="21" t="s"/>
      <c r="B1146" s="12" t="s"/>
      <c r="C1146" s="22" t="s"/>
      <c r="D1146" s="12" t="s"/>
      <c r="E1146" s="12" t="s"/>
      <c r="F1146" s="12" t="s"/>
      <c r="G1146" s="12" t="s"/>
      <c r="H1146" s="12" t="s"/>
      <c r="I1146" s="12" t="s"/>
      <c r="J1146" s="12" t="s"/>
      <c r="K1146" s="12" t="s"/>
      <c r="L1146" s="12" t="s"/>
      <c r="M1146" s="12" t="s"/>
      <c r="N1146" s="12" t="s"/>
      <c r="O1146" s="12" t="s"/>
      <c r="P1146" s="12" t="s"/>
    </row>
    <row r="1147" spans="1:16">
      <c r="A1147" s="21" t="s"/>
      <c r="B1147" s="12" t="s"/>
      <c r="C1147" s="22" t="s"/>
      <c r="D1147" s="12" t="s"/>
      <c r="E1147" s="12" t="s"/>
      <c r="F1147" s="12" t="s"/>
      <c r="G1147" s="12" t="s"/>
      <c r="H1147" s="12" t="s"/>
      <c r="I1147" s="12" t="s"/>
      <c r="J1147" s="12" t="s"/>
      <c r="K1147" s="12" t="s"/>
      <c r="L1147" s="12" t="s"/>
      <c r="M1147" s="12" t="s"/>
      <c r="N1147" s="12" t="s"/>
      <c r="O1147" s="12" t="s"/>
      <c r="P1147" s="12" t="s"/>
    </row>
    <row r="1148" spans="1:16">
      <c r="A1148" s="21" t="s"/>
      <c r="B1148" s="12" t="s"/>
      <c r="C1148" s="22" t="s"/>
      <c r="D1148" s="12" t="s"/>
      <c r="E1148" s="12" t="s"/>
      <c r="F1148" s="12" t="s"/>
      <c r="G1148" s="12" t="s"/>
      <c r="H1148" s="12" t="s"/>
      <c r="I1148" s="12" t="s"/>
      <c r="J1148" s="12" t="s"/>
      <c r="K1148" s="12" t="s"/>
      <c r="L1148" s="12" t="s"/>
      <c r="M1148" s="12" t="s"/>
      <c r="N1148" s="12" t="s"/>
      <c r="O1148" s="12" t="s"/>
      <c r="P1148" s="12" t="s"/>
    </row>
    <row r="1149" spans="1:16">
      <c r="A1149" s="21" t="s"/>
      <c r="B1149" s="12" t="s"/>
      <c r="C1149" s="22" t="s"/>
      <c r="D1149" s="12" t="s"/>
      <c r="E1149" s="12" t="s"/>
      <c r="F1149" s="12" t="s"/>
      <c r="G1149" s="12" t="s"/>
      <c r="H1149" s="12" t="s"/>
      <c r="I1149" s="12" t="s"/>
      <c r="J1149" s="12" t="s"/>
      <c r="K1149" s="12" t="s"/>
      <c r="L1149" s="12" t="s"/>
      <c r="M1149" s="12" t="s"/>
      <c r="N1149" s="12" t="s"/>
      <c r="O1149" s="12" t="s"/>
      <c r="P1149" s="12" t="s"/>
    </row>
    <row r="1150" spans="1:16">
      <c r="A1150" s="21" t="s"/>
      <c r="B1150" s="12" t="s"/>
      <c r="C1150" s="22" t="s"/>
      <c r="D1150" s="12" t="s"/>
      <c r="E1150" s="12" t="s"/>
      <c r="F1150" s="12" t="s"/>
      <c r="G1150" s="12" t="s"/>
      <c r="H1150" s="12" t="s"/>
      <c r="I1150" s="12" t="s"/>
      <c r="J1150" s="12" t="s"/>
      <c r="K1150" s="12" t="s"/>
      <c r="L1150" s="12" t="s"/>
      <c r="M1150" s="12" t="s"/>
      <c r="N1150" s="12" t="s"/>
      <c r="O1150" s="12" t="s"/>
      <c r="P1150" s="12" t="s"/>
    </row>
    <row r="1151" spans="1:16">
      <c r="A1151" s="21" t="s"/>
      <c r="B1151" s="12" t="s"/>
      <c r="C1151" s="22" t="s"/>
      <c r="D1151" s="12" t="s"/>
      <c r="E1151" s="12" t="s"/>
      <c r="F1151" s="12" t="s"/>
      <c r="G1151" s="12" t="s"/>
      <c r="H1151" s="12" t="s"/>
      <c r="I1151" s="12" t="s"/>
      <c r="J1151" s="12" t="s"/>
      <c r="K1151" s="12" t="s"/>
      <c r="L1151" s="12" t="s"/>
      <c r="M1151" s="12" t="s"/>
      <c r="N1151" s="12" t="s"/>
      <c r="O1151" s="12" t="s"/>
      <c r="P1151" s="12" t="s"/>
    </row>
    <row r="1152" spans="1:16">
      <c r="A1152" s="21" t="s"/>
      <c r="B1152" s="12" t="s"/>
      <c r="C1152" s="22" t="s"/>
      <c r="D1152" s="12" t="s"/>
      <c r="E1152" s="12" t="s"/>
      <c r="F1152" s="12" t="s"/>
      <c r="G1152" s="12" t="s"/>
      <c r="H1152" s="12" t="s"/>
      <c r="I1152" s="12" t="s"/>
      <c r="J1152" s="12" t="s"/>
      <c r="K1152" s="12" t="s"/>
      <c r="L1152" s="12" t="s"/>
      <c r="M1152" s="12" t="s"/>
      <c r="N1152" s="12" t="s"/>
      <c r="O1152" s="12" t="s"/>
      <c r="P1152" s="12" t="s"/>
    </row>
    <row r="1153" spans="1:16">
      <c r="A1153" s="21" t="s"/>
      <c r="B1153" s="12" t="s"/>
      <c r="C1153" s="22" t="s"/>
      <c r="D1153" s="12" t="s"/>
      <c r="E1153" s="12" t="s"/>
      <c r="F1153" s="12" t="s"/>
      <c r="G1153" s="12" t="s"/>
      <c r="H1153" s="12" t="s"/>
      <c r="I1153" s="12" t="s"/>
      <c r="J1153" s="12" t="s"/>
      <c r="K1153" s="12" t="s"/>
      <c r="L1153" s="12" t="s"/>
      <c r="M1153" s="12" t="s"/>
      <c r="N1153" s="12" t="s"/>
      <c r="O1153" s="12" t="s"/>
      <c r="P1153" s="12" t="s"/>
    </row>
    <row r="1154" spans="1:16">
      <c r="A1154" s="21" t="s"/>
      <c r="B1154" s="12" t="s"/>
      <c r="C1154" s="22" t="s"/>
      <c r="D1154" s="12" t="s"/>
      <c r="E1154" s="12" t="s"/>
      <c r="F1154" s="12" t="s"/>
      <c r="G1154" s="12" t="s"/>
      <c r="H1154" s="12" t="s"/>
      <c r="I1154" s="12" t="s"/>
      <c r="J1154" s="12" t="s"/>
      <c r="K1154" s="12" t="s"/>
      <c r="L1154" s="12" t="s"/>
      <c r="M1154" s="12" t="s"/>
      <c r="N1154" s="12" t="s"/>
      <c r="O1154" s="12" t="s"/>
      <c r="P1154" s="12" t="s"/>
    </row>
    <row r="1155" spans="1:16">
      <c r="A1155" s="21" t="s"/>
      <c r="B1155" s="12" t="s"/>
      <c r="C1155" s="22" t="s"/>
      <c r="D1155" s="12" t="s"/>
      <c r="E1155" s="12" t="s"/>
      <c r="F1155" s="12" t="s"/>
      <c r="G1155" s="12" t="s"/>
      <c r="H1155" s="12" t="s"/>
      <c r="I1155" s="12" t="s"/>
      <c r="J1155" s="12" t="s"/>
      <c r="K1155" s="12" t="s"/>
      <c r="L1155" s="12" t="s"/>
      <c r="M1155" s="12" t="s"/>
      <c r="N1155" s="12" t="s"/>
      <c r="O1155" s="12" t="s"/>
      <c r="P1155" s="12" t="s"/>
    </row>
    <row r="1156" spans="1:16">
      <c r="A1156" s="21" t="s"/>
      <c r="B1156" s="12" t="s"/>
      <c r="C1156" s="22" t="s"/>
      <c r="D1156" s="12" t="s"/>
      <c r="E1156" s="12" t="s"/>
      <c r="F1156" s="12" t="s"/>
      <c r="G1156" s="12" t="s"/>
      <c r="H1156" s="12" t="s"/>
      <c r="I1156" s="12" t="s"/>
      <c r="J1156" s="12" t="s"/>
      <c r="K1156" s="12" t="s"/>
      <c r="L1156" s="12" t="s"/>
      <c r="M1156" s="12" t="s"/>
      <c r="N1156" s="12" t="s"/>
      <c r="O1156" s="12" t="s"/>
      <c r="P1156" s="12" t="s"/>
    </row>
    <row r="1157" spans="1:16">
      <c r="A1157" s="21" t="s"/>
      <c r="B1157" s="12" t="s"/>
      <c r="C1157" s="22" t="s"/>
      <c r="D1157" s="12" t="s"/>
      <c r="E1157" s="12" t="s"/>
      <c r="F1157" s="12" t="s"/>
      <c r="G1157" s="12" t="s"/>
      <c r="H1157" s="12" t="s"/>
      <c r="I1157" s="12" t="s"/>
      <c r="J1157" s="12" t="s"/>
      <c r="K1157" s="12" t="s"/>
      <c r="L1157" s="12" t="s"/>
      <c r="M1157" s="12" t="s"/>
      <c r="N1157" s="12" t="s"/>
      <c r="O1157" s="12" t="s"/>
      <c r="P1157" s="12" t="s"/>
    </row>
    <row r="1158" spans="1:16">
      <c r="A1158" s="21" t="s"/>
      <c r="B1158" s="12" t="s"/>
      <c r="C1158" s="22" t="s"/>
      <c r="D1158" s="12" t="s"/>
      <c r="E1158" s="12" t="s"/>
      <c r="F1158" s="12" t="s"/>
      <c r="G1158" s="12" t="s"/>
      <c r="H1158" s="12" t="s"/>
      <c r="I1158" s="12" t="s"/>
      <c r="J1158" s="12" t="s"/>
      <c r="K1158" s="12" t="s"/>
      <c r="L1158" s="12" t="s"/>
      <c r="M1158" s="12" t="s"/>
      <c r="N1158" s="12" t="s"/>
      <c r="O1158" s="12" t="s"/>
      <c r="P1158" s="12" t="s"/>
    </row>
    <row r="1159" spans="1:16">
      <c r="A1159" s="21" t="s"/>
      <c r="B1159" s="12" t="s"/>
      <c r="C1159" s="22" t="s"/>
      <c r="D1159" s="12" t="s"/>
      <c r="E1159" s="12" t="s"/>
      <c r="F1159" s="12" t="s"/>
      <c r="G1159" s="12" t="s"/>
      <c r="H1159" s="12" t="s"/>
      <c r="I1159" s="12" t="s"/>
      <c r="J1159" s="12" t="s"/>
      <c r="K1159" s="12" t="s"/>
      <c r="L1159" s="12" t="s"/>
      <c r="M1159" s="12" t="s"/>
      <c r="N1159" s="12" t="s"/>
      <c r="O1159" s="12" t="s"/>
      <c r="P1159" s="12" t="s"/>
    </row>
    <row r="1160" spans="1:16">
      <c r="A1160" s="21" t="s"/>
      <c r="B1160" s="12" t="s"/>
      <c r="C1160" s="22" t="s"/>
      <c r="D1160" s="12" t="s"/>
      <c r="E1160" s="12" t="s"/>
      <c r="F1160" s="12" t="s"/>
      <c r="G1160" s="12" t="s"/>
      <c r="H1160" s="12" t="s"/>
      <c r="I1160" s="12" t="s"/>
      <c r="J1160" s="12" t="s"/>
      <c r="K1160" s="12" t="s"/>
      <c r="L1160" s="12" t="s"/>
      <c r="M1160" s="12" t="s"/>
      <c r="N1160" s="12" t="s"/>
      <c r="O1160" s="12" t="s"/>
      <c r="P1160" s="12" t="s"/>
    </row>
    <row r="1161" spans="1:16">
      <c r="A1161" s="21" t="s"/>
      <c r="B1161" s="12" t="s"/>
      <c r="C1161" s="22" t="s"/>
      <c r="D1161" s="12" t="s"/>
      <c r="E1161" s="12" t="s"/>
      <c r="F1161" s="12" t="s"/>
      <c r="G1161" s="12" t="s"/>
      <c r="H1161" s="12" t="s"/>
      <c r="I1161" s="12" t="s"/>
      <c r="J1161" s="12" t="s"/>
      <c r="K1161" s="12" t="s"/>
      <c r="L1161" s="12" t="s"/>
      <c r="M1161" s="12" t="s"/>
      <c r="N1161" s="12" t="s"/>
      <c r="O1161" s="12" t="s"/>
      <c r="P1161" s="12" t="s"/>
    </row>
    <row r="1162" spans="1:16">
      <c r="A1162" s="21" t="s"/>
      <c r="B1162" s="12" t="s"/>
      <c r="C1162" s="22" t="s"/>
      <c r="D1162" s="12" t="s"/>
      <c r="E1162" s="12" t="s"/>
      <c r="F1162" s="12" t="s"/>
      <c r="G1162" s="12" t="s"/>
      <c r="H1162" s="12" t="s"/>
      <c r="I1162" s="12" t="s"/>
      <c r="J1162" s="12" t="s"/>
      <c r="K1162" s="12" t="s"/>
      <c r="L1162" s="12" t="s"/>
      <c r="M1162" s="12" t="s"/>
      <c r="N1162" s="12" t="s"/>
      <c r="O1162" s="12" t="s"/>
      <c r="P1162" s="12" t="s"/>
    </row>
    <row r="1163" spans="1:16">
      <c r="A1163" s="21" t="s"/>
      <c r="B1163" s="12" t="s"/>
      <c r="C1163" s="22" t="s"/>
      <c r="D1163" s="12" t="s"/>
      <c r="E1163" s="12" t="s"/>
      <c r="F1163" s="12" t="s"/>
      <c r="G1163" s="12" t="s"/>
      <c r="H1163" s="12" t="s"/>
      <c r="I1163" s="12" t="s"/>
      <c r="J1163" s="12" t="s"/>
      <c r="K1163" s="12" t="s"/>
      <c r="L1163" s="12" t="s"/>
      <c r="M1163" s="12" t="s"/>
      <c r="N1163" s="12" t="s"/>
      <c r="O1163" s="12" t="s"/>
      <c r="P1163" s="12" t="s"/>
    </row>
    <row r="1164" spans="1:16">
      <c r="A1164" s="21" t="s"/>
      <c r="B1164" s="12" t="s"/>
      <c r="C1164" s="22" t="s"/>
      <c r="D1164" s="12" t="s"/>
      <c r="E1164" s="12" t="s"/>
      <c r="F1164" s="12" t="s"/>
      <c r="G1164" s="12" t="s"/>
      <c r="H1164" s="12" t="s"/>
      <c r="I1164" s="12" t="s"/>
      <c r="J1164" s="12" t="s"/>
      <c r="K1164" s="12" t="s"/>
      <c r="L1164" s="12" t="s"/>
      <c r="M1164" s="12" t="s"/>
      <c r="N1164" s="12" t="s"/>
      <c r="O1164" s="12" t="s"/>
      <c r="P1164" s="12" t="s"/>
    </row>
    <row r="1165" spans="1:16">
      <c r="A1165" s="21" t="s"/>
      <c r="B1165" s="12" t="s"/>
      <c r="C1165" s="22" t="s"/>
      <c r="D1165" s="12" t="s"/>
      <c r="E1165" s="12" t="s"/>
      <c r="F1165" s="12" t="s"/>
      <c r="G1165" s="12" t="s"/>
      <c r="H1165" s="12" t="s"/>
      <c r="I1165" s="12" t="s"/>
      <c r="J1165" s="12" t="s"/>
      <c r="K1165" s="12" t="s"/>
      <c r="L1165" s="12" t="s"/>
      <c r="M1165" s="12" t="s"/>
      <c r="N1165" s="12" t="s"/>
      <c r="O1165" s="12" t="s"/>
      <c r="P1165" s="12" t="s"/>
    </row>
    <row r="1166" spans="1:16">
      <c r="A1166" s="21" t="s"/>
      <c r="B1166" s="12" t="s"/>
      <c r="C1166" s="22" t="s"/>
      <c r="D1166" s="12" t="s"/>
      <c r="E1166" s="12" t="s"/>
      <c r="F1166" s="12" t="s"/>
      <c r="G1166" s="12" t="s"/>
      <c r="H1166" s="12" t="s"/>
      <c r="I1166" s="12" t="s"/>
      <c r="J1166" s="12" t="s"/>
      <c r="K1166" s="12" t="s"/>
      <c r="L1166" s="12" t="s"/>
      <c r="M1166" s="12" t="s"/>
      <c r="N1166" s="12" t="s"/>
      <c r="O1166" s="12" t="s"/>
      <c r="P1166" s="12" t="s"/>
    </row>
    <row r="1167" spans="1:16">
      <c r="A1167" s="21" t="s"/>
      <c r="B1167" s="12" t="s"/>
      <c r="C1167" s="22" t="s"/>
      <c r="D1167" s="12" t="s"/>
      <c r="E1167" s="12" t="s"/>
      <c r="F1167" s="12" t="s"/>
      <c r="G1167" s="12" t="s"/>
      <c r="H1167" s="12" t="s"/>
      <c r="I1167" s="12" t="s"/>
      <c r="J1167" s="12" t="s"/>
      <c r="K1167" s="12" t="s"/>
      <c r="L1167" s="12" t="s"/>
      <c r="M1167" s="12" t="s"/>
      <c r="N1167" s="12" t="s"/>
      <c r="O1167" s="12" t="s"/>
      <c r="P1167" s="12" t="s"/>
    </row>
    <row r="1168" spans="1:16">
      <c r="A1168" s="21" t="s"/>
      <c r="B1168" s="12" t="s"/>
      <c r="C1168" s="22" t="s"/>
      <c r="D1168" s="12" t="s"/>
      <c r="E1168" s="12" t="s"/>
      <c r="F1168" s="12" t="s"/>
      <c r="G1168" s="12" t="s"/>
      <c r="H1168" s="12" t="s"/>
      <c r="I1168" s="12" t="s"/>
      <c r="J1168" s="12" t="s"/>
      <c r="K1168" s="12" t="s"/>
      <c r="L1168" s="12" t="s"/>
      <c r="M1168" s="12" t="s"/>
      <c r="N1168" s="12" t="s"/>
      <c r="O1168" s="12" t="s"/>
      <c r="P1168" s="12" t="s"/>
    </row>
    <row r="1169" spans="1:16">
      <c r="A1169" s="21" t="s"/>
      <c r="B1169" s="12" t="s"/>
      <c r="C1169" s="22" t="s"/>
      <c r="D1169" s="12" t="s"/>
      <c r="E1169" s="12" t="s"/>
      <c r="F1169" s="12" t="s"/>
      <c r="G1169" s="12" t="s"/>
      <c r="H1169" s="12" t="s"/>
      <c r="I1169" s="12" t="s"/>
      <c r="J1169" s="12" t="s"/>
      <c r="K1169" s="12" t="s"/>
      <c r="L1169" s="12" t="s"/>
      <c r="M1169" s="12" t="s"/>
      <c r="N1169" s="12" t="s"/>
      <c r="O1169" s="12" t="s"/>
      <c r="P1169" s="12" t="s"/>
    </row>
    <row r="1170" spans="1:16">
      <c r="A1170" s="21" t="s"/>
      <c r="B1170" s="12" t="s"/>
      <c r="C1170" s="22" t="s"/>
      <c r="D1170" s="12" t="s"/>
      <c r="E1170" s="12" t="s"/>
      <c r="F1170" s="12" t="s"/>
      <c r="G1170" s="12" t="s"/>
      <c r="H1170" s="12" t="s"/>
      <c r="I1170" s="12" t="s"/>
      <c r="J1170" s="12" t="s"/>
      <c r="K1170" s="12" t="s"/>
      <c r="L1170" s="12" t="s"/>
      <c r="M1170" s="12" t="s"/>
      <c r="N1170" s="12" t="s"/>
      <c r="O1170" s="12" t="s"/>
      <c r="P1170" s="12" t="s"/>
    </row>
    <row r="1171" spans="1:16">
      <c r="A1171" s="21" t="s"/>
      <c r="B1171" s="12" t="s"/>
      <c r="C1171" s="22" t="s"/>
      <c r="D1171" s="12" t="s"/>
      <c r="E1171" s="12" t="s"/>
      <c r="F1171" s="12" t="s"/>
      <c r="G1171" s="12" t="s"/>
      <c r="H1171" s="12" t="s"/>
      <c r="I1171" s="12" t="s"/>
      <c r="J1171" s="12" t="s"/>
      <c r="K1171" s="12" t="s"/>
      <c r="L1171" s="12" t="s"/>
      <c r="M1171" s="12" t="s"/>
      <c r="N1171" s="12" t="s"/>
      <c r="O1171" s="12" t="s"/>
      <c r="P1171" s="12" t="s"/>
    </row>
    <row r="1172" spans="1:16">
      <c r="A1172" s="21" t="s"/>
      <c r="B1172" s="12" t="s"/>
      <c r="C1172" s="22" t="s"/>
      <c r="D1172" s="12" t="s"/>
      <c r="E1172" s="12" t="s"/>
      <c r="F1172" s="12" t="s"/>
      <c r="G1172" s="12" t="s"/>
      <c r="H1172" s="12" t="s"/>
      <c r="I1172" s="12" t="s"/>
      <c r="J1172" s="12" t="s"/>
      <c r="K1172" s="12" t="s"/>
      <c r="L1172" s="12" t="s"/>
      <c r="M1172" s="12" t="s"/>
      <c r="N1172" s="12" t="s"/>
      <c r="O1172" s="12" t="s"/>
      <c r="P1172" s="12" t="s"/>
    </row>
    <row r="1173" spans="1:16">
      <c r="A1173" s="21" t="s"/>
      <c r="B1173" s="12" t="s"/>
      <c r="C1173" s="22" t="s"/>
      <c r="D1173" s="12" t="s"/>
      <c r="E1173" s="12" t="s"/>
      <c r="F1173" s="12" t="s"/>
      <c r="G1173" s="12" t="s"/>
      <c r="H1173" s="12" t="s"/>
      <c r="I1173" s="12" t="s"/>
      <c r="J1173" s="12" t="s"/>
      <c r="K1173" s="12" t="s"/>
      <c r="L1173" s="12" t="s"/>
      <c r="M1173" s="12" t="s"/>
      <c r="N1173" s="12" t="s"/>
      <c r="O1173" s="12" t="s"/>
      <c r="P1173" s="12" t="s"/>
    </row>
    <row r="1174" spans="1:16">
      <c r="A1174" s="21" t="s"/>
      <c r="B1174" s="12" t="s"/>
      <c r="C1174" s="22" t="s"/>
      <c r="D1174" s="12" t="s"/>
      <c r="E1174" s="12" t="s"/>
      <c r="F1174" s="12" t="s"/>
      <c r="G1174" s="12" t="s"/>
      <c r="H1174" s="12" t="s"/>
      <c r="I1174" s="12" t="s"/>
      <c r="J1174" s="12" t="s"/>
      <c r="K1174" s="12" t="s"/>
      <c r="L1174" s="12" t="s"/>
      <c r="M1174" s="12" t="s"/>
      <c r="N1174" s="12" t="s"/>
      <c r="O1174" s="12" t="s"/>
      <c r="P1174" s="12" t="s"/>
    </row>
    <row r="1175" spans="1:16">
      <c r="A1175" s="21" t="s"/>
      <c r="B1175" s="12" t="s"/>
      <c r="C1175" s="22" t="s"/>
      <c r="D1175" s="12" t="s"/>
      <c r="E1175" s="12" t="s"/>
      <c r="F1175" s="12" t="s"/>
      <c r="G1175" s="12" t="s"/>
      <c r="H1175" s="12" t="s"/>
      <c r="I1175" s="12" t="s"/>
      <c r="J1175" s="12" t="s"/>
      <c r="K1175" s="12" t="s"/>
      <c r="L1175" s="12" t="s"/>
      <c r="M1175" s="12" t="s"/>
      <c r="N1175" s="12" t="s"/>
      <c r="O1175" s="12" t="s"/>
      <c r="P1175" s="12" t="s"/>
    </row>
    <row r="1176" spans="1:16">
      <c r="A1176" s="21" t="s"/>
      <c r="B1176" s="12" t="s"/>
      <c r="C1176" s="22" t="s"/>
      <c r="D1176" s="12" t="s"/>
      <c r="E1176" s="12" t="s"/>
      <c r="F1176" s="12" t="s"/>
      <c r="G1176" s="12" t="s"/>
      <c r="H1176" s="12" t="s"/>
      <c r="I1176" s="12" t="s"/>
      <c r="J1176" s="12" t="s"/>
      <c r="K1176" s="12" t="s"/>
      <c r="L1176" s="12" t="s"/>
      <c r="M1176" s="12" t="s"/>
      <c r="N1176" s="12" t="s"/>
      <c r="O1176" s="12" t="s"/>
      <c r="P1176" s="12" t="s"/>
    </row>
    <row r="1177" spans="1:16">
      <c r="A1177" s="21" t="s"/>
      <c r="B1177" s="12" t="s"/>
      <c r="C1177" s="22" t="s"/>
      <c r="D1177" s="12" t="s"/>
      <c r="E1177" s="12" t="s"/>
      <c r="F1177" s="12" t="s"/>
      <c r="G1177" s="12" t="s"/>
      <c r="H1177" s="12" t="s"/>
      <c r="I1177" s="12" t="s"/>
      <c r="J1177" s="12" t="s"/>
      <c r="K1177" s="12" t="s"/>
      <c r="L1177" s="12" t="s"/>
      <c r="M1177" s="12" t="s"/>
      <c r="N1177" s="12" t="s"/>
      <c r="O1177" s="12" t="s"/>
      <c r="P1177" s="12" t="s"/>
    </row>
    <row r="1178" spans="1:16">
      <c r="A1178" s="21" t="s"/>
      <c r="B1178" s="12" t="s"/>
      <c r="C1178" s="22" t="s"/>
      <c r="D1178" s="12" t="s"/>
      <c r="E1178" s="12" t="s"/>
      <c r="F1178" s="12" t="s"/>
      <c r="G1178" s="12" t="s"/>
      <c r="H1178" s="12" t="s"/>
      <c r="I1178" s="12" t="s"/>
      <c r="J1178" s="12" t="s"/>
      <c r="K1178" s="12" t="s"/>
      <c r="L1178" s="12" t="s"/>
      <c r="M1178" s="12" t="s"/>
      <c r="N1178" s="12" t="s"/>
      <c r="O1178" s="12" t="s"/>
      <c r="P1178" s="12" t="s"/>
    </row>
    <row r="1179" spans="1:16">
      <c r="A1179" s="21" t="s"/>
      <c r="B1179" s="12" t="s"/>
      <c r="C1179" s="22" t="s"/>
      <c r="D1179" s="12" t="s"/>
      <c r="E1179" s="12" t="s"/>
      <c r="F1179" s="12" t="s"/>
      <c r="G1179" s="12" t="s"/>
      <c r="H1179" s="12" t="s"/>
      <c r="I1179" s="12" t="s"/>
      <c r="J1179" s="12" t="s"/>
      <c r="K1179" s="12" t="s"/>
      <c r="L1179" s="12" t="s"/>
      <c r="M1179" s="12" t="s"/>
      <c r="N1179" s="12" t="s"/>
      <c r="O1179" s="12" t="s"/>
      <c r="P1179" s="12" t="s"/>
    </row>
    <row r="1180" spans="1:16">
      <c r="A1180" s="21" t="s"/>
      <c r="B1180" s="12" t="s"/>
      <c r="C1180" s="22" t="s"/>
      <c r="D1180" s="12" t="s"/>
      <c r="E1180" s="12" t="s"/>
      <c r="F1180" s="12" t="s"/>
      <c r="G1180" s="12" t="s"/>
      <c r="H1180" s="12" t="s"/>
      <c r="I1180" s="12" t="s"/>
      <c r="J1180" s="12" t="s"/>
      <c r="K1180" s="12" t="s"/>
      <c r="L1180" s="12" t="s"/>
      <c r="M1180" s="12" t="s"/>
      <c r="N1180" s="12" t="s"/>
      <c r="O1180" s="12" t="s"/>
      <c r="P1180" s="12" t="s"/>
    </row>
    <row r="1181" spans="1:16">
      <c r="A1181" s="21" t="s"/>
      <c r="B1181" s="12" t="s"/>
      <c r="C1181" s="22" t="s"/>
      <c r="D1181" s="12" t="s"/>
      <c r="E1181" s="12" t="s"/>
      <c r="F1181" s="12" t="s"/>
      <c r="G1181" s="12" t="s"/>
      <c r="H1181" s="12" t="s"/>
      <c r="I1181" s="12" t="s"/>
      <c r="J1181" s="12" t="s"/>
      <c r="K1181" s="12" t="s"/>
      <c r="L1181" s="12" t="s"/>
      <c r="M1181" s="12" t="s"/>
      <c r="N1181" s="12" t="s"/>
      <c r="O1181" s="12" t="s"/>
      <c r="P1181" s="12" t="s"/>
    </row>
    <row r="1182" spans="1:16">
      <c r="A1182" s="21" t="s"/>
      <c r="B1182" s="12" t="s"/>
      <c r="C1182" s="22" t="s"/>
      <c r="D1182" s="12" t="s"/>
      <c r="E1182" s="12" t="s"/>
      <c r="F1182" s="12" t="s"/>
      <c r="G1182" s="12" t="s"/>
      <c r="H1182" s="12" t="s"/>
      <c r="I1182" s="12" t="s"/>
      <c r="J1182" s="12" t="s"/>
      <c r="K1182" s="12" t="s"/>
      <c r="L1182" s="12" t="s"/>
      <c r="M1182" s="12" t="s"/>
      <c r="N1182" s="12" t="s"/>
      <c r="O1182" s="12" t="s"/>
      <c r="P1182" s="12" t="s"/>
    </row>
    <row r="1183" spans="1:16">
      <c r="A1183" s="21" t="s"/>
      <c r="B1183" s="12" t="s"/>
      <c r="C1183" s="22" t="s"/>
      <c r="D1183" s="12" t="s"/>
      <c r="E1183" s="12" t="s"/>
      <c r="F1183" s="12" t="s"/>
      <c r="G1183" s="12" t="s"/>
      <c r="H1183" s="12" t="s"/>
      <c r="I1183" s="12" t="s"/>
      <c r="J1183" s="12" t="s"/>
      <c r="K1183" s="12" t="s"/>
      <c r="L1183" s="12" t="s"/>
      <c r="M1183" s="12" t="s"/>
      <c r="N1183" s="12" t="s"/>
      <c r="O1183" s="12" t="s"/>
      <c r="P1183" s="12" t="s"/>
    </row>
    <row r="1184" spans="1:16">
      <c r="A1184" s="21" t="s"/>
      <c r="B1184" s="12" t="s"/>
      <c r="C1184" s="22" t="s"/>
      <c r="D1184" s="12" t="s"/>
      <c r="E1184" s="12" t="s"/>
      <c r="F1184" s="12" t="s"/>
      <c r="G1184" s="12" t="s"/>
      <c r="H1184" s="12" t="s"/>
      <c r="I1184" s="12" t="s"/>
      <c r="J1184" s="12" t="s"/>
      <c r="K1184" s="12" t="s"/>
      <c r="L1184" s="12" t="s"/>
      <c r="M1184" s="12" t="s"/>
      <c r="N1184" s="12" t="s"/>
      <c r="O1184" s="12" t="s"/>
      <c r="P1184" s="12" t="s"/>
    </row>
    <row r="1185" spans="1:16">
      <c r="A1185" s="21" t="s"/>
      <c r="B1185" s="12" t="s"/>
      <c r="C1185" s="22" t="s"/>
      <c r="D1185" s="12" t="s"/>
      <c r="E1185" s="12" t="s"/>
      <c r="F1185" s="12" t="s"/>
      <c r="G1185" s="12" t="s"/>
      <c r="H1185" s="12" t="s"/>
      <c r="I1185" s="12" t="s"/>
      <c r="J1185" s="12" t="s"/>
      <c r="K1185" s="12" t="s"/>
      <c r="L1185" s="12" t="s"/>
      <c r="M1185" s="12" t="s"/>
      <c r="N1185" s="12" t="s"/>
      <c r="O1185" s="12" t="s"/>
      <c r="P1185" s="12" t="s"/>
    </row>
    <row r="1186" spans="1:16">
      <c r="A1186" s="21" t="s"/>
      <c r="B1186" s="12" t="s"/>
      <c r="C1186" s="22" t="s"/>
      <c r="D1186" s="12" t="s"/>
      <c r="E1186" s="12" t="s"/>
      <c r="F1186" s="12" t="s"/>
      <c r="G1186" s="12" t="s"/>
      <c r="H1186" s="12" t="s"/>
      <c r="I1186" s="12" t="s"/>
      <c r="J1186" s="12" t="s"/>
      <c r="K1186" s="12" t="s"/>
      <c r="L1186" s="12" t="s"/>
      <c r="M1186" s="12" t="s"/>
      <c r="N1186" s="12" t="s"/>
      <c r="O1186" s="12" t="s"/>
      <c r="P1186" s="12" t="s"/>
    </row>
    <row r="1187" spans="1:16">
      <c r="A1187" s="21" t="s"/>
      <c r="B1187" s="12" t="s"/>
      <c r="C1187" s="22" t="s"/>
      <c r="D1187" s="12" t="s"/>
      <c r="E1187" s="12" t="s"/>
      <c r="F1187" s="12" t="s"/>
      <c r="G1187" s="12" t="s"/>
      <c r="H1187" s="12" t="s"/>
      <c r="I1187" s="12" t="s"/>
      <c r="J1187" s="12" t="s"/>
      <c r="K1187" s="12" t="s"/>
      <c r="L1187" s="12" t="s"/>
      <c r="M1187" s="12" t="s"/>
      <c r="N1187" s="12" t="s"/>
      <c r="O1187" s="12" t="s"/>
      <c r="P1187" s="12" t="s"/>
    </row>
    <row r="1188" spans="1:16">
      <c r="A1188" s="21" t="s"/>
      <c r="B1188" s="12" t="s"/>
      <c r="C1188" s="22" t="s"/>
      <c r="D1188" s="12" t="s"/>
      <c r="E1188" s="12" t="s"/>
      <c r="F1188" s="12" t="s"/>
      <c r="G1188" s="12" t="s"/>
      <c r="H1188" s="12" t="s"/>
      <c r="I1188" s="12" t="s"/>
      <c r="J1188" s="12" t="s"/>
      <c r="K1188" s="12" t="s"/>
      <c r="L1188" s="12" t="s"/>
      <c r="M1188" s="12" t="s"/>
      <c r="N1188" s="12" t="s"/>
      <c r="O1188" s="12" t="s"/>
      <c r="P1188" s="12" t="s"/>
    </row>
    <row r="1189" spans="1:16">
      <c r="A1189" s="21" t="s"/>
      <c r="B1189" s="12" t="s"/>
      <c r="C1189" s="22" t="s"/>
      <c r="D1189" s="12" t="s"/>
      <c r="E1189" s="12" t="s"/>
      <c r="F1189" s="12" t="s"/>
      <c r="G1189" s="12" t="s"/>
      <c r="H1189" s="12" t="s"/>
      <c r="I1189" s="12" t="s"/>
      <c r="J1189" s="12" t="s"/>
      <c r="K1189" s="12" t="s"/>
      <c r="L1189" s="12" t="s"/>
      <c r="M1189" s="12" t="s"/>
      <c r="N1189" s="12" t="s"/>
      <c r="O1189" s="12" t="s"/>
      <c r="P1189" s="12" t="s"/>
    </row>
    <row r="1190" spans="1:16">
      <c r="A1190" s="21" t="s"/>
      <c r="B1190" s="12" t="s"/>
      <c r="C1190" s="22" t="s"/>
      <c r="D1190" s="12" t="s"/>
      <c r="E1190" s="12" t="s"/>
      <c r="F1190" s="12" t="s"/>
      <c r="G1190" s="12" t="s"/>
      <c r="H1190" s="12" t="s"/>
      <c r="I1190" s="12" t="s"/>
      <c r="J1190" s="12" t="s"/>
      <c r="K1190" s="12" t="s"/>
      <c r="L1190" s="12" t="s"/>
      <c r="M1190" s="12" t="s"/>
      <c r="N1190" s="12" t="s"/>
      <c r="O1190" s="12" t="s"/>
      <c r="P1190" s="12" t="s"/>
    </row>
    <row r="1191" spans="1:16">
      <c r="A1191" s="21" t="s"/>
      <c r="B1191" s="12" t="s"/>
      <c r="C1191" s="22" t="s"/>
      <c r="D1191" s="12" t="s"/>
      <c r="E1191" s="12" t="s"/>
      <c r="F1191" s="12" t="s"/>
      <c r="G1191" s="12" t="s"/>
      <c r="H1191" s="12" t="s"/>
      <c r="I1191" s="12" t="s"/>
      <c r="J1191" s="12" t="s"/>
      <c r="K1191" s="12" t="s"/>
      <c r="L1191" s="12" t="s"/>
      <c r="M1191" s="12" t="s"/>
      <c r="N1191" s="12" t="s"/>
      <c r="O1191" s="12" t="s"/>
      <c r="P1191" s="12" t="s"/>
    </row>
    <row r="1192" spans="1:16">
      <c r="A1192" s="21" t="s"/>
      <c r="B1192" s="12" t="s"/>
      <c r="C1192" s="22" t="s"/>
      <c r="D1192" s="12" t="s"/>
      <c r="E1192" s="12" t="s"/>
      <c r="F1192" s="12" t="s"/>
      <c r="G1192" s="12" t="s"/>
      <c r="H1192" s="12" t="s"/>
      <c r="I1192" s="12" t="s"/>
      <c r="J1192" s="12" t="s"/>
      <c r="K1192" s="12" t="s"/>
      <c r="L1192" s="12" t="s"/>
      <c r="M1192" s="12" t="s"/>
      <c r="N1192" s="12" t="s"/>
      <c r="O1192" s="12" t="s"/>
      <c r="P1192" s="12" t="s"/>
    </row>
    <row r="1193" spans="1:16">
      <c r="A1193" s="21" t="s"/>
      <c r="B1193" s="12" t="s"/>
      <c r="C1193" s="22" t="s"/>
      <c r="D1193" s="12" t="s"/>
      <c r="E1193" s="12" t="s"/>
      <c r="F1193" s="12" t="s"/>
      <c r="G1193" s="12" t="s"/>
      <c r="H1193" s="12" t="s"/>
      <c r="I1193" s="12" t="s"/>
      <c r="J1193" s="12" t="s"/>
      <c r="K1193" s="12" t="s"/>
      <c r="L1193" s="12" t="s"/>
      <c r="M1193" s="12" t="s"/>
      <c r="N1193" s="12" t="s"/>
      <c r="O1193" s="12" t="s"/>
      <c r="P1193" s="12" t="s"/>
    </row>
    <row r="1194" spans="1:16">
      <c r="A1194" s="21" t="s"/>
      <c r="B1194" s="12" t="s"/>
      <c r="C1194" s="22" t="s"/>
      <c r="D1194" s="12" t="s"/>
      <c r="E1194" s="12" t="s"/>
      <c r="F1194" s="12" t="s"/>
      <c r="G1194" s="12" t="s"/>
      <c r="H1194" s="12" t="s"/>
      <c r="I1194" s="12" t="s"/>
      <c r="J1194" s="12" t="s"/>
      <c r="K1194" s="12" t="s"/>
      <c r="L1194" s="12" t="s"/>
      <c r="M1194" s="12" t="s"/>
      <c r="N1194" s="12" t="s"/>
      <c r="O1194" s="12" t="s"/>
      <c r="P1194" s="12" t="s"/>
    </row>
    <row r="1195" spans="1:16">
      <c r="A1195" s="21" t="s"/>
      <c r="B1195" s="12" t="s"/>
      <c r="C1195" s="22" t="s"/>
      <c r="D1195" s="12" t="s"/>
      <c r="E1195" s="12" t="s"/>
      <c r="F1195" s="12" t="s"/>
      <c r="G1195" s="12" t="s"/>
      <c r="H1195" s="12" t="s"/>
      <c r="I1195" s="12" t="s"/>
      <c r="J1195" s="12" t="s"/>
      <c r="K1195" s="12" t="s"/>
      <c r="L1195" s="12" t="s"/>
      <c r="M1195" s="12" t="s"/>
      <c r="N1195" s="12" t="s"/>
      <c r="O1195" s="12" t="s"/>
      <c r="P1195" s="12" t="s"/>
    </row>
    <row r="1196" spans="1:16">
      <c r="A1196" s="21" t="s"/>
      <c r="B1196" s="12" t="s"/>
      <c r="C1196" s="22" t="s"/>
      <c r="D1196" s="12" t="s"/>
      <c r="E1196" s="12" t="s"/>
      <c r="F1196" s="12" t="s"/>
      <c r="G1196" s="12" t="s"/>
      <c r="H1196" s="12" t="s"/>
      <c r="I1196" s="12" t="s"/>
      <c r="J1196" s="12" t="s"/>
      <c r="K1196" s="12" t="s"/>
      <c r="L1196" s="12" t="s"/>
      <c r="M1196" s="12" t="s"/>
      <c r="N1196" s="12" t="s"/>
      <c r="O1196" s="12" t="s"/>
      <c r="P1196" s="12" t="s"/>
    </row>
    <row r="1197" spans="1:16">
      <c r="A1197" s="21" t="s"/>
      <c r="B1197" s="12" t="s"/>
      <c r="C1197" s="22" t="s"/>
      <c r="D1197" s="12" t="s"/>
      <c r="E1197" s="12" t="s"/>
      <c r="F1197" s="12" t="s"/>
      <c r="G1197" s="12" t="s"/>
      <c r="H1197" s="12" t="s"/>
      <c r="I1197" s="12" t="s"/>
      <c r="J1197" s="12" t="s"/>
      <c r="K1197" s="12" t="s"/>
      <c r="L1197" s="12" t="s"/>
      <c r="M1197" s="12" t="s"/>
      <c r="N1197" s="12" t="s"/>
      <c r="O1197" s="12" t="s"/>
      <c r="P1197" s="12" t="s"/>
    </row>
    <row r="1198" spans="1:16">
      <c r="A1198" s="21" t="s"/>
      <c r="B1198" s="12" t="s"/>
      <c r="C1198" s="22" t="s"/>
      <c r="D1198" s="12" t="s"/>
      <c r="E1198" s="12" t="s"/>
      <c r="F1198" s="12" t="s"/>
      <c r="G1198" s="12" t="s"/>
      <c r="H1198" s="12" t="s"/>
      <c r="I1198" s="12" t="s"/>
      <c r="J1198" s="12" t="s"/>
      <c r="K1198" s="12" t="s"/>
      <c r="L1198" s="12" t="s"/>
      <c r="M1198" s="12" t="s"/>
      <c r="N1198" s="12" t="s"/>
      <c r="O1198" s="12" t="s"/>
      <c r="P1198" s="12" t="s"/>
    </row>
    <row r="1199" spans="1:16">
      <c r="A1199" s="21" t="s"/>
      <c r="B1199" s="12" t="s"/>
      <c r="C1199" s="22" t="s"/>
      <c r="D1199" s="12" t="s"/>
      <c r="E1199" s="12" t="s"/>
      <c r="F1199" s="12" t="s"/>
      <c r="G1199" s="12" t="s"/>
      <c r="H1199" s="12" t="s"/>
      <c r="I1199" s="12" t="s"/>
      <c r="J1199" s="12" t="s"/>
      <c r="K1199" s="12" t="s"/>
      <c r="L1199" s="12" t="s"/>
      <c r="M1199" s="12" t="s"/>
      <c r="N1199" s="12" t="s"/>
      <c r="O1199" s="12" t="s"/>
      <c r="P1199" s="12" t="s"/>
    </row>
    <row r="1200" spans="1:16">
      <c r="A1200" s="21" t="s"/>
      <c r="B1200" s="12" t="s"/>
      <c r="C1200" s="22" t="s"/>
      <c r="D1200" s="12" t="s"/>
      <c r="E1200" s="12" t="s"/>
      <c r="F1200" s="12" t="s"/>
      <c r="G1200" s="12" t="s"/>
      <c r="H1200" s="12" t="s"/>
      <c r="I1200" s="12" t="s"/>
      <c r="J1200" s="12" t="s"/>
      <c r="K1200" s="12" t="s"/>
      <c r="L1200" s="12" t="s"/>
      <c r="M1200" s="12" t="s"/>
      <c r="N1200" s="12" t="s"/>
      <c r="O1200" s="12" t="s"/>
      <c r="P1200" s="12" t="s"/>
    </row>
    <row r="1201" spans="1:16">
      <c r="A1201" s="21" t="s"/>
      <c r="B1201" s="12" t="s"/>
      <c r="C1201" s="22" t="s"/>
      <c r="D1201" s="12" t="s"/>
      <c r="E1201" s="12" t="s"/>
      <c r="F1201" s="12" t="s"/>
      <c r="G1201" s="12" t="s"/>
      <c r="H1201" s="12" t="s"/>
      <c r="I1201" s="12" t="s"/>
      <c r="J1201" s="12" t="s"/>
      <c r="K1201" s="12" t="s"/>
      <c r="L1201" s="12" t="s"/>
      <c r="M1201" s="12" t="s"/>
      <c r="N1201" s="12" t="s"/>
      <c r="O1201" s="12" t="s"/>
      <c r="P1201" s="12" t="s"/>
    </row>
    <row r="1202" spans="1:16">
      <c r="A1202" s="21" t="s"/>
      <c r="B1202" s="12" t="s"/>
      <c r="C1202" s="22" t="s"/>
      <c r="D1202" s="12" t="s"/>
      <c r="E1202" s="12" t="s"/>
      <c r="F1202" s="12" t="s"/>
      <c r="G1202" s="12" t="s"/>
      <c r="H1202" s="12" t="s"/>
      <c r="I1202" s="12" t="s"/>
      <c r="J1202" s="12" t="s"/>
      <c r="K1202" s="12" t="s"/>
      <c r="L1202" s="12" t="s"/>
      <c r="M1202" s="12" t="s"/>
      <c r="N1202" s="12" t="s"/>
      <c r="O1202" s="12" t="s"/>
      <c r="P1202" s="12" t="s"/>
    </row>
    <row r="1203" spans="1:16">
      <c r="A1203" s="21" t="s"/>
      <c r="B1203" s="12" t="s"/>
      <c r="C1203" s="22" t="s"/>
      <c r="D1203" s="12" t="s"/>
      <c r="E1203" s="12" t="s"/>
      <c r="F1203" s="12" t="s"/>
      <c r="G1203" s="12" t="s"/>
      <c r="H1203" s="12" t="s"/>
      <c r="I1203" s="12" t="s"/>
      <c r="J1203" s="12" t="s"/>
      <c r="K1203" s="12" t="s"/>
      <c r="L1203" s="12" t="s"/>
      <c r="M1203" s="12" t="s"/>
      <c r="N1203" s="12" t="s"/>
      <c r="O1203" s="12" t="s"/>
      <c r="P1203" s="12" t="s"/>
    </row>
    <row r="1204" spans="1:16">
      <c r="A1204" s="21" t="s"/>
      <c r="B1204" s="12" t="s"/>
      <c r="C1204" s="22" t="s"/>
      <c r="D1204" s="12" t="s"/>
      <c r="E1204" s="12" t="s"/>
      <c r="F1204" s="12" t="s"/>
      <c r="G1204" s="12" t="s"/>
      <c r="H1204" s="12" t="s"/>
      <c r="I1204" s="12" t="s"/>
      <c r="J1204" s="12" t="s"/>
      <c r="K1204" s="12" t="s"/>
      <c r="L1204" s="12" t="s"/>
      <c r="M1204" s="12" t="s"/>
      <c r="N1204" s="12" t="s"/>
      <c r="O1204" s="12" t="s"/>
      <c r="P1204" s="12" t="s"/>
    </row>
    <row r="1205" spans="1:16">
      <c r="A1205" s="21" t="s"/>
      <c r="B1205" s="12" t="s"/>
      <c r="C1205" s="22" t="s"/>
      <c r="D1205" s="12" t="s"/>
      <c r="E1205" s="12" t="s"/>
      <c r="F1205" s="12" t="s"/>
      <c r="G1205" s="12" t="s"/>
      <c r="H1205" s="12" t="s"/>
      <c r="I1205" s="12" t="s"/>
      <c r="J1205" s="12" t="s"/>
      <c r="K1205" s="12" t="s"/>
      <c r="L1205" s="12" t="s"/>
      <c r="M1205" s="12" t="s"/>
      <c r="N1205" s="12" t="s"/>
      <c r="O1205" s="12" t="s"/>
      <c r="P1205" s="12" t="s"/>
    </row>
    <row r="1206" spans="1:16">
      <c r="A1206" s="21" t="s"/>
      <c r="B1206" s="12" t="s"/>
      <c r="C1206" s="22" t="s"/>
      <c r="D1206" s="12" t="s"/>
      <c r="E1206" s="12" t="s"/>
      <c r="F1206" s="12" t="s"/>
      <c r="G1206" s="12" t="s"/>
      <c r="H1206" s="12" t="s"/>
      <c r="I1206" s="12" t="s"/>
      <c r="J1206" s="12" t="s"/>
      <c r="K1206" s="12" t="s"/>
      <c r="L1206" s="12" t="s"/>
      <c r="M1206" s="12" t="s"/>
      <c r="N1206" s="12" t="s"/>
      <c r="O1206" s="12" t="s"/>
      <c r="P1206" s="12" t="s"/>
    </row>
    <row r="1207" spans="1:16">
      <c r="A1207" s="21" t="s"/>
      <c r="B1207" s="12" t="s"/>
      <c r="C1207" s="22" t="s"/>
      <c r="D1207" s="12" t="s"/>
      <c r="E1207" s="12" t="s"/>
      <c r="F1207" s="12" t="s"/>
      <c r="G1207" s="12" t="s"/>
      <c r="H1207" s="12" t="s"/>
      <c r="I1207" s="12" t="s"/>
      <c r="J1207" s="12" t="s"/>
      <c r="K1207" s="12" t="s"/>
      <c r="L1207" s="12" t="s"/>
      <c r="M1207" s="12" t="s"/>
      <c r="N1207" s="12" t="s"/>
      <c r="O1207" s="12" t="s"/>
      <c r="P1207" s="12" t="s"/>
    </row>
    <row r="1208" spans="1:16">
      <c r="A1208" s="21" t="s"/>
      <c r="B1208" s="12" t="s"/>
      <c r="C1208" s="22" t="s"/>
      <c r="D1208" s="12" t="s"/>
      <c r="E1208" s="12" t="s"/>
      <c r="F1208" s="12" t="s"/>
      <c r="G1208" s="12" t="s"/>
      <c r="H1208" s="12" t="s"/>
      <c r="I1208" s="12" t="s"/>
      <c r="J1208" s="12" t="s"/>
      <c r="K1208" s="12" t="s"/>
      <c r="L1208" s="12" t="s"/>
      <c r="M1208" s="12" t="s"/>
      <c r="N1208" s="12" t="s"/>
      <c r="O1208" s="12" t="s"/>
      <c r="P1208" s="12" t="s"/>
    </row>
    <row r="1209" spans="1:16">
      <c r="A1209" s="21" t="s"/>
      <c r="B1209" s="12" t="s"/>
      <c r="C1209" s="22" t="s"/>
      <c r="D1209" s="12" t="s"/>
      <c r="E1209" s="12" t="s"/>
      <c r="F1209" s="12" t="s"/>
      <c r="G1209" s="12" t="s"/>
      <c r="H1209" s="12" t="s"/>
      <c r="I1209" s="12" t="s"/>
      <c r="J1209" s="12" t="s"/>
      <c r="K1209" s="12" t="s"/>
      <c r="L1209" s="12" t="s"/>
      <c r="M1209" s="12" t="s"/>
      <c r="N1209" s="12" t="s"/>
      <c r="O1209" s="12" t="s"/>
      <c r="P1209" s="12" t="s"/>
    </row>
    <row r="1210" spans="1:16">
      <c r="A1210" s="21" t="s"/>
      <c r="B1210" s="12" t="s"/>
      <c r="C1210" s="22" t="s"/>
      <c r="D1210" s="12" t="s"/>
      <c r="E1210" s="12" t="s"/>
      <c r="F1210" s="12" t="s"/>
      <c r="G1210" s="12" t="s"/>
      <c r="H1210" s="12" t="s"/>
      <c r="I1210" s="12" t="s"/>
      <c r="J1210" s="12" t="s"/>
      <c r="K1210" s="12" t="s"/>
      <c r="L1210" s="12" t="s"/>
      <c r="M1210" s="12" t="s"/>
      <c r="N1210" s="12" t="s"/>
      <c r="O1210" s="12" t="s"/>
      <c r="P1210" s="12" t="s"/>
    </row>
    <row r="1211" spans="1:16">
      <c r="A1211" s="21" t="s"/>
      <c r="B1211" s="12" t="s"/>
      <c r="C1211" s="22" t="s"/>
      <c r="D1211" s="12" t="s"/>
      <c r="E1211" s="12" t="s"/>
      <c r="F1211" s="12" t="s"/>
      <c r="G1211" s="12" t="s"/>
      <c r="H1211" s="12" t="s"/>
      <c r="I1211" s="12" t="s"/>
      <c r="J1211" s="12" t="s"/>
      <c r="K1211" s="12" t="s"/>
      <c r="L1211" s="12" t="s"/>
      <c r="M1211" s="12" t="s"/>
      <c r="N1211" s="12" t="s"/>
      <c r="O1211" s="12" t="s"/>
      <c r="P1211" s="12" t="s"/>
    </row>
    <row r="1212" spans="1:16">
      <c r="A1212" s="21" t="s"/>
      <c r="B1212" s="12" t="s"/>
      <c r="C1212" s="22" t="s"/>
      <c r="D1212" s="12" t="s"/>
      <c r="E1212" s="12" t="s"/>
      <c r="F1212" s="12" t="s"/>
      <c r="G1212" s="12" t="s"/>
      <c r="H1212" s="12" t="s"/>
      <c r="I1212" s="12" t="s"/>
      <c r="J1212" s="12" t="s"/>
      <c r="K1212" s="12" t="s"/>
      <c r="L1212" s="12" t="s"/>
      <c r="M1212" s="12" t="s"/>
      <c r="N1212" s="12" t="s"/>
      <c r="O1212" s="12" t="s"/>
      <c r="P1212" s="12" t="s"/>
    </row>
    <row r="1213" spans="1:16">
      <c r="A1213" s="21" t="s"/>
      <c r="B1213" s="12" t="s"/>
      <c r="C1213" s="22" t="s"/>
      <c r="D1213" s="12" t="s"/>
      <c r="E1213" s="12" t="s"/>
      <c r="F1213" s="12" t="s"/>
      <c r="G1213" s="12" t="s"/>
      <c r="H1213" s="12" t="s"/>
      <c r="I1213" s="12" t="s"/>
      <c r="J1213" s="12" t="s"/>
      <c r="K1213" s="12" t="s"/>
      <c r="L1213" s="12" t="s"/>
      <c r="M1213" s="12" t="s"/>
      <c r="N1213" s="12" t="s"/>
      <c r="O1213" s="12" t="s"/>
      <c r="P1213" s="12" t="s"/>
    </row>
    <row r="1214" spans="1:16">
      <c r="A1214" s="21" t="s"/>
      <c r="B1214" s="12" t="s"/>
      <c r="C1214" s="22" t="s"/>
      <c r="D1214" s="12" t="s"/>
      <c r="E1214" s="12" t="s"/>
      <c r="F1214" s="12" t="s"/>
      <c r="G1214" s="12" t="s"/>
      <c r="H1214" s="12" t="s"/>
      <c r="I1214" s="12" t="s"/>
      <c r="J1214" s="12" t="s"/>
      <c r="K1214" s="12" t="s"/>
      <c r="L1214" s="12" t="s"/>
      <c r="M1214" s="12" t="s"/>
      <c r="N1214" s="12" t="s"/>
      <c r="O1214" s="12" t="s"/>
      <c r="P1214" s="12" t="s"/>
    </row>
    <row r="1215" spans="1:16">
      <c r="A1215" s="21" t="s"/>
      <c r="B1215" s="12" t="s"/>
      <c r="C1215" s="22" t="s"/>
      <c r="D1215" s="12" t="s"/>
      <c r="E1215" s="12" t="s"/>
      <c r="F1215" s="12" t="s"/>
      <c r="G1215" s="12" t="s"/>
      <c r="H1215" s="12" t="s"/>
      <c r="I1215" s="12" t="s"/>
      <c r="J1215" s="12" t="s"/>
      <c r="K1215" s="12" t="s"/>
      <c r="L1215" s="12" t="s"/>
      <c r="M1215" s="12" t="s"/>
      <c r="N1215" s="12" t="s"/>
      <c r="O1215" s="12" t="s"/>
      <c r="P1215" s="12" t="s"/>
    </row>
    <row r="1216" spans="1:16">
      <c r="A1216" s="21" t="s"/>
      <c r="B1216" s="12" t="s"/>
      <c r="C1216" s="22" t="s"/>
      <c r="D1216" s="12" t="s"/>
      <c r="E1216" s="12" t="s"/>
      <c r="F1216" s="12" t="s"/>
      <c r="G1216" s="12" t="s"/>
      <c r="H1216" s="12" t="s"/>
      <c r="I1216" s="12" t="s"/>
      <c r="J1216" s="12" t="s"/>
      <c r="K1216" s="12" t="s"/>
      <c r="L1216" s="12" t="s"/>
      <c r="M1216" s="12" t="s"/>
      <c r="N1216" s="12" t="s"/>
      <c r="O1216" s="12" t="s"/>
      <c r="P1216" s="12" t="s"/>
    </row>
    <row r="1217" spans="1:16">
      <c r="A1217" s="21" t="s"/>
      <c r="B1217" s="12" t="s"/>
      <c r="C1217" s="22" t="s"/>
      <c r="D1217" s="12" t="s"/>
      <c r="E1217" s="12" t="s"/>
      <c r="F1217" s="12" t="s"/>
      <c r="G1217" s="12" t="s"/>
      <c r="H1217" s="12" t="s"/>
      <c r="I1217" s="12" t="s"/>
      <c r="J1217" s="12" t="s"/>
      <c r="K1217" s="12" t="s"/>
      <c r="L1217" s="12" t="s"/>
      <c r="M1217" s="12" t="s"/>
      <c r="N1217" s="12" t="s"/>
      <c r="O1217" s="12" t="s"/>
      <c r="P1217" s="12" t="s"/>
    </row>
    <row r="1218" spans="1:16">
      <c r="A1218" s="21" t="s"/>
      <c r="B1218" s="12" t="s"/>
      <c r="C1218" s="22" t="s"/>
      <c r="D1218" s="12" t="s"/>
      <c r="E1218" s="12" t="s"/>
      <c r="F1218" s="12" t="s"/>
      <c r="G1218" s="12" t="s"/>
      <c r="H1218" s="12" t="s"/>
      <c r="I1218" s="12" t="s"/>
      <c r="J1218" s="12" t="s"/>
      <c r="K1218" s="12" t="s"/>
      <c r="L1218" s="12" t="s"/>
      <c r="M1218" s="12" t="s"/>
      <c r="N1218" s="12" t="s"/>
      <c r="O1218" s="12" t="s"/>
      <c r="P1218" s="12" t="s"/>
    </row>
    <row r="1219" spans="1:16">
      <c r="A1219" s="21" t="s"/>
      <c r="B1219" s="12" t="s"/>
      <c r="C1219" s="22" t="s"/>
      <c r="D1219" s="12" t="s"/>
      <c r="E1219" s="12" t="s"/>
      <c r="F1219" s="12" t="s"/>
      <c r="G1219" s="12" t="s"/>
      <c r="H1219" s="12" t="s"/>
      <c r="I1219" s="12" t="s"/>
      <c r="J1219" s="12" t="s"/>
      <c r="K1219" s="12" t="s"/>
      <c r="L1219" s="12" t="s"/>
      <c r="M1219" s="12" t="s"/>
      <c r="N1219" s="12" t="s"/>
      <c r="O1219" s="12" t="s"/>
      <c r="P1219" s="12" t="s"/>
    </row>
    <row r="1220" spans="1:16">
      <c r="A1220" s="21" t="s"/>
      <c r="B1220" s="12" t="s"/>
      <c r="C1220" s="22" t="s"/>
      <c r="D1220" s="12" t="s"/>
      <c r="E1220" s="12" t="s"/>
      <c r="F1220" s="12" t="s"/>
      <c r="G1220" s="12" t="s"/>
      <c r="H1220" s="12" t="s"/>
      <c r="I1220" s="12" t="s"/>
      <c r="J1220" s="12" t="s"/>
      <c r="K1220" s="12" t="s"/>
      <c r="L1220" s="12" t="s"/>
      <c r="M1220" s="12" t="s"/>
      <c r="N1220" s="12" t="s"/>
      <c r="O1220" s="12" t="s"/>
      <c r="P1220" s="12" t="s"/>
    </row>
    <row r="1221" spans="1:16">
      <c r="A1221" s="21" t="s"/>
      <c r="B1221" s="12" t="s"/>
      <c r="C1221" s="22" t="s"/>
      <c r="D1221" s="12" t="s"/>
      <c r="E1221" s="12" t="s"/>
      <c r="F1221" s="12" t="s"/>
      <c r="G1221" s="12" t="s"/>
      <c r="H1221" s="12" t="s"/>
      <c r="I1221" s="12" t="s"/>
      <c r="J1221" s="12" t="s"/>
      <c r="K1221" s="12" t="s"/>
      <c r="L1221" s="12" t="s"/>
      <c r="M1221" s="12" t="s"/>
      <c r="N1221" s="12" t="s"/>
      <c r="O1221" s="12" t="s"/>
      <c r="P1221" s="12" t="s"/>
    </row>
    <row r="1222" spans="1:16">
      <c r="A1222" s="21" t="s"/>
      <c r="B1222" s="12" t="s"/>
      <c r="C1222" s="22" t="s"/>
      <c r="D1222" s="12" t="s"/>
      <c r="E1222" s="12" t="s"/>
      <c r="F1222" s="12" t="s"/>
      <c r="G1222" s="12" t="s"/>
      <c r="H1222" s="12" t="s"/>
      <c r="I1222" s="12" t="s"/>
      <c r="J1222" s="12" t="s"/>
      <c r="K1222" s="12" t="s"/>
      <c r="L1222" s="12" t="s"/>
      <c r="M1222" s="12" t="s"/>
      <c r="N1222" s="12" t="s"/>
      <c r="O1222" s="12" t="s"/>
      <c r="P1222" s="12" t="s"/>
    </row>
    <row r="1223" spans="1:16">
      <c r="A1223" s="21" t="s"/>
      <c r="B1223" s="12" t="s"/>
      <c r="C1223" s="22" t="s"/>
      <c r="D1223" s="12" t="s"/>
      <c r="E1223" s="12" t="s"/>
      <c r="F1223" s="12" t="s"/>
      <c r="G1223" s="12" t="s"/>
      <c r="H1223" s="12" t="s"/>
      <c r="I1223" s="12" t="s"/>
      <c r="J1223" s="12" t="s"/>
      <c r="K1223" s="12" t="s"/>
      <c r="L1223" s="12" t="s"/>
      <c r="M1223" s="12" t="s"/>
      <c r="N1223" s="12" t="s"/>
      <c r="O1223" s="12" t="s"/>
      <c r="P1223" s="12" t="s"/>
    </row>
    <row r="1224" spans="1:16">
      <c r="A1224" s="21" t="s"/>
      <c r="B1224" s="12" t="s"/>
      <c r="C1224" s="22" t="s"/>
      <c r="D1224" s="12" t="s"/>
      <c r="E1224" s="12" t="s"/>
      <c r="F1224" s="12" t="s"/>
      <c r="G1224" s="12" t="s"/>
      <c r="H1224" s="12" t="s"/>
      <c r="I1224" s="12" t="s"/>
      <c r="J1224" s="12" t="s"/>
      <c r="K1224" s="12" t="s"/>
      <c r="L1224" s="12" t="s"/>
      <c r="M1224" s="12" t="s"/>
      <c r="N1224" s="12" t="s"/>
      <c r="O1224" s="12" t="s"/>
      <c r="P1224" s="12" t="s"/>
    </row>
    <row r="1225" spans="1:16">
      <c r="A1225" s="21" t="s"/>
      <c r="B1225" s="12" t="s"/>
      <c r="C1225" s="22" t="s"/>
      <c r="D1225" s="12" t="s"/>
      <c r="E1225" s="12" t="s"/>
      <c r="F1225" s="12" t="s"/>
      <c r="G1225" s="12" t="s"/>
      <c r="H1225" s="12" t="s"/>
      <c r="I1225" s="12" t="s"/>
      <c r="J1225" s="12" t="s"/>
      <c r="K1225" s="12" t="s"/>
      <c r="L1225" s="12" t="s"/>
      <c r="M1225" s="12" t="s"/>
      <c r="N1225" s="12" t="s"/>
      <c r="O1225" s="12" t="s"/>
      <c r="P1225" s="12" t="s"/>
    </row>
    <row r="1226" spans="1:16">
      <c r="A1226" s="21" t="s"/>
      <c r="B1226" s="12" t="s"/>
      <c r="C1226" s="22" t="s"/>
      <c r="D1226" s="12" t="s"/>
      <c r="E1226" s="12" t="s"/>
      <c r="F1226" s="12" t="s"/>
      <c r="G1226" s="12" t="s"/>
      <c r="H1226" s="12" t="s"/>
      <c r="I1226" s="12" t="s"/>
      <c r="J1226" s="12" t="s"/>
      <c r="K1226" s="12" t="s"/>
      <c r="L1226" s="12" t="s"/>
      <c r="M1226" s="12" t="s"/>
      <c r="N1226" s="12" t="s"/>
      <c r="O1226" s="12" t="s"/>
      <c r="P1226" s="12" t="s"/>
    </row>
    <row r="1227" spans="1:16">
      <c r="A1227" s="21" t="s"/>
      <c r="B1227" s="12" t="s"/>
      <c r="C1227" s="22" t="s"/>
      <c r="D1227" s="12" t="s"/>
      <c r="E1227" s="12" t="s"/>
      <c r="F1227" s="12" t="s"/>
      <c r="G1227" s="12" t="s"/>
      <c r="H1227" s="12" t="s"/>
      <c r="I1227" s="12" t="s"/>
      <c r="J1227" s="12" t="s"/>
      <c r="K1227" s="12" t="s"/>
      <c r="L1227" s="12" t="s"/>
      <c r="M1227" s="12" t="s"/>
      <c r="N1227" s="12" t="s"/>
      <c r="O1227" s="12" t="s"/>
      <c r="P1227" s="12" t="s"/>
    </row>
    <row r="1228" spans="1:16">
      <c r="A1228" s="21" t="s"/>
      <c r="B1228" s="12" t="s"/>
      <c r="C1228" s="22" t="s"/>
      <c r="D1228" s="12" t="s"/>
      <c r="E1228" s="12" t="s"/>
      <c r="F1228" s="12" t="s"/>
      <c r="G1228" s="12" t="s"/>
      <c r="H1228" s="12" t="s"/>
      <c r="I1228" s="12" t="s"/>
      <c r="J1228" s="12" t="s"/>
      <c r="K1228" s="12" t="s"/>
      <c r="L1228" s="12" t="s"/>
      <c r="M1228" s="12" t="s"/>
      <c r="N1228" s="12" t="s"/>
      <c r="O1228" s="12" t="s"/>
      <c r="P1228" s="12" t="s"/>
    </row>
    <row r="1229" spans="1:16">
      <c r="A1229" s="21" t="s"/>
      <c r="B1229" s="12" t="s"/>
      <c r="C1229" s="22" t="s"/>
      <c r="D1229" s="12" t="s"/>
      <c r="E1229" s="12" t="s"/>
      <c r="F1229" s="12" t="s"/>
      <c r="G1229" s="12" t="s"/>
      <c r="H1229" s="12" t="s"/>
      <c r="I1229" s="12" t="s"/>
      <c r="J1229" s="12" t="s"/>
      <c r="K1229" s="12" t="s"/>
      <c r="L1229" s="12" t="s"/>
      <c r="M1229" s="12" t="s"/>
      <c r="N1229" s="12" t="s"/>
      <c r="O1229" s="12" t="s"/>
      <c r="P1229" s="12" t="s"/>
    </row>
    <row r="1230" spans="1:16">
      <c r="A1230" s="21" t="s"/>
      <c r="B1230" s="12" t="s"/>
      <c r="C1230" s="22" t="s"/>
      <c r="D1230" s="12" t="s"/>
      <c r="E1230" s="12" t="s"/>
      <c r="F1230" s="12" t="s"/>
      <c r="G1230" s="12" t="s"/>
      <c r="H1230" s="12" t="s"/>
      <c r="I1230" s="12" t="s"/>
      <c r="J1230" s="12" t="s"/>
      <c r="K1230" s="12" t="s"/>
      <c r="L1230" s="12" t="s"/>
      <c r="M1230" s="12" t="s"/>
      <c r="N1230" s="12" t="s"/>
      <c r="O1230" s="12" t="s"/>
      <c r="P1230" s="12" t="s"/>
    </row>
    <row r="1231" spans="1:16">
      <c r="A1231" s="21" t="s"/>
      <c r="B1231" s="12" t="s"/>
      <c r="C1231" s="22" t="s"/>
      <c r="D1231" s="12" t="s"/>
      <c r="E1231" s="12" t="s"/>
      <c r="F1231" s="12" t="s"/>
      <c r="G1231" s="12" t="s"/>
      <c r="H1231" s="12" t="s"/>
      <c r="I1231" s="12" t="s"/>
      <c r="J1231" s="12" t="s"/>
      <c r="K1231" s="12" t="s"/>
      <c r="L1231" s="12" t="s"/>
      <c r="M1231" s="12" t="s"/>
      <c r="N1231" s="12" t="s"/>
      <c r="O1231" s="12" t="s"/>
      <c r="P1231" s="12" t="s"/>
    </row>
    <row r="1232" spans="1:16">
      <c r="A1232" s="21" t="s"/>
      <c r="B1232" s="12" t="s"/>
      <c r="C1232" s="22" t="s"/>
      <c r="D1232" s="12" t="s"/>
      <c r="E1232" s="12" t="s"/>
      <c r="F1232" s="12" t="s"/>
      <c r="G1232" s="12" t="s"/>
      <c r="H1232" s="12" t="s"/>
      <c r="I1232" s="12" t="s"/>
      <c r="J1232" s="12" t="s"/>
      <c r="K1232" s="12" t="s"/>
      <c r="L1232" s="12" t="s"/>
      <c r="M1232" s="12" t="s"/>
      <c r="N1232" s="12" t="s"/>
      <c r="O1232" s="12" t="s"/>
      <c r="P1232" s="12" t="s"/>
    </row>
    <row r="1233" spans="1:16">
      <c r="A1233" s="21" t="s"/>
      <c r="B1233" s="12" t="s"/>
      <c r="C1233" s="22" t="s"/>
      <c r="D1233" s="12" t="s"/>
      <c r="E1233" s="12" t="s"/>
      <c r="F1233" s="12" t="s"/>
      <c r="G1233" s="12" t="s"/>
      <c r="H1233" s="12" t="s"/>
      <c r="I1233" s="12" t="s"/>
      <c r="J1233" s="12" t="s"/>
      <c r="K1233" s="12" t="s"/>
      <c r="L1233" s="12" t="s"/>
      <c r="M1233" s="12" t="s"/>
      <c r="N1233" s="12" t="s"/>
      <c r="O1233" s="12" t="s"/>
      <c r="P1233" s="12" t="s"/>
    </row>
    <row r="1234" spans="1:16">
      <c r="A1234" s="21" t="s"/>
      <c r="B1234" s="12" t="s"/>
      <c r="C1234" s="22" t="s"/>
      <c r="D1234" s="12" t="s"/>
      <c r="E1234" s="12" t="s"/>
      <c r="F1234" s="12" t="s"/>
      <c r="G1234" s="12" t="s"/>
      <c r="H1234" s="12" t="s"/>
      <c r="I1234" s="12" t="s"/>
      <c r="J1234" s="12" t="s"/>
      <c r="K1234" s="12" t="s"/>
      <c r="L1234" s="12" t="s"/>
      <c r="M1234" s="12" t="s"/>
      <c r="N1234" s="12" t="s"/>
      <c r="O1234" s="12" t="s"/>
      <c r="P1234" s="12" t="s"/>
    </row>
    <row r="1235" spans="1:16">
      <c r="A1235" s="21" t="s"/>
      <c r="B1235" s="12" t="s"/>
      <c r="C1235" s="22" t="s"/>
      <c r="D1235" s="12" t="s"/>
      <c r="E1235" s="12" t="s"/>
      <c r="F1235" s="12" t="s"/>
      <c r="G1235" s="12" t="s"/>
      <c r="H1235" s="12" t="s"/>
      <c r="I1235" s="12" t="s"/>
      <c r="J1235" s="12" t="s"/>
      <c r="K1235" s="12" t="s"/>
      <c r="L1235" s="12" t="s"/>
      <c r="M1235" s="12" t="s"/>
      <c r="N1235" s="12" t="s"/>
      <c r="O1235" s="12" t="s"/>
      <c r="P1235" s="12" t="s"/>
    </row>
    <row r="1236" spans="1:16">
      <c r="A1236" s="21" t="s"/>
      <c r="B1236" s="12" t="s"/>
      <c r="C1236" s="22" t="s"/>
      <c r="D1236" s="12" t="s"/>
      <c r="E1236" s="12" t="s"/>
      <c r="F1236" s="12" t="s"/>
      <c r="G1236" s="12" t="s"/>
      <c r="H1236" s="12" t="s"/>
      <c r="I1236" s="12" t="s"/>
      <c r="J1236" s="12" t="s"/>
      <c r="K1236" s="12" t="s"/>
      <c r="L1236" s="12" t="s"/>
      <c r="M1236" s="12" t="s"/>
      <c r="N1236" s="12" t="s"/>
      <c r="O1236" s="12" t="s"/>
      <c r="P1236" s="12" t="s"/>
    </row>
    <row r="1237" spans="1:16">
      <c r="A1237" s="21" t="s"/>
      <c r="B1237" s="12" t="s"/>
      <c r="C1237" s="22" t="s"/>
      <c r="D1237" s="12" t="s"/>
      <c r="E1237" s="12" t="s"/>
      <c r="F1237" s="12" t="s"/>
      <c r="G1237" s="12" t="s"/>
      <c r="H1237" s="12" t="s"/>
      <c r="I1237" s="12" t="s"/>
      <c r="J1237" s="12" t="s"/>
      <c r="K1237" s="12" t="s"/>
      <c r="L1237" s="12" t="s"/>
      <c r="M1237" s="12" t="s"/>
      <c r="N1237" s="12" t="s"/>
      <c r="O1237" s="12" t="s"/>
      <c r="P1237" s="12" t="s"/>
    </row>
    <row r="1238" spans="1:16">
      <c r="A1238" s="21" t="s"/>
      <c r="B1238" s="12" t="s"/>
      <c r="C1238" s="22" t="s"/>
      <c r="D1238" s="12" t="s"/>
      <c r="E1238" s="12" t="s"/>
      <c r="F1238" s="12" t="s"/>
      <c r="G1238" s="12" t="s"/>
      <c r="H1238" s="12" t="s"/>
      <c r="I1238" s="12" t="s"/>
      <c r="J1238" s="12" t="s"/>
      <c r="K1238" s="12" t="s"/>
      <c r="L1238" s="12" t="s"/>
      <c r="M1238" s="12" t="s"/>
      <c r="N1238" s="12" t="s"/>
      <c r="O1238" s="12" t="s"/>
      <c r="P1238" s="12" t="s"/>
    </row>
    <row r="1239" spans="1:16">
      <c r="A1239" s="21" t="s"/>
      <c r="B1239" s="12" t="s"/>
      <c r="C1239" s="22" t="s"/>
      <c r="D1239" s="12" t="s"/>
      <c r="E1239" s="12" t="s"/>
      <c r="F1239" s="12" t="s"/>
      <c r="G1239" s="12" t="s"/>
      <c r="H1239" s="12" t="s"/>
      <c r="I1239" s="12" t="s"/>
      <c r="J1239" s="12" t="s"/>
      <c r="K1239" s="12" t="s"/>
      <c r="L1239" s="12" t="s"/>
      <c r="M1239" s="12" t="s"/>
      <c r="N1239" s="12" t="s"/>
      <c r="O1239" s="12" t="s"/>
      <c r="P1239" s="12" t="s"/>
    </row>
    <row r="1240" spans="1:16">
      <c r="A1240" s="21" t="s"/>
      <c r="B1240" s="12" t="s"/>
      <c r="C1240" s="22" t="s"/>
      <c r="D1240" s="12" t="s"/>
      <c r="E1240" s="12" t="s"/>
      <c r="F1240" s="12" t="s"/>
      <c r="G1240" s="12" t="s"/>
      <c r="H1240" s="12" t="s"/>
      <c r="I1240" s="12" t="s"/>
      <c r="J1240" s="12" t="s"/>
      <c r="K1240" s="12" t="s"/>
      <c r="L1240" s="12" t="s"/>
      <c r="M1240" s="12" t="s"/>
      <c r="N1240" s="12" t="s"/>
      <c r="O1240" s="12" t="s"/>
      <c r="P1240" s="12" t="s"/>
    </row>
    <row r="1241" spans="1:16">
      <c r="A1241" s="21" t="s"/>
      <c r="B1241" s="12" t="s"/>
      <c r="C1241" s="22" t="s"/>
      <c r="D1241" s="12" t="s"/>
      <c r="E1241" s="12" t="s"/>
      <c r="F1241" s="12" t="s"/>
      <c r="G1241" s="12" t="s"/>
      <c r="H1241" s="12" t="s"/>
      <c r="I1241" s="12" t="s"/>
      <c r="J1241" s="12" t="s"/>
      <c r="K1241" s="12" t="s"/>
      <c r="L1241" s="12" t="s"/>
      <c r="M1241" s="12" t="s"/>
      <c r="N1241" s="12" t="s"/>
      <c r="O1241" s="12" t="s"/>
      <c r="P1241" s="12" t="s"/>
    </row>
    <row r="1242" spans="1:16">
      <c r="A1242" s="21" t="s"/>
      <c r="B1242" s="12" t="s"/>
      <c r="C1242" s="22" t="s"/>
      <c r="D1242" s="12" t="s"/>
      <c r="E1242" s="12" t="s"/>
      <c r="F1242" s="12" t="s"/>
      <c r="G1242" s="12" t="s"/>
      <c r="H1242" s="12" t="s"/>
      <c r="I1242" s="12" t="s"/>
      <c r="J1242" s="12" t="s"/>
      <c r="K1242" s="12" t="s"/>
      <c r="L1242" s="12" t="s"/>
      <c r="M1242" s="12" t="s"/>
      <c r="N1242" s="12" t="s"/>
      <c r="O1242" s="12" t="s"/>
      <c r="P1242" s="12" t="s"/>
    </row>
    <row r="1243" spans="1:16">
      <c r="A1243" s="21" t="s"/>
      <c r="B1243" s="12" t="s"/>
      <c r="C1243" s="22" t="s"/>
      <c r="D1243" s="12" t="s"/>
      <c r="E1243" s="12" t="s"/>
      <c r="F1243" s="12" t="s"/>
      <c r="G1243" s="12" t="s"/>
      <c r="H1243" s="12" t="s"/>
      <c r="I1243" s="12" t="s"/>
      <c r="J1243" s="12" t="s"/>
      <c r="K1243" s="12" t="s"/>
      <c r="L1243" s="12" t="s"/>
      <c r="M1243" s="12" t="s"/>
      <c r="N1243" s="12" t="s"/>
      <c r="O1243" s="12" t="s"/>
      <c r="P1243" s="12" t="s"/>
    </row>
    <row r="1244" spans="1:16">
      <c r="A1244" s="21" t="s"/>
      <c r="B1244" s="12" t="s"/>
      <c r="C1244" s="22" t="s"/>
      <c r="D1244" s="12" t="s"/>
      <c r="E1244" s="12" t="s"/>
      <c r="F1244" s="12" t="s"/>
      <c r="G1244" s="12" t="s"/>
      <c r="H1244" s="12" t="s"/>
      <c r="I1244" s="12" t="s"/>
      <c r="J1244" s="12" t="s"/>
      <c r="K1244" s="12" t="s"/>
      <c r="L1244" s="12" t="s"/>
      <c r="M1244" s="12" t="s"/>
      <c r="N1244" s="12" t="s"/>
      <c r="O1244" s="12" t="s"/>
      <c r="P1244" s="12" t="s"/>
    </row>
    <row r="1245" spans="1:16">
      <c r="A1245" s="21" t="s"/>
      <c r="B1245" s="12" t="s"/>
      <c r="C1245" s="22" t="s"/>
      <c r="D1245" s="12" t="s"/>
      <c r="E1245" s="12" t="s"/>
      <c r="F1245" s="12" t="s"/>
      <c r="G1245" s="12" t="s"/>
      <c r="H1245" s="12" t="s"/>
      <c r="I1245" s="12" t="s"/>
      <c r="J1245" s="12" t="s"/>
      <c r="K1245" s="12" t="s"/>
      <c r="L1245" s="12" t="s"/>
      <c r="M1245" s="12" t="s"/>
      <c r="N1245" s="12" t="s"/>
      <c r="O1245" s="12" t="s"/>
      <c r="P1245" s="12" t="s"/>
    </row>
    <row r="1246" spans="1:16">
      <c r="A1246" s="21" t="s"/>
      <c r="B1246" s="12" t="s"/>
      <c r="C1246" s="22" t="s"/>
      <c r="D1246" s="12" t="s"/>
      <c r="E1246" s="12" t="s"/>
      <c r="F1246" s="12" t="s"/>
      <c r="G1246" s="12" t="s"/>
      <c r="H1246" s="12" t="s"/>
      <c r="I1246" s="12" t="s"/>
      <c r="J1246" s="12" t="s"/>
      <c r="K1246" s="12" t="s"/>
      <c r="L1246" s="12" t="s"/>
      <c r="M1246" s="12" t="s"/>
      <c r="N1246" s="12" t="s"/>
      <c r="O1246" s="12" t="s"/>
      <c r="P1246" s="12" t="s"/>
    </row>
    <row r="1247" spans="1:16">
      <c r="A1247" s="21" t="s"/>
      <c r="B1247" s="12" t="s"/>
      <c r="C1247" s="22" t="s"/>
      <c r="D1247" s="12" t="s"/>
      <c r="E1247" s="12" t="s"/>
      <c r="F1247" s="12" t="s"/>
      <c r="G1247" s="12" t="s"/>
      <c r="H1247" s="12" t="s"/>
      <c r="I1247" s="12" t="s"/>
      <c r="J1247" s="12" t="s"/>
      <c r="K1247" s="12" t="s"/>
      <c r="L1247" s="12" t="s"/>
      <c r="M1247" s="12" t="s"/>
      <c r="N1247" s="12" t="s"/>
      <c r="O1247" s="12" t="s"/>
      <c r="P1247" s="12" t="s"/>
    </row>
    <row r="1248" spans="1:16">
      <c r="A1248" s="21" t="s"/>
      <c r="B1248" s="12" t="s"/>
      <c r="C1248" s="22" t="s"/>
      <c r="D1248" s="12" t="s"/>
      <c r="E1248" s="12" t="s"/>
      <c r="F1248" s="12" t="s"/>
      <c r="G1248" s="12" t="s"/>
      <c r="H1248" s="12" t="s"/>
      <c r="I1248" s="12" t="s"/>
      <c r="J1248" s="12" t="s"/>
      <c r="K1248" s="12" t="s"/>
      <c r="L1248" s="12" t="s"/>
      <c r="M1248" s="12" t="s"/>
      <c r="N1248" s="12" t="s"/>
      <c r="O1248" s="12" t="s"/>
      <c r="P1248" s="12" t="s"/>
    </row>
    <row r="1249" spans="1:16">
      <c r="A1249" s="21" t="s"/>
      <c r="B1249" s="12" t="s"/>
      <c r="C1249" s="22" t="s"/>
      <c r="D1249" s="12" t="s"/>
      <c r="E1249" s="12" t="s"/>
      <c r="F1249" s="12" t="s"/>
      <c r="G1249" s="12" t="s"/>
      <c r="H1249" s="12" t="s"/>
      <c r="I1249" s="12" t="s"/>
      <c r="J1249" s="12" t="s"/>
      <c r="K1249" s="12" t="s"/>
      <c r="L1249" s="12" t="s"/>
      <c r="M1249" s="12" t="s"/>
      <c r="N1249" s="12" t="s"/>
      <c r="O1249" s="12" t="s"/>
      <c r="P1249" s="12" t="s"/>
    </row>
    <row r="1250" spans="1:16">
      <c r="A1250" s="21" t="s"/>
      <c r="B1250" s="12" t="s"/>
      <c r="C1250" s="22" t="s"/>
      <c r="D1250" s="12" t="s"/>
      <c r="E1250" s="12" t="s"/>
      <c r="F1250" s="12" t="s"/>
      <c r="G1250" s="12" t="s"/>
      <c r="H1250" s="12" t="s"/>
      <c r="I1250" s="12" t="s"/>
      <c r="J1250" s="12" t="s"/>
      <c r="K1250" s="12" t="s"/>
      <c r="L1250" s="12" t="s"/>
      <c r="M1250" s="12" t="s"/>
      <c r="N1250" s="12" t="s"/>
      <c r="O1250" s="12" t="s"/>
      <c r="P1250" s="12" t="s"/>
    </row>
    <row r="1251" spans="1:16">
      <c r="A1251" s="21" t="s"/>
      <c r="B1251" s="12" t="s"/>
      <c r="C1251" s="22" t="s"/>
      <c r="D1251" s="12" t="s"/>
      <c r="E1251" s="12" t="s"/>
      <c r="F1251" s="12" t="s"/>
      <c r="G1251" s="12" t="s"/>
      <c r="H1251" s="12" t="s"/>
      <c r="I1251" s="12" t="s"/>
      <c r="J1251" s="12" t="s"/>
      <c r="K1251" s="12" t="s"/>
      <c r="L1251" s="12" t="s"/>
      <c r="M1251" s="12" t="s"/>
      <c r="N1251" s="12" t="s"/>
      <c r="O1251" s="12" t="s"/>
      <c r="P1251" s="12" t="s"/>
    </row>
    <row r="1252" spans="1:16">
      <c r="A1252" s="21" t="s"/>
      <c r="B1252" s="12" t="s"/>
      <c r="C1252" s="22" t="s"/>
      <c r="D1252" s="12" t="s"/>
      <c r="E1252" s="12" t="s"/>
      <c r="F1252" s="12" t="s"/>
      <c r="G1252" s="12" t="s"/>
      <c r="H1252" s="12" t="s"/>
      <c r="I1252" s="12" t="s"/>
      <c r="J1252" s="12" t="s"/>
      <c r="K1252" s="12" t="s"/>
      <c r="L1252" s="12" t="s"/>
      <c r="M1252" s="12" t="s"/>
      <c r="N1252" s="12" t="s"/>
      <c r="O1252" s="12" t="s"/>
      <c r="P1252" s="12" t="s"/>
    </row>
    <row r="1253" spans="1:16">
      <c r="A1253" s="21" t="s"/>
      <c r="B1253" s="12" t="s"/>
      <c r="C1253" s="22" t="s"/>
      <c r="D1253" s="12" t="s"/>
      <c r="E1253" s="12" t="s"/>
      <c r="F1253" s="12" t="s"/>
      <c r="G1253" s="12" t="s"/>
      <c r="H1253" s="12" t="s"/>
      <c r="I1253" s="12" t="s"/>
      <c r="J1253" s="12" t="s"/>
      <c r="K1253" s="12" t="s"/>
      <c r="L1253" s="12" t="s"/>
      <c r="M1253" s="12" t="s"/>
      <c r="N1253" s="12" t="s"/>
      <c r="O1253" s="12" t="s"/>
      <c r="P1253" s="12" t="s"/>
    </row>
    <row r="1254" spans="1:16">
      <c r="A1254" s="21" t="s"/>
      <c r="B1254" s="12" t="s"/>
      <c r="C1254" s="22" t="s"/>
      <c r="D1254" s="12" t="s"/>
      <c r="E1254" s="12" t="s"/>
      <c r="F1254" s="12" t="s"/>
      <c r="G1254" s="12" t="s"/>
      <c r="H1254" s="12" t="s"/>
      <c r="I1254" s="12" t="s"/>
      <c r="J1254" s="12" t="s"/>
      <c r="K1254" s="12" t="s"/>
      <c r="L1254" s="12" t="s"/>
      <c r="M1254" s="12" t="s"/>
      <c r="N1254" s="12" t="s"/>
      <c r="O1254" s="12" t="s"/>
      <c r="P1254" s="12" t="s"/>
    </row>
    <row r="1255" spans="1:16">
      <c r="A1255" s="21" t="s"/>
      <c r="B1255" s="12" t="s"/>
      <c r="C1255" s="22" t="s"/>
      <c r="D1255" s="12" t="s"/>
      <c r="E1255" s="12" t="s"/>
      <c r="F1255" s="12" t="s"/>
      <c r="G1255" s="12" t="s"/>
      <c r="H1255" s="12" t="s"/>
      <c r="I1255" s="12" t="s"/>
      <c r="J1255" s="12" t="s"/>
      <c r="K1255" s="12" t="s"/>
      <c r="L1255" s="12" t="s"/>
      <c r="M1255" s="12" t="s"/>
      <c r="N1255" s="12" t="s"/>
      <c r="O1255" s="12" t="s"/>
      <c r="P1255" s="12" t="s"/>
    </row>
    <row r="1256" spans="1:16">
      <c r="A1256" s="21" t="s"/>
      <c r="B1256" s="12" t="s"/>
      <c r="C1256" s="22" t="s"/>
      <c r="D1256" s="12" t="s"/>
      <c r="E1256" s="12" t="s"/>
      <c r="F1256" s="12" t="s"/>
      <c r="G1256" s="12" t="s"/>
      <c r="H1256" s="12" t="s"/>
      <c r="I1256" s="12" t="s"/>
      <c r="J1256" s="12" t="s"/>
      <c r="K1256" s="12" t="s"/>
      <c r="L1256" s="12" t="s"/>
      <c r="M1256" s="12" t="s"/>
      <c r="N1256" s="12" t="s"/>
      <c r="O1256" s="12" t="s"/>
      <c r="P1256" s="12" t="s"/>
    </row>
    <row r="1257" spans="1:16">
      <c r="A1257" s="21" t="s"/>
      <c r="B1257" s="12" t="s"/>
      <c r="C1257" s="22" t="s"/>
      <c r="D1257" s="12" t="s"/>
      <c r="E1257" s="12" t="s"/>
      <c r="F1257" s="12" t="s"/>
      <c r="G1257" s="12" t="s"/>
      <c r="H1257" s="12" t="s"/>
      <c r="I1257" s="12" t="s"/>
      <c r="J1257" s="12" t="s"/>
      <c r="K1257" s="12" t="s"/>
      <c r="L1257" s="12" t="s"/>
      <c r="M1257" s="12" t="s"/>
      <c r="N1257" s="12" t="s"/>
      <c r="O1257" s="12" t="s"/>
      <c r="P1257" s="12" t="s"/>
    </row>
    <row r="1258" spans="1:16">
      <c r="A1258" s="21" t="s"/>
      <c r="B1258" s="12" t="s"/>
      <c r="C1258" s="22" t="s"/>
      <c r="D1258" s="12" t="s"/>
      <c r="E1258" s="12" t="s"/>
      <c r="F1258" s="12" t="s"/>
      <c r="G1258" s="12" t="s"/>
      <c r="H1258" s="12" t="s"/>
      <c r="I1258" s="12" t="s"/>
      <c r="J1258" s="12" t="s"/>
      <c r="K1258" s="12" t="s"/>
      <c r="L1258" s="12" t="s"/>
      <c r="M1258" s="12" t="s"/>
      <c r="N1258" s="12" t="s"/>
      <c r="O1258" s="12" t="s"/>
      <c r="P1258" s="12" t="s"/>
    </row>
    <row r="1259" spans="1:16">
      <c r="A1259" s="21" t="s"/>
      <c r="B1259" s="12" t="s"/>
      <c r="C1259" s="22" t="s"/>
      <c r="D1259" s="12" t="s"/>
      <c r="E1259" s="12" t="s"/>
      <c r="F1259" s="12" t="s"/>
      <c r="G1259" s="12" t="s"/>
      <c r="H1259" s="12" t="s"/>
      <c r="I1259" s="12" t="s"/>
      <c r="J1259" s="12" t="s"/>
      <c r="K1259" s="12" t="s"/>
      <c r="L1259" s="12" t="s"/>
      <c r="M1259" s="12" t="s"/>
      <c r="N1259" s="12" t="s"/>
      <c r="O1259" s="12" t="s"/>
      <c r="P1259" s="12" t="s"/>
    </row>
    <row r="1260" spans="1:16">
      <c r="A1260" s="21" t="s"/>
      <c r="B1260" s="12" t="s"/>
      <c r="C1260" s="22" t="s"/>
      <c r="D1260" s="12" t="s"/>
      <c r="E1260" s="12" t="s"/>
      <c r="F1260" s="12" t="s"/>
      <c r="G1260" s="12" t="s"/>
      <c r="H1260" s="12" t="s"/>
      <c r="I1260" s="12" t="s"/>
      <c r="J1260" s="12" t="s"/>
      <c r="K1260" s="12" t="s"/>
      <c r="L1260" s="12" t="s"/>
      <c r="M1260" s="12" t="s"/>
      <c r="N1260" s="12" t="s"/>
      <c r="O1260" s="12" t="s"/>
      <c r="P1260" s="12" t="s"/>
    </row>
    <row r="1261" spans="1:16">
      <c r="A1261" s="21" t="s"/>
      <c r="B1261" s="12" t="s"/>
      <c r="C1261" s="22" t="s"/>
      <c r="D1261" s="12" t="s"/>
      <c r="E1261" s="12" t="s"/>
      <c r="F1261" s="12" t="s"/>
      <c r="G1261" s="12" t="s"/>
      <c r="H1261" s="12" t="s"/>
      <c r="I1261" s="12" t="s"/>
      <c r="J1261" s="12" t="s"/>
      <c r="K1261" s="12" t="s"/>
      <c r="L1261" s="12" t="s"/>
      <c r="M1261" s="12" t="s"/>
      <c r="N1261" s="12" t="s"/>
      <c r="O1261" s="12" t="s"/>
      <c r="P1261" s="12" t="s"/>
    </row>
    <row r="1262" spans="1:16">
      <c r="A1262" s="21" t="s"/>
      <c r="B1262" s="12" t="s"/>
      <c r="C1262" s="22" t="s"/>
      <c r="D1262" s="12" t="s"/>
      <c r="E1262" s="12" t="s"/>
      <c r="F1262" s="12" t="s"/>
      <c r="G1262" s="12" t="s"/>
      <c r="H1262" s="12" t="s"/>
      <c r="I1262" s="12" t="s"/>
      <c r="J1262" s="12" t="s"/>
      <c r="K1262" s="12" t="s"/>
      <c r="L1262" s="12" t="s"/>
      <c r="M1262" s="12" t="s"/>
      <c r="N1262" s="12" t="s"/>
      <c r="O1262" s="12" t="s"/>
      <c r="P1262" s="12" t="s"/>
    </row>
    <row r="1263" spans="1:16">
      <c r="A1263" s="21" t="s"/>
      <c r="B1263" s="12" t="s"/>
      <c r="C1263" s="22" t="s"/>
      <c r="D1263" s="12" t="s"/>
      <c r="E1263" s="12" t="s"/>
      <c r="F1263" s="12" t="s"/>
      <c r="G1263" s="12" t="s"/>
      <c r="H1263" s="12" t="s"/>
      <c r="I1263" s="12" t="s"/>
      <c r="J1263" s="12" t="s"/>
      <c r="K1263" s="12" t="s"/>
      <c r="L1263" s="12" t="s"/>
      <c r="M1263" s="12" t="s"/>
      <c r="N1263" s="12" t="s"/>
      <c r="O1263" s="12" t="s"/>
      <c r="P1263" s="12" t="s"/>
    </row>
    <row r="1264" spans="1:16">
      <c r="A1264" s="21" t="s"/>
      <c r="B1264" s="12" t="s"/>
      <c r="C1264" s="22" t="s"/>
      <c r="D1264" s="12" t="s"/>
      <c r="E1264" s="12" t="s"/>
      <c r="F1264" s="12" t="s"/>
      <c r="G1264" s="12" t="s"/>
      <c r="H1264" s="12" t="s"/>
      <c r="I1264" s="12" t="s"/>
      <c r="J1264" s="12" t="s"/>
      <c r="K1264" s="12" t="s"/>
      <c r="L1264" s="12" t="s"/>
      <c r="M1264" s="12" t="s"/>
      <c r="N1264" s="12" t="s"/>
      <c r="O1264" s="12" t="s"/>
      <c r="P1264" s="12" t="s"/>
    </row>
    <row r="1265" spans="1:16">
      <c r="A1265" s="21" t="s"/>
      <c r="B1265" s="12" t="s"/>
      <c r="C1265" s="22" t="s"/>
      <c r="D1265" s="12" t="s"/>
      <c r="E1265" s="12" t="s"/>
      <c r="F1265" s="12" t="s"/>
      <c r="G1265" s="12" t="s"/>
      <c r="H1265" s="12" t="s"/>
      <c r="I1265" s="12" t="s"/>
      <c r="J1265" s="12" t="s"/>
      <c r="K1265" s="12" t="s"/>
      <c r="L1265" s="12" t="s"/>
      <c r="M1265" s="12" t="s"/>
      <c r="N1265" s="12" t="s"/>
      <c r="O1265" s="12" t="s"/>
      <c r="P1265" s="12" t="s"/>
    </row>
    <row r="1266" spans="1:16">
      <c r="A1266" s="21" t="s"/>
      <c r="B1266" s="12" t="s"/>
      <c r="C1266" s="22" t="s"/>
      <c r="D1266" s="12" t="s"/>
      <c r="E1266" s="12" t="s"/>
      <c r="F1266" s="12" t="s"/>
      <c r="G1266" s="12" t="s"/>
      <c r="H1266" s="12" t="s"/>
      <c r="I1266" s="12" t="s"/>
      <c r="J1266" s="12" t="s"/>
      <c r="K1266" s="12" t="s"/>
      <c r="L1266" s="12" t="s"/>
      <c r="M1266" s="12" t="s"/>
      <c r="N1266" s="12" t="s"/>
      <c r="O1266" s="12" t="s"/>
      <c r="P1266" s="12" t="s"/>
    </row>
    <row r="1267" spans="1:16">
      <c r="A1267" s="21" t="s"/>
      <c r="B1267" s="12" t="s"/>
      <c r="C1267" s="22" t="s"/>
      <c r="D1267" s="12" t="s"/>
      <c r="E1267" s="12" t="s"/>
      <c r="F1267" s="12" t="s"/>
      <c r="G1267" s="12" t="s"/>
      <c r="H1267" s="12" t="s"/>
      <c r="I1267" s="12" t="s"/>
      <c r="J1267" s="12" t="s"/>
      <c r="K1267" s="12" t="s"/>
      <c r="L1267" s="12" t="s"/>
      <c r="M1267" s="12" t="s"/>
      <c r="N1267" s="12" t="s"/>
      <c r="O1267" s="12" t="s"/>
      <c r="P1267" s="12" t="s"/>
    </row>
    <row r="1268" spans="1:16">
      <c r="A1268" s="21" t="s"/>
      <c r="B1268" s="12" t="s"/>
      <c r="C1268" s="22" t="s"/>
      <c r="D1268" s="12" t="s"/>
      <c r="E1268" s="12" t="s"/>
      <c r="F1268" s="12" t="s"/>
      <c r="G1268" s="12" t="s"/>
      <c r="H1268" s="12" t="s"/>
      <c r="I1268" s="12" t="s"/>
      <c r="J1268" s="12" t="s"/>
      <c r="K1268" s="12" t="s"/>
      <c r="L1268" s="12" t="s"/>
      <c r="M1268" s="12" t="s"/>
      <c r="N1268" s="12" t="s"/>
      <c r="O1268" s="12" t="s"/>
      <c r="P1268" s="12" t="s"/>
    </row>
    <row r="1269" spans="1:16">
      <c r="A1269" s="21" t="s"/>
      <c r="B1269" s="12" t="s"/>
      <c r="C1269" s="22" t="s"/>
      <c r="D1269" s="12" t="s"/>
      <c r="E1269" s="12" t="s"/>
      <c r="F1269" s="12" t="s"/>
      <c r="G1269" s="12" t="s"/>
      <c r="H1269" s="12" t="s"/>
      <c r="I1269" s="12" t="s"/>
      <c r="J1269" s="12" t="s"/>
      <c r="K1269" s="12" t="s"/>
      <c r="L1269" s="12" t="s"/>
      <c r="M1269" s="12" t="s"/>
      <c r="N1269" s="12" t="s"/>
      <c r="O1269" s="12" t="s"/>
      <c r="P1269" s="12" t="s"/>
    </row>
    <row r="1270" spans="1:16">
      <c r="A1270" s="21" t="s"/>
      <c r="B1270" s="12" t="s"/>
      <c r="C1270" s="22" t="s"/>
      <c r="D1270" s="12" t="s"/>
      <c r="E1270" s="12" t="s"/>
      <c r="F1270" s="12" t="s"/>
      <c r="G1270" s="12" t="s"/>
      <c r="H1270" s="12" t="s"/>
      <c r="I1270" s="12" t="s"/>
      <c r="J1270" s="12" t="s"/>
      <c r="K1270" s="12" t="s"/>
      <c r="L1270" s="12" t="s"/>
      <c r="M1270" s="12" t="s"/>
      <c r="N1270" s="12" t="s"/>
      <c r="O1270" s="12" t="s"/>
      <c r="P1270" s="12" t="s"/>
    </row>
    <row r="1271" spans="1:16">
      <c r="A1271" s="21" t="s"/>
      <c r="B1271" s="12" t="s"/>
      <c r="C1271" s="22" t="s"/>
      <c r="D1271" s="12" t="s"/>
      <c r="E1271" s="12" t="s"/>
      <c r="F1271" s="12" t="s"/>
      <c r="G1271" s="12" t="s"/>
      <c r="H1271" s="12" t="s"/>
      <c r="I1271" s="12" t="s"/>
      <c r="J1271" s="12" t="s"/>
      <c r="K1271" s="12" t="s"/>
      <c r="L1271" s="12" t="s"/>
      <c r="M1271" s="12" t="s"/>
      <c r="N1271" s="12" t="s"/>
      <c r="O1271" s="12" t="s"/>
      <c r="P1271" s="12" t="s"/>
    </row>
    <row r="1272" spans="1:16">
      <c r="A1272" s="21" t="s"/>
      <c r="B1272" s="12" t="s"/>
      <c r="C1272" s="22" t="s"/>
      <c r="D1272" s="12" t="s"/>
      <c r="E1272" s="12" t="s"/>
      <c r="F1272" s="12" t="s"/>
      <c r="G1272" s="12" t="s"/>
      <c r="H1272" s="12" t="s"/>
      <c r="I1272" s="12" t="s"/>
      <c r="J1272" s="12" t="s"/>
      <c r="K1272" s="12" t="s"/>
      <c r="L1272" s="12" t="s"/>
      <c r="M1272" s="12" t="s"/>
      <c r="N1272" s="12" t="s"/>
      <c r="O1272" s="12" t="s"/>
      <c r="P1272" s="12" t="s"/>
    </row>
    <row r="1273" spans="1:16">
      <c r="A1273" s="21" t="s"/>
      <c r="B1273" s="12" t="s"/>
      <c r="C1273" s="22" t="s"/>
      <c r="D1273" s="12" t="s"/>
      <c r="E1273" s="12" t="s"/>
      <c r="F1273" s="12" t="s"/>
      <c r="G1273" s="12" t="s"/>
      <c r="H1273" s="12" t="s"/>
      <c r="I1273" s="12" t="s"/>
      <c r="J1273" s="12" t="s"/>
      <c r="K1273" s="12" t="s"/>
      <c r="L1273" s="12" t="s"/>
      <c r="M1273" s="12" t="s"/>
      <c r="N1273" s="12" t="s"/>
      <c r="O1273" s="12" t="s"/>
      <c r="P1273" s="12" t="s"/>
    </row>
    <row r="1274" spans="1:16">
      <c r="A1274" s="21" t="s"/>
      <c r="B1274" s="12" t="s"/>
      <c r="C1274" s="22" t="s"/>
      <c r="D1274" s="12" t="s"/>
      <c r="E1274" s="12" t="s"/>
      <c r="F1274" s="12" t="s"/>
      <c r="G1274" s="12" t="s"/>
      <c r="H1274" s="12" t="s"/>
      <c r="I1274" s="12" t="s"/>
      <c r="J1274" s="12" t="s"/>
      <c r="K1274" s="12" t="s"/>
      <c r="L1274" s="12" t="s"/>
      <c r="M1274" s="12" t="s"/>
      <c r="N1274" s="12" t="s"/>
      <c r="O1274" s="12" t="s"/>
      <c r="P1274" s="12" t="s"/>
    </row>
    <row r="1275" spans="1:16">
      <c r="A1275" s="21" t="s"/>
      <c r="B1275" s="12" t="s"/>
      <c r="C1275" s="22" t="s"/>
      <c r="D1275" s="12" t="s"/>
      <c r="E1275" s="12" t="s"/>
      <c r="F1275" s="12" t="s"/>
      <c r="G1275" s="12" t="s"/>
      <c r="H1275" s="12" t="s"/>
      <c r="I1275" s="12" t="s"/>
      <c r="J1275" s="12" t="s"/>
      <c r="K1275" s="12" t="s"/>
      <c r="L1275" s="12" t="s"/>
      <c r="M1275" s="12" t="s"/>
      <c r="N1275" s="12" t="s"/>
      <c r="O1275" s="12" t="s"/>
      <c r="P1275" s="12" t="s"/>
    </row>
    <row r="1276" spans="1:16">
      <c r="A1276" s="21" t="s"/>
      <c r="B1276" s="12" t="s"/>
      <c r="C1276" s="22" t="s"/>
      <c r="D1276" s="12" t="s"/>
      <c r="E1276" s="12" t="s"/>
      <c r="F1276" s="12" t="s"/>
      <c r="G1276" s="12" t="s"/>
      <c r="H1276" s="12" t="s"/>
      <c r="I1276" s="12" t="s"/>
      <c r="J1276" s="12" t="s"/>
      <c r="K1276" s="12" t="s"/>
      <c r="L1276" s="12" t="s"/>
      <c r="M1276" s="12" t="s"/>
      <c r="N1276" s="12" t="s"/>
      <c r="O1276" s="12" t="s"/>
      <c r="P1276" s="12" t="s"/>
    </row>
    <row r="1277" spans="1:16">
      <c r="A1277" s="21" t="s"/>
      <c r="B1277" s="12" t="s"/>
      <c r="C1277" s="22" t="s"/>
      <c r="D1277" s="12" t="s"/>
      <c r="E1277" s="12" t="s"/>
      <c r="F1277" s="12" t="s"/>
      <c r="G1277" s="12" t="s"/>
      <c r="H1277" s="12" t="s"/>
      <c r="I1277" s="12" t="s"/>
      <c r="J1277" s="12" t="s"/>
      <c r="K1277" s="12" t="s"/>
      <c r="L1277" s="12" t="s"/>
      <c r="M1277" s="12" t="s"/>
      <c r="N1277" s="12" t="s"/>
      <c r="O1277" s="12" t="s"/>
      <c r="P1277" s="12" t="s"/>
    </row>
    <row r="1278" spans="1:16">
      <c r="A1278" s="21" t="s"/>
      <c r="B1278" s="12" t="s"/>
      <c r="C1278" s="22" t="s"/>
      <c r="D1278" s="12" t="s"/>
      <c r="E1278" s="12" t="s"/>
      <c r="F1278" s="12" t="s"/>
      <c r="G1278" s="12" t="s"/>
      <c r="H1278" s="12" t="s"/>
      <c r="I1278" s="12" t="s"/>
      <c r="J1278" s="12" t="s"/>
      <c r="K1278" s="12" t="s"/>
      <c r="L1278" s="12" t="s"/>
      <c r="M1278" s="12" t="s"/>
      <c r="N1278" s="12" t="s"/>
      <c r="O1278" s="12" t="s"/>
      <c r="P1278" s="12" t="s"/>
    </row>
    <row r="1279" spans="1:16">
      <c r="A1279" s="21" t="s"/>
      <c r="B1279" s="12" t="s"/>
      <c r="C1279" s="22" t="s"/>
      <c r="D1279" s="12" t="s"/>
      <c r="E1279" s="12" t="s"/>
      <c r="F1279" s="12" t="s"/>
      <c r="G1279" s="12" t="s"/>
      <c r="H1279" s="12" t="s"/>
      <c r="I1279" s="12" t="s"/>
      <c r="J1279" s="12" t="s"/>
      <c r="K1279" s="12" t="s"/>
      <c r="L1279" s="12" t="s"/>
      <c r="M1279" s="12" t="s"/>
      <c r="N1279" s="12" t="s"/>
      <c r="O1279" s="12" t="s"/>
      <c r="P1279" s="12" t="s"/>
    </row>
    <row r="1280" spans="1:16">
      <c r="A1280" s="21" t="s"/>
      <c r="B1280" s="12" t="s"/>
      <c r="C1280" s="22" t="s"/>
      <c r="D1280" s="12" t="s"/>
      <c r="E1280" s="12" t="s"/>
      <c r="F1280" s="12" t="s"/>
      <c r="G1280" s="12" t="s"/>
      <c r="H1280" s="12" t="s"/>
      <c r="I1280" s="12" t="s"/>
      <c r="J1280" s="12" t="s"/>
      <c r="K1280" s="12" t="s"/>
      <c r="L1280" s="12" t="s"/>
      <c r="M1280" s="12" t="s"/>
      <c r="N1280" s="12" t="s"/>
      <c r="O1280" s="12" t="s"/>
      <c r="P1280" s="12" t="s"/>
    </row>
    <row r="1281" spans="1:16">
      <c r="A1281" s="21" t="s"/>
      <c r="B1281" s="12" t="s"/>
      <c r="C1281" s="22" t="s"/>
      <c r="D1281" s="12" t="s"/>
      <c r="E1281" s="12" t="s"/>
      <c r="F1281" s="12" t="s"/>
      <c r="G1281" s="12" t="s"/>
      <c r="H1281" s="12" t="s"/>
      <c r="I1281" s="12" t="s"/>
      <c r="J1281" s="12" t="s"/>
      <c r="K1281" s="12" t="s"/>
      <c r="L1281" s="12" t="s"/>
      <c r="M1281" s="12" t="s"/>
      <c r="N1281" s="12" t="s"/>
      <c r="O1281" s="12" t="s"/>
      <c r="P1281" s="12" t="s"/>
    </row>
    <row r="1282" spans="1:16">
      <c r="A1282" s="21" t="s"/>
      <c r="B1282" s="12" t="s"/>
      <c r="C1282" s="22" t="s"/>
      <c r="D1282" s="12" t="s"/>
      <c r="E1282" s="12" t="s"/>
      <c r="F1282" s="12" t="s"/>
      <c r="G1282" s="12" t="s"/>
      <c r="H1282" s="12" t="s"/>
      <c r="I1282" s="12" t="s"/>
      <c r="J1282" s="12" t="s"/>
      <c r="K1282" s="12" t="s"/>
      <c r="L1282" s="12" t="s"/>
      <c r="M1282" s="12" t="s"/>
      <c r="N1282" s="12" t="s"/>
      <c r="O1282" s="12" t="s"/>
      <c r="P1282" s="12" t="s"/>
    </row>
    <row r="1283" spans="1:16">
      <c r="A1283" s="21" t="s"/>
      <c r="B1283" s="12" t="s"/>
      <c r="C1283" s="22" t="s"/>
      <c r="D1283" s="12" t="s"/>
      <c r="E1283" s="12" t="s"/>
      <c r="F1283" s="12" t="s"/>
      <c r="G1283" s="12" t="s"/>
      <c r="H1283" s="12" t="s"/>
      <c r="I1283" s="12" t="s"/>
      <c r="J1283" s="12" t="s"/>
      <c r="K1283" s="12" t="s"/>
      <c r="L1283" s="12" t="s"/>
      <c r="M1283" s="12" t="s"/>
      <c r="N1283" s="12" t="s"/>
      <c r="O1283" s="12" t="s"/>
      <c r="P1283" s="12" t="s"/>
    </row>
    <row r="1284" spans="1:16">
      <c r="A1284" s="21" t="s"/>
      <c r="B1284" s="12" t="s"/>
      <c r="C1284" s="22" t="s"/>
      <c r="D1284" s="12" t="s"/>
      <c r="E1284" s="12" t="s"/>
      <c r="F1284" s="12" t="s"/>
      <c r="G1284" s="12" t="s"/>
      <c r="H1284" s="12" t="s"/>
      <c r="I1284" s="12" t="s"/>
      <c r="J1284" s="12" t="s"/>
      <c r="K1284" s="12" t="s"/>
      <c r="L1284" s="12" t="s"/>
      <c r="M1284" s="12" t="s"/>
      <c r="N1284" s="12" t="s"/>
      <c r="O1284" s="12" t="s"/>
      <c r="P1284" s="12" t="s"/>
    </row>
    <row r="1285" spans="1:16">
      <c r="A1285" s="21" t="s"/>
      <c r="B1285" s="12" t="s"/>
      <c r="C1285" s="22" t="s"/>
      <c r="D1285" s="12" t="s"/>
      <c r="E1285" s="12" t="s"/>
      <c r="F1285" s="12" t="s"/>
      <c r="G1285" s="12" t="s"/>
      <c r="H1285" s="12" t="s"/>
      <c r="I1285" s="12" t="s"/>
      <c r="J1285" s="12" t="s"/>
      <c r="K1285" s="12" t="s"/>
      <c r="L1285" s="12" t="s"/>
      <c r="M1285" s="12" t="s"/>
      <c r="N1285" s="12" t="s"/>
      <c r="O1285" s="12" t="s"/>
      <c r="P1285" s="12" t="s"/>
    </row>
    <row r="1286" spans="1:16">
      <c r="A1286" s="21" t="s"/>
      <c r="B1286" s="12" t="s"/>
      <c r="C1286" s="22" t="s"/>
      <c r="D1286" s="12" t="s"/>
      <c r="E1286" s="12" t="s"/>
      <c r="F1286" s="12" t="s"/>
      <c r="G1286" s="12" t="s"/>
      <c r="H1286" s="12" t="s"/>
      <c r="I1286" s="12" t="s"/>
      <c r="J1286" s="12" t="s"/>
      <c r="K1286" s="12" t="s"/>
      <c r="L1286" s="12" t="s"/>
      <c r="M1286" s="12" t="s"/>
      <c r="N1286" s="12" t="s"/>
      <c r="O1286" s="12" t="s"/>
      <c r="P1286" s="12" t="s"/>
    </row>
    <row r="1287" spans="1:16">
      <c r="A1287" s="21" t="s"/>
      <c r="B1287" s="12" t="s"/>
      <c r="C1287" s="22" t="s"/>
      <c r="D1287" s="12" t="s"/>
      <c r="E1287" s="12" t="s"/>
      <c r="F1287" s="12" t="s"/>
      <c r="G1287" s="12" t="s"/>
      <c r="H1287" s="12" t="s"/>
      <c r="I1287" s="12" t="s"/>
      <c r="J1287" s="12" t="s"/>
      <c r="K1287" s="12" t="s"/>
      <c r="L1287" s="12" t="s"/>
      <c r="M1287" s="12" t="s"/>
      <c r="N1287" s="12" t="s"/>
      <c r="O1287" s="12" t="s"/>
      <c r="P1287" s="12" t="s"/>
    </row>
    <row r="1288" spans="1:16">
      <c r="A1288" s="21" t="s"/>
      <c r="B1288" s="12" t="s"/>
      <c r="C1288" s="22" t="s"/>
      <c r="D1288" s="12" t="s"/>
      <c r="E1288" s="12" t="s"/>
      <c r="F1288" s="12" t="s"/>
      <c r="G1288" s="12" t="s"/>
      <c r="H1288" s="12" t="s"/>
      <c r="I1288" s="12" t="s"/>
      <c r="J1288" s="12" t="s"/>
      <c r="K1288" s="12" t="s"/>
      <c r="L1288" s="12" t="s"/>
      <c r="M1288" s="12" t="s"/>
      <c r="N1288" s="12" t="s"/>
      <c r="O1288" s="12" t="s"/>
      <c r="P1288" s="12" t="s"/>
    </row>
    <row r="1289" spans="1:16">
      <c r="A1289" s="21" t="s"/>
      <c r="B1289" s="12" t="s"/>
      <c r="C1289" s="22" t="s"/>
      <c r="D1289" s="12" t="s"/>
      <c r="E1289" s="12" t="s"/>
      <c r="F1289" s="12" t="s"/>
      <c r="G1289" s="12" t="s"/>
      <c r="H1289" s="12" t="s"/>
      <c r="I1289" s="12" t="s"/>
      <c r="J1289" s="12" t="s"/>
      <c r="K1289" s="12" t="s"/>
      <c r="L1289" s="12" t="s"/>
      <c r="M1289" s="12" t="s"/>
      <c r="N1289" s="12" t="s"/>
      <c r="O1289" s="12" t="s"/>
      <c r="P1289" s="12" t="s"/>
    </row>
    <row r="1290" spans="1:16">
      <c r="A1290" s="21" t="s"/>
      <c r="B1290" s="12" t="s"/>
      <c r="C1290" s="22" t="s"/>
      <c r="D1290" s="12" t="s"/>
      <c r="E1290" s="12" t="s"/>
      <c r="F1290" s="12" t="s"/>
      <c r="G1290" s="12" t="s"/>
      <c r="H1290" s="12" t="s"/>
      <c r="I1290" s="12" t="s"/>
      <c r="J1290" s="12" t="s"/>
      <c r="K1290" s="12" t="s"/>
      <c r="L1290" s="12" t="s"/>
      <c r="M1290" s="12" t="s"/>
      <c r="N1290" s="12" t="s"/>
      <c r="O1290" s="12" t="s"/>
      <c r="P1290" s="12" t="s"/>
    </row>
    <row r="1291" spans="1:16">
      <c r="A1291" s="21" t="s"/>
      <c r="B1291" s="12" t="s"/>
      <c r="C1291" s="22" t="s"/>
      <c r="D1291" s="12" t="s"/>
      <c r="E1291" s="12" t="s"/>
      <c r="F1291" s="12" t="s"/>
      <c r="G1291" s="12" t="s"/>
      <c r="H1291" s="12" t="s"/>
      <c r="I1291" s="12" t="s"/>
      <c r="J1291" s="12" t="s"/>
      <c r="K1291" s="12" t="s"/>
      <c r="L1291" s="12" t="s"/>
      <c r="M1291" s="12" t="s"/>
      <c r="N1291" s="12" t="s"/>
      <c r="O1291" s="12" t="s"/>
      <c r="P1291" s="12" t="s"/>
    </row>
    <row r="1292" spans="1:16">
      <c r="A1292" s="21" t="s"/>
      <c r="B1292" s="12" t="s"/>
      <c r="C1292" s="22" t="s"/>
      <c r="D1292" s="12" t="s"/>
      <c r="E1292" s="12" t="s"/>
      <c r="F1292" s="12" t="s"/>
      <c r="G1292" s="12" t="s"/>
      <c r="H1292" s="12" t="s"/>
      <c r="I1292" s="12" t="s"/>
      <c r="J1292" s="12" t="s"/>
      <c r="K1292" s="12" t="s"/>
      <c r="L1292" s="12" t="s"/>
      <c r="M1292" s="12" t="s"/>
      <c r="N1292" s="12" t="s"/>
      <c r="O1292" s="12" t="s"/>
      <c r="P1292" s="12" t="s"/>
    </row>
    <row r="1293" spans="1:16">
      <c r="A1293" s="21" t="s"/>
      <c r="B1293" s="12" t="s"/>
      <c r="C1293" s="22" t="s"/>
      <c r="D1293" s="12" t="s"/>
      <c r="E1293" s="12" t="s"/>
      <c r="F1293" s="12" t="s"/>
      <c r="G1293" s="12" t="s"/>
      <c r="H1293" s="12" t="s"/>
      <c r="I1293" s="12" t="s"/>
      <c r="J1293" s="12" t="s"/>
      <c r="K1293" s="12" t="s"/>
      <c r="L1293" s="12" t="s"/>
      <c r="M1293" s="12" t="s"/>
      <c r="N1293" s="12" t="s"/>
      <c r="O1293" s="12" t="s"/>
      <c r="P1293" s="12" t="s"/>
    </row>
    <row r="1294" spans="1:16">
      <c r="A1294" s="21" t="s"/>
      <c r="B1294" s="12" t="s"/>
      <c r="C1294" s="22" t="s"/>
      <c r="D1294" s="12" t="s"/>
      <c r="E1294" s="12" t="s"/>
      <c r="F1294" s="12" t="s"/>
      <c r="G1294" s="12" t="s"/>
      <c r="H1294" s="12" t="s"/>
      <c r="I1294" s="12" t="s"/>
      <c r="J1294" s="12" t="s"/>
      <c r="K1294" s="12" t="s"/>
      <c r="L1294" s="12" t="s"/>
      <c r="M1294" s="12" t="s"/>
      <c r="N1294" s="12" t="s"/>
      <c r="O1294" s="12" t="s"/>
      <c r="P1294" s="12" t="s"/>
    </row>
    <row r="1295" spans="1:16">
      <c r="A1295" s="21" t="s"/>
      <c r="B1295" s="12" t="s"/>
      <c r="C1295" s="22" t="s"/>
      <c r="D1295" s="12" t="s"/>
      <c r="E1295" s="12" t="s"/>
      <c r="F1295" s="12" t="s"/>
      <c r="G1295" s="12" t="s"/>
      <c r="H1295" s="12" t="s"/>
      <c r="I1295" s="12" t="s"/>
      <c r="J1295" s="12" t="s"/>
      <c r="K1295" s="12" t="s"/>
      <c r="L1295" s="12" t="s"/>
      <c r="M1295" s="12" t="s"/>
      <c r="N1295" s="12" t="s"/>
      <c r="O1295" s="12" t="s"/>
      <c r="P1295" s="12" t="s"/>
    </row>
    <row r="1296" spans="1:16">
      <c r="A1296" s="21" t="s"/>
      <c r="B1296" s="12" t="s"/>
      <c r="C1296" s="22" t="s"/>
      <c r="D1296" s="12" t="s"/>
      <c r="E1296" s="12" t="s"/>
      <c r="F1296" s="12" t="s"/>
      <c r="G1296" s="12" t="s"/>
      <c r="H1296" s="12" t="s"/>
      <c r="I1296" s="12" t="s"/>
      <c r="J1296" s="12" t="s"/>
      <c r="K1296" s="12" t="s"/>
      <c r="L1296" s="12" t="s"/>
      <c r="M1296" s="12" t="s"/>
      <c r="N1296" s="12" t="s"/>
      <c r="O1296" s="12" t="s"/>
      <c r="P1296" s="12" t="s"/>
    </row>
    <row r="1297" spans="1:16">
      <c r="A1297" s="21" t="s"/>
      <c r="B1297" s="12" t="s"/>
      <c r="C1297" s="22" t="s"/>
      <c r="D1297" s="12" t="s"/>
      <c r="E1297" s="12" t="s"/>
      <c r="F1297" s="12" t="s"/>
      <c r="G1297" s="12" t="s"/>
      <c r="H1297" s="12" t="s"/>
      <c r="I1297" s="12" t="s"/>
      <c r="J1297" s="12" t="s"/>
      <c r="K1297" s="12" t="s"/>
      <c r="L1297" s="12" t="s"/>
      <c r="M1297" s="12" t="s"/>
      <c r="N1297" s="12" t="s"/>
      <c r="O1297" s="12" t="s"/>
      <c r="P1297" s="12" t="s"/>
    </row>
    <row r="1298" spans="1:16">
      <c r="A1298" s="21" t="s"/>
      <c r="B1298" s="12" t="s"/>
      <c r="C1298" s="22" t="s"/>
      <c r="D1298" s="12" t="s"/>
      <c r="E1298" s="12" t="s"/>
      <c r="F1298" s="12" t="s"/>
      <c r="G1298" s="12" t="s"/>
      <c r="H1298" s="12" t="s"/>
      <c r="I1298" s="12" t="s"/>
      <c r="J1298" s="12" t="s"/>
      <c r="K1298" s="12" t="s"/>
      <c r="L1298" s="12" t="s"/>
      <c r="M1298" s="12" t="s"/>
      <c r="N1298" s="12" t="s"/>
      <c r="O1298" s="12" t="s"/>
      <c r="P1298" s="12" t="s"/>
    </row>
    <row r="1299" spans="1:16">
      <c r="A1299" s="21" t="s"/>
      <c r="B1299" s="12" t="s"/>
      <c r="C1299" s="22" t="s"/>
      <c r="D1299" s="12" t="s"/>
      <c r="E1299" s="12" t="s"/>
      <c r="F1299" s="12" t="s"/>
      <c r="G1299" s="12" t="s"/>
      <c r="H1299" s="12" t="s"/>
      <c r="I1299" s="12" t="s"/>
      <c r="J1299" s="12" t="s"/>
      <c r="K1299" s="12" t="s"/>
      <c r="L1299" s="12" t="s"/>
      <c r="M1299" s="12" t="s"/>
      <c r="N1299" s="12" t="s"/>
      <c r="O1299" s="12" t="s"/>
      <c r="P1299" s="12" t="s"/>
    </row>
    <row r="1300" spans="1:16">
      <c r="A1300" s="21" t="s"/>
      <c r="B1300" s="12" t="s"/>
      <c r="C1300" s="22" t="s"/>
      <c r="D1300" s="12" t="s"/>
      <c r="E1300" s="12" t="s"/>
      <c r="F1300" s="12" t="s"/>
      <c r="G1300" s="12" t="s"/>
      <c r="H1300" s="12" t="s"/>
      <c r="I1300" s="12" t="s"/>
      <c r="J1300" s="12" t="s"/>
      <c r="K1300" s="12" t="s"/>
      <c r="L1300" s="12" t="s"/>
      <c r="M1300" s="12" t="s"/>
      <c r="N1300" s="12" t="s"/>
      <c r="O1300" s="12" t="s"/>
      <c r="P1300" s="12" t="s"/>
    </row>
    <row r="1301" spans="1:16">
      <c r="A1301" s="21" t="s"/>
      <c r="B1301" s="12" t="s"/>
      <c r="C1301" s="22" t="s"/>
      <c r="D1301" s="12" t="s"/>
      <c r="E1301" s="12" t="s"/>
      <c r="F1301" s="12" t="s"/>
      <c r="G1301" s="12" t="s"/>
      <c r="H1301" s="12" t="s"/>
      <c r="I1301" s="12" t="s"/>
      <c r="J1301" s="12" t="s"/>
      <c r="K1301" s="12" t="s"/>
      <c r="L1301" s="12" t="s"/>
      <c r="M1301" s="12" t="s"/>
      <c r="N1301" s="12" t="s"/>
      <c r="O1301" s="12" t="s"/>
      <c r="P1301" s="12" t="s"/>
    </row>
    <row r="1302" spans="1:16">
      <c r="A1302" s="21" t="s"/>
      <c r="B1302" s="12" t="s"/>
      <c r="C1302" s="22" t="s"/>
      <c r="D1302" s="12" t="s"/>
      <c r="E1302" s="12" t="s"/>
      <c r="F1302" s="12" t="s"/>
      <c r="G1302" s="12" t="s"/>
      <c r="H1302" s="12" t="s"/>
      <c r="I1302" s="12" t="s"/>
      <c r="J1302" s="12" t="s"/>
      <c r="K1302" s="12" t="s"/>
      <c r="L1302" s="12" t="s"/>
      <c r="M1302" s="12" t="s"/>
      <c r="N1302" s="12" t="s"/>
      <c r="O1302" s="12" t="s"/>
      <c r="P1302" s="12" t="s"/>
    </row>
    <row r="1303" spans="1:16">
      <c r="A1303" s="21" t="s"/>
      <c r="B1303" s="12" t="s"/>
      <c r="C1303" s="22" t="s"/>
      <c r="D1303" s="12" t="s"/>
      <c r="E1303" s="12" t="s"/>
      <c r="F1303" s="12" t="s"/>
      <c r="G1303" s="12" t="s"/>
      <c r="H1303" s="12" t="s"/>
      <c r="I1303" s="12" t="s"/>
      <c r="J1303" s="12" t="s"/>
      <c r="K1303" s="12" t="s"/>
      <c r="L1303" s="12" t="s"/>
      <c r="M1303" s="12" t="s"/>
      <c r="N1303" s="12" t="s"/>
      <c r="O1303" s="12" t="s"/>
      <c r="P1303" s="12" t="s"/>
    </row>
    <row r="1304" spans="1:16">
      <c r="A1304" s="21" t="s"/>
      <c r="B1304" s="12" t="s"/>
      <c r="C1304" s="22" t="s"/>
      <c r="D1304" s="12" t="s"/>
      <c r="E1304" s="12" t="s"/>
      <c r="F1304" s="12" t="s"/>
      <c r="G1304" s="12" t="s"/>
      <c r="H1304" s="12" t="s"/>
      <c r="I1304" s="12" t="s"/>
      <c r="J1304" s="12" t="s"/>
      <c r="K1304" s="12" t="s"/>
      <c r="L1304" s="12" t="s"/>
      <c r="M1304" s="12" t="s"/>
      <c r="N1304" s="12" t="s"/>
      <c r="O1304" s="12" t="s"/>
      <c r="P1304" s="12" t="s"/>
    </row>
    <row r="1305" spans="1:16">
      <c r="A1305" s="21" t="s"/>
      <c r="B1305" s="12" t="s"/>
      <c r="C1305" s="22" t="s"/>
      <c r="D1305" s="12" t="s"/>
      <c r="E1305" s="12" t="s"/>
      <c r="F1305" s="12" t="s"/>
      <c r="G1305" s="12" t="s"/>
      <c r="H1305" s="12" t="s"/>
      <c r="I1305" s="12" t="s"/>
      <c r="J1305" s="12" t="s"/>
      <c r="K1305" s="12" t="s"/>
      <c r="L1305" s="12" t="s"/>
      <c r="M1305" s="12" t="s"/>
      <c r="N1305" s="12" t="s"/>
      <c r="O1305" s="12" t="s"/>
      <c r="P1305" s="12" t="s"/>
    </row>
    <row r="1306" spans="1:16">
      <c r="A1306" s="21" t="s"/>
      <c r="B1306" s="12" t="s"/>
      <c r="C1306" s="22" t="s"/>
      <c r="D1306" s="12" t="s"/>
      <c r="E1306" s="12" t="s"/>
      <c r="F1306" s="12" t="s"/>
      <c r="G1306" s="12" t="s"/>
      <c r="H1306" s="12" t="s"/>
      <c r="I1306" s="12" t="s"/>
      <c r="J1306" s="12" t="s"/>
      <c r="K1306" s="12" t="s"/>
      <c r="L1306" s="12" t="s"/>
      <c r="M1306" s="12" t="s"/>
      <c r="N1306" s="12" t="s"/>
      <c r="O1306" s="12" t="s"/>
      <c r="P1306" s="12" t="s"/>
    </row>
    <row r="1307" spans="1:16">
      <c r="A1307" s="21" t="s"/>
      <c r="B1307" s="12" t="s"/>
      <c r="C1307" s="22" t="s"/>
      <c r="D1307" s="12" t="s"/>
      <c r="E1307" s="12" t="s"/>
      <c r="F1307" s="12" t="s"/>
      <c r="G1307" s="12" t="s"/>
      <c r="H1307" s="12" t="s"/>
      <c r="I1307" s="12" t="s"/>
      <c r="J1307" s="12" t="s"/>
      <c r="K1307" s="12" t="s"/>
      <c r="L1307" s="12" t="s"/>
      <c r="M1307" s="12" t="s"/>
      <c r="N1307" s="12" t="s"/>
      <c r="O1307" s="12" t="s"/>
      <c r="P1307" s="12" t="s"/>
    </row>
    <row r="1308" spans="1:16">
      <c r="A1308" s="21" t="s"/>
      <c r="B1308" s="12" t="s"/>
      <c r="C1308" s="22" t="s"/>
      <c r="D1308" s="12" t="s"/>
      <c r="E1308" s="12" t="s"/>
      <c r="F1308" s="12" t="s"/>
      <c r="G1308" s="12" t="s"/>
      <c r="H1308" s="12" t="s"/>
      <c r="I1308" s="12" t="s"/>
      <c r="J1308" s="12" t="s"/>
      <c r="K1308" s="12" t="s"/>
      <c r="L1308" s="12" t="s"/>
      <c r="M1308" s="12" t="s"/>
      <c r="N1308" s="12" t="s"/>
      <c r="O1308" s="12" t="s"/>
      <c r="P1308" s="12" t="s"/>
    </row>
    <row r="1309" spans="1:16">
      <c r="A1309" s="21" t="s"/>
      <c r="B1309" s="12" t="s"/>
      <c r="C1309" s="22" t="s"/>
      <c r="D1309" s="12" t="s"/>
      <c r="E1309" s="12" t="s"/>
      <c r="F1309" s="12" t="s"/>
      <c r="G1309" s="12" t="s"/>
      <c r="H1309" s="12" t="s"/>
      <c r="I1309" s="12" t="s"/>
      <c r="J1309" s="12" t="s"/>
      <c r="K1309" s="12" t="s"/>
      <c r="L1309" s="12" t="s"/>
      <c r="M1309" s="12" t="s"/>
      <c r="N1309" s="12" t="s"/>
      <c r="O1309" s="12" t="s"/>
      <c r="P1309" s="12" t="s"/>
    </row>
    <row r="1310" spans="1:16">
      <c r="A1310" s="21" t="s"/>
      <c r="B1310" s="12" t="s"/>
      <c r="C1310" s="22" t="s"/>
      <c r="D1310" s="12" t="s"/>
      <c r="E1310" s="12" t="s"/>
      <c r="F1310" s="12" t="s"/>
      <c r="G1310" s="12" t="s"/>
      <c r="H1310" s="12" t="s"/>
      <c r="I1310" s="12" t="s"/>
      <c r="J1310" s="12" t="s"/>
      <c r="K1310" s="12" t="s"/>
      <c r="L1310" s="12" t="s"/>
      <c r="M1310" s="12" t="s"/>
      <c r="N1310" s="12" t="s"/>
      <c r="O1310" s="12" t="s"/>
      <c r="P1310" s="12" t="s"/>
    </row>
    <row r="1311" spans="1:16">
      <c r="A1311" s="21" t="s"/>
      <c r="B1311" s="12" t="s"/>
      <c r="C1311" s="22" t="s"/>
      <c r="D1311" s="12" t="s"/>
      <c r="E1311" s="12" t="s"/>
      <c r="F1311" s="12" t="s"/>
      <c r="G1311" s="12" t="s"/>
      <c r="H1311" s="12" t="s"/>
      <c r="I1311" s="12" t="s"/>
      <c r="J1311" s="12" t="s"/>
      <c r="K1311" s="12" t="s"/>
      <c r="L1311" s="12" t="s"/>
      <c r="M1311" s="12" t="s"/>
      <c r="N1311" s="12" t="s"/>
      <c r="O1311" s="12" t="s"/>
      <c r="P1311" s="12" t="s"/>
    </row>
    <row r="1312" spans="1:16">
      <c r="A1312" s="21" t="s"/>
      <c r="B1312" s="12" t="s"/>
      <c r="C1312" s="22" t="s"/>
      <c r="D1312" s="12" t="s"/>
      <c r="E1312" s="12" t="s"/>
      <c r="F1312" s="12" t="s"/>
      <c r="G1312" s="12" t="s"/>
      <c r="H1312" s="12" t="s"/>
      <c r="I1312" s="12" t="s"/>
      <c r="J1312" s="12" t="s"/>
      <c r="K1312" s="12" t="s"/>
      <c r="L1312" s="12" t="s"/>
      <c r="M1312" s="12" t="s"/>
      <c r="N1312" s="12" t="s"/>
      <c r="O1312" s="12" t="s"/>
      <c r="P1312" s="12" t="s"/>
    </row>
    <row r="1313" spans="1:16">
      <c r="A1313" s="21" t="s"/>
      <c r="B1313" s="12" t="s"/>
      <c r="C1313" s="22" t="s"/>
      <c r="D1313" s="12" t="s"/>
      <c r="E1313" s="12" t="s"/>
      <c r="F1313" s="12" t="s"/>
      <c r="G1313" s="12" t="s"/>
      <c r="H1313" s="12" t="s"/>
      <c r="I1313" s="12" t="s"/>
      <c r="J1313" s="12" t="s"/>
      <c r="K1313" s="12" t="s"/>
      <c r="L1313" s="12" t="s"/>
      <c r="M1313" s="12" t="s"/>
      <c r="N1313" s="12" t="s"/>
      <c r="O1313" s="12" t="s"/>
      <c r="P1313" s="12" t="s"/>
    </row>
    <row r="1314" spans="1:16">
      <c r="A1314" s="21" t="s"/>
      <c r="B1314" s="12" t="s"/>
      <c r="C1314" s="22" t="s"/>
      <c r="D1314" s="12" t="s"/>
      <c r="E1314" s="12" t="s"/>
      <c r="F1314" s="12" t="s"/>
      <c r="G1314" s="12" t="s"/>
      <c r="H1314" s="12" t="s"/>
      <c r="I1314" s="12" t="s"/>
      <c r="J1314" s="12" t="s"/>
      <c r="K1314" s="12" t="s"/>
      <c r="L1314" s="12" t="s"/>
      <c r="M1314" s="12" t="s"/>
      <c r="N1314" s="12" t="s"/>
      <c r="O1314" s="12" t="s"/>
      <c r="P1314" s="12" t="s"/>
    </row>
    <row r="1315" spans="1:16">
      <c r="A1315" s="21" t="s"/>
      <c r="B1315" s="12" t="s"/>
      <c r="C1315" s="22" t="s"/>
      <c r="D1315" s="12" t="s"/>
      <c r="E1315" s="12" t="s"/>
      <c r="F1315" s="12" t="s"/>
      <c r="G1315" s="12" t="s"/>
      <c r="H1315" s="12" t="s"/>
      <c r="I1315" s="12" t="s"/>
      <c r="J1315" s="12" t="s"/>
      <c r="K1315" s="12" t="s"/>
      <c r="L1315" s="12" t="s"/>
      <c r="M1315" s="12" t="s"/>
      <c r="N1315" s="12" t="s"/>
      <c r="O1315" s="12" t="s"/>
      <c r="P1315" s="12" t="s"/>
    </row>
    <row r="1316" spans="1:16">
      <c r="A1316" s="21" t="s"/>
      <c r="B1316" s="12" t="s"/>
      <c r="C1316" s="22" t="s"/>
      <c r="D1316" s="12" t="s"/>
      <c r="E1316" s="12" t="s"/>
      <c r="F1316" s="12" t="s"/>
      <c r="G1316" s="12" t="s"/>
      <c r="H1316" s="12" t="s"/>
      <c r="I1316" s="12" t="s"/>
      <c r="J1316" s="12" t="s"/>
      <c r="K1316" s="12" t="s"/>
      <c r="L1316" s="12" t="s"/>
      <c r="M1316" s="12" t="s"/>
      <c r="N1316" s="12" t="s"/>
      <c r="O1316" s="12" t="s"/>
      <c r="P1316" s="12" t="s"/>
    </row>
    <row r="1317" spans="1:16">
      <c r="A1317" s="21" t="s"/>
      <c r="B1317" s="12" t="s"/>
      <c r="C1317" s="22" t="s"/>
      <c r="D1317" s="12" t="s"/>
      <c r="E1317" s="12" t="s"/>
      <c r="F1317" s="12" t="s"/>
      <c r="G1317" s="12" t="s"/>
      <c r="H1317" s="12" t="s"/>
      <c r="I1317" s="12" t="s"/>
      <c r="J1317" s="12" t="s"/>
      <c r="K1317" s="12" t="s"/>
      <c r="L1317" s="12" t="s"/>
      <c r="M1317" s="12" t="s"/>
      <c r="N1317" s="12" t="s"/>
      <c r="O1317" s="12" t="s"/>
      <c r="P1317" s="12" t="s"/>
    </row>
    <row r="1318" spans="1:16">
      <c r="A1318" s="21" t="s"/>
      <c r="B1318" s="12" t="s"/>
      <c r="C1318" s="22" t="s"/>
      <c r="D1318" s="12" t="s"/>
      <c r="E1318" s="12" t="s"/>
      <c r="F1318" s="12" t="s"/>
      <c r="G1318" s="12" t="s"/>
      <c r="H1318" s="12" t="s"/>
      <c r="I1318" s="12" t="s"/>
      <c r="J1318" s="12" t="s"/>
      <c r="K1318" s="12" t="s"/>
      <c r="L1318" s="12" t="s"/>
      <c r="M1318" s="12" t="s"/>
      <c r="N1318" s="12" t="s"/>
      <c r="O1318" s="12" t="s"/>
      <c r="P1318" s="12" t="s"/>
    </row>
    <row r="1319" spans="1:16">
      <c r="A1319" s="21" t="s"/>
      <c r="B1319" s="12" t="s"/>
      <c r="C1319" s="22" t="s"/>
      <c r="D1319" s="12" t="s"/>
      <c r="E1319" s="12" t="s"/>
      <c r="F1319" s="12" t="s"/>
      <c r="G1319" s="12" t="s"/>
      <c r="H1319" s="12" t="s"/>
      <c r="I1319" s="12" t="s"/>
      <c r="J1319" s="12" t="s"/>
      <c r="K1319" s="12" t="s"/>
      <c r="L1319" s="12" t="s"/>
      <c r="M1319" s="12" t="s"/>
      <c r="N1319" s="12" t="s"/>
      <c r="O1319" s="12" t="s"/>
      <c r="P1319" s="12" t="s"/>
    </row>
    <row r="1320" spans="1:16">
      <c r="A1320" s="21" t="s"/>
      <c r="B1320" s="12" t="s"/>
      <c r="C1320" s="22" t="s"/>
      <c r="D1320" s="12" t="s"/>
      <c r="E1320" s="12" t="s"/>
      <c r="F1320" s="12" t="s"/>
      <c r="G1320" s="12" t="s"/>
      <c r="H1320" s="12" t="s"/>
      <c r="I1320" s="12" t="s"/>
      <c r="J1320" s="12" t="s"/>
      <c r="K1320" s="12" t="s"/>
      <c r="L1320" s="12" t="s"/>
      <c r="M1320" s="12" t="s"/>
      <c r="N1320" s="12" t="s"/>
      <c r="O1320" s="12" t="s"/>
      <c r="P1320" s="12" t="s"/>
    </row>
    <row r="1321" spans="1:16">
      <c r="A1321" s="21" t="s"/>
      <c r="B1321" s="12" t="s"/>
      <c r="C1321" s="22" t="s"/>
      <c r="D1321" s="12" t="s"/>
      <c r="E1321" s="12" t="s"/>
      <c r="F1321" s="12" t="s"/>
      <c r="G1321" s="12" t="s"/>
      <c r="H1321" s="12" t="s"/>
      <c r="I1321" s="12" t="s"/>
      <c r="J1321" s="12" t="s"/>
      <c r="K1321" s="12" t="s"/>
      <c r="L1321" s="12" t="s"/>
      <c r="M1321" s="12" t="s"/>
      <c r="N1321" s="12" t="s"/>
      <c r="O1321" s="12" t="s"/>
      <c r="P1321" s="12" t="s"/>
    </row>
    <row r="1322" spans="1:16">
      <c r="A1322" s="21" t="s"/>
      <c r="B1322" s="12" t="s"/>
      <c r="C1322" s="22" t="s"/>
      <c r="D1322" s="12" t="s"/>
      <c r="E1322" s="12" t="s"/>
      <c r="F1322" s="12" t="s"/>
      <c r="G1322" s="12" t="s"/>
      <c r="H1322" s="12" t="s"/>
      <c r="I1322" s="12" t="s"/>
      <c r="J1322" s="12" t="s"/>
      <c r="K1322" s="12" t="s"/>
      <c r="L1322" s="12" t="s"/>
      <c r="M1322" s="12" t="s"/>
      <c r="N1322" s="12" t="s"/>
      <c r="O1322" s="12" t="s"/>
      <c r="P1322" s="12" t="s"/>
    </row>
    <row r="1323" spans="1:16">
      <c r="A1323" s="21" t="s"/>
      <c r="B1323" s="12" t="s"/>
      <c r="C1323" s="22" t="s"/>
      <c r="D1323" s="12" t="s"/>
      <c r="E1323" s="12" t="s"/>
      <c r="F1323" s="12" t="s"/>
      <c r="G1323" s="12" t="s"/>
      <c r="H1323" s="12" t="s"/>
      <c r="I1323" s="12" t="s"/>
      <c r="J1323" s="12" t="s"/>
      <c r="K1323" s="12" t="s"/>
      <c r="L1323" s="12" t="s"/>
      <c r="M1323" s="12" t="s"/>
      <c r="N1323" s="12" t="s"/>
      <c r="O1323" s="12" t="s"/>
      <c r="P1323" s="12" t="s"/>
    </row>
    <row r="1324" spans="1:16">
      <c r="A1324" s="21" t="s"/>
      <c r="B1324" s="12" t="s"/>
      <c r="C1324" s="22" t="s"/>
      <c r="D1324" s="12" t="s"/>
      <c r="E1324" s="12" t="s"/>
      <c r="F1324" s="12" t="s"/>
      <c r="G1324" s="12" t="s"/>
      <c r="H1324" s="12" t="s"/>
      <c r="I1324" s="12" t="s"/>
      <c r="J1324" s="12" t="s"/>
      <c r="K1324" s="12" t="s"/>
      <c r="L1324" s="12" t="s"/>
      <c r="M1324" s="12" t="s"/>
      <c r="N1324" s="12" t="s"/>
      <c r="O1324" s="12" t="s"/>
      <c r="P1324" s="12" t="s"/>
    </row>
    <row r="1325" spans="1:16">
      <c r="A1325" s="21" t="s"/>
      <c r="B1325" s="12" t="s"/>
      <c r="C1325" s="22" t="s"/>
      <c r="D1325" s="12" t="s"/>
      <c r="E1325" s="12" t="s"/>
      <c r="F1325" s="12" t="s"/>
      <c r="G1325" s="12" t="s"/>
      <c r="H1325" s="12" t="s"/>
      <c r="I1325" s="12" t="s"/>
      <c r="J1325" s="12" t="s"/>
      <c r="K1325" s="12" t="s"/>
      <c r="L1325" s="12" t="s"/>
      <c r="M1325" s="12" t="s"/>
      <c r="N1325" s="12" t="s"/>
      <c r="O1325" s="12" t="s"/>
      <c r="P1325" s="12" t="s"/>
    </row>
    <row r="1326" spans="1:16">
      <c r="A1326" s="21" t="s"/>
      <c r="B1326" s="12" t="s"/>
      <c r="C1326" s="22" t="s"/>
      <c r="D1326" s="12" t="s"/>
      <c r="E1326" s="12" t="s"/>
      <c r="F1326" s="12" t="s"/>
      <c r="G1326" s="12" t="s"/>
      <c r="H1326" s="12" t="s"/>
      <c r="I1326" s="12" t="s"/>
      <c r="J1326" s="12" t="s"/>
      <c r="K1326" s="12" t="s"/>
      <c r="L1326" s="12" t="s"/>
      <c r="M1326" s="12" t="s"/>
      <c r="N1326" s="12" t="s"/>
      <c r="O1326" s="12" t="s"/>
      <c r="P1326" s="12" t="s"/>
    </row>
    <row r="1327" spans="1:16">
      <c r="A1327" s="21" t="s"/>
      <c r="B1327" s="12" t="s"/>
      <c r="C1327" s="22" t="s"/>
      <c r="D1327" s="12" t="s"/>
      <c r="E1327" s="12" t="s"/>
      <c r="F1327" s="12" t="s"/>
      <c r="G1327" s="12" t="s"/>
      <c r="H1327" s="12" t="s"/>
      <c r="I1327" s="12" t="s"/>
      <c r="J1327" s="12" t="s"/>
      <c r="K1327" s="12" t="s"/>
      <c r="L1327" s="12" t="s"/>
      <c r="M1327" s="12" t="s"/>
      <c r="N1327" s="12" t="s"/>
      <c r="O1327" s="12" t="s"/>
      <c r="P1327" s="12" t="s"/>
    </row>
    <row r="1328" spans="1:16">
      <c r="A1328" s="21" t="s"/>
      <c r="B1328" s="12" t="s"/>
      <c r="C1328" s="22" t="s"/>
      <c r="D1328" s="12" t="s"/>
      <c r="E1328" s="12" t="s"/>
      <c r="F1328" s="12" t="s"/>
      <c r="G1328" s="12" t="s"/>
      <c r="H1328" s="12" t="s"/>
      <c r="I1328" s="12" t="s"/>
      <c r="J1328" s="12" t="s"/>
      <c r="K1328" s="12" t="s"/>
      <c r="L1328" s="12" t="s"/>
      <c r="M1328" s="12" t="s"/>
      <c r="N1328" s="12" t="s"/>
      <c r="O1328" s="12" t="s"/>
      <c r="P1328" s="12" t="s"/>
    </row>
    <row r="1329" spans="1:16">
      <c r="A1329" s="21" t="s"/>
      <c r="B1329" s="12" t="s"/>
      <c r="C1329" s="22" t="s"/>
      <c r="D1329" s="12" t="s"/>
      <c r="E1329" s="12" t="s"/>
      <c r="F1329" s="12" t="s"/>
      <c r="G1329" s="12" t="s"/>
      <c r="H1329" s="12" t="s"/>
      <c r="I1329" s="12" t="s"/>
      <c r="J1329" s="12" t="s"/>
      <c r="K1329" s="12" t="s"/>
      <c r="L1329" s="12" t="s"/>
      <c r="M1329" s="12" t="s"/>
      <c r="N1329" s="12" t="s"/>
      <c r="O1329" s="12" t="s"/>
      <c r="P1329" s="12" t="s"/>
    </row>
    <row r="1330" spans="1:16">
      <c r="A1330" s="21" t="s"/>
      <c r="B1330" s="12" t="s"/>
      <c r="C1330" s="22" t="s"/>
      <c r="D1330" s="12" t="s"/>
      <c r="E1330" s="12" t="s"/>
      <c r="F1330" s="12" t="s"/>
      <c r="G1330" s="12" t="s"/>
      <c r="H1330" s="12" t="s"/>
      <c r="I1330" s="12" t="s"/>
      <c r="J1330" s="12" t="s"/>
      <c r="K1330" s="12" t="s"/>
      <c r="L1330" s="12" t="s"/>
      <c r="M1330" s="12" t="s"/>
      <c r="N1330" s="12" t="s"/>
      <c r="O1330" s="12" t="s"/>
      <c r="P1330" s="12" t="s"/>
    </row>
    <row r="1331" spans="1:16">
      <c r="A1331" s="21" t="s"/>
      <c r="B1331" s="12" t="s"/>
      <c r="C1331" s="22" t="s"/>
      <c r="D1331" s="12" t="s"/>
      <c r="E1331" s="12" t="s"/>
      <c r="F1331" s="12" t="s"/>
      <c r="G1331" s="12" t="s"/>
      <c r="H1331" s="12" t="s"/>
      <c r="I1331" s="12" t="s"/>
      <c r="J1331" s="12" t="s"/>
      <c r="K1331" s="12" t="s"/>
      <c r="L1331" s="12" t="s"/>
      <c r="M1331" s="12" t="s"/>
      <c r="N1331" s="12" t="s"/>
      <c r="O1331" s="12" t="s"/>
      <c r="P1331" s="12" t="s"/>
    </row>
    <row r="1332" spans="1:16">
      <c r="A1332" s="21" t="s"/>
      <c r="B1332" s="12" t="s"/>
      <c r="C1332" s="22" t="s"/>
      <c r="D1332" s="12" t="s"/>
      <c r="E1332" s="12" t="s"/>
      <c r="F1332" s="12" t="s"/>
      <c r="G1332" s="12" t="s"/>
      <c r="H1332" s="12" t="s"/>
      <c r="I1332" s="12" t="s"/>
      <c r="J1332" s="12" t="s"/>
      <c r="K1332" s="12" t="s"/>
      <c r="L1332" s="12" t="s"/>
      <c r="M1332" s="12" t="s"/>
      <c r="N1332" s="12" t="s"/>
      <c r="O1332" s="12" t="s"/>
      <c r="P1332" s="12" t="s"/>
    </row>
    <row r="1333" spans="1:16">
      <c r="A1333" s="21" t="s"/>
      <c r="B1333" s="12" t="s"/>
      <c r="C1333" s="22" t="s"/>
      <c r="D1333" s="12" t="s"/>
      <c r="E1333" s="12" t="s"/>
      <c r="F1333" s="12" t="s"/>
      <c r="G1333" s="12" t="s"/>
      <c r="H1333" s="12" t="s"/>
      <c r="I1333" s="12" t="s"/>
      <c r="J1333" s="12" t="s"/>
      <c r="K1333" s="12" t="s"/>
      <c r="L1333" s="12" t="s"/>
      <c r="M1333" s="12" t="s"/>
      <c r="N1333" s="12" t="s"/>
      <c r="O1333" s="12" t="s"/>
      <c r="P1333" s="12" t="s"/>
    </row>
    <row r="1334" spans="1:16">
      <c r="A1334" s="21" t="s"/>
      <c r="B1334" s="12" t="s"/>
      <c r="C1334" s="22" t="s"/>
      <c r="D1334" s="12" t="s"/>
      <c r="E1334" s="12" t="s"/>
      <c r="F1334" s="12" t="s"/>
      <c r="G1334" s="12" t="s"/>
      <c r="H1334" s="12" t="s"/>
      <c r="I1334" s="12" t="s"/>
      <c r="J1334" s="12" t="s"/>
      <c r="K1334" s="12" t="s"/>
      <c r="L1334" s="12" t="s"/>
      <c r="M1334" s="12" t="s"/>
      <c r="N1334" s="12" t="s"/>
      <c r="O1334" s="12" t="s"/>
      <c r="P1334" s="12" t="s"/>
    </row>
    <row r="1335" spans="1:16">
      <c r="A1335" s="21" t="s"/>
      <c r="B1335" s="12" t="s"/>
      <c r="C1335" s="22" t="s"/>
      <c r="D1335" s="12" t="s"/>
      <c r="E1335" s="12" t="s"/>
      <c r="F1335" s="12" t="s"/>
      <c r="G1335" s="12" t="s"/>
      <c r="H1335" s="12" t="s"/>
      <c r="I1335" s="12" t="s"/>
      <c r="J1335" s="12" t="s"/>
      <c r="K1335" s="12" t="s"/>
      <c r="L1335" s="12" t="s"/>
      <c r="M1335" s="12" t="s"/>
      <c r="N1335" s="12" t="s"/>
      <c r="O1335" s="12" t="s"/>
      <c r="P1335" s="12" t="s"/>
    </row>
    <row r="1336" spans="1:16">
      <c r="A1336" s="21" t="s"/>
      <c r="B1336" s="12" t="s"/>
      <c r="C1336" s="22" t="s"/>
      <c r="D1336" s="12" t="s"/>
      <c r="E1336" s="12" t="s"/>
      <c r="F1336" s="12" t="s"/>
      <c r="G1336" s="12" t="s"/>
      <c r="H1336" s="12" t="s"/>
      <c r="I1336" s="12" t="s"/>
      <c r="J1336" s="12" t="s"/>
      <c r="K1336" s="12" t="s"/>
      <c r="L1336" s="12" t="s"/>
      <c r="M1336" s="12" t="s"/>
      <c r="N1336" s="12" t="s"/>
      <c r="O1336" s="12" t="s"/>
      <c r="P1336" s="12" t="s"/>
    </row>
    <row r="1337" spans="1:16">
      <c r="A1337" s="21" t="s"/>
      <c r="B1337" s="12" t="s"/>
      <c r="C1337" s="22" t="s"/>
      <c r="D1337" s="12" t="s"/>
      <c r="E1337" s="12" t="s"/>
      <c r="F1337" s="12" t="s"/>
      <c r="G1337" s="12" t="s"/>
      <c r="H1337" s="12" t="s"/>
      <c r="I1337" s="12" t="s"/>
      <c r="J1337" s="12" t="s"/>
      <c r="K1337" s="12" t="s"/>
      <c r="L1337" s="12" t="s"/>
      <c r="M1337" s="12" t="s"/>
      <c r="N1337" s="12" t="s"/>
      <c r="O1337" s="12" t="s"/>
      <c r="P1337" s="12" t="s"/>
    </row>
    <row r="1338" spans="1:16">
      <c r="A1338" s="21" t="s"/>
      <c r="B1338" s="12" t="s"/>
      <c r="C1338" s="22" t="s"/>
      <c r="D1338" s="12" t="s"/>
      <c r="E1338" s="12" t="s"/>
      <c r="F1338" s="12" t="s"/>
      <c r="G1338" s="12" t="s"/>
      <c r="H1338" s="12" t="s"/>
      <c r="I1338" s="12" t="s"/>
      <c r="J1338" s="12" t="s"/>
      <c r="K1338" s="12" t="s"/>
      <c r="L1338" s="12" t="s"/>
      <c r="M1338" s="12" t="s"/>
      <c r="N1338" s="12" t="s"/>
      <c r="O1338" s="12" t="s"/>
      <c r="P1338" s="12" t="s"/>
    </row>
    <row r="1339" spans="1:16">
      <c r="A1339" s="21" t="s"/>
      <c r="B1339" s="12" t="s"/>
      <c r="C1339" s="22" t="s"/>
      <c r="D1339" s="12" t="s"/>
      <c r="E1339" s="12" t="s"/>
      <c r="F1339" s="12" t="s"/>
      <c r="G1339" s="12" t="s"/>
      <c r="H1339" s="12" t="s"/>
      <c r="I1339" s="12" t="s"/>
      <c r="J1339" s="12" t="s"/>
      <c r="K1339" s="12" t="s"/>
      <c r="L1339" s="12" t="s"/>
      <c r="M1339" s="12" t="s"/>
      <c r="N1339" s="12" t="s"/>
      <c r="O1339" s="12" t="s"/>
      <c r="P1339" s="12" t="s"/>
    </row>
    <row r="1340" spans="1:16">
      <c r="A1340" s="21" t="s"/>
      <c r="B1340" s="12" t="s"/>
      <c r="C1340" s="22" t="s"/>
      <c r="D1340" s="12" t="s"/>
      <c r="E1340" s="12" t="s"/>
      <c r="F1340" s="12" t="s"/>
      <c r="G1340" s="12" t="s"/>
      <c r="H1340" s="12" t="s"/>
      <c r="I1340" s="12" t="s"/>
      <c r="J1340" s="12" t="s"/>
      <c r="K1340" s="12" t="s"/>
      <c r="L1340" s="12" t="s"/>
      <c r="M1340" s="12" t="s"/>
      <c r="N1340" s="12" t="s"/>
      <c r="O1340" s="12" t="s"/>
      <c r="P1340" s="12" t="s"/>
    </row>
    <row r="1341" spans="1:16">
      <c r="A1341" s="21" t="s"/>
      <c r="B1341" s="12" t="s"/>
      <c r="C1341" s="22" t="s"/>
      <c r="D1341" s="12" t="s"/>
      <c r="E1341" s="12" t="s"/>
      <c r="F1341" s="12" t="s"/>
      <c r="G1341" s="12" t="s"/>
      <c r="H1341" s="12" t="s"/>
      <c r="I1341" s="12" t="s"/>
      <c r="J1341" s="12" t="s"/>
      <c r="K1341" s="12" t="s"/>
      <c r="L1341" s="12" t="s"/>
      <c r="M1341" s="12" t="s"/>
      <c r="N1341" s="12" t="s"/>
      <c r="O1341" s="12" t="s"/>
      <c r="P1341" s="12" t="s"/>
    </row>
    <row r="1342" spans="1:16">
      <c r="A1342" s="21" t="s"/>
      <c r="B1342" s="12" t="s"/>
      <c r="C1342" s="22" t="s"/>
      <c r="D1342" s="12" t="s"/>
      <c r="E1342" s="12" t="s"/>
      <c r="F1342" s="12" t="s"/>
      <c r="G1342" s="12" t="s"/>
      <c r="H1342" s="12" t="s"/>
      <c r="I1342" s="12" t="s"/>
      <c r="J1342" s="12" t="s"/>
      <c r="K1342" s="12" t="s"/>
      <c r="L1342" s="12" t="s"/>
      <c r="M1342" s="12" t="s"/>
      <c r="N1342" s="12" t="s"/>
      <c r="O1342" s="12" t="s"/>
      <c r="P1342" s="12" t="s"/>
    </row>
    <row r="1343" spans="1:16">
      <c r="A1343" s="21" t="s"/>
      <c r="B1343" s="12" t="s"/>
      <c r="C1343" s="22" t="s"/>
      <c r="D1343" s="12" t="s"/>
      <c r="E1343" s="12" t="s"/>
      <c r="F1343" s="12" t="s"/>
      <c r="G1343" s="12" t="s"/>
      <c r="H1343" s="12" t="s"/>
      <c r="I1343" s="12" t="s"/>
      <c r="J1343" s="12" t="s"/>
      <c r="K1343" s="12" t="s"/>
      <c r="L1343" s="12" t="s"/>
      <c r="M1343" s="12" t="s"/>
      <c r="N1343" s="12" t="s"/>
      <c r="O1343" s="12" t="s"/>
      <c r="P1343" s="12" t="s"/>
    </row>
    <row r="1344" spans="1:16">
      <c r="A1344" s="21" t="s"/>
      <c r="B1344" s="12" t="s"/>
      <c r="C1344" s="22" t="s"/>
      <c r="D1344" s="12" t="s"/>
      <c r="E1344" s="12" t="s"/>
      <c r="F1344" s="12" t="s"/>
      <c r="G1344" s="12" t="s"/>
      <c r="H1344" s="12" t="s"/>
      <c r="I1344" s="12" t="s"/>
      <c r="J1344" s="12" t="s"/>
      <c r="K1344" s="12" t="s"/>
      <c r="L1344" s="12" t="s"/>
      <c r="M1344" s="12" t="s"/>
      <c r="N1344" s="12" t="s"/>
      <c r="O1344" s="12" t="s"/>
      <c r="P1344" s="12" t="s"/>
    </row>
    <row r="1345" spans="1:16">
      <c r="A1345" s="21" t="s"/>
      <c r="B1345" s="12" t="s"/>
      <c r="C1345" s="22" t="s"/>
      <c r="D1345" s="12" t="s"/>
      <c r="E1345" s="12" t="s"/>
      <c r="F1345" s="12" t="s"/>
      <c r="G1345" s="12" t="s"/>
      <c r="H1345" s="12" t="s"/>
      <c r="I1345" s="12" t="s"/>
      <c r="J1345" s="12" t="s"/>
      <c r="K1345" s="12" t="s"/>
      <c r="L1345" s="12" t="s"/>
      <c r="M1345" s="12" t="s"/>
      <c r="N1345" s="12" t="s"/>
      <c r="O1345" s="12" t="s"/>
      <c r="P1345" s="12" t="s"/>
    </row>
    <row r="1346" spans="1:16">
      <c r="A1346" s="21" t="s"/>
      <c r="B1346" s="12" t="s"/>
      <c r="C1346" s="22" t="s"/>
      <c r="D1346" s="12" t="s"/>
      <c r="E1346" s="12" t="s"/>
      <c r="F1346" s="12" t="s"/>
      <c r="G1346" s="12" t="s"/>
      <c r="H1346" s="12" t="s"/>
      <c r="I1346" s="12" t="s"/>
      <c r="J1346" s="12" t="s"/>
      <c r="K1346" s="12" t="s"/>
      <c r="L1346" s="12" t="s"/>
      <c r="M1346" s="12" t="s"/>
      <c r="N1346" s="12" t="s"/>
      <c r="O1346" s="12" t="s"/>
      <c r="P1346" s="12" t="s"/>
    </row>
    <row r="1347" spans="1:16">
      <c r="A1347" s="21" t="s"/>
      <c r="B1347" s="12" t="s"/>
      <c r="C1347" s="22" t="s"/>
      <c r="D1347" s="12" t="s"/>
      <c r="E1347" s="12" t="s"/>
      <c r="F1347" s="12" t="s"/>
      <c r="G1347" s="12" t="s"/>
      <c r="H1347" s="12" t="s"/>
      <c r="I1347" s="12" t="s"/>
      <c r="J1347" s="12" t="s"/>
      <c r="K1347" s="12" t="s"/>
      <c r="L1347" s="12" t="s"/>
      <c r="M1347" s="12" t="s"/>
      <c r="N1347" s="12" t="s"/>
      <c r="O1347" s="12" t="s"/>
      <c r="P1347" s="12" t="s"/>
    </row>
    <row r="1348" spans="1:16">
      <c r="A1348" s="21" t="s"/>
      <c r="B1348" s="12" t="s"/>
      <c r="C1348" s="22" t="s"/>
      <c r="D1348" s="12" t="s"/>
      <c r="E1348" s="12" t="s"/>
      <c r="F1348" s="12" t="s"/>
      <c r="G1348" s="12" t="s"/>
      <c r="H1348" s="12" t="s"/>
      <c r="I1348" s="12" t="s"/>
      <c r="J1348" s="12" t="s"/>
      <c r="K1348" s="12" t="s"/>
      <c r="L1348" s="12" t="s"/>
      <c r="M1348" s="12" t="s"/>
      <c r="N1348" s="12" t="s"/>
      <c r="O1348" s="12" t="s"/>
      <c r="P1348" s="12" t="s"/>
    </row>
    <row r="1349" spans="1:16">
      <c r="A1349" s="21" t="s"/>
      <c r="B1349" s="12" t="s"/>
      <c r="C1349" s="22" t="s"/>
      <c r="D1349" s="12" t="s"/>
      <c r="E1349" s="12" t="s"/>
      <c r="F1349" s="12" t="s"/>
      <c r="G1349" s="12" t="s"/>
      <c r="H1349" s="12" t="s"/>
      <c r="I1349" s="12" t="s"/>
      <c r="J1349" s="12" t="s"/>
      <c r="K1349" s="12" t="s"/>
      <c r="L1349" s="12" t="s"/>
      <c r="M1349" s="12" t="s"/>
      <c r="N1349" s="12" t="s"/>
      <c r="O1349" s="12" t="s"/>
      <c r="P1349" s="12" t="s"/>
    </row>
    <row r="1350" spans="1:16">
      <c r="A1350" s="21" t="s"/>
      <c r="B1350" s="12" t="s"/>
      <c r="C1350" s="22" t="s"/>
      <c r="D1350" s="12" t="s"/>
      <c r="E1350" s="12" t="s"/>
      <c r="F1350" s="12" t="s"/>
      <c r="G1350" s="12" t="s"/>
      <c r="H1350" s="12" t="s"/>
      <c r="I1350" s="12" t="s"/>
      <c r="J1350" s="12" t="s"/>
      <c r="K1350" s="12" t="s"/>
      <c r="L1350" s="12" t="s"/>
      <c r="M1350" s="12" t="s"/>
      <c r="N1350" s="12" t="s"/>
      <c r="O1350" s="12" t="s"/>
      <c r="P1350" s="12" t="s"/>
    </row>
    <row r="1351" spans="1:16">
      <c r="A1351" s="21" t="s"/>
      <c r="B1351" s="12" t="s"/>
      <c r="C1351" s="22" t="s"/>
      <c r="D1351" s="12" t="s"/>
      <c r="E1351" s="12" t="s"/>
      <c r="F1351" s="12" t="s"/>
      <c r="G1351" s="12" t="s"/>
      <c r="H1351" s="12" t="s"/>
      <c r="I1351" s="12" t="s"/>
      <c r="J1351" s="12" t="s"/>
      <c r="K1351" s="12" t="s"/>
      <c r="L1351" s="12" t="s"/>
      <c r="M1351" s="12" t="s"/>
      <c r="N1351" s="12" t="s"/>
      <c r="O1351" s="12" t="s"/>
      <c r="P1351" s="12" t="s"/>
    </row>
    <row r="1352" spans="1:16">
      <c r="A1352" s="21" t="s"/>
      <c r="B1352" s="12" t="s"/>
      <c r="C1352" s="22" t="s"/>
      <c r="D1352" s="12" t="s"/>
      <c r="E1352" s="12" t="s"/>
      <c r="F1352" s="12" t="s"/>
      <c r="G1352" s="12" t="s"/>
      <c r="H1352" s="12" t="s"/>
      <c r="I1352" s="12" t="s"/>
      <c r="J1352" s="12" t="s"/>
      <c r="K1352" s="12" t="s"/>
      <c r="L1352" s="12" t="s"/>
      <c r="M1352" s="12" t="s"/>
      <c r="N1352" s="12" t="s"/>
      <c r="O1352" s="12" t="s"/>
      <c r="P1352" s="12" t="s"/>
    </row>
    <row r="1353" spans="1:16">
      <c r="A1353" s="21" t="s"/>
      <c r="B1353" s="12" t="s"/>
      <c r="C1353" s="22" t="s"/>
      <c r="D1353" s="12" t="s"/>
      <c r="E1353" s="12" t="s"/>
      <c r="F1353" s="12" t="s"/>
      <c r="G1353" s="12" t="s"/>
      <c r="H1353" s="12" t="s"/>
      <c r="I1353" s="12" t="s"/>
      <c r="J1353" s="12" t="s"/>
      <c r="K1353" s="12" t="s"/>
      <c r="L1353" s="12" t="s"/>
      <c r="M1353" s="12" t="s"/>
      <c r="N1353" s="12" t="s"/>
      <c r="O1353" s="12" t="s"/>
      <c r="P1353" s="12" t="s"/>
    </row>
    <row r="1354" spans="1:16">
      <c r="A1354" s="21" t="s"/>
      <c r="B1354" s="12" t="s"/>
      <c r="C1354" s="22" t="s"/>
      <c r="D1354" s="12" t="s"/>
      <c r="E1354" s="12" t="s"/>
      <c r="F1354" s="12" t="s"/>
      <c r="G1354" s="12" t="s"/>
      <c r="H1354" s="12" t="s"/>
      <c r="I1354" s="12" t="s"/>
      <c r="J1354" s="12" t="s"/>
      <c r="K1354" s="12" t="s"/>
      <c r="L1354" s="12" t="s"/>
      <c r="M1354" s="12" t="s"/>
      <c r="N1354" s="12" t="s"/>
      <c r="O1354" s="12" t="s"/>
      <c r="P1354" s="12" t="s"/>
    </row>
    <row r="1355" spans="1:16">
      <c r="A1355" s="21" t="s"/>
      <c r="B1355" s="12" t="s"/>
      <c r="C1355" s="22" t="s"/>
      <c r="D1355" s="12" t="s"/>
      <c r="E1355" s="12" t="s"/>
      <c r="F1355" s="12" t="s"/>
      <c r="G1355" s="12" t="s"/>
      <c r="H1355" s="12" t="s"/>
      <c r="I1355" s="12" t="s"/>
      <c r="J1355" s="12" t="s"/>
      <c r="K1355" s="12" t="s"/>
      <c r="L1355" s="12" t="s"/>
      <c r="M1355" s="12" t="s"/>
      <c r="N1355" s="12" t="s"/>
      <c r="O1355" s="12" t="s"/>
      <c r="P1355" s="12" t="s"/>
    </row>
    <row r="1356" spans="1:16">
      <c r="A1356" s="21" t="s"/>
      <c r="B1356" s="12" t="s"/>
      <c r="C1356" s="22" t="s"/>
      <c r="D1356" s="12" t="s"/>
      <c r="E1356" s="12" t="s"/>
      <c r="F1356" s="12" t="s"/>
      <c r="G1356" s="12" t="s"/>
      <c r="H1356" s="12" t="s"/>
      <c r="I1356" s="12" t="s"/>
      <c r="J1356" s="12" t="s"/>
      <c r="K1356" s="12" t="s"/>
      <c r="L1356" s="12" t="s"/>
      <c r="M1356" s="12" t="s"/>
      <c r="N1356" s="12" t="s"/>
      <c r="O1356" s="12" t="s"/>
      <c r="P1356" s="12" t="s"/>
    </row>
    <row r="1357" spans="1:16">
      <c r="A1357" s="21" t="s"/>
      <c r="B1357" s="12" t="s"/>
      <c r="C1357" s="22" t="s"/>
      <c r="D1357" s="12" t="s"/>
      <c r="E1357" s="12" t="s"/>
      <c r="F1357" s="12" t="s"/>
      <c r="G1357" s="12" t="s"/>
      <c r="H1357" s="12" t="s"/>
      <c r="I1357" s="12" t="s"/>
      <c r="J1357" s="12" t="s"/>
      <c r="K1357" s="12" t="s"/>
      <c r="L1357" s="12" t="s"/>
      <c r="M1357" s="12" t="s"/>
      <c r="N1357" s="12" t="s"/>
      <c r="O1357" s="12" t="s"/>
      <c r="P1357" s="12" t="s"/>
    </row>
    <row r="1358" spans="1:16">
      <c r="A1358" s="21" t="s"/>
      <c r="B1358" s="12" t="s"/>
      <c r="C1358" s="22" t="s"/>
      <c r="D1358" s="12" t="s"/>
      <c r="E1358" s="12" t="s"/>
      <c r="F1358" s="12" t="s"/>
      <c r="G1358" s="12" t="s"/>
      <c r="H1358" s="12" t="s"/>
      <c r="I1358" s="12" t="s"/>
      <c r="J1358" s="12" t="s"/>
      <c r="K1358" s="12" t="s"/>
      <c r="L1358" s="12" t="s"/>
      <c r="M1358" s="12" t="s"/>
      <c r="N1358" s="12" t="s"/>
      <c r="O1358" s="12" t="s"/>
      <c r="P1358" s="12" t="s"/>
    </row>
    <row r="1359" spans="1:16">
      <c r="A1359" s="21" t="s"/>
      <c r="B1359" s="12" t="s"/>
      <c r="C1359" s="22" t="s"/>
      <c r="D1359" s="12" t="s"/>
      <c r="E1359" s="12" t="s"/>
      <c r="F1359" s="12" t="s"/>
      <c r="G1359" s="12" t="s"/>
      <c r="H1359" s="12" t="s"/>
      <c r="I1359" s="12" t="s"/>
      <c r="J1359" s="12" t="s"/>
      <c r="K1359" s="12" t="s"/>
      <c r="L1359" s="12" t="s"/>
      <c r="M1359" s="12" t="s"/>
      <c r="N1359" s="12" t="s"/>
      <c r="O1359" s="12" t="s"/>
      <c r="P1359" s="12" t="s"/>
    </row>
    <row r="1360" spans="1:16">
      <c r="A1360" s="21" t="s"/>
      <c r="B1360" s="12" t="s"/>
      <c r="C1360" s="22" t="s"/>
      <c r="D1360" s="12" t="s"/>
      <c r="E1360" s="12" t="s"/>
      <c r="F1360" s="12" t="s"/>
      <c r="G1360" s="12" t="s"/>
      <c r="H1360" s="12" t="s"/>
      <c r="I1360" s="12" t="s"/>
      <c r="J1360" s="12" t="s"/>
      <c r="K1360" s="12" t="s"/>
      <c r="L1360" s="12" t="s"/>
      <c r="M1360" s="12" t="s"/>
      <c r="N1360" s="12" t="s"/>
      <c r="O1360" s="12" t="s"/>
      <c r="P1360" s="12" t="s"/>
    </row>
    <row r="1361" spans="1:16">
      <c r="A1361" s="21" t="s"/>
      <c r="B1361" s="12" t="s"/>
      <c r="C1361" s="22" t="s"/>
      <c r="D1361" s="12" t="s"/>
      <c r="E1361" s="12" t="s"/>
      <c r="F1361" s="12" t="s"/>
      <c r="G1361" s="12" t="s"/>
      <c r="H1361" s="12" t="s"/>
      <c r="I1361" s="12" t="s"/>
      <c r="J1361" s="12" t="s"/>
      <c r="K1361" s="12" t="s"/>
      <c r="L1361" s="12" t="s"/>
      <c r="M1361" s="12" t="s"/>
      <c r="N1361" s="12" t="s"/>
      <c r="O1361" s="12" t="s"/>
      <c r="P1361" s="12" t="s"/>
    </row>
    <row r="1362" spans="1:16">
      <c r="A1362" s="21" t="s"/>
      <c r="B1362" s="12" t="s"/>
      <c r="C1362" s="22" t="s"/>
      <c r="D1362" s="12" t="s"/>
      <c r="E1362" s="12" t="s"/>
      <c r="F1362" s="12" t="s"/>
      <c r="G1362" s="12" t="s"/>
      <c r="H1362" s="12" t="s"/>
      <c r="I1362" s="12" t="s"/>
      <c r="J1362" s="12" t="s"/>
      <c r="K1362" s="12" t="s"/>
      <c r="L1362" s="12" t="s"/>
      <c r="M1362" s="12" t="s"/>
      <c r="N1362" s="12" t="s"/>
      <c r="O1362" s="12" t="s"/>
      <c r="P1362" s="12" t="s"/>
    </row>
    <row r="1363" spans="1:16">
      <c r="A1363" s="21" t="s"/>
      <c r="B1363" s="12" t="s"/>
      <c r="C1363" s="22" t="s"/>
      <c r="D1363" s="12" t="s"/>
      <c r="E1363" s="12" t="s"/>
      <c r="F1363" s="12" t="s"/>
      <c r="G1363" s="12" t="s"/>
      <c r="H1363" s="12" t="s"/>
      <c r="I1363" s="12" t="s"/>
      <c r="J1363" s="12" t="s"/>
      <c r="K1363" s="12" t="s"/>
      <c r="L1363" s="12" t="s"/>
      <c r="M1363" s="12" t="s"/>
      <c r="N1363" s="12" t="s"/>
      <c r="O1363" s="12" t="s"/>
      <c r="P1363" s="12" t="s"/>
    </row>
    <row r="1364" spans="1:16">
      <c r="A1364" s="21" t="s"/>
      <c r="B1364" s="12" t="s"/>
      <c r="C1364" s="22" t="s"/>
      <c r="D1364" s="12" t="s"/>
      <c r="E1364" s="12" t="s"/>
      <c r="F1364" s="12" t="s"/>
      <c r="G1364" s="12" t="s"/>
      <c r="H1364" s="12" t="s"/>
      <c r="I1364" s="12" t="s"/>
      <c r="J1364" s="12" t="s"/>
      <c r="K1364" s="12" t="s"/>
      <c r="L1364" s="12" t="s"/>
      <c r="M1364" s="12" t="s"/>
      <c r="N1364" s="12" t="s"/>
      <c r="O1364" s="12" t="s"/>
      <c r="P1364" s="12" t="s"/>
    </row>
    <row r="1365" spans="1:16">
      <c r="A1365" s="21" t="s"/>
      <c r="B1365" s="12" t="s"/>
      <c r="C1365" s="22" t="s"/>
      <c r="D1365" s="12" t="s"/>
      <c r="E1365" s="12" t="s"/>
      <c r="F1365" s="12" t="s"/>
      <c r="G1365" s="12" t="s"/>
      <c r="H1365" s="12" t="s"/>
      <c r="I1365" s="12" t="s"/>
      <c r="J1365" s="12" t="s"/>
      <c r="K1365" s="12" t="s"/>
      <c r="L1365" s="12" t="s"/>
      <c r="M1365" s="12" t="s"/>
      <c r="N1365" s="12" t="s"/>
      <c r="O1365" s="12" t="s"/>
      <c r="P1365" s="12" t="s"/>
    </row>
    <row r="1366" spans="1:16">
      <c r="A1366" s="21" t="s"/>
      <c r="B1366" s="12" t="s"/>
      <c r="C1366" s="22" t="s"/>
      <c r="D1366" s="12" t="s"/>
      <c r="E1366" s="12" t="s"/>
      <c r="F1366" s="12" t="s"/>
      <c r="G1366" s="12" t="s"/>
      <c r="H1366" s="12" t="s"/>
      <c r="I1366" s="12" t="s"/>
      <c r="J1366" s="12" t="s"/>
      <c r="K1366" s="12" t="s"/>
      <c r="L1366" s="12" t="s"/>
      <c r="M1366" s="12" t="s"/>
      <c r="N1366" s="12" t="s"/>
      <c r="O1366" s="12" t="s"/>
      <c r="P1366" s="12" t="s"/>
    </row>
    <row r="1367" spans="1:16">
      <c r="A1367" s="21" t="s"/>
      <c r="B1367" s="12" t="s"/>
      <c r="C1367" s="22" t="s"/>
      <c r="D1367" s="12" t="s"/>
      <c r="E1367" s="12" t="s"/>
      <c r="F1367" s="12" t="s"/>
      <c r="G1367" s="12" t="s"/>
      <c r="H1367" s="12" t="s"/>
      <c r="I1367" s="12" t="s"/>
      <c r="J1367" s="12" t="s"/>
      <c r="K1367" s="12" t="s"/>
      <c r="L1367" s="12" t="s"/>
      <c r="M1367" s="12" t="s"/>
      <c r="N1367" s="12" t="s"/>
      <c r="O1367" s="12" t="s"/>
      <c r="P1367" s="12" t="s"/>
    </row>
    <row r="1368" spans="1:16">
      <c r="A1368" s="21" t="s"/>
      <c r="B1368" s="12" t="s"/>
      <c r="C1368" s="22" t="s"/>
      <c r="D1368" s="12" t="s"/>
      <c r="E1368" s="12" t="s"/>
      <c r="F1368" s="12" t="s"/>
      <c r="G1368" s="12" t="s"/>
      <c r="H1368" s="12" t="s"/>
      <c r="I1368" s="12" t="s"/>
      <c r="J1368" s="12" t="s"/>
      <c r="K1368" s="12" t="s"/>
      <c r="L1368" s="12" t="s"/>
      <c r="M1368" s="12" t="s"/>
      <c r="N1368" s="12" t="s"/>
      <c r="O1368" s="12" t="s"/>
      <c r="P1368" s="12" t="s"/>
    </row>
    <row r="1369" spans="1:16">
      <c r="A1369" s="21" t="s"/>
      <c r="B1369" s="12" t="s"/>
      <c r="C1369" s="22" t="s"/>
      <c r="D1369" s="12" t="s"/>
      <c r="E1369" s="12" t="s"/>
      <c r="F1369" s="12" t="s"/>
      <c r="G1369" s="12" t="s"/>
      <c r="H1369" s="12" t="s"/>
      <c r="I1369" s="12" t="s"/>
      <c r="J1369" s="12" t="s"/>
      <c r="K1369" s="12" t="s"/>
      <c r="L1369" s="12" t="s"/>
      <c r="M1369" s="12" t="s"/>
      <c r="N1369" s="12" t="s"/>
      <c r="O1369" s="12" t="s"/>
      <c r="P1369" s="12" t="s"/>
    </row>
    <row r="1370" spans="1:16">
      <c r="A1370" s="21" t="s"/>
      <c r="B1370" s="12" t="s"/>
      <c r="C1370" s="22" t="s"/>
      <c r="D1370" s="12" t="s"/>
      <c r="E1370" s="12" t="s"/>
      <c r="F1370" s="12" t="s"/>
      <c r="G1370" s="12" t="s"/>
      <c r="H1370" s="12" t="s"/>
      <c r="I1370" s="12" t="s"/>
      <c r="J1370" s="12" t="s"/>
      <c r="K1370" s="12" t="s"/>
      <c r="L1370" s="12" t="s"/>
      <c r="M1370" s="12" t="s"/>
      <c r="N1370" s="12" t="s"/>
      <c r="O1370" s="12" t="s"/>
      <c r="P1370" s="12" t="s"/>
    </row>
    <row r="1371" spans="1:16">
      <c r="A1371" s="21" t="s"/>
      <c r="B1371" s="12" t="s"/>
      <c r="C1371" s="22" t="s"/>
      <c r="D1371" s="12" t="s"/>
      <c r="E1371" s="12" t="s"/>
      <c r="F1371" s="12" t="s"/>
      <c r="G1371" s="12" t="s"/>
      <c r="H1371" s="12" t="s"/>
      <c r="I1371" s="12" t="s"/>
      <c r="J1371" s="12" t="s"/>
      <c r="K1371" s="12" t="s"/>
      <c r="L1371" s="12" t="s"/>
      <c r="M1371" s="12" t="s"/>
      <c r="N1371" s="12" t="s"/>
      <c r="O1371" s="12" t="s"/>
      <c r="P1371" s="12" t="s"/>
    </row>
    <row r="1372" spans="1:16">
      <c r="A1372" s="21" t="s"/>
      <c r="B1372" s="12" t="s"/>
      <c r="C1372" s="22" t="s"/>
      <c r="D1372" s="12" t="s"/>
      <c r="E1372" s="12" t="s"/>
      <c r="F1372" s="12" t="s"/>
      <c r="G1372" s="12" t="s"/>
      <c r="H1372" s="12" t="s"/>
      <c r="I1372" s="12" t="s"/>
      <c r="J1372" s="12" t="s"/>
      <c r="K1372" s="12" t="s"/>
      <c r="L1372" s="12" t="s"/>
      <c r="M1372" s="12" t="s"/>
      <c r="N1372" s="12" t="s"/>
      <c r="O1372" s="12" t="s"/>
      <c r="P1372" s="12" t="s"/>
    </row>
    <row r="1373" spans="1:16">
      <c r="A1373" s="21" t="s"/>
      <c r="B1373" s="12" t="s"/>
      <c r="C1373" s="22" t="s"/>
      <c r="D1373" s="12" t="s"/>
      <c r="E1373" s="12" t="s"/>
      <c r="F1373" s="12" t="s"/>
      <c r="G1373" s="12" t="s"/>
      <c r="H1373" s="12" t="s"/>
      <c r="I1373" s="12" t="s"/>
      <c r="J1373" s="12" t="s"/>
      <c r="K1373" s="12" t="s"/>
      <c r="L1373" s="12" t="s"/>
      <c r="M1373" s="12" t="s"/>
      <c r="N1373" s="12" t="s"/>
      <c r="O1373" s="12" t="s"/>
      <c r="P1373" s="12" t="s"/>
    </row>
    <row r="1374" spans="1:16">
      <c r="A1374" s="21" t="s"/>
      <c r="B1374" s="12" t="s"/>
      <c r="C1374" s="22" t="s"/>
      <c r="D1374" s="12" t="s"/>
      <c r="E1374" s="12" t="s"/>
      <c r="F1374" s="12" t="s"/>
      <c r="G1374" s="12" t="s"/>
      <c r="H1374" s="12" t="s"/>
      <c r="I1374" s="12" t="s"/>
      <c r="J1374" s="12" t="s"/>
      <c r="K1374" s="12" t="s"/>
      <c r="L1374" s="12" t="s"/>
      <c r="M1374" s="12" t="s"/>
      <c r="N1374" s="12" t="s"/>
      <c r="O1374" s="12" t="s"/>
      <c r="P1374" s="12" t="s"/>
    </row>
    <row r="1375" spans="1:16">
      <c r="A1375" s="21" t="s"/>
      <c r="B1375" s="12" t="s"/>
      <c r="C1375" s="22" t="s"/>
      <c r="D1375" s="12" t="s"/>
      <c r="E1375" s="12" t="s"/>
      <c r="F1375" s="12" t="s"/>
      <c r="G1375" s="12" t="s"/>
      <c r="H1375" s="12" t="s"/>
      <c r="I1375" s="12" t="s"/>
      <c r="J1375" s="12" t="s"/>
      <c r="K1375" s="12" t="s"/>
      <c r="L1375" s="12" t="s"/>
      <c r="M1375" s="12" t="s"/>
      <c r="N1375" s="12" t="s"/>
      <c r="O1375" s="12" t="s"/>
      <c r="P1375" s="12" t="s"/>
    </row>
    <row r="1376" spans="1:16">
      <c r="A1376" s="21" t="s"/>
      <c r="B1376" s="12" t="s"/>
      <c r="C1376" s="22" t="s"/>
      <c r="D1376" s="12" t="s"/>
      <c r="E1376" s="12" t="s"/>
      <c r="F1376" s="12" t="s"/>
      <c r="G1376" s="12" t="s"/>
      <c r="H1376" s="12" t="s"/>
      <c r="I1376" s="12" t="s"/>
      <c r="J1376" s="12" t="s"/>
      <c r="K1376" s="12" t="s"/>
      <c r="L1376" s="12" t="s"/>
      <c r="M1376" s="12" t="s"/>
      <c r="N1376" s="12" t="s"/>
      <c r="O1376" s="12" t="s"/>
      <c r="P1376" s="12" t="s"/>
    </row>
    <row r="1377" spans="1:16">
      <c r="A1377" s="21" t="s"/>
      <c r="B1377" s="12" t="s"/>
      <c r="C1377" s="22" t="s"/>
      <c r="D1377" s="12" t="s"/>
      <c r="E1377" s="12" t="s"/>
      <c r="F1377" s="12" t="s"/>
      <c r="G1377" s="12" t="s"/>
      <c r="H1377" s="12" t="s"/>
      <c r="I1377" s="12" t="s"/>
      <c r="J1377" s="12" t="s"/>
      <c r="K1377" s="12" t="s"/>
      <c r="L1377" s="12" t="s"/>
      <c r="M1377" s="12" t="s"/>
      <c r="N1377" s="12" t="s"/>
      <c r="O1377" s="12" t="s"/>
      <c r="P1377" s="12" t="s"/>
    </row>
    <row r="1378" spans="1:16">
      <c r="A1378" s="21" t="s"/>
      <c r="B1378" s="12" t="s"/>
      <c r="C1378" s="22" t="s"/>
      <c r="D1378" s="12" t="s"/>
      <c r="E1378" s="12" t="s"/>
      <c r="F1378" s="12" t="s"/>
      <c r="G1378" s="12" t="s"/>
      <c r="H1378" s="12" t="s"/>
      <c r="I1378" s="12" t="s"/>
      <c r="J1378" s="12" t="s"/>
      <c r="K1378" s="12" t="s"/>
      <c r="L1378" s="12" t="s"/>
      <c r="M1378" s="12" t="s"/>
      <c r="N1378" s="12" t="s"/>
      <c r="O1378" s="12" t="s"/>
      <c r="P1378" s="12" t="s"/>
    </row>
    <row r="1379" spans="1:16">
      <c r="A1379" s="21" t="s"/>
      <c r="B1379" s="12" t="s"/>
      <c r="C1379" s="22" t="s"/>
      <c r="D1379" s="12" t="s"/>
      <c r="E1379" s="12" t="s"/>
      <c r="F1379" s="12" t="s"/>
      <c r="G1379" s="12" t="s"/>
      <c r="H1379" s="12" t="s"/>
      <c r="I1379" s="12" t="s"/>
      <c r="J1379" s="12" t="s"/>
      <c r="K1379" s="12" t="s"/>
      <c r="L1379" s="12" t="s"/>
      <c r="M1379" s="12" t="s"/>
      <c r="N1379" s="12" t="s"/>
      <c r="O1379" s="12" t="s"/>
      <c r="P1379" s="12" t="s"/>
    </row>
    <row r="1380" spans="1:16">
      <c r="A1380" s="21" t="s"/>
      <c r="B1380" s="12" t="s"/>
      <c r="C1380" s="22" t="s"/>
      <c r="D1380" s="12" t="s"/>
      <c r="E1380" s="12" t="s"/>
      <c r="F1380" s="12" t="s"/>
      <c r="G1380" s="12" t="s"/>
      <c r="H1380" s="12" t="s"/>
      <c r="I1380" s="12" t="s"/>
      <c r="J1380" s="12" t="s"/>
      <c r="K1380" s="12" t="s"/>
      <c r="L1380" s="12" t="s"/>
      <c r="M1380" s="12" t="s"/>
      <c r="N1380" s="12" t="s"/>
      <c r="O1380" s="12" t="s"/>
      <c r="P1380" s="12" t="s"/>
    </row>
    <row r="1381" spans="1:16">
      <c r="A1381" s="21" t="s"/>
      <c r="B1381" s="12" t="s"/>
      <c r="C1381" s="22" t="s"/>
      <c r="D1381" s="12" t="s"/>
      <c r="E1381" s="12" t="s"/>
      <c r="F1381" s="12" t="s"/>
      <c r="G1381" s="12" t="s"/>
      <c r="H1381" s="12" t="s"/>
      <c r="I1381" s="12" t="s"/>
      <c r="J1381" s="12" t="s"/>
      <c r="K1381" s="12" t="s"/>
      <c r="L1381" s="12" t="s"/>
      <c r="M1381" s="12" t="s"/>
      <c r="N1381" s="12" t="s"/>
      <c r="O1381" s="12" t="s"/>
      <c r="P1381" s="12" t="s"/>
    </row>
    <row r="1382" spans="1:16">
      <c r="A1382" s="21" t="s"/>
      <c r="B1382" s="12" t="s"/>
      <c r="C1382" s="22" t="s"/>
      <c r="D1382" s="12" t="s"/>
      <c r="E1382" s="12" t="s"/>
      <c r="F1382" s="12" t="s"/>
      <c r="G1382" s="12" t="s"/>
      <c r="H1382" s="12" t="s"/>
      <c r="I1382" s="12" t="s"/>
      <c r="J1382" s="12" t="s"/>
      <c r="K1382" s="12" t="s"/>
      <c r="L1382" s="12" t="s"/>
      <c r="M1382" s="12" t="s"/>
      <c r="N1382" s="12" t="s"/>
      <c r="O1382" s="12" t="s"/>
      <c r="P1382" s="12" t="s"/>
    </row>
    <row r="1383" spans="1:16">
      <c r="A1383" s="21" t="s"/>
      <c r="B1383" s="12" t="s"/>
      <c r="C1383" s="22" t="s"/>
      <c r="D1383" s="12" t="s"/>
      <c r="E1383" s="12" t="s"/>
      <c r="F1383" s="12" t="s"/>
      <c r="G1383" s="12" t="s"/>
      <c r="H1383" s="12" t="s"/>
      <c r="I1383" s="12" t="s"/>
      <c r="J1383" s="12" t="s"/>
      <c r="K1383" s="12" t="s"/>
      <c r="L1383" s="12" t="s"/>
      <c r="M1383" s="12" t="s"/>
      <c r="N1383" s="12" t="s"/>
      <c r="O1383" s="12" t="s"/>
      <c r="P1383" s="12" t="s"/>
    </row>
    <row r="1384" spans="1:16">
      <c r="A1384" s="21" t="s"/>
      <c r="B1384" s="12" t="s"/>
      <c r="C1384" s="22" t="s"/>
      <c r="D1384" s="12" t="s"/>
      <c r="E1384" s="12" t="s"/>
      <c r="F1384" s="12" t="s"/>
      <c r="G1384" s="12" t="s"/>
      <c r="H1384" s="12" t="s"/>
      <c r="I1384" s="12" t="s"/>
      <c r="J1384" s="12" t="s"/>
      <c r="K1384" s="12" t="s"/>
      <c r="L1384" s="12" t="s"/>
      <c r="M1384" s="12" t="s"/>
      <c r="N1384" s="12" t="s"/>
      <c r="O1384" s="12" t="s"/>
      <c r="P1384" s="12" t="s"/>
    </row>
    <row r="1385" spans="1:16">
      <c r="A1385" s="21" t="s"/>
      <c r="B1385" s="12" t="s"/>
      <c r="C1385" s="22" t="s"/>
      <c r="D1385" s="12" t="s"/>
      <c r="E1385" s="12" t="s"/>
      <c r="F1385" s="12" t="s"/>
      <c r="G1385" s="12" t="s"/>
      <c r="H1385" s="12" t="s"/>
      <c r="I1385" s="12" t="s"/>
      <c r="J1385" s="12" t="s"/>
      <c r="K1385" s="12" t="s"/>
      <c r="L1385" s="12" t="s"/>
      <c r="M1385" s="12" t="s"/>
      <c r="N1385" s="12" t="s"/>
      <c r="O1385" s="12" t="s"/>
      <c r="P1385" s="12" t="s"/>
    </row>
    <row r="1386" spans="1:16">
      <c r="A1386" s="21" t="s"/>
      <c r="B1386" s="12" t="s"/>
      <c r="C1386" s="22" t="s"/>
      <c r="D1386" s="12" t="s"/>
      <c r="E1386" s="12" t="s"/>
      <c r="F1386" s="12" t="s"/>
      <c r="G1386" s="12" t="s"/>
      <c r="H1386" s="12" t="s"/>
      <c r="I1386" s="12" t="s"/>
      <c r="J1386" s="12" t="s"/>
      <c r="K1386" s="12" t="s"/>
      <c r="L1386" s="12" t="s"/>
      <c r="M1386" s="12" t="s"/>
      <c r="N1386" s="12" t="s"/>
      <c r="O1386" s="12" t="s"/>
      <c r="P1386" s="12" t="s"/>
    </row>
    <row r="1387" spans="1:16">
      <c r="A1387" s="21" t="s"/>
      <c r="B1387" s="12" t="s"/>
      <c r="C1387" s="22" t="s"/>
      <c r="D1387" s="12" t="s"/>
      <c r="E1387" s="12" t="s"/>
      <c r="F1387" s="12" t="s"/>
      <c r="G1387" s="12" t="s"/>
      <c r="H1387" s="12" t="s"/>
      <c r="I1387" s="12" t="s"/>
      <c r="J1387" s="12" t="s"/>
      <c r="K1387" s="12" t="s"/>
      <c r="L1387" s="12" t="s"/>
      <c r="M1387" s="12" t="s"/>
      <c r="N1387" s="12" t="s"/>
      <c r="O1387" s="12" t="s"/>
      <c r="P1387" s="12" t="s"/>
    </row>
    <row r="1388" spans="1:16">
      <c r="A1388" s="21" t="s"/>
      <c r="B1388" s="12" t="s"/>
      <c r="C1388" s="22" t="s"/>
      <c r="D1388" s="12" t="s"/>
      <c r="E1388" s="12" t="s"/>
      <c r="F1388" s="12" t="s"/>
      <c r="G1388" s="12" t="s"/>
      <c r="H1388" s="12" t="s"/>
      <c r="I1388" s="12" t="s"/>
      <c r="J1388" s="12" t="s"/>
      <c r="K1388" s="12" t="s"/>
      <c r="L1388" s="12" t="s"/>
      <c r="M1388" s="12" t="s"/>
      <c r="N1388" s="12" t="s"/>
      <c r="O1388" s="12" t="s"/>
      <c r="P1388" s="12" t="s"/>
    </row>
    <row r="1389" spans="1:16">
      <c r="A1389" s="21" t="s"/>
      <c r="B1389" s="12" t="s"/>
      <c r="C1389" s="22" t="s"/>
      <c r="D1389" s="12" t="s"/>
      <c r="E1389" s="12" t="s"/>
      <c r="F1389" s="12" t="s"/>
      <c r="G1389" s="12" t="s"/>
      <c r="H1389" s="12" t="s"/>
      <c r="I1389" s="12" t="s"/>
      <c r="J1389" s="12" t="s"/>
      <c r="K1389" s="12" t="s"/>
      <c r="L1389" s="12" t="s"/>
      <c r="M1389" s="12" t="s"/>
      <c r="N1389" s="12" t="s"/>
      <c r="O1389" s="12" t="s"/>
      <c r="P1389" s="12" t="s"/>
    </row>
    <row r="1390" spans="1:16">
      <c r="A1390" s="21" t="s"/>
      <c r="B1390" s="12" t="s"/>
      <c r="C1390" s="22" t="s"/>
      <c r="D1390" s="12" t="s"/>
      <c r="E1390" s="12" t="s"/>
      <c r="F1390" s="12" t="s"/>
      <c r="G1390" s="12" t="s"/>
      <c r="H1390" s="12" t="s"/>
      <c r="I1390" s="12" t="s"/>
      <c r="J1390" s="12" t="s"/>
      <c r="K1390" s="12" t="s"/>
      <c r="L1390" s="12" t="s"/>
      <c r="M1390" s="12" t="s"/>
      <c r="N1390" s="12" t="s"/>
      <c r="O1390" s="12" t="s"/>
      <c r="P1390" s="12" t="s"/>
    </row>
    <row r="1391" spans="1:16">
      <c r="A1391" s="21" t="s"/>
      <c r="B1391" s="12" t="s"/>
      <c r="C1391" s="22" t="s"/>
      <c r="D1391" s="12" t="s"/>
      <c r="E1391" s="12" t="s"/>
      <c r="F1391" s="12" t="s"/>
      <c r="G1391" s="12" t="s"/>
      <c r="H1391" s="12" t="s"/>
      <c r="I1391" s="12" t="s"/>
      <c r="J1391" s="12" t="s"/>
      <c r="K1391" s="12" t="s"/>
      <c r="L1391" s="12" t="s"/>
      <c r="M1391" s="12" t="s"/>
      <c r="N1391" s="12" t="s"/>
      <c r="O1391" s="12" t="s"/>
      <c r="P1391" s="12" t="s"/>
    </row>
    <row r="1392" spans="1:16">
      <c r="A1392" s="21" t="s"/>
      <c r="B1392" s="12" t="s"/>
      <c r="C1392" s="22" t="s"/>
      <c r="D1392" s="12" t="s"/>
      <c r="E1392" s="12" t="s"/>
      <c r="F1392" s="12" t="s"/>
      <c r="G1392" s="12" t="s"/>
      <c r="H1392" s="12" t="s"/>
      <c r="I1392" s="12" t="s"/>
      <c r="J1392" s="12" t="s"/>
      <c r="K1392" s="12" t="s"/>
      <c r="L1392" s="12" t="s"/>
      <c r="M1392" s="12" t="s"/>
      <c r="N1392" s="12" t="s"/>
      <c r="O1392" s="12" t="s"/>
      <c r="P1392" s="12" t="s"/>
    </row>
    <row r="1393" spans="1:16">
      <c r="A1393" s="21" t="s"/>
      <c r="B1393" s="12" t="s"/>
      <c r="C1393" s="22" t="s"/>
      <c r="D1393" s="12" t="s"/>
      <c r="E1393" s="12" t="s"/>
      <c r="F1393" s="12" t="s"/>
      <c r="G1393" s="12" t="s"/>
      <c r="H1393" s="12" t="s"/>
      <c r="I1393" s="12" t="s"/>
      <c r="J1393" s="12" t="s"/>
      <c r="K1393" s="12" t="s"/>
      <c r="L1393" s="12" t="s"/>
      <c r="M1393" s="12" t="s"/>
      <c r="N1393" s="12" t="s"/>
      <c r="O1393" s="12" t="s"/>
      <c r="P1393" s="12" t="s"/>
    </row>
    <row r="1394" spans="1:16">
      <c r="A1394" s="21" t="s"/>
      <c r="B1394" s="12" t="s"/>
      <c r="C1394" s="22" t="s"/>
      <c r="D1394" s="12" t="s"/>
      <c r="E1394" s="12" t="s"/>
      <c r="F1394" s="12" t="s"/>
      <c r="G1394" s="12" t="s"/>
      <c r="H1394" s="12" t="s"/>
      <c r="I1394" s="12" t="s"/>
      <c r="J1394" s="12" t="s"/>
      <c r="K1394" s="12" t="s"/>
      <c r="L1394" s="12" t="s"/>
      <c r="M1394" s="12" t="s"/>
      <c r="N1394" s="12" t="s"/>
      <c r="O1394" s="12" t="s"/>
      <c r="P1394" s="12" t="s"/>
    </row>
    <row r="1395" spans="1:16">
      <c r="A1395" s="21" t="s"/>
      <c r="B1395" s="12" t="s"/>
      <c r="C1395" s="22" t="s"/>
      <c r="D1395" s="12" t="s"/>
      <c r="E1395" s="12" t="s"/>
      <c r="F1395" s="12" t="s"/>
      <c r="G1395" s="12" t="s"/>
      <c r="H1395" s="12" t="s"/>
      <c r="I1395" s="12" t="s"/>
      <c r="J1395" s="12" t="s"/>
      <c r="K1395" s="12" t="s"/>
      <c r="L1395" s="12" t="s"/>
      <c r="M1395" s="12" t="s"/>
      <c r="N1395" s="12" t="s"/>
      <c r="O1395" s="12" t="s"/>
      <c r="P1395" s="12" t="s"/>
    </row>
    <row r="1396" spans="1:16">
      <c r="A1396" s="21" t="s"/>
      <c r="B1396" s="12" t="s"/>
      <c r="C1396" s="22" t="s"/>
      <c r="D1396" s="12" t="s"/>
      <c r="E1396" s="12" t="s"/>
      <c r="F1396" s="12" t="s"/>
      <c r="G1396" s="12" t="s"/>
      <c r="H1396" s="12" t="s"/>
      <c r="I1396" s="12" t="s"/>
      <c r="J1396" s="12" t="s"/>
      <c r="K1396" s="12" t="s"/>
      <c r="L1396" s="12" t="s"/>
      <c r="M1396" s="12" t="s"/>
      <c r="N1396" s="12" t="s"/>
      <c r="O1396" s="12" t="s"/>
      <c r="P1396" s="12" t="s"/>
    </row>
    <row r="1397" spans="1:16">
      <c r="A1397" s="21" t="s"/>
      <c r="B1397" s="12" t="s"/>
      <c r="C1397" s="22" t="s"/>
      <c r="D1397" s="12" t="s"/>
      <c r="E1397" s="12" t="s"/>
      <c r="F1397" s="12" t="s"/>
      <c r="G1397" s="12" t="s"/>
      <c r="H1397" s="12" t="s"/>
      <c r="I1397" s="12" t="s"/>
      <c r="J1397" s="12" t="s"/>
      <c r="K1397" s="12" t="s"/>
      <c r="L1397" s="12" t="s"/>
      <c r="M1397" s="12" t="s"/>
      <c r="N1397" s="12" t="s"/>
      <c r="O1397" s="12" t="s"/>
      <c r="P1397" s="12" t="s"/>
    </row>
    <row r="1398" spans="1:16">
      <c r="A1398" s="21" t="s"/>
      <c r="B1398" s="12" t="s"/>
      <c r="C1398" s="22" t="s"/>
      <c r="D1398" s="12" t="s"/>
      <c r="E1398" s="12" t="s"/>
      <c r="F1398" s="12" t="s"/>
      <c r="G1398" s="12" t="s"/>
      <c r="H1398" s="12" t="s"/>
      <c r="I1398" s="12" t="s"/>
      <c r="J1398" s="12" t="s"/>
      <c r="K1398" s="12" t="s"/>
      <c r="L1398" s="12" t="s"/>
      <c r="M1398" s="12" t="s"/>
      <c r="N1398" s="12" t="s"/>
      <c r="O1398" s="12" t="s"/>
      <c r="P1398" s="12" t="s"/>
    </row>
    <row r="1399" spans="1:16">
      <c r="A1399" s="21" t="s"/>
      <c r="B1399" s="12" t="s"/>
      <c r="C1399" s="22" t="s"/>
      <c r="D1399" s="12" t="s"/>
      <c r="E1399" s="12" t="s"/>
      <c r="F1399" s="12" t="s"/>
      <c r="G1399" s="12" t="s"/>
      <c r="H1399" s="12" t="s"/>
      <c r="I1399" s="12" t="s"/>
      <c r="J1399" s="12" t="s"/>
      <c r="K1399" s="12" t="s"/>
      <c r="L1399" s="12" t="s"/>
      <c r="M1399" s="12" t="s"/>
      <c r="N1399" s="12" t="s"/>
      <c r="O1399" s="12" t="s"/>
      <c r="P1399" s="12" t="s"/>
    </row>
    <row r="1400" spans="1:16">
      <c r="A1400" s="21" t="s"/>
      <c r="B1400" s="12" t="s"/>
      <c r="C1400" s="22" t="s"/>
      <c r="D1400" s="12" t="s"/>
      <c r="E1400" s="12" t="s"/>
      <c r="F1400" s="12" t="s"/>
      <c r="G1400" s="12" t="s"/>
      <c r="H1400" s="12" t="s"/>
      <c r="I1400" s="12" t="s"/>
      <c r="J1400" s="12" t="s"/>
      <c r="K1400" s="12" t="s"/>
      <c r="L1400" s="12" t="s"/>
      <c r="M1400" s="12" t="s"/>
      <c r="N1400" s="12" t="s"/>
      <c r="O1400" s="12" t="s"/>
      <c r="P1400" s="12" t="s"/>
    </row>
    <row r="1401" spans="1:16">
      <c r="A1401" s="21" t="s"/>
      <c r="B1401" s="12" t="s"/>
      <c r="C1401" s="22" t="s"/>
      <c r="D1401" s="12" t="s"/>
      <c r="E1401" s="12" t="s"/>
      <c r="F1401" s="12" t="s"/>
      <c r="G1401" s="12" t="s"/>
      <c r="H1401" s="12" t="s"/>
      <c r="I1401" s="12" t="s"/>
      <c r="J1401" s="12" t="s"/>
      <c r="K1401" s="12" t="s"/>
      <c r="L1401" s="12" t="s"/>
      <c r="M1401" s="12" t="s"/>
      <c r="N1401" s="12" t="s"/>
      <c r="O1401" s="12" t="s"/>
      <c r="P1401" s="12" t="s"/>
    </row>
    <row r="1402" spans="1:16">
      <c r="A1402" s="21" t="s"/>
      <c r="B1402" s="12" t="s"/>
      <c r="C1402" s="22" t="s"/>
      <c r="D1402" s="12" t="s"/>
      <c r="E1402" s="12" t="s"/>
      <c r="F1402" s="12" t="s"/>
      <c r="G1402" s="12" t="s"/>
      <c r="H1402" s="12" t="s"/>
      <c r="I1402" s="12" t="s"/>
      <c r="J1402" s="12" t="s"/>
      <c r="K1402" s="12" t="s"/>
      <c r="L1402" s="12" t="s"/>
      <c r="M1402" s="12" t="s"/>
      <c r="N1402" s="12" t="s"/>
      <c r="O1402" s="12" t="s"/>
      <c r="P1402" s="12" t="s"/>
    </row>
    <row r="1403" spans="1:16">
      <c r="A1403" s="21" t="s"/>
      <c r="B1403" s="12" t="s"/>
      <c r="C1403" s="22" t="s"/>
      <c r="D1403" s="12" t="s"/>
      <c r="E1403" s="12" t="s"/>
      <c r="F1403" s="12" t="s"/>
      <c r="G1403" s="12" t="s"/>
      <c r="H1403" s="12" t="s"/>
      <c r="I1403" s="12" t="s"/>
      <c r="J1403" s="12" t="s"/>
      <c r="K1403" s="12" t="s"/>
      <c r="L1403" s="12" t="s"/>
      <c r="M1403" s="12" t="s"/>
      <c r="N1403" s="12" t="s"/>
      <c r="O1403" s="12" t="s"/>
      <c r="P1403" s="12" t="s"/>
    </row>
    <row r="1404" spans="1:16">
      <c r="A1404" s="21" t="s"/>
      <c r="B1404" s="12" t="s"/>
      <c r="C1404" s="22" t="s"/>
      <c r="D1404" s="12" t="s"/>
      <c r="E1404" s="12" t="s"/>
      <c r="F1404" s="12" t="s"/>
      <c r="G1404" s="12" t="s"/>
      <c r="H1404" s="12" t="s"/>
      <c r="I1404" s="12" t="s"/>
      <c r="J1404" s="12" t="s"/>
      <c r="K1404" s="12" t="s"/>
      <c r="L1404" s="12" t="s"/>
      <c r="M1404" s="12" t="s"/>
      <c r="N1404" s="12" t="s"/>
      <c r="O1404" s="12" t="s"/>
      <c r="P1404" s="12" t="s"/>
    </row>
    <row r="1405" spans="1:16">
      <c r="A1405" s="21" t="s"/>
      <c r="B1405" s="12" t="s"/>
      <c r="C1405" s="22" t="s"/>
      <c r="D1405" s="12" t="s"/>
      <c r="E1405" s="12" t="s"/>
      <c r="F1405" s="12" t="s"/>
      <c r="G1405" s="12" t="s"/>
      <c r="H1405" s="12" t="s"/>
      <c r="I1405" s="12" t="s"/>
      <c r="J1405" s="12" t="s"/>
      <c r="K1405" s="12" t="s"/>
      <c r="L1405" s="12" t="s"/>
      <c r="M1405" s="12" t="s"/>
      <c r="N1405" s="12" t="s"/>
      <c r="O1405" s="12" t="s"/>
      <c r="P1405" s="12" t="s"/>
    </row>
    <row r="1406" spans="1:16">
      <c r="A1406" s="21" t="s"/>
      <c r="B1406" s="12" t="s"/>
      <c r="C1406" s="22" t="s"/>
      <c r="D1406" s="12" t="s"/>
      <c r="E1406" s="12" t="s"/>
      <c r="F1406" s="12" t="s"/>
      <c r="G1406" s="12" t="s"/>
      <c r="H1406" s="12" t="s"/>
      <c r="I1406" s="12" t="s"/>
      <c r="J1406" s="12" t="s"/>
      <c r="K1406" s="12" t="s"/>
      <c r="L1406" s="12" t="s"/>
      <c r="M1406" s="12" t="s"/>
      <c r="N1406" s="12" t="s"/>
      <c r="O1406" s="12" t="s"/>
      <c r="P1406" s="12" t="s"/>
    </row>
    <row r="1407" spans="1:16">
      <c r="A1407" s="21" t="s"/>
      <c r="B1407" s="12" t="s"/>
      <c r="C1407" s="22" t="s"/>
      <c r="D1407" s="12" t="s"/>
      <c r="E1407" s="12" t="s"/>
      <c r="F1407" s="12" t="s"/>
      <c r="G1407" s="12" t="s"/>
      <c r="H1407" s="12" t="s"/>
      <c r="I1407" s="12" t="s"/>
      <c r="J1407" s="12" t="s"/>
      <c r="K1407" s="12" t="s"/>
      <c r="L1407" s="12" t="s"/>
      <c r="M1407" s="12" t="s"/>
      <c r="N1407" s="12" t="s"/>
      <c r="O1407" s="12" t="s"/>
      <c r="P1407" s="12" t="s"/>
    </row>
    <row r="1408" spans="1:16">
      <c r="A1408" s="21" t="s"/>
      <c r="B1408" s="12" t="s"/>
      <c r="C1408" s="22" t="s"/>
      <c r="D1408" s="12" t="s"/>
      <c r="E1408" s="12" t="s"/>
      <c r="F1408" s="12" t="s"/>
      <c r="G1408" s="12" t="s"/>
      <c r="H1408" s="12" t="s"/>
      <c r="I1408" s="12" t="s"/>
      <c r="J1408" s="12" t="s"/>
      <c r="K1408" s="12" t="s"/>
      <c r="L1408" s="12" t="s"/>
      <c r="M1408" s="12" t="s"/>
      <c r="N1408" s="12" t="s"/>
      <c r="O1408" s="12" t="s"/>
      <c r="P1408" s="12" t="s"/>
    </row>
    <row r="1409" spans="1:16">
      <c r="A1409" s="21" t="s"/>
      <c r="B1409" s="12" t="s"/>
      <c r="C1409" s="22" t="s"/>
      <c r="D1409" s="12" t="s"/>
      <c r="E1409" s="12" t="s"/>
      <c r="F1409" s="12" t="s"/>
      <c r="G1409" s="12" t="s"/>
      <c r="H1409" s="12" t="s"/>
      <c r="I1409" s="12" t="s"/>
      <c r="J1409" s="12" t="s"/>
      <c r="K1409" s="12" t="s"/>
      <c r="L1409" s="12" t="s"/>
      <c r="M1409" s="12" t="s"/>
      <c r="N1409" s="12" t="s"/>
      <c r="O1409" s="12" t="s"/>
      <c r="P1409" s="12" t="s"/>
    </row>
    <row r="1410" spans="1:16">
      <c r="A1410" s="21" t="s"/>
      <c r="B1410" s="12" t="s"/>
      <c r="C1410" s="22" t="s"/>
      <c r="D1410" s="12" t="s"/>
      <c r="E1410" s="12" t="s"/>
      <c r="F1410" s="12" t="s"/>
      <c r="G1410" s="12" t="s"/>
      <c r="H1410" s="12" t="s"/>
      <c r="I1410" s="12" t="s"/>
      <c r="J1410" s="12" t="s"/>
      <c r="K1410" s="12" t="s"/>
      <c r="L1410" s="12" t="s"/>
      <c r="M1410" s="12" t="s"/>
      <c r="N1410" s="12" t="s"/>
      <c r="O1410" s="12" t="s"/>
      <c r="P1410" s="12" t="s"/>
    </row>
    <row r="1411" spans="1:16">
      <c r="A1411" s="21" t="s"/>
      <c r="B1411" s="12" t="s"/>
      <c r="C1411" s="22" t="s"/>
      <c r="D1411" s="12" t="s"/>
      <c r="E1411" s="12" t="s"/>
      <c r="F1411" s="12" t="s"/>
      <c r="G1411" s="12" t="s"/>
      <c r="H1411" s="12" t="s"/>
      <c r="I1411" s="12" t="s"/>
      <c r="J1411" s="12" t="s"/>
      <c r="K1411" s="12" t="s"/>
      <c r="L1411" s="12" t="s"/>
      <c r="M1411" s="12" t="s"/>
      <c r="N1411" s="12" t="s"/>
      <c r="O1411" s="12" t="s"/>
      <c r="P1411" s="12" t="s"/>
    </row>
    <row r="1412" spans="1:16">
      <c r="A1412" s="21" t="s"/>
      <c r="B1412" s="12" t="s"/>
      <c r="C1412" s="22" t="s"/>
      <c r="D1412" s="12" t="s"/>
      <c r="E1412" s="12" t="s"/>
      <c r="F1412" s="12" t="s"/>
      <c r="G1412" s="12" t="s"/>
      <c r="H1412" s="12" t="s"/>
      <c r="I1412" s="12" t="s"/>
      <c r="J1412" s="12" t="s"/>
      <c r="K1412" s="12" t="s"/>
      <c r="L1412" s="12" t="s"/>
      <c r="M1412" s="12" t="s"/>
      <c r="N1412" s="12" t="s"/>
      <c r="O1412" s="12" t="s"/>
      <c r="P1412" s="12" t="s"/>
    </row>
    <row r="1413" spans="1:16">
      <c r="A1413" s="21" t="s"/>
      <c r="B1413" s="12" t="s"/>
      <c r="C1413" s="22" t="s"/>
      <c r="D1413" s="12" t="s"/>
      <c r="E1413" s="12" t="s"/>
      <c r="F1413" s="12" t="s"/>
      <c r="G1413" s="12" t="s"/>
      <c r="H1413" s="12" t="s"/>
      <c r="I1413" s="12" t="s"/>
      <c r="J1413" s="12" t="s"/>
      <c r="K1413" s="12" t="s"/>
      <c r="L1413" s="12" t="s"/>
      <c r="M1413" s="12" t="s"/>
      <c r="N1413" s="12" t="s"/>
      <c r="O1413" s="12" t="s"/>
      <c r="P1413" s="12" t="s"/>
    </row>
    <row r="1414" spans="1:16">
      <c r="A1414" s="21" t="s"/>
      <c r="B1414" s="12" t="s"/>
      <c r="C1414" s="22" t="s"/>
      <c r="D1414" s="12" t="s"/>
      <c r="E1414" s="12" t="s"/>
      <c r="F1414" s="12" t="s"/>
      <c r="G1414" s="12" t="s"/>
      <c r="H1414" s="12" t="s"/>
      <c r="I1414" s="12" t="s"/>
      <c r="J1414" s="12" t="s"/>
      <c r="K1414" s="12" t="s"/>
      <c r="L1414" s="12" t="s"/>
      <c r="M1414" s="12" t="s"/>
      <c r="N1414" s="12" t="s"/>
      <c r="O1414" s="12" t="s"/>
      <c r="P1414" s="12" t="s"/>
    </row>
    <row r="1415" spans="1:16">
      <c r="A1415" s="21" t="s"/>
      <c r="B1415" s="12" t="s"/>
      <c r="C1415" s="22" t="s"/>
      <c r="D1415" s="12" t="s"/>
      <c r="E1415" s="12" t="s"/>
      <c r="F1415" s="12" t="s"/>
      <c r="G1415" s="12" t="s"/>
      <c r="H1415" s="12" t="s"/>
      <c r="I1415" s="12" t="s"/>
      <c r="J1415" s="12" t="s"/>
      <c r="K1415" s="12" t="s"/>
      <c r="L1415" s="12" t="s"/>
      <c r="M1415" s="12" t="s"/>
      <c r="N1415" s="12" t="s"/>
      <c r="O1415" s="12" t="s"/>
      <c r="P1415" s="12" t="s"/>
    </row>
    <row r="1416" spans="1:16">
      <c r="A1416" s="21" t="s"/>
      <c r="B1416" s="12" t="s"/>
      <c r="C1416" s="22" t="s"/>
      <c r="D1416" s="12" t="s"/>
      <c r="E1416" s="12" t="s"/>
      <c r="F1416" s="12" t="s"/>
      <c r="G1416" s="12" t="s"/>
      <c r="H1416" s="12" t="s"/>
      <c r="I1416" s="12" t="s"/>
      <c r="J1416" s="12" t="s"/>
      <c r="K1416" s="12" t="s"/>
      <c r="L1416" s="12" t="s"/>
      <c r="M1416" s="12" t="s"/>
      <c r="N1416" s="12" t="s"/>
      <c r="O1416" s="12" t="s"/>
      <c r="P1416" s="12" t="s"/>
    </row>
    <row r="1417" spans="1:16">
      <c r="A1417" s="21" t="s"/>
      <c r="B1417" s="12" t="s"/>
      <c r="C1417" s="22" t="s"/>
      <c r="D1417" s="12" t="s"/>
      <c r="E1417" s="12" t="s"/>
      <c r="F1417" s="12" t="s"/>
      <c r="G1417" s="12" t="s"/>
      <c r="H1417" s="12" t="s"/>
      <c r="I1417" s="12" t="s"/>
      <c r="J1417" s="12" t="s"/>
      <c r="K1417" s="12" t="s"/>
      <c r="L1417" s="12" t="s"/>
      <c r="M1417" s="12" t="s"/>
      <c r="N1417" s="12" t="s"/>
      <c r="O1417" s="12" t="s"/>
      <c r="P1417" s="12" t="s"/>
    </row>
    <row r="1418" spans="1:16">
      <c r="A1418" s="21" t="s"/>
      <c r="B1418" s="12" t="s"/>
      <c r="C1418" s="22" t="s"/>
      <c r="D1418" s="12" t="s"/>
      <c r="E1418" s="12" t="s"/>
      <c r="F1418" s="12" t="s"/>
      <c r="G1418" s="12" t="s"/>
      <c r="H1418" s="12" t="s"/>
      <c r="I1418" s="12" t="s"/>
      <c r="J1418" s="12" t="s"/>
      <c r="K1418" s="12" t="s"/>
      <c r="L1418" s="12" t="s"/>
      <c r="M1418" s="12" t="s"/>
      <c r="N1418" s="12" t="s"/>
      <c r="O1418" s="12" t="s"/>
      <c r="P1418" s="12" t="s"/>
    </row>
    <row r="1419" spans="1:16">
      <c r="A1419" s="21" t="s"/>
      <c r="B1419" s="12" t="s"/>
      <c r="C1419" s="22" t="s"/>
      <c r="D1419" s="12" t="s"/>
      <c r="E1419" s="12" t="s"/>
      <c r="F1419" s="12" t="s"/>
      <c r="G1419" s="12" t="s"/>
      <c r="H1419" s="12" t="s"/>
      <c r="I1419" s="12" t="s"/>
      <c r="J1419" s="12" t="s"/>
      <c r="K1419" s="12" t="s"/>
      <c r="L1419" s="12" t="s"/>
      <c r="M1419" s="12" t="s"/>
      <c r="N1419" s="12" t="s"/>
      <c r="O1419" s="12" t="s"/>
      <c r="P1419" s="12" t="s"/>
    </row>
    <row r="1420" spans="1:16">
      <c r="A1420" s="21" t="s"/>
      <c r="B1420" s="12" t="s"/>
      <c r="C1420" s="22" t="s"/>
      <c r="D1420" s="12" t="s"/>
      <c r="E1420" s="12" t="s"/>
      <c r="F1420" s="12" t="s"/>
      <c r="G1420" s="12" t="s"/>
      <c r="H1420" s="12" t="s"/>
      <c r="I1420" s="12" t="s"/>
      <c r="J1420" s="12" t="s"/>
      <c r="K1420" s="12" t="s"/>
      <c r="L1420" s="12" t="s"/>
      <c r="M1420" s="12" t="s"/>
      <c r="N1420" s="12" t="s"/>
      <c r="O1420" s="12" t="s"/>
      <c r="P1420" s="12" t="s"/>
    </row>
    <row r="1421" spans="1:16">
      <c r="A1421" s="21" t="s"/>
      <c r="B1421" s="12" t="s"/>
      <c r="C1421" s="22" t="s"/>
      <c r="D1421" s="12" t="s"/>
      <c r="E1421" s="12" t="s"/>
      <c r="F1421" s="12" t="s"/>
      <c r="G1421" s="12" t="s"/>
      <c r="H1421" s="12" t="s"/>
      <c r="I1421" s="12" t="s"/>
      <c r="J1421" s="12" t="s"/>
      <c r="K1421" s="12" t="s"/>
      <c r="L1421" s="12" t="s"/>
      <c r="M1421" s="12" t="s"/>
      <c r="N1421" s="12" t="s"/>
      <c r="O1421" s="12" t="s"/>
      <c r="P1421" s="12" t="s"/>
    </row>
    <row r="1422" spans="1:16">
      <c r="A1422" s="21" t="s"/>
      <c r="B1422" s="12" t="s"/>
      <c r="C1422" s="22" t="s"/>
      <c r="D1422" s="12" t="s"/>
      <c r="E1422" s="12" t="s"/>
      <c r="F1422" s="12" t="s"/>
      <c r="G1422" s="12" t="s"/>
      <c r="H1422" s="12" t="s"/>
      <c r="I1422" s="12" t="s"/>
      <c r="J1422" s="12" t="s"/>
      <c r="K1422" s="12" t="s"/>
      <c r="L1422" s="12" t="s"/>
      <c r="M1422" s="12" t="s"/>
      <c r="N1422" s="12" t="s"/>
      <c r="O1422" s="12" t="s"/>
      <c r="P1422" s="12" t="s"/>
    </row>
    <row r="1423" spans="1:16">
      <c r="A1423" s="21" t="s"/>
      <c r="B1423" s="12" t="s"/>
      <c r="C1423" s="22" t="s"/>
      <c r="D1423" s="12" t="s"/>
      <c r="E1423" s="12" t="s"/>
      <c r="F1423" s="12" t="s"/>
      <c r="G1423" s="12" t="s"/>
      <c r="H1423" s="12" t="s"/>
      <c r="I1423" s="12" t="s"/>
      <c r="J1423" s="12" t="s"/>
      <c r="K1423" s="12" t="s"/>
      <c r="L1423" s="12" t="s"/>
      <c r="M1423" s="12" t="s"/>
      <c r="N1423" s="12" t="s"/>
      <c r="O1423" s="12" t="s"/>
      <c r="P1423" s="12" t="s"/>
    </row>
    <row r="1424" spans="1:16">
      <c r="A1424" s="21" t="s"/>
      <c r="B1424" s="12" t="s"/>
      <c r="C1424" s="22" t="s"/>
      <c r="D1424" s="12" t="s"/>
      <c r="E1424" s="12" t="s"/>
      <c r="F1424" s="12" t="s"/>
      <c r="G1424" s="12" t="s"/>
      <c r="H1424" s="12" t="s"/>
      <c r="I1424" s="12" t="s"/>
      <c r="J1424" s="12" t="s"/>
      <c r="K1424" s="12" t="s"/>
      <c r="L1424" s="12" t="s"/>
      <c r="M1424" s="12" t="s"/>
      <c r="N1424" s="12" t="s"/>
      <c r="O1424" s="12" t="s"/>
      <c r="P1424" s="12" t="s"/>
    </row>
    <row r="1425" spans="1:16">
      <c r="A1425" s="21" t="s"/>
      <c r="B1425" s="12" t="s"/>
      <c r="C1425" s="22" t="s"/>
      <c r="D1425" s="12" t="s"/>
      <c r="E1425" s="12" t="s"/>
      <c r="F1425" s="12" t="s"/>
      <c r="G1425" s="12" t="s"/>
      <c r="H1425" s="12" t="s"/>
      <c r="I1425" s="12" t="s"/>
      <c r="J1425" s="12" t="s"/>
      <c r="K1425" s="12" t="s"/>
      <c r="L1425" s="12" t="s"/>
      <c r="M1425" s="12" t="s"/>
      <c r="N1425" s="12" t="s"/>
      <c r="O1425" s="12" t="s"/>
      <c r="P1425" s="12" t="s"/>
    </row>
    <row r="1426" spans="1:16">
      <c r="A1426" s="21" t="s"/>
      <c r="B1426" s="12" t="s"/>
      <c r="C1426" s="22" t="s"/>
      <c r="D1426" s="12" t="s"/>
      <c r="E1426" s="12" t="s"/>
      <c r="F1426" s="12" t="s"/>
      <c r="G1426" s="12" t="s"/>
      <c r="H1426" s="12" t="s"/>
      <c r="I1426" s="12" t="s"/>
      <c r="J1426" s="12" t="s"/>
      <c r="K1426" s="12" t="s"/>
      <c r="L1426" s="12" t="s"/>
      <c r="M1426" s="12" t="s"/>
      <c r="N1426" s="12" t="s"/>
      <c r="O1426" s="12" t="s"/>
      <c r="P1426" s="12" t="s"/>
    </row>
    <row r="1427" spans="1:16">
      <c r="A1427" s="21" t="s"/>
      <c r="B1427" s="12" t="s"/>
      <c r="C1427" s="22" t="s"/>
      <c r="D1427" s="12" t="s"/>
      <c r="E1427" s="12" t="s"/>
      <c r="F1427" s="12" t="s"/>
      <c r="G1427" s="12" t="s"/>
      <c r="H1427" s="12" t="s"/>
      <c r="I1427" s="12" t="s"/>
      <c r="J1427" s="12" t="s"/>
      <c r="K1427" s="12" t="s"/>
      <c r="L1427" s="12" t="s"/>
      <c r="M1427" s="12" t="s"/>
      <c r="N1427" s="12" t="s"/>
      <c r="O1427" s="12" t="s"/>
      <c r="P1427" s="12" t="s"/>
    </row>
    <row r="1428" spans="1:16">
      <c r="A1428" s="21" t="s"/>
      <c r="B1428" s="12" t="s"/>
      <c r="C1428" s="22" t="s"/>
      <c r="D1428" s="12" t="s"/>
      <c r="E1428" s="12" t="s"/>
      <c r="F1428" s="12" t="s"/>
      <c r="G1428" s="12" t="s"/>
      <c r="H1428" s="12" t="s"/>
      <c r="I1428" s="12" t="s"/>
      <c r="J1428" s="12" t="s"/>
      <c r="K1428" s="12" t="s"/>
      <c r="L1428" s="12" t="s"/>
      <c r="M1428" s="12" t="s"/>
      <c r="N1428" s="12" t="s"/>
      <c r="O1428" s="12" t="s"/>
      <c r="P1428" s="12" t="s"/>
    </row>
    <row r="1429" spans="1:16">
      <c r="A1429" s="21" t="s"/>
      <c r="B1429" s="12" t="s"/>
      <c r="C1429" s="22" t="s"/>
      <c r="D1429" s="12" t="s"/>
      <c r="E1429" s="12" t="s"/>
      <c r="F1429" s="12" t="s"/>
      <c r="G1429" s="12" t="s"/>
      <c r="H1429" s="12" t="s"/>
      <c r="I1429" s="12" t="s"/>
      <c r="J1429" s="12" t="s"/>
      <c r="K1429" s="12" t="s"/>
      <c r="L1429" s="12" t="s"/>
      <c r="M1429" s="12" t="s"/>
      <c r="N1429" s="12" t="s"/>
      <c r="O1429" s="12" t="s"/>
      <c r="P1429" s="12" t="s"/>
    </row>
    <row r="1430" spans="1:16">
      <c r="A1430" s="21" t="s"/>
      <c r="B1430" s="12" t="s"/>
      <c r="C1430" s="22" t="s"/>
      <c r="D1430" s="12" t="s"/>
      <c r="E1430" s="12" t="s"/>
      <c r="F1430" s="12" t="s"/>
      <c r="G1430" s="12" t="s"/>
      <c r="H1430" s="12" t="s"/>
      <c r="I1430" s="12" t="s"/>
      <c r="J1430" s="12" t="s"/>
      <c r="K1430" s="12" t="s"/>
      <c r="L1430" s="12" t="s"/>
      <c r="M1430" s="12" t="s"/>
      <c r="N1430" s="12" t="s"/>
      <c r="O1430" s="12" t="s"/>
      <c r="P1430" s="12" t="s"/>
    </row>
    <row r="1431" spans="1:16">
      <c r="A1431" s="21" t="s"/>
      <c r="B1431" s="12" t="s"/>
      <c r="C1431" s="22" t="s"/>
      <c r="D1431" s="12" t="s"/>
      <c r="E1431" s="12" t="s"/>
      <c r="F1431" s="12" t="s"/>
      <c r="G1431" s="12" t="s"/>
      <c r="H1431" s="12" t="s"/>
      <c r="I1431" s="12" t="s"/>
      <c r="J1431" s="12" t="s"/>
      <c r="K1431" s="12" t="s"/>
      <c r="L1431" s="12" t="s"/>
      <c r="M1431" s="12" t="s"/>
      <c r="N1431" s="12" t="s"/>
      <c r="O1431" s="12" t="s"/>
      <c r="P1431" s="12" t="s"/>
    </row>
    <row r="1432" spans="1:16">
      <c r="A1432" s="21" t="s"/>
      <c r="B1432" s="12" t="s"/>
      <c r="C1432" s="22" t="s"/>
      <c r="D1432" s="12" t="s"/>
      <c r="E1432" s="12" t="s"/>
      <c r="F1432" s="12" t="s"/>
      <c r="G1432" s="12" t="s"/>
      <c r="H1432" s="12" t="s"/>
      <c r="I1432" s="12" t="s"/>
      <c r="J1432" s="12" t="s"/>
      <c r="K1432" s="12" t="s"/>
      <c r="L1432" s="12" t="s"/>
      <c r="M1432" s="12" t="s"/>
      <c r="N1432" s="12" t="s"/>
      <c r="O1432" s="12" t="s"/>
      <c r="P1432" s="12" t="s"/>
    </row>
    <row r="1433" spans="1:16">
      <c r="A1433" s="21" t="s"/>
      <c r="B1433" s="12" t="s"/>
      <c r="C1433" s="22" t="s"/>
      <c r="D1433" s="12" t="s"/>
      <c r="E1433" s="12" t="s"/>
      <c r="F1433" s="12" t="s"/>
      <c r="G1433" s="12" t="s"/>
      <c r="H1433" s="12" t="s"/>
      <c r="I1433" s="12" t="s"/>
      <c r="J1433" s="12" t="s"/>
      <c r="K1433" s="12" t="s"/>
      <c r="L1433" s="12" t="s"/>
      <c r="M1433" s="12" t="s"/>
      <c r="N1433" s="12" t="s"/>
      <c r="O1433" s="12" t="s"/>
      <c r="P1433" s="12" t="s"/>
    </row>
    <row r="1434" spans="1:16">
      <c r="A1434" s="21" t="s"/>
      <c r="B1434" s="12" t="s"/>
      <c r="C1434" s="22" t="s"/>
      <c r="D1434" s="12" t="s"/>
      <c r="E1434" s="12" t="s"/>
      <c r="F1434" s="12" t="s"/>
      <c r="G1434" s="12" t="s"/>
      <c r="H1434" s="12" t="s"/>
      <c r="I1434" s="12" t="s"/>
      <c r="J1434" s="12" t="s"/>
      <c r="K1434" s="12" t="s"/>
      <c r="L1434" s="12" t="s"/>
      <c r="M1434" s="12" t="s"/>
      <c r="N1434" s="12" t="s"/>
      <c r="O1434" s="12" t="s"/>
      <c r="P1434" s="12" t="s"/>
    </row>
    <row r="1435" spans="1:16">
      <c r="A1435" s="21" t="s"/>
      <c r="B1435" s="12" t="s"/>
      <c r="C1435" s="22" t="s"/>
      <c r="D1435" s="12" t="s"/>
      <c r="E1435" s="12" t="s"/>
      <c r="F1435" s="12" t="s"/>
      <c r="G1435" s="12" t="s"/>
      <c r="H1435" s="12" t="s"/>
      <c r="I1435" s="12" t="s"/>
      <c r="J1435" s="12" t="s"/>
      <c r="K1435" s="12" t="s"/>
      <c r="L1435" s="12" t="s"/>
      <c r="M1435" s="12" t="s"/>
      <c r="N1435" s="12" t="s"/>
      <c r="O1435" s="12" t="s"/>
      <c r="P1435" s="12" t="s"/>
    </row>
    <row r="1436" spans="1:16">
      <c r="A1436" s="21" t="s"/>
      <c r="B1436" s="12" t="s"/>
      <c r="C1436" s="22" t="s"/>
      <c r="D1436" s="12" t="s"/>
      <c r="E1436" s="12" t="s"/>
      <c r="F1436" s="12" t="s"/>
      <c r="G1436" s="12" t="s"/>
      <c r="H1436" s="12" t="s"/>
      <c r="I1436" s="12" t="s"/>
      <c r="J1436" s="12" t="s"/>
      <c r="K1436" s="12" t="s"/>
      <c r="L1436" s="12" t="s"/>
      <c r="M1436" s="12" t="s"/>
      <c r="N1436" s="12" t="s"/>
      <c r="O1436" s="12" t="s"/>
      <c r="P1436" s="12" t="s"/>
    </row>
    <row r="1437" spans="1:16">
      <c r="A1437" s="21" t="s"/>
      <c r="B1437" s="12" t="s"/>
      <c r="C1437" s="22" t="s"/>
      <c r="D1437" s="12" t="s"/>
      <c r="E1437" s="12" t="s"/>
      <c r="F1437" s="12" t="s"/>
      <c r="G1437" s="12" t="s"/>
      <c r="H1437" s="12" t="s"/>
      <c r="I1437" s="12" t="s"/>
      <c r="J1437" s="12" t="s"/>
      <c r="K1437" s="12" t="s"/>
      <c r="L1437" s="12" t="s"/>
      <c r="M1437" s="12" t="s"/>
      <c r="N1437" s="12" t="s"/>
      <c r="O1437" s="12" t="s"/>
      <c r="P1437" s="12" t="s"/>
    </row>
    <row r="1438" spans="1:16">
      <c r="A1438" s="21" t="s"/>
      <c r="B1438" s="12" t="s"/>
      <c r="C1438" s="22" t="s"/>
      <c r="D1438" s="12" t="s"/>
      <c r="E1438" s="12" t="s"/>
      <c r="F1438" s="12" t="s"/>
      <c r="G1438" s="12" t="s"/>
      <c r="H1438" s="12" t="s"/>
      <c r="I1438" s="12" t="s"/>
      <c r="J1438" s="12" t="s"/>
      <c r="K1438" s="12" t="s"/>
      <c r="L1438" s="12" t="s"/>
      <c r="M1438" s="12" t="s"/>
      <c r="N1438" s="12" t="s"/>
      <c r="O1438" s="12" t="s"/>
      <c r="P1438" s="12" t="s"/>
    </row>
    <row r="1439" spans="1:16">
      <c r="A1439" s="21" t="s"/>
      <c r="B1439" s="12" t="s"/>
      <c r="C1439" s="22" t="s"/>
      <c r="D1439" s="12" t="s"/>
      <c r="E1439" s="12" t="s"/>
      <c r="F1439" s="12" t="s"/>
      <c r="G1439" s="12" t="s"/>
      <c r="H1439" s="12" t="s"/>
      <c r="I1439" s="12" t="s"/>
      <c r="J1439" s="12" t="s"/>
      <c r="K1439" s="12" t="s"/>
      <c r="L1439" s="12" t="s"/>
      <c r="M1439" s="12" t="s"/>
      <c r="N1439" s="12" t="s"/>
      <c r="O1439" s="12" t="s"/>
      <c r="P1439" s="12" t="s"/>
    </row>
    <row r="1440" spans="1:16">
      <c r="A1440" s="21" t="s"/>
      <c r="B1440" s="12" t="s"/>
      <c r="C1440" s="22" t="s"/>
      <c r="D1440" s="12" t="s"/>
      <c r="E1440" s="12" t="s"/>
      <c r="F1440" s="12" t="s"/>
      <c r="G1440" s="12" t="s"/>
      <c r="H1440" s="12" t="s"/>
      <c r="I1440" s="12" t="s"/>
      <c r="J1440" s="12" t="s"/>
      <c r="K1440" s="12" t="s"/>
      <c r="L1440" s="12" t="s"/>
      <c r="M1440" s="12" t="s"/>
      <c r="N1440" s="12" t="s"/>
      <c r="O1440" s="12" t="s"/>
      <c r="P1440" s="12" t="s"/>
    </row>
    <row r="1441" spans="1:16">
      <c r="A1441" s="21" t="s"/>
      <c r="B1441" s="12" t="s"/>
      <c r="C1441" s="22" t="s"/>
      <c r="D1441" s="12" t="s"/>
      <c r="E1441" s="12" t="s"/>
      <c r="F1441" s="12" t="s"/>
      <c r="G1441" s="12" t="s"/>
      <c r="H1441" s="12" t="s"/>
      <c r="I1441" s="12" t="s"/>
      <c r="J1441" s="12" t="s"/>
      <c r="K1441" s="12" t="s"/>
      <c r="L1441" s="12" t="s"/>
      <c r="M1441" s="12" t="s"/>
      <c r="N1441" s="12" t="s"/>
      <c r="O1441" s="12" t="s"/>
      <c r="P1441" s="12" t="s"/>
    </row>
    <row r="1442" spans="1:16">
      <c r="A1442" s="21" t="s"/>
      <c r="B1442" s="12" t="s"/>
      <c r="C1442" s="22" t="s"/>
      <c r="D1442" s="12" t="s"/>
      <c r="E1442" s="12" t="s"/>
      <c r="F1442" s="12" t="s"/>
      <c r="G1442" s="12" t="s"/>
      <c r="H1442" s="12" t="s"/>
      <c r="I1442" s="12" t="s"/>
      <c r="J1442" s="12" t="s"/>
      <c r="K1442" s="12" t="s"/>
      <c r="L1442" s="12" t="s"/>
      <c r="M1442" s="12" t="s"/>
      <c r="N1442" s="12" t="s"/>
      <c r="O1442" s="12" t="s"/>
      <c r="P1442" s="12" t="s"/>
    </row>
    <row r="1443" spans="1:16">
      <c r="A1443" s="21" t="s"/>
      <c r="B1443" s="12" t="s"/>
      <c r="C1443" s="22" t="s"/>
      <c r="D1443" s="12" t="s"/>
      <c r="E1443" s="12" t="s"/>
      <c r="F1443" s="12" t="s"/>
      <c r="G1443" s="12" t="s"/>
      <c r="H1443" s="12" t="s"/>
      <c r="I1443" s="12" t="s"/>
      <c r="J1443" s="12" t="s"/>
      <c r="K1443" s="12" t="s"/>
      <c r="L1443" s="12" t="s"/>
      <c r="M1443" s="12" t="s"/>
      <c r="N1443" s="12" t="s"/>
      <c r="O1443" s="12" t="s"/>
      <c r="P1443" s="12" t="s"/>
    </row>
    <row r="1444" spans="1:16">
      <c r="A1444" s="21" t="s"/>
      <c r="B1444" s="12" t="s"/>
      <c r="C1444" s="22" t="s"/>
      <c r="D1444" s="12" t="s"/>
      <c r="E1444" s="12" t="s"/>
      <c r="F1444" s="12" t="s"/>
      <c r="G1444" s="12" t="s"/>
      <c r="H1444" s="12" t="s"/>
      <c r="I1444" s="12" t="s"/>
      <c r="J1444" s="12" t="s"/>
      <c r="K1444" s="12" t="s"/>
      <c r="L1444" s="12" t="s"/>
      <c r="M1444" s="12" t="s"/>
      <c r="N1444" s="12" t="s"/>
      <c r="O1444" s="12" t="s"/>
      <c r="P1444" s="12" t="s"/>
    </row>
    <row r="1445" spans="1:16">
      <c r="A1445" s="21" t="s"/>
      <c r="B1445" s="12" t="s"/>
      <c r="C1445" s="22" t="s"/>
      <c r="D1445" s="12" t="s"/>
      <c r="E1445" s="12" t="s"/>
      <c r="F1445" s="12" t="s"/>
      <c r="G1445" s="12" t="s"/>
      <c r="H1445" s="12" t="s"/>
      <c r="I1445" s="12" t="s"/>
      <c r="J1445" s="12" t="s"/>
      <c r="K1445" s="12" t="s"/>
      <c r="L1445" s="12" t="s"/>
      <c r="M1445" s="12" t="s"/>
      <c r="N1445" s="12" t="s"/>
      <c r="O1445" s="12" t="s"/>
      <c r="P1445" s="12" t="s"/>
    </row>
    <row r="1446" spans="1:16">
      <c r="A1446" s="21" t="s"/>
      <c r="B1446" s="12" t="s"/>
      <c r="C1446" s="22" t="s"/>
      <c r="D1446" s="12" t="s"/>
      <c r="E1446" s="12" t="s"/>
      <c r="F1446" s="12" t="s"/>
      <c r="G1446" s="12" t="s"/>
      <c r="H1446" s="12" t="s"/>
      <c r="I1446" s="12" t="s"/>
      <c r="J1446" s="12" t="s"/>
      <c r="K1446" s="12" t="s"/>
      <c r="L1446" s="12" t="s"/>
      <c r="M1446" s="12" t="s"/>
      <c r="N1446" s="12" t="s"/>
      <c r="O1446" s="12" t="s"/>
      <c r="P1446" s="12" t="s"/>
    </row>
    <row r="1447" spans="1:16">
      <c r="A1447" s="21" t="s"/>
      <c r="B1447" s="12" t="s"/>
      <c r="C1447" s="22" t="s"/>
      <c r="D1447" s="12" t="s"/>
      <c r="E1447" s="12" t="s"/>
      <c r="F1447" s="12" t="s"/>
      <c r="G1447" s="12" t="s"/>
      <c r="H1447" s="12" t="s"/>
      <c r="I1447" s="12" t="s"/>
      <c r="J1447" s="12" t="s"/>
      <c r="K1447" s="12" t="s"/>
      <c r="L1447" s="12" t="s"/>
      <c r="M1447" s="12" t="s"/>
      <c r="N1447" s="12" t="s"/>
      <c r="O1447" s="12" t="s"/>
      <c r="P1447" s="12" t="s"/>
    </row>
    <row r="1448" spans="1:16">
      <c r="A1448" s="21" t="s"/>
      <c r="B1448" s="12" t="s"/>
      <c r="C1448" s="22" t="s"/>
      <c r="D1448" s="12" t="s"/>
      <c r="E1448" s="12" t="s"/>
      <c r="F1448" s="12" t="s"/>
      <c r="G1448" s="12" t="s"/>
      <c r="H1448" s="12" t="s"/>
      <c r="I1448" s="12" t="s"/>
      <c r="J1448" s="12" t="s"/>
      <c r="K1448" s="12" t="s"/>
      <c r="L1448" s="12" t="s"/>
      <c r="M1448" s="12" t="s"/>
      <c r="N1448" s="12" t="s"/>
      <c r="O1448" s="12" t="s"/>
      <c r="P1448" s="12" t="s"/>
    </row>
    <row r="1449" spans="1:16">
      <c r="A1449" s="21" t="s"/>
      <c r="B1449" s="12" t="s"/>
      <c r="C1449" s="22" t="s"/>
      <c r="D1449" s="12" t="s"/>
      <c r="E1449" s="12" t="s"/>
      <c r="F1449" s="12" t="s"/>
      <c r="G1449" s="12" t="s"/>
      <c r="H1449" s="12" t="s"/>
      <c r="I1449" s="12" t="s"/>
      <c r="J1449" s="12" t="s"/>
      <c r="K1449" s="12" t="s"/>
      <c r="L1449" s="12" t="s"/>
      <c r="M1449" s="12" t="s"/>
      <c r="N1449" s="12" t="s"/>
      <c r="O1449" s="12" t="s"/>
      <c r="P1449" s="12" t="s"/>
    </row>
    <row r="1450" spans="1:16">
      <c r="A1450" s="21" t="s"/>
      <c r="B1450" s="12" t="s"/>
      <c r="C1450" s="22" t="s"/>
      <c r="D1450" s="12" t="s"/>
      <c r="E1450" s="12" t="s"/>
      <c r="F1450" s="12" t="s"/>
      <c r="G1450" s="12" t="s"/>
      <c r="H1450" s="12" t="s"/>
      <c r="I1450" s="12" t="s"/>
      <c r="J1450" s="12" t="s"/>
      <c r="K1450" s="12" t="s"/>
      <c r="L1450" s="12" t="s"/>
      <c r="M1450" s="12" t="s"/>
      <c r="N1450" s="12" t="s"/>
      <c r="O1450" s="12" t="s"/>
      <c r="P1450" s="12" t="s"/>
    </row>
    <row r="1451" spans="1:16">
      <c r="A1451" s="21" t="s"/>
      <c r="B1451" s="12" t="s"/>
      <c r="C1451" s="22" t="s"/>
      <c r="D1451" s="12" t="s"/>
      <c r="E1451" s="12" t="s"/>
      <c r="F1451" s="12" t="s"/>
      <c r="G1451" s="12" t="s"/>
      <c r="H1451" s="12" t="s"/>
      <c r="I1451" s="12" t="s"/>
      <c r="J1451" s="12" t="s"/>
      <c r="K1451" s="12" t="s"/>
      <c r="L1451" s="12" t="s"/>
      <c r="M1451" s="12" t="s"/>
      <c r="N1451" s="12" t="s"/>
      <c r="O1451" s="12" t="s"/>
      <c r="P1451" s="12" t="s"/>
    </row>
    <row r="1452" spans="1:16">
      <c r="A1452" s="21" t="s"/>
      <c r="B1452" s="12" t="s"/>
      <c r="C1452" s="22" t="s"/>
      <c r="D1452" s="12" t="s"/>
      <c r="E1452" s="12" t="s"/>
      <c r="F1452" s="12" t="s"/>
      <c r="G1452" s="12" t="s"/>
      <c r="H1452" s="12" t="s"/>
      <c r="I1452" s="12" t="s"/>
      <c r="J1452" s="12" t="s"/>
      <c r="K1452" s="12" t="s"/>
      <c r="L1452" s="12" t="s"/>
      <c r="M1452" s="12" t="s"/>
      <c r="N1452" s="12" t="s"/>
      <c r="O1452" s="12" t="s"/>
      <c r="P1452" s="12" t="s"/>
    </row>
    <row r="1453" spans="1:16">
      <c r="A1453" s="21" t="s"/>
      <c r="B1453" s="12" t="s"/>
      <c r="C1453" s="22" t="s"/>
      <c r="D1453" s="12" t="s"/>
      <c r="E1453" s="12" t="s"/>
      <c r="F1453" s="12" t="s"/>
      <c r="G1453" s="12" t="s"/>
      <c r="H1453" s="12" t="s"/>
      <c r="I1453" s="12" t="s"/>
      <c r="J1453" s="12" t="s"/>
      <c r="K1453" s="12" t="s"/>
      <c r="L1453" s="12" t="s"/>
      <c r="M1453" s="12" t="s"/>
      <c r="N1453" s="12" t="s"/>
      <c r="O1453" s="12" t="s"/>
      <c r="P1453" s="12" t="s"/>
    </row>
    <row r="1454" spans="1:16">
      <c r="A1454" s="21" t="s"/>
      <c r="B1454" s="12" t="s"/>
      <c r="C1454" s="22" t="s"/>
      <c r="D1454" s="12" t="s"/>
      <c r="E1454" s="12" t="s"/>
      <c r="F1454" s="12" t="s"/>
      <c r="G1454" s="12" t="s"/>
      <c r="H1454" s="12" t="s"/>
      <c r="I1454" s="12" t="s"/>
      <c r="J1454" s="12" t="s"/>
      <c r="K1454" s="12" t="s"/>
      <c r="L1454" s="12" t="s"/>
      <c r="M1454" s="12" t="s"/>
      <c r="N1454" s="12" t="s"/>
      <c r="O1454" s="12" t="s"/>
      <c r="P1454" s="12" t="s"/>
    </row>
    <row r="1455" spans="1:16">
      <c r="A1455" s="21" t="s"/>
      <c r="B1455" s="12" t="s"/>
      <c r="C1455" s="22" t="s"/>
      <c r="D1455" s="12" t="s"/>
      <c r="E1455" s="12" t="s"/>
      <c r="F1455" s="12" t="s"/>
      <c r="G1455" s="12" t="s"/>
      <c r="H1455" s="12" t="s"/>
      <c r="I1455" s="12" t="s"/>
      <c r="J1455" s="12" t="s"/>
      <c r="K1455" s="12" t="s"/>
      <c r="L1455" s="12" t="s"/>
      <c r="M1455" s="12" t="s"/>
      <c r="N1455" s="12" t="s"/>
      <c r="O1455" s="12" t="s"/>
      <c r="P1455" s="12" t="s"/>
    </row>
    <row r="1456" spans="1:16">
      <c r="A1456" s="21" t="s"/>
      <c r="B1456" s="12" t="s"/>
      <c r="C1456" s="22" t="s"/>
      <c r="D1456" s="12" t="s"/>
      <c r="E1456" s="12" t="s"/>
      <c r="F1456" s="12" t="s"/>
      <c r="G1456" s="12" t="s"/>
      <c r="H1456" s="12" t="s"/>
      <c r="I1456" s="12" t="s"/>
      <c r="J1456" s="12" t="s"/>
      <c r="K1456" s="12" t="s"/>
      <c r="L1456" s="12" t="s"/>
      <c r="M1456" s="12" t="s"/>
      <c r="N1456" s="12" t="s"/>
      <c r="O1456" s="12" t="s"/>
      <c r="P1456" s="12" t="s"/>
    </row>
    <row r="1457" spans="1:16">
      <c r="A1457" s="21" t="s"/>
      <c r="B1457" s="12" t="s"/>
      <c r="C1457" s="22" t="s"/>
      <c r="D1457" s="12" t="s"/>
      <c r="E1457" s="12" t="s"/>
      <c r="F1457" s="12" t="s"/>
      <c r="G1457" s="12" t="s"/>
      <c r="H1457" s="12" t="s"/>
      <c r="I1457" s="12" t="s"/>
      <c r="J1457" s="12" t="s"/>
      <c r="K1457" s="12" t="s"/>
      <c r="L1457" s="12" t="s"/>
      <c r="M1457" s="12" t="s"/>
      <c r="N1457" s="12" t="s"/>
      <c r="O1457" s="12" t="s"/>
      <c r="P1457" s="12" t="s"/>
    </row>
    <row r="1458" spans="1:16">
      <c r="A1458" s="21" t="s"/>
      <c r="B1458" s="12" t="s"/>
      <c r="C1458" s="22" t="s"/>
      <c r="D1458" s="12" t="s"/>
      <c r="E1458" s="12" t="s"/>
      <c r="F1458" s="12" t="s"/>
      <c r="G1458" s="12" t="s"/>
      <c r="H1458" s="12" t="s"/>
      <c r="I1458" s="12" t="s"/>
      <c r="J1458" s="12" t="s"/>
      <c r="K1458" s="12" t="s"/>
      <c r="L1458" s="12" t="s"/>
      <c r="M1458" s="12" t="s"/>
      <c r="N1458" s="12" t="s"/>
      <c r="O1458" s="12" t="s"/>
      <c r="P1458" s="12" t="s"/>
    </row>
    <row r="1459" spans="1:16">
      <c r="A1459" s="21" t="s"/>
      <c r="B1459" s="12" t="s"/>
      <c r="C1459" s="22" t="s"/>
      <c r="D1459" s="12" t="s"/>
      <c r="E1459" s="12" t="s"/>
      <c r="F1459" s="12" t="s"/>
      <c r="G1459" s="12" t="s"/>
      <c r="H1459" s="12" t="s"/>
      <c r="I1459" s="12" t="s"/>
      <c r="J1459" s="12" t="s"/>
      <c r="K1459" s="12" t="s"/>
      <c r="L1459" s="12" t="s"/>
      <c r="M1459" s="12" t="s"/>
      <c r="N1459" s="12" t="s"/>
      <c r="O1459" s="12" t="s"/>
      <c r="P1459" s="12" t="s"/>
    </row>
    <row r="1460" spans="1:16">
      <c r="A1460" s="21" t="s"/>
      <c r="B1460" s="12" t="s"/>
      <c r="C1460" s="22" t="s"/>
      <c r="D1460" s="12" t="s"/>
      <c r="E1460" s="12" t="s"/>
      <c r="F1460" s="12" t="s"/>
      <c r="G1460" s="12" t="s"/>
      <c r="H1460" s="12" t="s"/>
      <c r="I1460" s="12" t="s"/>
      <c r="J1460" s="12" t="s"/>
      <c r="K1460" s="12" t="s"/>
      <c r="L1460" s="12" t="s"/>
      <c r="M1460" s="12" t="s"/>
      <c r="N1460" s="12" t="s"/>
      <c r="O1460" s="12" t="s"/>
      <c r="P1460" s="12" t="s"/>
    </row>
    <row r="1461" spans="1:16">
      <c r="A1461" s="21" t="s"/>
      <c r="B1461" s="12" t="s"/>
      <c r="C1461" s="22" t="s"/>
      <c r="D1461" s="12" t="s"/>
      <c r="E1461" s="12" t="s"/>
      <c r="F1461" s="12" t="s"/>
      <c r="G1461" s="12" t="s"/>
      <c r="H1461" s="12" t="s"/>
      <c r="I1461" s="12" t="s"/>
      <c r="J1461" s="12" t="s"/>
      <c r="K1461" s="12" t="s"/>
      <c r="L1461" s="12" t="s"/>
      <c r="M1461" s="12" t="s"/>
      <c r="N1461" s="12" t="s"/>
      <c r="O1461" s="12" t="s"/>
      <c r="P1461" s="12" t="s"/>
    </row>
    <row r="1462" spans="1:16">
      <c r="A1462" s="21" t="s"/>
      <c r="B1462" s="12" t="s"/>
      <c r="C1462" s="22" t="s"/>
      <c r="D1462" s="12" t="s"/>
      <c r="E1462" s="12" t="s"/>
      <c r="F1462" s="12" t="s"/>
      <c r="G1462" s="12" t="s"/>
      <c r="H1462" s="12" t="s"/>
      <c r="I1462" s="12" t="s"/>
      <c r="J1462" s="12" t="s"/>
      <c r="K1462" s="12" t="s"/>
      <c r="L1462" s="12" t="s"/>
      <c r="M1462" s="12" t="s"/>
      <c r="N1462" s="12" t="s"/>
      <c r="O1462" s="12" t="s"/>
      <c r="P1462" s="12" t="s"/>
    </row>
    <row r="1463" spans="1:16">
      <c r="A1463" s="21" t="s"/>
      <c r="B1463" s="12" t="s"/>
      <c r="C1463" s="22" t="s"/>
      <c r="D1463" s="12" t="s"/>
      <c r="E1463" s="12" t="s"/>
      <c r="F1463" s="12" t="s"/>
      <c r="G1463" s="12" t="s"/>
      <c r="H1463" s="12" t="s"/>
      <c r="I1463" s="12" t="s"/>
      <c r="J1463" s="12" t="s"/>
      <c r="K1463" s="12" t="s"/>
      <c r="L1463" s="12" t="s"/>
      <c r="M1463" s="12" t="s"/>
      <c r="N1463" s="12" t="s"/>
      <c r="O1463" s="12" t="s"/>
      <c r="P1463" s="12" t="s"/>
    </row>
    <row r="1464" spans="1:16">
      <c r="A1464" s="21" t="s"/>
      <c r="B1464" s="12" t="s"/>
      <c r="C1464" s="22" t="s"/>
      <c r="D1464" s="12" t="s"/>
      <c r="E1464" s="12" t="s"/>
      <c r="F1464" s="12" t="s"/>
      <c r="G1464" s="12" t="s"/>
      <c r="H1464" s="12" t="s"/>
      <c r="I1464" s="12" t="s"/>
      <c r="J1464" s="12" t="s"/>
      <c r="K1464" s="12" t="s"/>
      <c r="L1464" s="12" t="s"/>
      <c r="M1464" s="12" t="s"/>
      <c r="N1464" s="12" t="s"/>
      <c r="O1464" s="12" t="s"/>
      <c r="P1464" s="12" t="s"/>
    </row>
    <row r="1465" spans="1:16">
      <c r="A1465" s="21" t="s"/>
      <c r="B1465" s="12" t="s"/>
      <c r="C1465" s="22" t="s"/>
      <c r="D1465" s="12" t="s"/>
      <c r="E1465" s="12" t="s"/>
      <c r="F1465" s="12" t="s"/>
      <c r="G1465" s="12" t="s"/>
      <c r="H1465" s="12" t="s"/>
      <c r="I1465" s="12" t="s"/>
      <c r="J1465" s="12" t="s"/>
      <c r="K1465" s="12" t="s"/>
      <c r="L1465" s="12" t="s"/>
      <c r="M1465" s="12" t="s"/>
      <c r="N1465" s="12" t="s"/>
      <c r="O1465" s="12" t="s"/>
      <c r="P1465" s="12" t="s"/>
    </row>
    <row r="1466" spans="1:16">
      <c r="A1466" s="21" t="s"/>
      <c r="B1466" s="12" t="s"/>
      <c r="C1466" s="22" t="s"/>
      <c r="D1466" s="12" t="s"/>
      <c r="E1466" s="12" t="s"/>
      <c r="F1466" s="12" t="s"/>
      <c r="G1466" s="12" t="s"/>
      <c r="H1466" s="12" t="s"/>
      <c r="I1466" s="12" t="s"/>
      <c r="J1466" s="12" t="s"/>
      <c r="K1466" s="12" t="s"/>
      <c r="L1466" s="12" t="s"/>
      <c r="M1466" s="12" t="s"/>
      <c r="N1466" s="12" t="s"/>
      <c r="O1466" s="12" t="s"/>
      <c r="P1466" s="12" t="s"/>
    </row>
    <row r="1467" spans="1:16">
      <c r="A1467" s="21" t="s"/>
      <c r="B1467" s="12" t="s"/>
      <c r="C1467" s="22" t="s"/>
      <c r="D1467" s="12" t="s"/>
      <c r="E1467" s="12" t="s"/>
      <c r="F1467" s="12" t="s"/>
      <c r="G1467" s="12" t="s"/>
      <c r="H1467" s="12" t="s"/>
      <c r="I1467" s="12" t="s"/>
      <c r="J1467" s="12" t="s"/>
      <c r="K1467" s="12" t="s"/>
      <c r="L1467" s="12" t="s"/>
      <c r="M1467" s="12" t="s"/>
      <c r="N1467" s="12" t="s"/>
      <c r="O1467" s="12" t="s"/>
      <c r="P1467" s="12" t="s"/>
    </row>
    <row r="1468" spans="1:16">
      <c r="A1468" s="21" t="s"/>
      <c r="B1468" s="12" t="s"/>
      <c r="C1468" s="22" t="s"/>
      <c r="D1468" s="12" t="s"/>
      <c r="E1468" s="12" t="s"/>
      <c r="F1468" s="12" t="s"/>
      <c r="G1468" s="12" t="s"/>
      <c r="H1468" s="12" t="s"/>
      <c r="I1468" s="12" t="s"/>
      <c r="J1468" s="12" t="s"/>
      <c r="K1468" s="12" t="s"/>
      <c r="L1468" s="12" t="s"/>
      <c r="M1468" s="12" t="s"/>
      <c r="N1468" s="12" t="s"/>
      <c r="O1468" s="12" t="s"/>
      <c r="P1468" s="12" t="s"/>
    </row>
    <row r="1469" spans="1:16">
      <c r="A1469" s="21" t="s"/>
      <c r="B1469" s="12" t="s"/>
      <c r="C1469" s="22" t="s"/>
      <c r="D1469" s="12" t="s"/>
      <c r="E1469" s="12" t="s"/>
      <c r="F1469" s="12" t="s"/>
      <c r="G1469" s="12" t="s"/>
      <c r="H1469" s="12" t="s"/>
      <c r="I1469" s="12" t="s"/>
      <c r="J1469" s="12" t="s"/>
      <c r="K1469" s="12" t="s"/>
      <c r="L1469" s="12" t="s"/>
      <c r="M1469" s="12" t="s"/>
      <c r="N1469" s="12" t="s"/>
      <c r="O1469" s="12" t="s"/>
      <c r="P1469" s="12" t="s"/>
    </row>
    <row r="1470" spans="1:16">
      <c r="A1470" s="21" t="s"/>
      <c r="B1470" s="12" t="s"/>
      <c r="C1470" s="22" t="s"/>
      <c r="D1470" s="12" t="s"/>
      <c r="E1470" s="12" t="s"/>
      <c r="F1470" s="12" t="s"/>
      <c r="G1470" s="12" t="s"/>
      <c r="H1470" s="12" t="s"/>
      <c r="I1470" s="12" t="s"/>
      <c r="J1470" s="12" t="s"/>
      <c r="K1470" s="12" t="s"/>
      <c r="L1470" s="12" t="s"/>
      <c r="M1470" s="12" t="s"/>
      <c r="N1470" s="12" t="s"/>
      <c r="O1470" s="12" t="s"/>
      <c r="P1470" s="12" t="s"/>
    </row>
    <row r="1471" spans="1:16">
      <c r="A1471" s="21" t="s"/>
      <c r="B1471" s="12" t="s"/>
      <c r="C1471" s="22" t="s"/>
      <c r="D1471" s="12" t="s"/>
      <c r="E1471" s="12" t="s"/>
      <c r="F1471" s="12" t="s"/>
      <c r="G1471" s="12" t="s"/>
      <c r="H1471" s="12" t="s"/>
      <c r="I1471" s="12" t="s"/>
      <c r="J1471" s="12" t="s"/>
      <c r="K1471" s="12" t="s"/>
      <c r="L1471" s="12" t="s"/>
      <c r="M1471" s="12" t="s"/>
      <c r="N1471" s="12" t="s"/>
      <c r="O1471" s="12" t="s"/>
      <c r="P1471" s="12" t="s"/>
    </row>
    <row r="1472" spans="1:16">
      <c r="A1472" s="21" t="s"/>
      <c r="B1472" s="12" t="s"/>
      <c r="C1472" s="22" t="s"/>
      <c r="D1472" s="12" t="s"/>
      <c r="E1472" s="12" t="s"/>
      <c r="F1472" s="12" t="s"/>
      <c r="G1472" s="12" t="s"/>
      <c r="H1472" s="12" t="s"/>
      <c r="I1472" s="12" t="s"/>
      <c r="J1472" s="12" t="s"/>
      <c r="K1472" s="12" t="s"/>
      <c r="L1472" s="12" t="s"/>
      <c r="M1472" s="12" t="s"/>
      <c r="N1472" s="12" t="s"/>
      <c r="O1472" s="12" t="s"/>
      <c r="P1472" s="12" t="s"/>
    </row>
    <row r="1473" spans="1:16">
      <c r="A1473" s="21" t="s"/>
      <c r="B1473" s="12" t="s"/>
      <c r="C1473" s="22" t="s"/>
      <c r="D1473" s="12" t="s"/>
      <c r="E1473" s="12" t="s"/>
      <c r="F1473" s="12" t="s"/>
      <c r="G1473" s="12" t="s"/>
      <c r="H1473" s="12" t="s"/>
      <c r="I1473" s="12" t="s"/>
      <c r="J1473" s="12" t="s"/>
      <c r="K1473" s="12" t="s"/>
      <c r="L1473" s="12" t="s"/>
      <c r="M1473" s="12" t="s"/>
      <c r="N1473" s="12" t="s"/>
      <c r="O1473" s="12" t="s"/>
      <c r="P1473" s="12" t="s"/>
    </row>
    <row r="1474" spans="1:16">
      <c r="A1474" s="21" t="s"/>
      <c r="B1474" s="12" t="s"/>
      <c r="C1474" s="22" t="s"/>
      <c r="D1474" s="12" t="s"/>
      <c r="E1474" s="12" t="s"/>
      <c r="F1474" s="12" t="s"/>
      <c r="G1474" s="12" t="s"/>
      <c r="H1474" s="12" t="s"/>
      <c r="I1474" s="12" t="s"/>
      <c r="J1474" s="12" t="s"/>
      <c r="K1474" s="12" t="s"/>
      <c r="L1474" s="12" t="s"/>
      <c r="M1474" s="12" t="s"/>
      <c r="N1474" s="12" t="s"/>
      <c r="O1474" s="12" t="s"/>
      <c r="P1474" s="12" t="s"/>
    </row>
    <row r="1475" spans="1:16">
      <c r="A1475" s="21" t="s"/>
      <c r="B1475" s="12" t="s"/>
      <c r="C1475" s="22" t="s"/>
      <c r="D1475" s="12" t="s"/>
      <c r="E1475" s="12" t="s"/>
      <c r="F1475" s="12" t="s"/>
      <c r="G1475" s="12" t="s"/>
      <c r="H1475" s="12" t="s"/>
      <c r="I1475" s="12" t="s"/>
      <c r="J1475" s="12" t="s"/>
      <c r="K1475" s="12" t="s"/>
      <c r="L1475" s="12" t="s"/>
      <c r="M1475" s="12" t="s"/>
      <c r="N1475" s="12" t="s"/>
      <c r="O1475" s="12" t="s"/>
      <c r="P1475" s="12" t="s"/>
    </row>
    <row r="1476" spans="1:16">
      <c r="A1476" s="21" t="s"/>
      <c r="B1476" s="12" t="s"/>
      <c r="C1476" s="22" t="s"/>
      <c r="D1476" s="12" t="s"/>
      <c r="E1476" s="12" t="s"/>
      <c r="F1476" s="12" t="s"/>
      <c r="G1476" s="12" t="s"/>
      <c r="H1476" s="12" t="s"/>
      <c r="I1476" s="12" t="s"/>
      <c r="J1476" s="12" t="s"/>
      <c r="K1476" s="12" t="s"/>
      <c r="L1476" s="12" t="s"/>
      <c r="M1476" s="12" t="s"/>
      <c r="N1476" s="12" t="s"/>
      <c r="O1476" s="12" t="s"/>
      <c r="P1476" s="12" t="s"/>
    </row>
    <row r="1477" spans="1:16">
      <c r="A1477" s="21" t="s"/>
      <c r="B1477" s="12" t="s"/>
      <c r="C1477" s="22" t="s"/>
      <c r="D1477" s="12" t="s"/>
      <c r="E1477" s="12" t="s"/>
      <c r="F1477" s="12" t="s"/>
      <c r="G1477" s="12" t="s"/>
      <c r="H1477" s="12" t="s"/>
      <c r="I1477" s="12" t="s"/>
      <c r="J1477" s="12" t="s"/>
      <c r="K1477" s="12" t="s"/>
      <c r="L1477" s="12" t="s"/>
      <c r="M1477" s="12" t="s"/>
      <c r="N1477" s="12" t="s"/>
      <c r="O1477" s="12" t="s"/>
      <c r="P1477" s="12" t="s"/>
    </row>
    <row r="1478" spans="1:16">
      <c r="A1478" s="21" t="s"/>
      <c r="B1478" s="12" t="s"/>
      <c r="C1478" s="22" t="s"/>
      <c r="D1478" s="12" t="s"/>
      <c r="E1478" s="12" t="s"/>
      <c r="F1478" s="12" t="s"/>
      <c r="G1478" s="12" t="s"/>
      <c r="H1478" s="12" t="s"/>
      <c r="I1478" s="12" t="s"/>
      <c r="J1478" s="12" t="s"/>
      <c r="K1478" s="12" t="s"/>
      <c r="L1478" s="12" t="s"/>
      <c r="M1478" s="12" t="s"/>
      <c r="N1478" s="12" t="s"/>
      <c r="O1478" s="12" t="s"/>
      <c r="P1478" s="12" t="s"/>
    </row>
    <row r="1479" spans="1:16">
      <c r="A1479" s="21" t="s"/>
      <c r="B1479" s="12" t="s"/>
      <c r="C1479" s="22" t="s"/>
      <c r="D1479" s="12" t="s"/>
      <c r="E1479" s="12" t="s"/>
      <c r="F1479" s="12" t="s"/>
      <c r="G1479" s="12" t="s"/>
      <c r="H1479" s="12" t="s"/>
      <c r="I1479" s="12" t="s"/>
      <c r="J1479" s="12" t="s"/>
      <c r="K1479" s="12" t="s"/>
      <c r="L1479" s="12" t="s"/>
      <c r="M1479" s="12" t="s"/>
      <c r="N1479" s="12" t="s"/>
      <c r="O1479" s="12" t="s"/>
      <c r="P1479" s="12" t="s"/>
    </row>
    <row r="1480" spans="1:16">
      <c r="A1480" s="21" t="s"/>
      <c r="B1480" s="12" t="s"/>
      <c r="C1480" s="22" t="s"/>
      <c r="D1480" s="12" t="s"/>
      <c r="E1480" s="12" t="s"/>
      <c r="F1480" s="12" t="s"/>
      <c r="G1480" s="12" t="s"/>
      <c r="H1480" s="12" t="s"/>
      <c r="I1480" s="12" t="s"/>
      <c r="J1480" s="12" t="s"/>
      <c r="K1480" s="12" t="s"/>
      <c r="L1480" s="12" t="s"/>
      <c r="M1480" s="12" t="s"/>
      <c r="N1480" s="12" t="s"/>
      <c r="O1480" s="12" t="s"/>
      <c r="P1480" s="12" t="s"/>
    </row>
    <row r="1481" spans="1:16">
      <c r="A1481" s="21" t="s"/>
      <c r="B1481" s="12" t="s"/>
      <c r="C1481" s="22" t="s"/>
      <c r="D1481" s="12" t="s"/>
      <c r="E1481" s="12" t="s"/>
      <c r="F1481" s="12" t="s"/>
      <c r="G1481" s="12" t="s"/>
      <c r="H1481" s="12" t="s"/>
      <c r="I1481" s="12" t="s"/>
      <c r="J1481" s="12" t="s"/>
      <c r="K1481" s="12" t="s"/>
      <c r="L1481" s="12" t="s"/>
      <c r="M1481" s="12" t="s"/>
      <c r="N1481" s="12" t="s"/>
      <c r="O1481" s="12" t="s"/>
      <c r="P1481" s="12" t="s"/>
    </row>
    <row r="1482" spans="1:16">
      <c r="A1482" s="21" t="s"/>
      <c r="B1482" s="12" t="s"/>
      <c r="C1482" s="22" t="s"/>
      <c r="D1482" s="12" t="s"/>
      <c r="E1482" s="12" t="s"/>
      <c r="F1482" s="12" t="s"/>
      <c r="G1482" s="12" t="s"/>
      <c r="H1482" s="12" t="s"/>
      <c r="I1482" s="12" t="s"/>
      <c r="J1482" s="12" t="s"/>
      <c r="K1482" s="12" t="s"/>
      <c r="L1482" s="12" t="s"/>
      <c r="M1482" s="12" t="s"/>
      <c r="N1482" s="12" t="s"/>
      <c r="O1482" s="12" t="s"/>
      <c r="P1482" s="12" t="s"/>
    </row>
    <row r="1483" spans="1:16">
      <c r="A1483" s="21" t="s"/>
      <c r="B1483" s="12" t="s"/>
      <c r="C1483" s="22" t="s"/>
      <c r="D1483" s="12" t="s"/>
      <c r="E1483" s="12" t="s"/>
      <c r="F1483" s="12" t="s"/>
      <c r="G1483" s="12" t="s"/>
      <c r="H1483" s="12" t="s"/>
      <c r="I1483" s="12" t="s"/>
      <c r="J1483" s="12" t="s"/>
      <c r="K1483" s="12" t="s"/>
      <c r="L1483" s="12" t="s"/>
      <c r="M1483" s="12" t="s"/>
      <c r="N1483" s="12" t="s"/>
      <c r="O1483" s="12" t="s"/>
      <c r="P1483" s="12" t="s"/>
    </row>
    <row r="1484" spans="1:16">
      <c r="A1484" s="21" t="s"/>
      <c r="B1484" s="12" t="s"/>
      <c r="C1484" s="22" t="s"/>
      <c r="D1484" s="12" t="s"/>
      <c r="E1484" s="12" t="s"/>
      <c r="F1484" s="12" t="s"/>
      <c r="G1484" s="12" t="s"/>
      <c r="H1484" s="12" t="s"/>
      <c r="I1484" s="12" t="s"/>
      <c r="J1484" s="12" t="s"/>
      <c r="K1484" s="12" t="s"/>
      <c r="L1484" s="12" t="s"/>
      <c r="M1484" s="12" t="s"/>
      <c r="N1484" s="12" t="s"/>
      <c r="O1484" s="12" t="s"/>
      <c r="P1484" s="12" t="s"/>
    </row>
    <row r="1485" spans="1:16">
      <c r="A1485" s="21" t="s"/>
      <c r="B1485" s="12" t="s"/>
      <c r="C1485" s="22" t="s"/>
      <c r="D1485" s="12" t="s"/>
      <c r="E1485" s="12" t="s"/>
      <c r="F1485" s="12" t="s"/>
      <c r="G1485" s="12" t="s"/>
      <c r="H1485" s="12" t="s"/>
      <c r="I1485" s="12" t="s"/>
      <c r="J1485" s="12" t="s"/>
      <c r="K1485" s="12" t="s"/>
      <c r="L1485" s="12" t="s"/>
      <c r="M1485" s="12" t="s"/>
      <c r="N1485" s="12" t="s"/>
      <c r="O1485" s="12" t="s"/>
      <c r="P1485" s="12" t="s"/>
    </row>
    <row r="1486" spans="1:16">
      <c r="A1486" s="21" t="s"/>
      <c r="B1486" s="12" t="s"/>
      <c r="C1486" s="22" t="s"/>
      <c r="D1486" s="12" t="s"/>
      <c r="E1486" s="12" t="s"/>
      <c r="F1486" s="12" t="s"/>
      <c r="G1486" s="12" t="s"/>
      <c r="H1486" s="12" t="s"/>
      <c r="I1486" s="12" t="s"/>
      <c r="J1486" s="12" t="s"/>
      <c r="K1486" s="12" t="s"/>
      <c r="L1486" s="12" t="s"/>
      <c r="M1486" s="12" t="s"/>
      <c r="N1486" s="12" t="s"/>
      <c r="O1486" s="12" t="s"/>
      <c r="P1486" s="12" t="s"/>
    </row>
    <row r="1487" spans="1:16">
      <c r="A1487" s="21" t="s"/>
      <c r="B1487" s="12" t="s"/>
      <c r="C1487" s="22" t="s"/>
      <c r="D1487" s="12" t="s"/>
      <c r="E1487" s="12" t="s"/>
      <c r="F1487" s="12" t="s"/>
      <c r="G1487" s="12" t="s"/>
      <c r="H1487" s="12" t="s"/>
      <c r="I1487" s="12" t="s"/>
      <c r="J1487" s="12" t="s"/>
      <c r="K1487" s="12" t="s"/>
      <c r="L1487" s="12" t="s"/>
      <c r="M1487" s="12" t="s"/>
      <c r="N1487" s="12" t="s"/>
      <c r="O1487" s="12" t="s"/>
      <c r="P1487" s="12" t="s"/>
    </row>
    <row r="1488" spans="1:16">
      <c r="A1488" s="21" t="s"/>
      <c r="B1488" s="12" t="s"/>
      <c r="C1488" s="22" t="s"/>
      <c r="D1488" s="12" t="s"/>
      <c r="E1488" s="12" t="s"/>
      <c r="F1488" s="12" t="s"/>
      <c r="G1488" s="12" t="s"/>
      <c r="H1488" s="12" t="s"/>
      <c r="I1488" s="12" t="s"/>
      <c r="J1488" s="12" t="s"/>
      <c r="K1488" s="12" t="s"/>
      <c r="L1488" s="12" t="s"/>
      <c r="M1488" s="12" t="s"/>
      <c r="N1488" s="12" t="s"/>
      <c r="O1488" s="12" t="s"/>
      <c r="P1488" s="12" t="s"/>
    </row>
    <row r="1489" spans="1:16">
      <c r="A1489" s="21" t="s"/>
      <c r="B1489" s="12" t="s"/>
      <c r="C1489" s="22" t="s"/>
      <c r="D1489" s="12" t="s"/>
      <c r="E1489" s="12" t="s"/>
      <c r="F1489" s="12" t="s"/>
      <c r="G1489" s="12" t="s"/>
      <c r="H1489" s="12" t="s"/>
      <c r="I1489" s="12" t="s"/>
      <c r="J1489" s="12" t="s"/>
      <c r="K1489" s="12" t="s"/>
      <c r="L1489" s="12" t="s"/>
      <c r="M1489" s="12" t="s"/>
      <c r="N1489" s="12" t="s"/>
      <c r="O1489" s="12" t="s"/>
      <c r="P1489" s="12" t="s"/>
    </row>
    <row r="1490" spans="1:16">
      <c r="A1490" s="21" t="s"/>
      <c r="B1490" s="12" t="s"/>
      <c r="C1490" s="22" t="s"/>
      <c r="D1490" s="12" t="s"/>
      <c r="E1490" s="12" t="s"/>
      <c r="F1490" s="12" t="s"/>
      <c r="G1490" s="12" t="s"/>
      <c r="H1490" s="12" t="s"/>
      <c r="I1490" s="12" t="s"/>
      <c r="J1490" s="12" t="s"/>
      <c r="K1490" s="12" t="s"/>
      <c r="L1490" s="12" t="s"/>
      <c r="M1490" s="12" t="s"/>
      <c r="N1490" s="12" t="s"/>
      <c r="O1490" s="12" t="s"/>
      <c r="P1490" s="12" t="s"/>
    </row>
    <row r="1491" spans="1:16">
      <c r="A1491" s="21" t="s"/>
      <c r="B1491" s="12" t="s"/>
      <c r="C1491" s="22" t="s"/>
      <c r="D1491" s="12" t="s"/>
      <c r="E1491" s="12" t="s"/>
      <c r="F1491" s="12" t="s"/>
      <c r="G1491" s="12" t="s"/>
      <c r="H1491" s="12" t="s"/>
      <c r="I1491" s="12" t="s"/>
      <c r="J1491" s="12" t="s"/>
      <c r="K1491" s="12" t="s"/>
      <c r="L1491" s="12" t="s"/>
      <c r="M1491" s="12" t="s"/>
      <c r="N1491" s="12" t="s"/>
      <c r="O1491" s="12" t="s"/>
      <c r="P1491" s="12" t="s"/>
    </row>
    <row r="1492" spans="1:16">
      <c r="A1492" s="21" t="s"/>
      <c r="B1492" s="12" t="s"/>
      <c r="C1492" s="22" t="s"/>
      <c r="D1492" s="12" t="s"/>
      <c r="E1492" s="12" t="s"/>
      <c r="F1492" s="12" t="s"/>
      <c r="G1492" s="12" t="s"/>
      <c r="H1492" s="12" t="s"/>
      <c r="I1492" s="12" t="s"/>
      <c r="J1492" s="12" t="s"/>
      <c r="K1492" s="12" t="s"/>
      <c r="L1492" s="12" t="s"/>
      <c r="M1492" s="12" t="s"/>
      <c r="N1492" s="12" t="s"/>
      <c r="O1492" s="12" t="s"/>
      <c r="P1492" s="12" t="s"/>
    </row>
    <row r="1493" spans="1:16">
      <c r="A1493" s="21" t="s"/>
      <c r="B1493" s="12" t="s"/>
      <c r="C1493" s="22" t="s"/>
      <c r="D1493" s="12" t="s"/>
      <c r="E1493" s="12" t="s"/>
      <c r="F1493" s="12" t="s"/>
      <c r="G1493" s="12" t="s"/>
      <c r="H1493" s="12" t="s"/>
      <c r="I1493" s="12" t="s"/>
      <c r="J1493" s="12" t="s"/>
      <c r="K1493" s="12" t="s"/>
      <c r="L1493" s="12" t="s"/>
      <c r="M1493" s="12" t="s"/>
      <c r="N1493" s="12" t="s"/>
      <c r="O1493" s="12" t="s"/>
      <c r="P1493" s="12" t="s"/>
    </row>
    <row r="1494" spans="1:16">
      <c r="A1494" s="21" t="s"/>
      <c r="B1494" s="12" t="s"/>
      <c r="C1494" s="22" t="s"/>
      <c r="D1494" s="12" t="s"/>
      <c r="E1494" s="12" t="s"/>
      <c r="F1494" s="12" t="s"/>
      <c r="G1494" s="12" t="s"/>
      <c r="H1494" s="12" t="s"/>
      <c r="I1494" s="12" t="s"/>
      <c r="J1494" s="12" t="s"/>
      <c r="K1494" s="12" t="s"/>
      <c r="L1494" s="12" t="s"/>
      <c r="M1494" s="12" t="s"/>
      <c r="N1494" s="12" t="s"/>
      <c r="O1494" s="12" t="s"/>
      <c r="P1494" s="12" t="s"/>
    </row>
    <row r="1495" spans="1:16">
      <c r="A1495" s="21" t="s"/>
      <c r="B1495" s="12" t="s"/>
      <c r="C1495" s="22" t="s"/>
      <c r="D1495" s="12" t="s"/>
      <c r="E1495" s="12" t="s"/>
      <c r="F1495" s="12" t="s"/>
      <c r="G1495" s="12" t="s"/>
      <c r="H1495" s="12" t="s"/>
      <c r="I1495" s="12" t="s"/>
      <c r="J1495" s="12" t="s"/>
      <c r="K1495" s="12" t="s"/>
      <c r="L1495" s="12" t="s"/>
      <c r="M1495" s="12" t="s"/>
      <c r="N1495" s="12" t="s"/>
      <c r="O1495" s="12" t="s"/>
      <c r="P1495" s="12" t="s"/>
    </row>
    <row r="1496" spans="1:16">
      <c r="A1496" s="21" t="s"/>
      <c r="B1496" s="12" t="s"/>
      <c r="C1496" s="22" t="s"/>
      <c r="D1496" s="12" t="s"/>
      <c r="E1496" s="12" t="s"/>
      <c r="F1496" s="12" t="s"/>
      <c r="G1496" s="12" t="s"/>
      <c r="H1496" s="12" t="s"/>
      <c r="I1496" s="12" t="s"/>
      <c r="J1496" s="12" t="s"/>
      <c r="K1496" s="12" t="s"/>
      <c r="L1496" s="12" t="s"/>
      <c r="M1496" s="12" t="s"/>
      <c r="N1496" s="12" t="s"/>
      <c r="O1496" s="12" t="s"/>
      <c r="P1496" s="12" t="s"/>
    </row>
    <row r="1497" spans="1:16">
      <c r="A1497" s="21" t="s"/>
      <c r="B1497" s="12" t="s"/>
      <c r="C1497" s="22" t="s"/>
      <c r="D1497" s="12" t="s"/>
      <c r="E1497" s="12" t="s"/>
      <c r="F1497" s="12" t="s"/>
      <c r="G1497" s="12" t="s"/>
      <c r="H1497" s="12" t="s"/>
      <c r="I1497" s="12" t="s"/>
      <c r="J1497" s="12" t="s"/>
      <c r="K1497" s="12" t="s"/>
      <c r="L1497" s="12" t="s"/>
      <c r="M1497" s="12" t="s"/>
      <c r="N1497" s="12" t="s"/>
      <c r="O1497" s="12" t="s"/>
      <c r="P1497" s="12" t="s"/>
    </row>
    <row r="1498" spans="1:16">
      <c r="A1498" s="21" t="s"/>
      <c r="B1498" s="12" t="s"/>
      <c r="C1498" s="22" t="s"/>
      <c r="D1498" s="12" t="s"/>
      <c r="E1498" s="12" t="s"/>
      <c r="F1498" s="12" t="s"/>
      <c r="G1498" s="12" t="s"/>
      <c r="H1498" s="12" t="s"/>
      <c r="I1498" s="12" t="s"/>
      <c r="J1498" s="12" t="s"/>
      <c r="K1498" s="12" t="s"/>
      <c r="L1498" s="12" t="s"/>
      <c r="M1498" s="12" t="s"/>
      <c r="N1498" s="12" t="s"/>
      <c r="O1498" s="12" t="s"/>
      <c r="P1498" s="12" t="s"/>
    </row>
    <row r="1499" spans="1:16">
      <c r="A1499" s="21" t="s"/>
      <c r="B1499" s="12" t="s"/>
      <c r="C1499" s="22" t="s"/>
      <c r="D1499" s="12" t="s"/>
      <c r="E1499" s="12" t="s"/>
      <c r="F1499" s="12" t="s"/>
      <c r="G1499" s="12" t="s"/>
      <c r="H1499" s="12" t="s"/>
      <c r="I1499" s="12" t="s"/>
      <c r="J1499" s="12" t="s"/>
      <c r="K1499" s="12" t="s"/>
      <c r="L1499" s="12" t="s"/>
      <c r="M1499" s="12" t="s"/>
      <c r="N1499" s="12" t="s"/>
      <c r="O1499" s="12" t="s"/>
      <c r="P1499" s="12" t="s"/>
    </row>
    <row r="1500" spans="1:16">
      <c r="A1500" s="21" t="s"/>
      <c r="B1500" s="12" t="s"/>
      <c r="C1500" s="22" t="s"/>
      <c r="D1500" s="12" t="s"/>
      <c r="E1500" s="12" t="s"/>
      <c r="F1500" s="12" t="s"/>
      <c r="G1500" s="12" t="s"/>
      <c r="H1500" s="12" t="s"/>
      <c r="I1500" s="12" t="s"/>
      <c r="J1500" s="12" t="s"/>
      <c r="K1500" s="12" t="s"/>
      <c r="L1500" s="12" t="s"/>
      <c r="M1500" s="12" t="s"/>
      <c r="N1500" s="12" t="s"/>
      <c r="O1500" s="12" t="s"/>
      <c r="P1500" s="12" t="s"/>
    </row>
    <row r="1501" spans="1:16">
      <c r="A1501" s="21" t="s"/>
      <c r="B1501" s="12" t="s"/>
      <c r="C1501" s="22" t="s"/>
      <c r="D1501" s="12" t="s"/>
      <c r="E1501" s="12" t="s"/>
      <c r="F1501" s="12" t="s"/>
      <c r="G1501" s="12" t="s"/>
      <c r="H1501" s="12" t="s"/>
      <c r="I1501" s="12" t="s"/>
      <c r="J1501" s="12" t="s"/>
      <c r="K1501" s="12" t="s"/>
      <c r="L1501" s="12" t="s"/>
      <c r="M1501" s="12" t="s"/>
      <c r="N1501" s="12" t="s"/>
      <c r="O1501" s="12" t="s"/>
      <c r="P1501" s="12" t="s"/>
    </row>
    <row r="1502" spans="1:16">
      <c r="A1502" s="21" t="s"/>
      <c r="B1502" s="12" t="s"/>
      <c r="C1502" s="22" t="s"/>
      <c r="D1502" s="12" t="s"/>
      <c r="E1502" s="12" t="s"/>
      <c r="F1502" s="12" t="s"/>
      <c r="G1502" s="12" t="s"/>
      <c r="H1502" s="12" t="s"/>
      <c r="I1502" s="12" t="s"/>
      <c r="J1502" s="12" t="s"/>
      <c r="K1502" s="12" t="s"/>
      <c r="L1502" s="12" t="s"/>
      <c r="M1502" s="12" t="s"/>
      <c r="N1502" s="12" t="s"/>
      <c r="O1502" s="12" t="s"/>
      <c r="P1502" s="12" t="s"/>
    </row>
    <row r="1503" spans="1:16">
      <c r="A1503" s="21" t="s"/>
      <c r="B1503" s="12" t="s"/>
      <c r="C1503" s="22" t="s"/>
      <c r="D1503" s="12" t="s"/>
      <c r="E1503" s="12" t="s"/>
      <c r="F1503" s="12" t="s"/>
      <c r="G1503" s="12" t="s"/>
      <c r="H1503" s="12" t="s"/>
      <c r="I1503" s="12" t="s"/>
      <c r="J1503" s="12" t="s"/>
      <c r="K1503" s="12" t="s"/>
      <c r="L1503" s="12" t="s"/>
      <c r="M1503" s="12" t="s"/>
      <c r="N1503" s="12" t="s"/>
      <c r="O1503" s="12" t="s"/>
      <c r="P1503" s="12" t="s"/>
    </row>
    <row r="1504" spans="1:16">
      <c r="A1504" s="21" t="s"/>
      <c r="B1504" s="12" t="s"/>
      <c r="C1504" s="22" t="s"/>
      <c r="D1504" s="12" t="s"/>
      <c r="E1504" s="12" t="s"/>
      <c r="F1504" s="12" t="s"/>
      <c r="G1504" s="12" t="s"/>
      <c r="H1504" s="12" t="s"/>
      <c r="I1504" s="12" t="s"/>
      <c r="J1504" s="12" t="s"/>
      <c r="K1504" s="12" t="s"/>
      <c r="L1504" s="12" t="s"/>
      <c r="M1504" s="12" t="s"/>
      <c r="N1504" s="12" t="s"/>
      <c r="O1504" s="12" t="s"/>
      <c r="P1504" s="12" t="s"/>
    </row>
    <row r="1505" spans="1:16">
      <c r="A1505" s="21" t="s"/>
      <c r="B1505" s="12" t="s"/>
      <c r="C1505" s="22" t="s"/>
      <c r="D1505" s="12" t="s"/>
      <c r="E1505" s="12" t="s"/>
      <c r="F1505" s="12" t="s"/>
      <c r="G1505" s="12" t="s"/>
      <c r="H1505" s="12" t="s"/>
      <c r="I1505" s="12" t="s"/>
      <c r="J1505" s="12" t="s"/>
      <c r="K1505" s="12" t="s"/>
      <c r="L1505" s="12" t="s"/>
      <c r="M1505" s="12" t="s"/>
      <c r="N1505" s="12" t="s"/>
      <c r="O1505" s="12" t="s"/>
      <c r="P1505" s="12" t="s"/>
    </row>
    <row r="1506" spans="1:16">
      <c r="A1506" s="21" t="s"/>
      <c r="B1506" s="12" t="s"/>
      <c r="C1506" s="22" t="s"/>
      <c r="D1506" s="12" t="s"/>
      <c r="E1506" s="12" t="s"/>
      <c r="F1506" s="12" t="s"/>
      <c r="G1506" s="12" t="s"/>
      <c r="H1506" s="12" t="s"/>
      <c r="I1506" s="12" t="s"/>
      <c r="J1506" s="12" t="s"/>
      <c r="K1506" s="12" t="s"/>
      <c r="L1506" s="12" t="s"/>
      <c r="M1506" s="12" t="s"/>
      <c r="N1506" s="12" t="s"/>
      <c r="O1506" s="12" t="s"/>
      <c r="P1506" s="12" t="s"/>
    </row>
    <row r="1507" spans="1:16">
      <c r="A1507" s="21" t="s"/>
      <c r="B1507" s="12" t="s"/>
      <c r="C1507" s="22" t="s"/>
      <c r="D1507" s="12" t="s"/>
      <c r="E1507" s="12" t="s"/>
      <c r="F1507" s="12" t="s"/>
      <c r="G1507" s="12" t="s"/>
      <c r="H1507" s="12" t="s"/>
      <c r="I1507" s="12" t="s"/>
      <c r="J1507" s="12" t="s"/>
      <c r="K1507" s="12" t="s"/>
      <c r="L1507" s="12" t="s"/>
      <c r="M1507" s="12" t="s"/>
      <c r="N1507" s="12" t="s"/>
      <c r="O1507" s="12" t="s"/>
      <c r="P1507" s="12" t="s"/>
    </row>
    <row r="1508" spans="1:16">
      <c r="A1508" s="21" t="s"/>
      <c r="B1508" s="12" t="s"/>
      <c r="C1508" s="22" t="s"/>
      <c r="D1508" s="12" t="s"/>
      <c r="E1508" s="12" t="s"/>
      <c r="F1508" s="12" t="s"/>
      <c r="G1508" s="12" t="s"/>
      <c r="H1508" s="12" t="s"/>
      <c r="I1508" s="12" t="s"/>
      <c r="J1508" s="12" t="s"/>
      <c r="K1508" s="12" t="s"/>
      <c r="L1508" s="12" t="s"/>
      <c r="M1508" s="12" t="s"/>
      <c r="N1508" s="12" t="s"/>
      <c r="O1508" s="12" t="s"/>
      <c r="P1508" s="12" t="s"/>
    </row>
    <row r="1509" spans="1:16">
      <c r="A1509" s="21" t="s"/>
      <c r="B1509" s="12" t="s"/>
      <c r="C1509" s="22" t="s"/>
      <c r="D1509" s="12" t="s"/>
      <c r="E1509" s="12" t="s"/>
      <c r="F1509" s="12" t="s"/>
      <c r="G1509" s="12" t="s"/>
      <c r="H1509" s="12" t="s"/>
      <c r="I1509" s="12" t="s"/>
      <c r="J1509" s="12" t="s"/>
      <c r="K1509" s="12" t="s"/>
      <c r="L1509" s="12" t="s"/>
      <c r="M1509" s="12" t="s"/>
      <c r="N1509" s="12" t="s"/>
      <c r="O1509" s="12" t="s"/>
      <c r="P1509" s="12" t="s"/>
    </row>
    <row r="1510" spans="1:16">
      <c r="A1510" s="21" t="s"/>
      <c r="B1510" s="12" t="s"/>
      <c r="C1510" s="22" t="s"/>
      <c r="D1510" s="12" t="s"/>
      <c r="E1510" s="12" t="s"/>
      <c r="F1510" s="12" t="s"/>
      <c r="G1510" s="12" t="s"/>
      <c r="H1510" s="12" t="s"/>
      <c r="I1510" s="12" t="s"/>
      <c r="J1510" s="12" t="s"/>
      <c r="K1510" s="12" t="s"/>
      <c r="L1510" s="12" t="s"/>
      <c r="M1510" s="12" t="s"/>
      <c r="N1510" s="12" t="s"/>
      <c r="O1510" s="12" t="s"/>
      <c r="P1510" s="12" t="s"/>
    </row>
    <row r="1511" spans="1:16">
      <c r="A1511" s="21" t="s"/>
      <c r="B1511" s="12" t="s"/>
      <c r="C1511" s="22" t="s"/>
      <c r="D1511" s="12" t="s"/>
      <c r="E1511" s="12" t="s"/>
      <c r="F1511" s="12" t="s"/>
      <c r="G1511" s="12" t="s"/>
      <c r="H1511" s="12" t="s"/>
      <c r="I1511" s="12" t="s"/>
      <c r="J1511" s="12" t="s"/>
      <c r="K1511" s="12" t="s"/>
      <c r="L1511" s="12" t="s"/>
      <c r="M1511" s="12" t="s"/>
      <c r="N1511" s="12" t="s"/>
      <c r="O1511" s="12" t="s"/>
      <c r="P1511" s="12" t="s"/>
    </row>
    <row r="1512" spans="1:16">
      <c r="A1512" s="21" t="s"/>
      <c r="B1512" s="12" t="s"/>
      <c r="C1512" s="22" t="s"/>
      <c r="D1512" s="12" t="s"/>
      <c r="E1512" s="12" t="s"/>
      <c r="F1512" s="12" t="s"/>
      <c r="G1512" s="12" t="s"/>
      <c r="H1512" s="12" t="s"/>
      <c r="I1512" s="12" t="s"/>
      <c r="J1512" s="12" t="s"/>
      <c r="K1512" s="12" t="s"/>
      <c r="L1512" s="12" t="s"/>
      <c r="M1512" s="12" t="s"/>
      <c r="N1512" s="12" t="s"/>
      <c r="O1512" s="12" t="s"/>
      <c r="P1512" s="12" t="s"/>
    </row>
    <row r="1513" spans="1:16">
      <c r="A1513" s="21" t="s"/>
      <c r="B1513" s="12" t="s"/>
      <c r="C1513" s="22" t="s"/>
      <c r="D1513" s="12" t="s"/>
      <c r="E1513" s="12" t="s"/>
      <c r="F1513" s="12" t="s"/>
      <c r="G1513" s="12" t="s"/>
      <c r="H1513" s="12" t="s"/>
      <c r="I1513" s="12" t="s"/>
      <c r="J1513" s="12" t="s"/>
      <c r="K1513" s="12" t="s"/>
      <c r="L1513" s="12" t="s"/>
      <c r="M1513" s="12" t="s"/>
      <c r="N1513" s="12" t="s"/>
      <c r="O1513" s="12" t="s"/>
      <c r="P1513" s="12" t="s"/>
    </row>
    <row r="1514" spans="1:16">
      <c r="A1514" s="21" t="s"/>
      <c r="B1514" s="12" t="s"/>
      <c r="C1514" s="22" t="s"/>
      <c r="D1514" s="12" t="s"/>
      <c r="E1514" s="12" t="s"/>
      <c r="F1514" s="12" t="s"/>
      <c r="G1514" s="12" t="s"/>
      <c r="H1514" s="12" t="s"/>
      <c r="I1514" s="12" t="s"/>
      <c r="J1514" s="12" t="s"/>
      <c r="K1514" s="12" t="s"/>
      <c r="L1514" s="12" t="s"/>
      <c r="M1514" s="12" t="s"/>
      <c r="N1514" s="12" t="s"/>
      <c r="O1514" s="12" t="s"/>
      <c r="P1514" s="12" t="s"/>
    </row>
    <row r="1515" spans="1:16">
      <c r="A1515" s="21" t="s"/>
      <c r="B1515" s="12" t="s"/>
      <c r="C1515" s="22" t="s"/>
      <c r="D1515" s="12" t="s"/>
      <c r="E1515" s="12" t="s"/>
      <c r="F1515" s="12" t="s"/>
      <c r="G1515" s="12" t="s"/>
      <c r="H1515" s="12" t="s"/>
      <c r="I1515" s="12" t="s"/>
      <c r="J1515" s="12" t="s"/>
      <c r="K1515" s="12" t="s"/>
      <c r="L1515" s="12" t="s"/>
      <c r="M1515" s="12" t="s"/>
      <c r="N1515" s="12" t="s"/>
      <c r="O1515" s="12" t="s"/>
      <c r="P1515" s="12" t="s"/>
    </row>
    <row r="1516" spans="1:16">
      <c r="A1516" s="21" t="s"/>
      <c r="B1516" s="12" t="s"/>
      <c r="C1516" s="22" t="s"/>
      <c r="D1516" s="12" t="s"/>
      <c r="E1516" s="12" t="s"/>
      <c r="F1516" s="12" t="s"/>
      <c r="G1516" s="12" t="s"/>
      <c r="H1516" s="12" t="s"/>
      <c r="I1516" s="12" t="s"/>
      <c r="J1516" s="12" t="s"/>
      <c r="K1516" s="12" t="s"/>
      <c r="L1516" s="12" t="s"/>
      <c r="M1516" s="12" t="s"/>
      <c r="N1516" s="12" t="s"/>
      <c r="O1516" s="12" t="s"/>
      <c r="P1516" s="12" t="s"/>
    </row>
    <row r="1517" spans="1:16">
      <c r="A1517" s="21" t="s"/>
      <c r="B1517" s="12" t="s"/>
      <c r="C1517" s="22" t="s"/>
      <c r="D1517" s="12" t="s"/>
      <c r="E1517" s="12" t="s"/>
      <c r="F1517" s="12" t="s"/>
      <c r="G1517" s="12" t="s"/>
      <c r="H1517" s="12" t="s"/>
      <c r="I1517" s="12" t="s"/>
      <c r="J1517" s="12" t="s"/>
      <c r="K1517" s="12" t="s"/>
      <c r="L1517" s="12" t="s"/>
      <c r="M1517" s="12" t="s"/>
      <c r="N1517" s="12" t="s"/>
      <c r="O1517" s="12" t="s"/>
      <c r="P1517" s="12" t="s"/>
    </row>
    <row r="1518" spans="1:16">
      <c r="A1518" s="21" t="s"/>
      <c r="B1518" s="12" t="s"/>
      <c r="C1518" s="22" t="s"/>
      <c r="D1518" s="12" t="s"/>
      <c r="E1518" s="12" t="s"/>
      <c r="F1518" s="12" t="s"/>
      <c r="G1518" s="12" t="s"/>
      <c r="H1518" s="12" t="s"/>
      <c r="I1518" s="12" t="s"/>
      <c r="J1518" s="12" t="s"/>
      <c r="K1518" s="12" t="s"/>
      <c r="L1518" s="12" t="s"/>
      <c r="M1518" s="12" t="s"/>
      <c r="N1518" s="12" t="s"/>
      <c r="O1518" s="12" t="s"/>
      <c r="P1518" s="12" t="s"/>
    </row>
    <row r="1519" spans="1:16">
      <c r="A1519" s="21" t="s"/>
      <c r="B1519" s="12" t="s"/>
      <c r="C1519" s="22" t="s"/>
      <c r="D1519" s="12" t="s"/>
      <c r="E1519" s="12" t="s"/>
      <c r="F1519" s="12" t="s"/>
      <c r="G1519" s="12" t="s"/>
      <c r="H1519" s="12" t="s"/>
      <c r="I1519" s="12" t="s"/>
      <c r="J1519" s="12" t="s"/>
      <c r="K1519" s="12" t="s"/>
      <c r="L1519" s="12" t="s"/>
      <c r="M1519" s="12" t="s"/>
      <c r="N1519" s="12" t="s"/>
      <c r="O1519" s="12" t="s"/>
      <c r="P1519" s="12" t="s"/>
    </row>
    <row r="1520" spans="1:16">
      <c r="A1520" s="21" t="s"/>
      <c r="B1520" s="12" t="s"/>
      <c r="C1520" s="22" t="s"/>
      <c r="D1520" s="12" t="s"/>
      <c r="E1520" s="12" t="s"/>
      <c r="F1520" s="12" t="s"/>
      <c r="G1520" s="12" t="s"/>
      <c r="H1520" s="12" t="s"/>
      <c r="I1520" s="12" t="s"/>
      <c r="J1520" s="12" t="s"/>
      <c r="K1520" s="12" t="s"/>
      <c r="L1520" s="12" t="s"/>
      <c r="M1520" s="12" t="s"/>
      <c r="N1520" s="12" t="s"/>
      <c r="O1520" s="12" t="s"/>
      <c r="P1520" s="12" t="s"/>
    </row>
    <row r="1521" spans="1:16">
      <c r="A1521" s="21" t="s"/>
      <c r="B1521" s="12" t="s"/>
      <c r="C1521" s="22" t="s"/>
      <c r="D1521" s="12" t="s"/>
      <c r="E1521" s="12" t="s"/>
      <c r="F1521" s="12" t="s"/>
      <c r="G1521" s="12" t="s"/>
      <c r="H1521" s="12" t="s"/>
      <c r="I1521" s="12" t="s"/>
      <c r="J1521" s="12" t="s"/>
      <c r="K1521" s="12" t="s"/>
      <c r="L1521" s="12" t="s"/>
      <c r="M1521" s="12" t="s"/>
      <c r="N1521" s="12" t="s"/>
      <c r="O1521" s="12" t="s"/>
      <c r="P1521" s="12" t="s"/>
    </row>
    <row r="1522" spans="1:16">
      <c r="A1522" s="21" t="s"/>
      <c r="B1522" s="12" t="s"/>
      <c r="C1522" s="22" t="s"/>
      <c r="D1522" s="12" t="s"/>
      <c r="E1522" s="12" t="s"/>
      <c r="F1522" s="12" t="s"/>
      <c r="G1522" s="12" t="s"/>
      <c r="H1522" s="12" t="s"/>
      <c r="I1522" s="12" t="s"/>
      <c r="J1522" s="12" t="s"/>
      <c r="K1522" s="12" t="s"/>
      <c r="L1522" s="12" t="s"/>
      <c r="M1522" s="12" t="s"/>
      <c r="N1522" s="12" t="s"/>
      <c r="O1522" s="12" t="s"/>
      <c r="P1522" s="12" t="s"/>
    </row>
    <row r="1523" spans="1:16">
      <c r="A1523" s="21" t="s"/>
      <c r="B1523" s="12" t="s"/>
      <c r="C1523" s="22" t="s"/>
      <c r="D1523" s="12" t="s"/>
      <c r="E1523" s="12" t="s"/>
      <c r="F1523" s="12" t="s"/>
      <c r="G1523" s="12" t="s"/>
      <c r="H1523" s="12" t="s"/>
      <c r="I1523" s="12" t="s"/>
      <c r="J1523" s="12" t="s"/>
      <c r="K1523" s="12" t="s"/>
      <c r="L1523" s="12" t="s"/>
      <c r="M1523" s="12" t="s"/>
      <c r="N1523" s="12" t="s"/>
      <c r="O1523" s="12" t="s"/>
      <c r="P1523" s="12" t="s"/>
    </row>
    <row r="1524" spans="1:16">
      <c r="A1524" s="21" t="s"/>
      <c r="B1524" s="12" t="s"/>
      <c r="C1524" s="22" t="s"/>
      <c r="D1524" s="12" t="s"/>
      <c r="E1524" s="12" t="s"/>
      <c r="F1524" s="12" t="s"/>
      <c r="G1524" s="12" t="s"/>
      <c r="H1524" s="12" t="s"/>
      <c r="I1524" s="12" t="s"/>
      <c r="J1524" s="12" t="s"/>
      <c r="K1524" s="12" t="s"/>
      <c r="L1524" s="12" t="s"/>
      <c r="M1524" s="12" t="s"/>
      <c r="N1524" s="12" t="s"/>
      <c r="O1524" s="12" t="s"/>
      <c r="P1524" s="12" t="s"/>
    </row>
    <row r="1525" spans="1:16">
      <c r="A1525" s="21" t="s"/>
      <c r="B1525" s="12" t="s"/>
      <c r="C1525" s="22" t="s"/>
      <c r="D1525" s="12" t="s"/>
      <c r="E1525" s="12" t="s"/>
      <c r="F1525" s="12" t="s"/>
      <c r="G1525" s="12" t="s"/>
      <c r="H1525" s="12" t="s"/>
      <c r="I1525" s="12" t="s"/>
      <c r="J1525" s="12" t="s"/>
      <c r="K1525" s="12" t="s"/>
      <c r="L1525" s="12" t="s"/>
      <c r="M1525" s="12" t="s"/>
      <c r="N1525" s="12" t="s"/>
      <c r="O1525" s="12" t="s"/>
      <c r="P1525" s="12" t="s"/>
    </row>
    <row r="1526" spans="1:16">
      <c r="A1526" s="21" t="s"/>
      <c r="B1526" s="12" t="s"/>
      <c r="C1526" s="22" t="s"/>
      <c r="D1526" s="12" t="s"/>
      <c r="E1526" s="12" t="s"/>
      <c r="F1526" s="12" t="s"/>
      <c r="G1526" s="12" t="s"/>
      <c r="H1526" s="12" t="s"/>
      <c r="I1526" s="12" t="s"/>
      <c r="J1526" s="12" t="s"/>
      <c r="K1526" s="12" t="s"/>
      <c r="L1526" s="12" t="s"/>
      <c r="M1526" s="12" t="s"/>
      <c r="N1526" s="12" t="s"/>
      <c r="O1526" s="12" t="s"/>
      <c r="P1526" s="12" t="s"/>
    </row>
    <row r="1527" spans="1:16">
      <c r="A1527" s="21" t="s"/>
      <c r="B1527" s="12" t="s"/>
      <c r="C1527" s="22" t="s"/>
      <c r="D1527" s="12" t="s"/>
      <c r="E1527" s="12" t="s"/>
      <c r="F1527" s="12" t="s"/>
      <c r="G1527" s="12" t="s"/>
      <c r="H1527" s="12" t="s"/>
      <c r="I1527" s="12" t="s"/>
      <c r="J1527" s="12" t="s"/>
      <c r="K1527" s="12" t="s"/>
      <c r="L1527" s="12" t="s"/>
      <c r="M1527" s="12" t="s"/>
      <c r="N1527" s="12" t="s"/>
      <c r="O1527" s="12" t="s"/>
      <c r="P1527" s="12" t="s"/>
    </row>
    <row r="1528" spans="1:16">
      <c r="A1528" s="21" t="s"/>
      <c r="B1528" s="12" t="s"/>
      <c r="C1528" s="22" t="s"/>
      <c r="D1528" s="12" t="s"/>
      <c r="E1528" s="12" t="s"/>
      <c r="F1528" s="12" t="s"/>
      <c r="G1528" s="12" t="s"/>
      <c r="H1528" s="12" t="s"/>
      <c r="I1528" s="12" t="s"/>
      <c r="J1528" s="12" t="s"/>
      <c r="K1528" s="12" t="s"/>
      <c r="L1528" s="12" t="s"/>
      <c r="M1528" s="12" t="s"/>
      <c r="N1528" s="12" t="s"/>
      <c r="O1528" s="12" t="s"/>
      <c r="P1528" s="12" t="s"/>
    </row>
    <row r="1529" spans="1:16">
      <c r="A1529" s="21" t="s"/>
      <c r="B1529" s="12" t="s"/>
      <c r="C1529" s="22" t="s"/>
      <c r="D1529" s="12" t="s"/>
      <c r="E1529" s="12" t="s"/>
      <c r="F1529" s="12" t="s"/>
      <c r="G1529" s="12" t="s"/>
      <c r="H1529" s="12" t="s"/>
      <c r="I1529" s="12" t="s"/>
      <c r="J1529" s="12" t="s"/>
      <c r="K1529" s="12" t="s"/>
      <c r="L1529" s="12" t="s"/>
      <c r="M1529" s="12" t="s"/>
      <c r="N1529" s="12" t="s"/>
      <c r="O1529" s="12" t="s"/>
      <c r="P1529" s="12" t="s"/>
    </row>
    <row r="1530" spans="1:16">
      <c r="A1530" s="21" t="s"/>
      <c r="B1530" s="12" t="s"/>
      <c r="C1530" s="22" t="s"/>
      <c r="D1530" s="12" t="s"/>
      <c r="E1530" s="12" t="s"/>
      <c r="F1530" s="12" t="s"/>
      <c r="G1530" s="12" t="s"/>
      <c r="H1530" s="12" t="s"/>
      <c r="I1530" s="12" t="s"/>
      <c r="J1530" s="12" t="s"/>
      <c r="K1530" s="12" t="s"/>
      <c r="L1530" s="12" t="s"/>
      <c r="M1530" s="12" t="s"/>
      <c r="N1530" s="12" t="s"/>
      <c r="O1530" s="12" t="s"/>
      <c r="P1530" s="12" t="s"/>
    </row>
    <row r="1531" spans="1:16">
      <c r="A1531" s="21" t="s"/>
      <c r="B1531" s="12" t="s"/>
      <c r="C1531" s="22" t="s"/>
      <c r="D1531" s="12" t="s"/>
      <c r="E1531" s="12" t="s"/>
      <c r="F1531" s="12" t="s"/>
      <c r="G1531" s="12" t="s"/>
      <c r="H1531" s="12" t="s"/>
      <c r="I1531" s="12" t="s"/>
      <c r="J1531" s="12" t="s"/>
      <c r="K1531" s="12" t="s"/>
      <c r="L1531" s="12" t="s"/>
      <c r="M1531" s="12" t="s"/>
      <c r="N1531" s="12" t="s"/>
      <c r="O1531" s="12" t="s"/>
      <c r="P1531" s="12" t="s"/>
    </row>
    <row r="1532" spans="1:16">
      <c r="A1532" s="21" t="s"/>
      <c r="B1532" s="12" t="s"/>
      <c r="C1532" s="22" t="s"/>
      <c r="D1532" s="12" t="s"/>
      <c r="E1532" s="12" t="s"/>
      <c r="F1532" s="12" t="s"/>
      <c r="G1532" s="12" t="s"/>
      <c r="H1532" s="12" t="s"/>
      <c r="I1532" s="12" t="s"/>
      <c r="J1532" s="12" t="s"/>
      <c r="K1532" s="12" t="s"/>
      <c r="L1532" s="12" t="s"/>
      <c r="M1532" s="12" t="s"/>
      <c r="N1532" s="12" t="s"/>
      <c r="O1532" s="12" t="s"/>
      <c r="P1532" s="12" t="s"/>
    </row>
    <row r="1533" spans="1:16">
      <c r="A1533" s="21" t="s"/>
      <c r="B1533" s="12" t="s"/>
      <c r="C1533" s="22" t="s"/>
      <c r="D1533" s="12" t="s"/>
      <c r="E1533" s="12" t="s"/>
      <c r="F1533" s="12" t="s"/>
      <c r="G1533" s="12" t="s"/>
      <c r="H1533" s="12" t="s"/>
      <c r="I1533" s="12" t="s"/>
      <c r="J1533" s="12" t="s"/>
      <c r="K1533" s="12" t="s"/>
      <c r="L1533" s="12" t="s"/>
      <c r="M1533" s="12" t="s"/>
      <c r="N1533" s="12" t="s"/>
      <c r="O1533" s="12" t="s"/>
      <c r="P1533" s="12" t="s"/>
    </row>
    <row r="1534" spans="1:16">
      <c r="A1534" s="21" t="s"/>
      <c r="B1534" s="12" t="s"/>
      <c r="C1534" s="22" t="s"/>
      <c r="D1534" s="12" t="s"/>
      <c r="E1534" s="12" t="s"/>
      <c r="F1534" s="12" t="s"/>
      <c r="G1534" s="12" t="s"/>
      <c r="H1534" s="12" t="s"/>
      <c r="I1534" s="12" t="s"/>
      <c r="J1534" s="12" t="s"/>
      <c r="K1534" s="12" t="s"/>
      <c r="L1534" s="12" t="s"/>
      <c r="M1534" s="12" t="s"/>
      <c r="N1534" s="12" t="s"/>
      <c r="O1534" s="12" t="s"/>
      <c r="P1534" s="12" t="s"/>
    </row>
    <row r="1535" spans="1:16">
      <c r="A1535" s="21" t="s"/>
      <c r="B1535" s="12" t="s"/>
      <c r="C1535" s="22" t="s"/>
      <c r="D1535" s="12" t="s"/>
      <c r="E1535" s="12" t="s"/>
      <c r="F1535" s="12" t="s"/>
      <c r="G1535" s="12" t="s"/>
      <c r="H1535" s="12" t="s"/>
      <c r="I1535" s="12" t="s"/>
      <c r="J1535" s="12" t="s"/>
      <c r="K1535" s="12" t="s"/>
      <c r="L1535" s="12" t="s"/>
      <c r="M1535" s="12" t="s"/>
      <c r="N1535" s="12" t="s"/>
      <c r="O1535" s="12" t="s"/>
      <c r="P1535" s="12" t="s"/>
    </row>
    <row r="1536" spans="1:16">
      <c r="A1536" s="21" t="s"/>
      <c r="B1536" s="12" t="s"/>
      <c r="C1536" s="22" t="s"/>
      <c r="D1536" s="12" t="s"/>
      <c r="E1536" s="12" t="s"/>
      <c r="F1536" s="12" t="s"/>
      <c r="G1536" s="12" t="s"/>
      <c r="H1536" s="12" t="s"/>
      <c r="I1536" s="12" t="s"/>
      <c r="J1536" s="12" t="s"/>
      <c r="K1536" s="12" t="s"/>
      <c r="L1536" s="12" t="s"/>
      <c r="M1536" s="12" t="s"/>
      <c r="N1536" s="12" t="s"/>
      <c r="O1536" s="12" t="s"/>
      <c r="P1536" s="12" t="s"/>
    </row>
    <row r="1537" spans="1:16">
      <c r="A1537" s="21" t="s"/>
      <c r="B1537" s="12" t="s"/>
      <c r="C1537" s="22" t="s"/>
      <c r="D1537" s="12" t="s"/>
      <c r="E1537" s="12" t="s"/>
      <c r="F1537" s="12" t="s"/>
      <c r="G1537" s="12" t="s"/>
      <c r="H1537" s="12" t="s"/>
      <c r="I1537" s="12" t="s"/>
      <c r="J1537" s="12" t="s"/>
      <c r="K1537" s="12" t="s"/>
      <c r="L1537" s="12" t="s"/>
      <c r="M1537" s="12" t="s"/>
      <c r="N1537" s="12" t="s"/>
      <c r="O1537" s="12" t="s"/>
      <c r="P1537" s="12" t="s"/>
    </row>
    <row r="1538" spans="1:16">
      <c r="A1538" s="21" t="s"/>
      <c r="B1538" s="12" t="s"/>
      <c r="C1538" s="22" t="s"/>
      <c r="D1538" s="12" t="s"/>
      <c r="E1538" s="12" t="s"/>
      <c r="F1538" s="12" t="s"/>
      <c r="G1538" s="12" t="s"/>
      <c r="H1538" s="12" t="s"/>
      <c r="I1538" s="12" t="s"/>
      <c r="J1538" s="12" t="s"/>
      <c r="K1538" s="12" t="s"/>
      <c r="L1538" s="12" t="s"/>
      <c r="M1538" s="12" t="s"/>
      <c r="N1538" s="12" t="s"/>
      <c r="O1538" s="12" t="s"/>
      <c r="P1538" s="12" t="s"/>
    </row>
    <row r="1539" spans="1:16">
      <c r="A1539" s="21" t="s"/>
      <c r="B1539" s="12" t="s"/>
      <c r="C1539" s="22" t="s"/>
      <c r="D1539" s="12" t="s"/>
      <c r="E1539" s="12" t="s"/>
      <c r="F1539" s="12" t="s"/>
      <c r="G1539" s="12" t="s"/>
      <c r="H1539" s="12" t="s"/>
      <c r="I1539" s="12" t="s"/>
      <c r="J1539" s="12" t="s"/>
      <c r="K1539" s="12" t="s"/>
      <c r="L1539" s="12" t="s"/>
      <c r="M1539" s="12" t="s"/>
      <c r="N1539" s="12" t="s"/>
      <c r="O1539" s="12" t="s"/>
      <c r="P1539" s="12" t="s"/>
    </row>
    <row r="1540" spans="1:16">
      <c r="A1540" s="21" t="s"/>
      <c r="B1540" s="12" t="s"/>
      <c r="C1540" s="22" t="s"/>
      <c r="D1540" s="12" t="s"/>
      <c r="E1540" s="12" t="s"/>
      <c r="F1540" s="12" t="s"/>
      <c r="G1540" s="12" t="s"/>
      <c r="H1540" s="12" t="s"/>
      <c r="I1540" s="12" t="s"/>
      <c r="J1540" s="12" t="s"/>
      <c r="K1540" s="12" t="s"/>
      <c r="L1540" s="12" t="s"/>
      <c r="M1540" s="12" t="s"/>
      <c r="N1540" s="12" t="s"/>
      <c r="O1540" s="12" t="s"/>
      <c r="P1540" s="12" t="s"/>
    </row>
    <row r="1541" spans="1:16">
      <c r="A1541" s="21" t="s"/>
      <c r="B1541" s="12" t="s"/>
      <c r="C1541" s="22" t="s"/>
      <c r="D1541" s="12" t="s"/>
      <c r="E1541" s="12" t="s"/>
      <c r="F1541" s="12" t="s"/>
      <c r="G1541" s="12" t="s"/>
      <c r="H1541" s="12" t="s"/>
      <c r="I1541" s="12" t="s"/>
      <c r="J1541" s="12" t="s"/>
      <c r="K1541" s="12" t="s"/>
      <c r="L1541" s="12" t="s"/>
      <c r="M1541" s="12" t="s"/>
      <c r="N1541" s="12" t="s"/>
      <c r="O1541" s="12" t="s"/>
      <c r="P1541" s="12" t="s"/>
    </row>
    <row r="1542" spans="1:16">
      <c r="A1542" s="21" t="s"/>
      <c r="B1542" s="12" t="s"/>
      <c r="C1542" s="22" t="s"/>
      <c r="D1542" s="12" t="s"/>
      <c r="E1542" s="12" t="s"/>
      <c r="F1542" s="12" t="s"/>
      <c r="G1542" s="12" t="s"/>
      <c r="H1542" s="12" t="s"/>
      <c r="I1542" s="12" t="s"/>
      <c r="J1542" s="12" t="s"/>
      <c r="K1542" s="12" t="s"/>
      <c r="L1542" s="12" t="s"/>
      <c r="M1542" s="12" t="s"/>
      <c r="N1542" s="12" t="s"/>
      <c r="O1542" s="12" t="s"/>
      <c r="P1542" s="12" t="s"/>
    </row>
    <row r="1543" spans="1:16">
      <c r="A1543" s="21" t="s"/>
      <c r="B1543" s="12" t="s"/>
      <c r="C1543" s="22" t="s"/>
      <c r="D1543" s="12" t="s"/>
      <c r="E1543" s="12" t="s"/>
      <c r="F1543" s="12" t="s"/>
      <c r="G1543" s="12" t="s"/>
      <c r="H1543" s="12" t="s"/>
      <c r="I1543" s="12" t="s"/>
      <c r="J1543" s="12" t="s"/>
      <c r="K1543" s="12" t="s"/>
      <c r="L1543" s="12" t="s"/>
      <c r="M1543" s="12" t="s"/>
      <c r="N1543" s="12" t="s"/>
      <c r="O1543" s="12" t="s"/>
      <c r="P1543" s="12" t="s"/>
    </row>
    <row r="1544" spans="1:16">
      <c r="A1544" s="21" t="s"/>
      <c r="B1544" s="12" t="s"/>
      <c r="C1544" s="22" t="s"/>
      <c r="D1544" s="12" t="s"/>
      <c r="E1544" s="12" t="s"/>
      <c r="F1544" s="12" t="s"/>
      <c r="G1544" s="12" t="s"/>
      <c r="H1544" s="12" t="s"/>
      <c r="I1544" s="12" t="s"/>
      <c r="J1544" s="12" t="s"/>
      <c r="K1544" s="12" t="s"/>
      <c r="L1544" s="12" t="s"/>
      <c r="M1544" s="12" t="s"/>
      <c r="N1544" s="12" t="s"/>
      <c r="O1544" s="12" t="s"/>
      <c r="P1544" s="12" t="s"/>
    </row>
    <row r="1545" spans="1:16">
      <c r="A1545" s="21" t="s"/>
      <c r="B1545" s="12" t="s"/>
      <c r="C1545" s="22" t="s"/>
      <c r="D1545" s="12" t="s"/>
      <c r="E1545" s="12" t="s"/>
      <c r="F1545" s="12" t="s"/>
      <c r="G1545" s="12" t="s"/>
      <c r="H1545" s="12" t="s"/>
      <c r="I1545" s="12" t="s"/>
      <c r="J1545" s="12" t="s"/>
      <c r="K1545" s="12" t="s"/>
      <c r="L1545" s="12" t="s"/>
      <c r="M1545" s="12" t="s"/>
      <c r="N1545" s="12" t="s"/>
      <c r="O1545" s="12" t="s"/>
      <c r="P1545" s="12" t="s"/>
    </row>
    <row r="1546" spans="1:16">
      <c r="A1546" s="21" t="s"/>
      <c r="B1546" s="12" t="s"/>
      <c r="C1546" s="22" t="s"/>
      <c r="D1546" s="12" t="s"/>
      <c r="E1546" s="12" t="s"/>
      <c r="F1546" s="12" t="s"/>
      <c r="G1546" s="12" t="s"/>
      <c r="H1546" s="12" t="s"/>
      <c r="I1546" s="12" t="s"/>
      <c r="J1546" s="12" t="s"/>
      <c r="K1546" s="12" t="s"/>
      <c r="L1546" s="12" t="s"/>
      <c r="M1546" s="12" t="s"/>
      <c r="N1546" s="12" t="s"/>
      <c r="O1546" s="12" t="s"/>
      <c r="P1546" s="12" t="s"/>
    </row>
    <row r="1547" spans="1:16">
      <c r="A1547" s="21" t="s"/>
      <c r="B1547" s="12" t="s"/>
      <c r="C1547" s="22" t="s"/>
      <c r="D1547" s="12" t="s"/>
      <c r="E1547" s="12" t="s"/>
      <c r="F1547" s="12" t="s"/>
      <c r="G1547" s="12" t="s"/>
      <c r="H1547" s="12" t="s"/>
      <c r="I1547" s="12" t="s"/>
      <c r="J1547" s="12" t="s"/>
      <c r="K1547" s="12" t="s"/>
      <c r="L1547" s="12" t="s"/>
      <c r="M1547" s="12" t="s"/>
      <c r="N1547" s="12" t="s"/>
      <c r="O1547" s="12" t="s"/>
      <c r="P1547" s="12" t="s"/>
    </row>
    <row r="1548" spans="1:16">
      <c r="A1548" s="21" t="s"/>
      <c r="B1548" s="12" t="s"/>
      <c r="C1548" s="22" t="s"/>
      <c r="D1548" s="12" t="s"/>
      <c r="E1548" s="12" t="s"/>
      <c r="F1548" s="12" t="s"/>
      <c r="G1548" s="12" t="s"/>
      <c r="H1548" s="12" t="s"/>
      <c r="I1548" s="12" t="s"/>
      <c r="J1548" s="12" t="s"/>
      <c r="K1548" s="12" t="s"/>
      <c r="L1548" s="12" t="s"/>
      <c r="M1548" s="12" t="s"/>
      <c r="N1548" s="12" t="s"/>
      <c r="O1548" s="12" t="s"/>
      <c r="P1548" s="12" t="s"/>
    </row>
    <row r="1549" spans="1:16">
      <c r="A1549" s="21" t="s"/>
      <c r="B1549" s="12" t="s"/>
      <c r="C1549" s="22" t="s"/>
      <c r="D1549" s="12" t="s"/>
      <c r="E1549" s="12" t="s"/>
      <c r="F1549" s="12" t="s"/>
      <c r="G1549" s="12" t="s"/>
      <c r="H1549" s="12" t="s"/>
      <c r="I1549" s="12" t="s"/>
      <c r="J1549" s="12" t="s"/>
      <c r="K1549" s="12" t="s"/>
      <c r="L1549" s="12" t="s"/>
      <c r="M1549" s="12" t="s"/>
      <c r="N1549" s="12" t="s"/>
      <c r="O1549" s="12" t="s"/>
      <c r="P1549" s="12" t="s"/>
    </row>
    <row r="1550" spans="1:16">
      <c r="A1550" s="21" t="s"/>
      <c r="B1550" s="12" t="s"/>
      <c r="C1550" s="22" t="s"/>
      <c r="D1550" s="12" t="s"/>
      <c r="E1550" s="12" t="s"/>
      <c r="F1550" s="12" t="s"/>
      <c r="G1550" s="12" t="s"/>
      <c r="H1550" s="12" t="s"/>
      <c r="I1550" s="12" t="s"/>
      <c r="J1550" s="12" t="s"/>
      <c r="K1550" s="12" t="s"/>
      <c r="L1550" s="12" t="s"/>
      <c r="M1550" s="12" t="s"/>
      <c r="N1550" s="12" t="s"/>
      <c r="O1550" s="12" t="s"/>
      <c r="P1550" s="12" t="s"/>
    </row>
    <row r="1551" spans="1:16">
      <c r="A1551" s="21" t="s"/>
      <c r="B1551" s="12" t="s"/>
      <c r="C1551" s="22" t="s"/>
      <c r="D1551" s="12" t="s"/>
      <c r="E1551" s="12" t="s"/>
      <c r="F1551" s="12" t="s"/>
      <c r="G1551" s="12" t="s"/>
      <c r="H1551" s="12" t="s"/>
      <c r="I1551" s="12" t="s"/>
      <c r="J1551" s="12" t="s"/>
      <c r="K1551" s="12" t="s"/>
      <c r="L1551" s="12" t="s"/>
      <c r="M1551" s="12" t="s"/>
      <c r="N1551" s="12" t="s"/>
      <c r="O1551" s="12" t="s"/>
      <c r="P1551" s="12" t="s"/>
    </row>
    <row r="1552" spans="1:16">
      <c r="A1552" s="21" t="s"/>
      <c r="B1552" s="12" t="s"/>
      <c r="C1552" s="22" t="s"/>
      <c r="D1552" s="12" t="s"/>
      <c r="E1552" s="12" t="s"/>
      <c r="F1552" s="12" t="s"/>
      <c r="G1552" s="12" t="s"/>
      <c r="H1552" s="12" t="s"/>
      <c r="I1552" s="12" t="s"/>
      <c r="J1552" s="12" t="s"/>
      <c r="K1552" s="12" t="s"/>
      <c r="L1552" s="12" t="s"/>
      <c r="M1552" s="12" t="s"/>
      <c r="N1552" s="12" t="s"/>
      <c r="O1552" s="12" t="s"/>
      <c r="P1552" s="12" t="s"/>
    </row>
    <row r="1553" spans="1:16">
      <c r="A1553" s="21" t="s"/>
      <c r="B1553" s="12" t="s"/>
      <c r="C1553" s="22" t="s"/>
      <c r="D1553" s="12" t="s"/>
      <c r="E1553" s="12" t="s"/>
      <c r="F1553" s="12" t="s"/>
      <c r="G1553" s="12" t="s"/>
      <c r="H1553" s="12" t="s"/>
      <c r="I1553" s="12" t="s"/>
      <c r="J1553" s="12" t="s"/>
      <c r="K1553" s="12" t="s"/>
      <c r="L1553" s="12" t="s"/>
      <c r="M1553" s="12" t="s"/>
      <c r="N1553" s="12" t="s"/>
      <c r="O1553" s="12" t="s"/>
      <c r="P1553" s="12" t="s"/>
    </row>
    <row r="1554" spans="1:16">
      <c r="A1554" s="21" t="s"/>
      <c r="B1554" s="12" t="s"/>
      <c r="C1554" s="22" t="s"/>
      <c r="D1554" s="12" t="s"/>
      <c r="E1554" s="12" t="s"/>
      <c r="F1554" s="12" t="s"/>
      <c r="G1554" s="12" t="s"/>
      <c r="H1554" s="12" t="s"/>
      <c r="I1554" s="12" t="s"/>
      <c r="J1554" s="12" t="s"/>
      <c r="K1554" s="12" t="s"/>
      <c r="L1554" s="12" t="s"/>
      <c r="M1554" s="12" t="s"/>
      <c r="N1554" s="12" t="s"/>
      <c r="O1554" s="12" t="s"/>
      <c r="P1554" s="12" t="s"/>
    </row>
    <row r="1555" spans="1:16">
      <c r="A1555" s="21" t="s"/>
      <c r="B1555" s="12" t="s"/>
      <c r="C1555" s="22" t="s"/>
      <c r="D1555" s="12" t="s"/>
      <c r="E1555" s="12" t="s"/>
      <c r="F1555" s="12" t="s"/>
      <c r="G1555" s="12" t="s"/>
      <c r="H1555" s="12" t="s"/>
      <c r="I1555" s="12" t="s"/>
      <c r="J1555" s="12" t="s"/>
      <c r="K1555" s="12" t="s"/>
      <c r="L1555" s="12" t="s"/>
      <c r="M1555" s="12" t="s"/>
      <c r="N1555" s="12" t="s"/>
      <c r="O1555" s="12" t="s"/>
      <c r="P1555" s="12" t="s"/>
    </row>
    <row r="1556" spans="1:16">
      <c r="A1556" s="21" t="s"/>
      <c r="B1556" s="12" t="s"/>
      <c r="C1556" s="22" t="s"/>
      <c r="D1556" s="12" t="s"/>
      <c r="E1556" s="12" t="s"/>
      <c r="F1556" s="12" t="s"/>
      <c r="G1556" s="12" t="s"/>
      <c r="H1556" s="12" t="s"/>
      <c r="I1556" s="12" t="s"/>
      <c r="J1556" s="12" t="s"/>
      <c r="K1556" s="12" t="s"/>
      <c r="L1556" s="12" t="s"/>
      <c r="M1556" s="12" t="s"/>
      <c r="N1556" s="12" t="s"/>
      <c r="O1556" s="12" t="s"/>
      <c r="P1556" s="12" t="s"/>
    </row>
    <row r="1557" spans="1:16">
      <c r="A1557" s="21" t="s"/>
      <c r="B1557" s="12" t="s"/>
      <c r="C1557" s="22" t="s"/>
      <c r="D1557" s="12" t="s"/>
      <c r="E1557" s="12" t="s"/>
      <c r="F1557" s="12" t="s"/>
      <c r="G1557" s="12" t="s"/>
      <c r="H1557" s="12" t="s"/>
      <c r="I1557" s="12" t="s"/>
      <c r="J1557" s="12" t="s"/>
      <c r="K1557" s="12" t="s"/>
      <c r="L1557" s="12" t="s"/>
      <c r="M1557" s="12" t="s"/>
      <c r="N1557" s="12" t="s"/>
      <c r="O1557" s="12" t="s"/>
      <c r="P1557" s="12" t="s"/>
    </row>
    <row r="1558" spans="1:16">
      <c r="A1558" s="21" t="s"/>
      <c r="B1558" s="12" t="s"/>
      <c r="C1558" s="22" t="s"/>
      <c r="D1558" s="12" t="s"/>
      <c r="E1558" s="12" t="s"/>
      <c r="F1558" s="12" t="s"/>
      <c r="G1558" s="12" t="s"/>
      <c r="H1558" s="12" t="s"/>
      <c r="I1558" s="12" t="s"/>
      <c r="J1558" s="12" t="s"/>
      <c r="K1558" s="12" t="s"/>
      <c r="L1558" s="12" t="s"/>
      <c r="M1558" s="12" t="s"/>
      <c r="N1558" s="12" t="s"/>
      <c r="O1558" s="12" t="s"/>
      <c r="P1558" s="12" t="s"/>
    </row>
    <row r="1559" spans="1:16">
      <c r="A1559" s="21" t="s"/>
      <c r="B1559" s="12" t="s"/>
      <c r="C1559" s="22" t="s"/>
      <c r="D1559" s="12" t="s"/>
      <c r="E1559" s="12" t="s"/>
      <c r="F1559" s="12" t="s"/>
      <c r="G1559" s="12" t="s"/>
      <c r="H1559" s="12" t="s"/>
      <c r="I1559" s="12" t="s"/>
      <c r="J1559" s="12" t="s"/>
      <c r="K1559" s="12" t="s"/>
      <c r="L1559" s="12" t="s"/>
      <c r="M1559" s="12" t="s"/>
      <c r="N1559" s="12" t="s"/>
      <c r="O1559" s="12" t="s"/>
      <c r="P1559" s="12" t="s"/>
    </row>
    <row r="1560" spans="1:16">
      <c r="A1560" s="21" t="s"/>
      <c r="B1560" s="12" t="s"/>
      <c r="C1560" s="22" t="s"/>
      <c r="D1560" s="12" t="s"/>
      <c r="E1560" s="12" t="s"/>
      <c r="F1560" s="12" t="s"/>
      <c r="G1560" s="12" t="s"/>
      <c r="H1560" s="12" t="s"/>
      <c r="I1560" s="12" t="s"/>
      <c r="J1560" s="12" t="s"/>
      <c r="K1560" s="12" t="s"/>
      <c r="L1560" s="12" t="s"/>
      <c r="M1560" s="12" t="s"/>
      <c r="N1560" s="12" t="s"/>
      <c r="O1560" s="12" t="s"/>
      <c r="P1560" s="12" t="s"/>
    </row>
    <row r="1561" spans="1:16">
      <c r="A1561" s="21" t="s"/>
      <c r="B1561" s="12" t="s"/>
      <c r="C1561" s="22" t="s"/>
      <c r="D1561" s="12" t="s"/>
      <c r="E1561" s="12" t="s"/>
      <c r="F1561" s="12" t="s"/>
      <c r="G1561" s="12" t="s"/>
      <c r="H1561" s="12" t="s"/>
      <c r="I1561" s="12" t="s"/>
      <c r="J1561" s="12" t="s"/>
      <c r="K1561" s="12" t="s"/>
      <c r="L1561" s="12" t="s"/>
      <c r="M1561" s="12" t="s"/>
      <c r="N1561" s="12" t="s"/>
      <c r="O1561" s="12" t="s"/>
      <c r="P1561" s="12" t="s"/>
    </row>
    <row r="1562" spans="1:16">
      <c r="A1562" s="21" t="s"/>
      <c r="B1562" s="12" t="s"/>
      <c r="C1562" s="22" t="s"/>
      <c r="D1562" s="12" t="s"/>
      <c r="E1562" s="12" t="s"/>
      <c r="F1562" s="12" t="s"/>
      <c r="G1562" s="12" t="s"/>
      <c r="H1562" s="12" t="s"/>
      <c r="I1562" s="12" t="s"/>
      <c r="J1562" s="12" t="s"/>
      <c r="K1562" s="12" t="s"/>
      <c r="L1562" s="12" t="s"/>
      <c r="M1562" s="12" t="s"/>
      <c r="N1562" s="12" t="s"/>
      <c r="O1562" s="12" t="s"/>
      <c r="P1562" s="12" t="s"/>
    </row>
    <row r="1563" spans="1:16">
      <c r="A1563" s="21" t="s"/>
      <c r="B1563" s="12" t="s"/>
      <c r="C1563" s="22" t="s"/>
      <c r="D1563" s="12" t="s"/>
      <c r="E1563" s="12" t="s"/>
      <c r="F1563" s="12" t="s"/>
      <c r="G1563" s="12" t="s"/>
      <c r="H1563" s="12" t="s"/>
      <c r="I1563" s="12" t="s"/>
      <c r="J1563" s="12" t="s"/>
      <c r="K1563" s="12" t="s"/>
      <c r="L1563" s="12" t="s"/>
      <c r="M1563" s="12" t="s"/>
      <c r="N1563" s="12" t="s"/>
      <c r="O1563" s="12" t="s"/>
      <c r="P1563" s="12" t="s"/>
    </row>
    <row r="1564" spans="1:16">
      <c r="A1564" s="21" t="s"/>
      <c r="B1564" s="12" t="s"/>
      <c r="C1564" s="22" t="s"/>
      <c r="D1564" s="12" t="s"/>
      <c r="E1564" s="12" t="s"/>
      <c r="F1564" s="12" t="s"/>
      <c r="G1564" s="12" t="s"/>
      <c r="H1564" s="12" t="s"/>
      <c r="I1564" s="12" t="s"/>
      <c r="J1564" s="12" t="s"/>
      <c r="K1564" s="12" t="s"/>
      <c r="L1564" s="12" t="s"/>
      <c r="M1564" s="12" t="s"/>
      <c r="N1564" s="12" t="s"/>
      <c r="O1564" s="12" t="s"/>
      <c r="P1564" s="12" t="s"/>
    </row>
    <row r="1565" spans="1:16">
      <c r="A1565" s="21" t="s"/>
      <c r="B1565" s="12" t="s"/>
      <c r="C1565" s="22" t="s"/>
      <c r="D1565" s="12" t="s"/>
      <c r="E1565" s="12" t="s"/>
      <c r="F1565" s="12" t="s"/>
      <c r="G1565" s="12" t="s"/>
      <c r="H1565" s="12" t="s"/>
      <c r="I1565" s="12" t="s"/>
      <c r="J1565" s="12" t="s"/>
      <c r="K1565" s="12" t="s"/>
      <c r="L1565" s="12" t="s"/>
      <c r="M1565" s="12" t="s"/>
      <c r="N1565" s="12" t="s"/>
      <c r="O1565" s="12" t="s"/>
      <c r="P1565" s="12" t="s"/>
    </row>
    <row r="1566" spans="1:16">
      <c r="A1566" s="21" t="s"/>
      <c r="B1566" s="12" t="s"/>
      <c r="C1566" s="22" t="s"/>
      <c r="D1566" s="12" t="s"/>
      <c r="E1566" s="12" t="s"/>
      <c r="F1566" s="12" t="s"/>
      <c r="G1566" s="12" t="s"/>
      <c r="H1566" s="12" t="s"/>
      <c r="I1566" s="12" t="s"/>
      <c r="J1566" s="12" t="s"/>
      <c r="K1566" s="12" t="s"/>
      <c r="L1566" s="12" t="s"/>
      <c r="M1566" s="12" t="s"/>
      <c r="N1566" s="12" t="s"/>
      <c r="O1566" s="12" t="s"/>
      <c r="P1566" s="12" t="s"/>
    </row>
    <row r="1567" spans="1:16">
      <c r="A1567" s="21" t="s"/>
      <c r="B1567" s="12" t="s"/>
      <c r="C1567" s="22" t="s"/>
      <c r="D1567" s="12" t="s"/>
      <c r="E1567" s="12" t="s"/>
      <c r="F1567" s="12" t="s"/>
      <c r="G1567" s="12" t="s"/>
      <c r="H1567" s="12" t="s"/>
      <c r="I1567" s="12" t="s"/>
      <c r="J1567" s="12" t="s"/>
      <c r="K1567" s="12" t="s"/>
      <c r="L1567" s="12" t="s"/>
      <c r="M1567" s="12" t="s"/>
      <c r="N1567" s="12" t="s"/>
      <c r="O1567" s="12" t="s"/>
      <c r="P1567" s="12" t="s"/>
    </row>
    <row r="1568" spans="1:16">
      <c r="A1568" s="21" t="s"/>
      <c r="B1568" s="12" t="s"/>
      <c r="C1568" s="22" t="s"/>
      <c r="D1568" s="12" t="s"/>
      <c r="E1568" s="12" t="s"/>
      <c r="F1568" s="12" t="s"/>
      <c r="G1568" s="12" t="s"/>
      <c r="H1568" s="12" t="s"/>
      <c r="I1568" s="12" t="s"/>
      <c r="J1568" s="12" t="s"/>
      <c r="K1568" s="12" t="s"/>
      <c r="L1568" s="12" t="s"/>
      <c r="M1568" s="12" t="s"/>
      <c r="N1568" s="12" t="s"/>
      <c r="O1568" s="12" t="s"/>
      <c r="P1568" s="12" t="s"/>
    </row>
    <row r="1569" spans="1:16">
      <c r="A1569" s="21" t="s"/>
      <c r="B1569" s="12" t="s"/>
      <c r="C1569" s="22" t="s"/>
      <c r="D1569" s="12" t="s"/>
      <c r="E1569" s="12" t="s"/>
      <c r="F1569" s="12" t="s"/>
      <c r="G1569" s="12" t="s"/>
      <c r="H1569" s="12" t="s"/>
      <c r="I1569" s="12" t="s"/>
      <c r="J1569" s="12" t="s"/>
      <c r="K1569" s="12" t="s"/>
      <c r="L1569" s="12" t="s"/>
      <c r="M1569" s="12" t="s"/>
      <c r="N1569" s="12" t="s"/>
      <c r="O1569" s="12" t="s"/>
      <c r="P1569" s="12" t="s"/>
    </row>
    <row r="1570" spans="1:16">
      <c r="A1570" s="21" t="s"/>
      <c r="B1570" s="12" t="s"/>
      <c r="C1570" s="22" t="s"/>
      <c r="D1570" s="12" t="s"/>
      <c r="E1570" s="12" t="s"/>
      <c r="F1570" s="12" t="s"/>
      <c r="G1570" s="12" t="s"/>
      <c r="H1570" s="12" t="s"/>
      <c r="I1570" s="12" t="s"/>
      <c r="J1570" s="12" t="s"/>
      <c r="K1570" s="12" t="s"/>
      <c r="L1570" s="12" t="s"/>
      <c r="M1570" s="12" t="s"/>
      <c r="N1570" s="12" t="s"/>
      <c r="O1570" s="12" t="s"/>
      <c r="P1570" s="12" t="s"/>
    </row>
    <row r="1571" spans="1:16">
      <c r="A1571" s="21" t="s"/>
      <c r="B1571" s="12" t="s"/>
      <c r="C1571" s="22" t="s"/>
      <c r="D1571" s="12" t="s"/>
      <c r="E1571" s="12" t="s"/>
      <c r="F1571" s="12" t="s"/>
      <c r="G1571" s="12" t="s"/>
      <c r="H1571" s="12" t="s"/>
      <c r="I1571" s="12" t="s"/>
      <c r="J1571" s="12" t="s"/>
      <c r="K1571" s="12" t="s"/>
      <c r="L1571" s="12" t="s"/>
      <c r="M1571" s="12" t="s"/>
      <c r="N1571" s="12" t="s"/>
      <c r="O1571" s="12" t="s"/>
      <c r="P1571" s="12" t="s"/>
    </row>
    <row r="1572" spans="1:16">
      <c r="A1572" s="21" t="s"/>
      <c r="B1572" s="12" t="s"/>
      <c r="C1572" s="22" t="s"/>
      <c r="D1572" s="12" t="s"/>
      <c r="E1572" s="12" t="s"/>
      <c r="F1572" s="12" t="s"/>
      <c r="G1572" s="12" t="s"/>
      <c r="H1572" s="12" t="s"/>
      <c r="I1572" s="12" t="s"/>
      <c r="J1572" s="12" t="s"/>
      <c r="K1572" s="12" t="s"/>
      <c r="L1572" s="12" t="s"/>
      <c r="M1572" s="12" t="s"/>
      <c r="N1572" s="12" t="s"/>
      <c r="O1572" s="12" t="s"/>
      <c r="P1572" s="12" t="s"/>
    </row>
    <row r="1573" spans="1:16">
      <c r="A1573" s="21" t="s"/>
      <c r="B1573" s="12" t="s"/>
      <c r="C1573" s="22" t="s"/>
      <c r="D1573" s="12" t="s"/>
      <c r="E1573" s="12" t="s"/>
      <c r="F1573" s="12" t="s"/>
      <c r="G1573" s="12" t="s"/>
      <c r="H1573" s="12" t="s"/>
      <c r="I1573" s="12" t="s"/>
      <c r="J1573" s="12" t="s"/>
      <c r="K1573" s="12" t="s"/>
      <c r="L1573" s="12" t="s"/>
      <c r="M1573" s="12" t="s"/>
      <c r="N1573" s="12" t="s"/>
      <c r="O1573" s="12" t="s"/>
      <c r="P1573" s="12" t="s"/>
    </row>
    <row r="1574" spans="1:16">
      <c r="A1574" s="21" t="s"/>
      <c r="B1574" s="12" t="s"/>
      <c r="C1574" s="22" t="s"/>
      <c r="D1574" s="12" t="s"/>
      <c r="E1574" s="12" t="s"/>
      <c r="F1574" s="12" t="s"/>
      <c r="G1574" s="12" t="s"/>
      <c r="H1574" s="12" t="s"/>
      <c r="I1574" s="12" t="s"/>
      <c r="J1574" s="12" t="s"/>
      <c r="K1574" s="12" t="s"/>
      <c r="L1574" s="12" t="s"/>
      <c r="M1574" s="12" t="s"/>
      <c r="N1574" s="12" t="s"/>
      <c r="O1574" s="12" t="s"/>
      <c r="P1574" s="12" t="s"/>
    </row>
    <row r="1575" spans="1:16">
      <c r="A1575" s="21" t="s"/>
      <c r="B1575" s="12" t="s"/>
      <c r="C1575" s="22" t="s"/>
      <c r="D1575" s="12" t="s"/>
      <c r="E1575" s="12" t="s"/>
      <c r="F1575" s="12" t="s"/>
      <c r="G1575" s="12" t="s"/>
      <c r="H1575" s="12" t="s"/>
      <c r="I1575" s="12" t="s"/>
      <c r="J1575" s="12" t="s"/>
      <c r="K1575" s="12" t="s"/>
      <c r="L1575" s="12" t="s"/>
      <c r="M1575" s="12" t="s"/>
      <c r="N1575" s="12" t="s"/>
      <c r="O1575" s="12" t="s"/>
      <c r="P1575" s="12" t="s"/>
    </row>
    <row r="1576" spans="1:16">
      <c r="A1576" s="21" t="s"/>
      <c r="B1576" s="12" t="s"/>
      <c r="C1576" s="22" t="s"/>
      <c r="D1576" s="12" t="s"/>
      <c r="E1576" s="12" t="s"/>
      <c r="F1576" s="12" t="s"/>
      <c r="G1576" s="12" t="s"/>
      <c r="H1576" s="12" t="s"/>
      <c r="I1576" s="12" t="s"/>
      <c r="J1576" s="12" t="s"/>
      <c r="K1576" s="12" t="s"/>
      <c r="L1576" s="12" t="s"/>
      <c r="M1576" s="12" t="s"/>
      <c r="N1576" s="12" t="s"/>
      <c r="O1576" s="12" t="s"/>
      <c r="P1576" s="12" t="s"/>
    </row>
    <row r="1577" spans="1:16">
      <c r="A1577" s="21" t="s"/>
      <c r="B1577" s="12" t="s"/>
      <c r="C1577" s="22" t="s"/>
      <c r="D1577" s="12" t="s"/>
      <c r="E1577" s="12" t="s"/>
      <c r="F1577" s="12" t="s"/>
      <c r="G1577" s="12" t="s"/>
      <c r="H1577" s="12" t="s"/>
      <c r="I1577" s="12" t="s"/>
      <c r="J1577" s="12" t="s"/>
      <c r="K1577" s="12" t="s"/>
      <c r="L1577" s="12" t="s"/>
      <c r="M1577" s="12" t="s"/>
      <c r="N1577" s="12" t="s"/>
      <c r="O1577" s="12" t="s"/>
      <c r="P1577" s="12" t="s"/>
    </row>
    <row r="1578" spans="1:16">
      <c r="A1578" s="21" t="s"/>
      <c r="B1578" s="12" t="s"/>
      <c r="C1578" s="22" t="s"/>
      <c r="D1578" s="12" t="s"/>
      <c r="E1578" s="12" t="s"/>
      <c r="F1578" s="12" t="s"/>
      <c r="G1578" s="12" t="s"/>
      <c r="H1578" s="12" t="s"/>
      <c r="I1578" s="12" t="s"/>
      <c r="J1578" s="12" t="s"/>
      <c r="K1578" s="12" t="s"/>
      <c r="L1578" s="12" t="s"/>
      <c r="M1578" s="12" t="s"/>
      <c r="N1578" s="12" t="s"/>
      <c r="O1578" s="12" t="s"/>
      <c r="P1578" s="12" t="s"/>
    </row>
    <row r="1579" spans="1:16">
      <c r="A1579" s="21" t="s"/>
      <c r="B1579" s="12" t="s"/>
      <c r="C1579" s="22" t="s"/>
      <c r="D1579" s="12" t="s"/>
      <c r="E1579" s="12" t="s"/>
      <c r="F1579" s="12" t="s"/>
      <c r="G1579" s="12" t="s"/>
      <c r="H1579" s="12" t="s"/>
      <c r="I1579" s="12" t="s"/>
      <c r="J1579" s="12" t="s"/>
      <c r="K1579" s="12" t="s"/>
      <c r="L1579" s="12" t="s"/>
      <c r="M1579" s="12" t="s"/>
      <c r="N1579" s="12" t="s"/>
      <c r="O1579" s="12" t="s"/>
      <c r="P1579" s="12" t="s"/>
    </row>
    <row r="1580" spans="1:16">
      <c r="A1580" s="21" t="s"/>
      <c r="B1580" s="12" t="s"/>
      <c r="C1580" s="22" t="s"/>
      <c r="D1580" s="12" t="s"/>
      <c r="E1580" s="12" t="s"/>
      <c r="F1580" s="12" t="s"/>
      <c r="G1580" s="12" t="s"/>
      <c r="H1580" s="12" t="s"/>
      <c r="I1580" s="12" t="s"/>
      <c r="J1580" s="12" t="s"/>
      <c r="K1580" s="12" t="s"/>
      <c r="L1580" s="12" t="s"/>
      <c r="M1580" s="12" t="s"/>
      <c r="N1580" s="12" t="s"/>
      <c r="O1580" s="12" t="s"/>
      <c r="P1580" s="12" t="s"/>
    </row>
    <row r="1581" spans="1:16">
      <c r="A1581" s="21" t="s"/>
      <c r="B1581" s="12" t="s"/>
      <c r="C1581" s="22" t="s"/>
      <c r="D1581" s="12" t="s"/>
      <c r="E1581" s="12" t="s"/>
      <c r="F1581" s="12" t="s"/>
      <c r="G1581" s="12" t="s"/>
      <c r="H1581" s="12" t="s"/>
      <c r="I1581" s="12" t="s"/>
      <c r="J1581" s="12" t="s"/>
      <c r="K1581" s="12" t="s"/>
      <c r="L1581" s="12" t="s"/>
      <c r="M1581" s="12" t="s"/>
      <c r="N1581" s="12" t="s"/>
      <c r="O1581" s="12" t="s"/>
      <c r="P1581" s="12" t="s"/>
    </row>
    <row r="1582" spans="1:16">
      <c r="A1582" s="21" t="s"/>
      <c r="B1582" s="12" t="s"/>
      <c r="C1582" s="22" t="s"/>
      <c r="D1582" s="12" t="s"/>
      <c r="E1582" s="12" t="s"/>
      <c r="F1582" s="12" t="s"/>
      <c r="G1582" s="12" t="s"/>
      <c r="H1582" s="12" t="s"/>
      <c r="I1582" s="12" t="s"/>
      <c r="J1582" s="12" t="s"/>
      <c r="K1582" s="12" t="s"/>
      <c r="L1582" s="12" t="s"/>
      <c r="M1582" s="12" t="s"/>
      <c r="N1582" s="12" t="s"/>
      <c r="O1582" s="12" t="s"/>
      <c r="P1582" s="12" t="s"/>
    </row>
    <row r="1583" spans="1:16">
      <c r="A1583" s="21" t="s"/>
      <c r="B1583" s="12" t="s"/>
      <c r="C1583" s="22" t="s"/>
      <c r="D1583" s="12" t="s"/>
      <c r="E1583" s="12" t="s"/>
      <c r="F1583" s="12" t="s"/>
      <c r="G1583" s="12" t="s"/>
      <c r="H1583" s="12" t="s"/>
      <c r="I1583" s="12" t="s"/>
      <c r="J1583" s="12" t="s"/>
      <c r="K1583" s="12" t="s"/>
      <c r="L1583" s="12" t="s"/>
      <c r="M1583" s="12" t="s"/>
      <c r="N1583" s="12" t="s"/>
      <c r="O1583" s="12" t="s"/>
      <c r="P1583" s="12" t="s"/>
    </row>
    <row r="1584" spans="1:16">
      <c r="A1584" s="21" t="s"/>
      <c r="B1584" s="12" t="s"/>
      <c r="C1584" s="22" t="s"/>
      <c r="D1584" s="12" t="s"/>
      <c r="E1584" s="12" t="s"/>
      <c r="F1584" s="12" t="s"/>
      <c r="G1584" s="12" t="s"/>
      <c r="H1584" s="12" t="s"/>
      <c r="I1584" s="12" t="s"/>
      <c r="J1584" s="12" t="s"/>
      <c r="K1584" s="12" t="s"/>
      <c r="L1584" s="12" t="s"/>
      <c r="M1584" s="12" t="s"/>
      <c r="N1584" s="12" t="s"/>
      <c r="O1584" s="12" t="s"/>
      <c r="P1584" s="12" t="s"/>
    </row>
    <row r="1585" spans="1:16">
      <c r="A1585" s="21" t="s"/>
      <c r="B1585" s="12" t="s"/>
      <c r="C1585" s="22" t="s"/>
      <c r="D1585" s="12" t="s"/>
      <c r="E1585" s="12" t="s"/>
      <c r="F1585" s="12" t="s"/>
      <c r="G1585" s="12" t="s"/>
      <c r="H1585" s="12" t="s"/>
      <c r="I1585" s="12" t="s"/>
      <c r="J1585" s="12" t="s"/>
      <c r="K1585" s="12" t="s"/>
      <c r="L1585" s="12" t="s"/>
      <c r="M1585" s="12" t="s"/>
      <c r="N1585" s="12" t="s"/>
      <c r="O1585" s="12" t="s"/>
      <c r="P1585" s="12" t="s"/>
    </row>
    <row r="1586" spans="1:16">
      <c r="A1586" s="21" t="s"/>
      <c r="B1586" s="12" t="s"/>
      <c r="C1586" s="22" t="s"/>
      <c r="D1586" s="12" t="s"/>
      <c r="E1586" s="12" t="s"/>
      <c r="F1586" s="12" t="s"/>
      <c r="G1586" s="12" t="s"/>
      <c r="H1586" s="12" t="s"/>
      <c r="I1586" s="12" t="s"/>
      <c r="J1586" s="12" t="s"/>
      <c r="K1586" s="12" t="s"/>
      <c r="L1586" s="12" t="s"/>
      <c r="M1586" s="12" t="s"/>
      <c r="N1586" s="12" t="s"/>
      <c r="O1586" s="12" t="s"/>
      <c r="P1586" s="12" t="s"/>
    </row>
    <row r="1587" spans="1:16">
      <c r="A1587" s="21" t="s"/>
      <c r="B1587" s="12" t="s"/>
      <c r="C1587" s="22" t="s"/>
      <c r="D1587" s="12" t="s"/>
      <c r="E1587" s="12" t="s"/>
      <c r="F1587" s="12" t="s"/>
      <c r="G1587" s="12" t="s"/>
      <c r="H1587" s="12" t="s"/>
      <c r="I1587" s="12" t="s"/>
      <c r="J1587" s="12" t="s"/>
      <c r="K1587" s="12" t="s"/>
      <c r="L1587" s="12" t="s"/>
      <c r="M1587" s="12" t="s"/>
      <c r="N1587" s="12" t="s"/>
      <c r="O1587" s="12" t="s"/>
      <c r="P1587" s="12" t="s"/>
    </row>
    <row r="1588" spans="1:16">
      <c r="A1588" s="21" t="s"/>
      <c r="B1588" s="12" t="s"/>
      <c r="C1588" s="22" t="s"/>
      <c r="D1588" s="12" t="s"/>
      <c r="E1588" s="12" t="s"/>
      <c r="F1588" s="12" t="s"/>
      <c r="G1588" s="12" t="s"/>
      <c r="H1588" s="12" t="s"/>
      <c r="I1588" s="12" t="s"/>
      <c r="J1588" s="12" t="s"/>
      <c r="K1588" s="12" t="s"/>
      <c r="L1588" s="12" t="s"/>
      <c r="M1588" s="12" t="s"/>
      <c r="N1588" s="12" t="s"/>
      <c r="O1588" s="12" t="s"/>
      <c r="P1588" s="12" t="s"/>
    </row>
    <row r="1589" spans="1:16">
      <c r="A1589" s="21" t="s"/>
      <c r="B1589" s="12" t="s"/>
      <c r="C1589" s="22" t="s"/>
      <c r="D1589" s="12" t="s"/>
      <c r="E1589" s="12" t="s"/>
      <c r="F1589" s="12" t="s"/>
      <c r="G1589" s="12" t="s"/>
      <c r="H1589" s="12" t="s"/>
      <c r="I1589" s="12" t="s"/>
      <c r="J1589" s="12" t="s"/>
      <c r="K1589" s="12" t="s"/>
      <c r="L1589" s="12" t="s"/>
      <c r="M1589" s="12" t="s"/>
      <c r="N1589" s="12" t="s"/>
      <c r="O1589" s="12" t="s"/>
      <c r="P1589" s="12" t="s"/>
    </row>
    <row r="1590" spans="1:16">
      <c r="A1590" s="21" t="s"/>
      <c r="B1590" s="12" t="s"/>
      <c r="C1590" s="22" t="s"/>
      <c r="D1590" s="12" t="s"/>
      <c r="E1590" s="12" t="s"/>
      <c r="F1590" s="12" t="s"/>
      <c r="G1590" s="12" t="s"/>
      <c r="H1590" s="12" t="s"/>
      <c r="I1590" s="12" t="s"/>
      <c r="J1590" s="12" t="s"/>
      <c r="K1590" s="12" t="s"/>
      <c r="L1590" s="12" t="s"/>
      <c r="M1590" s="12" t="s"/>
      <c r="N1590" s="12" t="s"/>
      <c r="O1590" s="12" t="s"/>
      <c r="P1590" s="12" t="s"/>
    </row>
    <row r="1591" spans="1:16">
      <c r="A1591" s="21" t="s"/>
      <c r="B1591" s="12" t="s"/>
      <c r="C1591" s="22" t="s"/>
      <c r="D1591" s="12" t="s"/>
      <c r="E1591" s="12" t="s"/>
      <c r="F1591" s="12" t="s"/>
      <c r="G1591" s="12" t="s"/>
      <c r="H1591" s="12" t="s"/>
      <c r="I1591" s="12" t="s"/>
      <c r="J1591" s="12" t="s"/>
      <c r="K1591" s="12" t="s"/>
      <c r="L1591" s="12" t="s"/>
      <c r="M1591" s="12" t="s"/>
      <c r="N1591" s="12" t="s"/>
      <c r="O1591" s="12" t="s"/>
      <c r="P1591" s="12" t="s"/>
    </row>
    <row r="1592" spans="1:16">
      <c r="A1592" s="21" t="s"/>
      <c r="B1592" s="12" t="s"/>
      <c r="C1592" s="22" t="s"/>
      <c r="D1592" s="12" t="s"/>
      <c r="E1592" s="12" t="s"/>
      <c r="F1592" s="12" t="s"/>
      <c r="G1592" s="12" t="s"/>
      <c r="H1592" s="12" t="s"/>
      <c r="I1592" s="12" t="s"/>
      <c r="J1592" s="12" t="s"/>
      <c r="K1592" s="12" t="s"/>
      <c r="L1592" s="12" t="s"/>
      <c r="M1592" s="12" t="s"/>
      <c r="N1592" s="12" t="s"/>
      <c r="O1592" s="12" t="s"/>
      <c r="P1592" s="12" t="s"/>
    </row>
    <row r="1593" spans="1:16">
      <c r="A1593" s="21" t="s"/>
      <c r="B1593" s="12" t="s"/>
      <c r="C1593" s="22" t="s"/>
      <c r="D1593" s="12" t="s"/>
      <c r="E1593" s="12" t="s"/>
      <c r="F1593" s="12" t="s"/>
      <c r="G1593" s="12" t="s"/>
      <c r="H1593" s="12" t="s"/>
      <c r="I1593" s="12" t="s"/>
      <c r="J1593" s="12" t="s"/>
      <c r="K1593" s="12" t="s"/>
      <c r="L1593" s="12" t="s"/>
      <c r="M1593" s="12" t="s"/>
      <c r="N1593" s="12" t="s"/>
      <c r="O1593" s="12" t="s"/>
      <c r="P1593" s="12" t="s"/>
    </row>
    <row r="1594" spans="1:16">
      <c r="A1594" s="21" t="s"/>
      <c r="B1594" s="12" t="s"/>
      <c r="C1594" s="22" t="s"/>
      <c r="D1594" s="12" t="s"/>
      <c r="E1594" s="12" t="s"/>
      <c r="F1594" s="12" t="s"/>
      <c r="G1594" s="12" t="s"/>
      <c r="H1594" s="12" t="s"/>
      <c r="I1594" s="12" t="s"/>
      <c r="J1594" s="12" t="s"/>
      <c r="K1594" s="12" t="s"/>
      <c r="L1594" s="12" t="s"/>
      <c r="M1594" s="12" t="s"/>
      <c r="N1594" s="12" t="s"/>
      <c r="O1594" s="12" t="s"/>
      <c r="P1594" s="12" t="s"/>
    </row>
    <row r="1595" spans="1:16">
      <c r="A1595" s="21" t="s"/>
      <c r="B1595" s="12" t="s"/>
      <c r="C1595" s="22" t="s"/>
      <c r="D1595" s="12" t="s"/>
      <c r="E1595" s="12" t="s"/>
      <c r="F1595" s="12" t="s"/>
      <c r="G1595" s="12" t="s"/>
      <c r="H1595" s="12" t="s"/>
      <c r="I1595" s="12" t="s"/>
      <c r="J1595" s="12" t="s"/>
      <c r="K1595" s="12" t="s"/>
      <c r="L1595" s="12" t="s"/>
      <c r="M1595" s="12" t="s"/>
      <c r="N1595" s="12" t="s"/>
      <c r="O1595" s="12" t="s"/>
      <c r="P1595" s="12" t="s"/>
    </row>
    <row r="1596" spans="1:16">
      <c r="A1596" s="21" t="s"/>
      <c r="B1596" s="12" t="s"/>
      <c r="C1596" s="22" t="s"/>
      <c r="D1596" s="12" t="s"/>
      <c r="E1596" s="12" t="s"/>
      <c r="F1596" s="12" t="s"/>
      <c r="G1596" s="12" t="s"/>
      <c r="H1596" s="12" t="s"/>
      <c r="I1596" s="12" t="s"/>
      <c r="J1596" s="12" t="s"/>
      <c r="K1596" s="12" t="s"/>
      <c r="L1596" s="12" t="s"/>
      <c r="M1596" s="12" t="s"/>
      <c r="N1596" s="12" t="s"/>
      <c r="O1596" s="12" t="s"/>
      <c r="P1596" s="12" t="s"/>
    </row>
    <row r="1597" spans="1:16">
      <c r="A1597" s="21" t="s"/>
      <c r="B1597" s="12" t="s"/>
      <c r="C1597" s="22" t="s"/>
      <c r="D1597" s="12" t="s"/>
      <c r="E1597" s="12" t="s"/>
      <c r="F1597" s="12" t="s"/>
      <c r="G1597" s="12" t="s"/>
      <c r="H1597" s="12" t="s"/>
      <c r="I1597" s="12" t="s"/>
      <c r="J1597" s="12" t="s"/>
      <c r="K1597" s="12" t="s"/>
      <c r="L1597" s="12" t="s"/>
      <c r="M1597" s="12" t="s"/>
      <c r="N1597" s="12" t="s"/>
      <c r="O1597" s="12" t="s"/>
      <c r="P1597" s="12" t="s"/>
    </row>
    <row r="1598" spans="1:16">
      <c r="A1598" s="21" t="s"/>
      <c r="B1598" s="12" t="s"/>
      <c r="C1598" s="22" t="s"/>
      <c r="D1598" s="12" t="s"/>
      <c r="E1598" s="12" t="s"/>
      <c r="F1598" s="12" t="s"/>
      <c r="G1598" s="12" t="s"/>
      <c r="H1598" s="12" t="s"/>
      <c r="I1598" s="12" t="s"/>
      <c r="J1598" s="12" t="s"/>
      <c r="K1598" s="12" t="s"/>
      <c r="L1598" s="12" t="s"/>
      <c r="M1598" s="12" t="s"/>
      <c r="N1598" s="12" t="s"/>
      <c r="O1598" s="12" t="s"/>
      <c r="P1598" s="12" t="s"/>
    </row>
    <row r="1599" spans="1:16">
      <c r="A1599" s="21" t="s"/>
      <c r="B1599" s="12" t="s"/>
      <c r="C1599" s="22" t="s"/>
      <c r="D1599" s="12" t="s"/>
      <c r="E1599" s="12" t="s"/>
      <c r="F1599" s="12" t="s"/>
      <c r="G1599" s="12" t="s"/>
      <c r="H1599" s="12" t="s"/>
      <c r="I1599" s="12" t="s"/>
      <c r="J1599" s="12" t="s"/>
      <c r="K1599" s="12" t="s"/>
      <c r="L1599" s="12" t="s"/>
      <c r="M1599" s="12" t="s"/>
      <c r="N1599" s="12" t="s"/>
      <c r="O1599" s="12" t="s"/>
      <c r="P1599" s="12" t="s"/>
    </row>
    <row r="1600" spans="1:16">
      <c r="A1600" s="21" t="s"/>
      <c r="B1600" s="12" t="s"/>
      <c r="C1600" s="22" t="s"/>
      <c r="D1600" s="12" t="s"/>
      <c r="E1600" s="12" t="s"/>
      <c r="F1600" s="12" t="s"/>
      <c r="G1600" s="12" t="s"/>
      <c r="H1600" s="12" t="s"/>
      <c r="I1600" s="12" t="s"/>
      <c r="J1600" s="12" t="s"/>
      <c r="K1600" s="12" t="s"/>
      <c r="L1600" s="12" t="s"/>
      <c r="M1600" s="12" t="s"/>
      <c r="N1600" s="12" t="s"/>
      <c r="O1600" s="12" t="s"/>
      <c r="P1600" s="12" t="s"/>
    </row>
    <row r="1601" spans="1:16">
      <c r="A1601" s="21" t="s"/>
      <c r="B1601" s="12" t="s"/>
      <c r="C1601" s="22" t="s"/>
      <c r="D1601" s="12" t="s"/>
      <c r="E1601" s="12" t="s"/>
      <c r="F1601" s="12" t="s"/>
      <c r="G1601" s="12" t="s"/>
      <c r="H1601" s="12" t="s"/>
      <c r="I1601" s="12" t="s"/>
      <c r="J1601" s="12" t="s"/>
      <c r="K1601" s="12" t="s"/>
      <c r="L1601" s="12" t="s"/>
      <c r="M1601" s="12" t="s"/>
      <c r="N1601" s="12" t="s"/>
      <c r="O1601" s="12" t="s"/>
      <c r="P1601" s="12" t="s"/>
    </row>
    <row r="1602" spans="1:16">
      <c r="A1602" s="21" t="s"/>
      <c r="B1602" s="12" t="s"/>
      <c r="C1602" s="22" t="s"/>
      <c r="D1602" s="12" t="s"/>
      <c r="E1602" s="12" t="s"/>
      <c r="F1602" s="12" t="s"/>
      <c r="G1602" s="12" t="s"/>
      <c r="H1602" s="12" t="s"/>
      <c r="I1602" s="12" t="s"/>
      <c r="J1602" s="12" t="s"/>
      <c r="K1602" s="12" t="s"/>
      <c r="L1602" s="12" t="s"/>
      <c r="M1602" s="12" t="s"/>
      <c r="N1602" s="12" t="s"/>
      <c r="O1602" s="12" t="s"/>
      <c r="P1602" s="12" t="s"/>
    </row>
    <row r="1603" spans="1:16">
      <c r="A1603" s="21" t="s"/>
      <c r="B1603" s="12" t="s"/>
      <c r="C1603" s="22" t="s"/>
      <c r="D1603" s="12" t="s"/>
      <c r="E1603" s="12" t="s"/>
      <c r="F1603" s="12" t="s"/>
      <c r="G1603" s="12" t="s"/>
      <c r="H1603" s="12" t="s"/>
      <c r="I1603" s="12" t="s"/>
      <c r="J1603" s="12" t="s"/>
      <c r="K1603" s="12" t="s"/>
      <c r="L1603" s="12" t="s"/>
      <c r="M1603" s="12" t="s"/>
      <c r="N1603" s="12" t="s"/>
      <c r="O1603" s="12" t="s"/>
      <c r="P1603" s="12" t="s"/>
    </row>
    <row r="1604" spans="1:16">
      <c r="A1604" s="21" t="s"/>
      <c r="B1604" s="12" t="s"/>
      <c r="C1604" s="22" t="s"/>
      <c r="D1604" s="12" t="s"/>
      <c r="E1604" s="12" t="s"/>
      <c r="F1604" s="12" t="s"/>
      <c r="G1604" s="12" t="s"/>
      <c r="H1604" s="12" t="s"/>
      <c r="I1604" s="12" t="s"/>
      <c r="J1604" s="12" t="s"/>
      <c r="K1604" s="12" t="s"/>
      <c r="L1604" s="12" t="s"/>
      <c r="M1604" s="12" t="s"/>
      <c r="N1604" s="12" t="s"/>
      <c r="O1604" s="12" t="s"/>
      <c r="P1604" s="12" t="s"/>
    </row>
    <row r="1605" spans="1:16">
      <c r="A1605" s="21" t="s"/>
      <c r="B1605" s="12" t="s"/>
      <c r="C1605" s="22" t="s"/>
      <c r="D1605" s="12" t="s"/>
      <c r="E1605" s="12" t="s"/>
      <c r="F1605" s="12" t="s"/>
      <c r="G1605" s="12" t="s"/>
      <c r="H1605" s="12" t="s"/>
      <c r="I1605" s="12" t="s"/>
      <c r="J1605" s="12" t="s"/>
      <c r="K1605" s="12" t="s"/>
      <c r="L1605" s="12" t="s"/>
      <c r="M1605" s="12" t="s"/>
      <c r="N1605" s="12" t="s"/>
      <c r="O1605" s="12" t="s"/>
      <c r="P1605" s="12" t="s"/>
    </row>
    <row r="1606" spans="1:16">
      <c r="A1606" s="21" t="s"/>
      <c r="B1606" s="12" t="s"/>
      <c r="C1606" s="22" t="s"/>
      <c r="D1606" s="12" t="s"/>
      <c r="E1606" s="12" t="s"/>
      <c r="F1606" s="12" t="s"/>
      <c r="G1606" s="12" t="s"/>
      <c r="H1606" s="12" t="s"/>
      <c r="I1606" s="12" t="s"/>
      <c r="J1606" s="12" t="s"/>
      <c r="K1606" s="12" t="s"/>
      <c r="L1606" s="12" t="s"/>
      <c r="M1606" s="12" t="s"/>
      <c r="N1606" s="12" t="s"/>
      <c r="O1606" s="12" t="s"/>
      <c r="P1606" s="12" t="s"/>
    </row>
    <row r="1607" spans="1:16">
      <c r="A1607" s="21" t="s"/>
      <c r="B1607" s="12" t="s"/>
      <c r="C1607" s="22" t="s"/>
      <c r="D1607" s="12" t="s"/>
      <c r="E1607" s="12" t="s"/>
      <c r="F1607" s="12" t="s"/>
      <c r="G1607" s="12" t="s"/>
      <c r="H1607" s="12" t="s"/>
      <c r="I1607" s="12" t="s"/>
      <c r="J1607" s="12" t="s"/>
      <c r="K1607" s="12" t="s"/>
      <c r="L1607" s="12" t="s"/>
      <c r="M1607" s="12" t="s"/>
      <c r="N1607" s="12" t="s"/>
      <c r="O1607" s="12" t="s"/>
      <c r="P1607" s="12" t="s"/>
    </row>
    <row r="1608" spans="1:16">
      <c r="A1608" s="21" t="s"/>
      <c r="B1608" s="12" t="s"/>
      <c r="C1608" s="22" t="s"/>
      <c r="D1608" s="12" t="s"/>
      <c r="E1608" s="12" t="s"/>
      <c r="F1608" s="12" t="s"/>
      <c r="G1608" s="12" t="s"/>
      <c r="H1608" s="12" t="s"/>
      <c r="I1608" s="12" t="s"/>
      <c r="J1608" s="12" t="s"/>
      <c r="K1608" s="12" t="s"/>
      <c r="L1608" s="12" t="s"/>
      <c r="M1608" s="12" t="s"/>
      <c r="N1608" s="12" t="s"/>
      <c r="O1608" s="12" t="s"/>
      <c r="P1608" s="12" t="s"/>
    </row>
    <row r="1609" spans="1:16">
      <c r="A1609" s="21" t="s"/>
      <c r="B1609" s="12" t="s"/>
      <c r="C1609" s="22" t="s"/>
      <c r="D1609" s="12" t="s"/>
      <c r="E1609" s="12" t="s"/>
      <c r="F1609" s="12" t="s"/>
      <c r="G1609" s="12" t="s"/>
      <c r="H1609" s="12" t="s"/>
      <c r="I1609" s="12" t="s"/>
      <c r="J1609" s="12" t="s"/>
      <c r="K1609" s="12" t="s"/>
      <c r="L1609" s="12" t="s"/>
      <c r="M1609" s="12" t="s"/>
      <c r="N1609" s="12" t="s"/>
      <c r="O1609" s="12" t="s"/>
      <c r="P1609" s="12" t="s"/>
    </row>
    <row r="1610" spans="1:16">
      <c r="A1610" s="21" t="s"/>
      <c r="B1610" s="12" t="s"/>
      <c r="C1610" s="22" t="s"/>
      <c r="D1610" s="12" t="s"/>
      <c r="E1610" s="12" t="s"/>
      <c r="F1610" s="12" t="s"/>
      <c r="G1610" s="12" t="s"/>
      <c r="H1610" s="12" t="s"/>
      <c r="I1610" s="12" t="s"/>
      <c r="J1610" s="12" t="s"/>
      <c r="K1610" s="12" t="s"/>
      <c r="L1610" s="12" t="s"/>
      <c r="M1610" s="12" t="s"/>
      <c r="N1610" s="12" t="s"/>
      <c r="O1610" s="12" t="s"/>
      <c r="P1610" s="12" t="s"/>
    </row>
    <row r="1611" spans="1:16">
      <c r="A1611" s="21" t="s"/>
      <c r="B1611" s="12" t="s"/>
      <c r="C1611" s="22" t="s"/>
      <c r="D1611" s="12" t="s"/>
      <c r="E1611" s="12" t="s"/>
      <c r="F1611" s="12" t="s"/>
      <c r="G1611" s="12" t="s"/>
      <c r="H1611" s="12" t="s"/>
      <c r="I1611" s="12" t="s"/>
      <c r="J1611" s="12" t="s"/>
      <c r="K1611" s="12" t="s"/>
      <c r="L1611" s="12" t="s"/>
      <c r="M1611" s="12" t="s"/>
      <c r="N1611" s="12" t="s"/>
      <c r="O1611" s="12" t="s"/>
      <c r="P1611" s="12" t="s"/>
    </row>
    <row r="1612" spans="1:16">
      <c r="A1612" s="21" t="s"/>
      <c r="B1612" s="12" t="s"/>
      <c r="C1612" s="22" t="s"/>
      <c r="D1612" s="12" t="s"/>
      <c r="E1612" s="12" t="s"/>
      <c r="F1612" s="12" t="s"/>
      <c r="G1612" s="12" t="s"/>
      <c r="H1612" s="12" t="s"/>
      <c r="I1612" s="12" t="s"/>
      <c r="J1612" s="12" t="s"/>
      <c r="K1612" s="12" t="s"/>
      <c r="L1612" s="12" t="s"/>
      <c r="M1612" s="12" t="s"/>
      <c r="N1612" s="12" t="s"/>
      <c r="O1612" s="12" t="s"/>
      <c r="P1612" s="12" t="s"/>
    </row>
    <row r="1613" spans="1:16">
      <c r="A1613" s="21" t="s"/>
      <c r="B1613" s="12" t="s"/>
      <c r="C1613" s="22" t="s"/>
      <c r="D1613" s="12" t="s"/>
      <c r="E1613" s="12" t="s"/>
      <c r="F1613" s="12" t="s"/>
      <c r="G1613" s="12" t="s"/>
      <c r="H1613" s="12" t="s"/>
      <c r="I1613" s="12" t="s"/>
      <c r="J1613" s="12" t="s"/>
      <c r="K1613" s="12" t="s"/>
      <c r="L1613" s="12" t="s"/>
      <c r="M1613" s="12" t="s"/>
      <c r="N1613" s="12" t="s"/>
      <c r="O1613" s="12" t="s"/>
      <c r="P1613" s="12" t="s"/>
    </row>
    <row r="1614" spans="1:16">
      <c r="A1614" s="21" t="s"/>
      <c r="B1614" s="12" t="s"/>
      <c r="C1614" s="22" t="s"/>
      <c r="D1614" s="12" t="s"/>
      <c r="E1614" s="12" t="s"/>
      <c r="F1614" s="12" t="s"/>
      <c r="G1614" s="12" t="s"/>
      <c r="H1614" s="12" t="s"/>
      <c r="I1614" s="12" t="s"/>
      <c r="J1614" s="12" t="s"/>
      <c r="K1614" s="12" t="s"/>
      <c r="L1614" s="12" t="s"/>
      <c r="M1614" s="12" t="s"/>
      <c r="N1614" s="12" t="s"/>
      <c r="O1614" s="12" t="s"/>
      <c r="P1614" s="12" t="s"/>
    </row>
    <row r="1615" spans="1:16">
      <c r="A1615" s="21" t="s"/>
      <c r="B1615" s="12" t="s"/>
      <c r="C1615" s="22" t="s"/>
      <c r="D1615" s="12" t="s"/>
      <c r="E1615" s="12" t="s"/>
      <c r="F1615" s="12" t="s"/>
      <c r="G1615" s="12" t="s"/>
      <c r="H1615" s="12" t="s"/>
      <c r="I1615" s="12" t="s"/>
      <c r="J1615" s="12" t="s"/>
      <c r="K1615" s="12" t="s"/>
      <c r="L1615" s="12" t="s"/>
      <c r="M1615" s="12" t="s"/>
      <c r="N1615" s="12" t="s"/>
      <c r="O1615" s="12" t="s"/>
      <c r="P1615" s="12" t="s"/>
    </row>
    <row r="1616" spans="1:16">
      <c r="A1616" s="21" t="s"/>
      <c r="B1616" s="12" t="s"/>
      <c r="C1616" s="22" t="s"/>
      <c r="D1616" s="12" t="s"/>
      <c r="E1616" s="12" t="s"/>
      <c r="F1616" s="12" t="s"/>
      <c r="G1616" s="12" t="s"/>
      <c r="H1616" s="12" t="s"/>
      <c r="I1616" s="12" t="s"/>
      <c r="J1616" s="12" t="s"/>
      <c r="K1616" s="12" t="s"/>
      <c r="L1616" s="12" t="s"/>
      <c r="M1616" s="12" t="s"/>
      <c r="N1616" s="12" t="s"/>
      <c r="O1616" s="12" t="s"/>
      <c r="P1616" s="12" t="s"/>
    </row>
    <row r="1617" spans="1:16">
      <c r="A1617" s="21" t="s"/>
      <c r="B1617" s="12" t="s"/>
      <c r="C1617" s="22" t="s"/>
      <c r="D1617" s="12" t="s"/>
      <c r="E1617" s="12" t="s"/>
      <c r="F1617" s="12" t="s"/>
      <c r="G1617" s="12" t="s"/>
      <c r="H1617" s="12" t="s"/>
      <c r="I1617" s="12" t="s"/>
      <c r="J1617" s="12" t="s"/>
      <c r="K1617" s="12" t="s"/>
      <c r="L1617" s="12" t="s"/>
      <c r="M1617" s="12" t="s"/>
      <c r="N1617" s="12" t="s"/>
      <c r="O1617" s="12" t="s"/>
      <c r="P1617" s="12" t="s"/>
    </row>
    <row r="1618" spans="1:16">
      <c r="A1618" s="21" t="s"/>
      <c r="B1618" s="12" t="s"/>
      <c r="C1618" s="22" t="s"/>
      <c r="D1618" s="12" t="s"/>
      <c r="E1618" s="12" t="s"/>
      <c r="F1618" s="12" t="s"/>
      <c r="G1618" s="12" t="s"/>
      <c r="H1618" s="12" t="s"/>
      <c r="I1618" s="12" t="s"/>
      <c r="J1618" s="12" t="s"/>
      <c r="K1618" s="12" t="s"/>
      <c r="L1618" s="12" t="s"/>
      <c r="M1618" s="12" t="s"/>
      <c r="N1618" s="12" t="s"/>
      <c r="O1618" s="12" t="s"/>
      <c r="P1618" s="12" t="s"/>
    </row>
    <row r="1619" spans="1:16">
      <c r="A1619" s="21" t="s"/>
      <c r="B1619" s="12" t="s"/>
      <c r="C1619" s="22" t="s"/>
      <c r="D1619" s="12" t="s"/>
      <c r="E1619" s="12" t="s"/>
      <c r="F1619" s="12" t="s"/>
      <c r="G1619" s="12" t="s"/>
      <c r="H1619" s="12" t="s"/>
      <c r="I1619" s="12" t="s"/>
      <c r="J1619" s="12" t="s"/>
      <c r="K1619" s="12" t="s"/>
      <c r="L1619" s="12" t="s"/>
      <c r="M1619" s="12" t="s"/>
      <c r="N1619" s="12" t="s"/>
      <c r="O1619" s="12" t="s"/>
      <c r="P1619" s="12" t="s"/>
    </row>
    <row r="1620" spans="1:16">
      <c r="A1620" s="21" t="s"/>
      <c r="B1620" s="12" t="s"/>
      <c r="C1620" s="22" t="s"/>
      <c r="D1620" s="12" t="s"/>
      <c r="E1620" s="12" t="s"/>
      <c r="F1620" s="12" t="s"/>
      <c r="G1620" s="12" t="s"/>
      <c r="H1620" s="12" t="s"/>
      <c r="I1620" s="12" t="s"/>
      <c r="J1620" s="12" t="s"/>
      <c r="K1620" s="12" t="s"/>
      <c r="L1620" s="12" t="s"/>
      <c r="M1620" s="12" t="s"/>
      <c r="N1620" s="12" t="s"/>
      <c r="O1620" s="12" t="s"/>
      <c r="P1620" s="12" t="s"/>
    </row>
    <row r="1621" spans="1:16">
      <c r="A1621" s="21" t="s"/>
      <c r="B1621" s="12" t="s"/>
      <c r="C1621" s="22" t="s"/>
      <c r="D1621" s="12" t="s"/>
      <c r="E1621" s="12" t="s"/>
      <c r="F1621" s="12" t="s"/>
      <c r="G1621" s="12" t="s"/>
      <c r="H1621" s="12" t="s"/>
      <c r="I1621" s="12" t="s"/>
      <c r="J1621" s="12" t="s"/>
      <c r="K1621" s="12" t="s"/>
      <c r="L1621" s="12" t="s"/>
      <c r="M1621" s="12" t="s"/>
      <c r="N1621" s="12" t="s"/>
      <c r="O1621" s="12" t="s"/>
      <c r="P1621" s="12" t="s"/>
    </row>
    <row r="1622" spans="1:16">
      <c r="A1622" s="21" t="s"/>
      <c r="B1622" s="12" t="s"/>
      <c r="C1622" s="22" t="s"/>
      <c r="D1622" s="12" t="s"/>
      <c r="E1622" s="12" t="s"/>
      <c r="F1622" s="12" t="s"/>
      <c r="G1622" s="12" t="s"/>
      <c r="H1622" s="12" t="s"/>
      <c r="I1622" s="12" t="s"/>
      <c r="J1622" s="12" t="s"/>
      <c r="K1622" s="12" t="s"/>
      <c r="L1622" s="12" t="s"/>
      <c r="M1622" s="12" t="s"/>
      <c r="N1622" s="12" t="s"/>
      <c r="O1622" s="12" t="s"/>
      <c r="P1622" s="12" t="s"/>
    </row>
    <row r="1623" spans="1:16">
      <c r="A1623" s="21" t="s"/>
      <c r="B1623" s="12" t="s"/>
      <c r="C1623" s="22" t="s"/>
      <c r="D1623" s="12" t="s"/>
      <c r="E1623" s="12" t="s"/>
      <c r="F1623" s="12" t="s"/>
      <c r="G1623" s="12" t="s"/>
      <c r="H1623" s="12" t="s"/>
      <c r="I1623" s="12" t="s"/>
      <c r="J1623" s="12" t="s"/>
      <c r="K1623" s="12" t="s"/>
      <c r="L1623" s="12" t="s"/>
      <c r="M1623" s="12" t="s"/>
      <c r="N1623" s="12" t="s"/>
      <c r="O1623" s="12" t="s"/>
      <c r="P1623" s="12" t="s"/>
    </row>
    <row r="1624" spans="1:16">
      <c r="A1624" s="21" t="s"/>
      <c r="B1624" s="12" t="s"/>
      <c r="C1624" s="22" t="s"/>
      <c r="D1624" s="12" t="s"/>
      <c r="E1624" s="12" t="s"/>
      <c r="F1624" s="12" t="s"/>
      <c r="G1624" s="12" t="s"/>
      <c r="H1624" s="12" t="s"/>
      <c r="I1624" s="12" t="s"/>
      <c r="J1624" s="12" t="s"/>
      <c r="K1624" s="12" t="s"/>
      <c r="L1624" s="12" t="s"/>
      <c r="M1624" s="12" t="s"/>
      <c r="N1624" s="12" t="s"/>
      <c r="O1624" s="12" t="s"/>
      <c r="P1624" s="12" t="s"/>
    </row>
    <row r="1625" spans="1:16">
      <c r="A1625" s="21" t="s"/>
      <c r="B1625" s="12" t="s"/>
      <c r="C1625" s="22" t="s"/>
      <c r="D1625" s="12" t="s"/>
      <c r="E1625" s="12" t="s"/>
      <c r="F1625" s="12" t="s"/>
      <c r="G1625" s="12" t="s"/>
      <c r="H1625" s="12" t="s"/>
      <c r="I1625" s="12" t="s"/>
      <c r="J1625" s="12" t="s"/>
      <c r="K1625" s="12" t="s"/>
      <c r="L1625" s="12" t="s"/>
      <c r="M1625" s="12" t="s"/>
      <c r="N1625" s="12" t="s"/>
      <c r="O1625" s="12" t="s"/>
      <c r="P1625" s="12" t="s"/>
    </row>
    <row r="1626" spans="1:16">
      <c r="A1626" s="21" t="s"/>
      <c r="B1626" s="12" t="s"/>
      <c r="C1626" s="22" t="s"/>
      <c r="D1626" s="12" t="s"/>
      <c r="E1626" s="12" t="s"/>
      <c r="F1626" s="12" t="s"/>
      <c r="G1626" s="12" t="s"/>
      <c r="H1626" s="12" t="s"/>
      <c r="I1626" s="12" t="s"/>
      <c r="J1626" s="12" t="s"/>
      <c r="K1626" s="12" t="s"/>
      <c r="L1626" s="12" t="s"/>
      <c r="M1626" s="12" t="s"/>
      <c r="N1626" s="12" t="s"/>
      <c r="O1626" s="12" t="s"/>
      <c r="P1626" s="12" t="s"/>
    </row>
    <row r="1627" spans="1:16">
      <c r="A1627" s="21" t="s"/>
      <c r="B1627" s="12" t="s"/>
      <c r="C1627" s="22" t="s"/>
      <c r="D1627" s="12" t="s"/>
      <c r="E1627" s="12" t="s"/>
      <c r="F1627" s="12" t="s"/>
      <c r="G1627" s="12" t="s"/>
      <c r="H1627" s="12" t="s"/>
      <c r="I1627" s="12" t="s"/>
      <c r="J1627" s="12" t="s"/>
      <c r="K1627" s="12" t="s"/>
      <c r="L1627" s="12" t="s"/>
      <c r="M1627" s="12" t="s"/>
      <c r="N1627" s="12" t="s"/>
      <c r="O1627" s="12" t="s"/>
      <c r="P1627" s="12" t="s"/>
    </row>
    <row r="1628" spans="1:16">
      <c r="A1628" s="21" t="s"/>
      <c r="B1628" s="12" t="s"/>
      <c r="C1628" s="22" t="s"/>
      <c r="D1628" s="12" t="s"/>
      <c r="E1628" s="12" t="s"/>
      <c r="F1628" s="12" t="s"/>
      <c r="G1628" s="12" t="s"/>
      <c r="H1628" s="12" t="s"/>
      <c r="I1628" s="12" t="s"/>
      <c r="J1628" s="12" t="s"/>
      <c r="K1628" s="12" t="s"/>
      <c r="L1628" s="12" t="s"/>
      <c r="M1628" s="12" t="s"/>
      <c r="N1628" s="12" t="s"/>
      <c r="O1628" s="12" t="s"/>
      <c r="P1628" s="12" t="s"/>
    </row>
    <row r="1629" spans="1:16">
      <c r="A1629" s="21" t="s"/>
      <c r="B1629" s="12" t="s"/>
      <c r="C1629" s="22" t="s"/>
      <c r="D1629" s="12" t="s"/>
      <c r="E1629" s="12" t="s"/>
      <c r="F1629" s="12" t="s"/>
      <c r="G1629" s="12" t="s"/>
      <c r="H1629" s="12" t="s"/>
      <c r="I1629" s="12" t="s"/>
      <c r="J1629" s="12" t="s"/>
      <c r="K1629" s="12" t="s"/>
      <c r="L1629" s="12" t="s"/>
      <c r="M1629" s="12" t="s"/>
      <c r="N1629" s="12" t="s"/>
      <c r="O1629" s="12" t="s"/>
      <c r="P1629" s="12" t="s"/>
    </row>
    <row r="1630" spans="1:16">
      <c r="A1630" s="21" t="s"/>
      <c r="B1630" s="12" t="s"/>
      <c r="C1630" s="22" t="s"/>
      <c r="D1630" s="12" t="s"/>
      <c r="E1630" s="12" t="s"/>
      <c r="F1630" s="12" t="s"/>
      <c r="G1630" s="12" t="s"/>
      <c r="H1630" s="12" t="s"/>
      <c r="I1630" s="12" t="s"/>
      <c r="J1630" s="12" t="s"/>
      <c r="K1630" s="12" t="s"/>
      <c r="L1630" s="12" t="s"/>
      <c r="M1630" s="12" t="s"/>
      <c r="N1630" s="12" t="s"/>
      <c r="O1630" s="12" t="s"/>
      <c r="P1630" s="12" t="s"/>
    </row>
    <row r="1631" spans="1:16">
      <c r="A1631" s="21" t="s"/>
      <c r="B1631" s="12" t="s"/>
      <c r="C1631" s="22" t="s"/>
      <c r="D1631" s="12" t="s"/>
      <c r="E1631" s="12" t="s"/>
      <c r="F1631" s="12" t="s"/>
      <c r="G1631" s="12" t="s"/>
      <c r="H1631" s="12" t="s"/>
      <c r="I1631" s="12" t="s"/>
      <c r="J1631" s="12" t="s"/>
      <c r="K1631" s="12" t="s"/>
      <c r="L1631" s="12" t="s"/>
      <c r="M1631" s="12" t="s"/>
      <c r="N1631" s="12" t="s"/>
      <c r="O1631" s="12" t="s"/>
      <c r="P1631" s="12" t="s"/>
    </row>
    <row r="1632" spans="1:16">
      <c r="A1632" s="21" t="s"/>
      <c r="B1632" s="12" t="s"/>
      <c r="C1632" s="22" t="s"/>
      <c r="D1632" s="12" t="s"/>
      <c r="E1632" s="12" t="s"/>
      <c r="F1632" s="12" t="s"/>
      <c r="G1632" s="12" t="s"/>
      <c r="H1632" s="12" t="s"/>
      <c r="I1632" s="12" t="s"/>
      <c r="J1632" s="12" t="s"/>
      <c r="K1632" s="12" t="s"/>
      <c r="L1632" s="12" t="s"/>
      <c r="M1632" s="12" t="s"/>
      <c r="N1632" s="12" t="s"/>
      <c r="O1632" s="12" t="s"/>
      <c r="P1632" s="12" t="s"/>
    </row>
    <row r="1633" spans="1:16">
      <c r="A1633" s="21" t="s"/>
      <c r="B1633" s="12" t="s"/>
      <c r="C1633" s="22" t="s"/>
      <c r="D1633" s="12" t="s"/>
      <c r="E1633" s="12" t="s"/>
      <c r="F1633" s="12" t="s"/>
      <c r="G1633" s="12" t="s"/>
      <c r="H1633" s="12" t="s"/>
      <c r="I1633" s="12" t="s"/>
      <c r="J1633" s="12" t="s"/>
      <c r="K1633" s="12" t="s"/>
      <c r="L1633" s="12" t="s"/>
      <c r="M1633" s="12" t="s"/>
      <c r="N1633" s="12" t="s"/>
      <c r="O1633" s="12" t="s"/>
      <c r="P1633" s="12" t="s"/>
    </row>
    <row r="1634" spans="1:16">
      <c r="A1634" s="21" t="s"/>
      <c r="B1634" s="12" t="s"/>
      <c r="C1634" s="22" t="s"/>
      <c r="D1634" s="12" t="s"/>
      <c r="E1634" s="12" t="s"/>
      <c r="F1634" s="12" t="s"/>
      <c r="G1634" s="12" t="s"/>
      <c r="H1634" s="12" t="s"/>
      <c r="I1634" s="12" t="s"/>
      <c r="J1634" s="12" t="s"/>
      <c r="K1634" s="12" t="s"/>
      <c r="L1634" s="12" t="s"/>
      <c r="M1634" s="12" t="s"/>
      <c r="N1634" s="12" t="s"/>
      <c r="O1634" s="12" t="s"/>
      <c r="P1634" s="12" t="s"/>
    </row>
    <row r="1635" spans="1:16">
      <c r="A1635" s="21" t="s"/>
      <c r="B1635" s="12" t="s"/>
      <c r="C1635" s="22" t="s"/>
      <c r="D1635" s="12" t="s"/>
      <c r="E1635" s="12" t="s"/>
      <c r="F1635" s="12" t="s"/>
      <c r="G1635" s="12" t="s"/>
      <c r="H1635" s="12" t="s"/>
      <c r="I1635" s="12" t="s"/>
      <c r="J1635" s="12" t="s"/>
      <c r="K1635" s="12" t="s"/>
      <c r="L1635" s="12" t="s"/>
      <c r="M1635" s="12" t="s"/>
      <c r="N1635" s="12" t="s"/>
      <c r="O1635" s="12" t="s"/>
      <c r="P1635" s="12" t="s"/>
    </row>
    <row r="1636" spans="1:16">
      <c r="A1636" s="21" t="s"/>
      <c r="B1636" s="12" t="s"/>
      <c r="C1636" s="22" t="s"/>
      <c r="D1636" s="12" t="s"/>
      <c r="E1636" s="12" t="s"/>
      <c r="F1636" s="12" t="s"/>
      <c r="G1636" s="12" t="s"/>
      <c r="H1636" s="12" t="s"/>
      <c r="I1636" s="12" t="s"/>
      <c r="J1636" s="12" t="s"/>
      <c r="K1636" s="12" t="s"/>
      <c r="L1636" s="12" t="s"/>
      <c r="M1636" s="12" t="s"/>
      <c r="N1636" s="12" t="s"/>
      <c r="O1636" s="12" t="s"/>
      <c r="P1636" s="12" t="s"/>
    </row>
    <row r="1637" spans="1:16">
      <c r="A1637" s="21" t="s"/>
      <c r="B1637" s="12" t="s"/>
      <c r="C1637" s="22" t="s"/>
      <c r="D1637" s="12" t="s"/>
      <c r="E1637" s="12" t="s"/>
      <c r="F1637" s="12" t="s"/>
      <c r="G1637" s="12" t="s"/>
      <c r="H1637" s="12" t="s"/>
      <c r="I1637" s="12" t="s"/>
      <c r="J1637" s="12" t="s"/>
      <c r="K1637" s="12" t="s"/>
      <c r="L1637" s="12" t="s"/>
      <c r="M1637" s="12" t="s"/>
      <c r="N1637" s="12" t="s"/>
      <c r="O1637" s="12" t="s"/>
      <c r="P1637" s="12" t="s"/>
    </row>
    <row r="1638" spans="1:16">
      <c r="A1638" s="21" t="s"/>
      <c r="B1638" s="12" t="s"/>
      <c r="C1638" s="22" t="s"/>
      <c r="D1638" s="12" t="s"/>
      <c r="E1638" s="12" t="s"/>
      <c r="F1638" s="12" t="s"/>
      <c r="G1638" s="12" t="s"/>
      <c r="H1638" s="12" t="s"/>
      <c r="I1638" s="12" t="s"/>
      <c r="J1638" s="12" t="s"/>
      <c r="K1638" s="12" t="s"/>
      <c r="L1638" s="12" t="s"/>
      <c r="M1638" s="12" t="s"/>
      <c r="N1638" s="12" t="s"/>
      <c r="O1638" s="12" t="s"/>
      <c r="P1638" s="12" t="s"/>
    </row>
    <row r="1639" spans="1:16">
      <c r="A1639" s="21" t="s"/>
      <c r="B1639" s="12" t="s"/>
      <c r="C1639" s="22" t="s"/>
      <c r="D1639" s="12" t="s"/>
      <c r="E1639" s="12" t="s"/>
      <c r="F1639" s="12" t="s"/>
      <c r="G1639" s="12" t="s"/>
      <c r="H1639" s="12" t="s"/>
      <c r="I1639" s="12" t="s"/>
      <c r="J1639" s="12" t="s"/>
      <c r="K1639" s="12" t="s"/>
      <c r="L1639" s="12" t="s"/>
      <c r="M1639" s="12" t="s"/>
      <c r="N1639" s="12" t="s"/>
      <c r="O1639" s="12" t="s"/>
      <c r="P1639" s="12" t="s"/>
    </row>
    <row r="1640" spans="1:16">
      <c r="A1640" s="21" t="s"/>
      <c r="B1640" s="12" t="s"/>
      <c r="C1640" s="22" t="s"/>
      <c r="D1640" s="12" t="s"/>
      <c r="E1640" s="12" t="s"/>
      <c r="F1640" s="12" t="s"/>
      <c r="G1640" s="12" t="s"/>
      <c r="H1640" s="12" t="s"/>
      <c r="I1640" s="12" t="s"/>
      <c r="J1640" s="12" t="s"/>
      <c r="K1640" s="12" t="s"/>
      <c r="L1640" s="12" t="s"/>
      <c r="M1640" s="12" t="s"/>
      <c r="N1640" s="12" t="s"/>
      <c r="O1640" s="12" t="s"/>
      <c r="P1640" s="12" t="s"/>
    </row>
    <row r="1641" spans="1:16">
      <c r="A1641" s="21" t="s"/>
      <c r="B1641" s="12" t="s"/>
      <c r="C1641" s="22" t="s"/>
      <c r="D1641" s="12" t="s"/>
      <c r="E1641" s="12" t="s"/>
      <c r="F1641" s="12" t="s"/>
      <c r="G1641" s="12" t="s"/>
      <c r="H1641" s="12" t="s"/>
      <c r="I1641" s="12" t="s"/>
      <c r="J1641" s="12" t="s"/>
      <c r="K1641" s="12" t="s"/>
      <c r="L1641" s="12" t="s"/>
      <c r="M1641" s="12" t="s"/>
      <c r="N1641" s="12" t="s"/>
      <c r="O1641" s="12" t="s"/>
      <c r="P1641" s="12" t="s"/>
    </row>
    <row r="1642" spans="1:16">
      <c r="A1642" s="21" t="s"/>
      <c r="B1642" s="12" t="s"/>
      <c r="C1642" s="22" t="s"/>
      <c r="D1642" s="12" t="s"/>
      <c r="E1642" s="12" t="s"/>
      <c r="F1642" s="12" t="s"/>
      <c r="G1642" s="12" t="s"/>
      <c r="H1642" s="12" t="s"/>
      <c r="I1642" s="12" t="s"/>
      <c r="J1642" s="12" t="s"/>
      <c r="K1642" s="12" t="s"/>
      <c r="L1642" s="12" t="s"/>
      <c r="M1642" s="12" t="s"/>
      <c r="N1642" s="12" t="s"/>
      <c r="O1642" s="12" t="s"/>
      <c r="P1642" s="12" t="s"/>
    </row>
    <row r="1643" spans="1:16">
      <c r="A1643" s="21" t="s"/>
      <c r="B1643" s="12" t="s"/>
      <c r="C1643" s="22" t="s"/>
      <c r="D1643" s="12" t="s"/>
      <c r="E1643" s="12" t="s"/>
      <c r="F1643" s="12" t="s"/>
      <c r="G1643" s="12" t="s"/>
      <c r="H1643" s="12" t="s"/>
      <c r="I1643" s="12" t="s"/>
      <c r="J1643" s="12" t="s"/>
      <c r="K1643" s="12" t="s"/>
      <c r="L1643" s="12" t="s"/>
      <c r="M1643" s="12" t="s"/>
      <c r="N1643" s="12" t="s"/>
      <c r="O1643" s="12" t="s"/>
      <c r="P1643" s="12" t="s"/>
    </row>
    <row r="1644" spans="1:16">
      <c r="A1644" s="21" t="s"/>
      <c r="B1644" s="12" t="s"/>
      <c r="C1644" s="22" t="s"/>
      <c r="D1644" s="12" t="s"/>
      <c r="E1644" s="12" t="s"/>
      <c r="F1644" s="12" t="s"/>
      <c r="G1644" s="12" t="s"/>
      <c r="H1644" s="12" t="s"/>
      <c r="I1644" s="12" t="s"/>
      <c r="J1644" s="12" t="s"/>
      <c r="K1644" s="12" t="s"/>
      <c r="L1644" s="12" t="s"/>
      <c r="M1644" s="12" t="s"/>
      <c r="N1644" s="12" t="s"/>
      <c r="O1644" s="12" t="s"/>
      <c r="P1644" s="12" t="s"/>
    </row>
    <row r="1645" spans="1:16">
      <c r="A1645" s="21" t="s"/>
      <c r="B1645" s="12" t="s"/>
      <c r="C1645" s="22" t="s"/>
      <c r="D1645" s="12" t="s"/>
      <c r="E1645" s="12" t="s"/>
      <c r="F1645" s="12" t="s"/>
      <c r="G1645" s="12" t="s"/>
      <c r="H1645" s="12" t="s"/>
      <c r="I1645" s="12" t="s"/>
      <c r="J1645" s="12" t="s"/>
      <c r="K1645" s="12" t="s"/>
      <c r="L1645" s="12" t="s"/>
      <c r="M1645" s="12" t="s"/>
      <c r="N1645" s="12" t="s"/>
      <c r="O1645" s="12" t="s"/>
      <c r="P1645" s="12" t="s"/>
    </row>
    <row r="1646" spans="1:16">
      <c r="A1646" s="21" t="s"/>
      <c r="B1646" s="12" t="s"/>
      <c r="C1646" s="22" t="s"/>
      <c r="D1646" s="12" t="s"/>
      <c r="E1646" s="12" t="s"/>
      <c r="F1646" s="12" t="s"/>
      <c r="G1646" s="12" t="s"/>
      <c r="H1646" s="12" t="s"/>
      <c r="I1646" s="12" t="s"/>
      <c r="J1646" s="12" t="s"/>
      <c r="K1646" s="12" t="s"/>
      <c r="L1646" s="12" t="s"/>
      <c r="M1646" s="12" t="s"/>
      <c r="N1646" s="12" t="s"/>
      <c r="O1646" s="12" t="s"/>
      <c r="P1646" s="12" t="s"/>
    </row>
    <row r="1647" spans="1:16">
      <c r="A1647" s="21" t="s"/>
      <c r="B1647" s="12" t="s"/>
      <c r="C1647" s="22" t="s"/>
      <c r="D1647" s="12" t="s"/>
      <c r="E1647" s="12" t="s"/>
      <c r="F1647" s="12" t="s"/>
      <c r="G1647" s="12" t="s"/>
      <c r="H1647" s="12" t="s"/>
      <c r="I1647" s="12" t="s"/>
      <c r="J1647" s="12" t="s"/>
      <c r="K1647" s="12" t="s"/>
      <c r="L1647" s="12" t="s"/>
      <c r="M1647" s="12" t="s"/>
      <c r="N1647" s="12" t="s"/>
      <c r="O1647" s="12" t="s"/>
      <c r="P1647" s="12" t="s"/>
    </row>
    <row r="1648" spans="1:16">
      <c r="A1648" s="21" t="s"/>
      <c r="B1648" s="12" t="s"/>
      <c r="C1648" s="22" t="s"/>
      <c r="D1648" s="12" t="s"/>
      <c r="E1648" s="12" t="s"/>
      <c r="F1648" s="12" t="s"/>
      <c r="G1648" s="12" t="s"/>
      <c r="H1648" s="12" t="s"/>
      <c r="I1648" s="12" t="s"/>
      <c r="J1648" s="12" t="s"/>
      <c r="K1648" s="12" t="s"/>
      <c r="L1648" s="12" t="s"/>
      <c r="M1648" s="12" t="s"/>
      <c r="N1648" s="12" t="s"/>
      <c r="O1648" s="12" t="s"/>
      <c r="P1648" s="12" t="s"/>
    </row>
    <row r="1649" spans="1:16">
      <c r="A1649" s="21" t="s"/>
      <c r="B1649" s="12" t="s"/>
      <c r="C1649" s="22" t="s"/>
      <c r="D1649" s="12" t="s"/>
      <c r="E1649" s="12" t="s"/>
      <c r="F1649" s="12" t="s"/>
      <c r="G1649" s="12" t="s"/>
      <c r="H1649" s="12" t="s"/>
      <c r="I1649" s="12" t="s"/>
      <c r="J1649" s="12" t="s"/>
      <c r="K1649" s="12" t="s"/>
      <c r="L1649" s="12" t="s"/>
      <c r="M1649" s="12" t="s"/>
      <c r="N1649" s="12" t="s"/>
      <c r="O1649" s="12" t="s"/>
      <c r="P1649" s="12" t="s"/>
    </row>
    <row r="1650" spans="1:16">
      <c r="A1650" s="21" t="s"/>
      <c r="B1650" s="12" t="s"/>
      <c r="C1650" s="22" t="s"/>
      <c r="D1650" s="12" t="s"/>
      <c r="E1650" s="12" t="s"/>
      <c r="F1650" s="12" t="s"/>
      <c r="G1650" s="12" t="s"/>
      <c r="H1650" s="12" t="s"/>
      <c r="I1650" s="12" t="s"/>
      <c r="J1650" s="12" t="s"/>
      <c r="K1650" s="12" t="s"/>
      <c r="L1650" s="12" t="s"/>
      <c r="M1650" s="12" t="s"/>
      <c r="N1650" s="12" t="s"/>
      <c r="O1650" s="12" t="s"/>
      <c r="P1650" s="12" t="s"/>
    </row>
    <row r="1651" spans="1:16">
      <c r="A1651" s="21" t="s"/>
      <c r="B1651" s="12" t="s"/>
      <c r="C1651" s="22" t="s"/>
      <c r="D1651" s="12" t="s"/>
      <c r="E1651" s="12" t="s"/>
      <c r="F1651" s="12" t="s"/>
      <c r="G1651" s="12" t="s"/>
      <c r="H1651" s="12" t="s"/>
      <c r="I1651" s="12" t="s"/>
      <c r="J1651" s="12" t="s"/>
      <c r="K1651" s="12" t="s"/>
      <c r="L1651" s="12" t="s"/>
      <c r="M1651" s="12" t="s"/>
      <c r="N1651" s="12" t="s"/>
      <c r="O1651" s="12" t="s"/>
      <c r="P1651" s="12" t="s"/>
    </row>
    <row r="1652" spans="1:16">
      <c r="A1652" s="21" t="s"/>
      <c r="B1652" s="12" t="s"/>
      <c r="C1652" s="22" t="s"/>
      <c r="D1652" s="12" t="s"/>
      <c r="E1652" s="12" t="s"/>
      <c r="F1652" s="12" t="s"/>
      <c r="G1652" s="12" t="s"/>
      <c r="H1652" s="12" t="s"/>
      <c r="I1652" s="12" t="s"/>
      <c r="J1652" s="12" t="s"/>
      <c r="K1652" s="12" t="s"/>
      <c r="L1652" s="12" t="s"/>
      <c r="M1652" s="12" t="s"/>
      <c r="N1652" s="12" t="s"/>
      <c r="O1652" s="12" t="s"/>
      <c r="P1652" s="12" t="s"/>
    </row>
    <row r="1653" spans="1:16">
      <c r="A1653" s="21" t="s"/>
      <c r="B1653" s="12" t="s"/>
      <c r="C1653" s="22" t="s"/>
      <c r="D1653" s="12" t="s"/>
      <c r="E1653" s="12" t="s"/>
      <c r="F1653" s="12" t="s"/>
      <c r="G1653" s="12" t="s"/>
      <c r="H1653" s="12" t="s"/>
      <c r="I1653" s="12" t="s"/>
      <c r="J1653" s="12" t="s"/>
      <c r="K1653" s="12" t="s"/>
      <c r="L1653" s="12" t="s"/>
      <c r="M1653" s="12" t="s"/>
      <c r="N1653" s="12" t="s"/>
      <c r="O1653" s="12" t="s"/>
      <c r="P1653" s="12" t="s"/>
    </row>
    <row r="1654" spans="1:16">
      <c r="A1654" s="21" t="s"/>
      <c r="B1654" s="12" t="s"/>
      <c r="C1654" s="22" t="s"/>
      <c r="D1654" s="12" t="s"/>
      <c r="E1654" s="12" t="s"/>
      <c r="F1654" s="12" t="s"/>
      <c r="G1654" s="12" t="s"/>
      <c r="H1654" s="12" t="s"/>
      <c r="I1654" s="12" t="s"/>
      <c r="J1654" s="12" t="s"/>
      <c r="K1654" s="12" t="s"/>
      <c r="L1654" s="12" t="s"/>
      <c r="M1654" s="12" t="s"/>
      <c r="N1654" s="12" t="s"/>
      <c r="O1654" s="12" t="s"/>
      <c r="P1654" s="12" t="s"/>
    </row>
    <row r="1655" spans="1:16">
      <c r="A1655" s="21" t="s"/>
      <c r="B1655" s="12" t="s"/>
      <c r="C1655" s="22" t="s"/>
      <c r="D1655" s="12" t="s"/>
      <c r="E1655" s="12" t="s"/>
      <c r="F1655" s="12" t="s"/>
      <c r="G1655" s="12" t="s"/>
      <c r="H1655" s="12" t="s"/>
      <c r="I1655" s="12" t="s"/>
      <c r="J1655" s="12" t="s"/>
      <c r="K1655" s="12" t="s"/>
      <c r="L1655" s="12" t="s"/>
      <c r="M1655" s="12" t="s"/>
      <c r="N1655" s="12" t="s"/>
      <c r="O1655" s="12" t="s"/>
      <c r="P1655" s="12" t="s"/>
    </row>
    <row r="1656" spans="1:16">
      <c r="A1656" s="21" t="s"/>
      <c r="B1656" s="12" t="s"/>
      <c r="C1656" s="22" t="s"/>
      <c r="D1656" s="12" t="s"/>
      <c r="E1656" s="12" t="s"/>
      <c r="F1656" s="12" t="s"/>
      <c r="G1656" s="12" t="s"/>
      <c r="H1656" s="12" t="s"/>
      <c r="I1656" s="12" t="s"/>
      <c r="J1656" s="12" t="s"/>
      <c r="K1656" s="12" t="s"/>
      <c r="L1656" s="12" t="s"/>
      <c r="M1656" s="12" t="s"/>
      <c r="N1656" s="12" t="s"/>
      <c r="O1656" s="12" t="s"/>
      <c r="P1656" s="12" t="s"/>
    </row>
    <row r="1657" spans="1:16">
      <c r="A1657" s="21" t="s"/>
      <c r="B1657" s="12" t="s"/>
      <c r="C1657" s="22" t="s"/>
      <c r="D1657" s="12" t="s"/>
      <c r="E1657" s="12" t="s"/>
      <c r="F1657" s="12" t="s"/>
      <c r="G1657" s="12" t="s"/>
      <c r="H1657" s="12" t="s"/>
      <c r="I1657" s="12" t="s"/>
      <c r="J1657" s="12" t="s"/>
      <c r="K1657" s="12" t="s"/>
      <c r="L1657" s="12" t="s"/>
      <c r="M1657" s="12" t="s"/>
      <c r="N1657" s="12" t="s"/>
      <c r="O1657" s="12" t="s"/>
      <c r="P1657" s="12" t="s"/>
    </row>
    <row r="1658" spans="1:16">
      <c r="A1658" s="21" t="s"/>
      <c r="B1658" s="12" t="s"/>
      <c r="C1658" s="22" t="s"/>
      <c r="D1658" s="12" t="s"/>
      <c r="E1658" s="12" t="s"/>
      <c r="F1658" s="12" t="s"/>
      <c r="G1658" s="12" t="s"/>
      <c r="H1658" s="12" t="s"/>
      <c r="I1658" s="12" t="s"/>
      <c r="J1658" s="12" t="s"/>
      <c r="K1658" s="12" t="s"/>
      <c r="L1658" s="12" t="s"/>
      <c r="M1658" s="12" t="s"/>
      <c r="N1658" s="12" t="s"/>
      <c r="O1658" s="12" t="s"/>
      <c r="P1658" s="12" t="s"/>
    </row>
    <row r="1659" spans="1:16">
      <c r="A1659" s="21" t="s"/>
      <c r="B1659" s="12" t="s"/>
      <c r="C1659" s="22" t="s"/>
      <c r="D1659" s="12" t="s"/>
      <c r="E1659" s="12" t="s"/>
      <c r="F1659" s="12" t="s"/>
      <c r="G1659" s="12" t="s"/>
      <c r="H1659" s="12" t="s"/>
      <c r="I1659" s="12" t="s"/>
      <c r="J1659" s="12" t="s"/>
      <c r="K1659" s="12" t="s"/>
      <c r="L1659" s="12" t="s"/>
      <c r="M1659" s="12" t="s"/>
      <c r="N1659" s="12" t="s"/>
      <c r="O1659" s="12" t="s"/>
      <c r="P1659" s="12" t="s"/>
    </row>
    <row r="1660" spans="1:16">
      <c r="A1660" s="21" t="s"/>
      <c r="B1660" s="12" t="s"/>
      <c r="C1660" s="22" t="s"/>
      <c r="D1660" s="12" t="s"/>
      <c r="E1660" s="12" t="s"/>
      <c r="F1660" s="12" t="s"/>
      <c r="G1660" s="12" t="s"/>
      <c r="H1660" s="12" t="s"/>
      <c r="I1660" s="12" t="s"/>
      <c r="J1660" s="12" t="s"/>
      <c r="K1660" s="12" t="s"/>
      <c r="L1660" s="12" t="s"/>
      <c r="M1660" s="12" t="s"/>
      <c r="N1660" s="12" t="s"/>
      <c r="O1660" s="12" t="s"/>
      <c r="P1660" s="12" t="s"/>
    </row>
    <row r="1661" spans="1:16">
      <c r="A1661" s="21" t="s"/>
      <c r="B1661" s="12" t="s"/>
      <c r="C1661" s="22" t="s"/>
      <c r="D1661" s="12" t="s"/>
      <c r="E1661" s="12" t="s"/>
      <c r="F1661" s="12" t="s"/>
      <c r="G1661" s="12" t="s"/>
      <c r="H1661" s="12" t="s"/>
      <c r="I1661" s="12" t="s"/>
      <c r="J1661" s="12" t="s"/>
      <c r="K1661" s="12" t="s"/>
      <c r="L1661" s="12" t="s"/>
      <c r="M1661" s="12" t="s"/>
      <c r="N1661" s="12" t="s"/>
      <c r="O1661" s="12" t="s"/>
      <c r="P1661" s="12" t="s"/>
    </row>
    <row r="1662" spans="1:16">
      <c r="A1662" s="21" t="s"/>
      <c r="B1662" s="12" t="s"/>
      <c r="C1662" s="22" t="s"/>
      <c r="D1662" s="12" t="s"/>
      <c r="E1662" s="12" t="s"/>
      <c r="F1662" s="12" t="s"/>
      <c r="G1662" s="12" t="s"/>
      <c r="H1662" s="12" t="s"/>
      <c r="I1662" s="12" t="s"/>
      <c r="J1662" s="12" t="s"/>
      <c r="K1662" s="12" t="s"/>
      <c r="L1662" s="12" t="s"/>
      <c r="M1662" s="12" t="s"/>
      <c r="N1662" s="12" t="s"/>
      <c r="O1662" s="12" t="s"/>
      <c r="P1662" s="12" t="s"/>
    </row>
    <row r="1663" spans="1:16">
      <c r="A1663" s="21" t="s"/>
      <c r="B1663" s="12" t="s"/>
      <c r="C1663" s="22" t="s"/>
      <c r="D1663" s="12" t="s"/>
      <c r="E1663" s="12" t="s"/>
      <c r="F1663" s="12" t="s"/>
      <c r="G1663" s="12" t="s"/>
      <c r="H1663" s="12" t="s"/>
      <c r="I1663" s="12" t="s"/>
      <c r="J1663" s="12" t="s"/>
      <c r="K1663" s="12" t="s"/>
      <c r="L1663" s="12" t="s"/>
      <c r="M1663" s="12" t="s"/>
      <c r="N1663" s="12" t="s"/>
      <c r="O1663" s="12" t="s"/>
      <c r="P1663" s="12" t="s"/>
    </row>
    <row r="1664" spans="1:16">
      <c r="A1664" s="21" t="s"/>
      <c r="B1664" s="12" t="s"/>
      <c r="C1664" s="22" t="s"/>
      <c r="D1664" s="12" t="s"/>
      <c r="E1664" s="12" t="s"/>
      <c r="F1664" s="12" t="s"/>
      <c r="G1664" s="12" t="s"/>
      <c r="H1664" s="12" t="s"/>
      <c r="I1664" s="12" t="s"/>
      <c r="J1664" s="12" t="s"/>
      <c r="K1664" s="12" t="s"/>
      <c r="L1664" s="12" t="s"/>
      <c r="M1664" s="12" t="s"/>
      <c r="N1664" s="12" t="s"/>
      <c r="O1664" s="12" t="s"/>
      <c r="P1664" s="12" t="s"/>
    </row>
    <row r="1665" spans="1:16">
      <c r="A1665" s="21" t="s"/>
      <c r="B1665" s="12" t="s"/>
      <c r="C1665" s="22" t="s"/>
      <c r="D1665" s="12" t="s"/>
      <c r="E1665" s="12" t="s"/>
      <c r="F1665" s="12" t="s"/>
      <c r="G1665" s="12" t="s"/>
      <c r="H1665" s="12" t="s"/>
      <c r="I1665" s="12" t="s"/>
      <c r="J1665" s="12" t="s"/>
      <c r="K1665" s="12" t="s"/>
      <c r="L1665" s="12" t="s"/>
      <c r="M1665" s="12" t="s"/>
      <c r="N1665" s="12" t="s"/>
      <c r="O1665" s="12" t="s"/>
      <c r="P1665" s="12" t="s"/>
    </row>
    <row r="1666" spans="1:16">
      <c r="A1666" s="21" t="s"/>
      <c r="B1666" s="12" t="s"/>
      <c r="C1666" s="22" t="s"/>
      <c r="D1666" s="12" t="s"/>
      <c r="E1666" s="12" t="s"/>
      <c r="F1666" s="12" t="s"/>
      <c r="G1666" s="12" t="s"/>
      <c r="H1666" s="12" t="s"/>
      <c r="I1666" s="12" t="s"/>
      <c r="J1666" s="12" t="s"/>
      <c r="K1666" s="12" t="s"/>
      <c r="L1666" s="12" t="s"/>
      <c r="M1666" s="12" t="s"/>
      <c r="N1666" s="12" t="s"/>
      <c r="O1666" s="12" t="s"/>
      <c r="P1666" s="12" t="s"/>
    </row>
    <row r="1667" spans="1:16">
      <c r="A1667" s="21" t="s"/>
      <c r="B1667" s="12" t="s"/>
      <c r="C1667" s="22" t="s"/>
      <c r="D1667" s="12" t="s"/>
      <c r="E1667" s="12" t="s"/>
      <c r="F1667" s="12" t="s"/>
      <c r="G1667" s="12" t="s"/>
      <c r="H1667" s="12" t="s"/>
      <c r="I1667" s="12" t="s"/>
      <c r="J1667" s="12" t="s"/>
      <c r="K1667" s="12" t="s"/>
      <c r="L1667" s="12" t="s"/>
      <c r="M1667" s="12" t="s"/>
      <c r="N1667" s="12" t="s"/>
      <c r="O1667" s="12" t="s"/>
      <c r="P1667" s="12" t="s"/>
    </row>
    <row r="1668" spans="1:16">
      <c r="A1668" s="21" t="s"/>
      <c r="B1668" s="12" t="s"/>
      <c r="C1668" s="22" t="s"/>
      <c r="D1668" s="12" t="s"/>
      <c r="E1668" s="12" t="s"/>
      <c r="F1668" s="12" t="s"/>
      <c r="G1668" s="12" t="s"/>
      <c r="H1668" s="12" t="s"/>
      <c r="I1668" s="12" t="s"/>
      <c r="J1668" s="12" t="s"/>
      <c r="K1668" s="12" t="s"/>
      <c r="L1668" s="12" t="s"/>
      <c r="M1668" s="12" t="s"/>
      <c r="N1668" s="12" t="s"/>
      <c r="O1668" s="12" t="s"/>
      <c r="P1668" s="12" t="s"/>
    </row>
    <row r="1669" spans="1:16">
      <c r="A1669" s="21" t="s"/>
      <c r="B1669" s="12" t="s"/>
      <c r="C1669" s="22" t="s"/>
      <c r="D1669" s="12" t="s"/>
      <c r="E1669" s="12" t="s"/>
      <c r="F1669" s="12" t="s"/>
      <c r="G1669" s="12" t="s"/>
      <c r="H1669" s="12" t="s"/>
      <c r="I1669" s="12" t="s"/>
      <c r="J1669" s="12" t="s"/>
      <c r="K1669" s="12" t="s"/>
      <c r="L1669" s="12" t="s"/>
      <c r="M1669" s="12" t="s"/>
      <c r="N1669" s="12" t="s"/>
      <c r="O1669" s="12" t="s"/>
      <c r="P1669" s="12" t="s"/>
    </row>
    <row r="1670" spans="1:16">
      <c r="A1670" s="21" t="s"/>
      <c r="B1670" s="12" t="s"/>
      <c r="C1670" s="22" t="s"/>
      <c r="D1670" s="12" t="s"/>
      <c r="E1670" s="12" t="s"/>
      <c r="F1670" s="12" t="s"/>
      <c r="G1670" s="12" t="s"/>
      <c r="H1670" s="12" t="s"/>
      <c r="I1670" s="12" t="s"/>
      <c r="J1670" s="12" t="s"/>
      <c r="K1670" s="12" t="s"/>
      <c r="L1670" s="12" t="s"/>
      <c r="M1670" s="12" t="s"/>
      <c r="N1670" s="12" t="s"/>
      <c r="O1670" s="12" t="s"/>
      <c r="P1670" s="12" t="s"/>
    </row>
    <row r="1671" spans="1:16">
      <c r="A1671" s="21" t="s"/>
      <c r="B1671" s="12" t="s"/>
      <c r="C1671" s="22" t="s"/>
      <c r="D1671" s="12" t="s"/>
      <c r="E1671" s="12" t="s"/>
      <c r="F1671" s="12" t="s"/>
      <c r="G1671" s="12" t="s"/>
      <c r="H1671" s="12" t="s"/>
      <c r="I1671" s="12" t="s"/>
      <c r="J1671" s="12" t="s"/>
      <c r="K1671" s="12" t="s"/>
      <c r="L1671" s="12" t="s"/>
      <c r="M1671" s="12" t="s"/>
      <c r="N1671" s="12" t="s"/>
      <c r="O1671" s="12" t="s"/>
      <c r="P1671" s="12" t="s"/>
    </row>
    <row r="1672" spans="1:16">
      <c r="A1672" s="21" t="s"/>
      <c r="B1672" s="12" t="s"/>
      <c r="C1672" s="22" t="s"/>
      <c r="D1672" s="12" t="s"/>
      <c r="E1672" s="12" t="s"/>
      <c r="F1672" s="12" t="s"/>
      <c r="G1672" s="12" t="s"/>
      <c r="H1672" s="12" t="s"/>
      <c r="I1672" s="12" t="s"/>
      <c r="J1672" s="12" t="s"/>
      <c r="K1672" s="12" t="s"/>
      <c r="L1672" s="12" t="s"/>
      <c r="M1672" s="12" t="s"/>
      <c r="N1672" s="12" t="s"/>
      <c r="O1672" s="12" t="s"/>
      <c r="P1672" s="12" t="s"/>
    </row>
    <row r="1673" spans="1:16">
      <c r="A1673" s="21" t="s"/>
      <c r="B1673" s="12" t="s"/>
      <c r="C1673" s="22" t="s"/>
      <c r="D1673" s="12" t="s"/>
      <c r="E1673" s="12" t="s"/>
      <c r="F1673" s="12" t="s"/>
      <c r="G1673" s="12" t="s"/>
      <c r="H1673" s="12" t="s"/>
      <c r="I1673" s="12" t="s"/>
      <c r="J1673" s="12" t="s"/>
      <c r="K1673" s="12" t="s"/>
      <c r="L1673" s="12" t="s"/>
      <c r="M1673" s="12" t="s"/>
      <c r="N1673" s="12" t="s"/>
      <c r="O1673" s="12" t="s"/>
      <c r="P1673" s="12" t="s"/>
    </row>
    <row r="1674" spans="1:16">
      <c r="A1674" s="21" t="s"/>
      <c r="B1674" s="12" t="s"/>
      <c r="C1674" s="22" t="s"/>
      <c r="D1674" s="12" t="s"/>
      <c r="E1674" s="12" t="s"/>
      <c r="F1674" s="12" t="s"/>
      <c r="G1674" s="12" t="s"/>
      <c r="H1674" s="12" t="s"/>
      <c r="I1674" s="12" t="s"/>
      <c r="J1674" s="12" t="s"/>
      <c r="K1674" s="12" t="s"/>
      <c r="L1674" s="12" t="s"/>
      <c r="M1674" s="12" t="s"/>
      <c r="N1674" s="12" t="s"/>
      <c r="O1674" s="12" t="s"/>
      <c r="P1674" s="12" t="s"/>
    </row>
    <row r="1675" spans="1:16">
      <c r="A1675" s="21" t="s"/>
      <c r="B1675" s="12" t="s"/>
      <c r="C1675" s="22" t="s"/>
      <c r="D1675" s="12" t="s"/>
      <c r="E1675" s="12" t="s"/>
      <c r="F1675" s="12" t="s"/>
      <c r="G1675" s="12" t="s"/>
      <c r="H1675" s="12" t="s"/>
      <c r="I1675" s="12" t="s"/>
      <c r="J1675" s="12" t="s"/>
      <c r="K1675" s="12" t="s"/>
      <c r="L1675" s="12" t="s"/>
      <c r="M1675" s="12" t="s"/>
      <c r="N1675" s="12" t="s"/>
      <c r="O1675" s="12" t="s"/>
      <c r="P1675" s="12" t="s"/>
    </row>
    <row r="1676" spans="1:16">
      <c r="A1676" s="21" t="s"/>
      <c r="B1676" s="12" t="s"/>
      <c r="C1676" s="22" t="s"/>
      <c r="D1676" s="12" t="s"/>
      <c r="E1676" s="12" t="s"/>
      <c r="F1676" s="12" t="s"/>
      <c r="G1676" s="12" t="s"/>
      <c r="H1676" s="12" t="s"/>
      <c r="I1676" s="12" t="s"/>
      <c r="J1676" s="12" t="s"/>
      <c r="K1676" s="12" t="s"/>
      <c r="L1676" s="12" t="s"/>
      <c r="M1676" s="12" t="s"/>
      <c r="N1676" s="12" t="s"/>
      <c r="O1676" s="12" t="s"/>
      <c r="P1676" s="12" t="s"/>
    </row>
    <row r="1677" spans="1:16">
      <c r="A1677" s="21" t="s"/>
      <c r="B1677" s="12" t="s"/>
      <c r="C1677" s="22" t="s"/>
      <c r="D1677" s="12" t="s"/>
      <c r="E1677" s="12" t="s"/>
      <c r="F1677" s="12" t="s"/>
      <c r="G1677" s="12" t="s"/>
      <c r="H1677" s="12" t="s"/>
      <c r="I1677" s="12" t="s"/>
      <c r="J1677" s="12" t="s"/>
      <c r="K1677" s="12" t="s"/>
      <c r="L1677" s="12" t="s"/>
      <c r="M1677" s="12" t="s"/>
      <c r="N1677" s="12" t="s"/>
      <c r="O1677" s="12" t="s"/>
      <c r="P1677" s="12" t="s"/>
    </row>
    <row r="1678" spans="1:16">
      <c r="A1678" s="21" t="s"/>
      <c r="B1678" s="12" t="s"/>
      <c r="C1678" s="22" t="s"/>
      <c r="D1678" s="12" t="s"/>
      <c r="E1678" s="12" t="s"/>
      <c r="F1678" s="12" t="s"/>
      <c r="G1678" s="12" t="s"/>
      <c r="H1678" s="12" t="s"/>
      <c r="I1678" s="12" t="s"/>
      <c r="J1678" s="12" t="s"/>
      <c r="K1678" s="12" t="s"/>
      <c r="L1678" s="12" t="s"/>
      <c r="M1678" s="12" t="s"/>
      <c r="N1678" s="12" t="s"/>
      <c r="O1678" s="12" t="s"/>
      <c r="P1678" s="12" t="s"/>
    </row>
    <row r="1679" spans="1:16">
      <c r="A1679" s="21" t="s"/>
      <c r="B1679" s="12" t="s"/>
      <c r="C1679" s="22" t="s"/>
      <c r="D1679" s="12" t="s"/>
      <c r="E1679" s="12" t="s"/>
      <c r="F1679" s="12" t="s"/>
      <c r="G1679" s="12" t="s"/>
      <c r="H1679" s="12" t="s"/>
      <c r="I1679" s="12" t="s"/>
      <c r="J1679" s="12" t="s"/>
      <c r="K1679" s="12" t="s"/>
      <c r="L1679" s="12" t="s"/>
      <c r="M1679" s="12" t="s"/>
      <c r="N1679" s="12" t="s"/>
      <c r="O1679" s="12" t="s"/>
      <c r="P1679" s="12" t="s"/>
    </row>
    <row r="1680" spans="1:16">
      <c r="A1680" s="21" t="s"/>
      <c r="B1680" s="12" t="s"/>
      <c r="C1680" s="22" t="s"/>
      <c r="D1680" s="12" t="s"/>
      <c r="E1680" s="12" t="s"/>
      <c r="F1680" s="12" t="s"/>
      <c r="G1680" s="12" t="s"/>
      <c r="H1680" s="12" t="s"/>
      <c r="I1680" s="12" t="s"/>
      <c r="J1680" s="12" t="s"/>
      <c r="K1680" s="12" t="s"/>
      <c r="L1680" s="12" t="s"/>
      <c r="M1680" s="12" t="s"/>
      <c r="N1680" s="12" t="s"/>
      <c r="O1680" s="12" t="s"/>
      <c r="P1680" s="12" t="s"/>
    </row>
    <row r="1681" spans="1:16">
      <c r="A1681" s="21" t="s"/>
      <c r="B1681" s="12" t="s"/>
      <c r="C1681" s="22" t="s"/>
      <c r="D1681" s="12" t="s"/>
      <c r="E1681" s="12" t="s"/>
      <c r="F1681" s="12" t="s"/>
      <c r="G1681" s="12" t="s"/>
      <c r="H1681" s="12" t="s"/>
      <c r="I1681" s="12" t="s"/>
      <c r="J1681" s="12" t="s"/>
      <c r="K1681" s="12" t="s"/>
      <c r="L1681" s="12" t="s"/>
      <c r="M1681" s="12" t="s"/>
      <c r="N1681" s="12" t="s"/>
      <c r="O1681" s="12" t="s"/>
      <c r="P1681" s="12" t="s"/>
    </row>
    <row r="1682" spans="1:16">
      <c r="A1682" s="21" t="s"/>
      <c r="B1682" s="12" t="s"/>
      <c r="C1682" s="22" t="s"/>
      <c r="D1682" s="12" t="s"/>
      <c r="E1682" s="12" t="s"/>
      <c r="F1682" s="12" t="s"/>
      <c r="G1682" s="12" t="s"/>
      <c r="H1682" s="12" t="s"/>
      <c r="I1682" s="12" t="s"/>
      <c r="J1682" s="12" t="s"/>
      <c r="K1682" s="12" t="s"/>
      <c r="L1682" s="12" t="s"/>
      <c r="M1682" s="12" t="s"/>
      <c r="N1682" s="12" t="s"/>
      <c r="O1682" s="12" t="s"/>
      <c r="P1682" s="12" t="s"/>
    </row>
    <row r="1683" spans="1:16">
      <c r="A1683" s="21" t="s"/>
      <c r="B1683" s="12" t="s"/>
      <c r="C1683" s="22" t="s"/>
      <c r="D1683" s="12" t="s"/>
      <c r="E1683" s="12" t="s"/>
      <c r="F1683" s="12" t="s"/>
      <c r="G1683" s="12" t="s"/>
      <c r="H1683" s="12" t="s"/>
      <c r="I1683" s="12" t="s"/>
      <c r="J1683" s="12" t="s"/>
      <c r="K1683" s="12" t="s"/>
      <c r="L1683" s="12" t="s"/>
      <c r="M1683" s="12" t="s"/>
      <c r="N1683" s="12" t="s"/>
      <c r="O1683" s="12" t="s"/>
      <c r="P1683" s="12" t="s"/>
    </row>
    <row r="1684" spans="1:16">
      <c r="A1684" s="21" t="s"/>
      <c r="B1684" s="12" t="s"/>
      <c r="C1684" s="22" t="s"/>
      <c r="D1684" s="12" t="s"/>
      <c r="E1684" s="12" t="s"/>
      <c r="F1684" s="12" t="s"/>
      <c r="G1684" s="12" t="s"/>
      <c r="H1684" s="12" t="s"/>
      <c r="I1684" s="12" t="s"/>
      <c r="J1684" s="12" t="s"/>
      <c r="K1684" s="12" t="s"/>
      <c r="L1684" s="12" t="s"/>
      <c r="M1684" s="12" t="s"/>
      <c r="N1684" s="12" t="s"/>
      <c r="O1684" s="12" t="s"/>
      <c r="P1684" s="12" t="s"/>
    </row>
    <row r="1685" spans="1:16">
      <c r="A1685" s="21" t="s"/>
      <c r="B1685" s="12" t="s"/>
      <c r="C1685" s="22" t="s"/>
      <c r="D1685" s="12" t="s"/>
      <c r="E1685" s="12" t="s"/>
      <c r="F1685" s="12" t="s"/>
      <c r="G1685" s="12" t="s"/>
      <c r="H1685" s="12" t="s"/>
      <c r="I1685" s="12" t="s"/>
      <c r="J1685" s="12" t="s"/>
      <c r="K1685" s="12" t="s"/>
      <c r="L1685" s="12" t="s"/>
      <c r="M1685" s="12" t="s"/>
      <c r="N1685" s="12" t="s"/>
      <c r="O1685" s="12" t="s"/>
      <c r="P1685" s="12" t="s"/>
    </row>
    <row r="1686" spans="1:16">
      <c r="A1686" s="21" t="s"/>
      <c r="B1686" s="12" t="s"/>
      <c r="C1686" s="22" t="s"/>
      <c r="D1686" s="12" t="s"/>
      <c r="E1686" s="12" t="s"/>
      <c r="F1686" s="12" t="s"/>
      <c r="G1686" s="12" t="s"/>
      <c r="H1686" s="12" t="s"/>
      <c r="I1686" s="12" t="s"/>
      <c r="J1686" s="12" t="s"/>
      <c r="K1686" s="12" t="s"/>
      <c r="L1686" s="12" t="s"/>
      <c r="M1686" s="12" t="s"/>
      <c r="N1686" s="12" t="s"/>
      <c r="O1686" s="12" t="s"/>
      <c r="P1686" s="12" t="s"/>
    </row>
    <row r="1687" spans="1:16">
      <c r="A1687" s="21" t="s"/>
      <c r="B1687" s="12" t="s"/>
      <c r="C1687" s="22" t="s"/>
      <c r="D1687" s="12" t="s"/>
      <c r="E1687" s="12" t="s"/>
      <c r="F1687" s="12" t="s"/>
      <c r="G1687" s="12" t="s"/>
      <c r="H1687" s="12" t="s"/>
      <c r="I1687" s="12" t="s"/>
      <c r="J1687" s="12" t="s"/>
      <c r="K1687" s="12" t="s"/>
      <c r="L1687" s="12" t="s"/>
      <c r="M1687" s="12" t="s"/>
      <c r="N1687" s="12" t="s"/>
      <c r="O1687" s="12" t="s"/>
      <c r="P1687" s="12" t="s"/>
    </row>
    <row r="1688" spans="1:16">
      <c r="A1688" s="21" t="s"/>
      <c r="B1688" s="12" t="s"/>
      <c r="C1688" s="22" t="s"/>
      <c r="D1688" s="12" t="s"/>
      <c r="E1688" s="12" t="s"/>
      <c r="F1688" s="12" t="s"/>
      <c r="G1688" s="12" t="s"/>
      <c r="H1688" s="12" t="s"/>
      <c r="I1688" s="12" t="s"/>
      <c r="J1688" s="12" t="s"/>
      <c r="K1688" s="12" t="s"/>
      <c r="L1688" s="12" t="s"/>
      <c r="M1688" s="12" t="s"/>
      <c r="N1688" s="12" t="s"/>
      <c r="O1688" s="12" t="s"/>
      <c r="P1688" s="12" t="s"/>
    </row>
    <row r="1689" spans="1:16">
      <c r="A1689" s="21" t="s"/>
      <c r="B1689" s="12" t="s"/>
      <c r="C1689" s="22" t="s"/>
      <c r="D1689" s="12" t="s"/>
      <c r="E1689" s="12" t="s"/>
      <c r="F1689" s="12" t="s"/>
      <c r="G1689" s="12" t="s"/>
      <c r="H1689" s="12" t="s"/>
      <c r="I1689" s="12" t="s"/>
      <c r="J1689" s="12" t="s"/>
      <c r="K1689" s="12" t="s"/>
      <c r="L1689" s="12" t="s"/>
      <c r="M1689" s="12" t="s"/>
      <c r="N1689" s="12" t="s"/>
      <c r="O1689" s="12" t="s"/>
      <c r="P1689" s="12" t="s"/>
    </row>
    <row r="1690" spans="1:16">
      <c r="A1690" s="21" t="s"/>
      <c r="B1690" s="12" t="s"/>
      <c r="C1690" s="22" t="s"/>
      <c r="D1690" s="12" t="s"/>
      <c r="E1690" s="12" t="s"/>
      <c r="F1690" s="12" t="s"/>
      <c r="G1690" s="12" t="s"/>
      <c r="H1690" s="12" t="s"/>
      <c r="I1690" s="12" t="s"/>
      <c r="J1690" s="12" t="s"/>
      <c r="K1690" s="12" t="s"/>
      <c r="L1690" s="12" t="s"/>
      <c r="M1690" s="12" t="s"/>
      <c r="N1690" s="12" t="s"/>
      <c r="O1690" s="12" t="s"/>
      <c r="P1690" s="12" t="s"/>
    </row>
    <row r="1691" spans="1:16">
      <c r="A1691" s="21" t="s"/>
      <c r="B1691" s="12" t="s"/>
      <c r="C1691" s="22" t="s"/>
      <c r="D1691" s="12" t="s"/>
      <c r="E1691" s="12" t="s"/>
      <c r="F1691" s="12" t="s"/>
      <c r="G1691" s="12" t="s"/>
      <c r="H1691" s="12" t="s"/>
      <c r="I1691" s="12" t="s"/>
      <c r="J1691" s="12" t="s"/>
      <c r="K1691" s="12" t="s"/>
      <c r="L1691" s="12" t="s"/>
      <c r="M1691" s="12" t="s"/>
      <c r="N1691" s="12" t="s"/>
      <c r="O1691" s="12" t="s"/>
      <c r="P1691" s="12" t="s"/>
    </row>
    <row r="1692" spans="1:16">
      <c r="A1692" s="21" t="s"/>
      <c r="B1692" s="12" t="s"/>
      <c r="C1692" s="22" t="s"/>
      <c r="D1692" s="12" t="s"/>
      <c r="E1692" s="12" t="s"/>
      <c r="F1692" s="12" t="s"/>
      <c r="G1692" s="12" t="s"/>
      <c r="H1692" s="12" t="s"/>
      <c r="I1692" s="12" t="s"/>
      <c r="J1692" s="12" t="s"/>
      <c r="K1692" s="12" t="s"/>
      <c r="L1692" s="12" t="s"/>
      <c r="M1692" s="12" t="s"/>
      <c r="N1692" s="12" t="s"/>
      <c r="O1692" s="12" t="s"/>
      <c r="P1692" s="12" t="s"/>
    </row>
    <row r="1693" spans="1:16">
      <c r="A1693" s="21" t="s"/>
      <c r="B1693" s="12" t="s"/>
      <c r="C1693" s="22" t="s"/>
      <c r="D1693" s="12" t="s"/>
      <c r="E1693" s="12" t="s"/>
      <c r="F1693" s="12" t="s"/>
      <c r="G1693" s="12" t="s"/>
      <c r="H1693" s="12" t="s"/>
      <c r="I1693" s="12" t="s"/>
      <c r="J1693" s="12" t="s"/>
      <c r="K1693" s="12" t="s"/>
      <c r="L1693" s="12" t="s"/>
      <c r="M1693" s="12" t="s"/>
      <c r="N1693" s="12" t="s"/>
      <c r="O1693" s="12" t="s"/>
      <c r="P1693" s="12" t="s"/>
    </row>
    <row r="1694" spans="1:16">
      <c r="A1694" s="21" t="s"/>
      <c r="B1694" s="12" t="s"/>
      <c r="C1694" s="22" t="s"/>
      <c r="D1694" s="12" t="s"/>
      <c r="E1694" s="12" t="s"/>
      <c r="F1694" s="12" t="s"/>
      <c r="G1694" s="12" t="s"/>
      <c r="H1694" s="12" t="s"/>
      <c r="I1694" s="12" t="s"/>
      <c r="J1694" s="12" t="s"/>
      <c r="K1694" s="12" t="s"/>
      <c r="L1694" s="12" t="s"/>
      <c r="M1694" s="12" t="s"/>
      <c r="N1694" s="12" t="s"/>
      <c r="O1694" s="12" t="s"/>
      <c r="P1694" s="12" t="s"/>
    </row>
    <row r="1695" spans="1:16">
      <c r="A1695" s="21" t="s"/>
      <c r="B1695" s="12" t="s"/>
      <c r="C1695" s="22" t="s"/>
      <c r="D1695" s="12" t="s"/>
      <c r="E1695" s="12" t="s"/>
      <c r="F1695" s="12" t="s"/>
      <c r="G1695" s="12" t="s"/>
      <c r="H1695" s="12" t="s"/>
      <c r="I1695" s="12" t="s"/>
      <c r="J1695" s="12" t="s"/>
      <c r="K1695" s="12" t="s"/>
      <c r="L1695" s="12" t="s"/>
      <c r="M1695" s="12" t="s"/>
      <c r="N1695" s="12" t="s"/>
      <c r="O1695" s="12" t="s"/>
      <c r="P1695" s="12" t="s"/>
    </row>
    <row r="1696" spans="1:16">
      <c r="A1696" s="21" t="s"/>
      <c r="B1696" s="12" t="s"/>
      <c r="C1696" s="22" t="s"/>
      <c r="D1696" s="12" t="s"/>
      <c r="E1696" s="12" t="s"/>
      <c r="F1696" s="12" t="s"/>
      <c r="G1696" s="12" t="s"/>
      <c r="H1696" s="12" t="s"/>
      <c r="I1696" s="12" t="s"/>
      <c r="J1696" s="12" t="s"/>
      <c r="K1696" s="12" t="s"/>
      <c r="L1696" s="12" t="s"/>
      <c r="M1696" s="12" t="s"/>
      <c r="N1696" s="12" t="s"/>
      <c r="O1696" s="12" t="s"/>
      <c r="P1696" s="12" t="s"/>
    </row>
    <row r="1697" spans="1:16">
      <c r="A1697" s="21" t="s"/>
      <c r="B1697" s="12" t="s"/>
      <c r="C1697" s="22" t="s"/>
      <c r="D1697" s="12" t="s"/>
      <c r="E1697" s="12" t="s"/>
      <c r="F1697" s="12" t="s"/>
      <c r="G1697" s="12" t="s"/>
      <c r="H1697" s="12" t="s"/>
      <c r="I1697" s="12" t="s"/>
      <c r="J1697" s="12" t="s"/>
      <c r="K1697" s="12" t="s"/>
      <c r="L1697" s="12" t="s"/>
      <c r="M1697" s="12" t="s"/>
      <c r="N1697" s="12" t="s"/>
      <c r="O1697" s="12" t="s"/>
      <c r="P1697" s="12" t="s"/>
    </row>
    <row r="1698" spans="1:16">
      <c r="A1698" s="21" t="s"/>
      <c r="B1698" s="12" t="s"/>
      <c r="C1698" s="22" t="s"/>
      <c r="D1698" s="12" t="s"/>
      <c r="E1698" s="12" t="s"/>
      <c r="F1698" s="12" t="s"/>
      <c r="G1698" s="12" t="s"/>
      <c r="H1698" s="12" t="s"/>
      <c r="I1698" s="12" t="s"/>
      <c r="J1698" s="12" t="s"/>
      <c r="K1698" s="12" t="s"/>
      <c r="L1698" s="12" t="s"/>
      <c r="M1698" s="12" t="s"/>
      <c r="N1698" s="12" t="s"/>
      <c r="O1698" s="12" t="s"/>
      <c r="P1698" s="12" t="s"/>
    </row>
    <row r="1699" spans="1:16">
      <c r="A1699" s="21" t="s"/>
      <c r="B1699" s="12" t="s"/>
      <c r="C1699" s="22" t="s"/>
      <c r="D1699" s="12" t="s"/>
      <c r="E1699" s="12" t="s"/>
      <c r="F1699" s="12" t="s"/>
      <c r="G1699" s="12" t="s"/>
      <c r="H1699" s="12" t="s"/>
      <c r="I1699" s="12" t="s"/>
      <c r="J1699" s="12" t="s"/>
      <c r="K1699" s="12" t="s"/>
      <c r="L1699" s="12" t="s"/>
      <c r="M1699" s="12" t="s"/>
      <c r="N1699" s="12" t="s"/>
      <c r="O1699" s="12" t="s"/>
      <c r="P1699" s="12" t="s"/>
    </row>
    <row r="1700" spans="1:16">
      <c r="A1700" s="21" t="s"/>
      <c r="B1700" s="12" t="s"/>
      <c r="C1700" s="22" t="s"/>
      <c r="D1700" s="12" t="s"/>
      <c r="E1700" s="12" t="s"/>
      <c r="F1700" s="12" t="s"/>
      <c r="G1700" s="12" t="s"/>
      <c r="H1700" s="12" t="s"/>
      <c r="I1700" s="12" t="s"/>
      <c r="J1700" s="12" t="s"/>
      <c r="K1700" s="12" t="s"/>
      <c r="L1700" s="12" t="s"/>
      <c r="M1700" s="12" t="s"/>
      <c r="N1700" s="12" t="s"/>
      <c r="O1700" s="12" t="s"/>
      <c r="P1700" s="12" t="s"/>
    </row>
    <row r="1701" spans="1:16">
      <c r="A1701" s="21" t="s"/>
      <c r="B1701" s="12" t="s"/>
      <c r="C1701" s="22" t="s"/>
      <c r="D1701" s="12" t="s"/>
      <c r="E1701" s="12" t="s"/>
      <c r="F1701" s="12" t="s"/>
      <c r="G1701" s="12" t="s"/>
      <c r="H1701" s="12" t="s"/>
      <c r="I1701" s="12" t="s"/>
      <c r="J1701" s="12" t="s"/>
      <c r="K1701" s="12" t="s"/>
      <c r="L1701" s="12" t="s"/>
      <c r="M1701" s="12" t="s"/>
      <c r="N1701" s="12" t="s"/>
      <c r="O1701" s="12" t="s"/>
      <c r="P1701" s="12" t="s"/>
    </row>
    <row r="1702" spans="1:16">
      <c r="A1702" s="21" t="s"/>
      <c r="B1702" s="12" t="s"/>
      <c r="C1702" s="22" t="s"/>
      <c r="D1702" s="12" t="s"/>
      <c r="E1702" s="12" t="s"/>
      <c r="F1702" s="12" t="s"/>
      <c r="G1702" s="12" t="s"/>
      <c r="H1702" s="12" t="s"/>
      <c r="I1702" s="12" t="s"/>
      <c r="J1702" s="12" t="s"/>
      <c r="K1702" s="12" t="s"/>
      <c r="L1702" s="12" t="s"/>
      <c r="M1702" s="12" t="s"/>
      <c r="N1702" s="12" t="s"/>
      <c r="O1702" s="12" t="s"/>
      <c r="P1702" s="12" t="s"/>
    </row>
    <row r="1703" spans="1:16">
      <c r="A1703" s="21" t="s"/>
      <c r="B1703" s="12" t="s"/>
      <c r="C1703" s="22" t="s"/>
      <c r="D1703" s="12" t="s"/>
      <c r="E1703" s="12" t="s"/>
      <c r="F1703" s="12" t="s"/>
      <c r="G1703" s="12" t="s"/>
      <c r="H1703" s="12" t="s"/>
      <c r="I1703" s="12" t="s"/>
      <c r="J1703" s="12" t="s"/>
      <c r="K1703" s="12" t="s"/>
      <c r="L1703" s="12" t="s"/>
      <c r="M1703" s="12" t="s"/>
      <c r="N1703" s="12" t="s"/>
      <c r="O1703" s="12" t="s"/>
      <c r="P1703" s="12" t="s"/>
    </row>
    <row r="1704" spans="1:16">
      <c r="A1704" s="21" t="s"/>
      <c r="B1704" s="12" t="s"/>
      <c r="C1704" s="22" t="s"/>
      <c r="D1704" s="12" t="s"/>
      <c r="E1704" s="12" t="s"/>
      <c r="F1704" s="12" t="s"/>
      <c r="G1704" s="12" t="s"/>
      <c r="H1704" s="12" t="s"/>
      <c r="I1704" s="12" t="s"/>
      <c r="J1704" s="12" t="s"/>
      <c r="K1704" s="12" t="s"/>
      <c r="L1704" s="12" t="s"/>
      <c r="M1704" s="12" t="s"/>
      <c r="N1704" s="12" t="s"/>
      <c r="O1704" s="12" t="s"/>
      <c r="P1704" s="12" t="s"/>
    </row>
    <row r="1705" spans="1:16">
      <c r="A1705" s="21" t="s"/>
      <c r="B1705" s="12" t="s"/>
      <c r="C1705" s="22" t="s"/>
      <c r="D1705" s="12" t="s"/>
      <c r="E1705" s="12" t="s"/>
      <c r="F1705" s="12" t="s"/>
      <c r="G1705" s="12" t="s"/>
      <c r="H1705" s="12" t="s"/>
      <c r="I1705" s="12" t="s"/>
      <c r="J1705" s="12" t="s"/>
      <c r="K1705" s="12" t="s"/>
      <c r="L1705" s="12" t="s"/>
      <c r="M1705" s="12" t="s"/>
      <c r="N1705" s="12" t="s"/>
      <c r="O1705" s="12" t="s"/>
      <c r="P1705" s="12" t="s"/>
    </row>
    <row r="1706" spans="1:16">
      <c r="A1706" s="21" t="s"/>
      <c r="B1706" s="12" t="s"/>
      <c r="C1706" s="22" t="s"/>
      <c r="D1706" s="12" t="s"/>
      <c r="E1706" s="12" t="s"/>
      <c r="F1706" s="12" t="s"/>
      <c r="G1706" s="12" t="s"/>
      <c r="H1706" s="12" t="s"/>
      <c r="I1706" s="12" t="s"/>
      <c r="J1706" s="12" t="s"/>
      <c r="K1706" s="12" t="s"/>
      <c r="L1706" s="12" t="s"/>
      <c r="M1706" s="12" t="s"/>
      <c r="N1706" s="12" t="s"/>
      <c r="O1706" s="12" t="s"/>
      <c r="P1706" s="12" t="s"/>
    </row>
    <row r="1707" spans="1:16">
      <c r="A1707" s="21" t="s"/>
      <c r="B1707" s="12" t="s"/>
      <c r="C1707" s="22" t="s"/>
      <c r="D1707" s="12" t="s"/>
      <c r="E1707" s="12" t="s"/>
      <c r="F1707" s="12" t="s"/>
      <c r="G1707" s="12" t="s"/>
      <c r="H1707" s="12" t="s"/>
      <c r="I1707" s="12" t="s"/>
      <c r="J1707" s="12" t="s"/>
      <c r="K1707" s="12" t="s"/>
      <c r="L1707" s="12" t="s"/>
      <c r="M1707" s="12" t="s"/>
      <c r="N1707" s="12" t="s"/>
      <c r="O1707" s="12" t="s"/>
      <c r="P1707" s="12" t="s"/>
    </row>
    <row r="1708" spans="1:16">
      <c r="A1708" s="21" t="s"/>
      <c r="B1708" s="12" t="s"/>
      <c r="C1708" s="22" t="s"/>
      <c r="D1708" s="12" t="s"/>
      <c r="E1708" s="12" t="s"/>
      <c r="F1708" s="12" t="s"/>
      <c r="G1708" s="12" t="s"/>
      <c r="H1708" s="12" t="s"/>
      <c r="I1708" s="12" t="s"/>
      <c r="J1708" s="12" t="s"/>
      <c r="K1708" s="12" t="s"/>
      <c r="L1708" s="12" t="s"/>
      <c r="M1708" s="12" t="s"/>
      <c r="N1708" s="12" t="s"/>
      <c r="O1708" s="12" t="s"/>
      <c r="P1708" s="12" t="s"/>
    </row>
    <row r="1709" spans="1:16">
      <c r="A1709" s="21" t="s"/>
      <c r="B1709" s="12" t="s"/>
      <c r="C1709" s="22" t="s"/>
      <c r="D1709" s="12" t="s"/>
      <c r="E1709" s="12" t="s"/>
      <c r="F1709" s="12" t="s"/>
      <c r="G1709" s="12" t="s"/>
      <c r="H1709" s="12" t="s"/>
      <c r="I1709" s="12" t="s"/>
      <c r="J1709" s="12" t="s"/>
      <c r="K1709" s="12" t="s"/>
      <c r="L1709" s="12" t="s"/>
      <c r="M1709" s="12" t="s"/>
      <c r="N1709" s="12" t="s"/>
      <c r="O1709" s="12" t="s"/>
      <c r="P1709" s="12" t="s"/>
    </row>
    <row r="1710" spans="1:16">
      <c r="A1710" s="21" t="s"/>
      <c r="B1710" s="12" t="s"/>
      <c r="C1710" s="22" t="s"/>
      <c r="D1710" s="12" t="s"/>
      <c r="E1710" s="12" t="s"/>
      <c r="F1710" s="12" t="s"/>
      <c r="G1710" s="12" t="s"/>
      <c r="H1710" s="12" t="s"/>
      <c r="I1710" s="12" t="s"/>
      <c r="J1710" s="12" t="s"/>
      <c r="K1710" s="12" t="s"/>
      <c r="L1710" s="12" t="s"/>
      <c r="M1710" s="12" t="s"/>
      <c r="N1710" s="12" t="s"/>
      <c r="O1710" s="12" t="s"/>
      <c r="P1710" s="12" t="s"/>
    </row>
    <row r="1711" spans="1:16">
      <c r="A1711" s="21" t="s"/>
      <c r="B1711" s="12" t="s"/>
      <c r="C1711" s="22" t="s"/>
      <c r="D1711" s="12" t="s"/>
      <c r="E1711" s="12" t="s"/>
      <c r="F1711" s="12" t="s"/>
      <c r="G1711" s="12" t="s"/>
      <c r="H1711" s="12" t="s"/>
      <c r="I1711" s="12" t="s"/>
      <c r="J1711" s="12" t="s"/>
      <c r="K1711" s="12" t="s"/>
      <c r="L1711" s="12" t="s"/>
      <c r="M1711" s="12" t="s"/>
      <c r="N1711" s="12" t="s"/>
      <c r="O1711" s="12" t="s"/>
      <c r="P1711" s="12" t="s"/>
    </row>
    <row r="1712" spans="1:16">
      <c r="A1712" s="21" t="s"/>
      <c r="B1712" s="12" t="s"/>
      <c r="C1712" s="22" t="s"/>
      <c r="D1712" s="12" t="s"/>
      <c r="E1712" s="12" t="s"/>
      <c r="F1712" s="12" t="s"/>
      <c r="G1712" s="12" t="s"/>
      <c r="H1712" s="12" t="s"/>
      <c r="I1712" s="12" t="s"/>
      <c r="J1712" s="12" t="s"/>
      <c r="K1712" s="12" t="s"/>
      <c r="L1712" s="12" t="s"/>
      <c r="M1712" s="12" t="s"/>
      <c r="N1712" s="12" t="s"/>
      <c r="O1712" s="12" t="s"/>
      <c r="P1712" s="12" t="s"/>
    </row>
    <row r="1713" spans="1:16">
      <c r="A1713" s="21" t="s"/>
      <c r="B1713" s="12" t="s"/>
      <c r="C1713" s="22" t="s"/>
      <c r="D1713" s="12" t="s"/>
      <c r="E1713" s="12" t="s"/>
      <c r="F1713" s="12" t="s"/>
      <c r="G1713" s="12" t="s"/>
      <c r="H1713" s="12" t="s"/>
      <c r="I1713" s="12" t="s"/>
      <c r="J1713" s="12" t="s"/>
      <c r="K1713" s="12" t="s"/>
      <c r="L1713" s="12" t="s"/>
      <c r="M1713" s="12" t="s"/>
      <c r="N1713" s="12" t="s"/>
      <c r="O1713" s="12" t="s"/>
      <c r="P1713" s="12" t="s"/>
    </row>
    <row r="1714" spans="1:16">
      <c r="A1714" s="21" t="s"/>
      <c r="B1714" s="12" t="s"/>
      <c r="C1714" s="22" t="s"/>
      <c r="D1714" s="12" t="s"/>
      <c r="E1714" s="12" t="s"/>
      <c r="F1714" s="12" t="s"/>
      <c r="G1714" s="12" t="s"/>
      <c r="H1714" s="12" t="s"/>
      <c r="I1714" s="12" t="s"/>
      <c r="J1714" s="12" t="s"/>
      <c r="K1714" s="12" t="s"/>
      <c r="L1714" s="12" t="s"/>
      <c r="M1714" s="12" t="s"/>
      <c r="N1714" s="12" t="s"/>
      <c r="O1714" s="12" t="s"/>
      <c r="P1714" s="12" t="s"/>
    </row>
    <row r="1715" spans="1:16">
      <c r="A1715" s="21" t="s"/>
      <c r="B1715" s="12" t="s"/>
      <c r="C1715" s="22" t="s"/>
      <c r="D1715" s="12" t="s"/>
      <c r="E1715" s="12" t="s"/>
      <c r="F1715" s="12" t="s"/>
      <c r="G1715" s="12" t="s"/>
      <c r="H1715" s="12" t="s"/>
      <c r="I1715" s="12" t="s"/>
      <c r="J1715" s="12" t="s"/>
      <c r="K1715" s="12" t="s"/>
      <c r="L1715" s="12" t="s"/>
      <c r="M1715" s="12" t="s"/>
      <c r="N1715" s="12" t="s"/>
      <c r="O1715" s="12" t="s"/>
      <c r="P1715" s="12" t="s"/>
    </row>
    <row r="1716" spans="1:16">
      <c r="A1716" s="21" t="s"/>
      <c r="B1716" s="12" t="s"/>
      <c r="C1716" s="22" t="s"/>
      <c r="D1716" s="12" t="s"/>
      <c r="E1716" s="12" t="s"/>
      <c r="F1716" s="12" t="s"/>
      <c r="G1716" s="12" t="s"/>
      <c r="H1716" s="12" t="s"/>
      <c r="I1716" s="12" t="s"/>
      <c r="J1716" s="12" t="s"/>
      <c r="K1716" s="12" t="s"/>
      <c r="L1716" s="12" t="s"/>
      <c r="M1716" s="12" t="s"/>
      <c r="N1716" s="12" t="s"/>
      <c r="O1716" s="12" t="s"/>
      <c r="P1716" s="12" t="s"/>
    </row>
    <row r="1717" spans="1:16">
      <c r="A1717" s="21" t="s"/>
      <c r="B1717" s="12" t="s"/>
      <c r="C1717" s="22" t="s"/>
      <c r="D1717" s="12" t="s"/>
      <c r="E1717" s="12" t="s"/>
      <c r="F1717" s="12" t="s"/>
      <c r="G1717" s="12" t="s"/>
      <c r="H1717" s="12" t="s"/>
      <c r="I1717" s="12" t="s"/>
      <c r="J1717" s="12" t="s"/>
      <c r="K1717" s="12" t="s"/>
      <c r="L1717" s="12" t="s"/>
      <c r="M1717" s="12" t="s"/>
      <c r="N1717" s="12" t="s"/>
      <c r="O1717" s="12" t="s"/>
      <c r="P1717" s="12" t="s"/>
    </row>
    <row r="1718" spans="1:16">
      <c r="A1718" s="21" t="s"/>
      <c r="B1718" s="12" t="s"/>
      <c r="C1718" s="22" t="s"/>
      <c r="D1718" s="12" t="s"/>
      <c r="E1718" s="12" t="s"/>
      <c r="F1718" s="12" t="s"/>
      <c r="G1718" s="12" t="s"/>
      <c r="H1718" s="12" t="s"/>
      <c r="I1718" s="12" t="s"/>
      <c r="J1718" s="12" t="s"/>
      <c r="K1718" s="12" t="s"/>
      <c r="L1718" s="12" t="s"/>
      <c r="M1718" s="12" t="s"/>
      <c r="N1718" s="12" t="s"/>
      <c r="O1718" s="12" t="s"/>
      <c r="P1718" s="12" t="s"/>
    </row>
    <row r="1719" spans="1:16">
      <c r="A1719" s="21" t="s"/>
      <c r="B1719" s="12" t="s"/>
      <c r="C1719" s="22" t="s"/>
      <c r="D1719" s="12" t="s"/>
      <c r="E1719" s="12" t="s"/>
      <c r="F1719" s="12" t="s"/>
      <c r="G1719" s="12" t="s"/>
      <c r="H1719" s="12" t="s"/>
      <c r="I1719" s="12" t="s"/>
      <c r="J1719" s="12" t="s"/>
      <c r="K1719" s="12" t="s"/>
      <c r="L1719" s="12" t="s"/>
      <c r="M1719" s="12" t="s"/>
      <c r="N1719" s="12" t="s"/>
      <c r="O1719" s="12" t="s"/>
      <c r="P1719" s="12" t="s"/>
    </row>
    <row r="1720" spans="1:16">
      <c r="A1720" s="21" t="s"/>
      <c r="B1720" s="12" t="s"/>
      <c r="C1720" s="22" t="s"/>
      <c r="D1720" s="12" t="s"/>
      <c r="E1720" s="12" t="s"/>
      <c r="F1720" s="12" t="s"/>
      <c r="G1720" s="12" t="s"/>
      <c r="H1720" s="12" t="s"/>
      <c r="I1720" s="12" t="s"/>
      <c r="J1720" s="12" t="s"/>
      <c r="K1720" s="12" t="s"/>
      <c r="L1720" s="12" t="s"/>
      <c r="M1720" s="12" t="s"/>
      <c r="N1720" s="12" t="s"/>
      <c r="O1720" s="12" t="s"/>
      <c r="P1720" s="12" t="s"/>
    </row>
    <row r="1721" spans="1:16">
      <c r="A1721" s="21" t="s"/>
      <c r="B1721" s="12" t="s"/>
      <c r="C1721" s="22" t="s"/>
      <c r="D1721" s="12" t="s"/>
      <c r="E1721" s="12" t="s"/>
      <c r="F1721" s="12" t="s"/>
      <c r="G1721" s="12" t="s"/>
      <c r="H1721" s="12" t="s"/>
      <c r="I1721" s="12" t="s"/>
      <c r="J1721" s="12" t="s"/>
      <c r="K1721" s="12" t="s"/>
      <c r="L1721" s="12" t="s"/>
      <c r="M1721" s="12" t="s"/>
      <c r="N1721" s="12" t="s"/>
      <c r="O1721" s="12" t="s"/>
      <c r="P1721" s="12" t="s"/>
    </row>
    <row r="1722" spans="1:16">
      <c r="A1722" s="21" t="s"/>
      <c r="B1722" s="12" t="s"/>
      <c r="C1722" s="22" t="s"/>
      <c r="D1722" s="12" t="s"/>
      <c r="E1722" s="12" t="s"/>
      <c r="F1722" s="12" t="s"/>
      <c r="G1722" s="12" t="s"/>
      <c r="H1722" s="12" t="s"/>
      <c r="I1722" s="12" t="s"/>
      <c r="J1722" s="12" t="s"/>
      <c r="K1722" s="12" t="s"/>
      <c r="L1722" s="12" t="s"/>
      <c r="M1722" s="12" t="s"/>
      <c r="N1722" s="12" t="s"/>
      <c r="O1722" s="12" t="s"/>
      <c r="P1722" s="12" t="s"/>
    </row>
    <row r="1723" spans="1:16">
      <c r="A1723" s="21" t="s"/>
      <c r="B1723" s="12" t="s"/>
      <c r="C1723" s="22" t="s"/>
      <c r="D1723" s="12" t="s"/>
      <c r="E1723" s="12" t="s"/>
      <c r="F1723" s="12" t="s"/>
      <c r="G1723" s="12" t="s"/>
      <c r="H1723" s="12" t="s"/>
      <c r="I1723" s="12" t="s"/>
      <c r="J1723" s="12" t="s"/>
      <c r="K1723" s="12" t="s"/>
      <c r="L1723" s="12" t="s"/>
      <c r="M1723" s="12" t="s"/>
      <c r="N1723" s="12" t="s"/>
      <c r="O1723" s="12" t="s"/>
      <c r="P1723" s="12" t="s"/>
    </row>
    <row r="1724" spans="1:16">
      <c r="A1724" s="21" t="s"/>
      <c r="B1724" s="12" t="s"/>
      <c r="C1724" s="22" t="s"/>
      <c r="D1724" s="12" t="s"/>
      <c r="E1724" s="12" t="s"/>
      <c r="F1724" s="12" t="s"/>
      <c r="G1724" s="12" t="s"/>
      <c r="H1724" s="12" t="s"/>
      <c r="I1724" s="12" t="s"/>
      <c r="J1724" s="12" t="s"/>
      <c r="K1724" s="12" t="s"/>
      <c r="L1724" s="12" t="s"/>
      <c r="M1724" s="12" t="s"/>
      <c r="N1724" s="12" t="s"/>
      <c r="O1724" s="12" t="s"/>
      <c r="P1724" s="12" t="s"/>
    </row>
    <row r="1725" spans="1:16">
      <c r="A1725" s="21" t="s"/>
      <c r="B1725" s="12" t="s"/>
      <c r="C1725" s="22" t="s"/>
      <c r="D1725" s="12" t="s"/>
      <c r="E1725" s="12" t="s"/>
      <c r="F1725" s="12" t="s"/>
      <c r="G1725" s="12" t="s"/>
      <c r="H1725" s="12" t="s"/>
      <c r="I1725" s="12" t="s"/>
      <c r="J1725" s="12" t="s"/>
      <c r="K1725" s="12" t="s"/>
      <c r="L1725" s="12" t="s"/>
      <c r="M1725" s="12" t="s"/>
      <c r="N1725" s="12" t="s"/>
      <c r="O1725" s="12" t="s"/>
      <c r="P1725" s="12" t="s"/>
    </row>
    <row r="1726" spans="1:16">
      <c r="A1726" s="21" t="s"/>
      <c r="B1726" s="12" t="s"/>
      <c r="C1726" s="22" t="s"/>
      <c r="D1726" s="12" t="s"/>
      <c r="E1726" s="12" t="s"/>
      <c r="F1726" s="12" t="s"/>
      <c r="G1726" s="12" t="s"/>
      <c r="H1726" s="12" t="s"/>
      <c r="I1726" s="12" t="s"/>
      <c r="J1726" s="12" t="s"/>
      <c r="K1726" s="12" t="s"/>
      <c r="L1726" s="12" t="s"/>
      <c r="M1726" s="12" t="s"/>
      <c r="N1726" s="12" t="s"/>
      <c r="O1726" s="12" t="s"/>
      <c r="P1726" s="12" t="s"/>
    </row>
    <row r="1727" spans="1:16">
      <c r="A1727" s="21" t="s"/>
      <c r="B1727" s="12" t="s"/>
      <c r="C1727" s="22" t="s"/>
      <c r="D1727" s="12" t="s"/>
      <c r="E1727" s="12" t="s"/>
      <c r="F1727" s="12" t="s"/>
      <c r="G1727" s="12" t="s"/>
      <c r="H1727" s="12" t="s"/>
      <c r="I1727" s="12" t="s"/>
      <c r="J1727" s="12" t="s"/>
      <c r="K1727" s="12" t="s"/>
      <c r="L1727" s="12" t="s"/>
      <c r="M1727" s="12" t="s"/>
      <c r="N1727" s="12" t="s"/>
      <c r="O1727" s="12" t="s"/>
      <c r="P1727" s="12" t="s"/>
    </row>
    <row r="1728" spans="1:16">
      <c r="A1728" s="21" t="s"/>
      <c r="B1728" s="12" t="s"/>
      <c r="C1728" s="22" t="s"/>
      <c r="D1728" s="12" t="s"/>
      <c r="E1728" s="12" t="s"/>
      <c r="F1728" s="12" t="s"/>
      <c r="G1728" s="12" t="s"/>
      <c r="H1728" s="12" t="s"/>
      <c r="I1728" s="12" t="s"/>
      <c r="J1728" s="12" t="s"/>
      <c r="K1728" s="12" t="s"/>
      <c r="L1728" s="12" t="s"/>
      <c r="M1728" s="12" t="s"/>
      <c r="N1728" s="12" t="s"/>
      <c r="O1728" s="12" t="s"/>
      <c r="P1728" s="12" t="s"/>
    </row>
    <row r="1729" spans="1:16">
      <c r="A1729" s="21" t="s"/>
      <c r="B1729" s="12" t="s"/>
      <c r="C1729" s="22" t="s"/>
      <c r="D1729" s="12" t="s"/>
      <c r="E1729" s="12" t="s"/>
      <c r="F1729" s="12" t="s"/>
      <c r="G1729" s="12" t="s"/>
      <c r="H1729" s="12" t="s"/>
      <c r="I1729" s="12" t="s"/>
      <c r="J1729" s="12" t="s"/>
      <c r="K1729" s="12" t="s"/>
      <c r="L1729" s="12" t="s"/>
      <c r="M1729" s="12" t="s"/>
      <c r="N1729" s="12" t="s"/>
      <c r="O1729" s="12" t="s"/>
      <c r="P1729" s="12" t="s"/>
    </row>
    <row r="1730" spans="1:16">
      <c r="A1730" s="21" t="s"/>
      <c r="B1730" s="12" t="s"/>
      <c r="C1730" s="22" t="s"/>
      <c r="D1730" s="12" t="s"/>
      <c r="E1730" s="12" t="s"/>
      <c r="F1730" s="12" t="s"/>
      <c r="G1730" s="12" t="s"/>
      <c r="H1730" s="12" t="s"/>
      <c r="I1730" s="12" t="s"/>
      <c r="J1730" s="12" t="s"/>
      <c r="K1730" s="12" t="s"/>
      <c r="L1730" s="12" t="s"/>
      <c r="M1730" s="12" t="s"/>
      <c r="N1730" s="12" t="s"/>
      <c r="O1730" s="12" t="s"/>
      <c r="P1730" s="12" t="s"/>
    </row>
    <row r="1731" spans="1:16">
      <c r="A1731" s="21" t="s"/>
      <c r="B1731" s="12" t="s"/>
      <c r="C1731" s="22" t="s"/>
      <c r="D1731" s="12" t="s"/>
      <c r="E1731" s="12" t="s"/>
      <c r="F1731" s="12" t="s"/>
      <c r="G1731" s="12" t="s"/>
      <c r="H1731" s="12" t="s"/>
      <c r="I1731" s="12" t="s"/>
      <c r="J1731" s="12" t="s"/>
      <c r="K1731" s="12" t="s"/>
      <c r="L1731" s="12" t="s"/>
      <c r="M1731" s="12" t="s"/>
      <c r="N1731" s="12" t="s"/>
      <c r="O1731" s="12" t="s"/>
      <c r="P1731" s="12" t="s"/>
    </row>
    <row r="1732" spans="1:16">
      <c r="A1732" s="21" t="s"/>
      <c r="B1732" s="12" t="s"/>
      <c r="C1732" s="22" t="s"/>
      <c r="D1732" s="12" t="s"/>
      <c r="E1732" s="12" t="s"/>
      <c r="F1732" s="12" t="s"/>
      <c r="G1732" s="12" t="s"/>
      <c r="H1732" s="12" t="s"/>
      <c r="I1732" s="12" t="s"/>
      <c r="J1732" s="12" t="s"/>
      <c r="K1732" s="12" t="s"/>
      <c r="L1732" s="12" t="s"/>
      <c r="M1732" s="12" t="s"/>
      <c r="N1732" s="12" t="s"/>
      <c r="O1732" s="12" t="s"/>
      <c r="P1732" s="12" t="s"/>
    </row>
    <row r="1733" spans="1:16">
      <c r="A1733" s="21" t="s"/>
      <c r="B1733" s="12" t="s"/>
      <c r="C1733" s="22" t="s"/>
      <c r="D1733" s="12" t="s"/>
      <c r="E1733" s="12" t="s"/>
      <c r="F1733" s="12" t="s"/>
      <c r="G1733" s="12" t="s"/>
      <c r="H1733" s="12" t="s"/>
      <c r="I1733" s="12" t="s"/>
      <c r="J1733" s="12" t="s"/>
      <c r="K1733" s="12" t="s"/>
      <c r="L1733" s="12" t="s"/>
      <c r="M1733" s="12" t="s"/>
      <c r="N1733" s="12" t="s"/>
      <c r="O1733" s="12" t="s"/>
      <c r="P1733" s="12" t="s"/>
    </row>
    <row r="1734" spans="1:16">
      <c r="A1734" s="21" t="s"/>
      <c r="B1734" s="12" t="s"/>
      <c r="C1734" s="22" t="s"/>
      <c r="D1734" s="12" t="s"/>
      <c r="E1734" s="12" t="s"/>
      <c r="F1734" s="12" t="s"/>
      <c r="G1734" s="12" t="s"/>
      <c r="H1734" s="12" t="s"/>
      <c r="I1734" s="12" t="s"/>
      <c r="J1734" s="12" t="s"/>
      <c r="K1734" s="12" t="s"/>
      <c r="L1734" s="12" t="s"/>
      <c r="M1734" s="12" t="s"/>
      <c r="N1734" s="12" t="s"/>
      <c r="O1734" s="12" t="s"/>
      <c r="P1734" s="12" t="s"/>
    </row>
    <row r="1735" spans="1:16">
      <c r="A1735" s="21" t="s"/>
      <c r="B1735" s="12" t="s"/>
      <c r="C1735" s="22" t="s"/>
      <c r="D1735" s="12" t="s"/>
      <c r="E1735" s="12" t="s"/>
      <c r="F1735" s="12" t="s"/>
      <c r="G1735" s="12" t="s"/>
      <c r="H1735" s="12" t="s"/>
      <c r="I1735" s="12" t="s"/>
      <c r="J1735" s="12" t="s"/>
      <c r="K1735" s="12" t="s"/>
      <c r="L1735" s="12" t="s"/>
      <c r="M1735" s="12" t="s"/>
      <c r="N1735" s="12" t="s"/>
      <c r="O1735" s="12" t="s"/>
      <c r="P1735" s="12" t="s"/>
    </row>
    <row r="1736" spans="1:16">
      <c r="A1736" s="21" t="s"/>
      <c r="B1736" s="12" t="s"/>
      <c r="C1736" s="22" t="s"/>
      <c r="D1736" s="12" t="s"/>
      <c r="E1736" s="12" t="s"/>
      <c r="F1736" s="12" t="s"/>
      <c r="G1736" s="12" t="s"/>
      <c r="H1736" s="12" t="s"/>
      <c r="I1736" s="12" t="s"/>
      <c r="J1736" s="12" t="s"/>
      <c r="K1736" s="12" t="s"/>
      <c r="L1736" s="12" t="s"/>
      <c r="M1736" s="12" t="s"/>
      <c r="N1736" s="12" t="s"/>
      <c r="O1736" s="12" t="s"/>
      <c r="P1736" s="12" t="s"/>
    </row>
    <row r="1737" spans="1:16">
      <c r="A1737" s="21" t="s"/>
      <c r="B1737" s="12" t="s"/>
      <c r="C1737" s="22" t="s"/>
      <c r="D1737" s="12" t="s"/>
      <c r="E1737" s="12" t="s"/>
      <c r="F1737" s="12" t="s"/>
      <c r="G1737" s="12" t="s"/>
      <c r="H1737" s="12" t="s"/>
      <c r="I1737" s="12" t="s"/>
      <c r="J1737" s="12" t="s"/>
      <c r="K1737" s="12" t="s"/>
      <c r="L1737" s="12" t="s"/>
      <c r="M1737" s="12" t="s"/>
      <c r="N1737" s="12" t="s"/>
      <c r="O1737" s="12" t="s"/>
      <c r="P1737" s="12" t="s"/>
    </row>
    <row r="1738" spans="1:16">
      <c r="A1738" s="21" t="s"/>
      <c r="B1738" s="12" t="s"/>
      <c r="C1738" s="22" t="s"/>
      <c r="D1738" s="12" t="s"/>
      <c r="E1738" s="12" t="s"/>
      <c r="F1738" s="12" t="s"/>
      <c r="G1738" s="12" t="s"/>
      <c r="H1738" s="12" t="s"/>
      <c r="I1738" s="12" t="s"/>
      <c r="J1738" s="12" t="s"/>
      <c r="K1738" s="12" t="s"/>
      <c r="L1738" s="12" t="s"/>
      <c r="M1738" s="12" t="s"/>
      <c r="N1738" s="12" t="s"/>
      <c r="O1738" s="12" t="s"/>
      <c r="P1738" s="12" t="s"/>
    </row>
    <row r="1739" spans="1:16">
      <c r="A1739" s="21" t="s"/>
      <c r="B1739" s="12" t="s"/>
      <c r="C1739" s="22" t="s"/>
      <c r="D1739" s="12" t="s"/>
      <c r="E1739" s="12" t="s"/>
      <c r="F1739" s="12" t="s"/>
      <c r="G1739" s="12" t="s"/>
      <c r="H1739" s="12" t="s"/>
      <c r="I1739" s="12" t="s"/>
      <c r="J1739" s="12" t="s"/>
      <c r="K1739" s="12" t="s"/>
      <c r="L1739" s="12" t="s"/>
      <c r="M1739" s="12" t="s"/>
      <c r="N1739" s="12" t="s"/>
      <c r="O1739" s="12" t="s"/>
      <c r="P1739" s="12" t="s"/>
    </row>
    <row r="1740" spans="1:16">
      <c r="A1740" s="21" t="s"/>
      <c r="B1740" s="12" t="s"/>
      <c r="C1740" s="22" t="s"/>
      <c r="D1740" s="12" t="s"/>
      <c r="E1740" s="12" t="s"/>
      <c r="F1740" s="12" t="s"/>
      <c r="G1740" s="12" t="s"/>
      <c r="H1740" s="12" t="s"/>
      <c r="I1740" s="12" t="s"/>
      <c r="J1740" s="12" t="s"/>
      <c r="K1740" s="12" t="s"/>
      <c r="L1740" s="12" t="s"/>
      <c r="M1740" s="12" t="s"/>
      <c r="N1740" s="12" t="s"/>
      <c r="O1740" s="12" t="s"/>
      <c r="P1740" s="12" t="s"/>
    </row>
    <row r="1741" spans="1:16">
      <c r="A1741" s="21" t="s"/>
      <c r="B1741" s="12" t="s"/>
      <c r="C1741" s="22" t="s"/>
      <c r="D1741" s="12" t="s"/>
      <c r="E1741" s="12" t="s"/>
      <c r="F1741" s="12" t="s"/>
      <c r="G1741" s="12" t="s"/>
      <c r="H1741" s="12" t="s"/>
      <c r="I1741" s="12" t="s"/>
      <c r="J1741" s="12" t="s"/>
      <c r="K1741" s="12" t="s"/>
      <c r="L1741" s="12" t="s"/>
      <c r="M1741" s="12" t="s"/>
      <c r="N1741" s="12" t="s"/>
      <c r="O1741" s="12" t="s"/>
      <c r="P1741" s="12" t="s"/>
    </row>
    <row r="1742" spans="1:16">
      <c r="A1742" s="21" t="s"/>
      <c r="B1742" s="12" t="s"/>
      <c r="C1742" s="22" t="s"/>
      <c r="D1742" s="12" t="s"/>
      <c r="E1742" s="12" t="s"/>
      <c r="F1742" s="12" t="s"/>
      <c r="G1742" s="12" t="s"/>
      <c r="H1742" s="12" t="s"/>
      <c r="I1742" s="12" t="s"/>
      <c r="J1742" s="12" t="s"/>
      <c r="K1742" s="12" t="s"/>
      <c r="L1742" s="12" t="s"/>
      <c r="M1742" s="12" t="s"/>
      <c r="N1742" s="12" t="s"/>
      <c r="O1742" s="12" t="s"/>
      <c r="P1742" s="12" t="s"/>
    </row>
    <row r="1743" spans="1:16">
      <c r="A1743" s="21" t="s"/>
      <c r="B1743" s="12" t="s"/>
      <c r="C1743" s="22" t="s"/>
      <c r="D1743" s="12" t="s"/>
      <c r="E1743" s="12" t="s"/>
      <c r="F1743" s="12" t="s"/>
      <c r="G1743" s="12" t="s"/>
      <c r="H1743" s="12" t="s"/>
      <c r="I1743" s="12" t="s"/>
      <c r="J1743" s="12" t="s"/>
      <c r="K1743" s="12" t="s"/>
      <c r="L1743" s="12" t="s"/>
      <c r="M1743" s="12" t="s"/>
      <c r="N1743" s="12" t="s"/>
      <c r="O1743" s="12" t="s"/>
      <c r="P1743" s="12" t="s"/>
    </row>
    <row r="1744" spans="1:16">
      <c r="A1744" s="21" t="s"/>
      <c r="B1744" s="12" t="s"/>
      <c r="C1744" s="22" t="s"/>
      <c r="D1744" s="12" t="s"/>
      <c r="E1744" s="12" t="s"/>
      <c r="F1744" s="12" t="s"/>
      <c r="G1744" s="12" t="s"/>
      <c r="H1744" s="12" t="s"/>
      <c r="I1744" s="12" t="s"/>
      <c r="J1744" s="12" t="s"/>
      <c r="K1744" s="12" t="s"/>
      <c r="L1744" s="12" t="s"/>
      <c r="M1744" s="12" t="s"/>
      <c r="N1744" s="12" t="s"/>
      <c r="O1744" s="12" t="s"/>
      <c r="P1744" s="12" t="s"/>
    </row>
    <row r="1745" spans="1:16">
      <c r="A1745" s="21" t="s"/>
      <c r="B1745" s="12" t="s"/>
      <c r="C1745" s="22" t="s"/>
      <c r="D1745" s="12" t="s"/>
      <c r="E1745" s="12" t="s"/>
      <c r="F1745" s="12" t="s"/>
      <c r="G1745" s="12" t="s"/>
      <c r="H1745" s="12" t="s"/>
      <c r="I1745" s="12" t="s"/>
      <c r="J1745" s="12" t="s"/>
      <c r="K1745" s="12" t="s"/>
      <c r="L1745" s="12" t="s"/>
      <c r="M1745" s="12" t="s"/>
      <c r="N1745" s="12" t="s"/>
      <c r="O1745" s="12" t="s"/>
      <c r="P1745" s="12" t="s"/>
    </row>
    <row r="1746" spans="1:16">
      <c r="A1746" s="21" t="s"/>
      <c r="B1746" s="12" t="s"/>
      <c r="C1746" s="22" t="s"/>
      <c r="D1746" s="12" t="s"/>
      <c r="E1746" s="12" t="s"/>
      <c r="F1746" s="12" t="s"/>
      <c r="G1746" s="12" t="s"/>
      <c r="H1746" s="12" t="s"/>
      <c r="I1746" s="12" t="s"/>
      <c r="J1746" s="12" t="s"/>
      <c r="K1746" s="12" t="s"/>
      <c r="L1746" s="12" t="s"/>
      <c r="M1746" s="12" t="s"/>
      <c r="N1746" s="12" t="s"/>
      <c r="O1746" s="12" t="s"/>
      <c r="P1746" s="12" t="s"/>
    </row>
    <row r="1747" spans="1:16">
      <c r="A1747" s="21" t="s"/>
      <c r="B1747" s="12" t="s"/>
      <c r="C1747" s="22" t="s"/>
      <c r="D1747" s="12" t="s"/>
      <c r="E1747" s="12" t="s"/>
      <c r="F1747" s="12" t="s"/>
      <c r="G1747" s="12" t="s"/>
      <c r="H1747" s="12" t="s"/>
      <c r="I1747" s="12" t="s"/>
      <c r="J1747" s="12" t="s"/>
      <c r="K1747" s="12" t="s"/>
      <c r="L1747" s="12" t="s"/>
      <c r="M1747" s="12" t="s"/>
      <c r="N1747" s="12" t="s"/>
      <c r="O1747" s="12" t="s"/>
      <c r="P1747" s="12" t="s"/>
    </row>
    <row r="1748" spans="1:16">
      <c r="A1748" s="21" t="s"/>
      <c r="B1748" s="12" t="s"/>
      <c r="C1748" s="22" t="s"/>
      <c r="D1748" s="12" t="s"/>
      <c r="E1748" s="12" t="s"/>
      <c r="F1748" s="12" t="s"/>
      <c r="G1748" s="12" t="s"/>
      <c r="H1748" s="12" t="s"/>
      <c r="I1748" s="12" t="s"/>
      <c r="J1748" s="12" t="s"/>
      <c r="K1748" s="12" t="s"/>
      <c r="L1748" s="12" t="s"/>
      <c r="M1748" s="12" t="s"/>
      <c r="N1748" s="12" t="s"/>
      <c r="O1748" s="12" t="s"/>
      <c r="P1748" s="12" t="s"/>
    </row>
    <row r="1749" spans="1:16">
      <c r="A1749" s="21" t="s"/>
      <c r="B1749" s="12" t="s"/>
      <c r="C1749" s="22" t="s"/>
      <c r="D1749" s="12" t="s"/>
      <c r="E1749" s="12" t="s"/>
      <c r="F1749" s="12" t="s"/>
      <c r="G1749" s="12" t="s"/>
      <c r="H1749" s="12" t="s"/>
      <c r="I1749" s="12" t="s"/>
      <c r="J1749" s="12" t="s"/>
      <c r="K1749" s="12" t="s"/>
      <c r="L1749" s="12" t="s"/>
      <c r="M1749" s="12" t="s"/>
      <c r="N1749" s="12" t="s"/>
      <c r="O1749" s="12" t="s"/>
      <c r="P1749" s="12" t="s"/>
    </row>
    <row r="1750" spans="1:16">
      <c r="A1750" s="21" t="s"/>
      <c r="B1750" s="12" t="s"/>
      <c r="C1750" s="22" t="s"/>
      <c r="D1750" s="12" t="s"/>
      <c r="E1750" s="12" t="s"/>
      <c r="F1750" s="12" t="s"/>
      <c r="G1750" s="12" t="s"/>
      <c r="H1750" s="12" t="s"/>
      <c r="I1750" s="12" t="s"/>
      <c r="J1750" s="12" t="s"/>
      <c r="K1750" s="12" t="s"/>
      <c r="L1750" s="12" t="s"/>
      <c r="M1750" s="12" t="s"/>
      <c r="N1750" s="12" t="s"/>
      <c r="O1750" s="12" t="s"/>
      <c r="P1750" s="12" t="s"/>
    </row>
    <row r="1751" spans="1:16">
      <c r="A1751" s="21" t="s"/>
      <c r="B1751" s="12" t="s"/>
      <c r="C1751" s="22" t="s"/>
      <c r="D1751" s="12" t="s"/>
      <c r="E1751" s="12" t="s"/>
      <c r="F1751" s="12" t="s"/>
      <c r="G1751" s="12" t="s"/>
      <c r="H1751" s="12" t="s"/>
      <c r="I1751" s="12" t="s"/>
      <c r="J1751" s="12" t="s"/>
      <c r="K1751" s="12" t="s"/>
      <c r="L1751" s="12" t="s"/>
      <c r="M1751" s="12" t="s"/>
      <c r="N1751" s="12" t="s"/>
      <c r="O1751" s="12" t="s"/>
      <c r="P1751" s="12" t="s"/>
    </row>
    <row r="1752" spans="1:16">
      <c r="A1752" s="21" t="s"/>
      <c r="B1752" s="12" t="s"/>
      <c r="C1752" s="22" t="s"/>
      <c r="D1752" s="12" t="s"/>
      <c r="E1752" s="12" t="s"/>
      <c r="F1752" s="12" t="s"/>
      <c r="G1752" s="12" t="s"/>
      <c r="H1752" s="12" t="s"/>
      <c r="I1752" s="12" t="s"/>
      <c r="J1752" s="12" t="s"/>
      <c r="K1752" s="12" t="s"/>
      <c r="L1752" s="12" t="s"/>
      <c r="M1752" s="12" t="s"/>
      <c r="N1752" s="12" t="s"/>
      <c r="O1752" s="12" t="s"/>
      <c r="P1752" s="12" t="s"/>
    </row>
    <row r="1753" spans="1:16">
      <c r="A1753" s="21" t="s"/>
      <c r="B1753" s="12" t="s"/>
      <c r="C1753" s="22" t="s"/>
      <c r="D1753" s="12" t="s"/>
      <c r="E1753" s="12" t="s"/>
      <c r="F1753" s="12" t="s"/>
      <c r="G1753" s="12" t="s"/>
      <c r="H1753" s="12" t="s"/>
      <c r="I1753" s="12" t="s"/>
      <c r="J1753" s="12" t="s"/>
      <c r="K1753" s="12" t="s"/>
      <c r="L1753" s="12" t="s"/>
      <c r="M1753" s="12" t="s"/>
      <c r="N1753" s="12" t="s"/>
      <c r="O1753" s="12" t="s"/>
      <c r="P1753" s="12" t="s"/>
    </row>
    <row r="1754" spans="1:16">
      <c r="A1754" s="21" t="s"/>
      <c r="B1754" s="12" t="s"/>
      <c r="C1754" s="22" t="s"/>
      <c r="D1754" s="12" t="s"/>
      <c r="E1754" s="12" t="s"/>
      <c r="F1754" s="12" t="s"/>
      <c r="G1754" s="12" t="s"/>
      <c r="H1754" s="12" t="s"/>
      <c r="I1754" s="12" t="s"/>
      <c r="J1754" s="12" t="s"/>
      <c r="K1754" s="12" t="s"/>
      <c r="L1754" s="12" t="s"/>
      <c r="M1754" s="12" t="s"/>
      <c r="N1754" s="12" t="s"/>
      <c r="O1754" s="12" t="s"/>
      <c r="P1754" s="12" t="s"/>
    </row>
    <row r="1755" spans="1:16">
      <c r="A1755" s="21" t="s"/>
      <c r="B1755" s="12" t="s"/>
      <c r="C1755" s="22" t="s"/>
      <c r="D1755" s="12" t="s"/>
      <c r="E1755" s="12" t="s"/>
      <c r="F1755" s="12" t="s"/>
      <c r="G1755" s="12" t="s"/>
      <c r="H1755" s="12" t="s"/>
      <c r="I1755" s="12" t="s"/>
      <c r="J1755" s="12" t="s"/>
      <c r="K1755" s="12" t="s"/>
      <c r="L1755" s="12" t="s"/>
      <c r="M1755" s="12" t="s"/>
      <c r="N1755" s="12" t="s"/>
      <c r="O1755" s="12" t="s"/>
      <c r="P1755" s="12" t="s"/>
    </row>
    <row r="1756" spans="1:16">
      <c r="A1756" s="21" t="s"/>
      <c r="B1756" s="12" t="s"/>
      <c r="C1756" s="22" t="s"/>
      <c r="D1756" s="12" t="s"/>
      <c r="E1756" s="12" t="s"/>
      <c r="F1756" s="12" t="s"/>
      <c r="G1756" s="12" t="s"/>
      <c r="H1756" s="12" t="s"/>
      <c r="I1756" s="12" t="s"/>
      <c r="J1756" s="12" t="s"/>
      <c r="K1756" s="12" t="s"/>
      <c r="L1756" s="12" t="s"/>
      <c r="M1756" s="12" t="s"/>
      <c r="N1756" s="12" t="s"/>
      <c r="O1756" s="12" t="s"/>
      <c r="P1756" s="12" t="s"/>
    </row>
    <row r="1757" spans="1:16">
      <c r="A1757" s="21" t="s"/>
      <c r="B1757" s="12" t="s"/>
      <c r="C1757" s="22" t="s"/>
      <c r="D1757" s="12" t="s"/>
      <c r="E1757" s="12" t="s"/>
      <c r="F1757" s="12" t="s"/>
      <c r="G1757" s="12" t="s"/>
      <c r="H1757" s="12" t="s"/>
      <c r="I1757" s="12" t="s"/>
      <c r="J1757" s="12" t="s"/>
      <c r="K1757" s="12" t="s"/>
      <c r="L1757" s="12" t="s"/>
      <c r="M1757" s="12" t="s"/>
      <c r="N1757" s="12" t="s"/>
      <c r="O1757" s="12" t="s"/>
      <c r="P1757" s="12" t="s"/>
    </row>
    <row r="1758" spans="1:16">
      <c r="A1758" s="21" t="s"/>
      <c r="B1758" s="12" t="s"/>
      <c r="C1758" s="22" t="s"/>
      <c r="D1758" s="12" t="s"/>
      <c r="E1758" s="12" t="s"/>
      <c r="F1758" s="12" t="s"/>
      <c r="G1758" s="12" t="s"/>
      <c r="H1758" s="12" t="s"/>
      <c r="I1758" s="12" t="s"/>
      <c r="J1758" s="12" t="s"/>
      <c r="K1758" s="12" t="s"/>
      <c r="L1758" s="12" t="s"/>
      <c r="M1758" s="12" t="s"/>
      <c r="N1758" s="12" t="s"/>
      <c r="O1758" s="12" t="s"/>
      <c r="P1758" s="12" t="s"/>
    </row>
    <row r="1759" spans="1:16">
      <c r="A1759" s="21" t="s"/>
      <c r="B1759" s="12" t="s"/>
      <c r="C1759" s="22" t="s"/>
      <c r="D1759" s="12" t="s"/>
      <c r="E1759" s="12" t="s"/>
      <c r="F1759" s="12" t="s"/>
      <c r="G1759" s="12" t="s"/>
      <c r="H1759" s="12" t="s"/>
      <c r="I1759" s="12" t="s"/>
      <c r="J1759" s="12" t="s"/>
      <c r="K1759" s="12" t="s"/>
      <c r="L1759" s="12" t="s"/>
      <c r="M1759" s="12" t="s"/>
      <c r="N1759" s="12" t="s"/>
      <c r="O1759" s="12" t="s"/>
      <c r="P1759" s="12" t="s"/>
    </row>
    <row r="1760" spans="1:16">
      <c r="A1760" s="21" t="s"/>
      <c r="B1760" s="12" t="s"/>
      <c r="C1760" s="22" t="s"/>
      <c r="D1760" s="12" t="s"/>
      <c r="E1760" s="12" t="s"/>
      <c r="F1760" s="12" t="s"/>
      <c r="G1760" s="12" t="s"/>
      <c r="H1760" s="12" t="s"/>
      <c r="I1760" s="12" t="s"/>
      <c r="J1760" s="12" t="s"/>
      <c r="K1760" s="12" t="s"/>
      <c r="L1760" s="12" t="s"/>
      <c r="M1760" s="12" t="s"/>
      <c r="N1760" s="12" t="s"/>
      <c r="O1760" s="12" t="s"/>
      <c r="P1760" s="12" t="s"/>
    </row>
    <row r="1761" spans="1:16">
      <c r="A1761" s="21" t="s"/>
      <c r="B1761" s="12" t="s"/>
      <c r="C1761" s="22" t="s"/>
      <c r="D1761" s="12" t="s"/>
      <c r="E1761" s="12" t="s"/>
      <c r="F1761" s="12" t="s"/>
      <c r="G1761" s="12" t="s"/>
      <c r="H1761" s="12" t="s"/>
      <c r="I1761" s="12" t="s"/>
      <c r="J1761" s="12" t="s"/>
      <c r="K1761" s="12" t="s"/>
      <c r="L1761" s="12" t="s"/>
      <c r="M1761" s="12" t="s"/>
      <c r="N1761" s="12" t="s"/>
      <c r="O1761" s="12" t="s"/>
      <c r="P1761" s="12" t="s"/>
    </row>
    <row r="1762" spans="1:16">
      <c r="A1762" s="21" t="s"/>
      <c r="B1762" s="12" t="s"/>
      <c r="C1762" s="22" t="s"/>
      <c r="D1762" s="12" t="s"/>
      <c r="E1762" s="12" t="s"/>
      <c r="F1762" s="12" t="s"/>
      <c r="G1762" s="12" t="s"/>
      <c r="H1762" s="12" t="s"/>
      <c r="I1762" s="12" t="s"/>
      <c r="J1762" s="12" t="s"/>
      <c r="K1762" s="12" t="s"/>
      <c r="L1762" s="12" t="s"/>
      <c r="M1762" s="12" t="s"/>
      <c r="N1762" s="12" t="s"/>
      <c r="O1762" s="12" t="s"/>
      <c r="P1762" s="12" t="s"/>
    </row>
    <row r="1763" spans="1:16">
      <c r="A1763" s="21" t="s"/>
      <c r="B1763" s="12" t="s"/>
      <c r="C1763" s="22" t="s"/>
      <c r="D1763" s="12" t="s"/>
      <c r="E1763" s="12" t="s"/>
      <c r="F1763" s="12" t="s"/>
      <c r="G1763" s="12" t="s"/>
      <c r="H1763" s="12" t="s"/>
      <c r="I1763" s="12" t="s"/>
      <c r="J1763" s="12" t="s"/>
      <c r="K1763" s="12" t="s"/>
      <c r="L1763" s="12" t="s"/>
      <c r="M1763" s="12" t="s"/>
      <c r="N1763" s="12" t="s"/>
      <c r="O1763" s="12" t="s"/>
      <c r="P1763" s="12" t="s"/>
    </row>
    <row r="1764" spans="1:16">
      <c r="A1764" s="21" t="s"/>
      <c r="B1764" s="12" t="s"/>
      <c r="C1764" s="22" t="s"/>
      <c r="D1764" s="12" t="s"/>
      <c r="E1764" s="12" t="s"/>
      <c r="F1764" s="12" t="s"/>
      <c r="G1764" s="12" t="s"/>
      <c r="H1764" s="12" t="s"/>
      <c r="I1764" s="12" t="s"/>
      <c r="J1764" s="12" t="s"/>
      <c r="K1764" s="12" t="s"/>
      <c r="L1764" s="12" t="s"/>
      <c r="M1764" s="12" t="s"/>
      <c r="N1764" s="12" t="s"/>
      <c r="O1764" s="12" t="s"/>
      <c r="P1764" s="12" t="s"/>
    </row>
    <row r="1765" spans="1:16">
      <c r="A1765" s="21" t="s"/>
      <c r="B1765" s="12" t="s"/>
      <c r="C1765" s="22" t="s"/>
      <c r="D1765" s="12" t="s"/>
      <c r="E1765" s="12" t="s"/>
      <c r="F1765" s="12" t="s"/>
      <c r="G1765" s="12" t="s"/>
      <c r="H1765" s="12" t="s"/>
      <c r="I1765" s="12" t="s"/>
      <c r="J1765" s="12" t="s"/>
      <c r="K1765" s="12" t="s"/>
      <c r="L1765" s="12" t="s"/>
      <c r="M1765" s="12" t="s"/>
      <c r="N1765" s="12" t="s"/>
      <c r="O1765" s="12" t="s"/>
      <c r="P1765" s="12" t="s"/>
    </row>
    <row r="1766" spans="1:16">
      <c r="A1766" s="21" t="s"/>
      <c r="B1766" s="12" t="s"/>
      <c r="C1766" s="22" t="s"/>
      <c r="D1766" s="12" t="s"/>
      <c r="E1766" s="12" t="s"/>
      <c r="F1766" s="12" t="s"/>
      <c r="G1766" s="12" t="s"/>
      <c r="H1766" s="12" t="s"/>
      <c r="I1766" s="12" t="s"/>
      <c r="J1766" s="12" t="s"/>
      <c r="K1766" s="12" t="s"/>
      <c r="L1766" s="12" t="s"/>
      <c r="M1766" s="12" t="s"/>
      <c r="N1766" s="12" t="s"/>
      <c r="O1766" s="12" t="s"/>
      <c r="P1766" s="12" t="s"/>
    </row>
    <row r="1767" spans="1:16">
      <c r="A1767" s="21" t="s"/>
      <c r="B1767" s="12" t="s"/>
      <c r="C1767" s="22" t="s"/>
      <c r="D1767" s="12" t="s"/>
      <c r="E1767" s="12" t="s"/>
      <c r="F1767" s="12" t="s"/>
      <c r="G1767" s="12" t="s"/>
      <c r="H1767" s="12" t="s"/>
      <c r="I1767" s="12" t="s"/>
      <c r="J1767" s="12" t="s"/>
      <c r="K1767" s="12" t="s"/>
      <c r="L1767" s="12" t="s"/>
      <c r="M1767" s="12" t="s"/>
      <c r="N1767" s="12" t="s"/>
      <c r="O1767" s="12" t="s"/>
      <c r="P1767" s="12" t="s"/>
    </row>
    <row r="1768" spans="1:16">
      <c r="A1768" s="21" t="s"/>
      <c r="B1768" s="12" t="s"/>
      <c r="C1768" s="22" t="s"/>
      <c r="D1768" s="12" t="s"/>
      <c r="E1768" s="12" t="s"/>
      <c r="F1768" s="12" t="s"/>
      <c r="G1768" s="12" t="s"/>
      <c r="H1768" s="12" t="s"/>
      <c r="I1768" s="12" t="s"/>
      <c r="J1768" s="12" t="s"/>
      <c r="K1768" s="12" t="s"/>
      <c r="L1768" s="12" t="s"/>
      <c r="M1768" s="12" t="s"/>
      <c r="N1768" s="12" t="s"/>
      <c r="O1768" s="12" t="s"/>
      <c r="P1768" s="12" t="s"/>
    </row>
    <row r="1769" spans="1:16">
      <c r="A1769" s="21" t="s"/>
      <c r="B1769" s="12" t="s"/>
      <c r="C1769" s="22" t="s"/>
      <c r="D1769" s="12" t="s"/>
      <c r="E1769" s="12" t="s"/>
      <c r="F1769" s="12" t="s"/>
      <c r="G1769" s="12" t="s"/>
      <c r="H1769" s="12" t="s"/>
      <c r="I1769" s="12" t="s"/>
      <c r="J1769" s="12" t="s"/>
      <c r="K1769" s="12" t="s"/>
      <c r="L1769" s="12" t="s"/>
      <c r="M1769" s="12" t="s"/>
      <c r="N1769" s="12" t="s"/>
      <c r="O1769" s="12" t="s"/>
      <c r="P1769" s="12" t="s"/>
    </row>
    <row r="1770" spans="1:16">
      <c r="A1770" s="21" t="s"/>
      <c r="B1770" s="12" t="s"/>
      <c r="C1770" s="22" t="s"/>
      <c r="D1770" s="12" t="s"/>
      <c r="E1770" s="12" t="s"/>
      <c r="F1770" s="12" t="s"/>
      <c r="G1770" s="12" t="s"/>
      <c r="H1770" s="12" t="s"/>
      <c r="I1770" s="12" t="s"/>
      <c r="J1770" s="12" t="s"/>
      <c r="K1770" s="12" t="s"/>
      <c r="L1770" s="12" t="s"/>
      <c r="M1770" s="12" t="s"/>
      <c r="N1770" s="12" t="s"/>
      <c r="O1770" s="12" t="s"/>
      <c r="P1770" s="12" t="s"/>
    </row>
    <row r="1771" spans="1:16">
      <c r="A1771" s="21" t="s"/>
      <c r="B1771" s="12" t="s"/>
      <c r="C1771" s="22" t="s"/>
      <c r="D1771" s="12" t="s"/>
      <c r="E1771" s="12" t="s"/>
      <c r="F1771" s="12" t="s"/>
      <c r="G1771" s="12" t="s"/>
      <c r="H1771" s="12" t="s"/>
      <c r="I1771" s="12" t="s"/>
      <c r="J1771" s="12" t="s"/>
      <c r="K1771" s="12" t="s"/>
      <c r="L1771" s="12" t="s"/>
      <c r="M1771" s="12" t="s"/>
      <c r="N1771" s="12" t="s"/>
      <c r="O1771" s="12" t="s"/>
      <c r="P1771" s="12" t="s"/>
    </row>
    <row r="1772" spans="1:16">
      <c r="A1772" s="21" t="s"/>
      <c r="B1772" s="12" t="s"/>
      <c r="C1772" s="22" t="s"/>
      <c r="D1772" s="12" t="s"/>
      <c r="E1772" s="12" t="s"/>
      <c r="F1772" s="12" t="s"/>
      <c r="G1772" s="12" t="s"/>
      <c r="H1772" s="12" t="s"/>
      <c r="I1772" s="12" t="s"/>
      <c r="J1772" s="12" t="s"/>
      <c r="K1772" s="12" t="s"/>
      <c r="L1772" s="12" t="s"/>
      <c r="M1772" s="12" t="s"/>
      <c r="N1772" s="12" t="s"/>
      <c r="O1772" s="12" t="s"/>
      <c r="P1772" s="12" t="s"/>
    </row>
    <row r="1773" spans="1:16">
      <c r="A1773" s="21" t="s"/>
      <c r="B1773" s="12" t="s"/>
      <c r="C1773" s="22" t="s"/>
      <c r="D1773" s="12" t="s"/>
      <c r="E1773" s="12" t="s"/>
      <c r="F1773" s="12" t="s"/>
      <c r="G1773" s="12" t="s"/>
      <c r="H1773" s="12" t="s"/>
      <c r="I1773" s="12" t="s"/>
      <c r="J1773" s="12" t="s"/>
      <c r="K1773" s="12" t="s"/>
      <c r="L1773" s="12" t="s"/>
      <c r="M1773" s="12" t="s"/>
      <c r="N1773" s="12" t="s"/>
      <c r="O1773" s="12" t="s"/>
      <c r="P1773" s="12" t="s"/>
    </row>
    <row r="1774" spans="1:16">
      <c r="A1774" s="21" t="s"/>
      <c r="B1774" s="12" t="s"/>
      <c r="C1774" s="22" t="s"/>
      <c r="D1774" s="12" t="s"/>
      <c r="E1774" s="12" t="s"/>
      <c r="F1774" s="12" t="s"/>
      <c r="G1774" s="12" t="s"/>
      <c r="H1774" s="12" t="s"/>
      <c r="I1774" s="12" t="s"/>
      <c r="J1774" s="12" t="s"/>
      <c r="K1774" s="12" t="s"/>
      <c r="L1774" s="12" t="s"/>
      <c r="M1774" s="12" t="s"/>
      <c r="N1774" s="12" t="s"/>
      <c r="O1774" s="12" t="s"/>
      <c r="P1774" s="12" t="s"/>
    </row>
    <row r="1775" spans="1:16">
      <c r="A1775" s="21" t="s"/>
      <c r="B1775" s="12" t="s"/>
      <c r="C1775" s="22" t="s"/>
      <c r="D1775" s="12" t="s"/>
      <c r="E1775" s="12" t="s"/>
      <c r="F1775" s="12" t="s"/>
      <c r="G1775" s="12" t="s"/>
      <c r="H1775" s="12" t="s"/>
      <c r="I1775" s="12" t="s"/>
      <c r="J1775" s="12" t="s"/>
      <c r="K1775" s="12" t="s"/>
      <c r="L1775" s="12" t="s"/>
      <c r="M1775" s="12" t="s"/>
      <c r="N1775" s="12" t="s"/>
      <c r="O1775" s="12" t="s"/>
      <c r="P1775" s="12" t="s"/>
    </row>
    <row r="1776" spans="1:16">
      <c r="A1776" s="21" t="s"/>
      <c r="B1776" s="12" t="s"/>
      <c r="C1776" s="22" t="s"/>
      <c r="D1776" s="12" t="s"/>
      <c r="E1776" s="12" t="s"/>
      <c r="F1776" s="12" t="s"/>
      <c r="G1776" s="12" t="s"/>
      <c r="H1776" s="12" t="s"/>
      <c r="I1776" s="12" t="s"/>
      <c r="J1776" s="12" t="s"/>
      <c r="K1776" s="12" t="s"/>
      <c r="L1776" s="12" t="s"/>
      <c r="M1776" s="12" t="s"/>
      <c r="N1776" s="12" t="s"/>
      <c r="O1776" s="12" t="s"/>
      <c r="P1776" s="12" t="s"/>
    </row>
    <row r="1777" spans="1:16">
      <c r="A1777" s="21" t="s"/>
      <c r="B1777" s="12" t="s"/>
      <c r="C1777" s="22" t="s"/>
      <c r="D1777" s="12" t="s"/>
      <c r="E1777" s="12" t="s"/>
      <c r="F1777" s="12" t="s"/>
      <c r="G1777" s="12" t="s"/>
      <c r="H1777" s="12" t="s"/>
      <c r="I1777" s="12" t="s"/>
      <c r="J1777" s="12" t="s"/>
      <c r="K1777" s="12" t="s"/>
      <c r="L1777" s="12" t="s"/>
      <c r="M1777" s="12" t="s"/>
      <c r="N1777" s="12" t="s"/>
      <c r="O1777" s="12" t="s"/>
      <c r="P1777" s="12" t="s"/>
    </row>
    <row r="1778" spans="1:16">
      <c r="A1778" s="21" t="s"/>
      <c r="B1778" s="12" t="s"/>
      <c r="C1778" s="22" t="s"/>
      <c r="D1778" s="12" t="s"/>
      <c r="E1778" s="12" t="s"/>
      <c r="F1778" s="12" t="s"/>
      <c r="G1778" s="12" t="s"/>
      <c r="H1778" s="12" t="s"/>
      <c r="I1778" s="12" t="s"/>
      <c r="J1778" s="12" t="s"/>
      <c r="K1778" s="12" t="s"/>
      <c r="L1778" s="12" t="s"/>
      <c r="M1778" s="12" t="s"/>
      <c r="N1778" s="12" t="s"/>
      <c r="O1778" s="12" t="s"/>
      <c r="P1778" s="12" t="s"/>
    </row>
    <row r="1779" spans="1:16">
      <c r="A1779" s="21" t="s"/>
      <c r="B1779" s="12" t="s"/>
      <c r="C1779" s="22" t="s"/>
      <c r="D1779" s="12" t="s"/>
      <c r="E1779" s="12" t="s"/>
      <c r="F1779" s="12" t="s"/>
      <c r="G1779" s="12" t="s"/>
      <c r="H1779" s="12" t="s"/>
      <c r="I1779" s="12" t="s"/>
      <c r="J1779" s="12" t="s"/>
      <c r="K1779" s="12" t="s"/>
      <c r="L1779" s="12" t="s"/>
      <c r="M1779" s="12" t="s"/>
      <c r="N1779" s="12" t="s"/>
      <c r="O1779" s="12" t="s"/>
      <c r="P1779" s="12" t="s"/>
    </row>
    <row r="1780" spans="1:16">
      <c r="A1780" s="21" t="s"/>
      <c r="B1780" s="12" t="s"/>
      <c r="C1780" s="22" t="s"/>
      <c r="D1780" s="12" t="s"/>
      <c r="E1780" s="12" t="s"/>
      <c r="F1780" s="12" t="s"/>
      <c r="G1780" s="12" t="s"/>
      <c r="H1780" s="12" t="s"/>
      <c r="I1780" s="12" t="s"/>
      <c r="J1780" s="12" t="s"/>
      <c r="K1780" s="12" t="s"/>
      <c r="L1780" s="12" t="s"/>
      <c r="M1780" s="12" t="s"/>
      <c r="N1780" s="12" t="s"/>
      <c r="O1780" s="12" t="s"/>
      <c r="P1780" s="12" t="s"/>
    </row>
    <row r="1781" spans="1:16">
      <c r="A1781" s="21" t="s"/>
      <c r="B1781" s="12" t="s"/>
      <c r="C1781" s="22" t="s"/>
      <c r="D1781" s="12" t="s"/>
      <c r="E1781" s="12" t="s"/>
      <c r="F1781" s="12" t="s"/>
      <c r="G1781" s="12" t="s"/>
      <c r="H1781" s="12" t="s"/>
      <c r="I1781" s="12" t="s"/>
      <c r="J1781" s="12" t="s"/>
      <c r="K1781" s="12" t="s"/>
      <c r="L1781" s="12" t="s"/>
      <c r="M1781" s="12" t="s"/>
      <c r="N1781" s="12" t="s"/>
      <c r="O1781" s="12" t="s"/>
      <c r="P1781" s="12" t="s"/>
    </row>
    <row r="1782" spans="1:16">
      <c r="A1782" s="21" t="s"/>
      <c r="B1782" s="12" t="s"/>
      <c r="C1782" s="22" t="s"/>
      <c r="D1782" s="12" t="s"/>
      <c r="E1782" s="12" t="s"/>
      <c r="F1782" s="12" t="s"/>
      <c r="G1782" s="12" t="s"/>
      <c r="H1782" s="12" t="s"/>
      <c r="I1782" s="12" t="s"/>
      <c r="J1782" s="12" t="s"/>
      <c r="K1782" s="12" t="s"/>
      <c r="L1782" s="12" t="s"/>
      <c r="M1782" s="12" t="s"/>
      <c r="N1782" s="12" t="s"/>
      <c r="O1782" s="12" t="s"/>
      <c r="P1782" s="12" t="s"/>
    </row>
    <row r="1783" spans="1:16">
      <c r="A1783" s="21" t="s"/>
      <c r="B1783" s="12" t="s"/>
      <c r="C1783" s="22" t="s"/>
      <c r="D1783" s="12" t="s"/>
      <c r="E1783" s="12" t="s"/>
      <c r="F1783" s="12" t="s"/>
      <c r="G1783" s="12" t="s"/>
      <c r="H1783" s="12" t="s"/>
      <c r="I1783" s="12" t="s"/>
      <c r="J1783" s="12" t="s"/>
      <c r="K1783" s="12" t="s"/>
      <c r="L1783" s="12" t="s"/>
      <c r="M1783" s="12" t="s"/>
      <c r="N1783" s="12" t="s"/>
      <c r="O1783" s="12" t="s"/>
      <c r="P1783" s="12" t="s"/>
    </row>
    <row r="1784" spans="1:16">
      <c r="A1784" s="21" t="s"/>
      <c r="B1784" s="12" t="s"/>
      <c r="C1784" s="22" t="s"/>
      <c r="D1784" s="12" t="s"/>
      <c r="E1784" s="12" t="s"/>
      <c r="F1784" s="12" t="s"/>
      <c r="G1784" s="12" t="s"/>
      <c r="H1784" s="12" t="s"/>
      <c r="I1784" s="12" t="s"/>
      <c r="J1784" s="12" t="s"/>
      <c r="K1784" s="12" t="s"/>
      <c r="L1784" s="12" t="s"/>
      <c r="M1784" s="12" t="s"/>
      <c r="N1784" s="12" t="s"/>
      <c r="O1784" s="12" t="s"/>
      <c r="P1784" s="12" t="s"/>
    </row>
    <row r="1785" spans="1:16">
      <c r="A1785" s="21" t="s"/>
      <c r="B1785" s="12" t="s"/>
      <c r="C1785" s="22" t="s"/>
      <c r="D1785" s="12" t="s"/>
      <c r="E1785" s="12" t="s"/>
      <c r="F1785" s="12" t="s"/>
      <c r="G1785" s="12" t="s"/>
      <c r="H1785" s="12" t="s"/>
      <c r="I1785" s="12" t="s"/>
      <c r="J1785" s="12" t="s"/>
      <c r="K1785" s="12" t="s"/>
      <c r="L1785" s="12" t="s"/>
      <c r="M1785" s="12" t="s"/>
      <c r="N1785" s="12" t="s"/>
      <c r="O1785" s="12" t="s"/>
      <c r="P1785" s="12" t="s"/>
    </row>
    <row r="1786" spans="1:16">
      <c r="A1786" s="21" t="s"/>
      <c r="B1786" s="12" t="s"/>
      <c r="C1786" s="22" t="s"/>
      <c r="D1786" s="12" t="s"/>
      <c r="E1786" s="12" t="s"/>
      <c r="F1786" s="12" t="s"/>
      <c r="G1786" s="12" t="s"/>
      <c r="H1786" s="12" t="s"/>
      <c r="I1786" s="12" t="s"/>
      <c r="J1786" s="12" t="s"/>
      <c r="K1786" s="12" t="s"/>
      <c r="L1786" s="12" t="s"/>
      <c r="M1786" s="12" t="s"/>
      <c r="N1786" s="12" t="s"/>
      <c r="O1786" s="12" t="s"/>
      <c r="P1786" s="12" t="s"/>
    </row>
    <row r="1787" spans="1:16">
      <c r="A1787" s="21" t="s"/>
      <c r="B1787" s="12" t="s"/>
      <c r="C1787" s="22" t="s"/>
      <c r="D1787" s="12" t="s"/>
      <c r="E1787" s="12" t="s"/>
      <c r="F1787" s="12" t="s"/>
      <c r="G1787" s="12" t="s"/>
      <c r="H1787" s="12" t="s"/>
      <c r="I1787" s="12" t="s"/>
      <c r="J1787" s="12" t="s"/>
      <c r="K1787" s="12" t="s"/>
      <c r="L1787" s="12" t="s"/>
      <c r="M1787" s="12" t="s"/>
      <c r="N1787" s="12" t="s"/>
      <c r="O1787" s="12" t="s"/>
      <c r="P1787" s="12" t="s"/>
    </row>
    <row r="1788" spans="1:16">
      <c r="A1788" s="21" t="s"/>
      <c r="B1788" s="12" t="s"/>
      <c r="C1788" s="22" t="s"/>
      <c r="D1788" s="12" t="s"/>
      <c r="E1788" s="12" t="s"/>
      <c r="F1788" s="12" t="s"/>
      <c r="G1788" s="12" t="s"/>
      <c r="H1788" s="12" t="s"/>
      <c r="I1788" s="12" t="s"/>
      <c r="J1788" s="12" t="s"/>
      <c r="K1788" s="12" t="s"/>
      <c r="L1788" s="12" t="s"/>
      <c r="M1788" s="12" t="s"/>
      <c r="N1788" s="12" t="s"/>
      <c r="O1788" s="12" t="s"/>
      <c r="P1788" s="12" t="s"/>
    </row>
    <row r="1789" spans="1:16">
      <c r="A1789" s="21" t="s"/>
      <c r="B1789" s="12" t="s"/>
      <c r="C1789" s="22" t="s"/>
      <c r="D1789" s="12" t="s"/>
      <c r="E1789" s="12" t="s"/>
      <c r="F1789" s="12" t="s"/>
      <c r="G1789" s="12" t="s"/>
      <c r="H1789" s="12" t="s"/>
      <c r="I1789" s="12" t="s"/>
      <c r="J1789" s="12" t="s"/>
      <c r="K1789" s="12" t="s"/>
      <c r="L1789" s="12" t="s"/>
      <c r="M1789" s="12" t="s"/>
      <c r="N1789" s="12" t="s"/>
      <c r="O1789" s="12" t="s"/>
      <c r="P1789" s="12" t="s"/>
    </row>
    <row r="1790" spans="1:16">
      <c r="A1790" s="21" t="s"/>
      <c r="B1790" s="12" t="s"/>
      <c r="C1790" s="22" t="s"/>
      <c r="D1790" s="12" t="s"/>
      <c r="E1790" s="12" t="s"/>
      <c r="F1790" s="12" t="s"/>
      <c r="G1790" s="12" t="s"/>
      <c r="H1790" s="12" t="s"/>
      <c r="I1790" s="12" t="s"/>
      <c r="J1790" s="12" t="s"/>
      <c r="K1790" s="12" t="s"/>
      <c r="L1790" s="12" t="s"/>
      <c r="M1790" s="12" t="s"/>
      <c r="N1790" s="12" t="s"/>
      <c r="O1790" s="12" t="s"/>
      <c r="P1790" s="12" t="s"/>
    </row>
    <row r="1791" spans="1:16">
      <c r="A1791" s="21" t="s"/>
      <c r="B1791" s="12" t="s"/>
      <c r="C1791" s="22" t="s"/>
      <c r="D1791" s="12" t="s"/>
      <c r="E1791" s="12" t="s"/>
      <c r="F1791" s="12" t="s"/>
      <c r="G1791" s="12" t="s"/>
      <c r="H1791" s="12" t="s"/>
      <c r="I1791" s="12" t="s"/>
      <c r="J1791" s="12" t="s"/>
      <c r="K1791" s="12" t="s"/>
      <c r="L1791" s="12" t="s"/>
      <c r="M1791" s="12" t="s"/>
      <c r="N1791" s="12" t="s"/>
      <c r="O1791" s="12" t="s"/>
      <c r="P1791" s="12" t="s"/>
    </row>
    <row r="1792" spans="1:16">
      <c r="A1792" s="21" t="s"/>
      <c r="B1792" s="12" t="s"/>
      <c r="C1792" s="22" t="s"/>
      <c r="D1792" s="12" t="s"/>
      <c r="E1792" s="12" t="s"/>
      <c r="F1792" s="12" t="s"/>
      <c r="G1792" s="12" t="s"/>
      <c r="H1792" s="12" t="s"/>
      <c r="I1792" s="12" t="s"/>
      <c r="J1792" s="12" t="s"/>
      <c r="K1792" s="12" t="s"/>
      <c r="L1792" s="12" t="s"/>
      <c r="M1792" s="12" t="s"/>
      <c r="N1792" s="12" t="s"/>
      <c r="O1792" s="12" t="s"/>
      <c r="P1792" s="12" t="s"/>
    </row>
    <row r="1793" spans="1:16">
      <c r="A1793" s="21" t="s"/>
      <c r="B1793" s="12" t="s"/>
      <c r="C1793" s="22" t="s"/>
      <c r="D1793" s="12" t="s"/>
      <c r="E1793" s="12" t="s"/>
      <c r="F1793" s="12" t="s"/>
      <c r="G1793" s="12" t="s"/>
      <c r="H1793" s="12" t="s"/>
      <c r="I1793" s="12" t="s"/>
      <c r="J1793" s="12" t="s"/>
      <c r="K1793" s="12" t="s"/>
      <c r="L1793" s="12" t="s"/>
      <c r="M1793" s="12" t="s"/>
      <c r="N1793" s="12" t="s"/>
      <c r="O1793" s="12" t="s"/>
      <c r="P1793" s="12" t="s"/>
    </row>
    <row r="1794" spans="1:16">
      <c r="A1794" s="21" t="s"/>
      <c r="B1794" s="12" t="s"/>
      <c r="C1794" s="22" t="s"/>
      <c r="D1794" s="12" t="s"/>
      <c r="E1794" s="12" t="s"/>
      <c r="F1794" s="12" t="s"/>
      <c r="G1794" s="12" t="s"/>
      <c r="H1794" s="12" t="s"/>
      <c r="I1794" s="12" t="s"/>
      <c r="J1794" s="12" t="s"/>
      <c r="K1794" s="12" t="s"/>
      <c r="L1794" s="12" t="s"/>
      <c r="M1794" s="12" t="s"/>
      <c r="N1794" s="12" t="s"/>
      <c r="O1794" s="12" t="s"/>
      <c r="P1794" s="12" t="s"/>
    </row>
    <row r="1795" spans="1:16">
      <c r="A1795" s="21" t="s"/>
      <c r="B1795" s="12" t="s"/>
      <c r="C1795" s="22" t="s"/>
      <c r="D1795" s="12" t="s"/>
      <c r="E1795" s="12" t="s"/>
      <c r="F1795" s="12" t="s"/>
      <c r="G1795" s="12" t="s"/>
      <c r="H1795" s="12" t="s"/>
      <c r="I1795" s="12" t="s"/>
      <c r="J1795" s="12" t="s"/>
      <c r="K1795" s="12" t="s"/>
      <c r="L1795" s="12" t="s"/>
      <c r="M1795" s="12" t="s"/>
      <c r="N1795" s="12" t="s"/>
      <c r="O1795" s="12" t="s"/>
      <c r="P1795" s="12" t="s"/>
    </row>
    <row r="1796" spans="1:16">
      <c r="A1796" s="21" t="s"/>
      <c r="B1796" s="12" t="s"/>
      <c r="C1796" s="22" t="s"/>
      <c r="D1796" s="12" t="s"/>
      <c r="E1796" s="12" t="s"/>
      <c r="F1796" s="12" t="s"/>
      <c r="G1796" s="12" t="s"/>
      <c r="H1796" s="12" t="s"/>
      <c r="I1796" s="12" t="s"/>
      <c r="J1796" s="12" t="s"/>
      <c r="K1796" s="12" t="s"/>
      <c r="L1796" s="12" t="s"/>
      <c r="M1796" s="12" t="s"/>
      <c r="N1796" s="12" t="s"/>
      <c r="O1796" s="12" t="s"/>
      <c r="P1796" s="12" t="s"/>
    </row>
    <row r="1797" spans="1:16">
      <c r="A1797" s="21" t="s"/>
      <c r="B1797" s="12" t="s"/>
      <c r="C1797" s="22" t="s"/>
      <c r="D1797" s="12" t="s"/>
      <c r="E1797" s="12" t="s"/>
      <c r="F1797" s="12" t="s"/>
      <c r="G1797" s="12" t="s"/>
      <c r="H1797" s="12" t="s"/>
      <c r="I1797" s="12" t="s"/>
      <c r="J1797" s="12" t="s"/>
      <c r="K1797" s="12" t="s"/>
      <c r="L1797" s="12" t="s"/>
      <c r="M1797" s="12" t="s"/>
      <c r="N1797" s="12" t="s"/>
      <c r="O1797" s="12" t="s"/>
      <c r="P1797" s="12" t="s"/>
    </row>
    <row r="1798" spans="1:16">
      <c r="A1798" s="21" t="s"/>
      <c r="B1798" s="12" t="s"/>
      <c r="C1798" s="22" t="s"/>
      <c r="D1798" s="12" t="s"/>
      <c r="E1798" s="12" t="s"/>
      <c r="F1798" s="12" t="s"/>
      <c r="G1798" s="12" t="s"/>
      <c r="H1798" s="12" t="s"/>
      <c r="I1798" s="12" t="s"/>
      <c r="J1798" s="12" t="s"/>
      <c r="K1798" s="12" t="s"/>
      <c r="L1798" s="12" t="s"/>
      <c r="M1798" s="12" t="s"/>
      <c r="N1798" s="12" t="s"/>
      <c r="O1798" s="12" t="s"/>
      <c r="P1798" s="12" t="s"/>
    </row>
    <row r="1799" spans="1:16">
      <c r="A1799" s="21" t="s"/>
      <c r="B1799" s="12" t="s"/>
      <c r="C1799" s="22" t="s"/>
      <c r="D1799" s="12" t="s"/>
      <c r="E1799" s="12" t="s"/>
      <c r="F1799" s="12" t="s"/>
      <c r="G1799" s="12" t="s"/>
      <c r="H1799" s="12" t="s"/>
      <c r="I1799" s="12" t="s"/>
      <c r="J1799" s="12" t="s"/>
      <c r="K1799" s="12" t="s"/>
      <c r="L1799" s="12" t="s"/>
      <c r="M1799" s="12" t="s"/>
      <c r="N1799" s="12" t="s"/>
      <c r="O1799" s="12" t="s"/>
      <c r="P1799" s="12" t="s"/>
    </row>
    <row r="1800" spans="1:16">
      <c r="A1800" s="21" t="s"/>
      <c r="B1800" s="12" t="s"/>
      <c r="C1800" s="22" t="s"/>
      <c r="D1800" s="12" t="s"/>
      <c r="E1800" s="12" t="s"/>
      <c r="F1800" s="12" t="s"/>
      <c r="G1800" s="12" t="s"/>
      <c r="H1800" s="12" t="s"/>
      <c r="I1800" s="12" t="s"/>
      <c r="J1800" s="12" t="s"/>
      <c r="K1800" s="12" t="s"/>
      <c r="L1800" s="12" t="s"/>
      <c r="M1800" s="12" t="s"/>
      <c r="N1800" s="12" t="s"/>
      <c r="O1800" s="12" t="s"/>
      <c r="P1800" s="12" t="s"/>
    </row>
    <row r="1801" spans="1:16">
      <c r="A1801" s="21" t="s"/>
      <c r="B1801" s="12" t="s"/>
      <c r="C1801" s="22" t="s"/>
      <c r="D1801" s="12" t="s"/>
      <c r="E1801" s="12" t="s"/>
      <c r="F1801" s="12" t="s"/>
      <c r="G1801" s="12" t="s"/>
      <c r="H1801" s="12" t="s"/>
      <c r="I1801" s="12" t="s"/>
      <c r="J1801" s="12" t="s"/>
      <c r="K1801" s="12" t="s"/>
      <c r="L1801" s="12" t="s"/>
      <c r="M1801" s="12" t="s"/>
      <c r="N1801" s="12" t="s"/>
      <c r="O1801" s="12" t="s"/>
      <c r="P1801" s="12" t="s"/>
    </row>
    <row r="1802" spans="1:16">
      <c r="A1802" s="21" t="s"/>
      <c r="B1802" s="12" t="s"/>
      <c r="C1802" s="22" t="s"/>
      <c r="D1802" s="12" t="s"/>
      <c r="E1802" s="12" t="s"/>
      <c r="F1802" s="12" t="s"/>
      <c r="G1802" s="12" t="s"/>
      <c r="H1802" s="12" t="s"/>
      <c r="I1802" s="12" t="s"/>
      <c r="J1802" s="12" t="s"/>
      <c r="K1802" s="12" t="s"/>
      <c r="L1802" s="12" t="s"/>
      <c r="M1802" s="12" t="s"/>
      <c r="N1802" s="12" t="s"/>
      <c r="O1802" s="12" t="s"/>
      <c r="P1802" s="12" t="s"/>
    </row>
    <row r="1803" spans="1:16">
      <c r="A1803" s="21" t="s"/>
      <c r="B1803" s="12" t="s"/>
      <c r="C1803" s="22" t="s"/>
      <c r="D1803" s="12" t="s"/>
      <c r="E1803" s="12" t="s"/>
      <c r="F1803" s="12" t="s"/>
      <c r="G1803" s="12" t="s"/>
      <c r="H1803" s="12" t="s"/>
      <c r="I1803" s="12" t="s"/>
      <c r="J1803" s="12" t="s"/>
      <c r="K1803" s="12" t="s"/>
      <c r="L1803" s="12" t="s"/>
      <c r="M1803" s="12" t="s"/>
      <c r="N1803" s="12" t="s"/>
      <c r="O1803" s="12" t="s"/>
      <c r="P1803" s="12" t="s"/>
    </row>
    <row r="1804" spans="1:16">
      <c r="A1804" s="21" t="s"/>
      <c r="B1804" s="12" t="s"/>
      <c r="C1804" s="22" t="s"/>
      <c r="D1804" s="12" t="s"/>
      <c r="E1804" s="12" t="s"/>
      <c r="F1804" s="12" t="s"/>
      <c r="G1804" s="12" t="s"/>
      <c r="H1804" s="12" t="s"/>
      <c r="I1804" s="12" t="s"/>
      <c r="J1804" s="12" t="s"/>
      <c r="K1804" s="12" t="s"/>
      <c r="L1804" s="12" t="s"/>
      <c r="M1804" s="12" t="s"/>
      <c r="N1804" s="12" t="s"/>
      <c r="O1804" s="12" t="s"/>
      <c r="P1804" s="12" t="s"/>
    </row>
    <row r="1805" spans="1:16">
      <c r="A1805" s="21" t="s"/>
      <c r="B1805" s="12" t="s"/>
      <c r="C1805" s="22" t="s"/>
      <c r="D1805" s="12" t="s"/>
      <c r="E1805" s="12" t="s"/>
      <c r="F1805" s="12" t="s"/>
      <c r="G1805" s="12" t="s"/>
      <c r="H1805" s="12" t="s"/>
      <c r="I1805" s="12" t="s"/>
      <c r="J1805" s="12" t="s"/>
      <c r="K1805" s="12" t="s"/>
      <c r="L1805" s="12" t="s"/>
      <c r="M1805" s="12" t="s"/>
      <c r="N1805" s="12" t="s"/>
      <c r="O1805" s="12" t="s"/>
      <c r="P1805" s="12" t="s"/>
    </row>
    <row r="1806" spans="1:16">
      <c r="A1806" s="21" t="s"/>
      <c r="B1806" s="12" t="s"/>
      <c r="C1806" s="22" t="s"/>
      <c r="D1806" s="12" t="s"/>
      <c r="E1806" s="12" t="s"/>
      <c r="F1806" s="12" t="s"/>
      <c r="G1806" s="12" t="s"/>
      <c r="H1806" s="12" t="s"/>
      <c r="I1806" s="12" t="s"/>
      <c r="J1806" s="12" t="s"/>
      <c r="K1806" s="12" t="s"/>
      <c r="L1806" s="12" t="s"/>
      <c r="M1806" s="12" t="s"/>
      <c r="N1806" s="12" t="s"/>
      <c r="O1806" s="12" t="s"/>
      <c r="P1806" s="12" t="s"/>
    </row>
    <row r="1807" spans="1:16">
      <c r="A1807" s="21" t="s"/>
      <c r="B1807" s="12" t="s"/>
      <c r="C1807" s="22" t="s"/>
      <c r="D1807" s="12" t="s"/>
      <c r="E1807" s="12" t="s"/>
      <c r="F1807" s="12" t="s"/>
      <c r="G1807" s="12" t="s"/>
      <c r="H1807" s="12" t="s"/>
      <c r="I1807" s="12" t="s"/>
      <c r="J1807" s="12" t="s"/>
      <c r="K1807" s="12" t="s"/>
      <c r="L1807" s="12" t="s"/>
      <c r="M1807" s="12" t="s"/>
      <c r="N1807" s="12" t="s"/>
      <c r="O1807" s="12" t="s"/>
      <c r="P1807" s="12" t="s"/>
    </row>
    <row r="1808" spans="1:16">
      <c r="A1808" s="21" t="s"/>
      <c r="B1808" s="12" t="s"/>
      <c r="C1808" s="22" t="s"/>
      <c r="D1808" s="12" t="s"/>
      <c r="E1808" s="12" t="s"/>
      <c r="F1808" s="12" t="s"/>
      <c r="G1808" s="12" t="s"/>
      <c r="H1808" s="12" t="s"/>
      <c r="I1808" s="12" t="s"/>
      <c r="J1808" s="12" t="s"/>
      <c r="K1808" s="12" t="s"/>
      <c r="L1808" s="12" t="s"/>
      <c r="M1808" s="12" t="s"/>
      <c r="N1808" s="12" t="s"/>
      <c r="O1808" s="12" t="s"/>
      <c r="P1808" s="12" t="s"/>
    </row>
    <row r="1809" spans="1:16">
      <c r="A1809" s="21" t="s"/>
      <c r="B1809" s="12" t="s"/>
      <c r="C1809" s="22" t="s"/>
      <c r="D1809" s="12" t="s"/>
      <c r="E1809" s="12" t="s"/>
      <c r="F1809" s="12" t="s"/>
      <c r="G1809" s="12" t="s"/>
      <c r="H1809" s="12" t="s"/>
      <c r="I1809" s="12" t="s"/>
      <c r="J1809" s="12" t="s"/>
      <c r="K1809" s="12" t="s"/>
      <c r="L1809" s="12" t="s"/>
      <c r="M1809" s="12" t="s"/>
      <c r="N1809" s="12" t="s"/>
      <c r="O1809" s="12" t="s"/>
      <c r="P1809" s="12" t="s"/>
    </row>
    <row r="1810" spans="1:16">
      <c r="A1810" s="21" t="s"/>
      <c r="B1810" s="12" t="s"/>
      <c r="C1810" s="22" t="s"/>
      <c r="D1810" s="12" t="s"/>
      <c r="E1810" s="12" t="s"/>
      <c r="F1810" s="12" t="s"/>
      <c r="G1810" s="12" t="s"/>
      <c r="H1810" s="12" t="s"/>
      <c r="I1810" s="12" t="s"/>
      <c r="J1810" s="12" t="s"/>
      <c r="K1810" s="12" t="s"/>
      <c r="L1810" s="12" t="s"/>
      <c r="M1810" s="12" t="s"/>
      <c r="N1810" s="12" t="s"/>
      <c r="O1810" s="12" t="s"/>
      <c r="P1810" s="12" t="s"/>
    </row>
    <row r="1811" spans="1:16">
      <c r="A1811" s="21" t="s"/>
      <c r="B1811" s="12" t="s"/>
      <c r="C1811" s="22" t="s"/>
      <c r="D1811" s="12" t="s"/>
      <c r="E1811" s="12" t="s"/>
      <c r="F1811" s="12" t="s"/>
      <c r="G1811" s="12" t="s"/>
      <c r="H1811" s="12" t="s"/>
      <c r="I1811" s="12" t="s"/>
      <c r="J1811" s="12" t="s"/>
      <c r="K1811" s="12" t="s"/>
      <c r="L1811" s="12" t="s"/>
      <c r="M1811" s="12" t="s"/>
      <c r="N1811" s="12" t="s"/>
      <c r="O1811" s="12" t="s"/>
      <c r="P1811" s="12" t="s"/>
    </row>
    <row r="1812" spans="1:16">
      <c r="A1812" s="21" t="s"/>
      <c r="B1812" s="12" t="s"/>
      <c r="C1812" s="22" t="s"/>
      <c r="D1812" s="12" t="s"/>
      <c r="E1812" s="12" t="s"/>
      <c r="F1812" s="12" t="s"/>
      <c r="G1812" s="12" t="s"/>
      <c r="H1812" s="12" t="s"/>
      <c r="I1812" s="12" t="s"/>
      <c r="J1812" s="12" t="s"/>
      <c r="K1812" s="12" t="s"/>
      <c r="L1812" s="12" t="s"/>
      <c r="M1812" s="12" t="s"/>
      <c r="N1812" s="12" t="s"/>
      <c r="O1812" s="12" t="s"/>
      <c r="P1812" s="12" t="s"/>
    </row>
    <row r="1813" spans="1:16">
      <c r="A1813" s="21" t="s"/>
      <c r="B1813" s="12" t="s"/>
      <c r="C1813" s="22" t="s"/>
      <c r="D1813" s="12" t="s"/>
      <c r="E1813" s="12" t="s"/>
      <c r="F1813" s="12" t="s"/>
      <c r="G1813" s="12" t="s"/>
      <c r="H1813" s="12" t="s"/>
      <c r="I1813" s="12" t="s"/>
      <c r="J1813" s="12" t="s"/>
      <c r="K1813" s="12" t="s"/>
      <c r="L1813" s="12" t="s"/>
      <c r="M1813" s="12" t="s"/>
      <c r="N1813" s="12" t="s"/>
      <c r="O1813" s="12" t="s"/>
      <c r="P1813" s="12" t="s"/>
    </row>
    <row r="1814" spans="1:16">
      <c r="A1814" s="21" t="s"/>
      <c r="B1814" s="12" t="s"/>
      <c r="C1814" s="22" t="s"/>
      <c r="D1814" s="12" t="s"/>
      <c r="E1814" s="12" t="s"/>
      <c r="F1814" s="12" t="s"/>
      <c r="G1814" s="12" t="s"/>
      <c r="H1814" s="12" t="s"/>
      <c r="I1814" s="12" t="s"/>
      <c r="J1814" s="12" t="s"/>
      <c r="K1814" s="12" t="s"/>
      <c r="L1814" s="12" t="s"/>
      <c r="M1814" s="12" t="s"/>
      <c r="N1814" s="12" t="s"/>
      <c r="O1814" s="12" t="s"/>
      <c r="P1814" s="12" t="s"/>
    </row>
    <row r="1815" spans="1:16">
      <c r="A1815" s="21" t="s"/>
      <c r="B1815" s="12" t="s"/>
      <c r="C1815" s="22" t="s"/>
      <c r="D1815" s="12" t="s"/>
      <c r="E1815" s="12" t="s"/>
      <c r="F1815" s="12" t="s"/>
      <c r="G1815" s="12" t="s"/>
      <c r="H1815" s="12" t="s"/>
      <c r="I1815" s="12" t="s"/>
      <c r="J1815" s="12" t="s"/>
      <c r="K1815" s="12" t="s"/>
      <c r="L1815" s="12" t="s"/>
      <c r="M1815" s="12" t="s"/>
      <c r="N1815" s="12" t="s"/>
      <c r="O1815" s="12" t="s"/>
      <c r="P1815" s="12" t="s"/>
    </row>
    <row r="1816" spans="1:16">
      <c r="A1816" s="21" t="s"/>
      <c r="B1816" s="12" t="s"/>
      <c r="C1816" s="22" t="s"/>
      <c r="D1816" s="12" t="s"/>
      <c r="E1816" s="12" t="s"/>
      <c r="F1816" s="12" t="s"/>
      <c r="G1816" s="12" t="s"/>
      <c r="H1816" s="12" t="s"/>
      <c r="I1816" s="12" t="s"/>
      <c r="J1816" s="12" t="s"/>
      <c r="K1816" s="12" t="s"/>
      <c r="L1816" s="12" t="s"/>
      <c r="M1816" s="12" t="s"/>
      <c r="N1816" s="12" t="s"/>
      <c r="O1816" s="12" t="s"/>
      <c r="P1816" s="12" t="s"/>
    </row>
    <row r="1817" spans="1:16">
      <c r="A1817" s="21" t="s"/>
      <c r="B1817" s="12" t="s"/>
      <c r="C1817" s="22" t="s"/>
      <c r="D1817" s="12" t="s"/>
      <c r="E1817" s="12" t="s"/>
      <c r="F1817" s="12" t="s"/>
      <c r="G1817" s="12" t="s"/>
      <c r="H1817" s="12" t="s"/>
      <c r="I1817" s="12" t="s"/>
      <c r="J1817" s="12" t="s"/>
      <c r="K1817" s="12" t="s"/>
      <c r="L1817" s="12" t="s"/>
      <c r="M1817" s="12" t="s"/>
      <c r="N1817" s="12" t="s"/>
      <c r="O1817" s="12" t="s"/>
      <c r="P1817" s="12" t="s"/>
    </row>
    <row r="1818" spans="1:16">
      <c r="A1818" s="21" t="s"/>
      <c r="B1818" s="12" t="s"/>
      <c r="C1818" s="22" t="s"/>
      <c r="D1818" s="12" t="s"/>
      <c r="E1818" s="12" t="s"/>
      <c r="F1818" s="12" t="s"/>
      <c r="G1818" s="12" t="s"/>
      <c r="H1818" s="12" t="s"/>
      <c r="I1818" s="12" t="s"/>
      <c r="J1818" s="12" t="s"/>
      <c r="K1818" s="12" t="s"/>
      <c r="L1818" s="12" t="s"/>
      <c r="M1818" s="12" t="s"/>
      <c r="N1818" s="12" t="s"/>
      <c r="O1818" s="12" t="s"/>
      <c r="P1818" s="12" t="s"/>
    </row>
    <row r="1819" spans="1:16">
      <c r="A1819" s="21" t="s"/>
      <c r="B1819" s="12" t="s"/>
      <c r="C1819" s="22" t="s"/>
      <c r="D1819" s="12" t="s"/>
      <c r="E1819" s="12" t="s"/>
      <c r="F1819" s="12" t="s"/>
      <c r="G1819" s="12" t="s"/>
      <c r="H1819" s="12" t="s"/>
      <c r="I1819" s="12" t="s"/>
      <c r="J1819" s="12" t="s"/>
      <c r="K1819" s="12" t="s"/>
      <c r="L1819" s="12" t="s"/>
      <c r="M1819" s="12" t="s"/>
      <c r="N1819" s="12" t="s"/>
      <c r="O1819" s="12" t="s"/>
      <c r="P1819" s="12" t="s"/>
    </row>
    <row r="1820" spans="1:16">
      <c r="A1820" s="21" t="s"/>
      <c r="B1820" s="12" t="s"/>
      <c r="C1820" s="22" t="s"/>
      <c r="D1820" s="12" t="s"/>
      <c r="E1820" s="12" t="s"/>
      <c r="F1820" s="12" t="s"/>
      <c r="G1820" s="12" t="s"/>
      <c r="H1820" s="12" t="s"/>
      <c r="I1820" s="12" t="s"/>
      <c r="J1820" s="12" t="s"/>
      <c r="K1820" s="12" t="s"/>
      <c r="L1820" s="12" t="s"/>
      <c r="M1820" s="12" t="s"/>
      <c r="N1820" s="12" t="s"/>
      <c r="O1820" s="12" t="s"/>
      <c r="P1820" s="12" t="s"/>
    </row>
    <row r="1821" spans="1:16">
      <c r="A1821" s="21" t="s"/>
      <c r="B1821" s="12" t="s"/>
      <c r="C1821" s="22" t="s"/>
      <c r="D1821" s="12" t="s"/>
      <c r="E1821" s="12" t="s"/>
      <c r="F1821" s="12" t="s"/>
      <c r="G1821" s="12" t="s"/>
      <c r="H1821" s="12" t="s"/>
      <c r="I1821" s="12" t="s"/>
      <c r="J1821" s="12" t="s"/>
      <c r="K1821" s="12" t="s"/>
      <c r="L1821" s="12" t="s"/>
      <c r="M1821" s="12" t="s"/>
      <c r="N1821" s="12" t="s"/>
      <c r="O1821" s="12" t="s"/>
      <c r="P1821" s="12" t="s"/>
    </row>
    <row r="1822" spans="1:16">
      <c r="A1822" s="21" t="s"/>
      <c r="B1822" s="12" t="s"/>
      <c r="C1822" s="22" t="s"/>
      <c r="D1822" s="12" t="s"/>
      <c r="E1822" s="12" t="s"/>
      <c r="F1822" s="12" t="s"/>
      <c r="G1822" s="12" t="s"/>
      <c r="H1822" s="12" t="s"/>
      <c r="I1822" s="12" t="s"/>
      <c r="J1822" s="12" t="s"/>
      <c r="K1822" s="12" t="s"/>
      <c r="L1822" s="12" t="s"/>
      <c r="M1822" s="12" t="s"/>
      <c r="N1822" s="12" t="s"/>
      <c r="O1822" s="12" t="s"/>
      <c r="P1822" s="12" t="s"/>
    </row>
    <row r="1823" spans="1:16">
      <c r="A1823" s="21" t="s"/>
      <c r="B1823" s="12" t="s"/>
      <c r="C1823" s="22" t="s"/>
      <c r="D1823" s="12" t="s"/>
      <c r="E1823" s="12" t="s"/>
      <c r="F1823" s="12" t="s"/>
      <c r="G1823" s="12" t="s"/>
      <c r="H1823" s="12" t="s"/>
      <c r="I1823" s="12" t="s"/>
      <c r="J1823" s="12" t="s"/>
      <c r="K1823" s="12" t="s"/>
      <c r="L1823" s="12" t="s"/>
      <c r="M1823" s="12" t="s"/>
      <c r="N1823" s="12" t="s"/>
      <c r="O1823" s="12" t="s"/>
      <c r="P1823" s="12" t="s"/>
    </row>
    <row r="1824" spans="1:16">
      <c r="A1824" s="21" t="s"/>
      <c r="B1824" s="12" t="s"/>
      <c r="C1824" s="22" t="s"/>
      <c r="D1824" s="12" t="s"/>
      <c r="E1824" s="12" t="s"/>
      <c r="F1824" s="12" t="s"/>
      <c r="G1824" s="12" t="s"/>
      <c r="H1824" s="12" t="s"/>
      <c r="I1824" s="12" t="s"/>
      <c r="J1824" s="12" t="s"/>
      <c r="K1824" s="12" t="s"/>
      <c r="L1824" s="12" t="s"/>
      <c r="M1824" s="12" t="s"/>
      <c r="N1824" s="12" t="s"/>
      <c r="O1824" s="12" t="s"/>
      <c r="P1824" s="12" t="s"/>
    </row>
    <row r="1825" spans="1:16">
      <c r="A1825" s="21" t="s"/>
      <c r="B1825" s="12" t="s"/>
      <c r="C1825" s="22" t="s"/>
      <c r="D1825" s="12" t="s"/>
      <c r="E1825" s="12" t="s"/>
      <c r="F1825" s="12" t="s"/>
      <c r="G1825" s="12" t="s"/>
      <c r="H1825" s="12" t="s"/>
      <c r="I1825" s="12" t="s"/>
      <c r="J1825" s="12" t="s"/>
      <c r="K1825" s="12" t="s"/>
      <c r="L1825" s="12" t="s"/>
      <c r="M1825" s="12" t="s"/>
      <c r="N1825" s="12" t="s"/>
      <c r="O1825" s="12" t="s"/>
      <c r="P1825" s="12" t="s"/>
    </row>
    <row r="1826" spans="1:16">
      <c r="A1826" s="21" t="s"/>
      <c r="B1826" s="12" t="s"/>
      <c r="C1826" s="22" t="s"/>
      <c r="D1826" s="12" t="s"/>
      <c r="E1826" s="12" t="s"/>
      <c r="F1826" s="12" t="s"/>
      <c r="G1826" s="12" t="s"/>
      <c r="H1826" s="12" t="s"/>
      <c r="I1826" s="12" t="s"/>
      <c r="J1826" s="12" t="s"/>
      <c r="K1826" s="12" t="s"/>
      <c r="L1826" s="12" t="s"/>
      <c r="M1826" s="12" t="s"/>
      <c r="N1826" s="12" t="s"/>
      <c r="O1826" s="12" t="s"/>
      <c r="P1826" s="12" t="s"/>
    </row>
    <row r="1827" spans="1:16">
      <c r="A1827" s="21" t="s"/>
      <c r="B1827" s="12" t="s"/>
      <c r="C1827" s="22" t="s"/>
      <c r="D1827" s="12" t="s"/>
      <c r="E1827" s="12" t="s"/>
      <c r="F1827" s="12" t="s"/>
      <c r="G1827" s="12" t="s"/>
      <c r="H1827" s="12" t="s"/>
      <c r="I1827" s="12" t="s"/>
      <c r="J1827" s="12" t="s"/>
      <c r="K1827" s="12" t="s"/>
      <c r="L1827" s="12" t="s"/>
      <c r="M1827" s="12" t="s"/>
      <c r="N1827" s="12" t="s"/>
      <c r="O1827" s="12" t="s"/>
      <c r="P1827" s="12" t="s"/>
    </row>
    <row r="1828" spans="1:16">
      <c r="A1828" s="21" t="s"/>
      <c r="B1828" s="12" t="s"/>
      <c r="C1828" s="22" t="s"/>
      <c r="D1828" s="12" t="s"/>
      <c r="E1828" s="12" t="s"/>
      <c r="F1828" s="12" t="s"/>
      <c r="G1828" s="12" t="s"/>
      <c r="H1828" s="12" t="s"/>
      <c r="I1828" s="12" t="s"/>
      <c r="J1828" s="12" t="s"/>
      <c r="K1828" s="12" t="s"/>
      <c r="L1828" s="12" t="s"/>
      <c r="M1828" s="12" t="s"/>
      <c r="N1828" s="12" t="s"/>
      <c r="O1828" s="12" t="s"/>
      <c r="P1828" s="12" t="s"/>
    </row>
    <row r="1829" spans="1:16">
      <c r="A1829" s="21" t="s"/>
      <c r="B1829" s="12" t="s"/>
      <c r="C1829" s="22" t="s"/>
      <c r="D1829" s="12" t="s"/>
      <c r="E1829" s="12" t="s"/>
      <c r="F1829" s="12" t="s"/>
      <c r="G1829" s="12" t="s"/>
      <c r="H1829" s="12" t="s"/>
      <c r="I1829" s="12" t="s"/>
      <c r="J1829" s="12" t="s"/>
      <c r="K1829" s="12" t="s"/>
      <c r="L1829" s="12" t="s"/>
      <c r="M1829" s="12" t="s"/>
      <c r="N1829" s="12" t="s"/>
      <c r="O1829" s="12" t="s"/>
      <c r="P1829" s="12" t="s"/>
    </row>
    <row r="1830" spans="1:16">
      <c r="A1830" s="21" t="s"/>
      <c r="B1830" s="12" t="s"/>
      <c r="C1830" s="22" t="s"/>
      <c r="D1830" s="12" t="s"/>
      <c r="E1830" s="12" t="s"/>
      <c r="F1830" s="12" t="s"/>
      <c r="G1830" s="12" t="s"/>
      <c r="H1830" s="12" t="s"/>
      <c r="I1830" s="12" t="s"/>
      <c r="J1830" s="12" t="s"/>
      <c r="K1830" s="12" t="s"/>
      <c r="L1830" s="12" t="s"/>
      <c r="M1830" s="12" t="s"/>
      <c r="N1830" s="12" t="s"/>
      <c r="O1830" s="12" t="s"/>
      <c r="P1830" s="12" t="s"/>
    </row>
    <row r="1831" spans="1:16">
      <c r="A1831" s="21" t="s"/>
      <c r="B1831" s="12" t="s"/>
      <c r="C1831" s="22" t="s"/>
      <c r="D1831" s="12" t="s"/>
      <c r="E1831" s="12" t="s"/>
      <c r="F1831" s="12" t="s"/>
      <c r="G1831" s="12" t="s"/>
      <c r="H1831" s="12" t="s"/>
      <c r="I1831" s="12" t="s"/>
      <c r="J1831" s="12" t="s"/>
      <c r="K1831" s="12" t="s"/>
      <c r="L1831" s="12" t="s"/>
      <c r="M1831" s="12" t="s"/>
      <c r="N1831" s="12" t="s"/>
      <c r="O1831" s="12" t="s"/>
      <c r="P1831" s="12" t="s"/>
    </row>
    <row r="1832" spans="1:16">
      <c r="A1832" s="21" t="s"/>
      <c r="B1832" s="12" t="s"/>
      <c r="C1832" s="22" t="s"/>
      <c r="D1832" s="12" t="s"/>
      <c r="E1832" s="12" t="s"/>
      <c r="F1832" s="12" t="s"/>
      <c r="G1832" s="12" t="s"/>
      <c r="H1832" s="12" t="s"/>
      <c r="I1832" s="12" t="s"/>
      <c r="J1832" s="12" t="s"/>
      <c r="K1832" s="12" t="s"/>
      <c r="L1832" s="12" t="s"/>
      <c r="M1832" s="12" t="s"/>
      <c r="N1832" s="12" t="s"/>
      <c r="O1832" s="12" t="s"/>
      <c r="P1832" s="12" t="s"/>
    </row>
    <row r="1833" spans="1:16">
      <c r="A1833" s="21" t="s"/>
      <c r="B1833" s="12" t="s"/>
      <c r="C1833" s="22" t="s"/>
      <c r="D1833" s="12" t="s"/>
      <c r="E1833" s="12" t="s"/>
      <c r="F1833" s="12" t="s"/>
      <c r="G1833" s="12" t="s"/>
      <c r="H1833" s="12" t="s"/>
      <c r="I1833" s="12" t="s"/>
      <c r="J1833" s="12" t="s"/>
      <c r="K1833" s="12" t="s"/>
      <c r="L1833" s="12" t="s"/>
      <c r="M1833" s="12" t="s"/>
      <c r="N1833" s="12" t="s"/>
      <c r="O1833" s="12" t="s"/>
      <c r="P1833" s="12" t="s"/>
    </row>
    <row r="1834" spans="1:16">
      <c r="A1834" s="21" t="s"/>
      <c r="B1834" s="12" t="s"/>
      <c r="C1834" s="22" t="s"/>
      <c r="D1834" s="12" t="s"/>
      <c r="E1834" s="12" t="s"/>
      <c r="F1834" s="12" t="s"/>
      <c r="G1834" s="12" t="s"/>
      <c r="H1834" s="12" t="s"/>
      <c r="I1834" s="12" t="s"/>
      <c r="J1834" s="12" t="s"/>
      <c r="K1834" s="12" t="s"/>
      <c r="L1834" s="12" t="s"/>
      <c r="M1834" s="12" t="s"/>
      <c r="N1834" s="12" t="s"/>
      <c r="O1834" s="12" t="s"/>
      <c r="P1834" s="12" t="s"/>
    </row>
    <row r="1835" spans="1:16">
      <c r="A1835" s="21" t="s"/>
      <c r="B1835" s="12" t="s"/>
      <c r="C1835" s="22" t="s"/>
      <c r="D1835" s="12" t="s"/>
      <c r="E1835" s="12" t="s"/>
      <c r="F1835" s="12" t="s"/>
      <c r="G1835" s="12" t="s"/>
      <c r="H1835" s="12" t="s"/>
      <c r="I1835" s="12" t="s"/>
      <c r="J1835" s="12" t="s"/>
      <c r="K1835" s="12" t="s"/>
      <c r="L1835" s="12" t="s"/>
      <c r="M1835" s="12" t="s"/>
      <c r="N1835" s="12" t="s"/>
      <c r="O1835" s="12" t="s"/>
      <c r="P1835" s="12" t="s"/>
    </row>
    <row r="1836" spans="1:16">
      <c r="A1836" s="21" t="s"/>
      <c r="B1836" s="12" t="s"/>
      <c r="C1836" s="22" t="s"/>
      <c r="D1836" s="12" t="s"/>
      <c r="E1836" s="12" t="s"/>
      <c r="F1836" s="12" t="s"/>
      <c r="G1836" s="12" t="s"/>
      <c r="H1836" s="12" t="s"/>
      <c r="I1836" s="12" t="s"/>
      <c r="J1836" s="12" t="s"/>
      <c r="K1836" s="12" t="s"/>
      <c r="L1836" s="12" t="s"/>
      <c r="M1836" s="12" t="s"/>
      <c r="N1836" s="12" t="s"/>
      <c r="O1836" s="12" t="s"/>
      <c r="P1836" s="12" t="s"/>
    </row>
    <row r="1837" spans="1:16">
      <c r="A1837" s="21" t="s"/>
      <c r="B1837" s="12" t="s"/>
      <c r="C1837" s="22" t="s"/>
      <c r="D1837" s="12" t="s"/>
      <c r="E1837" s="12" t="s"/>
      <c r="F1837" s="12" t="s"/>
      <c r="G1837" s="12" t="s"/>
      <c r="H1837" s="12" t="s"/>
      <c r="I1837" s="12" t="s"/>
      <c r="J1837" s="12" t="s"/>
      <c r="K1837" s="12" t="s"/>
      <c r="L1837" s="12" t="s"/>
      <c r="M1837" s="12" t="s"/>
      <c r="N1837" s="12" t="s"/>
      <c r="O1837" s="12" t="s"/>
      <c r="P1837" s="12" t="s"/>
    </row>
    <row r="1838" spans="1:16">
      <c r="A1838" s="21" t="s"/>
      <c r="B1838" s="12" t="s"/>
      <c r="C1838" s="22" t="s"/>
      <c r="D1838" s="12" t="s"/>
      <c r="E1838" s="12" t="s"/>
      <c r="F1838" s="12" t="s"/>
      <c r="G1838" s="12" t="s"/>
      <c r="H1838" s="12" t="s"/>
      <c r="I1838" s="12" t="s"/>
      <c r="J1838" s="12" t="s"/>
      <c r="K1838" s="12" t="s"/>
      <c r="L1838" s="12" t="s"/>
      <c r="M1838" s="12" t="s"/>
      <c r="N1838" s="12" t="s"/>
      <c r="O1838" s="12" t="s"/>
      <c r="P1838" s="12" t="s"/>
    </row>
    <row r="1839" spans="1:16">
      <c r="A1839" s="21" t="s"/>
      <c r="B1839" s="12" t="s"/>
      <c r="C1839" s="22" t="s"/>
      <c r="D1839" s="12" t="s"/>
      <c r="E1839" s="12" t="s"/>
      <c r="F1839" s="12" t="s"/>
      <c r="G1839" s="12" t="s"/>
      <c r="H1839" s="12" t="s"/>
      <c r="I1839" s="12" t="s"/>
      <c r="J1839" s="12" t="s"/>
      <c r="K1839" s="12" t="s"/>
      <c r="L1839" s="12" t="s"/>
      <c r="M1839" s="12" t="s"/>
      <c r="N1839" s="12" t="s"/>
      <c r="O1839" s="12" t="s"/>
      <c r="P1839" s="12" t="s"/>
    </row>
    <row r="1840" spans="1:16">
      <c r="A1840" s="21" t="s"/>
      <c r="B1840" s="12" t="s"/>
      <c r="C1840" s="22" t="s"/>
      <c r="D1840" s="12" t="s"/>
      <c r="E1840" s="12" t="s"/>
      <c r="F1840" s="12" t="s"/>
      <c r="G1840" s="12" t="s"/>
      <c r="H1840" s="12" t="s"/>
      <c r="I1840" s="12" t="s"/>
      <c r="J1840" s="12" t="s"/>
      <c r="K1840" s="12" t="s"/>
      <c r="L1840" s="12" t="s"/>
      <c r="M1840" s="12" t="s"/>
      <c r="N1840" s="12" t="s"/>
      <c r="O1840" s="12" t="s"/>
      <c r="P1840" s="12" t="s"/>
    </row>
    <row r="1841" spans="1:16">
      <c r="A1841" s="21" t="s"/>
      <c r="B1841" s="12" t="s"/>
      <c r="C1841" s="22" t="s"/>
      <c r="D1841" s="12" t="s"/>
      <c r="E1841" s="12" t="s"/>
      <c r="F1841" s="12" t="s"/>
      <c r="G1841" s="12" t="s"/>
      <c r="H1841" s="12" t="s"/>
      <c r="I1841" s="12" t="s"/>
      <c r="J1841" s="12" t="s"/>
      <c r="K1841" s="12" t="s"/>
      <c r="L1841" s="12" t="s"/>
      <c r="M1841" s="12" t="s"/>
      <c r="N1841" s="12" t="s"/>
      <c r="O1841" s="12" t="s"/>
      <c r="P1841" s="12" t="s"/>
    </row>
    <row r="1842" spans="1:16">
      <c r="A1842" s="21" t="s"/>
      <c r="B1842" s="12" t="s"/>
      <c r="C1842" s="22" t="s"/>
      <c r="D1842" s="12" t="s"/>
      <c r="E1842" s="12" t="s"/>
      <c r="F1842" s="12" t="s"/>
      <c r="G1842" s="12" t="s"/>
      <c r="H1842" s="12" t="s"/>
      <c r="I1842" s="12" t="s"/>
      <c r="J1842" s="12" t="s"/>
      <c r="K1842" s="12" t="s"/>
      <c r="L1842" s="12" t="s"/>
      <c r="M1842" s="12" t="s"/>
      <c r="N1842" s="12" t="s"/>
      <c r="O1842" s="12" t="s"/>
      <c r="P1842" s="12" t="s"/>
    </row>
    <row r="1843" spans="1:16">
      <c r="A1843" s="21" t="s"/>
      <c r="B1843" s="12" t="s"/>
      <c r="C1843" s="22" t="s"/>
      <c r="D1843" s="12" t="s"/>
      <c r="E1843" s="12" t="s"/>
      <c r="F1843" s="12" t="s"/>
      <c r="G1843" s="12" t="s"/>
      <c r="H1843" s="12" t="s"/>
      <c r="I1843" s="12" t="s"/>
      <c r="J1843" s="12" t="s"/>
      <c r="K1843" s="12" t="s"/>
      <c r="L1843" s="12" t="s"/>
      <c r="M1843" s="12" t="s"/>
      <c r="N1843" s="12" t="s"/>
      <c r="O1843" s="12" t="s"/>
      <c r="P1843" s="12" t="s"/>
    </row>
    <row r="1844" spans="1:16">
      <c r="A1844" s="21" t="s"/>
      <c r="B1844" s="12" t="s"/>
      <c r="C1844" s="22" t="s"/>
      <c r="D1844" s="12" t="s"/>
      <c r="E1844" s="12" t="s"/>
      <c r="F1844" s="12" t="s"/>
      <c r="G1844" s="12" t="s"/>
      <c r="H1844" s="12" t="s"/>
      <c r="I1844" s="12" t="s"/>
      <c r="J1844" s="12" t="s"/>
      <c r="K1844" s="12" t="s"/>
      <c r="L1844" s="12" t="s"/>
      <c r="M1844" s="12" t="s"/>
      <c r="N1844" s="12" t="s"/>
      <c r="O1844" s="12" t="s"/>
      <c r="P1844" s="12" t="s"/>
    </row>
    <row r="1845" spans="1:16">
      <c r="A1845" s="21" t="s"/>
      <c r="B1845" s="12" t="s"/>
      <c r="C1845" s="22" t="s"/>
      <c r="D1845" s="12" t="s"/>
      <c r="E1845" s="12" t="s"/>
      <c r="F1845" s="12" t="s"/>
      <c r="G1845" s="12" t="s"/>
      <c r="H1845" s="12" t="s"/>
      <c r="I1845" s="12" t="s"/>
      <c r="J1845" s="12" t="s"/>
      <c r="K1845" s="12" t="s"/>
      <c r="L1845" s="12" t="s"/>
      <c r="M1845" s="12" t="s"/>
      <c r="N1845" s="12" t="s"/>
      <c r="O1845" s="12" t="s"/>
      <c r="P1845" s="12" t="s"/>
    </row>
    <row r="1846" spans="1:16">
      <c r="A1846" s="21" t="s"/>
      <c r="B1846" s="12" t="s"/>
      <c r="C1846" s="22" t="s"/>
      <c r="D1846" s="12" t="s"/>
      <c r="E1846" s="12" t="s"/>
      <c r="F1846" s="12" t="s"/>
      <c r="G1846" s="12" t="s"/>
      <c r="H1846" s="12" t="s"/>
      <c r="I1846" s="12" t="s"/>
      <c r="J1846" s="12" t="s"/>
      <c r="K1846" s="12" t="s"/>
      <c r="L1846" s="12" t="s"/>
      <c r="M1846" s="12" t="s"/>
      <c r="N1846" s="12" t="s"/>
      <c r="O1846" s="12" t="s"/>
      <c r="P1846" s="12" t="s"/>
    </row>
    <row r="1847" spans="1:16">
      <c r="A1847" s="21" t="s"/>
      <c r="B1847" s="12" t="s"/>
      <c r="C1847" s="22" t="s"/>
      <c r="D1847" s="12" t="s"/>
      <c r="E1847" s="12" t="s"/>
      <c r="F1847" s="12" t="s"/>
      <c r="G1847" s="12" t="s"/>
      <c r="H1847" s="12" t="s"/>
      <c r="I1847" s="12" t="s"/>
      <c r="J1847" s="12" t="s"/>
      <c r="K1847" s="12" t="s"/>
      <c r="L1847" s="12" t="s"/>
      <c r="M1847" s="12" t="s"/>
      <c r="N1847" s="12" t="s"/>
      <c r="O1847" s="12" t="s"/>
      <c r="P1847" s="12" t="s"/>
    </row>
    <row r="1848" spans="1:16">
      <c r="A1848" s="21" t="s"/>
      <c r="B1848" s="12" t="s"/>
      <c r="C1848" s="22" t="s"/>
      <c r="D1848" s="12" t="s"/>
      <c r="E1848" s="12" t="s"/>
      <c r="F1848" s="12" t="s"/>
      <c r="G1848" s="12" t="s"/>
      <c r="H1848" s="12" t="s"/>
      <c r="I1848" s="12" t="s"/>
      <c r="J1848" s="12" t="s"/>
      <c r="K1848" s="12" t="s"/>
      <c r="L1848" s="12" t="s"/>
      <c r="M1848" s="12" t="s"/>
      <c r="N1848" s="12" t="s"/>
      <c r="O1848" s="12" t="s"/>
      <c r="P1848" s="12" t="s"/>
    </row>
    <row r="1849" spans="1:16">
      <c r="A1849" s="21" t="s"/>
      <c r="B1849" s="12" t="s"/>
      <c r="C1849" s="22" t="s"/>
      <c r="D1849" s="12" t="s"/>
      <c r="E1849" s="12" t="s"/>
      <c r="F1849" s="12" t="s"/>
      <c r="G1849" s="12" t="s"/>
      <c r="H1849" s="12" t="s"/>
      <c r="I1849" s="12" t="s"/>
      <c r="J1849" s="12" t="s"/>
      <c r="K1849" s="12" t="s"/>
      <c r="L1849" s="12" t="s"/>
      <c r="M1849" s="12" t="s"/>
      <c r="N1849" s="12" t="s"/>
      <c r="O1849" s="12" t="s"/>
      <c r="P1849" s="12" t="s"/>
    </row>
    <row r="1850" spans="1:16">
      <c r="A1850" s="21" t="s"/>
      <c r="B1850" s="12" t="s"/>
      <c r="C1850" s="22" t="s"/>
      <c r="D1850" s="12" t="s"/>
      <c r="E1850" s="12" t="s"/>
      <c r="F1850" s="12" t="s"/>
      <c r="G1850" s="12" t="s"/>
      <c r="H1850" s="12" t="s"/>
      <c r="I1850" s="12" t="s"/>
      <c r="J1850" s="12" t="s"/>
      <c r="K1850" s="12" t="s"/>
      <c r="L1850" s="12" t="s"/>
      <c r="M1850" s="12" t="s"/>
      <c r="N1850" s="12" t="s"/>
      <c r="O1850" s="12" t="s"/>
      <c r="P1850" s="12" t="s"/>
    </row>
    <row r="1851" spans="1:16">
      <c r="A1851" s="21" t="s"/>
      <c r="B1851" s="12" t="s"/>
      <c r="C1851" s="22" t="s"/>
      <c r="D1851" s="12" t="s"/>
      <c r="E1851" s="12" t="s"/>
      <c r="F1851" s="12" t="s"/>
      <c r="G1851" s="12" t="s"/>
      <c r="H1851" s="12" t="s"/>
      <c r="I1851" s="12" t="s"/>
      <c r="J1851" s="12" t="s"/>
      <c r="K1851" s="12" t="s"/>
      <c r="L1851" s="12" t="s"/>
      <c r="M1851" s="12" t="s"/>
      <c r="N1851" s="12" t="s"/>
      <c r="O1851" s="12" t="s"/>
      <c r="P1851" s="12" t="s"/>
    </row>
    <row r="1852" spans="1:16">
      <c r="A1852" s="21" t="s"/>
      <c r="B1852" s="12" t="s"/>
      <c r="C1852" s="22" t="s"/>
      <c r="D1852" s="12" t="s"/>
      <c r="E1852" s="12" t="s"/>
      <c r="F1852" s="12" t="s"/>
      <c r="G1852" s="12" t="s"/>
      <c r="H1852" s="12" t="s"/>
      <c r="I1852" s="12" t="s"/>
      <c r="J1852" s="12" t="s"/>
      <c r="K1852" s="12" t="s"/>
      <c r="L1852" s="12" t="s"/>
      <c r="M1852" s="12" t="s"/>
      <c r="N1852" s="12" t="s"/>
      <c r="O1852" s="12" t="s"/>
      <c r="P1852" s="12" t="s"/>
    </row>
    <row r="1853" spans="1:16">
      <c r="A1853" s="21" t="s"/>
      <c r="B1853" s="12" t="s"/>
      <c r="C1853" s="22" t="s"/>
      <c r="D1853" s="12" t="s"/>
      <c r="E1853" s="12" t="s"/>
      <c r="F1853" s="12" t="s"/>
      <c r="G1853" s="12" t="s"/>
      <c r="H1853" s="12" t="s"/>
      <c r="I1853" s="12" t="s"/>
      <c r="J1853" s="12" t="s"/>
      <c r="K1853" s="12" t="s"/>
      <c r="L1853" s="12" t="s"/>
      <c r="M1853" s="12" t="s"/>
      <c r="N1853" s="12" t="s"/>
      <c r="O1853" s="12" t="s"/>
      <c r="P1853" s="12" t="s"/>
    </row>
    <row r="1854" spans="1:16">
      <c r="A1854" s="21" t="s"/>
      <c r="B1854" s="12" t="s"/>
      <c r="C1854" s="22" t="s"/>
      <c r="D1854" s="12" t="s"/>
      <c r="E1854" s="12" t="s"/>
      <c r="F1854" s="12" t="s"/>
      <c r="G1854" s="12" t="s"/>
      <c r="H1854" s="12" t="s"/>
      <c r="I1854" s="12" t="s"/>
      <c r="J1854" s="12" t="s"/>
      <c r="K1854" s="12" t="s"/>
      <c r="L1854" s="12" t="s"/>
      <c r="M1854" s="12" t="s"/>
      <c r="N1854" s="12" t="s"/>
      <c r="O1854" s="12" t="s"/>
      <c r="P1854" s="12" t="s"/>
    </row>
    <row r="1855" spans="1:16">
      <c r="A1855" s="21" t="s"/>
      <c r="B1855" s="12" t="s"/>
      <c r="C1855" s="22" t="s"/>
      <c r="D1855" s="12" t="s"/>
      <c r="E1855" s="12" t="s"/>
      <c r="F1855" s="12" t="s"/>
      <c r="G1855" s="12" t="s"/>
      <c r="H1855" s="12" t="s"/>
      <c r="I1855" s="12" t="s"/>
      <c r="J1855" s="12" t="s"/>
      <c r="K1855" s="12" t="s"/>
      <c r="L1855" s="12" t="s"/>
      <c r="M1855" s="12" t="s"/>
      <c r="N1855" s="12" t="s"/>
      <c r="O1855" s="12" t="s"/>
      <c r="P1855" s="12" t="s"/>
    </row>
    <row r="1856" spans="1:16">
      <c r="A1856" s="21" t="s"/>
      <c r="B1856" s="12" t="s"/>
      <c r="C1856" s="22" t="s"/>
      <c r="D1856" s="12" t="s"/>
      <c r="E1856" s="12" t="s"/>
      <c r="F1856" s="12" t="s"/>
      <c r="G1856" s="12" t="s"/>
      <c r="H1856" s="12" t="s"/>
      <c r="I1856" s="12" t="s"/>
      <c r="J1856" s="12" t="s"/>
      <c r="K1856" s="12" t="s"/>
      <c r="L1856" s="12" t="s"/>
      <c r="M1856" s="12" t="s"/>
      <c r="N1856" s="12" t="s"/>
      <c r="O1856" s="12" t="s"/>
      <c r="P1856" s="12" t="s"/>
    </row>
    <row r="1857" spans="1:16">
      <c r="A1857" s="21" t="s"/>
      <c r="B1857" s="12" t="s"/>
      <c r="C1857" s="22" t="s"/>
      <c r="D1857" s="12" t="s"/>
      <c r="E1857" s="12" t="s"/>
      <c r="F1857" s="12" t="s"/>
      <c r="G1857" s="12" t="s"/>
      <c r="H1857" s="12" t="s"/>
      <c r="I1857" s="12" t="s"/>
      <c r="J1857" s="12" t="s"/>
      <c r="K1857" s="12" t="s"/>
      <c r="L1857" s="12" t="s"/>
      <c r="M1857" s="12" t="s"/>
      <c r="N1857" s="12" t="s"/>
      <c r="O1857" s="12" t="s"/>
      <c r="P1857" s="12" t="s"/>
    </row>
    <row r="1858" spans="1:16">
      <c r="A1858" s="21" t="s"/>
      <c r="B1858" s="12" t="s"/>
      <c r="C1858" s="22" t="s"/>
      <c r="D1858" s="12" t="s"/>
      <c r="E1858" s="12" t="s"/>
      <c r="F1858" s="12" t="s"/>
      <c r="G1858" s="12" t="s"/>
      <c r="H1858" s="12" t="s"/>
      <c r="I1858" s="12" t="s"/>
      <c r="J1858" s="12" t="s"/>
      <c r="K1858" s="12" t="s"/>
      <c r="L1858" s="12" t="s"/>
      <c r="M1858" s="12" t="s"/>
      <c r="N1858" s="12" t="s"/>
      <c r="O1858" s="12" t="s"/>
      <c r="P1858" s="12" t="s"/>
    </row>
    <row r="1859" spans="1:16">
      <c r="A1859" s="21" t="s"/>
      <c r="B1859" s="12" t="s"/>
      <c r="C1859" s="22" t="s"/>
      <c r="D1859" s="12" t="s"/>
      <c r="E1859" s="12" t="s"/>
      <c r="F1859" s="12" t="s"/>
      <c r="G1859" s="12" t="s"/>
      <c r="H1859" s="12" t="s"/>
      <c r="I1859" s="12" t="s"/>
      <c r="J1859" s="12" t="s"/>
      <c r="K1859" s="12" t="s"/>
      <c r="L1859" s="12" t="s"/>
      <c r="M1859" s="12" t="s"/>
      <c r="N1859" s="12" t="s"/>
      <c r="O1859" s="12" t="s"/>
      <c r="P1859" s="12" t="s"/>
    </row>
    <row r="1860" spans="1:16">
      <c r="A1860" s="21" t="s"/>
      <c r="B1860" s="12" t="s"/>
      <c r="C1860" s="22" t="s"/>
      <c r="D1860" s="12" t="s"/>
      <c r="E1860" s="12" t="s"/>
      <c r="F1860" s="12" t="s"/>
      <c r="G1860" s="12" t="s"/>
      <c r="H1860" s="12" t="s"/>
      <c r="I1860" s="12" t="s"/>
      <c r="J1860" s="12" t="s"/>
      <c r="K1860" s="12" t="s"/>
      <c r="L1860" s="12" t="s"/>
      <c r="M1860" s="12" t="s"/>
      <c r="N1860" s="12" t="s"/>
      <c r="O1860" s="12" t="s"/>
      <c r="P1860" s="12" t="s"/>
    </row>
    <row r="1861" spans="1:16">
      <c r="A1861" s="21" t="s"/>
      <c r="B1861" s="12" t="s"/>
      <c r="C1861" s="22" t="s"/>
      <c r="D1861" s="12" t="s"/>
      <c r="E1861" s="12" t="s"/>
      <c r="F1861" s="12" t="s"/>
      <c r="G1861" s="12" t="s"/>
      <c r="H1861" s="12" t="s"/>
      <c r="I1861" s="12" t="s"/>
      <c r="J1861" s="12" t="s"/>
      <c r="K1861" s="12" t="s"/>
      <c r="L1861" s="12" t="s"/>
      <c r="M1861" s="12" t="s"/>
      <c r="N1861" s="12" t="s"/>
      <c r="O1861" s="12" t="s"/>
      <c r="P1861" s="12" t="s"/>
    </row>
    <row r="1862" spans="1:16">
      <c r="A1862" s="21" t="s"/>
      <c r="B1862" s="12" t="s"/>
      <c r="C1862" s="22" t="s"/>
      <c r="D1862" s="12" t="s"/>
      <c r="E1862" s="12" t="s"/>
      <c r="F1862" s="12" t="s"/>
      <c r="G1862" s="12" t="s"/>
      <c r="H1862" s="12" t="s"/>
      <c r="I1862" s="12" t="s"/>
      <c r="J1862" s="12" t="s"/>
      <c r="K1862" s="12" t="s"/>
      <c r="L1862" s="12" t="s"/>
      <c r="M1862" s="12" t="s"/>
      <c r="N1862" s="12" t="s"/>
      <c r="O1862" s="12" t="s"/>
      <c r="P1862" s="12" t="s"/>
    </row>
    <row r="1863" spans="1:16">
      <c r="A1863" s="21" t="s"/>
      <c r="B1863" s="12" t="s"/>
      <c r="C1863" s="22" t="s"/>
      <c r="D1863" s="12" t="s"/>
      <c r="E1863" s="12" t="s"/>
      <c r="F1863" s="12" t="s"/>
      <c r="G1863" s="12" t="s"/>
      <c r="H1863" s="12" t="s"/>
      <c r="I1863" s="12" t="s"/>
      <c r="J1863" s="12" t="s"/>
      <c r="K1863" s="12" t="s"/>
      <c r="L1863" s="12" t="s"/>
      <c r="M1863" s="12" t="s"/>
      <c r="N1863" s="12" t="s"/>
      <c r="O1863" s="12" t="s"/>
      <c r="P1863" s="12" t="s"/>
    </row>
    <row r="1864" spans="1:16">
      <c r="A1864" s="21" t="s"/>
      <c r="B1864" s="12" t="s"/>
      <c r="C1864" s="22" t="s"/>
      <c r="D1864" s="12" t="s"/>
      <c r="E1864" s="12" t="s"/>
      <c r="F1864" s="12" t="s"/>
      <c r="G1864" s="12" t="s"/>
      <c r="H1864" s="12" t="s"/>
      <c r="I1864" s="12" t="s"/>
      <c r="J1864" s="12" t="s"/>
      <c r="K1864" s="12" t="s"/>
      <c r="L1864" s="12" t="s"/>
      <c r="M1864" s="12" t="s"/>
      <c r="N1864" s="12" t="s"/>
      <c r="O1864" s="12" t="s"/>
      <c r="P1864" s="12" t="s"/>
    </row>
    <row r="1865" spans="1:16">
      <c r="A1865" s="21" t="s"/>
      <c r="B1865" s="12" t="s"/>
      <c r="C1865" s="22" t="s"/>
      <c r="D1865" s="12" t="s"/>
      <c r="E1865" s="12" t="s"/>
      <c r="F1865" s="12" t="s"/>
      <c r="G1865" s="12" t="s"/>
      <c r="H1865" s="12" t="s"/>
      <c r="I1865" s="12" t="s"/>
      <c r="J1865" s="12" t="s"/>
      <c r="K1865" s="12" t="s"/>
      <c r="L1865" s="12" t="s"/>
      <c r="M1865" s="12" t="s"/>
      <c r="N1865" s="12" t="s"/>
      <c r="O1865" s="12" t="s"/>
      <c r="P1865" s="12" t="s"/>
    </row>
    <row r="1866" spans="1:16">
      <c r="A1866" s="21" t="s"/>
      <c r="B1866" s="12" t="s"/>
      <c r="C1866" s="22" t="s"/>
      <c r="D1866" s="12" t="s"/>
      <c r="E1866" s="12" t="s"/>
      <c r="F1866" s="12" t="s"/>
      <c r="G1866" s="12" t="s"/>
      <c r="H1866" s="12" t="s"/>
      <c r="I1866" s="12" t="s"/>
      <c r="J1866" s="12" t="s"/>
      <c r="K1866" s="12" t="s"/>
      <c r="L1866" s="12" t="s"/>
      <c r="M1866" s="12" t="s"/>
      <c r="N1866" s="12" t="s"/>
      <c r="O1866" s="12" t="s"/>
      <c r="P1866" s="12" t="s"/>
    </row>
    <row r="1867" spans="1:16">
      <c r="A1867" s="21" t="s"/>
      <c r="B1867" s="12" t="s"/>
      <c r="C1867" s="22" t="s"/>
      <c r="D1867" s="12" t="s"/>
      <c r="E1867" s="12" t="s"/>
      <c r="F1867" s="12" t="s"/>
      <c r="G1867" s="12" t="s"/>
      <c r="H1867" s="12" t="s"/>
      <c r="I1867" s="12" t="s"/>
      <c r="J1867" s="12" t="s"/>
      <c r="K1867" s="12" t="s"/>
      <c r="L1867" s="12" t="s"/>
      <c r="M1867" s="12" t="s"/>
      <c r="N1867" s="12" t="s"/>
      <c r="O1867" s="12" t="s"/>
      <c r="P1867" s="12" t="s"/>
    </row>
    <row r="1868" spans="1:16">
      <c r="A1868" s="21" t="s"/>
      <c r="B1868" s="12" t="s"/>
      <c r="C1868" s="22" t="s"/>
      <c r="D1868" s="12" t="s"/>
      <c r="E1868" s="12" t="s"/>
      <c r="F1868" s="12" t="s"/>
      <c r="G1868" s="12" t="s"/>
      <c r="H1868" s="12" t="s"/>
      <c r="I1868" s="12" t="s"/>
      <c r="J1868" s="12" t="s"/>
      <c r="K1868" s="12" t="s"/>
      <c r="L1868" s="12" t="s"/>
      <c r="M1868" s="12" t="s"/>
      <c r="N1868" s="12" t="s"/>
      <c r="O1868" s="12" t="s"/>
      <c r="P1868" s="12" t="s"/>
    </row>
    <row r="1869" spans="1:16">
      <c r="A1869" s="21" t="s"/>
      <c r="B1869" s="12" t="s"/>
      <c r="C1869" s="22" t="s"/>
      <c r="D1869" s="12" t="s"/>
      <c r="E1869" s="12" t="s"/>
      <c r="F1869" s="12" t="s"/>
      <c r="G1869" s="12" t="s"/>
      <c r="H1869" s="12" t="s"/>
      <c r="I1869" s="12" t="s"/>
      <c r="J1869" s="12" t="s"/>
      <c r="K1869" s="12" t="s"/>
      <c r="L1869" s="12" t="s"/>
      <c r="M1869" s="12" t="s"/>
      <c r="N1869" s="12" t="s"/>
      <c r="O1869" s="12" t="s"/>
      <c r="P1869" s="12" t="s"/>
    </row>
    <row r="1870" spans="1:16">
      <c r="A1870" s="21" t="s"/>
      <c r="B1870" s="12" t="s"/>
      <c r="C1870" s="22" t="s"/>
      <c r="D1870" s="12" t="s"/>
      <c r="E1870" s="12" t="s"/>
      <c r="F1870" s="12" t="s"/>
      <c r="G1870" s="12" t="s"/>
      <c r="H1870" s="12" t="s"/>
      <c r="I1870" s="12" t="s"/>
      <c r="J1870" s="12" t="s"/>
      <c r="K1870" s="12" t="s"/>
      <c r="L1870" s="12" t="s"/>
      <c r="M1870" s="12" t="s"/>
      <c r="N1870" s="12" t="s"/>
      <c r="O1870" s="12" t="s"/>
      <c r="P1870" s="12" t="s"/>
    </row>
    <row r="1871" spans="1:16">
      <c r="A1871" s="21" t="s"/>
      <c r="B1871" s="12" t="s"/>
      <c r="C1871" s="22" t="s"/>
      <c r="D1871" s="12" t="s"/>
      <c r="E1871" s="12" t="s"/>
      <c r="F1871" s="12" t="s"/>
      <c r="G1871" s="12" t="s"/>
      <c r="H1871" s="12" t="s"/>
      <c r="I1871" s="12" t="s"/>
      <c r="J1871" s="12" t="s"/>
      <c r="K1871" s="12" t="s"/>
      <c r="L1871" s="12" t="s"/>
      <c r="M1871" s="12" t="s"/>
      <c r="N1871" s="12" t="s"/>
      <c r="O1871" s="12" t="s"/>
      <c r="P1871" s="12" t="s"/>
    </row>
    <row r="1872" spans="1:16">
      <c r="A1872" s="21" t="s"/>
      <c r="B1872" s="12" t="s"/>
      <c r="C1872" s="22" t="s"/>
      <c r="D1872" s="12" t="s"/>
      <c r="E1872" s="12" t="s"/>
      <c r="F1872" s="12" t="s"/>
      <c r="G1872" s="12" t="s"/>
      <c r="H1872" s="12" t="s"/>
      <c r="I1872" s="12" t="s"/>
      <c r="J1872" s="12" t="s"/>
      <c r="K1872" s="12" t="s"/>
      <c r="L1872" s="12" t="s"/>
      <c r="M1872" s="12" t="s"/>
      <c r="N1872" s="12" t="s"/>
      <c r="O1872" s="12" t="s"/>
      <c r="P1872" s="12" t="s"/>
    </row>
    <row r="1873" spans="1:16">
      <c r="A1873" s="21" t="s"/>
      <c r="B1873" s="12" t="s"/>
      <c r="C1873" s="22" t="s"/>
      <c r="D1873" s="12" t="s"/>
      <c r="E1873" s="12" t="s"/>
      <c r="F1873" s="12" t="s"/>
      <c r="G1873" s="12" t="s"/>
      <c r="H1873" s="12" t="s"/>
      <c r="I1873" s="12" t="s"/>
      <c r="J1873" s="12" t="s"/>
      <c r="K1873" s="12" t="s"/>
      <c r="L1873" s="12" t="s"/>
      <c r="M1873" s="12" t="s"/>
      <c r="N1873" s="12" t="s"/>
      <c r="O1873" s="12" t="s"/>
      <c r="P1873" s="12" t="s"/>
    </row>
    <row r="1874" spans="1:16">
      <c r="A1874" s="21" t="s"/>
      <c r="B1874" s="12" t="s"/>
      <c r="C1874" s="22" t="s"/>
      <c r="D1874" s="12" t="s"/>
      <c r="E1874" s="12" t="s"/>
      <c r="F1874" s="12" t="s"/>
      <c r="G1874" s="12" t="s"/>
      <c r="H1874" s="12" t="s"/>
      <c r="I1874" s="12" t="s"/>
      <c r="J1874" s="12" t="s"/>
      <c r="K1874" s="12" t="s"/>
      <c r="L1874" s="12" t="s"/>
      <c r="M1874" s="12" t="s"/>
      <c r="N1874" s="12" t="s"/>
      <c r="O1874" s="12" t="s"/>
      <c r="P1874" s="12" t="s"/>
    </row>
    <row r="1875" spans="1:16">
      <c r="A1875" s="21" t="s"/>
      <c r="B1875" s="12" t="s"/>
      <c r="C1875" s="22" t="s"/>
      <c r="D1875" s="12" t="s"/>
      <c r="E1875" s="12" t="s"/>
      <c r="F1875" s="12" t="s"/>
      <c r="G1875" s="12" t="s"/>
      <c r="H1875" s="12" t="s"/>
      <c r="I1875" s="12" t="s"/>
      <c r="J1875" s="12" t="s"/>
      <c r="K1875" s="12" t="s"/>
      <c r="L1875" s="12" t="s"/>
      <c r="M1875" s="12" t="s"/>
      <c r="N1875" s="12" t="s"/>
      <c r="O1875" s="12" t="s"/>
      <c r="P1875" s="12" t="s"/>
    </row>
    <row r="1876" spans="1:16">
      <c r="A1876" s="21" t="s"/>
      <c r="B1876" s="12" t="s"/>
      <c r="C1876" s="22" t="s"/>
      <c r="D1876" s="12" t="s"/>
      <c r="E1876" s="12" t="s"/>
      <c r="F1876" s="12" t="s"/>
      <c r="G1876" s="12" t="s"/>
      <c r="H1876" s="12" t="s"/>
      <c r="I1876" s="12" t="s"/>
      <c r="J1876" s="12" t="s"/>
      <c r="K1876" s="12" t="s"/>
      <c r="L1876" s="12" t="s"/>
      <c r="M1876" s="12" t="s"/>
      <c r="N1876" s="12" t="s"/>
      <c r="O1876" s="12" t="s"/>
      <c r="P1876" s="12" t="s"/>
    </row>
    <row r="1877" spans="1:16">
      <c r="A1877" s="21" t="s"/>
      <c r="B1877" s="12" t="s"/>
      <c r="C1877" s="22" t="s"/>
      <c r="D1877" s="12" t="s"/>
      <c r="E1877" s="12" t="s"/>
      <c r="F1877" s="12" t="s"/>
      <c r="G1877" s="12" t="s"/>
      <c r="H1877" s="12" t="s"/>
      <c r="I1877" s="12" t="s"/>
      <c r="J1877" s="12" t="s"/>
      <c r="K1877" s="12" t="s"/>
      <c r="L1877" s="12" t="s"/>
      <c r="M1877" s="12" t="s"/>
      <c r="N1877" s="12" t="s"/>
      <c r="O1877" s="12" t="s"/>
      <c r="P1877" s="12" t="s"/>
    </row>
    <row r="1878" spans="1:16">
      <c r="A1878" s="21" t="s"/>
      <c r="B1878" s="12" t="s"/>
      <c r="C1878" s="22" t="s"/>
      <c r="D1878" s="12" t="s"/>
      <c r="E1878" s="12" t="s"/>
      <c r="F1878" s="12" t="s"/>
      <c r="G1878" s="12" t="s"/>
      <c r="H1878" s="12" t="s"/>
      <c r="I1878" s="12" t="s"/>
      <c r="J1878" s="12" t="s"/>
      <c r="K1878" s="12" t="s"/>
      <c r="L1878" s="12" t="s"/>
      <c r="M1878" s="12" t="s"/>
      <c r="N1878" s="12" t="s"/>
      <c r="O1878" s="12" t="s"/>
      <c r="P1878" s="12" t="s"/>
    </row>
    <row r="1879" spans="1:16">
      <c r="A1879" s="21" t="s"/>
      <c r="B1879" s="12" t="s"/>
      <c r="C1879" s="22" t="s"/>
      <c r="D1879" s="12" t="s"/>
      <c r="E1879" s="12" t="s"/>
      <c r="F1879" s="12" t="s"/>
      <c r="G1879" s="12" t="s"/>
      <c r="H1879" s="12" t="s"/>
      <c r="I1879" s="12" t="s"/>
      <c r="J1879" s="12" t="s"/>
      <c r="K1879" s="12" t="s"/>
      <c r="L1879" s="12" t="s"/>
      <c r="M1879" s="12" t="s"/>
      <c r="N1879" s="12" t="s"/>
      <c r="O1879" s="12" t="s"/>
      <c r="P1879" s="12" t="s"/>
    </row>
    <row r="1880" spans="1:16">
      <c r="A1880" s="21" t="s"/>
      <c r="B1880" s="12" t="s"/>
      <c r="C1880" s="22" t="s"/>
      <c r="D1880" s="12" t="s"/>
      <c r="E1880" s="12" t="s"/>
      <c r="F1880" s="12" t="s"/>
      <c r="G1880" s="12" t="s"/>
      <c r="H1880" s="12" t="s"/>
      <c r="I1880" s="12" t="s"/>
      <c r="J1880" s="12" t="s"/>
      <c r="K1880" s="12" t="s"/>
      <c r="L1880" s="12" t="s"/>
      <c r="M1880" s="12" t="s"/>
      <c r="N1880" s="12" t="s"/>
      <c r="O1880" s="12" t="s"/>
      <c r="P1880" s="12" t="s"/>
    </row>
    <row r="1881" spans="1:16">
      <c r="A1881" s="21" t="s"/>
      <c r="B1881" s="12" t="s"/>
      <c r="C1881" s="22" t="s"/>
      <c r="D1881" s="12" t="s"/>
      <c r="E1881" s="12" t="s"/>
      <c r="F1881" s="12" t="s"/>
      <c r="G1881" s="12" t="s"/>
      <c r="H1881" s="12" t="s"/>
      <c r="I1881" s="12" t="s"/>
      <c r="J1881" s="12" t="s"/>
      <c r="K1881" s="12" t="s"/>
      <c r="L1881" s="12" t="s"/>
      <c r="M1881" s="12" t="s"/>
      <c r="N1881" s="12" t="s"/>
      <c r="O1881" s="12" t="s"/>
      <c r="P1881" s="12" t="s"/>
    </row>
    <row r="1882" spans="1:16">
      <c r="A1882" s="21" t="s"/>
      <c r="B1882" s="12" t="s"/>
      <c r="C1882" s="22" t="s"/>
      <c r="D1882" s="12" t="s"/>
      <c r="E1882" s="12" t="s"/>
      <c r="F1882" s="12" t="s"/>
      <c r="G1882" s="12" t="s"/>
      <c r="H1882" s="12" t="s"/>
      <c r="I1882" s="12" t="s"/>
      <c r="J1882" s="12" t="s"/>
      <c r="K1882" s="12" t="s"/>
      <c r="L1882" s="12" t="s"/>
      <c r="M1882" s="12" t="s"/>
      <c r="N1882" s="12" t="s"/>
      <c r="O1882" s="12" t="s"/>
      <c r="P1882" s="12" t="s"/>
    </row>
    <row r="1883" spans="1:16">
      <c r="A1883" s="21" t="s"/>
      <c r="B1883" s="12" t="s"/>
      <c r="C1883" s="22" t="s"/>
      <c r="D1883" s="12" t="s"/>
      <c r="E1883" s="12" t="s"/>
      <c r="F1883" s="12" t="s"/>
      <c r="G1883" s="12" t="s"/>
      <c r="H1883" s="12" t="s"/>
      <c r="I1883" s="12" t="s"/>
      <c r="J1883" s="12" t="s"/>
      <c r="K1883" s="12" t="s"/>
      <c r="L1883" s="12" t="s"/>
      <c r="M1883" s="12" t="s"/>
      <c r="N1883" s="12" t="s"/>
      <c r="O1883" s="12" t="s"/>
      <c r="P1883" s="12" t="s"/>
    </row>
    <row r="1884" spans="1:16">
      <c r="A1884" s="21" t="s"/>
      <c r="B1884" s="12" t="s"/>
      <c r="C1884" s="22" t="s"/>
      <c r="D1884" s="12" t="s"/>
      <c r="E1884" s="12" t="s"/>
      <c r="F1884" s="12" t="s"/>
      <c r="G1884" s="12" t="s"/>
      <c r="H1884" s="12" t="s"/>
      <c r="I1884" s="12" t="s"/>
      <c r="J1884" s="12" t="s"/>
      <c r="K1884" s="12" t="s"/>
      <c r="L1884" s="12" t="s"/>
      <c r="M1884" s="12" t="s"/>
      <c r="N1884" s="12" t="s"/>
      <c r="O1884" s="12" t="s"/>
      <c r="P1884" s="12" t="s"/>
    </row>
    <row r="1885" spans="1:16">
      <c r="A1885" s="21" t="s"/>
      <c r="B1885" s="12" t="s"/>
      <c r="C1885" s="22" t="s"/>
      <c r="D1885" s="12" t="s"/>
      <c r="E1885" s="12" t="s"/>
      <c r="F1885" s="12" t="s"/>
      <c r="G1885" s="12" t="s"/>
      <c r="H1885" s="12" t="s"/>
      <c r="I1885" s="12" t="s"/>
      <c r="J1885" s="12" t="s"/>
      <c r="K1885" s="12" t="s"/>
      <c r="L1885" s="12" t="s"/>
      <c r="M1885" s="12" t="s"/>
      <c r="N1885" s="12" t="s"/>
      <c r="O1885" s="12" t="s"/>
      <c r="P1885" s="12" t="s"/>
    </row>
    <row r="1886" spans="1:16">
      <c r="A1886" s="21" t="s"/>
      <c r="B1886" s="12" t="s"/>
      <c r="C1886" s="22" t="s"/>
      <c r="D1886" s="12" t="s"/>
      <c r="E1886" s="12" t="s"/>
      <c r="F1886" s="12" t="s"/>
      <c r="G1886" s="12" t="s"/>
      <c r="H1886" s="12" t="s"/>
      <c r="I1886" s="12" t="s"/>
      <c r="J1886" s="12" t="s"/>
      <c r="K1886" s="12" t="s"/>
      <c r="L1886" s="12" t="s"/>
      <c r="M1886" s="12" t="s"/>
      <c r="N1886" s="12" t="s"/>
      <c r="O1886" s="12" t="s"/>
      <c r="P1886" s="12" t="s"/>
    </row>
    <row r="1887" spans="1:16">
      <c r="A1887" s="21" t="s"/>
      <c r="B1887" s="12" t="s"/>
      <c r="C1887" s="22" t="s"/>
      <c r="D1887" s="12" t="s"/>
      <c r="E1887" s="12" t="s"/>
      <c r="F1887" s="12" t="s"/>
      <c r="G1887" s="12" t="s"/>
      <c r="H1887" s="12" t="s"/>
      <c r="I1887" s="12" t="s"/>
      <c r="J1887" s="12" t="s"/>
      <c r="K1887" s="12" t="s"/>
      <c r="L1887" s="12" t="s"/>
      <c r="M1887" s="12" t="s"/>
      <c r="N1887" s="12" t="s"/>
      <c r="O1887" s="12" t="s"/>
      <c r="P1887" s="12" t="s"/>
    </row>
    <row r="1888" spans="1:16">
      <c r="A1888" s="21" t="s"/>
      <c r="B1888" s="12" t="s"/>
      <c r="C1888" s="22" t="s"/>
      <c r="D1888" s="12" t="s"/>
      <c r="E1888" s="12" t="s"/>
      <c r="F1888" s="12" t="s"/>
      <c r="G1888" s="12" t="s"/>
      <c r="H1888" s="12" t="s"/>
      <c r="I1888" s="12" t="s"/>
      <c r="J1888" s="12" t="s"/>
      <c r="K1888" s="12" t="s"/>
      <c r="L1888" s="12" t="s"/>
      <c r="M1888" s="12" t="s"/>
      <c r="N1888" s="12" t="s"/>
      <c r="O1888" s="12" t="s"/>
      <c r="P1888" s="12" t="s"/>
    </row>
    <row r="1889" spans="1:16">
      <c r="A1889" s="21" t="s"/>
      <c r="B1889" s="12" t="s"/>
      <c r="C1889" s="22" t="s"/>
      <c r="D1889" s="12" t="s"/>
      <c r="E1889" s="12" t="s"/>
      <c r="F1889" s="12" t="s"/>
      <c r="G1889" s="12" t="s"/>
      <c r="H1889" s="12" t="s"/>
      <c r="I1889" s="12" t="s"/>
      <c r="J1889" s="12" t="s"/>
      <c r="K1889" s="12" t="s"/>
      <c r="L1889" s="12" t="s"/>
      <c r="M1889" s="12" t="s"/>
      <c r="N1889" s="12" t="s"/>
      <c r="O1889" s="12" t="s"/>
      <c r="P1889" s="12" t="s"/>
    </row>
    <row r="1890" spans="1:16">
      <c r="A1890" s="21" t="s"/>
      <c r="B1890" s="12" t="s"/>
      <c r="C1890" s="22" t="s"/>
      <c r="D1890" s="12" t="s"/>
      <c r="E1890" s="12" t="s"/>
      <c r="F1890" s="12" t="s"/>
      <c r="G1890" s="12" t="s"/>
      <c r="H1890" s="12" t="s"/>
      <c r="I1890" s="12" t="s"/>
      <c r="J1890" s="12" t="s"/>
      <c r="K1890" s="12" t="s"/>
      <c r="L1890" s="12" t="s"/>
      <c r="M1890" s="12" t="s"/>
      <c r="N1890" s="12" t="s"/>
      <c r="O1890" s="12" t="s"/>
      <c r="P1890" s="12" t="s"/>
    </row>
    <row r="1891" spans="1:16">
      <c r="A1891" s="21" t="s"/>
      <c r="B1891" s="12" t="s"/>
      <c r="C1891" s="22" t="s"/>
      <c r="D1891" s="12" t="s"/>
      <c r="E1891" s="12" t="s"/>
      <c r="F1891" s="12" t="s"/>
      <c r="G1891" s="12" t="s"/>
      <c r="H1891" s="12" t="s"/>
      <c r="I1891" s="12" t="s"/>
      <c r="J1891" s="12" t="s"/>
      <c r="K1891" s="12" t="s"/>
      <c r="L1891" s="12" t="s"/>
      <c r="M1891" s="12" t="s"/>
      <c r="N1891" s="12" t="s"/>
      <c r="O1891" s="12" t="s"/>
      <c r="P1891" s="12" t="s"/>
    </row>
    <row r="1892" spans="1:16">
      <c r="A1892" s="21" t="s"/>
      <c r="B1892" s="12" t="s"/>
      <c r="C1892" s="22" t="s"/>
      <c r="D1892" s="12" t="s"/>
      <c r="E1892" s="12" t="s"/>
      <c r="F1892" s="12" t="s"/>
      <c r="G1892" s="12" t="s"/>
      <c r="H1892" s="12" t="s"/>
      <c r="I1892" s="12" t="s"/>
      <c r="J1892" s="12" t="s"/>
      <c r="K1892" s="12" t="s"/>
      <c r="L1892" s="12" t="s"/>
      <c r="M1892" s="12" t="s"/>
      <c r="N1892" s="12" t="s"/>
      <c r="O1892" s="12" t="s"/>
      <c r="P1892" s="12" t="s"/>
    </row>
    <row r="1893" spans="1:16">
      <c r="A1893" s="21" t="s"/>
      <c r="B1893" s="12" t="s"/>
      <c r="C1893" s="22" t="s"/>
      <c r="D1893" s="12" t="s"/>
      <c r="E1893" s="12" t="s"/>
      <c r="F1893" s="12" t="s"/>
      <c r="G1893" s="12" t="s"/>
      <c r="H1893" s="12" t="s"/>
      <c r="I1893" s="12" t="s"/>
      <c r="J1893" s="12" t="s"/>
      <c r="K1893" s="12" t="s"/>
      <c r="L1893" s="12" t="s"/>
      <c r="M1893" s="12" t="s"/>
      <c r="N1893" s="12" t="s"/>
      <c r="O1893" s="12" t="s"/>
      <c r="P1893" s="12" t="s"/>
    </row>
    <row r="1894" spans="1:16">
      <c r="A1894" s="21" t="s"/>
      <c r="B1894" s="12" t="s"/>
      <c r="C1894" s="22" t="s"/>
      <c r="D1894" s="12" t="s"/>
      <c r="E1894" s="12" t="s"/>
      <c r="F1894" s="12" t="s"/>
      <c r="G1894" s="12" t="s"/>
      <c r="H1894" s="12" t="s"/>
      <c r="I1894" s="12" t="s"/>
      <c r="J1894" s="12" t="s"/>
      <c r="K1894" s="12" t="s"/>
      <c r="L1894" s="12" t="s"/>
      <c r="M1894" s="12" t="s"/>
      <c r="N1894" s="12" t="s"/>
      <c r="O1894" s="12" t="s"/>
      <c r="P1894" s="12" t="s"/>
    </row>
    <row r="1895" spans="1:16">
      <c r="A1895" s="21" t="s"/>
      <c r="B1895" s="12" t="s"/>
      <c r="C1895" s="22" t="s"/>
      <c r="D1895" s="12" t="s"/>
      <c r="E1895" s="12" t="s"/>
      <c r="F1895" s="12" t="s"/>
      <c r="G1895" s="12" t="s"/>
      <c r="H1895" s="12" t="s"/>
      <c r="I1895" s="12" t="s"/>
      <c r="J1895" s="12" t="s"/>
      <c r="K1895" s="12" t="s"/>
      <c r="L1895" s="12" t="s"/>
      <c r="M1895" s="12" t="s"/>
      <c r="N1895" s="12" t="s"/>
      <c r="O1895" s="12" t="s"/>
      <c r="P1895" s="12" t="s"/>
    </row>
    <row r="1896" spans="1:16">
      <c r="A1896" s="21" t="s"/>
      <c r="B1896" s="12" t="s"/>
      <c r="C1896" s="22" t="s"/>
      <c r="D1896" s="12" t="s"/>
      <c r="E1896" s="12" t="s"/>
      <c r="F1896" s="12" t="s"/>
      <c r="G1896" s="12" t="s"/>
      <c r="H1896" s="12" t="s"/>
      <c r="I1896" s="12" t="s"/>
      <c r="J1896" s="12" t="s"/>
      <c r="K1896" s="12" t="s"/>
      <c r="L1896" s="12" t="s"/>
      <c r="M1896" s="12" t="s"/>
      <c r="N1896" s="12" t="s"/>
      <c r="O1896" s="12" t="s"/>
      <c r="P1896" s="12" t="s"/>
    </row>
    <row r="1897" spans="1:16">
      <c r="A1897" s="21" t="s"/>
      <c r="B1897" s="12" t="s"/>
      <c r="C1897" s="22" t="s"/>
      <c r="D1897" s="12" t="s"/>
      <c r="E1897" s="12" t="s"/>
      <c r="F1897" s="12" t="s"/>
      <c r="G1897" s="12" t="s"/>
      <c r="H1897" s="12" t="s"/>
      <c r="I1897" s="12" t="s"/>
      <c r="J1897" s="12" t="s"/>
      <c r="K1897" s="12" t="s"/>
      <c r="L1897" s="12" t="s"/>
      <c r="M1897" s="12" t="s"/>
      <c r="N1897" s="12" t="s"/>
      <c r="O1897" s="12" t="s"/>
      <c r="P1897" s="12" t="s"/>
    </row>
    <row r="1898" spans="1:16">
      <c r="A1898" s="21" t="s"/>
      <c r="B1898" s="12" t="s"/>
      <c r="C1898" s="22" t="s"/>
      <c r="D1898" s="12" t="s"/>
      <c r="E1898" s="12" t="s"/>
      <c r="F1898" s="12" t="s"/>
      <c r="G1898" s="12" t="s"/>
      <c r="H1898" s="12" t="s"/>
      <c r="I1898" s="12" t="s"/>
      <c r="J1898" s="12" t="s"/>
      <c r="K1898" s="12" t="s"/>
      <c r="L1898" s="12" t="s"/>
      <c r="M1898" s="12" t="s"/>
      <c r="N1898" s="12" t="s"/>
      <c r="O1898" s="12" t="s"/>
      <c r="P1898" s="12" t="s"/>
    </row>
    <row r="1899" spans="1:16">
      <c r="A1899" s="21" t="s"/>
      <c r="B1899" s="12" t="s"/>
      <c r="C1899" s="22" t="s"/>
      <c r="D1899" s="12" t="s"/>
      <c r="E1899" s="12" t="s"/>
      <c r="F1899" s="12" t="s"/>
      <c r="G1899" s="12" t="s"/>
      <c r="H1899" s="12" t="s"/>
      <c r="I1899" s="12" t="s"/>
      <c r="J1899" s="12" t="s"/>
      <c r="K1899" s="12" t="s"/>
      <c r="L1899" s="12" t="s"/>
      <c r="M1899" s="12" t="s"/>
      <c r="N1899" s="12" t="s"/>
      <c r="O1899" s="12" t="s"/>
      <c r="P1899" s="12" t="s"/>
    </row>
    <row r="1900" spans="1:16">
      <c r="A1900" s="21" t="s"/>
      <c r="B1900" s="12" t="s"/>
      <c r="C1900" s="22" t="s"/>
      <c r="D1900" s="12" t="s"/>
      <c r="E1900" s="12" t="s"/>
      <c r="F1900" s="12" t="s"/>
      <c r="G1900" s="12" t="s"/>
      <c r="H1900" s="12" t="s"/>
      <c r="I1900" s="12" t="s"/>
      <c r="J1900" s="12" t="s"/>
      <c r="K1900" s="12" t="s"/>
      <c r="L1900" s="12" t="s"/>
      <c r="M1900" s="12" t="s"/>
      <c r="N1900" s="12" t="s"/>
      <c r="O1900" s="12" t="s"/>
      <c r="P1900" s="12" t="s"/>
    </row>
    <row r="1901" spans="1:16">
      <c r="A1901" s="21" t="s"/>
      <c r="B1901" s="12" t="s"/>
      <c r="C1901" s="22" t="s"/>
      <c r="D1901" s="12" t="s"/>
      <c r="E1901" s="12" t="s"/>
      <c r="F1901" s="12" t="s"/>
      <c r="G1901" s="12" t="s"/>
      <c r="H1901" s="12" t="s"/>
      <c r="I1901" s="12" t="s"/>
      <c r="J1901" s="12" t="s"/>
      <c r="K1901" s="12" t="s"/>
      <c r="L1901" s="12" t="s"/>
      <c r="M1901" s="12" t="s"/>
      <c r="N1901" s="12" t="s"/>
      <c r="O1901" s="12" t="s"/>
      <c r="P1901" s="12" t="s"/>
    </row>
    <row r="1902" spans="1:16">
      <c r="A1902" s="21" t="s"/>
      <c r="B1902" s="12" t="s"/>
      <c r="C1902" s="22" t="s"/>
      <c r="D1902" s="12" t="s"/>
      <c r="E1902" s="12" t="s"/>
      <c r="F1902" s="12" t="s"/>
      <c r="G1902" s="12" t="s"/>
      <c r="H1902" s="12" t="s"/>
      <c r="I1902" s="12" t="s"/>
      <c r="J1902" s="12" t="s"/>
      <c r="K1902" s="12" t="s"/>
      <c r="L1902" s="12" t="s"/>
      <c r="M1902" s="12" t="s"/>
      <c r="N1902" s="12" t="s"/>
      <c r="O1902" s="12" t="s"/>
      <c r="P1902" s="12" t="s"/>
    </row>
    <row r="1903" spans="1:16">
      <c r="A1903" s="21" t="s"/>
      <c r="B1903" s="12" t="s"/>
      <c r="C1903" s="22" t="s"/>
      <c r="D1903" s="12" t="s"/>
      <c r="E1903" s="12" t="s"/>
      <c r="F1903" s="12" t="s"/>
      <c r="G1903" s="12" t="s"/>
      <c r="H1903" s="12" t="s"/>
      <c r="I1903" s="12" t="s"/>
      <c r="J1903" s="12" t="s"/>
      <c r="K1903" s="12" t="s"/>
      <c r="L1903" s="12" t="s"/>
      <c r="M1903" s="12" t="s"/>
      <c r="N1903" s="12" t="s"/>
      <c r="O1903" s="12" t="s"/>
      <c r="P1903" s="12" t="s"/>
    </row>
    <row r="1904" spans="1:16">
      <c r="A1904" s="21" t="s"/>
      <c r="B1904" s="12" t="s"/>
      <c r="C1904" s="22" t="s"/>
      <c r="D1904" s="12" t="s"/>
      <c r="E1904" s="12" t="s"/>
      <c r="F1904" s="12" t="s"/>
      <c r="G1904" s="12" t="s"/>
      <c r="H1904" s="12" t="s"/>
      <c r="I1904" s="12" t="s"/>
      <c r="J1904" s="12" t="s"/>
      <c r="K1904" s="12" t="s"/>
      <c r="L1904" s="12" t="s"/>
      <c r="M1904" s="12" t="s"/>
      <c r="N1904" s="12" t="s"/>
      <c r="O1904" s="12" t="s"/>
      <c r="P1904" s="12" t="s"/>
    </row>
    <row r="1905" spans="1:16">
      <c r="A1905" s="21" t="s"/>
      <c r="B1905" s="12" t="s"/>
      <c r="C1905" s="22" t="s"/>
      <c r="D1905" s="12" t="s"/>
      <c r="E1905" s="12" t="s"/>
      <c r="F1905" s="12" t="s"/>
      <c r="G1905" s="12" t="s"/>
      <c r="H1905" s="12" t="s"/>
      <c r="I1905" s="12" t="s"/>
      <c r="J1905" s="12" t="s"/>
      <c r="K1905" s="12" t="s"/>
      <c r="L1905" s="12" t="s"/>
      <c r="M1905" s="12" t="s"/>
      <c r="N1905" s="12" t="s"/>
      <c r="O1905" s="12" t="s"/>
      <c r="P1905" s="12" t="s"/>
    </row>
    <row r="1906" spans="1:16">
      <c r="A1906" s="21" t="s"/>
      <c r="B1906" s="12" t="s"/>
      <c r="C1906" s="22" t="s"/>
      <c r="D1906" s="12" t="s"/>
      <c r="E1906" s="12" t="s"/>
      <c r="F1906" s="12" t="s"/>
      <c r="G1906" s="12" t="s"/>
      <c r="H1906" s="12" t="s"/>
      <c r="I1906" s="12" t="s"/>
      <c r="J1906" s="12" t="s"/>
      <c r="K1906" s="12" t="s"/>
      <c r="L1906" s="12" t="s"/>
      <c r="M1906" s="12" t="s"/>
      <c r="N1906" s="12" t="s"/>
      <c r="O1906" s="12" t="s"/>
      <c r="P1906" s="12" t="s"/>
    </row>
    <row r="1907" spans="1:16">
      <c r="A1907" s="21" t="s"/>
      <c r="B1907" s="12" t="s"/>
      <c r="C1907" s="22" t="s"/>
      <c r="D1907" s="12" t="s"/>
      <c r="E1907" s="12" t="s"/>
      <c r="F1907" s="12" t="s"/>
      <c r="G1907" s="12" t="s"/>
      <c r="H1907" s="12" t="s"/>
      <c r="I1907" s="12" t="s"/>
      <c r="J1907" s="12" t="s"/>
      <c r="K1907" s="12" t="s"/>
      <c r="L1907" s="12" t="s"/>
      <c r="M1907" s="12" t="s"/>
      <c r="N1907" s="12" t="s"/>
      <c r="O1907" s="12" t="s"/>
      <c r="P1907" s="12" t="s"/>
    </row>
    <row r="1908" spans="1:16">
      <c r="A1908" s="21" t="s"/>
      <c r="B1908" s="12" t="s"/>
      <c r="C1908" s="22" t="s"/>
      <c r="D1908" s="12" t="s"/>
      <c r="E1908" s="12" t="s"/>
      <c r="F1908" s="12" t="s"/>
      <c r="G1908" s="12" t="s"/>
      <c r="H1908" s="12" t="s"/>
      <c r="I1908" s="12" t="s"/>
      <c r="J1908" s="12" t="s"/>
      <c r="K1908" s="12" t="s"/>
      <c r="L1908" s="12" t="s"/>
      <c r="M1908" s="12" t="s"/>
      <c r="N1908" s="12" t="s"/>
      <c r="O1908" s="12" t="s"/>
      <c r="P1908" s="12" t="s"/>
    </row>
    <row r="1909" spans="1:16">
      <c r="A1909" s="21" t="s"/>
      <c r="B1909" s="12" t="s"/>
      <c r="C1909" s="22" t="s"/>
      <c r="D1909" s="12" t="s"/>
      <c r="E1909" s="12" t="s"/>
      <c r="F1909" s="12" t="s"/>
      <c r="G1909" s="12" t="s"/>
      <c r="H1909" s="12" t="s"/>
      <c r="I1909" s="12" t="s"/>
      <c r="J1909" s="12" t="s"/>
      <c r="K1909" s="12" t="s"/>
      <c r="L1909" s="12" t="s"/>
      <c r="M1909" s="12" t="s"/>
      <c r="N1909" s="12" t="s"/>
      <c r="O1909" s="12" t="s"/>
      <c r="P1909" s="12" t="s"/>
    </row>
    <row r="1910" spans="1:16">
      <c r="A1910" s="21" t="s"/>
      <c r="B1910" s="12" t="s"/>
      <c r="C1910" s="22" t="s"/>
      <c r="D1910" s="12" t="s"/>
      <c r="E1910" s="12" t="s"/>
      <c r="F1910" s="12" t="s"/>
      <c r="G1910" s="12" t="s"/>
      <c r="H1910" s="12" t="s"/>
      <c r="I1910" s="12" t="s"/>
      <c r="J1910" s="12" t="s"/>
      <c r="K1910" s="12" t="s"/>
      <c r="L1910" s="12" t="s"/>
      <c r="M1910" s="12" t="s"/>
      <c r="N1910" s="12" t="s"/>
      <c r="O1910" s="12" t="s"/>
      <c r="P1910" s="12" t="s"/>
    </row>
    <row r="1911" spans="1:16">
      <c r="A1911" s="21" t="s"/>
      <c r="B1911" s="12" t="s"/>
      <c r="C1911" s="22" t="s"/>
      <c r="D1911" s="12" t="s"/>
      <c r="E1911" s="12" t="s"/>
      <c r="F1911" s="12" t="s"/>
      <c r="G1911" s="12" t="s"/>
      <c r="H1911" s="12" t="s"/>
      <c r="I1911" s="12" t="s"/>
      <c r="J1911" s="12" t="s"/>
      <c r="K1911" s="12" t="s"/>
      <c r="L1911" s="12" t="s"/>
      <c r="M1911" s="12" t="s"/>
      <c r="N1911" s="12" t="s"/>
      <c r="O1911" s="12" t="s"/>
      <c r="P1911" s="12" t="s"/>
    </row>
    <row r="1912" spans="1:16">
      <c r="A1912" s="21" t="s"/>
      <c r="B1912" s="12" t="s"/>
      <c r="C1912" s="22" t="s"/>
      <c r="D1912" s="12" t="s"/>
      <c r="E1912" s="12" t="s"/>
      <c r="F1912" s="12" t="s"/>
      <c r="G1912" s="12" t="s"/>
      <c r="H1912" s="12" t="s"/>
      <c r="I1912" s="12" t="s"/>
      <c r="J1912" s="12" t="s"/>
      <c r="K1912" s="12" t="s"/>
      <c r="L1912" s="12" t="s"/>
      <c r="M1912" s="12" t="s"/>
      <c r="N1912" s="12" t="s"/>
      <c r="O1912" s="12" t="s"/>
      <c r="P1912" s="12" t="s"/>
    </row>
    <row r="1913" spans="1:16">
      <c r="A1913" s="21" t="s"/>
      <c r="B1913" s="12" t="s"/>
      <c r="C1913" s="22" t="s"/>
      <c r="D1913" s="12" t="s"/>
      <c r="E1913" s="12" t="s"/>
      <c r="F1913" s="12" t="s"/>
      <c r="G1913" s="12" t="s"/>
      <c r="H1913" s="12" t="s"/>
      <c r="I1913" s="12" t="s"/>
      <c r="J1913" s="12" t="s"/>
      <c r="K1913" s="12" t="s"/>
      <c r="L1913" s="12" t="s"/>
      <c r="M1913" s="12" t="s"/>
      <c r="N1913" s="12" t="s"/>
      <c r="O1913" s="12" t="s"/>
      <c r="P1913" s="12" t="s"/>
    </row>
    <row r="1914" spans="1:16">
      <c r="A1914" s="21" t="s"/>
      <c r="B1914" s="12" t="s"/>
      <c r="C1914" s="22" t="s"/>
      <c r="D1914" s="12" t="s"/>
      <c r="E1914" s="12" t="s"/>
      <c r="F1914" s="12" t="s"/>
      <c r="G1914" s="12" t="s"/>
      <c r="H1914" s="12" t="s"/>
      <c r="I1914" s="12" t="s"/>
      <c r="J1914" s="12" t="s"/>
      <c r="K1914" s="12" t="s"/>
      <c r="L1914" s="12" t="s"/>
      <c r="M1914" s="12" t="s"/>
      <c r="N1914" s="12" t="s"/>
      <c r="O1914" s="12" t="s"/>
      <c r="P1914" s="12" t="s"/>
    </row>
    <row r="1915" spans="1:16">
      <c r="A1915" s="21" t="s"/>
      <c r="B1915" s="12" t="s"/>
      <c r="C1915" s="22" t="s"/>
      <c r="D1915" s="12" t="s"/>
      <c r="E1915" s="12" t="s"/>
      <c r="F1915" s="12" t="s"/>
      <c r="G1915" s="12" t="s"/>
      <c r="H1915" s="12" t="s"/>
      <c r="I1915" s="12" t="s"/>
      <c r="J1915" s="12" t="s"/>
      <c r="K1915" s="12" t="s"/>
      <c r="L1915" s="12" t="s"/>
      <c r="M1915" s="12" t="s"/>
      <c r="N1915" s="12" t="s"/>
      <c r="O1915" s="12" t="s"/>
      <c r="P1915" s="12" t="s"/>
    </row>
    <row r="1916" spans="1:16">
      <c r="A1916" s="21" t="s"/>
      <c r="B1916" s="12" t="s"/>
      <c r="C1916" s="22" t="s"/>
      <c r="D1916" s="12" t="s"/>
      <c r="E1916" s="12" t="s"/>
      <c r="F1916" s="12" t="s"/>
      <c r="G1916" s="12" t="s"/>
      <c r="H1916" s="12" t="s"/>
      <c r="I1916" s="12" t="s"/>
      <c r="J1916" s="12" t="s"/>
      <c r="K1916" s="12" t="s"/>
      <c r="L1916" s="12" t="s"/>
      <c r="M1916" s="12" t="s"/>
      <c r="N1916" s="12" t="s"/>
      <c r="O1916" s="12" t="s"/>
      <c r="P1916" s="12" t="s"/>
    </row>
    <row r="1917" spans="1:16">
      <c r="A1917" s="21" t="s"/>
      <c r="B1917" s="12" t="s"/>
      <c r="C1917" s="22" t="s"/>
      <c r="D1917" s="12" t="s"/>
      <c r="E1917" s="12" t="s"/>
      <c r="F1917" s="12" t="s"/>
      <c r="G1917" s="12" t="s"/>
      <c r="H1917" s="12" t="s"/>
      <c r="I1917" s="12" t="s"/>
      <c r="J1917" s="12" t="s"/>
      <c r="K1917" s="12" t="s"/>
      <c r="L1917" s="12" t="s"/>
      <c r="M1917" s="12" t="s"/>
      <c r="N1917" s="12" t="s"/>
      <c r="O1917" s="12" t="s"/>
      <c r="P1917" s="12" t="s"/>
    </row>
    <row r="1918" spans="1:16">
      <c r="A1918" s="21" t="s"/>
      <c r="B1918" s="12" t="s"/>
      <c r="C1918" s="22" t="s"/>
      <c r="D1918" s="12" t="s"/>
      <c r="E1918" s="12" t="s"/>
      <c r="F1918" s="12" t="s"/>
      <c r="G1918" s="12" t="s"/>
      <c r="H1918" s="12" t="s"/>
      <c r="I1918" s="12" t="s"/>
      <c r="J1918" s="12" t="s"/>
      <c r="K1918" s="12" t="s"/>
      <c r="L1918" s="12" t="s"/>
      <c r="M1918" s="12" t="s"/>
      <c r="N1918" s="12" t="s"/>
      <c r="O1918" s="12" t="s"/>
      <c r="P1918" s="12" t="s"/>
    </row>
    <row r="1919" spans="1:16">
      <c r="A1919" s="21" t="s"/>
      <c r="B1919" s="12" t="s"/>
      <c r="C1919" s="22" t="s"/>
      <c r="D1919" s="12" t="s"/>
      <c r="E1919" s="12" t="s"/>
      <c r="F1919" s="12" t="s"/>
      <c r="G1919" s="12" t="s"/>
      <c r="H1919" s="12" t="s"/>
      <c r="I1919" s="12" t="s"/>
      <c r="J1919" s="12" t="s"/>
      <c r="K1919" s="12" t="s"/>
      <c r="L1919" s="12" t="s"/>
      <c r="M1919" s="12" t="s"/>
      <c r="N1919" s="12" t="s"/>
      <c r="O1919" s="12" t="s"/>
      <c r="P1919" s="12" t="s"/>
    </row>
    <row r="1920" spans="1:16">
      <c r="A1920" s="21" t="s"/>
      <c r="B1920" s="12" t="s"/>
      <c r="C1920" s="22" t="s"/>
      <c r="D1920" s="12" t="s"/>
      <c r="E1920" s="12" t="s"/>
      <c r="F1920" s="12" t="s"/>
      <c r="G1920" s="12" t="s"/>
      <c r="H1920" s="12" t="s"/>
      <c r="I1920" s="12" t="s"/>
      <c r="J1920" s="12" t="s"/>
      <c r="K1920" s="12" t="s"/>
      <c r="L1920" s="12" t="s"/>
      <c r="M1920" s="12" t="s"/>
      <c r="N1920" s="12" t="s"/>
      <c r="O1920" s="12" t="s"/>
      <c r="P1920" s="12" t="s"/>
    </row>
    <row r="1921" spans="1:16">
      <c r="A1921" s="21" t="s"/>
      <c r="B1921" s="12" t="s"/>
      <c r="C1921" s="22" t="s"/>
      <c r="D1921" s="12" t="s"/>
      <c r="E1921" s="12" t="s"/>
      <c r="F1921" s="12" t="s"/>
      <c r="G1921" s="12" t="s"/>
      <c r="H1921" s="12" t="s"/>
      <c r="I1921" s="12" t="s"/>
      <c r="J1921" s="12" t="s"/>
      <c r="K1921" s="12" t="s"/>
      <c r="L1921" s="12" t="s"/>
      <c r="M1921" s="12" t="s"/>
      <c r="N1921" s="12" t="s"/>
      <c r="O1921" s="12" t="s"/>
      <c r="P1921" s="12" t="s"/>
    </row>
    <row r="1922" spans="1:16">
      <c r="A1922" s="21" t="s"/>
      <c r="B1922" s="12" t="s"/>
      <c r="C1922" s="22" t="s"/>
      <c r="D1922" s="12" t="s"/>
      <c r="E1922" s="12" t="s"/>
      <c r="F1922" s="12" t="s"/>
      <c r="G1922" s="12" t="s"/>
      <c r="H1922" s="12" t="s"/>
      <c r="I1922" s="12" t="s"/>
      <c r="J1922" s="12" t="s"/>
      <c r="K1922" s="12" t="s"/>
      <c r="L1922" s="12" t="s"/>
      <c r="M1922" s="12" t="s"/>
      <c r="N1922" s="12" t="s"/>
      <c r="O1922" s="12" t="s"/>
      <c r="P1922" s="12" t="s"/>
    </row>
    <row r="1923" spans="1:16">
      <c r="A1923" s="21" t="s"/>
      <c r="B1923" s="12" t="s"/>
      <c r="C1923" s="22" t="s"/>
      <c r="D1923" s="12" t="s"/>
      <c r="E1923" s="12" t="s"/>
      <c r="F1923" s="12" t="s"/>
      <c r="G1923" s="12" t="s"/>
      <c r="H1923" s="12" t="s"/>
      <c r="I1923" s="12" t="s"/>
      <c r="J1923" s="12" t="s"/>
      <c r="K1923" s="12" t="s"/>
      <c r="L1923" s="12" t="s"/>
      <c r="M1923" s="12" t="s"/>
      <c r="N1923" s="12" t="s"/>
      <c r="O1923" s="12" t="s"/>
      <c r="P1923" s="12" t="s"/>
    </row>
    <row r="1924" spans="1:16">
      <c r="A1924" s="21" t="s"/>
      <c r="B1924" s="12" t="s"/>
      <c r="C1924" s="22" t="s"/>
      <c r="D1924" s="12" t="s"/>
      <c r="E1924" s="12" t="s"/>
      <c r="F1924" s="12" t="s"/>
      <c r="G1924" s="12" t="s"/>
      <c r="H1924" s="12" t="s"/>
      <c r="I1924" s="12" t="s"/>
      <c r="J1924" s="12" t="s"/>
      <c r="K1924" s="12" t="s"/>
      <c r="L1924" s="12" t="s"/>
      <c r="M1924" s="12" t="s"/>
      <c r="N1924" s="12" t="s"/>
      <c r="O1924" s="12" t="s"/>
      <c r="P1924" s="12" t="s"/>
    </row>
    <row r="1925" spans="1:16">
      <c r="A1925" s="21" t="s"/>
      <c r="B1925" s="12" t="s"/>
      <c r="C1925" s="22" t="s"/>
      <c r="D1925" s="12" t="s"/>
      <c r="E1925" s="12" t="s"/>
      <c r="F1925" s="12" t="s"/>
      <c r="G1925" s="12" t="s"/>
      <c r="H1925" s="12" t="s"/>
      <c r="I1925" s="12" t="s"/>
      <c r="J1925" s="12" t="s"/>
      <c r="K1925" s="12" t="s"/>
      <c r="L1925" s="12" t="s"/>
      <c r="M1925" s="12" t="s"/>
      <c r="N1925" s="12" t="s"/>
      <c r="O1925" s="12" t="s"/>
      <c r="P1925" s="12" t="s"/>
    </row>
    <row r="1926" spans="1:16">
      <c r="A1926" s="21" t="s"/>
      <c r="B1926" s="12" t="s"/>
      <c r="C1926" s="22" t="s"/>
      <c r="D1926" s="12" t="s"/>
      <c r="E1926" s="12" t="s"/>
      <c r="F1926" s="12" t="s"/>
      <c r="G1926" s="12" t="s"/>
      <c r="H1926" s="12" t="s"/>
      <c r="I1926" s="12" t="s"/>
      <c r="J1926" s="12" t="s"/>
      <c r="K1926" s="12" t="s"/>
      <c r="L1926" s="12" t="s"/>
      <c r="M1926" s="12" t="s"/>
      <c r="N1926" s="12" t="s"/>
      <c r="O1926" s="12" t="s"/>
      <c r="P1926" s="12" t="s"/>
    </row>
    <row r="1927" spans="1:16">
      <c r="A1927" s="21" t="s"/>
      <c r="B1927" s="12" t="s"/>
      <c r="C1927" s="22" t="s"/>
      <c r="D1927" s="12" t="s"/>
      <c r="E1927" s="12" t="s"/>
      <c r="F1927" s="12" t="s"/>
      <c r="G1927" s="12" t="s"/>
      <c r="H1927" s="12" t="s"/>
      <c r="I1927" s="12" t="s"/>
      <c r="J1927" s="12" t="s"/>
      <c r="K1927" s="12" t="s"/>
      <c r="L1927" s="12" t="s"/>
      <c r="M1927" s="12" t="s"/>
      <c r="N1927" s="12" t="s"/>
      <c r="O1927" s="12" t="s"/>
      <c r="P1927" s="12" t="s"/>
    </row>
    <row r="1928" spans="1:16">
      <c r="A1928" s="21" t="s"/>
      <c r="B1928" s="12" t="s"/>
      <c r="C1928" s="22" t="s"/>
      <c r="D1928" s="12" t="s"/>
      <c r="E1928" s="12" t="s"/>
      <c r="F1928" s="12" t="s"/>
      <c r="G1928" s="12" t="s"/>
      <c r="H1928" s="12" t="s"/>
      <c r="I1928" s="12" t="s"/>
      <c r="J1928" s="12" t="s"/>
      <c r="K1928" s="12" t="s"/>
      <c r="L1928" s="12" t="s"/>
      <c r="M1928" s="12" t="s"/>
      <c r="N1928" s="12" t="s"/>
      <c r="O1928" s="12" t="s"/>
      <c r="P1928" s="12" t="s"/>
    </row>
    <row r="1929" spans="1:16">
      <c r="A1929" s="21" t="s"/>
      <c r="B1929" s="12" t="s"/>
      <c r="C1929" s="22" t="s"/>
      <c r="D1929" s="12" t="s"/>
      <c r="E1929" s="12" t="s"/>
      <c r="F1929" s="12" t="s"/>
      <c r="G1929" s="12" t="s"/>
      <c r="H1929" s="12" t="s"/>
      <c r="I1929" s="12" t="s"/>
      <c r="J1929" s="12" t="s"/>
      <c r="K1929" s="12" t="s"/>
      <c r="L1929" s="12" t="s"/>
      <c r="M1929" s="12" t="s"/>
      <c r="N1929" s="12" t="s"/>
      <c r="O1929" s="12" t="s"/>
      <c r="P1929" s="12" t="s"/>
    </row>
    <row r="1930" spans="1:16">
      <c r="A1930" s="21" t="s"/>
      <c r="B1930" s="12" t="s"/>
      <c r="C1930" s="22" t="s"/>
      <c r="D1930" s="12" t="s"/>
      <c r="E1930" s="12" t="s"/>
      <c r="F1930" s="12" t="s"/>
      <c r="G1930" s="12" t="s"/>
      <c r="H1930" s="12" t="s"/>
      <c r="I1930" s="12" t="s"/>
      <c r="J1930" s="12" t="s"/>
      <c r="K1930" s="12" t="s"/>
      <c r="L1930" s="12" t="s"/>
      <c r="M1930" s="12" t="s"/>
      <c r="N1930" s="12" t="s"/>
      <c r="O1930" s="12" t="s"/>
      <c r="P1930" s="12" t="s"/>
    </row>
    <row r="1931" spans="1:16">
      <c r="A1931" s="21" t="s"/>
      <c r="B1931" s="12" t="s"/>
      <c r="C1931" s="22" t="s"/>
      <c r="D1931" s="12" t="s"/>
      <c r="E1931" s="12" t="s"/>
      <c r="F1931" s="12" t="s"/>
      <c r="G1931" s="12" t="s"/>
      <c r="H1931" s="12" t="s"/>
      <c r="I1931" s="12" t="s"/>
      <c r="J1931" s="12" t="s"/>
      <c r="K1931" s="12" t="s"/>
      <c r="L1931" s="12" t="s"/>
      <c r="M1931" s="12" t="s"/>
      <c r="N1931" s="12" t="s"/>
      <c r="O1931" s="12" t="s"/>
      <c r="P1931" s="12" t="s"/>
    </row>
    <row r="1932" spans="1:16">
      <c r="A1932" s="21" t="s"/>
      <c r="B1932" s="12" t="s"/>
      <c r="C1932" s="22" t="s"/>
      <c r="D1932" s="12" t="s"/>
      <c r="E1932" s="12" t="s"/>
      <c r="F1932" s="12" t="s"/>
      <c r="G1932" s="12" t="s"/>
      <c r="H1932" s="12" t="s"/>
      <c r="I1932" s="12" t="s"/>
      <c r="J1932" s="12" t="s"/>
      <c r="K1932" s="12" t="s"/>
      <c r="L1932" s="12" t="s"/>
      <c r="M1932" s="12" t="s"/>
      <c r="N1932" s="12" t="s"/>
      <c r="O1932" s="12" t="s"/>
      <c r="P1932" s="12" t="s"/>
    </row>
    <row r="1933" spans="1:16">
      <c r="A1933" s="21" t="s"/>
      <c r="B1933" s="12" t="s"/>
      <c r="C1933" s="22" t="s"/>
      <c r="D1933" s="12" t="s"/>
      <c r="E1933" s="12" t="s"/>
      <c r="F1933" s="12" t="s"/>
      <c r="G1933" s="12" t="s"/>
      <c r="H1933" s="12" t="s"/>
      <c r="I1933" s="12" t="s"/>
      <c r="J1933" s="12" t="s"/>
      <c r="K1933" s="12" t="s"/>
      <c r="L1933" s="12" t="s"/>
      <c r="M1933" s="12" t="s"/>
      <c r="N1933" s="12" t="s"/>
      <c r="O1933" s="12" t="s"/>
      <c r="P1933" s="12" t="s"/>
    </row>
    <row r="1934" spans="1:16">
      <c r="A1934" s="21" t="s"/>
      <c r="B1934" s="12" t="s"/>
      <c r="C1934" s="22" t="s"/>
      <c r="D1934" s="12" t="s"/>
      <c r="E1934" s="12" t="s"/>
      <c r="F1934" s="12" t="s"/>
      <c r="G1934" s="12" t="s"/>
      <c r="H1934" s="12" t="s"/>
      <c r="I1934" s="12" t="s"/>
      <c r="J1934" s="12" t="s"/>
      <c r="K1934" s="12" t="s"/>
      <c r="L1934" s="12" t="s"/>
      <c r="M1934" s="12" t="s"/>
      <c r="N1934" s="12" t="s"/>
      <c r="O1934" s="12" t="s"/>
      <c r="P1934" s="12" t="s"/>
    </row>
    <row r="1935" spans="1:16">
      <c r="A1935" s="21" t="s"/>
      <c r="B1935" s="12" t="s"/>
      <c r="C1935" s="22" t="s"/>
      <c r="D1935" s="12" t="s"/>
      <c r="E1935" s="12" t="s"/>
      <c r="F1935" s="12" t="s"/>
      <c r="G1935" s="12" t="s"/>
      <c r="H1935" s="12" t="s"/>
      <c r="I1935" s="12" t="s"/>
      <c r="J1935" s="12" t="s"/>
      <c r="K1935" s="12" t="s"/>
      <c r="L1935" s="12" t="s"/>
      <c r="M1935" s="12" t="s"/>
      <c r="N1935" s="12" t="s"/>
      <c r="O1935" s="12" t="s"/>
      <c r="P1935" s="12" t="s"/>
    </row>
    <row r="1936" spans="1:16">
      <c r="A1936" s="21" t="s"/>
      <c r="B1936" s="12" t="s"/>
      <c r="C1936" s="22" t="s"/>
      <c r="D1936" s="12" t="s"/>
      <c r="E1936" s="12" t="s"/>
      <c r="F1936" s="12" t="s"/>
      <c r="G1936" s="12" t="s"/>
      <c r="H1936" s="12" t="s"/>
      <c r="I1936" s="12" t="s"/>
      <c r="J1936" s="12" t="s"/>
      <c r="K1936" s="12" t="s"/>
      <c r="L1936" s="12" t="s"/>
      <c r="M1936" s="12" t="s"/>
      <c r="N1936" s="12" t="s"/>
      <c r="O1936" s="12" t="s"/>
      <c r="P1936" s="12" t="s"/>
    </row>
    <row r="1937" spans="1:16">
      <c r="A1937" s="21" t="s"/>
      <c r="B1937" s="12" t="s"/>
      <c r="C1937" s="22" t="s"/>
      <c r="D1937" s="12" t="s"/>
      <c r="E1937" s="12" t="s"/>
      <c r="F1937" s="12" t="s"/>
      <c r="G1937" s="12" t="s"/>
      <c r="H1937" s="12" t="s"/>
      <c r="I1937" s="12" t="s"/>
      <c r="J1937" s="12" t="s"/>
      <c r="K1937" s="12" t="s"/>
      <c r="L1937" s="12" t="s"/>
      <c r="M1937" s="12" t="s"/>
      <c r="N1937" s="12" t="s"/>
      <c r="O1937" s="12" t="s"/>
      <c r="P1937" s="12" t="s"/>
    </row>
    <row r="1938" spans="1:16">
      <c r="A1938" s="21" t="s"/>
      <c r="B1938" s="12" t="s"/>
      <c r="C1938" s="22" t="s"/>
      <c r="D1938" s="12" t="s"/>
      <c r="E1938" s="12" t="s"/>
      <c r="F1938" s="12" t="s"/>
      <c r="G1938" s="12" t="s"/>
      <c r="H1938" s="12" t="s"/>
      <c r="I1938" s="12" t="s"/>
      <c r="J1938" s="12" t="s"/>
      <c r="K1938" s="12" t="s"/>
      <c r="L1938" s="12" t="s"/>
      <c r="M1938" s="12" t="s"/>
      <c r="N1938" s="12" t="s"/>
      <c r="O1938" s="12" t="s"/>
      <c r="P1938" s="12" t="s"/>
    </row>
    <row r="1939" spans="1:16">
      <c r="A1939" s="21" t="s"/>
      <c r="B1939" s="12" t="s"/>
      <c r="C1939" s="22" t="s"/>
      <c r="D1939" s="12" t="s"/>
      <c r="E1939" s="12" t="s"/>
      <c r="F1939" s="12" t="s"/>
      <c r="G1939" s="12" t="s"/>
      <c r="H1939" s="12" t="s"/>
      <c r="I1939" s="12" t="s"/>
      <c r="J1939" s="12" t="s"/>
      <c r="K1939" s="12" t="s"/>
      <c r="L1939" s="12" t="s"/>
      <c r="M1939" s="12" t="s"/>
      <c r="N1939" s="12" t="s"/>
      <c r="O1939" s="12" t="s"/>
      <c r="P1939" s="12" t="s"/>
    </row>
    <row r="1940" spans="1:16">
      <c r="A1940" s="21" t="s"/>
      <c r="B1940" s="12" t="s"/>
      <c r="C1940" s="22" t="s"/>
      <c r="D1940" s="12" t="s"/>
      <c r="E1940" s="12" t="s"/>
      <c r="F1940" s="12" t="s"/>
      <c r="G1940" s="12" t="s"/>
      <c r="H1940" s="12" t="s"/>
      <c r="I1940" s="12" t="s"/>
      <c r="J1940" s="12" t="s"/>
      <c r="K1940" s="12" t="s"/>
      <c r="L1940" s="12" t="s"/>
      <c r="M1940" s="12" t="s"/>
      <c r="N1940" s="12" t="s"/>
      <c r="O1940" s="12" t="s"/>
      <c r="P1940" s="12" t="s"/>
    </row>
    <row r="1941" spans="1:16">
      <c r="A1941" s="21" t="s"/>
      <c r="B1941" s="12" t="s"/>
      <c r="C1941" s="22" t="s"/>
      <c r="D1941" s="12" t="s"/>
      <c r="E1941" s="12" t="s"/>
      <c r="F1941" s="12" t="s"/>
      <c r="G1941" s="12" t="s"/>
      <c r="H1941" s="12" t="s"/>
      <c r="I1941" s="12" t="s"/>
      <c r="J1941" s="12" t="s"/>
      <c r="K1941" s="12" t="s"/>
      <c r="L1941" s="12" t="s"/>
      <c r="M1941" s="12" t="s"/>
      <c r="N1941" s="12" t="s"/>
      <c r="O1941" s="12" t="s"/>
      <c r="P1941" s="12" t="s"/>
    </row>
    <row r="1942" spans="1:16">
      <c r="A1942" s="21" t="s"/>
      <c r="B1942" s="12" t="s"/>
      <c r="C1942" s="22" t="s"/>
      <c r="D1942" s="12" t="s"/>
      <c r="E1942" s="12" t="s"/>
      <c r="F1942" s="12" t="s"/>
      <c r="G1942" s="12" t="s"/>
      <c r="H1942" s="12" t="s"/>
      <c r="I1942" s="12" t="s"/>
      <c r="J1942" s="12" t="s"/>
      <c r="K1942" s="12" t="s"/>
      <c r="L1942" s="12" t="s"/>
      <c r="M1942" s="12" t="s"/>
      <c r="N1942" s="12" t="s"/>
      <c r="O1942" s="12" t="s"/>
      <c r="P1942" s="12" t="s"/>
    </row>
    <row r="1943" spans="1:16">
      <c r="A1943" s="21" t="s"/>
      <c r="B1943" s="12" t="s"/>
      <c r="C1943" s="22" t="s"/>
      <c r="D1943" s="12" t="s"/>
      <c r="E1943" s="12" t="s"/>
      <c r="F1943" s="12" t="s"/>
      <c r="G1943" s="12" t="s"/>
      <c r="H1943" s="12" t="s"/>
      <c r="I1943" s="12" t="s"/>
      <c r="J1943" s="12" t="s"/>
      <c r="K1943" s="12" t="s"/>
      <c r="L1943" s="12" t="s"/>
      <c r="M1943" s="12" t="s"/>
      <c r="N1943" s="12" t="s"/>
      <c r="O1943" s="12" t="s"/>
      <c r="P1943" s="12" t="s"/>
    </row>
    <row r="1944" spans="1:16">
      <c r="A1944" s="21" t="s"/>
      <c r="B1944" s="12" t="s"/>
      <c r="C1944" s="22" t="s"/>
      <c r="D1944" s="12" t="s"/>
      <c r="E1944" s="12" t="s"/>
      <c r="F1944" s="12" t="s"/>
      <c r="G1944" s="12" t="s"/>
      <c r="H1944" s="12" t="s"/>
      <c r="I1944" s="12" t="s"/>
      <c r="J1944" s="12" t="s"/>
      <c r="K1944" s="12" t="s"/>
      <c r="L1944" s="12" t="s"/>
      <c r="M1944" s="12" t="s"/>
      <c r="N1944" s="12" t="s"/>
      <c r="O1944" s="12" t="s"/>
      <c r="P1944" s="12" t="s"/>
    </row>
    <row r="1945" spans="1:16">
      <c r="A1945" s="21" t="s"/>
      <c r="B1945" s="12" t="s"/>
      <c r="C1945" s="22" t="s"/>
      <c r="D1945" s="12" t="s"/>
      <c r="E1945" s="12" t="s"/>
      <c r="F1945" s="12" t="s"/>
      <c r="G1945" s="12" t="s"/>
      <c r="H1945" s="12" t="s"/>
      <c r="I1945" s="12" t="s"/>
      <c r="J1945" s="12" t="s"/>
      <c r="K1945" s="12" t="s"/>
      <c r="L1945" s="12" t="s"/>
      <c r="M1945" s="12" t="s"/>
      <c r="N1945" s="12" t="s"/>
      <c r="O1945" s="12" t="s"/>
      <c r="P1945" s="12" t="s"/>
    </row>
    <row r="1946" spans="1:16">
      <c r="A1946" s="21" t="s"/>
      <c r="B1946" s="12" t="s"/>
      <c r="C1946" s="22" t="s"/>
      <c r="D1946" s="12" t="s"/>
      <c r="E1946" s="12" t="s"/>
      <c r="F1946" s="12" t="s"/>
      <c r="G1946" s="12" t="s"/>
      <c r="H1946" s="12" t="s"/>
      <c r="I1946" s="12" t="s"/>
      <c r="J1946" s="12" t="s"/>
      <c r="K1946" s="12" t="s"/>
      <c r="L1946" s="12" t="s"/>
      <c r="M1946" s="12" t="s"/>
      <c r="N1946" s="12" t="s"/>
      <c r="O1946" s="12" t="s"/>
      <c r="P1946" s="12" t="s"/>
    </row>
    <row r="1947" spans="1:16">
      <c r="A1947" s="21" t="s"/>
      <c r="B1947" s="12" t="s"/>
      <c r="C1947" s="22" t="s"/>
      <c r="D1947" s="12" t="s"/>
      <c r="E1947" s="12" t="s"/>
      <c r="F1947" s="12" t="s"/>
      <c r="G1947" s="12" t="s"/>
      <c r="H1947" s="12" t="s"/>
      <c r="I1947" s="12" t="s"/>
      <c r="J1947" s="12" t="s"/>
      <c r="K1947" s="12" t="s"/>
      <c r="L1947" s="12" t="s"/>
      <c r="M1947" s="12" t="s"/>
      <c r="N1947" s="12" t="s"/>
      <c r="O1947" s="12" t="s"/>
      <c r="P1947" s="12" t="s"/>
    </row>
    <row r="1948" spans="1:16">
      <c r="A1948" s="21" t="s"/>
      <c r="B1948" s="12" t="s"/>
      <c r="C1948" s="22" t="s"/>
      <c r="D1948" s="12" t="s"/>
      <c r="E1948" s="12" t="s"/>
      <c r="F1948" s="12" t="s"/>
      <c r="G1948" s="12" t="s"/>
      <c r="H1948" s="12" t="s"/>
      <c r="I1948" s="12" t="s"/>
      <c r="J1948" s="12" t="s"/>
      <c r="K1948" s="12" t="s"/>
      <c r="L1948" s="12" t="s"/>
      <c r="M1948" s="12" t="s"/>
      <c r="N1948" s="12" t="s"/>
      <c r="O1948" s="12" t="s"/>
      <c r="P1948" s="12" t="s"/>
    </row>
    <row r="1949" spans="1:16">
      <c r="A1949" s="21" t="s"/>
      <c r="B1949" s="12" t="s"/>
      <c r="C1949" s="22" t="s"/>
      <c r="D1949" s="12" t="s"/>
      <c r="E1949" s="12" t="s"/>
      <c r="F1949" s="12" t="s"/>
      <c r="G1949" s="12" t="s"/>
      <c r="H1949" s="12" t="s"/>
      <c r="I1949" s="12" t="s"/>
      <c r="J1949" s="12" t="s"/>
      <c r="K1949" s="12" t="s"/>
      <c r="L1949" s="12" t="s"/>
      <c r="M1949" s="12" t="s"/>
      <c r="N1949" s="12" t="s"/>
      <c r="O1949" s="12" t="s"/>
      <c r="P1949" s="12" t="s"/>
    </row>
    <row r="1950" spans="1:16">
      <c r="A1950" s="21" t="s"/>
      <c r="B1950" s="12" t="s"/>
      <c r="C1950" s="22" t="s"/>
      <c r="D1950" s="12" t="s"/>
      <c r="E1950" s="12" t="s"/>
      <c r="F1950" s="12" t="s"/>
      <c r="G1950" s="12" t="s"/>
      <c r="H1950" s="12" t="s"/>
      <c r="I1950" s="12" t="s"/>
      <c r="J1950" s="12" t="s"/>
      <c r="K1950" s="12" t="s"/>
      <c r="L1950" s="12" t="s"/>
      <c r="M1950" s="12" t="s"/>
      <c r="N1950" s="12" t="s"/>
      <c r="O1950" s="12" t="s"/>
      <c r="P1950" s="12" t="s"/>
    </row>
    <row r="1951" spans="1:16">
      <c r="A1951" s="21" t="s"/>
      <c r="B1951" s="12" t="s"/>
      <c r="C1951" s="22" t="s"/>
      <c r="D1951" s="12" t="s"/>
      <c r="E1951" s="12" t="s"/>
      <c r="F1951" s="12" t="s"/>
      <c r="G1951" s="12" t="s"/>
      <c r="H1951" s="12" t="s"/>
      <c r="I1951" s="12" t="s"/>
      <c r="J1951" s="12" t="s"/>
      <c r="K1951" s="12" t="s"/>
      <c r="L1951" s="12" t="s"/>
      <c r="M1951" s="12" t="s"/>
      <c r="N1951" s="12" t="s"/>
      <c r="O1951" s="12" t="s"/>
      <c r="P1951" s="12" t="s"/>
    </row>
    <row r="1952" spans="1:16">
      <c r="A1952" s="21" t="s"/>
      <c r="B1952" s="12" t="s"/>
      <c r="C1952" s="22" t="s"/>
      <c r="D1952" s="12" t="s"/>
      <c r="E1952" s="12" t="s"/>
      <c r="F1952" s="12" t="s"/>
      <c r="G1952" s="12" t="s"/>
      <c r="H1952" s="12" t="s"/>
      <c r="I1952" s="12" t="s"/>
      <c r="J1952" s="12" t="s"/>
      <c r="K1952" s="12" t="s"/>
      <c r="L1952" s="12" t="s"/>
      <c r="M1952" s="12" t="s"/>
      <c r="N1952" s="12" t="s"/>
      <c r="O1952" s="12" t="s"/>
      <c r="P1952" s="12" t="s"/>
    </row>
    <row r="1953" spans="1:16">
      <c r="A1953" s="21" t="s"/>
      <c r="B1953" s="12" t="s"/>
      <c r="C1953" s="22" t="s"/>
      <c r="D1953" s="12" t="s"/>
      <c r="E1953" s="12" t="s"/>
      <c r="F1953" s="12" t="s"/>
      <c r="G1953" s="12" t="s"/>
      <c r="H1953" s="12" t="s"/>
      <c r="I1953" s="12" t="s"/>
      <c r="J1953" s="12" t="s"/>
      <c r="K1953" s="12" t="s"/>
      <c r="L1953" s="12" t="s"/>
      <c r="M1953" s="12" t="s"/>
      <c r="N1953" s="12" t="s"/>
      <c r="O1953" s="12" t="s"/>
      <c r="P1953" s="12" t="s"/>
    </row>
    <row r="1954" spans="1:16">
      <c r="A1954" s="21" t="s"/>
      <c r="B1954" s="12" t="s"/>
      <c r="C1954" s="22" t="s"/>
      <c r="D1954" s="12" t="s"/>
      <c r="E1954" s="12" t="s"/>
      <c r="F1954" s="12" t="s"/>
      <c r="G1954" s="12" t="s"/>
      <c r="H1954" s="12" t="s"/>
      <c r="I1954" s="12" t="s"/>
      <c r="J1954" s="12" t="s"/>
      <c r="K1954" s="12" t="s"/>
      <c r="L1954" s="12" t="s"/>
      <c r="M1954" s="12" t="s"/>
      <c r="N1954" s="12" t="s"/>
      <c r="O1954" s="12" t="s"/>
      <c r="P1954" s="12" t="s"/>
    </row>
    <row r="1955" spans="1:16">
      <c r="A1955" s="21" t="s"/>
      <c r="B1955" s="12" t="s"/>
      <c r="C1955" s="22" t="s"/>
      <c r="D1955" s="12" t="s"/>
      <c r="E1955" s="12" t="s"/>
      <c r="F1955" s="12" t="s"/>
      <c r="G1955" s="12" t="s"/>
      <c r="H1955" s="12" t="s"/>
      <c r="I1955" s="12" t="s"/>
      <c r="J1955" s="12" t="s"/>
      <c r="K1955" s="12" t="s"/>
      <c r="L1955" s="12" t="s"/>
      <c r="M1955" s="12" t="s"/>
      <c r="N1955" s="12" t="s"/>
      <c r="O1955" s="12" t="s"/>
      <c r="P1955" s="12" t="s"/>
    </row>
    <row r="1956" spans="1:16">
      <c r="A1956" s="21" t="s"/>
      <c r="B1956" s="12" t="s"/>
      <c r="C1956" s="22" t="s"/>
      <c r="D1956" s="12" t="s"/>
      <c r="E1956" s="12" t="s"/>
      <c r="F1956" s="12" t="s"/>
      <c r="G1956" s="12" t="s"/>
      <c r="H1956" s="12" t="s"/>
      <c r="I1956" s="12" t="s"/>
      <c r="J1956" s="12" t="s"/>
      <c r="K1956" s="12" t="s"/>
      <c r="L1956" s="12" t="s"/>
      <c r="M1956" s="12" t="s"/>
      <c r="N1956" s="12" t="s"/>
      <c r="O1956" s="12" t="s"/>
      <c r="P1956" s="12" t="s"/>
    </row>
    <row r="1957" spans="1:16">
      <c r="A1957" s="21" t="s"/>
      <c r="B1957" s="12" t="s"/>
      <c r="C1957" s="22" t="s"/>
      <c r="D1957" s="12" t="s"/>
      <c r="E1957" s="12" t="s"/>
      <c r="F1957" s="12" t="s"/>
      <c r="G1957" s="12" t="s"/>
      <c r="H1957" s="12" t="s"/>
      <c r="I1957" s="12" t="s"/>
      <c r="J1957" s="12" t="s"/>
      <c r="K1957" s="12" t="s"/>
      <c r="L1957" s="12" t="s"/>
      <c r="M1957" s="12" t="s"/>
      <c r="N1957" s="12" t="s"/>
      <c r="O1957" s="12" t="s"/>
      <c r="P1957" s="12" t="s"/>
    </row>
    <row r="1958" spans="1:16">
      <c r="A1958" s="21" t="s"/>
      <c r="B1958" s="12" t="s"/>
      <c r="C1958" s="22" t="s"/>
      <c r="D1958" s="12" t="s"/>
      <c r="E1958" s="12" t="s"/>
      <c r="F1958" s="12" t="s"/>
      <c r="G1958" s="12" t="s"/>
      <c r="H1958" s="12" t="s"/>
      <c r="I1958" s="12" t="s"/>
      <c r="J1958" s="12" t="s"/>
      <c r="K1958" s="12" t="s"/>
      <c r="L1958" s="12" t="s"/>
      <c r="M1958" s="12" t="s"/>
      <c r="N1958" s="12" t="s"/>
      <c r="O1958" s="12" t="s"/>
      <c r="P1958" s="12" t="s"/>
    </row>
    <row r="1959" spans="1:16">
      <c r="A1959" s="21" t="s"/>
      <c r="B1959" s="12" t="s"/>
      <c r="C1959" s="22" t="s"/>
      <c r="D1959" s="12" t="s"/>
      <c r="E1959" s="12" t="s"/>
      <c r="F1959" s="12" t="s"/>
      <c r="G1959" s="12" t="s"/>
      <c r="H1959" s="12" t="s"/>
      <c r="I1959" s="12" t="s"/>
      <c r="J1959" s="12" t="s"/>
      <c r="K1959" s="12" t="s"/>
      <c r="L1959" s="12" t="s"/>
      <c r="M1959" s="12" t="s"/>
      <c r="N1959" s="12" t="s"/>
      <c r="O1959" s="12" t="s"/>
      <c r="P1959" s="12" t="s"/>
    </row>
    <row r="1960" spans="1:16">
      <c r="A1960" s="21" t="s"/>
      <c r="B1960" s="12" t="s"/>
      <c r="C1960" s="22" t="s"/>
      <c r="D1960" s="12" t="s"/>
      <c r="E1960" s="12" t="s"/>
      <c r="F1960" s="12" t="s"/>
      <c r="G1960" s="12" t="s"/>
      <c r="H1960" s="12" t="s"/>
      <c r="I1960" s="12" t="s"/>
      <c r="J1960" s="12" t="s"/>
      <c r="K1960" s="12" t="s"/>
      <c r="L1960" s="12" t="s"/>
      <c r="M1960" s="12" t="s"/>
      <c r="N1960" s="12" t="s"/>
      <c r="O1960" s="12" t="s"/>
      <c r="P1960" s="12" t="s"/>
    </row>
    <row r="1961" spans="1:16">
      <c r="A1961" s="21" t="s"/>
      <c r="B1961" s="12" t="s"/>
      <c r="C1961" s="22" t="s"/>
      <c r="D1961" s="12" t="s"/>
      <c r="E1961" s="12" t="s"/>
      <c r="F1961" s="12" t="s"/>
      <c r="G1961" s="12" t="s"/>
      <c r="H1961" s="12" t="s"/>
      <c r="I1961" s="12" t="s"/>
      <c r="J1961" s="12" t="s"/>
      <c r="K1961" s="12" t="s"/>
      <c r="L1961" s="12" t="s"/>
      <c r="M1961" s="12" t="s"/>
      <c r="N1961" s="12" t="s"/>
      <c r="O1961" s="12" t="s"/>
      <c r="P1961" s="12" t="s"/>
    </row>
    <row r="1962" spans="1:16">
      <c r="A1962" s="21" t="s"/>
      <c r="B1962" s="12" t="s"/>
      <c r="C1962" s="22" t="s"/>
      <c r="D1962" s="12" t="s"/>
      <c r="E1962" s="12" t="s"/>
      <c r="F1962" s="12" t="s"/>
      <c r="G1962" s="12" t="s"/>
      <c r="H1962" s="12" t="s"/>
      <c r="I1962" s="12" t="s"/>
      <c r="J1962" s="12" t="s"/>
      <c r="K1962" s="12" t="s"/>
      <c r="L1962" s="12" t="s"/>
      <c r="M1962" s="12" t="s"/>
      <c r="N1962" s="12" t="s"/>
      <c r="O1962" s="12" t="s"/>
      <c r="P1962" s="12" t="s"/>
    </row>
    <row r="1963" spans="1:16">
      <c r="A1963" s="21" t="s"/>
      <c r="B1963" s="12" t="s"/>
      <c r="C1963" s="22" t="s"/>
      <c r="D1963" s="12" t="s"/>
      <c r="E1963" s="12" t="s"/>
      <c r="F1963" s="12" t="s"/>
      <c r="G1963" s="12" t="s"/>
      <c r="H1963" s="12" t="s"/>
      <c r="I1963" s="12" t="s"/>
      <c r="J1963" s="12" t="s"/>
      <c r="K1963" s="12" t="s"/>
      <c r="L1963" s="12" t="s"/>
      <c r="M1963" s="12" t="s"/>
      <c r="N1963" s="12" t="s"/>
      <c r="O1963" s="12" t="s"/>
      <c r="P1963" s="12" t="s"/>
    </row>
    <row r="1964" spans="1:16">
      <c r="A1964" s="21" t="s"/>
      <c r="B1964" s="12" t="s"/>
      <c r="C1964" s="22" t="s"/>
      <c r="D1964" s="12" t="s"/>
      <c r="E1964" s="12" t="s"/>
      <c r="F1964" s="12" t="s"/>
      <c r="G1964" s="12" t="s"/>
      <c r="H1964" s="12" t="s"/>
      <c r="I1964" s="12" t="s"/>
      <c r="J1964" s="12" t="s"/>
      <c r="K1964" s="12" t="s"/>
      <c r="L1964" s="12" t="s"/>
      <c r="M1964" s="12" t="s"/>
      <c r="N1964" s="12" t="s"/>
      <c r="O1964" s="12" t="s"/>
      <c r="P1964" s="12" t="s"/>
    </row>
    <row r="1965" spans="1:16">
      <c r="A1965" s="21" t="s"/>
      <c r="B1965" s="12" t="s"/>
      <c r="C1965" s="22" t="s"/>
      <c r="D1965" s="12" t="s"/>
      <c r="E1965" s="12" t="s"/>
      <c r="F1965" s="12" t="s"/>
      <c r="G1965" s="12" t="s"/>
      <c r="H1965" s="12" t="s"/>
      <c r="I1965" s="12" t="s"/>
      <c r="J1965" s="12" t="s"/>
      <c r="K1965" s="12" t="s"/>
      <c r="L1965" s="12" t="s"/>
      <c r="M1965" s="12" t="s"/>
      <c r="N1965" s="12" t="s"/>
      <c r="O1965" s="12" t="s"/>
      <c r="P1965" s="12" t="s"/>
    </row>
    <row r="1966" spans="1:16">
      <c r="A1966" s="21" t="s"/>
      <c r="B1966" s="12" t="s"/>
      <c r="C1966" s="22" t="s"/>
      <c r="D1966" s="12" t="s"/>
      <c r="E1966" s="12" t="s"/>
      <c r="F1966" s="12" t="s"/>
      <c r="G1966" s="12" t="s"/>
      <c r="H1966" s="12" t="s"/>
      <c r="I1966" s="12" t="s"/>
      <c r="J1966" s="12" t="s"/>
      <c r="K1966" s="12" t="s"/>
      <c r="L1966" s="12" t="s"/>
      <c r="M1966" s="12" t="s"/>
      <c r="N1966" s="12" t="s"/>
      <c r="O1966" s="12" t="s"/>
      <c r="P1966" s="12" t="s"/>
    </row>
    <row r="1967" spans="1:16">
      <c r="A1967" s="21" t="s"/>
      <c r="B1967" s="12" t="s"/>
      <c r="C1967" s="22" t="s"/>
      <c r="D1967" s="12" t="s"/>
      <c r="E1967" s="12" t="s"/>
      <c r="F1967" s="12" t="s"/>
      <c r="G1967" s="12" t="s"/>
      <c r="H1967" s="12" t="s"/>
      <c r="I1967" s="12" t="s"/>
      <c r="J1967" s="12" t="s"/>
      <c r="K1967" s="12" t="s"/>
      <c r="L1967" s="12" t="s"/>
      <c r="M1967" s="12" t="s"/>
      <c r="N1967" s="12" t="s"/>
      <c r="O1967" s="12" t="s"/>
      <c r="P1967" s="12" t="s"/>
    </row>
    <row r="1968" spans="1:16">
      <c r="A1968" s="21" t="s"/>
      <c r="B1968" s="12" t="s"/>
      <c r="C1968" s="22" t="s"/>
      <c r="D1968" s="12" t="s"/>
      <c r="E1968" s="12" t="s"/>
      <c r="F1968" s="12" t="s"/>
      <c r="G1968" s="12" t="s"/>
      <c r="H1968" s="12" t="s"/>
      <c r="I1968" s="12" t="s"/>
      <c r="J1968" s="12" t="s"/>
      <c r="K1968" s="12" t="s"/>
      <c r="L1968" s="12" t="s"/>
      <c r="M1968" s="12" t="s"/>
      <c r="N1968" s="12" t="s"/>
      <c r="O1968" s="12" t="s"/>
      <c r="P1968" s="12" t="s"/>
    </row>
    <row r="1969" spans="1:16">
      <c r="A1969" s="21" t="s"/>
      <c r="B1969" s="12" t="s"/>
      <c r="C1969" s="22" t="s"/>
      <c r="D1969" s="12" t="s"/>
      <c r="E1969" s="12" t="s"/>
      <c r="F1969" s="12" t="s"/>
      <c r="G1969" s="12" t="s"/>
      <c r="H1969" s="12" t="s"/>
      <c r="I1969" s="12" t="s"/>
      <c r="J1969" s="12" t="s"/>
      <c r="K1969" s="12" t="s"/>
      <c r="L1969" s="12" t="s"/>
      <c r="M1969" s="12" t="s"/>
      <c r="N1969" s="12" t="s"/>
      <c r="O1969" s="12" t="s"/>
      <c r="P1969" s="12" t="s"/>
    </row>
    <row r="1970" spans="1:16">
      <c r="A1970" s="21" t="s"/>
      <c r="B1970" s="12" t="s"/>
      <c r="C1970" s="22" t="s"/>
      <c r="D1970" s="12" t="s"/>
      <c r="E1970" s="12" t="s"/>
      <c r="F1970" s="12" t="s"/>
      <c r="G1970" s="12" t="s"/>
      <c r="H1970" s="12" t="s"/>
      <c r="I1970" s="12" t="s"/>
      <c r="J1970" s="12" t="s"/>
      <c r="K1970" s="12" t="s"/>
      <c r="L1970" s="12" t="s"/>
      <c r="M1970" s="12" t="s"/>
      <c r="N1970" s="12" t="s"/>
      <c r="O1970" s="12" t="s"/>
      <c r="P1970" s="12" t="s"/>
    </row>
    <row r="1971" spans="1:16">
      <c r="A1971" s="21" t="s"/>
      <c r="B1971" s="12" t="s"/>
      <c r="C1971" s="22" t="s"/>
      <c r="D1971" s="12" t="s"/>
      <c r="E1971" s="12" t="s"/>
      <c r="F1971" s="12" t="s"/>
      <c r="G1971" s="12" t="s"/>
      <c r="H1971" s="12" t="s"/>
      <c r="I1971" s="12" t="s"/>
      <c r="J1971" s="12" t="s"/>
      <c r="K1971" s="12" t="s"/>
      <c r="L1971" s="12" t="s"/>
      <c r="M1971" s="12" t="s"/>
      <c r="N1971" s="12" t="s"/>
      <c r="O1971" s="12" t="s"/>
      <c r="P1971" s="12" t="s"/>
    </row>
    <row r="1972" spans="1:16">
      <c r="A1972" s="21" t="s"/>
      <c r="B1972" s="12" t="s"/>
      <c r="C1972" s="22" t="s"/>
      <c r="D1972" s="12" t="s"/>
      <c r="E1972" s="12" t="s"/>
      <c r="F1972" s="12" t="s"/>
      <c r="G1972" s="12" t="s"/>
      <c r="H1972" s="12" t="s"/>
      <c r="I1972" s="12" t="s"/>
      <c r="J1972" s="12" t="s"/>
      <c r="K1972" s="12" t="s"/>
      <c r="L1972" s="12" t="s"/>
      <c r="M1972" s="12" t="s"/>
      <c r="N1972" s="12" t="s"/>
      <c r="O1972" s="12" t="s"/>
      <c r="P1972" s="12" t="s"/>
    </row>
    <row r="1973" spans="1:16">
      <c r="A1973" s="21" t="s"/>
      <c r="B1973" s="12" t="s"/>
      <c r="C1973" s="22" t="s"/>
      <c r="D1973" s="12" t="s"/>
      <c r="E1973" s="12" t="s"/>
      <c r="F1973" s="12" t="s"/>
      <c r="G1973" s="12" t="s"/>
      <c r="H1973" s="12" t="s"/>
      <c r="I1973" s="12" t="s"/>
      <c r="J1973" s="12" t="s"/>
      <c r="K1973" s="12" t="s"/>
      <c r="L1973" s="12" t="s"/>
      <c r="M1973" s="12" t="s"/>
      <c r="N1973" s="12" t="s"/>
      <c r="O1973" s="12" t="s"/>
      <c r="P1973" s="12" t="s"/>
    </row>
    <row r="1974" spans="1:16">
      <c r="A1974" s="21" t="s"/>
      <c r="B1974" s="12" t="s"/>
      <c r="C1974" s="22" t="s"/>
      <c r="D1974" s="12" t="s"/>
      <c r="E1974" s="12" t="s"/>
      <c r="F1974" s="12" t="s"/>
      <c r="G1974" s="12" t="s"/>
      <c r="H1974" s="12" t="s"/>
      <c r="I1974" s="12" t="s"/>
      <c r="J1974" s="12" t="s"/>
      <c r="K1974" s="12" t="s"/>
      <c r="L1974" s="12" t="s"/>
      <c r="M1974" s="12" t="s"/>
      <c r="N1974" s="12" t="s"/>
      <c r="O1974" s="12" t="s"/>
      <c r="P1974" s="12" t="s"/>
    </row>
    <row r="1975" spans="1:16">
      <c r="A1975" s="21" t="s"/>
      <c r="B1975" s="12" t="s"/>
      <c r="C1975" s="22" t="s"/>
      <c r="D1975" s="12" t="s"/>
      <c r="E1975" s="12" t="s"/>
      <c r="F1975" s="12" t="s"/>
      <c r="G1975" s="12" t="s"/>
      <c r="H1975" s="12" t="s"/>
      <c r="I1975" s="12" t="s"/>
      <c r="J1975" s="12" t="s"/>
      <c r="K1975" s="12" t="s"/>
      <c r="L1975" s="12" t="s"/>
      <c r="M1975" s="12" t="s"/>
      <c r="N1975" s="12" t="s"/>
      <c r="O1975" s="12" t="s"/>
      <c r="P1975" s="12" t="s"/>
    </row>
    <row r="1976" spans="1:16">
      <c r="A1976" s="21" t="s"/>
      <c r="B1976" s="12" t="s"/>
      <c r="C1976" s="22" t="s"/>
      <c r="D1976" s="12" t="s"/>
      <c r="E1976" s="12" t="s"/>
      <c r="F1976" s="12" t="s"/>
      <c r="G1976" s="12" t="s"/>
      <c r="H1976" s="12" t="s"/>
      <c r="I1976" s="12" t="s"/>
      <c r="J1976" s="12" t="s"/>
      <c r="K1976" s="12" t="s"/>
      <c r="L1976" s="12" t="s"/>
      <c r="M1976" s="12" t="s"/>
      <c r="N1976" s="12" t="s"/>
      <c r="O1976" s="12" t="s"/>
      <c r="P1976" s="12" t="s"/>
    </row>
    <row r="1977" spans="1:16">
      <c r="A1977" s="21" t="s"/>
      <c r="B1977" s="12" t="s"/>
      <c r="C1977" s="22" t="s"/>
      <c r="D1977" s="12" t="s"/>
      <c r="E1977" s="12" t="s"/>
      <c r="F1977" s="12" t="s"/>
      <c r="G1977" s="12" t="s"/>
      <c r="H1977" s="12" t="s"/>
      <c r="I1977" s="12" t="s"/>
      <c r="J1977" s="12" t="s"/>
      <c r="K1977" s="12" t="s"/>
      <c r="L1977" s="12" t="s"/>
      <c r="M1977" s="12" t="s"/>
      <c r="N1977" s="12" t="s"/>
      <c r="O1977" s="12" t="s"/>
      <c r="P1977" s="12" t="s"/>
    </row>
    <row r="1978" spans="1:16">
      <c r="A1978" s="21" t="s"/>
      <c r="B1978" s="12" t="s"/>
      <c r="C1978" s="22" t="s"/>
      <c r="D1978" s="12" t="s"/>
      <c r="E1978" s="12" t="s"/>
      <c r="F1978" s="12" t="s"/>
      <c r="G1978" s="12" t="s"/>
      <c r="H1978" s="12" t="s"/>
      <c r="I1978" s="12" t="s"/>
      <c r="J1978" s="12" t="s"/>
      <c r="K1978" s="12" t="s"/>
      <c r="L1978" s="12" t="s"/>
      <c r="M1978" s="12" t="s"/>
      <c r="N1978" s="12" t="s"/>
      <c r="O1978" s="12" t="s"/>
      <c r="P1978" s="12" t="s"/>
    </row>
    <row r="1979" spans="1:16">
      <c r="A1979" s="21" t="s"/>
      <c r="B1979" s="12" t="s"/>
      <c r="C1979" s="22" t="s"/>
      <c r="D1979" s="12" t="s"/>
      <c r="E1979" s="12" t="s"/>
      <c r="F1979" s="12" t="s"/>
      <c r="G1979" s="12" t="s"/>
      <c r="H1979" s="12" t="s"/>
      <c r="I1979" s="12" t="s"/>
      <c r="J1979" s="12" t="s"/>
      <c r="K1979" s="12" t="s"/>
      <c r="L1979" s="12" t="s"/>
      <c r="M1979" s="12" t="s"/>
      <c r="N1979" s="12" t="s"/>
      <c r="O1979" s="12" t="s"/>
      <c r="P1979" s="12" t="s"/>
    </row>
    <row r="1980" spans="1:16">
      <c r="A1980" s="21" t="s"/>
      <c r="B1980" s="12" t="s"/>
      <c r="C1980" s="22" t="s"/>
      <c r="D1980" s="12" t="s"/>
      <c r="E1980" s="12" t="s"/>
      <c r="F1980" s="12" t="s"/>
      <c r="G1980" s="12" t="s"/>
      <c r="H1980" s="12" t="s"/>
      <c r="I1980" s="12" t="s"/>
      <c r="J1980" s="12" t="s"/>
      <c r="K1980" s="12" t="s"/>
      <c r="L1980" s="12" t="s"/>
      <c r="M1980" s="12" t="s"/>
      <c r="N1980" s="12" t="s"/>
      <c r="O1980" s="12" t="s"/>
      <c r="P1980" s="12" t="s"/>
    </row>
    <row r="1981" spans="1:16">
      <c r="A1981" s="21" t="s"/>
      <c r="B1981" s="12" t="s"/>
      <c r="C1981" s="22" t="s"/>
      <c r="D1981" s="12" t="s"/>
      <c r="E1981" s="12" t="s"/>
      <c r="F1981" s="12" t="s"/>
      <c r="G1981" s="12" t="s"/>
      <c r="H1981" s="12" t="s"/>
      <c r="I1981" s="12" t="s"/>
      <c r="J1981" s="12" t="s"/>
      <c r="K1981" s="12" t="s"/>
      <c r="L1981" s="12" t="s"/>
      <c r="M1981" s="12" t="s"/>
      <c r="N1981" s="12" t="s"/>
      <c r="O1981" s="12" t="s"/>
      <c r="P1981" s="12" t="s"/>
    </row>
    <row r="1982" spans="1:16">
      <c r="A1982" s="21" t="s"/>
      <c r="B1982" s="12" t="s"/>
      <c r="C1982" s="22" t="s"/>
      <c r="D1982" s="12" t="s"/>
      <c r="E1982" s="12" t="s"/>
      <c r="F1982" s="12" t="s"/>
      <c r="G1982" s="12" t="s"/>
      <c r="H1982" s="12" t="s"/>
      <c r="I1982" s="12" t="s"/>
      <c r="J1982" s="12" t="s"/>
      <c r="K1982" s="12" t="s"/>
      <c r="L1982" s="12" t="s"/>
      <c r="M1982" s="12" t="s"/>
      <c r="N1982" s="12" t="s"/>
      <c r="O1982" s="12" t="s"/>
      <c r="P1982" s="12" t="s"/>
    </row>
    <row r="1983" spans="1:16">
      <c r="A1983" s="21" t="s"/>
      <c r="B1983" s="12" t="s"/>
      <c r="C1983" s="22" t="s"/>
      <c r="D1983" s="12" t="s"/>
      <c r="E1983" s="12" t="s"/>
      <c r="F1983" s="12" t="s"/>
      <c r="G1983" s="12" t="s"/>
      <c r="H1983" s="12" t="s"/>
      <c r="I1983" s="12" t="s"/>
      <c r="J1983" s="12" t="s"/>
      <c r="K1983" s="12" t="s"/>
      <c r="L1983" s="12" t="s"/>
      <c r="M1983" s="12" t="s"/>
      <c r="N1983" s="12" t="s"/>
      <c r="O1983" s="12" t="s"/>
      <c r="P1983" s="12" t="s"/>
    </row>
    <row r="1984" spans="1:16">
      <c r="A1984" s="21" t="s"/>
      <c r="B1984" s="12" t="s"/>
      <c r="C1984" s="22" t="s"/>
      <c r="D1984" s="12" t="s"/>
      <c r="E1984" s="12" t="s"/>
      <c r="F1984" s="12" t="s"/>
      <c r="G1984" s="12" t="s"/>
      <c r="H1984" s="12" t="s"/>
      <c r="I1984" s="12" t="s"/>
      <c r="J1984" s="12" t="s"/>
      <c r="K1984" s="12" t="s"/>
      <c r="L1984" s="12" t="s"/>
      <c r="M1984" s="12" t="s"/>
      <c r="N1984" s="12" t="s"/>
      <c r="O1984" s="12" t="s"/>
      <c r="P1984" s="12" t="s"/>
    </row>
    <row r="1985" spans="1:16">
      <c r="A1985" s="21" t="s"/>
      <c r="B1985" s="12" t="s"/>
      <c r="C1985" s="22" t="s"/>
      <c r="D1985" s="12" t="s"/>
      <c r="E1985" s="12" t="s"/>
      <c r="F1985" s="12" t="s"/>
      <c r="G1985" s="12" t="s"/>
      <c r="H1985" s="12" t="s"/>
      <c r="I1985" s="12" t="s"/>
      <c r="J1985" s="12" t="s"/>
      <c r="K1985" s="12" t="s"/>
      <c r="L1985" s="12" t="s"/>
      <c r="M1985" s="12" t="s"/>
      <c r="N1985" s="12" t="s"/>
      <c r="O1985" s="12" t="s"/>
      <c r="P1985" s="12" t="s"/>
    </row>
    <row r="1986" spans="1:16">
      <c r="A1986" s="21" t="s"/>
      <c r="B1986" s="12" t="s"/>
      <c r="C1986" s="22" t="s"/>
      <c r="D1986" s="12" t="s"/>
      <c r="E1986" s="12" t="s"/>
      <c r="F1986" s="12" t="s"/>
      <c r="G1986" s="12" t="s"/>
      <c r="H1986" s="12" t="s"/>
      <c r="I1986" s="12" t="s"/>
      <c r="J1986" s="12" t="s"/>
      <c r="K1986" s="12" t="s"/>
      <c r="L1986" s="12" t="s"/>
      <c r="M1986" s="12" t="s"/>
      <c r="N1986" s="12" t="s"/>
      <c r="O1986" s="12" t="s"/>
      <c r="P1986" s="12" t="s"/>
    </row>
    <row r="1987" spans="1:16">
      <c r="A1987" s="21" t="s"/>
      <c r="B1987" s="12" t="s"/>
      <c r="C1987" s="22" t="s"/>
      <c r="D1987" s="12" t="s"/>
      <c r="E1987" s="12" t="s"/>
      <c r="F1987" s="12" t="s"/>
      <c r="G1987" s="12" t="s"/>
      <c r="H1987" s="12" t="s"/>
      <c r="I1987" s="12" t="s"/>
      <c r="J1987" s="12" t="s"/>
      <c r="K1987" s="12" t="s"/>
      <c r="L1987" s="12" t="s"/>
      <c r="M1987" s="12" t="s"/>
      <c r="N1987" s="12" t="s"/>
      <c r="O1987" s="12" t="s"/>
      <c r="P1987" s="12" t="s"/>
    </row>
    <row r="1988" spans="1:16">
      <c r="A1988" s="21" t="s"/>
      <c r="B1988" s="12" t="s"/>
      <c r="C1988" s="22" t="s"/>
      <c r="D1988" s="12" t="s"/>
      <c r="E1988" s="12" t="s"/>
      <c r="F1988" s="12" t="s"/>
      <c r="G1988" s="12" t="s"/>
      <c r="H1988" s="12" t="s"/>
      <c r="I1988" s="12" t="s"/>
      <c r="J1988" s="12" t="s"/>
      <c r="K1988" s="12" t="s"/>
      <c r="L1988" s="12" t="s"/>
      <c r="M1988" s="12" t="s"/>
      <c r="N1988" s="12" t="s"/>
      <c r="O1988" s="12" t="s"/>
      <c r="P1988" s="12" t="s"/>
    </row>
    <row r="1989" spans="1:16">
      <c r="A1989" s="21" t="s"/>
      <c r="B1989" s="12" t="s"/>
      <c r="C1989" s="22" t="s"/>
      <c r="D1989" s="12" t="s"/>
      <c r="E1989" s="12" t="s"/>
      <c r="F1989" s="12" t="s"/>
      <c r="G1989" s="12" t="s"/>
      <c r="H1989" s="12" t="s"/>
      <c r="I1989" s="12" t="s"/>
      <c r="J1989" s="12" t="s"/>
      <c r="K1989" s="12" t="s"/>
      <c r="L1989" s="12" t="s"/>
      <c r="M1989" s="12" t="s"/>
      <c r="N1989" s="12" t="s"/>
      <c r="O1989" s="12" t="s"/>
      <c r="P1989" s="12" t="s"/>
    </row>
    <row r="1990" spans="1:16">
      <c r="A1990" s="21" t="s"/>
      <c r="B1990" s="12" t="s"/>
      <c r="C1990" s="22" t="s"/>
      <c r="D1990" s="12" t="s"/>
      <c r="E1990" s="12" t="s"/>
      <c r="F1990" s="12" t="s"/>
      <c r="G1990" s="12" t="s"/>
      <c r="H1990" s="12" t="s"/>
      <c r="I1990" s="12" t="s"/>
      <c r="J1990" s="12" t="s"/>
      <c r="K1990" s="12" t="s"/>
      <c r="L1990" s="12" t="s"/>
      <c r="M1990" s="12" t="s"/>
      <c r="N1990" s="12" t="s"/>
      <c r="O1990" s="12" t="s"/>
      <c r="P1990" s="12" t="s"/>
    </row>
    <row r="1991" spans="1:16">
      <c r="A1991" s="21" t="s"/>
      <c r="B1991" s="12" t="s"/>
      <c r="C1991" s="22" t="s"/>
      <c r="D1991" s="12" t="s"/>
      <c r="E1991" s="12" t="s"/>
      <c r="F1991" s="12" t="s"/>
      <c r="G1991" s="12" t="s"/>
      <c r="H1991" s="12" t="s"/>
      <c r="I1991" s="12" t="s"/>
      <c r="J1991" s="12" t="s"/>
      <c r="K1991" s="12" t="s"/>
      <c r="L1991" s="12" t="s"/>
      <c r="M1991" s="12" t="s"/>
      <c r="N1991" s="12" t="s"/>
      <c r="O1991" s="12" t="s"/>
      <c r="P1991" s="12" t="s"/>
    </row>
    <row r="1992" spans="1:16">
      <c r="A1992" s="21" t="s"/>
      <c r="B1992" s="12" t="s"/>
      <c r="C1992" s="22" t="s"/>
      <c r="D1992" s="12" t="s"/>
      <c r="E1992" s="12" t="s"/>
      <c r="F1992" s="12" t="s"/>
      <c r="G1992" s="12" t="s"/>
      <c r="H1992" s="12" t="s"/>
      <c r="I1992" s="12" t="s"/>
      <c r="J1992" s="12" t="s"/>
      <c r="K1992" s="12" t="s"/>
      <c r="L1992" s="12" t="s"/>
      <c r="M1992" s="12" t="s"/>
      <c r="N1992" s="12" t="s"/>
      <c r="O1992" s="12" t="s"/>
      <c r="P1992" s="12" t="s"/>
    </row>
    <row r="1993" spans="1:16">
      <c r="A1993" s="21" t="s"/>
      <c r="B1993" s="12" t="s"/>
      <c r="C1993" s="22" t="s"/>
      <c r="D1993" s="12" t="s"/>
      <c r="E1993" s="12" t="s"/>
      <c r="F1993" s="12" t="s"/>
      <c r="G1993" s="12" t="s"/>
      <c r="H1993" s="12" t="s"/>
      <c r="I1993" s="12" t="s"/>
      <c r="J1993" s="12" t="s"/>
      <c r="K1993" s="12" t="s"/>
      <c r="L1993" s="12" t="s"/>
      <c r="M1993" s="12" t="s"/>
      <c r="N1993" s="12" t="s"/>
      <c r="O1993" s="12" t="s"/>
      <c r="P1993" s="12" t="s"/>
    </row>
    <row r="1994" spans="1:16">
      <c r="A1994" s="21" t="s"/>
      <c r="B1994" s="12" t="s"/>
      <c r="C1994" s="22" t="s"/>
      <c r="D1994" s="12" t="s"/>
      <c r="E1994" s="12" t="s"/>
      <c r="F1994" s="12" t="s"/>
      <c r="G1994" s="12" t="s"/>
      <c r="H1994" s="12" t="s"/>
      <c r="I1994" s="12" t="s"/>
      <c r="J1994" s="12" t="s"/>
      <c r="K1994" s="12" t="s"/>
      <c r="L1994" s="12" t="s"/>
      <c r="M1994" s="12" t="s"/>
      <c r="N1994" s="12" t="s"/>
      <c r="O1994" s="12" t="s"/>
      <c r="P1994" s="12" t="s"/>
    </row>
    <row r="1995" spans="1:16">
      <c r="A1995" s="21" t="s"/>
      <c r="B1995" s="12" t="s"/>
      <c r="C1995" s="22" t="s"/>
      <c r="D1995" s="12" t="s"/>
      <c r="E1995" s="12" t="s"/>
      <c r="F1995" s="12" t="s"/>
      <c r="G1995" s="12" t="s"/>
      <c r="H1995" s="12" t="s"/>
      <c r="I1995" s="12" t="s"/>
      <c r="J1995" s="12" t="s"/>
      <c r="K1995" s="12" t="s"/>
      <c r="L1995" s="12" t="s"/>
      <c r="M1995" s="12" t="s"/>
      <c r="N1995" s="12" t="s"/>
      <c r="O1995" s="12" t="s"/>
      <c r="P1995" s="12" t="s"/>
    </row>
    <row r="1996" spans="1:16">
      <c r="A1996" s="21" t="s"/>
      <c r="B1996" s="12" t="s"/>
      <c r="C1996" s="22" t="s"/>
      <c r="D1996" s="12" t="s"/>
      <c r="E1996" s="12" t="s"/>
      <c r="F1996" s="12" t="s"/>
      <c r="G1996" s="12" t="s"/>
      <c r="H1996" s="12" t="s"/>
      <c r="I1996" s="12" t="s"/>
      <c r="J1996" s="12" t="s"/>
      <c r="K1996" s="12" t="s"/>
      <c r="L1996" s="12" t="s"/>
      <c r="M1996" s="12" t="s"/>
      <c r="N1996" s="12" t="s"/>
      <c r="O1996" s="12" t="s"/>
      <c r="P1996" s="12" t="s"/>
    </row>
    <row r="1997" spans="1:16">
      <c r="A1997" s="21" t="s"/>
      <c r="B1997" s="12" t="s"/>
      <c r="C1997" s="22" t="s"/>
      <c r="D1997" s="12" t="s"/>
      <c r="E1997" s="12" t="s"/>
      <c r="F1997" s="12" t="s"/>
      <c r="G1997" s="12" t="s"/>
      <c r="H1997" s="12" t="s"/>
      <c r="I1997" s="12" t="s"/>
      <c r="J1997" s="12" t="s"/>
      <c r="K1997" s="12" t="s"/>
      <c r="L1997" s="12" t="s"/>
      <c r="M1997" s="12" t="s"/>
      <c r="N1997" s="12" t="s"/>
      <c r="O1997" s="12" t="s"/>
      <c r="P1997" s="12" t="s"/>
    </row>
    <row r="1998" spans="1:16">
      <c r="A1998" s="21" t="s"/>
      <c r="B1998" s="12" t="s"/>
      <c r="C1998" s="22" t="s"/>
      <c r="D1998" s="12" t="s"/>
      <c r="E1998" s="12" t="s"/>
      <c r="F1998" s="12" t="s"/>
      <c r="G1998" s="12" t="s"/>
      <c r="H1998" s="12" t="s"/>
      <c r="I1998" s="12" t="s"/>
      <c r="J1998" s="12" t="s"/>
      <c r="K1998" s="12" t="s"/>
      <c r="L1998" s="12" t="s"/>
      <c r="M1998" s="12" t="s"/>
      <c r="N1998" s="12" t="s"/>
      <c r="O1998" s="12" t="s"/>
      <c r="P1998" s="12" t="s"/>
    </row>
    <row r="1999" spans="1:16">
      <c r="A1999" s="21" t="s"/>
      <c r="B1999" s="12" t="s"/>
      <c r="C1999" s="22" t="s"/>
      <c r="D1999" s="12" t="s"/>
      <c r="E1999" s="12" t="s"/>
      <c r="F1999" s="12" t="s"/>
      <c r="G1999" s="12" t="s"/>
      <c r="H1999" s="12" t="s"/>
      <c r="I1999" s="12" t="s"/>
      <c r="J1999" s="12" t="s"/>
      <c r="K1999" s="12" t="s"/>
      <c r="L1999" s="12" t="s"/>
      <c r="M1999" s="12" t="s"/>
      <c r="N1999" s="12" t="s"/>
      <c r="O1999" s="12" t="s"/>
      <c r="P1999" s="12" t="s"/>
    </row>
    <row r="2000" spans="1:16">
      <c r="A2000" s="21" t="s"/>
      <c r="B2000" s="12" t="s"/>
      <c r="C2000" s="22" t="s"/>
      <c r="D2000" s="12" t="s"/>
      <c r="E2000" s="12" t="s"/>
      <c r="F2000" s="12" t="s"/>
      <c r="G2000" s="12" t="s"/>
      <c r="H2000" s="12" t="s"/>
      <c r="I2000" s="12" t="s"/>
      <c r="J2000" s="12" t="s"/>
      <c r="K2000" s="12" t="s"/>
      <c r="L2000" s="12" t="s"/>
      <c r="M2000" s="12" t="s"/>
      <c r="N2000" s="12" t="s"/>
      <c r="O2000" s="12" t="s"/>
      <c r="P2000" s="12" t="s"/>
    </row>
    <row r="2001" spans="1:16">
      <c r="A2001" s="21" t="s"/>
      <c r="B2001" s="12" t="s"/>
      <c r="C2001" s="22" t="s"/>
      <c r="D2001" s="12" t="s"/>
      <c r="E2001" s="12" t="s"/>
      <c r="F2001" s="12" t="s"/>
      <c r="G2001" s="12" t="s"/>
      <c r="H2001" s="12" t="s"/>
      <c r="I2001" s="12" t="s"/>
      <c r="J2001" s="12" t="s"/>
      <c r="K2001" s="12" t="s"/>
      <c r="L2001" s="12" t="s"/>
      <c r="M2001" s="12" t="s"/>
      <c r="N2001" s="12" t="s"/>
      <c r="O2001" s="12" t="s"/>
      <c r="P2001" s="12" t="s"/>
    </row>
    <row r="2002" spans="1:16">
      <c r="A2002" s="21" t="s"/>
      <c r="B2002" s="12" t="s"/>
      <c r="C2002" s="22" t="s"/>
      <c r="D2002" s="12" t="s"/>
      <c r="E2002" s="12" t="s"/>
      <c r="F2002" s="12" t="s"/>
      <c r="G2002" s="12" t="s"/>
      <c r="H2002" s="12" t="s"/>
      <c r="I2002" s="12" t="s"/>
      <c r="J2002" s="12" t="s"/>
      <c r="K2002" s="12" t="s"/>
      <c r="L2002" s="12" t="s"/>
      <c r="M2002" s="12" t="s"/>
      <c r="N2002" s="12" t="s"/>
      <c r="O2002" s="12" t="s"/>
      <c r="P2002" s="12" t="s"/>
    </row>
    <row r="2003" spans="1:16">
      <c r="A2003" s="21" t="s"/>
      <c r="B2003" s="12" t="s"/>
      <c r="C2003" s="22" t="s"/>
      <c r="D2003" s="12" t="s"/>
      <c r="E2003" s="12" t="s"/>
      <c r="F2003" s="12" t="s"/>
      <c r="G2003" s="12" t="s"/>
      <c r="H2003" s="12" t="s"/>
      <c r="I2003" s="12" t="s"/>
      <c r="J2003" s="12" t="s"/>
      <c r="K2003" s="12" t="s"/>
      <c r="L2003" s="12" t="s"/>
      <c r="M2003" s="12" t="s"/>
      <c r="N2003" s="12" t="s"/>
      <c r="O2003" s="12" t="s"/>
      <c r="P2003" s="12" t="s"/>
    </row>
    <row r="2004" spans="1:16">
      <c r="A2004" s="21" t="s"/>
      <c r="B2004" s="12" t="s"/>
      <c r="C2004" s="22" t="s"/>
      <c r="D2004" s="12" t="s"/>
      <c r="E2004" s="12" t="s"/>
      <c r="F2004" s="12" t="s"/>
      <c r="G2004" s="12" t="s"/>
      <c r="H2004" s="12" t="s"/>
      <c r="I2004" s="12" t="s"/>
      <c r="J2004" s="12" t="s"/>
      <c r="K2004" s="12" t="s"/>
      <c r="L2004" s="12" t="s"/>
      <c r="M2004" s="12" t="s"/>
      <c r="N2004" s="12" t="s"/>
      <c r="O2004" s="12" t="s"/>
      <c r="P2004" s="12" t="s"/>
    </row>
    <row r="2005" spans="1:16">
      <c r="A2005" s="21" t="s"/>
      <c r="B2005" s="12" t="s"/>
      <c r="C2005" s="22" t="s"/>
      <c r="D2005" s="12" t="s"/>
      <c r="E2005" s="12" t="s"/>
      <c r="F2005" s="12" t="s"/>
      <c r="G2005" s="12" t="s"/>
      <c r="H2005" s="12" t="s"/>
      <c r="I2005" s="12" t="s"/>
      <c r="J2005" s="12" t="s"/>
      <c r="K2005" s="12" t="s"/>
      <c r="L2005" s="12" t="s"/>
      <c r="M2005" s="12" t="s"/>
      <c r="N2005" s="12" t="s"/>
      <c r="O2005" s="12" t="s"/>
      <c r="P2005" s="12" t="s"/>
    </row>
    <row r="2006" spans="1:16">
      <c r="A2006" s="21" t="s"/>
      <c r="B2006" s="12" t="s"/>
      <c r="C2006" s="22" t="s"/>
      <c r="D2006" s="12" t="s"/>
      <c r="E2006" s="12" t="s"/>
      <c r="F2006" s="12" t="s"/>
      <c r="G2006" s="12" t="s"/>
      <c r="H2006" s="12" t="s"/>
      <c r="I2006" s="12" t="s"/>
      <c r="J2006" s="12" t="s"/>
      <c r="K2006" s="12" t="s"/>
      <c r="L2006" s="12" t="s"/>
      <c r="M2006" s="12" t="s"/>
      <c r="N2006" s="12" t="s"/>
      <c r="O2006" s="12" t="s"/>
      <c r="P2006" s="12" t="s"/>
    </row>
    <row r="2007" spans="1:16">
      <c r="A2007" s="21" t="s"/>
      <c r="B2007" s="12" t="s"/>
      <c r="C2007" s="22" t="s"/>
      <c r="D2007" s="12" t="s"/>
      <c r="E2007" s="12" t="s"/>
      <c r="F2007" s="12" t="s"/>
      <c r="G2007" s="12" t="s"/>
      <c r="H2007" s="12" t="s"/>
      <c r="I2007" s="12" t="s"/>
      <c r="J2007" s="12" t="s"/>
      <c r="K2007" s="12" t="s"/>
      <c r="L2007" s="12" t="s"/>
      <c r="M2007" s="12" t="s"/>
      <c r="N2007" s="12" t="s"/>
      <c r="O2007" s="12" t="s"/>
      <c r="P2007" s="12" t="s"/>
    </row>
    <row r="2008" spans="1:16">
      <c r="A2008" s="21" t="s"/>
      <c r="B2008" s="12" t="s"/>
      <c r="C2008" s="22" t="s"/>
      <c r="D2008" s="12" t="s"/>
      <c r="E2008" s="12" t="s"/>
      <c r="F2008" s="12" t="s"/>
      <c r="G2008" s="12" t="s"/>
      <c r="H2008" s="12" t="s"/>
      <c r="I2008" s="12" t="s"/>
      <c r="J2008" s="12" t="s"/>
      <c r="K2008" s="12" t="s"/>
      <c r="L2008" s="12" t="s"/>
      <c r="M2008" s="12" t="s"/>
      <c r="N2008" s="12" t="s"/>
      <c r="O2008" s="12" t="s"/>
      <c r="P2008" s="12" t="s"/>
    </row>
    <row r="2009" spans="1:16">
      <c r="A2009" s="21" t="s"/>
      <c r="B2009" s="12" t="s"/>
      <c r="C2009" s="22" t="s"/>
      <c r="D2009" s="12" t="s"/>
      <c r="E2009" s="12" t="s"/>
      <c r="F2009" s="12" t="s"/>
      <c r="G2009" s="12" t="s"/>
      <c r="H2009" s="12" t="s"/>
      <c r="I2009" s="12" t="s"/>
      <c r="J2009" s="12" t="s"/>
      <c r="K2009" s="12" t="s"/>
      <c r="L2009" s="12" t="s"/>
      <c r="M2009" s="12" t="s"/>
      <c r="N2009" s="12" t="s"/>
      <c r="O2009" s="12" t="s"/>
      <c r="P2009" s="12" t="s"/>
    </row>
    <row r="2010" spans="1:16">
      <c r="A2010" s="21" t="s"/>
      <c r="B2010" s="12" t="s"/>
      <c r="C2010" s="22" t="s"/>
      <c r="D2010" s="12" t="s"/>
      <c r="E2010" s="12" t="s"/>
      <c r="F2010" s="12" t="s"/>
      <c r="G2010" s="12" t="s"/>
      <c r="H2010" s="12" t="s"/>
      <c r="I2010" s="12" t="s"/>
      <c r="J2010" s="12" t="s"/>
      <c r="K2010" s="12" t="s"/>
      <c r="L2010" s="12" t="s"/>
      <c r="M2010" s="12" t="s"/>
      <c r="N2010" s="12" t="s"/>
      <c r="O2010" s="12" t="s"/>
      <c r="P2010" s="12" t="s"/>
    </row>
    <row r="2011" spans="1:16">
      <c r="A2011" s="21" t="s"/>
      <c r="B2011" s="12" t="s"/>
      <c r="C2011" s="22" t="s"/>
      <c r="D2011" s="12" t="s"/>
      <c r="E2011" s="12" t="s"/>
      <c r="F2011" s="12" t="s"/>
      <c r="G2011" s="12" t="s"/>
      <c r="H2011" s="12" t="s"/>
      <c r="I2011" s="12" t="s"/>
      <c r="J2011" s="12" t="s"/>
      <c r="K2011" s="12" t="s"/>
      <c r="L2011" s="12" t="s"/>
      <c r="M2011" s="12" t="s"/>
      <c r="N2011" s="12" t="s"/>
      <c r="O2011" s="12" t="s"/>
      <c r="P2011" s="12" t="s"/>
    </row>
    <row r="2012" spans="1:16">
      <c r="A2012" s="21" t="s"/>
      <c r="B2012" s="12" t="s"/>
      <c r="C2012" s="22" t="s"/>
      <c r="D2012" s="12" t="s"/>
      <c r="E2012" s="12" t="s"/>
      <c r="F2012" s="12" t="s"/>
      <c r="G2012" s="12" t="s"/>
      <c r="H2012" s="12" t="s"/>
      <c r="I2012" s="12" t="s"/>
      <c r="J2012" s="12" t="s"/>
      <c r="K2012" s="12" t="s"/>
      <c r="L2012" s="12" t="s"/>
      <c r="M2012" s="12" t="s"/>
      <c r="N2012" s="12" t="s"/>
      <c r="O2012" s="12" t="s"/>
      <c r="P2012" s="12" t="s"/>
    </row>
    <row r="2013" spans="1:16">
      <c r="A2013" s="21" t="s"/>
      <c r="B2013" s="12" t="s"/>
      <c r="C2013" s="22" t="s"/>
      <c r="D2013" s="12" t="s"/>
      <c r="E2013" s="12" t="s"/>
      <c r="F2013" s="12" t="s"/>
      <c r="G2013" s="12" t="s"/>
      <c r="H2013" s="12" t="s"/>
      <c r="I2013" s="12" t="s"/>
      <c r="J2013" s="12" t="s"/>
      <c r="K2013" s="12" t="s"/>
      <c r="L2013" s="12" t="s"/>
      <c r="M2013" s="12" t="s"/>
      <c r="N2013" s="12" t="s"/>
      <c r="O2013" s="12" t="s"/>
      <c r="P2013" s="12" t="s"/>
    </row>
    <row r="2014" spans="1:16">
      <c r="A2014" s="21" t="s"/>
      <c r="B2014" s="12" t="s"/>
      <c r="C2014" s="22" t="s"/>
      <c r="D2014" s="12" t="s"/>
      <c r="E2014" s="12" t="s"/>
      <c r="F2014" s="12" t="s"/>
      <c r="G2014" s="12" t="s"/>
      <c r="H2014" s="12" t="s"/>
      <c r="I2014" s="12" t="s"/>
      <c r="J2014" s="12" t="s"/>
      <c r="K2014" s="12" t="s"/>
      <c r="L2014" s="12" t="s"/>
      <c r="M2014" s="12" t="s"/>
      <c r="N2014" s="12" t="s"/>
      <c r="O2014" s="12" t="s"/>
      <c r="P2014" s="12" t="s"/>
    </row>
    <row r="2015" spans="1:16">
      <c r="A2015" s="21" t="s"/>
      <c r="B2015" s="12" t="s"/>
      <c r="C2015" s="22" t="s"/>
      <c r="D2015" s="12" t="s"/>
      <c r="E2015" s="12" t="s"/>
      <c r="F2015" s="12" t="s"/>
      <c r="G2015" s="12" t="s"/>
      <c r="H2015" s="12" t="s"/>
      <c r="I2015" s="12" t="s"/>
      <c r="J2015" s="12" t="s"/>
      <c r="K2015" s="12" t="s"/>
      <c r="L2015" s="12" t="s"/>
      <c r="M2015" s="12" t="s"/>
      <c r="N2015" s="12" t="s"/>
      <c r="O2015" s="12" t="s"/>
      <c r="P2015" s="12" t="s"/>
    </row>
    <row r="2016" spans="1:16">
      <c r="A2016" s="21" t="s"/>
      <c r="B2016" s="12" t="s"/>
      <c r="C2016" s="22" t="s"/>
      <c r="D2016" s="12" t="s"/>
      <c r="E2016" s="12" t="s"/>
      <c r="F2016" s="12" t="s"/>
      <c r="G2016" s="12" t="s"/>
      <c r="H2016" s="12" t="s"/>
      <c r="I2016" s="12" t="s"/>
      <c r="J2016" s="12" t="s"/>
      <c r="K2016" s="12" t="s"/>
      <c r="L2016" s="12" t="s"/>
      <c r="M2016" s="12" t="s"/>
      <c r="N2016" s="12" t="s"/>
      <c r="O2016" s="12" t="s"/>
      <c r="P2016" s="12" t="s"/>
    </row>
    <row r="2017" spans="1:16">
      <c r="A2017" s="21" t="s"/>
      <c r="B2017" s="12" t="s"/>
      <c r="C2017" s="22" t="s"/>
      <c r="D2017" s="12" t="s"/>
      <c r="E2017" s="12" t="s"/>
      <c r="F2017" s="12" t="s"/>
      <c r="G2017" s="12" t="s"/>
      <c r="H2017" s="12" t="s"/>
      <c r="I2017" s="12" t="s"/>
      <c r="J2017" s="12" t="s"/>
      <c r="K2017" s="12" t="s"/>
      <c r="L2017" s="12" t="s"/>
      <c r="M2017" s="12" t="s"/>
      <c r="N2017" s="12" t="s"/>
      <c r="O2017" s="12" t="s"/>
      <c r="P2017" s="12" t="s"/>
    </row>
    <row r="2018" spans="1:16">
      <c r="A2018" s="21" t="s"/>
      <c r="B2018" s="12" t="s"/>
      <c r="C2018" s="22" t="s"/>
      <c r="D2018" s="12" t="s"/>
      <c r="E2018" s="12" t="s"/>
      <c r="F2018" s="12" t="s"/>
      <c r="G2018" s="12" t="s"/>
      <c r="H2018" s="12" t="s"/>
      <c r="I2018" s="12" t="s"/>
      <c r="J2018" s="12" t="s"/>
      <c r="K2018" s="12" t="s"/>
      <c r="L2018" s="12" t="s"/>
      <c r="M2018" s="12" t="s"/>
      <c r="N2018" s="12" t="s"/>
      <c r="O2018" s="12" t="s"/>
      <c r="P2018" s="12" t="s"/>
    </row>
    <row r="2019" spans="1:16">
      <c r="A2019" s="21" t="s"/>
      <c r="B2019" s="12" t="s"/>
      <c r="C2019" s="22" t="s"/>
      <c r="D2019" s="12" t="s"/>
      <c r="E2019" s="12" t="s"/>
      <c r="F2019" s="12" t="s"/>
      <c r="G2019" s="12" t="s"/>
      <c r="H2019" s="12" t="s"/>
      <c r="I2019" s="12" t="s"/>
      <c r="J2019" s="12" t="s"/>
      <c r="K2019" s="12" t="s"/>
      <c r="L2019" s="12" t="s"/>
      <c r="M2019" s="12" t="s"/>
      <c r="N2019" s="12" t="s"/>
      <c r="O2019" s="12" t="s"/>
      <c r="P2019" s="12" t="s"/>
    </row>
    <row r="2020" spans="1:16">
      <c r="A2020" s="21" t="s"/>
      <c r="B2020" s="12" t="s"/>
      <c r="C2020" s="22" t="s"/>
      <c r="D2020" s="12" t="s"/>
      <c r="E2020" s="12" t="s"/>
      <c r="F2020" s="12" t="s"/>
      <c r="G2020" s="12" t="s"/>
      <c r="H2020" s="12" t="s"/>
      <c r="I2020" s="12" t="s"/>
      <c r="J2020" s="12" t="s"/>
      <c r="K2020" s="12" t="s"/>
      <c r="L2020" s="12" t="s"/>
      <c r="M2020" s="12" t="s"/>
      <c r="N2020" s="12" t="s"/>
      <c r="O2020" s="12" t="s"/>
      <c r="P2020" s="12" t="s"/>
    </row>
    <row r="2021" spans="1:16">
      <c r="A2021" s="21" t="s"/>
      <c r="B2021" s="12" t="s"/>
      <c r="C2021" s="22" t="s"/>
      <c r="D2021" s="12" t="s"/>
      <c r="E2021" s="12" t="s"/>
      <c r="F2021" s="12" t="s"/>
      <c r="G2021" s="12" t="s"/>
      <c r="H2021" s="12" t="s"/>
      <c r="I2021" s="12" t="s"/>
      <c r="J2021" s="12" t="s"/>
      <c r="K2021" s="12" t="s"/>
      <c r="L2021" s="12" t="s"/>
      <c r="M2021" s="12" t="s"/>
      <c r="N2021" s="12" t="s"/>
      <c r="O2021" s="12" t="s"/>
      <c r="P2021" s="12" t="s"/>
    </row>
    <row r="2022" spans="1:16">
      <c r="A2022" s="21" t="s"/>
      <c r="B2022" s="12" t="s"/>
      <c r="C2022" s="22" t="s"/>
      <c r="D2022" s="12" t="s"/>
      <c r="E2022" s="12" t="s"/>
      <c r="F2022" s="12" t="s"/>
      <c r="G2022" s="12" t="s"/>
      <c r="H2022" s="12" t="s"/>
      <c r="I2022" s="12" t="s"/>
      <c r="J2022" s="12" t="s"/>
      <c r="K2022" s="12" t="s"/>
      <c r="L2022" s="12" t="s"/>
      <c r="M2022" s="12" t="s"/>
      <c r="N2022" s="12" t="s"/>
      <c r="O2022" s="12" t="s"/>
      <c r="P2022" s="12" t="s"/>
    </row>
    <row r="2023" spans="1:16">
      <c r="A2023" s="21" t="s"/>
      <c r="B2023" s="12" t="s"/>
      <c r="C2023" s="22" t="s"/>
      <c r="D2023" s="12" t="s"/>
      <c r="E2023" s="12" t="s"/>
      <c r="F2023" s="12" t="s"/>
      <c r="G2023" s="12" t="s"/>
      <c r="H2023" s="12" t="s"/>
      <c r="I2023" s="12" t="s"/>
      <c r="J2023" s="12" t="s"/>
      <c r="K2023" s="12" t="s"/>
      <c r="L2023" s="12" t="s"/>
      <c r="M2023" s="12" t="s"/>
      <c r="N2023" s="12" t="s"/>
      <c r="O2023" s="12" t="s"/>
      <c r="P2023" s="12" t="s"/>
    </row>
    <row r="2024" spans="1:16">
      <c r="A2024" s="21" t="s"/>
      <c r="B2024" s="12" t="s"/>
      <c r="C2024" s="22" t="s"/>
      <c r="D2024" s="12" t="s"/>
      <c r="E2024" s="12" t="s"/>
      <c r="F2024" s="12" t="s"/>
      <c r="G2024" s="12" t="s"/>
      <c r="H2024" s="12" t="s"/>
      <c r="I2024" s="12" t="s"/>
      <c r="J2024" s="12" t="s"/>
      <c r="K2024" s="12" t="s"/>
      <c r="L2024" s="12" t="s"/>
      <c r="M2024" s="12" t="s"/>
      <c r="N2024" s="12" t="s"/>
      <c r="O2024" s="12" t="s"/>
      <c r="P2024" s="12" t="s"/>
    </row>
    <row r="2025" spans="1:16">
      <c r="A2025" s="21" t="s"/>
      <c r="B2025" s="12" t="s"/>
      <c r="C2025" s="22" t="s"/>
      <c r="D2025" s="12" t="s"/>
      <c r="E2025" s="12" t="s"/>
      <c r="F2025" s="12" t="s"/>
      <c r="G2025" s="12" t="s"/>
      <c r="H2025" s="12" t="s"/>
      <c r="I2025" s="12" t="s"/>
      <c r="J2025" s="12" t="s"/>
      <c r="K2025" s="12" t="s"/>
      <c r="L2025" s="12" t="s"/>
      <c r="M2025" s="12" t="s"/>
      <c r="N2025" s="12" t="s"/>
      <c r="O2025" s="12" t="s"/>
      <c r="P2025" s="12" t="s"/>
    </row>
    <row r="2026" spans="1:16">
      <c r="A2026" s="21" t="s"/>
      <c r="B2026" s="12" t="s"/>
      <c r="C2026" s="22" t="s"/>
      <c r="D2026" s="12" t="s"/>
      <c r="E2026" s="12" t="s"/>
      <c r="F2026" s="12" t="s"/>
      <c r="G2026" s="12" t="s"/>
      <c r="H2026" s="12" t="s"/>
      <c r="I2026" s="12" t="s"/>
      <c r="J2026" s="12" t="s"/>
      <c r="K2026" s="12" t="s"/>
      <c r="L2026" s="12" t="s"/>
      <c r="M2026" s="12" t="s"/>
      <c r="N2026" s="12" t="s"/>
      <c r="O2026" s="12" t="s"/>
      <c r="P2026" s="12" t="s"/>
    </row>
    <row r="2027" spans="1:16">
      <c r="A2027" s="21" t="s"/>
      <c r="B2027" s="12" t="s"/>
      <c r="C2027" s="22" t="s"/>
      <c r="D2027" s="12" t="s"/>
      <c r="E2027" s="12" t="s"/>
      <c r="F2027" s="12" t="s"/>
      <c r="G2027" s="12" t="s"/>
      <c r="H2027" s="12" t="s"/>
      <c r="I2027" s="12" t="s"/>
      <c r="J2027" s="12" t="s"/>
      <c r="K2027" s="12" t="s"/>
      <c r="L2027" s="12" t="s"/>
      <c r="M2027" s="12" t="s"/>
      <c r="N2027" s="12" t="s"/>
      <c r="O2027" s="12" t="s"/>
      <c r="P2027" s="12" t="s"/>
    </row>
    <row r="2028" spans="1:16">
      <c r="A2028" s="21" t="s"/>
      <c r="B2028" s="12" t="s"/>
      <c r="C2028" s="22" t="s"/>
      <c r="D2028" s="12" t="s"/>
      <c r="E2028" s="12" t="s"/>
      <c r="F2028" s="12" t="s"/>
      <c r="G2028" s="12" t="s"/>
      <c r="H2028" s="12" t="s"/>
      <c r="I2028" s="12" t="s"/>
      <c r="J2028" s="12" t="s"/>
      <c r="K2028" s="12" t="s"/>
      <c r="L2028" s="12" t="s"/>
      <c r="M2028" s="12" t="s"/>
      <c r="N2028" s="12" t="s"/>
      <c r="O2028" s="12" t="s"/>
      <c r="P2028" s="12" t="s"/>
    </row>
    <row r="2029" spans="1:16">
      <c r="A2029" s="21" t="s"/>
      <c r="B2029" s="12" t="s"/>
      <c r="C2029" s="22" t="s"/>
      <c r="D2029" s="12" t="s"/>
      <c r="E2029" s="12" t="s"/>
      <c r="F2029" s="12" t="s"/>
      <c r="G2029" s="12" t="s"/>
      <c r="H2029" s="12" t="s"/>
      <c r="I2029" s="12" t="s"/>
      <c r="J2029" s="12" t="s"/>
      <c r="K2029" s="12" t="s"/>
      <c r="L2029" s="12" t="s"/>
      <c r="M2029" s="12" t="s"/>
      <c r="N2029" s="12" t="s"/>
      <c r="O2029" s="12" t="s"/>
      <c r="P2029" s="12" t="s"/>
    </row>
    <row r="2030" spans="1:16">
      <c r="A2030" s="21" t="s"/>
      <c r="B2030" s="12" t="s"/>
      <c r="C2030" s="22" t="s"/>
      <c r="D2030" s="12" t="s"/>
      <c r="E2030" s="12" t="s"/>
      <c r="F2030" s="12" t="s"/>
      <c r="G2030" s="12" t="s"/>
      <c r="H2030" s="12" t="s"/>
      <c r="I2030" s="12" t="s"/>
      <c r="J2030" s="12" t="s"/>
      <c r="K2030" s="12" t="s"/>
      <c r="L2030" s="12" t="s"/>
      <c r="M2030" s="12" t="s"/>
      <c r="N2030" s="12" t="s"/>
      <c r="O2030" s="12" t="s"/>
      <c r="P2030" s="12" t="s"/>
    </row>
    <row r="2031" spans="1:16">
      <c r="A2031" s="21" t="s"/>
      <c r="B2031" s="12" t="s"/>
      <c r="C2031" s="22" t="s"/>
      <c r="D2031" s="12" t="s"/>
      <c r="E2031" s="12" t="s"/>
      <c r="F2031" s="12" t="s"/>
      <c r="G2031" s="12" t="s"/>
      <c r="H2031" s="12" t="s"/>
      <c r="I2031" s="12" t="s"/>
      <c r="J2031" s="12" t="s"/>
      <c r="K2031" s="12" t="s"/>
      <c r="L2031" s="12" t="s"/>
      <c r="M2031" s="12" t="s"/>
      <c r="N2031" s="12" t="s"/>
      <c r="O2031" s="12" t="s"/>
      <c r="P2031" s="12" t="s"/>
    </row>
    <row r="2032" spans="1:16">
      <c r="A2032" s="21" t="s"/>
      <c r="B2032" s="12" t="s"/>
      <c r="C2032" s="22" t="s"/>
      <c r="D2032" s="12" t="s"/>
      <c r="E2032" s="12" t="s"/>
      <c r="F2032" s="12" t="s"/>
      <c r="G2032" s="12" t="s"/>
      <c r="H2032" s="12" t="s"/>
      <c r="I2032" s="12" t="s"/>
      <c r="J2032" s="12" t="s"/>
      <c r="K2032" s="12" t="s"/>
      <c r="L2032" s="12" t="s"/>
      <c r="M2032" s="12" t="s"/>
      <c r="N2032" s="12" t="s"/>
      <c r="O2032" s="12" t="s"/>
      <c r="P2032" s="12" t="s"/>
    </row>
    <row r="2033" spans="1:16">
      <c r="A2033" s="21" t="s"/>
      <c r="B2033" s="12" t="s"/>
      <c r="C2033" s="22" t="s"/>
      <c r="D2033" s="12" t="s"/>
      <c r="E2033" s="12" t="s"/>
      <c r="F2033" s="12" t="s"/>
      <c r="G2033" s="12" t="s"/>
      <c r="H2033" s="12" t="s"/>
      <c r="I2033" s="12" t="s"/>
      <c r="J2033" s="12" t="s"/>
      <c r="K2033" s="12" t="s"/>
      <c r="L2033" s="12" t="s"/>
      <c r="M2033" s="12" t="s"/>
      <c r="N2033" s="12" t="s"/>
      <c r="O2033" s="12" t="s"/>
      <c r="P2033" s="12" t="s"/>
    </row>
    <row r="2034" spans="1:16">
      <c r="A2034" s="21" t="s"/>
      <c r="B2034" s="12" t="s"/>
      <c r="C2034" s="22" t="s"/>
      <c r="D2034" s="12" t="s"/>
      <c r="E2034" s="12" t="s"/>
      <c r="F2034" s="12" t="s"/>
      <c r="G2034" s="12" t="s"/>
      <c r="H2034" s="12" t="s"/>
      <c r="I2034" s="12" t="s"/>
      <c r="J2034" s="12" t="s"/>
      <c r="K2034" s="12" t="s"/>
      <c r="L2034" s="12" t="s"/>
      <c r="M2034" s="12" t="s"/>
      <c r="N2034" s="12" t="s"/>
      <c r="O2034" s="12" t="s"/>
      <c r="P2034" s="12" t="s"/>
    </row>
    <row r="2035" spans="1:16">
      <c r="A2035" s="21" t="s"/>
      <c r="B2035" s="12" t="s"/>
      <c r="C2035" s="22" t="s"/>
      <c r="D2035" s="12" t="s"/>
      <c r="E2035" s="12" t="s"/>
      <c r="F2035" s="12" t="s"/>
      <c r="G2035" s="12" t="s"/>
      <c r="H2035" s="12" t="s"/>
      <c r="I2035" s="12" t="s"/>
      <c r="J2035" s="12" t="s"/>
      <c r="K2035" s="12" t="s"/>
      <c r="L2035" s="12" t="s"/>
      <c r="M2035" s="12" t="s"/>
      <c r="N2035" s="12" t="s"/>
      <c r="O2035" s="12" t="s"/>
      <c r="P2035" s="12" t="s"/>
    </row>
    <row r="2036" spans="1:16">
      <c r="A2036" s="21" t="s"/>
      <c r="B2036" s="12" t="s"/>
      <c r="C2036" s="22" t="s"/>
      <c r="D2036" s="12" t="s"/>
      <c r="E2036" s="12" t="s"/>
      <c r="F2036" s="12" t="s"/>
      <c r="G2036" s="12" t="s"/>
      <c r="H2036" s="12" t="s"/>
      <c r="I2036" s="12" t="s"/>
      <c r="J2036" s="12" t="s"/>
      <c r="K2036" s="12" t="s"/>
      <c r="L2036" s="12" t="s"/>
      <c r="M2036" s="12" t="s"/>
      <c r="N2036" s="12" t="s"/>
      <c r="O2036" s="12" t="s"/>
      <c r="P2036" s="12" t="s"/>
    </row>
    <row r="2037" spans="1:16">
      <c r="A2037" s="21" t="s"/>
      <c r="B2037" s="12" t="s"/>
      <c r="C2037" s="22" t="s"/>
      <c r="D2037" s="12" t="s"/>
      <c r="E2037" s="12" t="s"/>
      <c r="F2037" s="12" t="s"/>
      <c r="G2037" s="12" t="s"/>
      <c r="H2037" s="12" t="s"/>
      <c r="I2037" s="12" t="s"/>
      <c r="J2037" s="12" t="s"/>
      <c r="K2037" s="12" t="s"/>
      <c r="L2037" s="12" t="s"/>
      <c r="M2037" s="12" t="s"/>
      <c r="N2037" s="12" t="s"/>
      <c r="O2037" s="12" t="s"/>
      <c r="P2037" s="12" t="s"/>
    </row>
    <row r="2038" spans="1:16">
      <c r="A2038" s="21" t="s"/>
      <c r="B2038" s="12" t="s"/>
      <c r="C2038" s="22" t="s"/>
      <c r="D2038" s="12" t="s"/>
      <c r="E2038" s="12" t="s"/>
      <c r="F2038" s="12" t="s"/>
      <c r="G2038" s="12" t="s"/>
      <c r="H2038" s="12" t="s"/>
      <c r="I2038" s="12" t="s"/>
      <c r="J2038" s="12" t="s"/>
      <c r="K2038" s="12" t="s"/>
      <c r="L2038" s="12" t="s"/>
      <c r="M2038" s="12" t="s"/>
      <c r="N2038" s="12" t="s"/>
      <c r="O2038" s="12" t="s"/>
      <c r="P2038" s="12" t="s"/>
    </row>
    <row r="2039" spans="1:16">
      <c r="A2039" s="21" t="s"/>
      <c r="B2039" s="12" t="s"/>
      <c r="C2039" s="22" t="s"/>
      <c r="D2039" s="12" t="s"/>
      <c r="E2039" s="12" t="s"/>
      <c r="F2039" s="12" t="s"/>
      <c r="G2039" s="12" t="s"/>
      <c r="H2039" s="12" t="s"/>
      <c r="I2039" s="12" t="s"/>
      <c r="J2039" s="12" t="s"/>
      <c r="K2039" s="12" t="s"/>
      <c r="L2039" s="12" t="s"/>
      <c r="M2039" s="12" t="s"/>
      <c r="N2039" s="12" t="s"/>
      <c r="O2039" s="12" t="s"/>
      <c r="P2039" s="12" t="s"/>
    </row>
    <row r="2040" spans="1:16">
      <c r="A2040" s="21" t="s"/>
      <c r="B2040" s="12" t="s"/>
      <c r="C2040" s="22" t="s"/>
      <c r="D2040" s="12" t="s"/>
      <c r="E2040" s="12" t="s"/>
      <c r="F2040" s="12" t="s"/>
      <c r="G2040" s="12" t="s"/>
      <c r="H2040" s="12" t="s"/>
      <c r="I2040" s="12" t="s"/>
      <c r="J2040" s="12" t="s"/>
      <c r="K2040" s="12" t="s"/>
      <c r="L2040" s="12" t="s"/>
      <c r="M2040" s="12" t="s"/>
      <c r="N2040" s="12" t="s"/>
      <c r="O2040" s="12" t="s"/>
      <c r="P2040" s="12" t="s"/>
    </row>
    <row r="2041" spans="1:16">
      <c r="A2041" s="21" t="s"/>
      <c r="B2041" s="12" t="s"/>
      <c r="C2041" s="22" t="s"/>
      <c r="D2041" s="12" t="s"/>
      <c r="E2041" s="12" t="s"/>
      <c r="F2041" s="12" t="s"/>
      <c r="G2041" s="12" t="s"/>
      <c r="H2041" s="12" t="s"/>
      <c r="I2041" s="12" t="s"/>
      <c r="J2041" s="12" t="s"/>
      <c r="K2041" s="12" t="s"/>
      <c r="L2041" s="12" t="s"/>
      <c r="M2041" s="12" t="s"/>
      <c r="N2041" s="12" t="s"/>
      <c r="O2041" s="12" t="s"/>
      <c r="P2041" s="12" t="s"/>
    </row>
    <row r="2042" spans="1:16">
      <c r="A2042" s="21" t="s"/>
      <c r="B2042" s="12" t="s"/>
      <c r="C2042" s="22" t="s"/>
      <c r="D2042" s="12" t="s"/>
      <c r="E2042" s="12" t="s"/>
      <c r="F2042" s="12" t="s"/>
      <c r="G2042" s="12" t="s"/>
      <c r="H2042" s="12" t="s"/>
      <c r="I2042" s="12" t="s"/>
      <c r="J2042" s="12" t="s"/>
      <c r="K2042" s="12" t="s"/>
      <c r="L2042" s="12" t="s"/>
      <c r="M2042" s="12" t="s"/>
      <c r="N2042" s="12" t="s"/>
      <c r="O2042" s="12" t="s"/>
      <c r="P2042" s="12" t="s"/>
    </row>
    <row r="2043" spans="1:16">
      <c r="A2043" s="21" t="s"/>
      <c r="B2043" s="12" t="s"/>
      <c r="C2043" s="22" t="s"/>
      <c r="D2043" s="12" t="s"/>
      <c r="E2043" s="12" t="s"/>
      <c r="F2043" s="12" t="s"/>
      <c r="G2043" s="12" t="s"/>
      <c r="H2043" s="12" t="s"/>
      <c r="I2043" s="12" t="s"/>
      <c r="J2043" s="12" t="s"/>
      <c r="K2043" s="12" t="s"/>
      <c r="L2043" s="12" t="s"/>
      <c r="M2043" s="12" t="s"/>
      <c r="N2043" s="12" t="s"/>
      <c r="O2043" s="12" t="s"/>
      <c r="P2043" s="12" t="s"/>
    </row>
    <row r="2044" spans="1:16">
      <c r="A2044" s="21" t="s"/>
      <c r="B2044" s="12" t="s"/>
      <c r="C2044" s="22" t="s"/>
      <c r="D2044" s="12" t="s"/>
      <c r="E2044" s="12" t="s"/>
      <c r="F2044" s="12" t="s"/>
      <c r="G2044" s="12" t="s"/>
      <c r="H2044" s="12" t="s"/>
      <c r="I2044" s="12" t="s"/>
      <c r="J2044" s="12" t="s"/>
      <c r="K2044" s="12" t="s"/>
      <c r="L2044" s="12" t="s"/>
      <c r="M2044" s="12" t="s"/>
      <c r="N2044" s="12" t="s"/>
      <c r="O2044" s="12" t="s"/>
      <c r="P2044" s="12" t="s"/>
    </row>
    <row r="2045" spans="1:16">
      <c r="A2045" s="21" t="s"/>
      <c r="B2045" s="12" t="s"/>
      <c r="C2045" s="22" t="s"/>
      <c r="D2045" s="12" t="s"/>
      <c r="E2045" s="12" t="s"/>
      <c r="F2045" s="12" t="s"/>
      <c r="G2045" s="12" t="s"/>
      <c r="H2045" s="12" t="s"/>
      <c r="I2045" s="12" t="s"/>
      <c r="J2045" s="12" t="s"/>
      <c r="K2045" s="12" t="s"/>
      <c r="L2045" s="12" t="s"/>
      <c r="M2045" s="12" t="s"/>
      <c r="N2045" s="12" t="s"/>
      <c r="O2045" s="12" t="s"/>
      <c r="P2045" s="12" t="s"/>
    </row>
    <row r="2046" spans="1:16">
      <c r="A2046" s="21" t="s"/>
      <c r="B2046" s="12" t="s"/>
      <c r="C2046" s="22" t="s"/>
      <c r="D2046" s="12" t="s"/>
      <c r="E2046" s="12" t="s"/>
      <c r="F2046" s="12" t="s"/>
      <c r="G2046" s="12" t="s"/>
      <c r="H2046" s="12" t="s"/>
      <c r="I2046" s="12" t="s"/>
      <c r="J2046" s="12" t="s"/>
      <c r="K2046" s="12" t="s"/>
      <c r="L2046" s="12" t="s"/>
      <c r="M2046" s="12" t="s"/>
      <c r="N2046" s="12" t="s"/>
      <c r="O2046" s="12" t="s"/>
      <c r="P2046" s="12" t="s"/>
    </row>
    <row r="2047" spans="1:16">
      <c r="A2047" s="21" t="s"/>
      <c r="B2047" s="12" t="s"/>
      <c r="C2047" s="22" t="s"/>
      <c r="D2047" s="12" t="s"/>
      <c r="E2047" s="12" t="s"/>
      <c r="F2047" s="12" t="s"/>
      <c r="G2047" s="12" t="s"/>
      <c r="H2047" s="12" t="s"/>
      <c r="I2047" s="12" t="s"/>
      <c r="J2047" s="12" t="s"/>
      <c r="K2047" s="12" t="s"/>
      <c r="L2047" s="12" t="s"/>
      <c r="M2047" s="12" t="s"/>
      <c r="N2047" s="12" t="s"/>
      <c r="O2047" s="12" t="s"/>
      <c r="P2047" s="12" t="s"/>
    </row>
    <row r="2048" spans="1:16">
      <c r="A2048" s="21" t="s"/>
      <c r="B2048" s="12" t="s"/>
      <c r="C2048" s="22" t="s"/>
      <c r="D2048" s="12" t="s"/>
      <c r="E2048" s="12" t="s"/>
      <c r="F2048" s="12" t="s"/>
      <c r="G2048" s="12" t="s"/>
      <c r="H2048" s="12" t="s"/>
      <c r="I2048" s="12" t="s"/>
      <c r="J2048" s="12" t="s"/>
      <c r="K2048" s="12" t="s"/>
      <c r="L2048" s="12" t="s"/>
      <c r="M2048" s="12" t="s"/>
      <c r="N2048" s="12" t="s"/>
      <c r="O2048" s="12" t="s"/>
      <c r="P2048" s="12" t="s"/>
    </row>
    <row r="2049" spans="1:16">
      <c r="A2049" s="21" t="s"/>
      <c r="B2049" s="12" t="s"/>
      <c r="C2049" s="22" t="s"/>
      <c r="D2049" s="12" t="s"/>
      <c r="E2049" s="12" t="s"/>
      <c r="F2049" s="12" t="s"/>
      <c r="G2049" s="12" t="s"/>
      <c r="H2049" s="12" t="s"/>
      <c r="I2049" s="12" t="s"/>
      <c r="J2049" s="12" t="s"/>
      <c r="K2049" s="12" t="s"/>
      <c r="L2049" s="12" t="s"/>
      <c r="M2049" s="12" t="s"/>
      <c r="N2049" s="12" t="s"/>
      <c r="O2049" s="12" t="s"/>
      <c r="P2049" s="12" t="s"/>
    </row>
    <row r="2050" spans="1:16">
      <c r="A2050" s="21" t="s"/>
      <c r="B2050" s="12" t="s"/>
      <c r="C2050" s="22" t="s"/>
      <c r="D2050" s="12" t="s"/>
      <c r="E2050" s="12" t="s"/>
      <c r="F2050" s="12" t="s"/>
      <c r="G2050" s="12" t="s"/>
      <c r="H2050" s="12" t="s"/>
      <c r="I2050" s="12" t="s"/>
      <c r="J2050" s="12" t="s"/>
      <c r="K2050" s="12" t="s"/>
      <c r="L2050" s="12" t="s"/>
      <c r="M2050" s="12" t="s"/>
      <c r="N2050" s="12" t="s"/>
      <c r="O2050" s="12" t="s"/>
      <c r="P2050" s="12" t="s"/>
    </row>
    <row r="2051" spans="1:16">
      <c r="A2051" s="21" t="s"/>
      <c r="B2051" s="12" t="s"/>
      <c r="C2051" s="22" t="s"/>
      <c r="D2051" s="12" t="s"/>
      <c r="E2051" s="12" t="s"/>
      <c r="F2051" s="12" t="s"/>
      <c r="G2051" s="12" t="s"/>
      <c r="H2051" s="12" t="s"/>
      <c r="I2051" s="12" t="s"/>
      <c r="J2051" s="12" t="s"/>
      <c r="K2051" s="12" t="s"/>
      <c r="L2051" s="12" t="s"/>
      <c r="M2051" s="12" t="s"/>
      <c r="N2051" s="12" t="s"/>
      <c r="O2051" s="12" t="s"/>
      <c r="P2051" s="12" t="s"/>
    </row>
    <row r="2052" spans="1:16">
      <c r="A2052" s="21" t="s"/>
      <c r="B2052" s="12" t="s"/>
      <c r="C2052" s="22" t="s"/>
      <c r="D2052" s="12" t="s"/>
      <c r="E2052" s="12" t="s"/>
      <c r="F2052" s="12" t="s"/>
      <c r="G2052" s="12" t="s"/>
      <c r="H2052" s="12" t="s"/>
      <c r="I2052" s="12" t="s"/>
      <c r="J2052" s="12" t="s"/>
      <c r="K2052" s="12" t="s"/>
      <c r="L2052" s="12" t="s"/>
      <c r="M2052" s="12" t="s"/>
      <c r="N2052" s="12" t="s"/>
      <c r="O2052" s="12" t="s"/>
      <c r="P2052" s="12" t="s"/>
    </row>
    <row r="2053" spans="1:16">
      <c r="A2053" s="21" t="s"/>
      <c r="B2053" s="12" t="s"/>
      <c r="C2053" s="22" t="s"/>
      <c r="D2053" s="12" t="s"/>
      <c r="E2053" s="12" t="s"/>
      <c r="F2053" s="12" t="s"/>
      <c r="G2053" s="12" t="s"/>
      <c r="H2053" s="12" t="s"/>
      <c r="I2053" s="12" t="s"/>
      <c r="J2053" s="12" t="s"/>
      <c r="K2053" s="12" t="s"/>
      <c r="L2053" s="12" t="s"/>
      <c r="M2053" s="12" t="s"/>
      <c r="N2053" s="12" t="s"/>
      <c r="O2053" s="12" t="s"/>
      <c r="P2053" s="12" t="s"/>
    </row>
    <row r="2054" spans="1:16">
      <c r="A2054" s="21" t="s"/>
      <c r="B2054" s="12" t="s"/>
      <c r="C2054" s="22" t="s"/>
      <c r="D2054" s="12" t="s"/>
      <c r="E2054" s="12" t="s"/>
      <c r="F2054" s="12" t="s"/>
      <c r="G2054" s="12" t="s"/>
      <c r="H2054" s="12" t="s"/>
      <c r="I2054" s="12" t="s"/>
      <c r="J2054" s="12" t="s"/>
      <c r="K2054" s="12" t="s"/>
      <c r="L2054" s="12" t="s"/>
      <c r="M2054" s="12" t="s"/>
      <c r="N2054" s="12" t="s"/>
      <c r="O2054" s="12" t="s"/>
      <c r="P2054" s="12" t="s"/>
    </row>
    <row r="2055" spans="1:16">
      <c r="A2055" s="21" t="s"/>
      <c r="B2055" s="12" t="s"/>
      <c r="C2055" s="22" t="s"/>
      <c r="D2055" s="12" t="s"/>
      <c r="E2055" s="12" t="s"/>
      <c r="F2055" s="12" t="s"/>
      <c r="G2055" s="12" t="s"/>
      <c r="H2055" s="12" t="s"/>
      <c r="I2055" s="12" t="s"/>
      <c r="J2055" s="12" t="s"/>
      <c r="K2055" s="12" t="s"/>
      <c r="L2055" s="12" t="s"/>
      <c r="M2055" s="12" t="s"/>
      <c r="N2055" s="12" t="s"/>
      <c r="O2055" s="12" t="s"/>
      <c r="P2055" s="12" t="s"/>
    </row>
    <row r="2056" spans="1:16">
      <c r="A2056" s="21" t="s"/>
      <c r="B2056" s="12" t="s"/>
      <c r="C2056" s="22" t="s"/>
      <c r="D2056" s="12" t="s"/>
      <c r="E2056" s="12" t="s"/>
      <c r="F2056" s="12" t="s"/>
      <c r="G2056" s="12" t="s"/>
      <c r="H2056" s="12" t="s"/>
      <c r="I2056" s="12" t="s"/>
      <c r="J2056" s="12" t="s"/>
      <c r="K2056" s="12" t="s"/>
      <c r="L2056" s="12" t="s"/>
      <c r="M2056" s="12" t="s"/>
      <c r="N2056" s="12" t="s"/>
      <c r="O2056" s="12" t="s"/>
      <c r="P2056" s="12" t="s"/>
    </row>
    <row r="2057" spans="1:16">
      <c r="A2057" s="21" t="s"/>
      <c r="B2057" s="12" t="s"/>
      <c r="C2057" s="22" t="s"/>
      <c r="D2057" s="12" t="s"/>
      <c r="E2057" s="12" t="s"/>
      <c r="F2057" s="12" t="s"/>
      <c r="G2057" s="12" t="s"/>
      <c r="H2057" s="12" t="s"/>
      <c r="I2057" s="12" t="s"/>
      <c r="J2057" s="12" t="s"/>
      <c r="K2057" s="12" t="s"/>
      <c r="L2057" s="12" t="s"/>
      <c r="M2057" s="12" t="s"/>
      <c r="N2057" s="12" t="s"/>
      <c r="O2057" s="12" t="s"/>
      <c r="P2057" s="12" t="s"/>
    </row>
    <row r="2058" spans="1:16">
      <c r="A2058" s="21" t="s"/>
      <c r="B2058" s="12" t="s"/>
      <c r="C2058" s="22" t="s"/>
      <c r="D2058" s="12" t="s"/>
      <c r="E2058" s="12" t="s"/>
      <c r="F2058" s="12" t="s"/>
      <c r="G2058" s="12" t="s"/>
      <c r="H2058" s="12" t="s"/>
      <c r="I2058" s="12" t="s"/>
      <c r="J2058" s="12" t="s"/>
      <c r="K2058" s="12" t="s"/>
      <c r="L2058" s="12" t="s"/>
      <c r="M2058" s="12" t="s"/>
      <c r="N2058" s="12" t="s"/>
      <c r="O2058" s="12" t="s"/>
      <c r="P2058" s="12" t="s"/>
    </row>
    <row r="2059" spans="1:16">
      <c r="A2059" s="21" t="s"/>
      <c r="B2059" s="12" t="s"/>
      <c r="C2059" s="22" t="s"/>
      <c r="D2059" s="12" t="s"/>
      <c r="E2059" s="12" t="s"/>
      <c r="F2059" s="12" t="s"/>
      <c r="G2059" s="12" t="s"/>
      <c r="H2059" s="12" t="s"/>
      <c r="I2059" s="12" t="s"/>
      <c r="J2059" s="12" t="s"/>
      <c r="K2059" s="12" t="s"/>
      <c r="L2059" s="12" t="s"/>
      <c r="M2059" s="12" t="s"/>
      <c r="N2059" s="12" t="s"/>
      <c r="O2059" s="12" t="s"/>
      <c r="P2059" s="12" t="s"/>
    </row>
    <row r="2060" spans="1:16">
      <c r="A2060" s="21" t="s"/>
      <c r="B2060" s="12" t="s"/>
      <c r="C2060" s="22" t="s"/>
      <c r="D2060" s="12" t="s"/>
      <c r="E2060" s="12" t="s"/>
      <c r="F2060" s="12" t="s"/>
      <c r="G2060" s="12" t="s"/>
      <c r="H2060" s="12" t="s"/>
      <c r="I2060" s="12" t="s"/>
      <c r="J2060" s="12" t="s"/>
      <c r="K2060" s="12" t="s"/>
      <c r="L2060" s="12" t="s"/>
      <c r="M2060" s="12" t="s"/>
      <c r="N2060" s="12" t="s"/>
      <c r="O2060" s="12" t="s"/>
      <c r="P2060" s="12" t="s"/>
    </row>
    <row r="2061" spans="1:16">
      <c r="A2061" s="21" t="s"/>
      <c r="B2061" s="12" t="s"/>
      <c r="C2061" s="22" t="s"/>
      <c r="D2061" s="12" t="s"/>
      <c r="E2061" s="12" t="s"/>
      <c r="F2061" s="12" t="s"/>
      <c r="G2061" s="12" t="s"/>
      <c r="H2061" s="12" t="s"/>
      <c r="I2061" s="12" t="s"/>
      <c r="J2061" s="12" t="s"/>
      <c r="K2061" s="12" t="s"/>
      <c r="L2061" s="12" t="s"/>
      <c r="M2061" s="12" t="s"/>
      <c r="N2061" s="12" t="s"/>
      <c r="O2061" s="12" t="s"/>
      <c r="P2061" s="12" t="s"/>
    </row>
    <row r="2062" spans="1:16">
      <c r="A2062" s="21" t="s"/>
      <c r="B2062" s="12" t="s"/>
      <c r="C2062" s="22" t="s"/>
      <c r="D2062" s="12" t="s"/>
      <c r="E2062" s="12" t="s"/>
      <c r="F2062" s="12" t="s"/>
      <c r="G2062" s="12" t="s"/>
      <c r="H2062" s="12" t="s"/>
      <c r="I2062" s="12" t="s"/>
      <c r="J2062" s="12" t="s"/>
      <c r="K2062" s="12" t="s"/>
      <c r="L2062" s="12" t="s"/>
      <c r="M2062" s="12" t="s"/>
      <c r="N2062" s="12" t="s"/>
      <c r="O2062" s="12" t="s"/>
      <c r="P2062" s="12" t="s"/>
    </row>
    <row r="2063" spans="1:16">
      <c r="A2063" s="21" t="s"/>
      <c r="B2063" s="12" t="s"/>
      <c r="C2063" s="22" t="s"/>
      <c r="D2063" s="12" t="s"/>
      <c r="E2063" s="12" t="s"/>
      <c r="F2063" s="12" t="s"/>
      <c r="G2063" s="12" t="s"/>
      <c r="H2063" s="12" t="s"/>
      <c r="I2063" s="12" t="s"/>
      <c r="J2063" s="12" t="s"/>
      <c r="K2063" s="12" t="s"/>
      <c r="L2063" s="12" t="s"/>
      <c r="M2063" s="12" t="s"/>
      <c r="N2063" s="12" t="s"/>
      <c r="O2063" s="12" t="s"/>
      <c r="P2063" s="12" t="s"/>
    </row>
    <row r="2064" spans="1:16">
      <c r="A2064" s="21" t="s"/>
      <c r="B2064" s="12" t="s"/>
      <c r="C2064" s="22" t="s"/>
      <c r="D2064" s="12" t="s"/>
      <c r="E2064" s="12" t="s"/>
      <c r="F2064" s="12" t="s"/>
      <c r="G2064" s="12" t="s"/>
      <c r="H2064" s="12" t="s"/>
      <c r="I2064" s="12" t="s"/>
      <c r="J2064" s="12" t="s"/>
      <c r="K2064" s="12" t="s"/>
      <c r="L2064" s="12" t="s"/>
      <c r="M2064" s="12" t="s"/>
      <c r="N2064" s="12" t="s"/>
      <c r="O2064" s="12" t="s"/>
      <c r="P2064" s="12" t="s"/>
    </row>
    <row r="2065" spans="1:16">
      <c r="A2065" s="21" t="s"/>
      <c r="B2065" s="12" t="s"/>
      <c r="C2065" s="22" t="s"/>
      <c r="D2065" s="12" t="s"/>
      <c r="E2065" s="12" t="s"/>
      <c r="F2065" s="12" t="s"/>
      <c r="G2065" s="12" t="s"/>
      <c r="H2065" s="12" t="s"/>
      <c r="I2065" s="12" t="s"/>
      <c r="J2065" s="12" t="s"/>
      <c r="K2065" s="12" t="s"/>
      <c r="L2065" s="12" t="s"/>
      <c r="M2065" s="12" t="s"/>
      <c r="N2065" s="12" t="s"/>
      <c r="O2065" s="12" t="s"/>
      <c r="P2065" s="12" t="s"/>
    </row>
    <row r="2066" spans="1:16">
      <c r="A2066" s="21" t="s"/>
      <c r="B2066" s="12" t="s"/>
      <c r="C2066" s="22" t="s"/>
      <c r="D2066" s="12" t="s"/>
      <c r="E2066" s="12" t="s"/>
      <c r="F2066" s="12" t="s"/>
      <c r="G2066" s="12" t="s"/>
      <c r="H2066" s="12" t="s"/>
      <c r="I2066" s="12" t="s"/>
      <c r="J2066" s="12" t="s"/>
      <c r="K2066" s="12" t="s"/>
      <c r="L2066" s="12" t="s"/>
      <c r="M2066" s="12" t="s"/>
      <c r="N2066" s="12" t="s"/>
      <c r="O2066" s="12" t="s"/>
      <c r="P2066" s="12" t="s"/>
    </row>
    <row r="2067" spans="1:16">
      <c r="A2067" s="21" t="s"/>
      <c r="B2067" s="12" t="s"/>
      <c r="C2067" s="22" t="s"/>
      <c r="D2067" s="12" t="s"/>
      <c r="E2067" s="12" t="s"/>
      <c r="F2067" s="12" t="s"/>
      <c r="G2067" s="12" t="s"/>
      <c r="H2067" s="12" t="s"/>
      <c r="I2067" s="12" t="s"/>
      <c r="J2067" s="12" t="s"/>
      <c r="K2067" s="12" t="s"/>
      <c r="L2067" s="12" t="s"/>
      <c r="M2067" s="12" t="s"/>
      <c r="N2067" s="12" t="s"/>
      <c r="O2067" s="12" t="s"/>
      <c r="P2067" s="12" t="s"/>
    </row>
    <row r="2068" spans="1:16">
      <c r="A2068" s="21" t="s"/>
      <c r="B2068" s="12" t="s"/>
      <c r="C2068" s="22" t="s"/>
      <c r="D2068" s="12" t="s"/>
      <c r="E2068" s="12" t="s"/>
      <c r="F2068" s="12" t="s"/>
      <c r="G2068" s="12" t="s"/>
      <c r="H2068" s="12" t="s"/>
      <c r="I2068" s="12" t="s"/>
      <c r="J2068" s="12" t="s"/>
      <c r="K2068" s="12" t="s"/>
      <c r="L2068" s="12" t="s"/>
      <c r="M2068" s="12" t="s"/>
      <c r="N2068" s="12" t="s"/>
      <c r="O2068" s="12" t="s"/>
      <c r="P2068" s="12" t="s"/>
    </row>
    <row r="2069" spans="1:16">
      <c r="A2069" s="21" t="s"/>
      <c r="B2069" s="12" t="s"/>
      <c r="C2069" s="22" t="s"/>
      <c r="D2069" s="12" t="s"/>
      <c r="E2069" s="12" t="s"/>
      <c r="F2069" s="12" t="s"/>
      <c r="G2069" s="12" t="s"/>
      <c r="H2069" s="12" t="s"/>
      <c r="I2069" s="12" t="s"/>
      <c r="J2069" s="12" t="s"/>
      <c r="K2069" s="12" t="s"/>
      <c r="L2069" s="12" t="s"/>
      <c r="M2069" s="12" t="s"/>
      <c r="N2069" s="12" t="s"/>
      <c r="O2069" s="12" t="s"/>
      <c r="P2069" s="12" t="s"/>
    </row>
    <row r="2070" spans="1:16">
      <c r="A2070" s="21" t="s"/>
      <c r="B2070" s="12" t="s"/>
      <c r="C2070" s="22" t="s"/>
      <c r="D2070" s="12" t="s"/>
      <c r="E2070" s="12" t="s"/>
      <c r="F2070" s="12" t="s"/>
      <c r="G2070" s="12" t="s"/>
      <c r="H2070" s="12" t="s"/>
      <c r="I2070" s="12" t="s"/>
      <c r="J2070" s="12" t="s"/>
      <c r="K2070" s="12" t="s"/>
      <c r="L2070" s="12" t="s"/>
      <c r="M2070" s="12" t="s"/>
      <c r="N2070" s="12" t="s"/>
      <c r="O2070" s="12" t="s"/>
      <c r="P2070" s="12" t="s"/>
    </row>
    <row r="2071" spans="1:16">
      <c r="A2071" s="21" t="s"/>
      <c r="B2071" s="12" t="s"/>
      <c r="C2071" s="22" t="s"/>
      <c r="D2071" s="12" t="s"/>
      <c r="E2071" s="12" t="s"/>
      <c r="F2071" s="12" t="s"/>
      <c r="G2071" s="12" t="s"/>
      <c r="H2071" s="12" t="s"/>
      <c r="I2071" s="12" t="s"/>
      <c r="J2071" s="12" t="s"/>
      <c r="K2071" s="12" t="s"/>
      <c r="L2071" s="12" t="s"/>
      <c r="M2071" s="12" t="s"/>
      <c r="N2071" s="12" t="s"/>
      <c r="O2071" s="12" t="s"/>
      <c r="P2071" s="12" t="s"/>
    </row>
    <row r="2072" spans="1:16">
      <c r="A2072" s="21" t="s"/>
      <c r="B2072" s="12" t="s"/>
      <c r="C2072" s="22" t="s"/>
      <c r="D2072" s="12" t="s"/>
      <c r="E2072" s="12" t="s"/>
      <c r="F2072" s="12" t="s"/>
      <c r="G2072" s="12" t="s"/>
      <c r="H2072" s="12" t="s"/>
      <c r="I2072" s="12" t="s"/>
      <c r="J2072" s="12" t="s"/>
      <c r="K2072" s="12" t="s"/>
      <c r="L2072" s="12" t="s"/>
      <c r="M2072" s="12" t="s"/>
      <c r="N2072" s="12" t="s"/>
      <c r="O2072" s="12" t="s"/>
      <c r="P2072" s="12" t="s"/>
    </row>
    <row r="2073" spans="1:16">
      <c r="A2073" s="21" t="s"/>
      <c r="B2073" s="12" t="s"/>
      <c r="C2073" s="22" t="s"/>
      <c r="D2073" s="12" t="s"/>
      <c r="E2073" s="12" t="s"/>
      <c r="F2073" s="12" t="s"/>
      <c r="G2073" s="12" t="s"/>
      <c r="H2073" s="12" t="s"/>
      <c r="I2073" s="12" t="s"/>
      <c r="J2073" s="12" t="s"/>
      <c r="K2073" s="12" t="s"/>
      <c r="L2073" s="12" t="s"/>
      <c r="M2073" s="12" t="s"/>
      <c r="N2073" s="12" t="s"/>
      <c r="O2073" s="12" t="s"/>
      <c r="P2073" s="12" t="s"/>
    </row>
    <row r="2074" spans="1:16">
      <c r="A2074" s="21" t="s"/>
      <c r="B2074" s="12" t="s"/>
      <c r="C2074" s="22" t="s"/>
      <c r="D2074" s="12" t="s"/>
      <c r="E2074" s="12" t="s"/>
      <c r="F2074" s="12" t="s"/>
      <c r="G2074" s="12" t="s"/>
      <c r="H2074" s="12" t="s"/>
      <c r="I2074" s="12" t="s"/>
      <c r="J2074" s="12" t="s"/>
      <c r="K2074" s="12" t="s"/>
      <c r="L2074" s="12" t="s"/>
      <c r="M2074" s="12" t="s"/>
      <c r="N2074" s="12" t="s"/>
      <c r="O2074" s="12" t="s"/>
      <c r="P2074" s="12" t="s"/>
    </row>
    <row r="2075" spans="1:16">
      <c r="A2075" s="21" t="s"/>
      <c r="B2075" s="12" t="s"/>
      <c r="C2075" s="22" t="s"/>
      <c r="D2075" s="12" t="s"/>
      <c r="E2075" s="12" t="s"/>
      <c r="F2075" s="12" t="s"/>
      <c r="G2075" s="12" t="s"/>
      <c r="H2075" s="12" t="s"/>
      <c r="I2075" s="12" t="s"/>
      <c r="J2075" s="12" t="s"/>
      <c r="K2075" s="12" t="s"/>
      <c r="L2075" s="12" t="s"/>
      <c r="M2075" s="12" t="s"/>
      <c r="N2075" s="12" t="s"/>
      <c r="O2075" s="12" t="s"/>
      <c r="P2075" s="12" t="s"/>
    </row>
    <row r="2076" spans="1:16">
      <c r="A2076" s="21" t="s"/>
      <c r="B2076" s="12" t="s"/>
      <c r="C2076" s="22" t="s"/>
      <c r="D2076" s="12" t="s"/>
      <c r="E2076" s="12" t="s"/>
      <c r="F2076" s="12" t="s"/>
      <c r="G2076" s="12" t="s"/>
      <c r="H2076" s="12" t="s"/>
      <c r="I2076" s="12" t="s"/>
      <c r="J2076" s="12" t="s"/>
      <c r="K2076" s="12" t="s"/>
      <c r="L2076" s="12" t="s"/>
      <c r="M2076" s="12" t="s"/>
      <c r="N2076" s="12" t="s"/>
      <c r="O2076" s="12" t="s"/>
      <c r="P2076" s="12" t="s"/>
    </row>
    <row r="2077" spans="1:16">
      <c r="A2077" s="21" t="s"/>
      <c r="B2077" s="12" t="s"/>
      <c r="C2077" s="22" t="s"/>
      <c r="D2077" s="12" t="s"/>
      <c r="E2077" s="12" t="s"/>
      <c r="F2077" s="12" t="s"/>
      <c r="G2077" s="12" t="s"/>
      <c r="H2077" s="12" t="s"/>
      <c r="I2077" s="12" t="s"/>
      <c r="J2077" s="12" t="s"/>
      <c r="K2077" s="12" t="s"/>
      <c r="L2077" s="12" t="s"/>
      <c r="M2077" s="12" t="s"/>
      <c r="N2077" s="12" t="s"/>
      <c r="O2077" s="12" t="s"/>
      <c r="P2077" s="12" t="s"/>
    </row>
    <row r="2078" spans="1:16">
      <c r="A2078" s="21" t="s"/>
      <c r="B2078" s="12" t="s"/>
      <c r="C2078" s="22" t="s"/>
      <c r="D2078" s="12" t="s"/>
      <c r="E2078" s="12" t="s"/>
      <c r="F2078" s="12" t="s"/>
      <c r="G2078" s="12" t="s"/>
      <c r="H2078" s="12" t="s"/>
      <c r="I2078" s="12" t="s"/>
      <c r="J2078" s="12" t="s"/>
      <c r="K2078" s="12" t="s"/>
      <c r="L2078" s="12" t="s"/>
      <c r="M2078" s="12" t="s"/>
      <c r="N2078" s="12" t="s"/>
      <c r="O2078" s="12" t="s"/>
      <c r="P2078" s="12" t="s"/>
    </row>
    <row r="2079" spans="1:16">
      <c r="A2079" s="21" t="s"/>
      <c r="B2079" s="12" t="s"/>
      <c r="C2079" s="22" t="s"/>
      <c r="D2079" s="12" t="s"/>
      <c r="E2079" s="12" t="s"/>
      <c r="F2079" s="12" t="s"/>
      <c r="G2079" s="12" t="s"/>
      <c r="H2079" s="12" t="s"/>
      <c r="I2079" s="12" t="s"/>
      <c r="J2079" s="12" t="s"/>
      <c r="K2079" s="12" t="s"/>
      <c r="L2079" s="12" t="s"/>
      <c r="M2079" s="12" t="s"/>
      <c r="N2079" s="12" t="s"/>
      <c r="O2079" s="12" t="s"/>
      <c r="P2079" s="12" t="s"/>
    </row>
    <row r="2080" spans="1:16">
      <c r="A2080" s="21" t="s"/>
      <c r="B2080" s="12" t="s"/>
      <c r="C2080" s="22" t="s"/>
      <c r="D2080" s="12" t="s"/>
      <c r="E2080" s="12" t="s"/>
      <c r="F2080" s="12" t="s"/>
      <c r="G2080" s="12" t="s"/>
      <c r="H2080" s="12" t="s"/>
      <c r="I2080" s="12" t="s"/>
      <c r="J2080" s="12" t="s"/>
      <c r="K2080" s="12" t="s"/>
      <c r="L2080" s="12" t="s"/>
      <c r="M2080" s="12" t="s"/>
      <c r="N2080" s="12" t="s"/>
      <c r="O2080" s="12" t="s"/>
      <c r="P2080" s="12" t="s"/>
    </row>
    <row r="2081" spans="1:16">
      <c r="A2081" s="21" t="s"/>
      <c r="B2081" s="12" t="s"/>
      <c r="C2081" s="22" t="s"/>
      <c r="D2081" s="12" t="s"/>
      <c r="E2081" s="12" t="s"/>
      <c r="F2081" s="12" t="s"/>
      <c r="G2081" s="12" t="s"/>
      <c r="H2081" s="12" t="s"/>
      <c r="I2081" s="12" t="s"/>
      <c r="J2081" s="12" t="s"/>
      <c r="K2081" s="12" t="s"/>
      <c r="L2081" s="12" t="s"/>
      <c r="M2081" s="12" t="s"/>
      <c r="N2081" s="12" t="s"/>
      <c r="O2081" s="12" t="s"/>
      <c r="P2081" s="12" t="s"/>
    </row>
    <row r="2082" spans="1:16">
      <c r="A2082" s="21" t="s"/>
      <c r="B2082" s="12" t="s"/>
      <c r="C2082" s="22" t="s"/>
      <c r="D2082" s="12" t="s"/>
      <c r="E2082" s="12" t="s"/>
      <c r="F2082" s="12" t="s"/>
      <c r="G2082" s="12" t="s"/>
      <c r="H2082" s="12" t="s"/>
      <c r="I2082" s="12" t="s"/>
      <c r="J2082" s="12" t="s"/>
      <c r="K2082" s="12" t="s"/>
      <c r="L2082" s="12" t="s"/>
      <c r="M2082" s="12" t="s"/>
      <c r="N2082" s="12" t="s"/>
      <c r="O2082" s="12" t="s"/>
      <c r="P2082" s="12" t="s"/>
    </row>
    <row r="2083" spans="1:16">
      <c r="A2083" s="21" t="s"/>
      <c r="B2083" s="12" t="s"/>
      <c r="C2083" s="22" t="s"/>
      <c r="D2083" s="12" t="s"/>
      <c r="E2083" s="12" t="s"/>
      <c r="F2083" s="12" t="s"/>
      <c r="G2083" s="12" t="s"/>
      <c r="H2083" s="12" t="s"/>
      <c r="I2083" s="12" t="s"/>
      <c r="J2083" s="12" t="s"/>
      <c r="K2083" s="12" t="s"/>
      <c r="L2083" s="12" t="s"/>
      <c r="M2083" s="12" t="s"/>
      <c r="N2083" s="12" t="s"/>
      <c r="O2083" s="12" t="s"/>
      <c r="P2083" s="12" t="s"/>
    </row>
    <row r="2084" spans="1:16">
      <c r="A2084" s="21" t="s"/>
      <c r="B2084" s="12" t="s"/>
      <c r="C2084" s="22" t="s"/>
      <c r="D2084" s="12" t="s"/>
      <c r="E2084" s="12" t="s"/>
      <c r="F2084" s="12" t="s"/>
      <c r="G2084" s="12" t="s"/>
      <c r="H2084" s="12" t="s"/>
      <c r="I2084" s="12" t="s"/>
      <c r="J2084" s="12" t="s"/>
      <c r="K2084" s="12" t="s"/>
      <c r="L2084" s="12" t="s"/>
      <c r="M2084" s="12" t="s"/>
      <c r="N2084" s="12" t="s"/>
      <c r="O2084" s="12" t="s"/>
      <c r="P2084" s="12" t="s"/>
    </row>
    <row r="2085" spans="1:16">
      <c r="A2085" s="21" t="s"/>
      <c r="B2085" s="12" t="s"/>
      <c r="C2085" s="22" t="s"/>
      <c r="D2085" s="12" t="s"/>
      <c r="E2085" s="12" t="s"/>
      <c r="F2085" s="12" t="s"/>
      <c r="G2085" s="12" t="s"/>
      <c r="H2085" s="12" t="s"/>
      <c r="I2085" s="12" t="s"/>
      <c r="J2085" s="12" t="s"/>
      <c r="K2085" s="12" t="s"/>
      <c r="L2085" s="12" t="s"/>
      <c r="M2085" s="12" t="s"/>
      <c r="N2085" s="12" t="s"/>
      <c r="O2085" s="12" t="s"/>
      <c r="P2085" s="12" t="s"/>
    </row>
    <row r="2086" spans="1:16">
      <c r="A2086" s="21" t="s"/>
      <c r="B2086" s="12" t="s"/>
      <c r="C2086" s="22" t="s"/>
      <c r="D2086" s="12" t="s"/>
      <c r="E2086" s="12" t="s"/>
      <c r="F2086" s="12" t="s"/>
      <c r="G2086" s="12" t="s"/>
      <c r="H2086" s="12" t="s"/>
      <c r="I2086" s="12" t="s"/>
      <c r="J2086" s="12" t="s"/>
      <c r="K2086" s="12" t="s"/>
      <c r="L2086" s="12" t="s"/>
      <c r="M2086" s="12" t="s"/>
      <c r="N2086" s="12" t="s"/>
      <c r="O2086" s="12" t="s"/>
      <c r="P2086" s="12" t="s"/>
    </row>
    <row r="2087" spans="1:16">
      <c r="A2087" s="21" t="s"/>
      <c r="B2087" s="12" t="s"/>
      <c r="C2087" s="22" t="s"/>
      <c r="D2087" s="12" t="s"/>
      <c r="E2087" s="12" t="s"/>
      <c r="F2087" s="12" t="s"/>
      <c r="G2087" s="12" t="s"/>
      <c r="H2087" s="12" t="s"/>
      <c r="I2087" s="12" t="s"/>
      <c r="J2087" s="12" t="s"/>
      <c r="K2087" s="12" t="s"/>
      <c r="L2087" s="12" t="s"/>
      <c r="M2087" s="12" t="s"/>
      <c r="N2087" s="12" t="s"/>
      <c r="O2087" s="12" t="s"/>
      <c r="P2087" s="12" t="s"/>
    </row>
    <row r="2088" spans="1:16">
      <c r="A2088" s="21" t="s"/>
      <c r="B2088" s="12" t="s"/>
      <c r="C2088" s="22" t="s"/>
      <c r="D2088" s="12" t="s"/>
      <c r="E2088" s="12" t="s"/>
      <c r="F2088" s="12" t="s"/>
      <c r="G2088" s="12" t="s"/>
      <c r="H2088" s="12" t="s"/>
      <c r="I2088" s="12" t="s"/>
      <c r="J2088" s="12" t="s"/>
      <c r="K2088" s="12" t="s"/>
      <c r="L2088" s="12" t="s"/>
      <c r="M2088" s="12" t="s"/>
      <c r="N2088" s="12" t="s"/>
      <c r="O2088" s="12" t="s"/>
      <c r="P2088" s="12" t="s"/>
    </row>
    <row r="2089" spans="1:16">
      <c r="A2089" s="21" t="s"/>
      <c r="B2089" s="12" t="s"/>
      <c r="C2089" s="22" t="s"/>
      <c r="D2089" s="12" t="s"/>
      <c r="E2089" s="12" t="s"/>
      <c r="F2089" s="12" t="s"/>
      <c r="G2089" s="12" t="s"/>
      <c r="H2089" s="12" t="s"/>
      <c r="I2089" s="12" t="s"/>
      <c r="J2089" s="12" t="s"/>
      <c r="K2089" s="12" t="s"/>
      <c r="L2089" s="12" t="s"/>
      <c r="M2089" s="12" t="s"/>
      <c r="N2089" s="12" t="s"/>
      <c r="O2089" s="12" t="s"/>
      <c r="P2089" s="12" t="s"/>
    </row>
    <row r="2090" spans="1:16">
      <c r="A2090" s="21" t="s"/>
      <c r="B2090" s="12" t="s"/>
      <c r="C2090" s="22" t="s"/>
      <c r="D2090" s="12" t="s"/>
      <c r="E2090" s="12" t="s"/>
      <c r="F2090" s="12" t="s"/>
      <c r="G2090" s="12" t="s"/>
      <c r="H2090" s="12" t="s"/>
      <c r="I2090" s="12" t="s"/>
      <c r="J2090" s="12" t="s"/>
      <c r="K2090" s="12" t="s"/>
      <c r="L2090" s="12" t="s"/>
      <c r="M2090" s="12" t="s"/>
      <c r="N2090" s="12" t="s"/>
      <c r="O2090" s="12" t="s"/>
      <c r="P2090" s="12" t="s"/>
    </row>
    <row r="2091" spans="1:16">
      <c r="A2091" s="21" t="s"/>
      <c r="B2091" s="12" t="s"/>
      <c r="C2091" s="22" t="s"/>
      <c r="D2091" s="12" t="s"/>
      <c r="E2091" s="12" t="s"/>
      <c r="F2091" s="12" t="s"/>
      <c r="G2091" s="12" t="s"/>
      <c r="H2091" s="12" t="s"/>
      <c r="I2091" s="12" t="s"/>
      <c r="J2091" s="12" t="s"/>
      <c r="K2091" s="12" t="s"/>
      <c r="L2091" s="12" t="s"/>
      <c r="M2091" s="12" t="s"/>
      <c r="N2091" s="12" t="s"/>
      <c r="O2091" s="12" t="s"/>
      <c r="P2091" s="12" t="s"/>
    </row>
    <row r="2092" spans="1:16">
      <c r="A2092" s="21" t="s"/>
      <c r="B2092" s="12" t="s"/>
      <c r="C2092" s="22" t="s"/>
      <c r="D2092" s="12" t="s"/>
      <c r="E2092" s="12" t="s"/>
      <c r="F2092" s="12" t="s"/>
      <c r="G2092" s="12" t="s"/>
      <c r="H2092" s="12" t="s"/>
      <c r="I2092" s="12" t="s"/>
      <c r="J2092" s="12" t="s"/>
      <c r="K2092" s="12" t="s"/>
      <c r="L2092" s="12" t="s"/>
      <c r="M2092" s="12" t="s"/>
      <c r="N2092" s="12" t="s"/>
      <c r="O2092" s="12" t="s"/>
      <c r="P2092" s="12" t="s"/>
    </row>
    <row r="2093" spans="1:16">
      <c r="A2093" s="21" t="s"/>
      <c r="B2093" s="12" t="s"/>
      <c r="C2093" s="22" t="s"/>
      <c r="D2093" s="12" t="s"/>
      <c r="E2093" s="12" t="s"/>
      <c r="F2093" s="12" t="s"/>
      <c r="G2093" s="12" t="s"/>
      <c r="H2093" s="12" t="s"/>
      <c r="I2093" s="12" t="s"/>
      <c r="J2093" s="12" t="s"/>
      <c r="K2093" s="12" t="s"/>
      <c r="L2093" s="12" t="s"/>
      <c r="M2093" s="12" t="s"/>
      <c r="N2093" s="12" t="s"/>
      <c r="O2093" s="12" t="s"/>
      <c r="P2093" s="12" t="s"/>
    </row>
    <row r="2094" spans="1:16">
      <c r="A2094" s="21" t="s"/>
      <c r="B2094" s="12" t="s"/>
      <c r="C2094" s="22" t="s"/>
      <c r="D2094" s="12" t="s"/>
      <c r="E2094" s="12" t="s"/>
      <c r="F2094" s="12" t="s"/>
      <c r="G2094" s="12" t="s"/>
      <c r="H2094" s="12" t="s"/>
      <c r="I2094" s="12" t="s"/>
      <c r="J2094" s="12" t="s"/>
      <c r="K2094" s="12" t="s"/>
      <c r="L2094" s="12" t="s"/>
      <c r="M2094" s="12" t="s"/>
      <c r="N2094" s="12" t="s"/>
      <c r="O2094" s="12" t="s"/>
      <c r="P2094" s="12" t="s"/>
    </row>
    <row r="2095" spans="1:16">
      <c r="A2095" s="21" t="s"/>
      <c r="B2095" s="12" t="s"/>
      <c r="C2095" s="22" t="s"/>
      <c r="D2095" s="12" t="s"/>
      <c r="E2095" s="12" t="s"/>
      <c r="F2095" s="12" t="s"/>
      <c r="G2095" s="12" t="s"/>
      <c r="H2095" s="12" t="s"/>
      <c r="I2095" s="12" t="s"/>
      <c r="J2095" s="12" t="s"/>
      <c r="K2095" s="12" t="s"/>
      <c r="L2095" s="12" t="s"/>
      <c r="M2095" s="12" t="s"/>
      <c r="N2095" s="12" t="s"/>
      <c r="O2095" s="12" t="s"/>
      <c r="P2095" s="12" t="s"/>
    </row>
    <row r="2096" spans="1:16">
      <c r="A2096" s="21" t="s"/>
      <c r="B2096" s="12" t="s"/>
      <c r="C2096" s="22" t="s"/>
      <c r="D2096" s="12" t="s"/>
      <c r="E2096" s="12" t="s"/>
      <c r="F2096" s="12" t="s"/>
      <c r="G2096" s="12" t="s"/>
      <c r="H2096" s="12" t="s"/>
      <c r="I2096" s="12" t="s"/>
      <c r="J2096" s="12" t="s"/>
      <c r="K2096" s="12" t="s"/>
      <c r="L2096" s="12" t="s"/>
      <c r="M2096" s="12" t="s"/>
      <c r="N2096" s="12" t="s"/>
      <c r="O2096" s="12" t="s"/>
      <c r="P2096" s="12" t="s"/>
    </row>
    <row r="2097" spans="1:16">
      <c r="A2097" s="21" t="s"/>
      <c r="B2097" s="12" t="s"/>
      <c r="C2097" s="22" t="s"/>
      <c r="D2097" s="12" t="s"/>
      <c r="E2097" s="12" t="s"/>
      <c r="F2097" s="12" t="s"/>
      <c r="G2097" s="12" t="s"/>
      <c r="H2097" s="12" t="s"/>
      <c r="I2097" s="12" t="s"/>
      <c r="J2097" s="12" t="s"/>
      <c r="K2097" s="12" t="s"/>
      <c r="L2097" s="12" t="s"/>
      <c r="M2097" s="12" t="s"/>
      <c r="N2097" s="12" t="s"/>
      <c r="O2097" s="12" t="s"/>
      <c r="P2097" s="12" t="s"/>
    </row>
    <row r="2098" spans="1:16">
      <c r="A2098" s="21" t="s"/>
      <c r="B2098" s="12" t="s"/>
      <c r="C2098" s="22" t="s"/>
      <c r="D2098" s="12" t="s"/>
      <c r="E2098" s="12" t="s"/>
      <c r="F2098" s="12" t="s"/>
      <c r="G2098" s="12" t="s"/>
      <c r="H2098" s="12" t="s"/>
      <c r="I2098" s="12" t="s"/>
      <c r="J2098" s="12" t="s"/>
      <c r="K2098" s="12" t="s"/>
      <c r="L2098" s="12" t="s"/>
      <c r="M2098" s="12" t="s"/>
      <c r="N2098" s="12" t="s"/>
      <c r="O2098" s="12" t="s"/>
      <c r="P2098" s="12" t="s"/>
    </row>
    <row r="2099" spans="1:16">
      <c r="A2099" s="21" t="s"/>
      <c r="B2099" s="12" t="s"/>
      <c r="C2099" s="22" t="s"/>
      <c r="D2099" s="12" t="s"/>
      <c r="E2099" s="12" t="s"/>
      <c r="F2099" s="12" t="s"/>
      <c r="G2099" s="12" t="s"/>
      <c r="H2099" s="12" t="s"/>
      <c r="I2099" s="12" t="s"/>
      <c r="J2099" s="12" t="s"/>
      <c r="K2099" s="12" t="s"/>
      <c r="L2099" s="12" t="s"/>
      <c r="M2099" s="12" t="s"/>
      <c r="N2099" s="12" t="s"/>
      <c r="O2099" s="12" t="s"/>
      <c r="P2099" s="12" t="s"/>
    </row>
    <row r="2100" spans="1:16">
      <c r="A2100" s="21" t="s"/>
      <c r="B2100" s="12" t="s"/>
      <c r="C2100" s="22" t="s"/>
      <c r="D2100" s="12" t="s"/>
      <c r="E2100" s="12" t="s"/>
      <c r="F2100" s="12" t="s"/>
      <c r="G2100" s="12" t="s"/>
      <c r="H2100" s="12" t="s"/>
      <c r="I2100" s="12" t="s"/>
      <c r="J2100" s="12" t="s"/>
      <c r="K2100" s="12" t="s"/>
      <c r="L2100" s="12" t="s"/>
      <c r="M2100" s="12" t="s"/>
      <c r="N2100" s="12" t="s"/>
      <c r="O2100" s="12" t="s"/>
      <c r="P2100" s="12" t="s"/>
    </row>
    <row r="2101" spans="1:16">
      <c r="A2101" s="21" t="s"/>
      <c r="B2101" s="12" t="s"/>
      <c r="C2101" s="22" t="s"/>
      <c r="D2101" s="12" t="s"/>
      <c r="E2101" s="12" t="s"/>
      <c r="F2101" s="12" t="s"/>
      <c r="G2101" s="12" t="s"/>
      <c r="H2101" s="12" t="s"/>
      <c r="I2101" s="12" t="s"/>
      <c r="J2101" s="12" t="s"/>
      <c r="K2101" s="12" t="s"/>
      <c r="L2101" s="12" t="s"/>
      <c r="M2101" s="12" t="s"/>
      <c r="N2101" s="12" t="s"/>
      <c r="O2101" s="12" t="s"/>
      <c r="P2101" s="12" t="s"/>
    </row>
    <row r="2102" spans="1:16">
      <c r="A2102" s="21" t="s"/>
      <c r="B2102" s="12" t="s"/>
      <c r="C2102" s="22" t="s"/>
      <c r="D2102" s="12" t="s"/>
      <c r="E2102" s="12" t="s"/>
      <c r="F2102" s="12" t="s"/>
      <c r="G2102" s="12" t="s"/>
      <c r="H2102" s="12" t="s"/>
      <c r="I2102" s="12" t="s"/>
      <c r="J2102" s="12" t="s"/>
      <c r="K2102" s="12" t="s"/>
      <c r="L2102" s="12" t="s"/>
      <c r="M2102" s="12" t="s"/>
      <c r="N2102" s="12" t="s"/>
      <c r="O2102" s="12" t="s"/>
      <c r="P2102" s="12" t="s"/>
    </row>
    <row r="2103" spans="1:16">
      <c r="A2103" s="21" t="s"/>
      <c r="B2103" s="12" t="s"/>
      <c r="C2103" s="22" t="s"/>
      <c r="D2103" s="12" t="s"/>
      <c r="E2103" s="12" t="s"/>
      <c r="F2103" s="12" t="s"/>
      <c r="G2103" s="12" t="s"/>
      <c r="H2103" s="12" t="s"/>
      <c r="I2103" s="12" t="s"/>
      <c r="J2103" s="12" t="s"/>
      <c r="K2103" s="12" t="s"/>
      <c r="L2103" s="12" t="s"/>
      <c r="M2103" s="12" t="s"/>
      <c r="N2103" s="12" t="s"/>
      <c r="O2103" s="12" t="s"/>
      <c r="P2103" s="12" t="s"/>
    </row>
    <row r="2104" spans="1:16">
      <c r="A2104" s="21" t="s"/>
      <c r="B2104" s="12" t="s"/>
      <c r="C2104" s="22" t="s"/>
      <c r="D2104" s="12" t="s"/>
      <c r="E2104" s="12" t="s"/>
      <c r="F2104" s="12" t="s"/>
      <c r="G2104" s="12" t="s"/>
      <c r="H2104" s="12" t="s"/>
      <c r="I2104" s="12" t="s"/>
      <c r="J2104" s="12" t="s"/>
      <c r="K2104" s="12" t="s"/>
      <c r="L2104" s="12" t="s"/>
      <c r="M2104" s="12" t="s"/>
      <c r="N2104" s="12" t="s"/>
      <c r="O2104" s="12" t="s"/>
      <c r="P2104" s="12" t="s"/>
    </row>
    <row r="2105" spans="1:16">
      <c r="A2105" s="21" t="s"/>
      <c r="B2105" s="12" t="s"/>
      <c r="C2105" s="22" t="s"/>
      <c r="D2105" s="12" t="s"/>
      <c r="E2105" s="12" t="s"/>
      <c r="F2105" s="12" t="s"/>
      <c r="G2105" s="12" t="s"/>
      <c r="H2105" s="12" t="s"/>
      <c r="I2105" s="12" t="s"/>
      <c r="J2105" s="12" t="s"/>
      <c r="K2105" s="12" t="s"/>
      <c r="L2105" s="12" t="s"/>
      <c r="M2105" s="12" t="s"/>
      <c r="N2105" s="12" t="s"/>
      <c r="O2105" s="12" t="s"/>
      <c r="P2105" s="12" t="s"/>
    </row>
    <row r="2106" spans="1:16">
      <c r="A2106" s="21" t="s"/>
      <c r="B2106" s="12" t="s"/>
      <c r="C2106" s="22" t="s"/>
      <c r="D2106" s="12" t="s"/>
      <c r="E2106" s="12" t="s"/>
      <c r="F2106" s="12" t="s"/>
      <c r="G2106" s="12" t="s"/>
      <c r="H2106" s="12" t="s"/>
      <c r="I2106" s="12" t="s"/>
      <c r="J2106" s="12" t="s"/>
      <c r="K2106" s="12" t="s"/>
      <c r="L2106" s="12" t="s"/>
      <c r="M2106" s="12" t="s"/>
      <c r="N2106" s="12" t="s"/>
      <c r="O2106" s="12" t="s"/>
      <c r="P2106" s="12" t="s"/>
    </row>
    <row r="2107" spans="1:16">
      <c r="A2107" s="21" t="s"/>
      <c r="B2107" s="12" t="s"/>
      <c r="C2107" s="22" t="s"/>
      <c r="D2107" s="12" t="s"/>
      <c r="E2107" s="12" t="s"/>
      <c r="F2107" s="12" t="s"/>
      <c r="G2107" s="12" t="s"/>
      <c r="H2107" s="12" t="s"/>
      <c r="I2107" s="12" t="s"/>
      <c r="J2107" s="12" t="s"/>
      <c r="K2107" s="12" t="s"/>
      <c r="L2107" s="12" t="s"/>
      <c r="M2107" s="12" t="s"/>
      <c r="N2107" s="12" t="s"/>
      <c r="O2107" s="12" t="s"/>
      <c r="P2107" s="12" t="s"/>
    </row>
    <row r="2108" spans="1:16">
      <c r="A2108" s="21" t="s"/>
      <c r="B2108" s="12" t="s"/>
      <c r="C2108" s="22" t="s"/>
      <c r="D2108" s="12" t="s"/>
      <c r="E2108" s="12" t="s"/>
      <c r="F2108" s="12" t="s"/>
      <c r="G2108" s="12" t="s"/>
      <c r="H2108" s="12" t="s"/>
      <c r="I2108" s="12" t="s"/>
      <c r="J2108" s="12" t="s"/>
      <c r="K2108" s="12" t="s"/>
      <c r="L2108" s="12" t="s"/>
      <c r="M2108" s="12" t="s"/>
      <c r="N2108" s="12" t="s"/>
      <c r="O2108" s="12" t="s"/>
      <c r="P2108" s="12" t="s"/>
    </row>
    <row r="2109" spans="1:16">
      <c r="A2109" s="21" t="s"/>
      <c r="B2109" s="12" t="s"/>
      <c r="C2109" s="22" t="s"/>
      <c r="D2109" s="12" t="s"/>
      <c r="E2109" s="12" t="s"/>
      <c r="F2109" s="12" t="s"/>
      <c r="G2109" s="12" t="s"/>
      <c r="H2109" s="12" t="s"/>
      <c r="I2109" s="12" t="s"/>
      <c r="J2109" s="12" t="s"/>
      <c r="K2109" s="12" t="s"/>
      <c r="L2109" s="12" t="s"/>
      <c r="M2109" s="12" t="s"/>
      <c r="N2109" s="12" t="s"/>
      <c r="O2109" s="12" t="s"/>
      <c r="P2109" s="12" t="s"/>
    </row>
    <row r="2110" spans="1:16">
      <c r="A2110" s="21" t="s"/>
      <c r="B2110" s="12" t="s"/>
      <c r="C2110" s="22" t="s"/>
      <c r="D2110" s="12" t="s"/>
      <c r="E2110" s="12" t="s"/>
      <c r="F2110" s="12" t="s"/>
      <c r="G2110" s="12" t="s"/>
      <c r="H2110" s="12" t="s"/>
      <c r="I2110" s="12" t="s"/>
      <c r="J2110" s="12" t="s"/>
      <c r="K2110" s="12" t="s"/>
      <c r="L2110" s="12" t="s"/>
      <c r="M2110" s="12" t="s"/>
      <c r="N2110" s="12" t="s"/>
      <c r="O2110" s="12" t="s"/>
      <c r="P2110" s="12" t="s"/>
    </row>
    <row r="2111" spans="1:16">
      <c r="A2111" s="21" t="s"/>
      <c r="B2111" s="12" t="s"/>
      <c r="C2111" s="22" t="s"/>
      <c r="D2111" s="12" t="s"/>
      <c r="E2111" s="12" t="s"/>
      <c r="F2111" s="12" t="s"/>
      <c r="G2111" s="12" t="s"/>
      <c r="H2111" s="12" t="s"/>
      <c r="I2111" s="12" t="s"/>
      <c r="J2111" s="12" t="s"/>
      <c r="K2111" s="12" t="s"/>
      <c r="L2111" s="12" t="s"/>
      <c r="M2111" s="12" t="s"/>
      <c r="N2111" s="12" t="s"/>
      <c r="O2111" s="12" t="s"/>
      <c r="P2111" s="12" t="s"/>
    </row>
    <row r="2112" spans="1:16">
      <c r="A2112" s="21" t="s"/>
      <c r="B2112" s="12" t="s"/>
      <c r="C2112" s="22" t="s"/>
      <c r="D2112" s="12" t="s"/>
      <c r="E2112" s="12" t="s"/>
      <c r="F2112" s="12" t="s"/>
      <c r="G2112" s="12" t="s"/>
      <c r="H2112" s="12" t="s"/>
      <c r="I2112" s="12" t="s"/>
      <c r="J2112" s="12" t="s"/>
      <c r="K2112" s="12" t="s"/>
      <c r="L2112" s="12" t="s"/>
      <c r="M2112" s="12" t="s"/>
      <c r="N2112" s="12" t="s"/>
      <c r="O2112" s="12" t="s"/>
      <c r="P2112" s="12" t="s"/>
    </row>
    <row r="2113" spans="1:16">
      <c r="A2113" s="21" t="s"/>
      <c r="B2113" s="12" t="s"/>
      <c r="C2113" s="22" t="s"/>
      <c r="D2113" s="12" t="s"/>
      <c r="E2113" s="12" t="s"/>
      <c r="F2113" s="12" t="s"/>
      <c r="G2113" s="12" t="s"/>
      <c r="H2113" s="12" t="s"/>
      <c r="I2113" s="12" t="s"/>
      <c r="J2113" s="12" t="s"/>
      <c r="K2113" s="12" t="s"/>
      <c r="L2113" s="12" t="s"/>
      <c r="M2113" s="12" t="s"/>
      <c r="N2113" s="12" t="s"/>
      <c r="O2113" s="12" t="s"/>
      <c r="P2113" s="12" t="s"/>
    </row>
    <row r="2114" spans="1:16">
      <c r="A2114" s="21" t="s"/>
      <c r="B2114" s="12" t="s"/>
      <c r="C2114" s="22" t="s"/>
      <c r="D2114" s="12" t="s"/>
      <c r="E2114" s="12" t="s"/>
      <c r="F2114" s="12" t="s"/>
      <c r="G2114" s="12" t="s"/>
      <c r="H2114" s="12" t="s"/>
      <c r="I2114" s="12" t="s"/>
      <c r="J2114" s="12" t="s"/>
      <c r="K2114" s="12" t="s"/>
      <c r="L2114" s="12" t="s"/>
      <c r="M2114" s="12" t="s"/>
      <c r="N2114" s="12" t="s"/>
      <c r="O2114" s="12" t="s"/>
      <c r="P2114" s="12" t="s"/>
    </row>
    <row r="2115" spans="1:16">
      <c r="A2115" s="21" t="s"/>
      <c r="B2115" s="12" t="s"/>
      <c r="C2115" s="22" t="s"/>
      <c r="D2115" s="12" t="s"/>
      <c r="E2115" s="12" t="s"/>
      <c r="F2115" s="12" t="s"/>
      <c r="G2115" s="12" t="s"/>
      <c r="H2115" s="12" t="s"/>
      <c r="I2115" s="12" t="s"/>
      <c r="J2115" s="12" t="s"/>
      <c r="K2115" s="12" t="s"/>
      <c r="L2115" s="12" t="s"/>
      <c r="M2115" s="12" t="s"/>
      <c r="N2115" s="12" t="s"/>
      <c r="O2115" s="12" t="s"/>
      <c r="P2115" s="12" t="s"/>
    </row>
    <row r="2116" spans="1:16">
      <c r="A2116" s="21" t="s"/>
      <c r="B2116" s="12" t="s"/>
      <c r="C2116" s="22" t="s"/>
      <c r="D2116" s="12" t="s"/>
      <c r="E2116" s="12" t="s"/>
      <c r="F2116" s="12" t="s"/>
      <c r="G2116" s="12" t="s"/>
      <c r="H2116" s="12" t="s"/>
      <c r="I2116" s="12" t="s"/>
      <c r="J2116" s="12" t="s"/>
      <c r="K2116" s="12" t="s"/>
      <c r="L2116" s="12" t="s"/>
      <c r="M2116" s="12" t="s"/>
      <c r="N2116" s="12" t="s"/>
      <c r="O2116" s="12" t="s"/>
      <c r="P2116" s="12" t="s"/>
    </row>
    <row r="2117" spans="1:16">
      <c r="A2117" s="21" t="s"/>
      <c r="B2117" s="12" t="s"/>
      <c r="C2117" s="22" t="s"/>
      <c r="D2117" s="12" t="s"/>
      <c r="E2117" s="12" t="s"/>
      <c r="F2117" s="12" t="s"/>
      <c r="G2117" s="12" t="s"/>
      <c r="H2117" s="12" t="s"/>
      <c r="I2117" s="12" t="s"/>
      <c r="J2117" s="12" t="s"/>
      <c r="K2117" s="12" t="s"/>
      <c r="L2117" s="12" t="s"/>
      <c r="M2117" s="12" t="s"/>
      <c r="N2117" s="12" t="s"/>
      <c r="O2117" s="12" t="s"/>
      <c r="P2117" s="12" t="s"/>
    </row>
    <row r="2118" spans="1:16">
      <c r="A2118" s="21" t="s"/>
      <c r="B2118" s="12" t="s"/>
      <c r="C2118" s="22" t="s"/>
      <c r="D2118" s="12" t="s"/>
      <c r="E2118" s="12" t="s"/>
      <c r="F2118" s="12" t="s"/>
      <c r="G2118" s="12" t="s"/>
      <c r="H2118" s="12" t="s"/>
      <c r="I2118" s="12" t="s"/>
      <c r="J2118" s="12" t="s"/>
      <c r="K2118" s="12" t="s"/>
      <c r="L2118" s="12" t="s"/>
      <c r="M2118" s="12" t="s"/>
      <c r="N2118" s="12" t="s"/>
      <c r="O2118" s="12" t="s"/>
      <c r="P2118" s="12" t="s"/>
    </row>
    <row r="2119" spans="1:16">
      <c r="A2119" s="21" t="s"/>
      <c r="B2119" s="12" t="s"/>
      <c r="C2119" s="22" t="s"/>
      <c r="D2119" s="12" t="s"/>
      <c r="E2119" s="12" t="s"/>
      <c r="F2119" s="12" t="s"/>
      <c r="G2119" s="12" t="s"/>
      <c r="H2119" s="12" t="s"/>
      <c r="I2119" s="12" t="s"/>
      <c r="J2119" s="12" t="s"/>
      <c r="K2119" s="12" t="s"/>
      <c r="L2119" s="12" t="s"/>
      <c r="M2119" s="12" t="s"/>
      <c r="N2119" s="12" t="s"/>
      <c r="O2119" s="12" t="s"/>
      <c r="P2119" s="12" t="s"/>
    </row>
    <row r="2120" spans="1:16">
      <c r="A2120" s="21" t="s"/>
      <c r="B2120" s="12" t="s"/>
      <c r="C2120" s="22" t="s"/>
      <c r="D2120" s="12" t="s"/>
      <c r="E2120" s="12" t="s"/>
      <c r="F2120" s="12" t="s"/>
      <c r="G2120" s="12" t="s"/>
      <c r="H2120" s="12" t="s"/>
      <c r="I2120" s="12" t="s"/>
      <c r="J2120" s="12" t="s"/>
      <c r="K2120" s="12" t="s"/>
      <c r="L2120" s="12" t="s"/>
      <c r="M2120" s="12" t="s"/>
      <c r="N2120" s="12" t="s"/>
      <c r="O2120" s="12" t="s"/>
      <c r="P2120" s="12" t="s"/>
    </row>
    <row r="2121" spans="1:16">
      <c r="A2121" s="21" t="s"/>
      <c r="B2121" s="12" t="s"/>
      <c r="C2121" s="22" t="s"/>
      <c r="D2121" s="12" t="s"/>
      <c r="E2121" s="12" t="s"/>
      <c r="F2121" s="12" t="s"/>
      <c r="G2121" s="12" t="s"/>
      <c r="H2121" s="12" t="s"/>
      <c r="I2121" s="12" t="s"/>
      <c r="J2121" s="12" t="s"/>
      <c r="K2121" s="12" t="s"/>
      <c r="L2121" s="12" t="s"/>
      <c r="M2121" s="12" t="s"/>
      <c r="N2121" s="12" t="s"/>
      <c r="O2121" s="12" t="s"/>
      <c r="P2121" s="12" t="s"/>
    </row>
    <row r="2122" spans="1:16">
      <c r="A2122" s="21" t="s"/>
      <c r="B2122" s="12" t="s"/>
      <c r="C2122" s="22" t="s"/>
      <c r="D2122" s="12" t="s"/>
      <c r="E2122" s="12" t="s"/>
      <c r="F2122" s="12" t="s"/>
      <c r="G2122" s="12" t="s"/>
      <c r="H2122" s="12" t="s"/>
      <c r="I2122" s="12" t="s"/>
      <c r="J2122" s="12" t="s"/>
      <c r="K2122" s="12" t="s"/>
      <c r="L2122" s="12" t="s"/>
      <c r="M2122" s="12" t="s"/>
      <c r="N2122" s="12" t="s"/>
      <c r="O2122" s="12" t="s"/>
      <c r="P2122" s="12" t="s"/>
    </row>
    <row r="2123" spans="1:16">
      <c r="A2123" s="21" t="s"/>
      <c r="B2123" s="12" t="s"/>
      <c r="C2123" s="22" t="s"/>
      <c r="D2123" s="12" t="s"/>
      <c r="E2123" s="12" t="s"/>
      <c r="F2123" s="12" t="s"/>
      <c r="G2123" s="12" t="s"/>
      <c r="H2123" s="12" t="s"/>
      <c r="I2123" s="12" t="s"/>
      <c r="J2123" s="12" t="s"/>
      <c r="K2123" s="12" t="s"/>
      <c r="L2123" s="12" t="s"/>
      <c r="M2123" s="12" t="s"/>
      <c r="N2123" s="12" t="s"/>
      <c r="O2123" s="12" t="s"/>
      <c r="P2123" s="12" t="s"/>
    </row>
    <row r="2124" spans="1:16">
      <c r="A2124" s="21" t="s"/>
      <c r="B2124" s="12" t="s"/>
      <c r="C2124" s="22" t="s"/>
      <c r="D2124" s="12" t="s"/>
      <c r="E2124" s="12" t="s"/>
      <c r="F2124" s="12" t="s"/>
      <c r="G2124" s="12" t="s"/>
      <c r="H2124" s="12" t="s"/>
      <c r="I2124" s="12" t="s"/>
      <c r="J2124" s="12" t="s"/>
      <c r="K2124" s="12" t="s"/>
      <c r="L2124" s="12" t="s"/>
      <c r="M2124" s="12" t="s"/>
      <c r="N2124" s="12" t="s"/>
      <c r="O2124" s="12" t="s"/>
      <c r="P2124" s="12" t="s"/>
    </row>
    <row r="2125" spans="1:16">
      <c r="A2125" s="21" t="s"/>
      <c r="B2125" s="12" t="s"/>
      <c r="C2125" s="22" t="s"/>
      <c r="D2125" s="12" t="s"/>
      <c r="E2125" s="12" t="s"/>
      <c r="F2125" s="12" t="s"/>
      <c r="G2125" s="12" t="s"/>
      <c r="H2125" s="12" t="s"/>
      <c r="I2125" s="12" t="s"/>
      <c r="J2125" s="12" t="s"/>
      <c r="K2125" s="12" t="s"/>
      <c r="L2125" s="12" t="s"/>
      <c r="M2125" s="12" t="s"/>
      <c r="N2125" s="12" t="s"/>
      <c r="O2125" s="12" t="s"/>
      <c r="P2125" s="12" t="s"/>
    </row>
    <row r="2126" spans="1:16">
      <c r="A2126" s="21" t="s"/>
      <c r="B2126" s="12" t="s"/>
      <c r="C2126" s="22" t="s"/>
      <c r="D2126" s="12" t="s"/>
      <c r="E2126" s="12" t="s"/>
      <c r="F2126" s="12" t="s"/>
      <c r="G2126" s="12" t="s"/>
      <c r="H2126" s="12" t="s"/>
      <c r="I2126" s="12" t="s"/>
      <c r="J2126" s="12" t="s"/>
      <c r="K2126" s="12" t="s"/>
      <c r="L2126" s="12" t="s"/>
      <c r="M2126" s="12" t="s"/>
      <c r="N2126" s="12" t="s"/>
      <c r="O2126" s="12" t="s"/>
      <c r="P2126" s="12" t="s"/>
    </row>
    <row r="2127" spans="1:16">
      <c r="A2127" s="21" t="s"/>
      <c r="B2127" s="12" t="s"/>
      <c r="C2127" s="22" t="s"/>
      <c r="D2127" s="12" t="s"/>
      <c r="E2127" s="12" t="s"/>
      <c r="F2127" s="12" t="s"/>
      <c r="G2127" s="12" t="s"/>
      <c r="H2127" s="12" t="s"/>
      <c r="I2127" s="12" t="s"/>
      <c r="J2127" s="12" t="s"/>
      <c r="K2127" s="12" t="s"/>
      <c r="L2127" s="12" t="s"/>
      <c r="M2127" s="12" t="s"/>
      <c r="N2127" s="12" t="s"/>
      <c r="O2127" s="12" t="s"/>
      <c r="P2127" s="12" t="s"/>
    </row>
    <row r="2128" spans="1:16">
      <c r="A2128" s="21" t="s"/>
      <c r="B2128" s="12" t="s"/>
      <c r="C2128" s="22" t="s"/>
      <c r="D2128" s="12" t="s"/>
      <c r="E2128" s="12" t="s"/>
      <c r="F2128" s="12" t="s"/>
      <c r="G2128" s="12" t="s"/>
      <c r="H2128" s="12" t="s"/>
      <c r="I2128" s="12" t="s"/>
      <c r="J2128" s="12" t="s"/>
      <c r="K2128" s="12" t="s"/>
      <c r="L2128" s="12" t="s"/>
      <c r="M2128" s="12" t="s"/>
      <c r="N2128" s="12" t="s"/>
      <c r="O2128" s="12" t="s"/>
      <c r="P2128" s="12" t="s"/>
    </row>
    <row r="2129" spans="1:16">
      <c r="A2129" s="21" t="s"/>
      <c r="B2129" s="12" t="s"/>
      <c r="C2129" s="22" t="s"/>
      <c r="D2129" s="12" t="s"/>
      <c r="E2129" s="12" t="s"/>
      <c r="F2129" s="12" t="s"/>
      <c r="G2129" s="12" t="s"/>
      <c r="H2129" s="12" t="s"/>
      <c r="I2129" s="12" t="s"/>
      <c r="J2129" s="12" t="s"/>
      <c r="K2129" s="12" t="s"/>
      <c r="L2129" s="12" t="s"/>
      <c r="M2129" s="12" t="s"/>
      <c r="N2129" s="12" t="s"/>
      <c r="O2129" s="12" t="s"/>
      <c r="P2129" s="12" t="s"/>
    </row>
    <row r="2130" spans="1:16">
      <c r="A2130" s="21" t="s"/>
      <c r="B2130" s="12" t="s"/>
      <c r="C2130" s="22" t="s"/>
      <c r="D2130" s="12" t="s"/>
      <c r="E2130" s="12" t="s"/>
      <c r="F2130" s="12" t="s"/>
      <c r="G2130" s="12" t="s"/>
      <c r="H2130" s="12" t="s"/>
      <c r="I2130" s="12" t="s"/>
      <c r="J2130" s="12" t="s"/>
      <c r="K2130" s="12" t="s"/>
      <c r="L2130" s="12" t="s"/>
      <c r="M2130" s="12" t="s"/>
      <c r="N2130" s="12" t="s"/>
      <c r="O2130" s="12" t="s"/>
      <c r="P2130" s="12" t="s"/>
    </row>
    <row r="2131" spans="1:16">
      <c r="A2131" s="21" t="s"/>
      <c r="B2131" s="12" t="s"/>
      <c r="C2131" s="22" t="s"/>
      <c r="D2131" s="12" t="s"/>
      <c r="E2131" s="12" t="s"/>
      <c r="F2131" s="12" t="s"/>
      <c r="G2131" s="12" t="s"/>
      <c r="H2131" s="12" t="s"/>
      <c r="I2131" s="12" t="s"/>
      <c r="J2131" s="12" t="s"/>
      <c r="K2131" s="12" t="s"/>
      <c r="L2131" s="12" t="s"/>
      <c r="M2131" s="12" t="s"/>
      <c r="N2131" s="12" t="s"/>
      <c r="O2131" s="12" t="s"/>
      <c r="P2131" s="12" t="s"/>
    </row>
    <row r="2132" spans="1:16">
      <c r="A2132" s="21" t="s"/>
      <c r="B2132" s="12" t="s"/>
      <c r="C2132" s="22" t="s"/>
      <c r="D2132" s="12" t="s"/>
      <c r="E2132" s="12" t="s"/>
      <c r="F2132" s="12" t="s"/>
      <c r="G2132" s="12" t="s"/>
      <c r="H2132" s="12" t="s"/>
      <c r="I2132" s="12" t="s"/>
      <c r="J2132" s="12" t="s"/>
      <c r="K2132" s="12" t="s"/>
      <c r="L2132" s="12" t="s"/>
      <c r="M2132" s="12" t="s"/>
      <c r="N2132" s="12" t="s"/>
      <c r="O2132" s="12" t="s"/>
      <c r="P2132" s="12" t="s"/>
    </row>
    <row r="2133" spans="1:16">
      <c r="A2133" s="21" t="s"/>
      <c r="B2133" s="12" t="s"/>
      <c r="C2133" s="22" t="s"/>
      <c r="D2133" s="12" t="s"/>
      <c r="E2133" s="12" t="s"/>
      <c r="F2133" s="12" t="s"/>
      <c r="G2133" s="12" t="s"/>
      <c r="H2133" s="12" t="s"/>
      <c r="I2133" s="12" t="s"/>
      <c r="J2133" s="12" t="s"/>
      <c r="K2133" s="12" t="s"/>
      <c r="L2133" s="12" t="s"/>
      <c r="M2133" s="12" t="s"/>
      <c r="N2133" s="12" t="s"/>
      <c r="O2133" s="12" t="s"/>
      <c r="P2133" s="12" t="s"/>
    </row>
    <row r="2134" spans="1:16">
      <c r="A2134" s="21" t="s"/>
      <c r="B2134" s="12" t="s"/>
      <c r="C2134" s="22" t="s"/>
      <c r="D2134" s="12" t="s"/>
      <c r="E2134" s="12" t="s"/>
      <c r="F2134" s="12" t="s"/>
      <c r="G2134" s="12" t="s"/>
      <c r="H2134" s="12" t="s"/>
      <c r="I2134" s="12" t="s"/>
      <c r="J2134" s="12" t="s"/>
      <c r="K2134" s="12" t="s"/>
      <c r="L2134" s="12" t="s"/>
      <c r="M2134" s="12" t="s"/>
      <c r="N2134" s="12" t="s"/>
      <c r="O2134" s="12" t="s"/>
      <c r="P2134" s="12" t="s"/>
    </row>
    <row r="2135" spans="1:16">
      <c r="A2135" s="21" t="s"/>
      <c r="B2135" s="12" t="s"/>
      <c r="C2135" s="22" t="s"/>
      <c r="D2135" s="12" t="s"/>
      <c r="E2135" s="12" t="s"/>
      <c r="F2135" s="12" t="s"/>
      <c r="G2135" s="12" t="s"/>
      <c r="H2135" s="12" t="s"/>
      <c r="I2135" s="12" t="s"/>
      <c r="J2135" s="12" t="s"/>
      <c r="K2135" s="12" t="s"/>
      <c r="L2135" s="12" t="s"/>
      <c r="M2135" s="12" t="s"/>
      <c r="N2135" s="12" t="s"/>
      <c r="O2135" s="12" t="s"/>
      <c r="P2135" s="12" t="s"/>
    </row>
    <row r="2136" spans="1:16">
      <c r="A2136" s="21" t="s"/>
      <c r="B2136" s="12" t="s"/>
      <c r="C2136" s="22" t="s"/>
      <c r="D2136" s="12" t="s"/>
      <c r="E2136" s="12" t="s"/>
      <c r="F2136" s="12" t="s"/>
      <c r="G2136" s="12" t="s"/>
      <c r="H2136" s="12" t="s"/>
      <c r="I2136" s="12" t="s"/>
      <c r="J2136" s="12" t="s"/>
      <c r="K2136" s="12" t="s"/>
      <c r="L2136" s="12" t="s"/>
      <c r="M2136" s="12" t="s"/>
      <c r="N2136" s="12" t="s"/>
      <c r="O2136" s="12" t="s"/>
      <c r="P2136" s="12" t="s"/>
    </row>
    <row r="2137" spans="1:16">
      <c r="A2137" s="21" t="s"/>
      <c r="B2137" s="12" t="s"/>
      <c r="C2137" s="22" t="s"/>
      <c r="D2137" s="12" t="s"/>
      <c r="E2137" s="12" t="s"/>
      <c r="F2137" s="12" t="s"/>
      <c r="G2137" s="12" t="s"/>
      <c r="H2137" s="12" t="s"/>
      <c r="I2137" s="12" t="s"/>
      <c r="J2137" s="12" t="s"/>
      <c r="K2137" s="12" t="s"/>
      <c r="L2137" s="12" t="s"/>
      <c r="M2137" s="12" t="s"/>
      <c r="N2137" s="12" t="s"/>
      <c r="O2137" s="12" t="s"/>
      <c r="P2137" s="12" t="s"/>
    </row>
    <row r="2138" spans="1:16">
      <c r="A2138" s="21" t="s"/>
      <c r="B2138" s="12" t="s"/>
      <c r="C2138" s="22" t="s"/>
      <c r="D2138" s="12" t="s"/>
      <c r="E2138" s="12" t="s"/>
      <c r="F2138" s="12" t="s"/>
      <c r="G2138" s="12" t="s"/>
      <c r="H2138" s="12" t="s"/>
      <c r="I2138" s="12" t="s"/>
      <c r="J2138" s="12" t="s"/>
      <c r="K2138" s="12" t="s"/>
      <c r="L2138" s="12" t="s"/>
      <c r="M2138" s="12" t="s"/>
      <c r="N2138" s="12" t="s"/>
      <c r="O2138" s="12" t="s"/>
      <c r="P2138" s="12" t="s"/>
    </row>
    <row r="2139" spans="1:16">
      <c r="A2139" s="21" t="s"/>
      <c r="B2139" s="12" t="s"/>
      <c r="C2139" s="22" t="s"/>
      <c r="D2139" s="12" t="s"/>
      <c r="E2139" s="12" t="s"/>
      <c r="F2139" s="12" t="s"/>
      <c r="G2139" s="12" t="s"/>
      <c r="H2139" s="12" t="s"/>
      <c r="I2139" s="12" t="s"/>
      <c r="J2139" s="12" t="s"/>
      <c r="K2139" s="12" t="s"/>
      <c r="L2139" s="12" t="s"/>
      <c r="M2139" s="12" t="s"/>
      <c r="N2139" s="12" t="s"/>
      <c r="O2139" s="12" t="s"/>
      <c r="P2139" s="12" t="s"/>
    </row>
    <row r="2140" spans="1:16">
      <c r="A2140" s="21" t="s"/>
      <c r="B2140" s="12" t="s"/>
      <c r="C2140" s="22" t="s"/>
      <c r="D2140" s="12" t="s"/>
      <c r="E2140" s="12" t="s"/>
      <c r="F2140" s="12" t="s"/>
      <c r="G2140" s="12" t="s"/>
      <c r="H2140" s="12" t="s"/>
      <c r="I2140" s="12" t="s"/>
      <c r="J2140" s="12" t="s"/>
      <c r="K2140" s="12" t="s"/>
      <c r="L2140" s="12" t="s"/>
      <c r="M2140" s="12" t="s"/>
      <c r="N2140" s="12" t="s"/>
      <c r="O2140" s="12" t="s"/>
      <c r="P2140" s="12" t="s"/>
    </row>
    <row r="2141" spans="1:16">
      <c r="A2141" s="21" t="s"/>
      <c r="B2141" s="12" t="s"/>
      <c r="C2141" s="22" t="s"/>
      <c r="D2141" s="12" t="s"/>
      <c r="E2141" s="12" t="s"/>
      <c r="F2141" s="12" t="s"/>
      <c r="G2141" s="12" t="s"/>
      <c r="H2141" s="12" t="s"/>
      <c r="I2141" s="12" t="s"/>
      <c r="J2141" s="12" t="s"/>
      <c r="K2141" s="12" t="s"/>
      <c r="L2141" s="12" t="s"/>
      <c r="M2141" s="12" t="s"/>
      <c r="N2141" s="12" t="s"/>
      <c r="O2141" s="12" t="s"/>
      <c r="P2141" s="12" t="s"/>
    </row>
    <row r="2142" spans="1:16">
      <c r="A2142" s="21" t="s"/>
      <c r="B2142" s="12" t="s"/>
      <c r="C2142" s="22" t="s"/>
      <c r="D2142" s="12" t="s"/>
      <c r="E2142" s="12" t="s"/>
      <c r="F2142" s="12" t="s"/>
      <c r="G2142" s="12" t="s"/>
      <c r="H2142" s="12" t="s"/>
      <c r="I2142" s="12" t="s"/>
      <c r="J2142" s="12" t="s"/>
      <c r="K2142" s="12" t="s"/>
      <c r="L2142" s="12" t="s"/>
      <c r="M2142" s="12" t="s"/>
      <c r="N2142" s="12" t="s"/>
      <c r="O2142" s="12" t="s"/>
      <c r="P2142" s="12" t="s"/>
    </row>
    <row r="2143" spans="1:16">
      <c r="A2143" s="21" t="s"/>
      <c r="B2143" s="12" t="s"/>
      <c r="C2143" s="22" t="s"/>
      <c r="D2143" s="12" t="s"/>
      <c r="E2143" s="12" t="s"/>
      <c r="F2143" s="12" t="s"/>
      <c r="G2143" s="12" t="s"/>
      <c r="H2143" s="12" t="s"/>
      <c r="I2143" s="12" t="s"/>
      <c r="J2143" s="12" t="s"/>
      <c r="K2143" s="12" t="s"/>
      <c r="L2143" s="12" t="s"/>
      <c r="M2143" s="12" t="s"/>
      <c r="N2143" s="12" t="s"/>
      <c r="O2143" s="12" t="s"/>
      <c r="P2143" s="12" t="s"/>
    </row>
    <row r="2144" spans="1:16">
      <c r="A2144" s="21" t="s"/>
      <c r="B2144" s="12" t="s"/>
      <c r="C2144" s="22" t="s"/>
      <c r="D2144" s="12" t="s"/>
      <c r="E2144" s="12" t="s"/>
      <c r="F2144" s="12" t="s"/>
      <c r="G2144" s="12" t="s"/>
      <c r="H2144" s="12" t="s"/>
      <c r="I2144" s="12" t="s"/>
      <c r="J2144" s="12" t="s"/>
      <c r="K2144" s="12" t="s"/>
      <c r="L2144" s="12" t="s"/>
      <c r="M2144" s="12" t="s"/>
      <c r="N2144" s="12" t="s"/>
      <c r="O2144" s="12" t="s"/>
      <c r="P2144" s="12" t="s"/>
    </row>
    <row r="2145" spans="1:16">
      <c r="A2145" s="21" t="s"/>
      <c r="B2145" s="12" t="s"/>
      <c r="C2145" s="22" t="s"/>
      <c r="D2145" s="12" t="s"/>
      <c r="E2145" s="12" t="s"/>
      <c r="F2145" s="12" t="s"/>
      <c r="G2145" s="12" t="s"/>
      <c r="H2145" s="12" t="s"/>
      <c r="I2145" s="12" t="s"/>
      <c r="J2145" s="12" t="s"/>
      <c r="K2145" s="12" t="s"/>
      <c r="L2145" s="12" t="s"/>
      <c r="M2145" s="12" t="s"/>
      <c r="N2145" s="12" t="s"/>
      <c r="O2145" s="12" t="s"/>
      <c r="P2145" s="12" t="s"/>
    </row>
    <row r="2146" spans="1:16">
      <c r="A2146" s="21" t="s"/>
      <c r="B2146" s="12" t="s"/>
      <c r="C2146" s="22" t="s"/>
      <c r="D2146" s="12" t="s"/>
      <c r="E2146" s="12" t="s"/>
      <c r="F2146" s="12" t="s"/>
      <c r="G2146" s="12" t="s"/>
      <c r="H2146" s="12" t="s"/>
      <c r="I2146" s="12" t="s"/>
      <c r="J2146" s="12" t="s"/>
      <c r="K2146" s="12" t="s"/>
      <c r="L2146" s="12" t="s"/>
      <c r="M2146" s="12" t="s"/>
      <c r="N2146" s="12" t="s"/>
      <c r="O2146" s="12" t="s"/>
      <c r="P2146" s="12" t="s"/>
    </row>
    <row r="2147" spans="1:16">
      <c r="A2147" s="21" t="s"/>
      <c r="B2147" s="12" t="s"/>
      <c r="C2147" s="22" t="s"/>
      <c r="D2147" s="12" t="s"/>
      <c r="E2147" s="12" t="s"/>
      <c r="F2147" s="12" t="s"/>
      <c r="G2147" s="12" t="s"/>
      <c r="H2147" s="12" t="s"/>
      <c r="I2147" s="12" t="s"/>
      <c r="J2147" s="12" t="s"/>
      <c r="K2147" s="12" t="s"/>
      <c r="L2147" s="12" t="s"/>
      <c r="M2147" s="12" t="s"/>
      <c r="N2147" s="12" t="s"/>
      <c r="O2147" s="12" t="s"/>
      <c r="P2147" s="12" t="s"/>
    </row>
    <row r="2148" spans="1:16">
      <c r="A2148" s="21" t="s"/>
      <c r="B2148" s="12" t="s"/>
      <c r="C2148" s="22" t="s"/>
      <c r="D2148" s="12" t="s"/>
      <c r="E2148" s="12" t="s"/>
      <c r="F2148" s="12" t="s"/>
      <c r="G2148" s="12" t="s"/>
      <c r="H2148" s="12" t="s"/>
      <c r="I2148" s="12" t="s"/>
      <c r="J2148" s="12" t="s"/>
      <c r="K2148" s="12" t="s"/>
      <c r="L2148" s="12" t="s"/>
      <c r="M2148" s="12" t="s"/>
      <c r="N2148" s="12" t="s"/>
      <c r="O2148" s="12" t="s"/>
      <c r="P2148" s="12" t="s"/>
    </row>
    <row r="2149" spans="1:16">
      <c r="A2149" s="21" t="s"/>
      <c r="B2149" s="12" t="s"/>
      <c r="C2149" s="22" t="s"/>
      <c r="D2149" s="12" t="s"/>
      <c r="E2149" s="12" t="s"/>
      <c r="F2149" s="12" t="s"/>
      <c r="G2149" s="12" t="s"/>
      <c r="H2149" s="12" t="s"/>
      <c r="I2149" s="12" t="s"/>
      <c r="J2149" s="12" t="s"/>
      <c r="K2149" s="12" t="s"/>
      <c r="L2149" s="12" t="s"/>
      <c r="M2149" s="12" t="s"/>
      <c r="N2149" s="12" t="s"/>
      <c r="O2149" s="12" t="s"/>
      <c r="P2149" s="12" t="s"/>
    </row>
    <row r="2150" spans="1:16">
      <c r="A2150" s="21" t="s"/>
      <c r="B2150" s="12" t="s"/>
      <c r="C2150" s="22" t="s"/>
      <c r="D2150" s="12" t="s"/>
      <c r="E2150" s="12" t="s"/>
      <c r="F2150" s="12" t="s"/>
      <c r="G2150" s="12" t="s"/>
      <c r="H2150" s="12" t="s"/>
      <c r="I2150" s="12" t="s"/>
      <c r="J2150" s="12" t="s"/>
      <c r="K2150" s="12" t="s"/>
      <c r="L2150" s="12" t="s"/>
      <c r="M2150" s="12" t="s"/>
      <c r="N2150" s="12" t="s"/>
      <c r="O2150" s="12" t="s"/>
      <c r="P2150" s="12" t="s"/>
    </row>
    <row r="2151" spans="1:16">
      <c r="A2151" s="21" t="s"/>
      <c r="B2151" s="12" t="s"/>
      <c r="C2151" s="22" t="s"/>
      <c r="D2151" s="12" t="s"/>
      <c r="E2151" s="12" t="s"/>
      <c r="F2151" s="12" t="s"/>
      <c r="G2151" s="12" t="s"/>
      <c r="H2151" s="12" t="s"/>
      <c r="I2151" s="12" t="s"/>
      <c r="J2151" s="12" t="s"/>
      <c r="K2151" s="12" t="s"/>
      <c r="L2151" s="12" t="s"/>
      <c r="M2151" s="12" t="s"/>
      <c r="N2151" s="12" t="s"/>
      <c r="O2151" s="12" t="s"/>
      <c r="P2151" s="12" t="s"/>
    </row>
    <row r="2152" spans="1:16">
      <c r="A2152" s="21" t="s"/>
      <c r="B2152" s="12" t="s"/>
      <c r="C2152" s="22" t="s"/>
      <c r="D2152" s="12" t="s"/>
      <c r="E2152" s="12" t="s"/>
      <c r="F2152" s="12" t="s"/>
      <c r="G2152" s="12" t="s"/>
      <c r="H2152" s="12" t="s"/>
      <c r="I2152" s="12" t="s"/>
      <c r="J2152" s="12" t="s"/>
      <c r="K2152" s="12" t="s"/>
      <c r="L2152" s="12" t="s"/>
      <c r="M2152" s="12" t="s"/>
      <c r="N2152" s="12" t="s"/>
      <c r="O2152" s="12" t="s"/>
      <c r="P2152" s="12" t="s"/>
    </row>
    <row r="2153" spans="1:16">
      <c r="A2153" s="21" t="s"/>
      <c r="B2153" s="12" t="s"/>
      <c r="C2153" s="22" t="s"/>
      <c r="D2153" s="12" t="s"/>
      <c r="E2153" s="12" t="s"/>
      <c r="F2153" s="12" t="s"/>
      <c r="G2153" s="12" t="s"/>
      <c r="H2153" s="12" t="s"/>
      <c r="I2153" s="12" t="s"/>
      <c r="J2153" s="12" t="s"/>
      <c r="K2153" s="12" t="s"/>
      <c r="L2153" s="12" t="s"/>
      <c r="M2153" s="12" t="s"/>
      <c r="N2153" s="12" t="s"/>
      <c r="O2153" s="12" t="s"/>
      <c r="P2153" s="12" t="s"/>
    </row>
    <row r="2154" spans="1:16">
      <c r="A2154" s="21" t="s"/>
      <c r="B2154" s="12" t="s"/>
      <c r="C2154" s="22" t="s"/>
      <c r="D2154" s="12" t="s"/>
      <c r="E2154" s="12" t="s"/>
      <c r="F2154" s="12" t="s"/>
      <c r="G2154" s="12" t="s"/>
      <c r="H2154" s="12" t="s"/>
      <c r="I2154" s="12" t="s"/>
      <c r="J2154" s="12" t="s"/>
      <c r="K2154" s="12" t="s"/>
      <c r="L2154" s="12" t="s"/>
      <c r="M2154" s="12" t="s"/>
      <c r="N2154" s="12" t="s"/>
      <c r="O2154" s="12" t="s"/>
      <c r="P2154" s="12" t="s"/>
    </row>
    <row r="2155" spans="1:16">
      <c r="A2155" s="21" t="s"/>
      <c r="B2155" s="12" t="s"/>
      <c r="C2155" s="22" t="s"/>
      <c r="D2155" s="12" t="s"/>
      <c r="E2155" s="12" t="s"/>
      <c r="F2155" s="12" t="s"/>
      <c r="G2155" s="12" t="s"/>
      <c r="H2155" s="12" t="s"/>
      <c r="I2155" s="12" t="s"/>
      <c r="J2155" s="12" t="s"/>
      <c r="K2155" s="12" t="s"/>
      <c r="L2155" s="12" t="s"/>
      <c r="M2155" s="12" t="s"/>
      <c r="N2155" s="12" t="s"/>
      <c r="O2155" s="12" t="s"/>
      <c r="P2155" s="12" t="s"/>
    </row>
    <row r="2156" spans="1:16">
      <c r="A2156" s="21" t="s"/>
      <c r="B2156" s="12" t="s"/>
      <c r="C2156" s="22" t="s"/>
      <c r="D2156" s="12" t="s"/>
      <c r="E2156" s="12" t="s"/>
      <c r="F2156" s="12" t="s"/>
      <c r="G2156" s="12" t="s"/>
      <c r="H2156" s="12" t="s"/>
      <c r="I2156" s="12" t="s"/>
      <c r="J2156" s="12" t="s"/>
      <c r="K2156" s="12" t="s"/>
      <c r="L2156" s="12" t="s"/>
      <c r="M2156" s="12" t="s"/>
      <c r="N2156" s="12" t="s"/>
      <c r="O2156" s="12" t="s"/>
      <c r="P2156" s="12" t="s"/>
    </row>
    <row r="2157" spans="1:16">
      <c r="A2157" s="21" t="s"/>
      <c r="B2157" s="12" t="s"/>
      <c r="C2157" s="22" t="s"/>
      <c r="D2157" s="12" t="s"/>
      <c r="E2157" s="12" t="s"/>
      <c r="F2157" s="12" t="s"/>
      <c r="G2157" s="12" t="s"/>
      <c r="H2157" s="12" t="s"/>
      <c r="I2157" s="12" t="s"/>
      <c r="J2157" s="12" t="s"/>
      <c r="K2157" s="12" t="s"/>
      <c r="L2157" s="12" t="s"/>
      <c r="M2157" s="12" t="s"/>
      <c r="N2157" s="12" t="s"/>
      <c r="O2157" s="12" t="s"/>
      <c r="P2157" s="12" t="s"/>
    </row>
    <row r="2158" spans="1:16">
      <c r="A2158" s="21" t="s"/>
      <c r="B2158" s="12" t="s"/>
      <c r="C2158" s="22" t="s"/>
      <c r="D2158" s="12" t="s"/>
      <c r="E2158" s="12" t="s"/>
      <c r="F2158" s="12" t="s"/>
      <c r="G2158" s="12" t="s"/>
      <c r="H2158" s="12" t="s"/>
      <c r="I2158" s="12" t="s"/>
      <c r="J2158" s="12" t="s"/>
      <c r="K2158" s="12" t="s"/>
      <c r="L2158" s="12" t="s"/>
      <c r="M2158" s="12" t="s"/>
      <c r="N2158" s="12" t="s"/>
      <c r="O2158" s="12" t="s"/>
      <c r="P2158" s="12" t="s"/>
    </row>
    <row r="2159" spans="1:16">
      <c r="A2159" s="21" t="s"/>
      <c r="B2159" s="12" t="s"/>
      <c r="C2159" s="22" t="s"/>
      <c r="D2159" s="12" t="s"/>
      <c r="E2159" s="12" t="s"/>
      <c r="F2159" s="12" t="s"/>
      <c r="G2159" s="12" t="s"/>
      <c r="H2159" s="12" t="s"/>
      <c r="I2159" s="12" t="s"/>
      <c r="J2159" s="12" t="s"/>
      <c r="K2159" s="12" t="s"/>
      <c r="L2159" s="12" t="s"/>
      <c r="M2159" s="12" t="s"/>
      <c r="N2159" s="12" t="s"/>
      <c r="O2159" s="12" t="s"/>
      <c r="P2159" s="12" t="s"/>
    </row>
    <row r="2160" spans="1:16">
      <c r="A2160" s="21" t="s"/>
      <c r="B2160" s="12" t="s"/>
      <c r="C2160" s="22" t="s"/>
      <c r="D2160" s="12" t="s"/>
      <c r="E2160" s="12" t="s"/>
      <c r="F2160" s="12" t="s"/>
      <c r="G2160" s="12" t="s"/>
      <c r="H2160" s="12" t="s"/>
      <c r="I2160" s="12" t="s"/>
      <c r="J2160" s="12" t="s"/>
      <c r="K2160" s="12" t="s"/>
      <c r="L2160" s="12" t="s"/>
      <c r="M2160" s="12" t="s"/>
      <c r="N2160" s="12" t="s"/>
      <c r="O2160" s="12" t="s"/>
      <c r="P2160" s="12" t="s"/>
    </row>
    <row r="2161" spans="1:16">
      <c r="A2161" s="21" t="s"/>
      <c r="B2161" s="12" t="s"/>
      <c r="C2161" s="22" t="s"/>
      <c r="D2161" s="12" t="s"/>
      <c r="E2161" s="12" t="s"/>
      <c r="F2161" s="12" t="s"/>
      <c r="G2161" s="12" t="s"/>
      <c r="H2161" s="12" t="s"/>
      <c r="I2161" s="12" t="s"/>
      <c r="J2161" s="12" t="s"/>
      <c r="K2161" s="12" t="s"/>
      <c r="L2161" s="12" t="s"/>
      <c r="M2161" s="12" t="s"/>
      <c r="N2161" s="12" t="s"/>
      <c r="O2161" s="12" t="s"/>
      <c r="P2161" s="12" t="s"/>
    </row>
    <row r="2162" spans="1:16">
      <c r="A2162" s="21" t="s"/>
      <c r="B2162" s="12" t="s"/>
      <c r="C2162" s="22" t="s"/>
      <c r="D2162" s="12" t="s"/>
      <c r="E2162" s="12" t="s"/>
      <c r="F2162" s="12" t="s"/>
      <c r="G2162" s="12" t="s"/>
      <c r="H2162" s="12" t="s"/>
      <c r="I2162" s="12" t="s"/>
      <c r="J2162" s="12" t="s"/>
      <c r="K2162" s="12" t="s"/>
      <c r="L2162" s="12" t="s"/>
      <c r="M2162" s="12" t="s"/>
      <c r="N2162" s="12" t="s"/>
      <c r="O2162" s="12" t="s"/>
      <c r="P2162" s="12" t="s"/>
    </row>
    <row r="2163" spans="1:16">
      <c r="A2163" s="21" t="s"/>
      <c r="B2163" s="12" t="s"/>
      <c r="C2163" s="22" t="s"/>
      <c r="D2163" s="12" t="s"/>
      <c r="E2163" s="12" t="s"/>
      <c r="F2163" s="12" t="s"/>
      <c r="G2163" s="12" t="s"/>
      <c r="H2163" s="12" t="s"/>
      <c r="I2163" s="12" t="s"/>
      <c r="J2163" s="12" t="s"/>
      <c r="K2163" s="12" t="s"/>
      <c r="L2163" s="12" t="s"/>
      <c r="M2163" s="12" t="s"/>
      <c r="N2163" s="12" t="s"/>
      <c r="O2163" s="12" t="s"/>
      <c r="P2163" s="12" t="s"/>
    </row>
    <row r="2164" spans="1:16">
      <c r="A2164" s="21" t="s"/>
      <c r="B2164" s="12" t="s"/>
      <c r="C2164" s="22" t="s"/>
      <c r="D2164" s="12" t="s"/>
      <c r="E2164" s="12" t="s"/>
      <c r="F2164" s="12" t="s"/>
      <c r="G2164" s="12" t="s"/>
      <c r="H2164" s="12" t="s"/>
      <c r="I2164" s="12" t="s"/>
      <c r="J2164" s="12" t="s"/>
      <c r="K2164" s="12" t="s"/>
      <c r="L2164" s="12" t="s"/>
      <c r="M2164" s="12" t="s"/>
      <c r="N2164" s="12" t="s"/>
      <c r="O2164" s="12" t="s"/>
      <c r="P2164" s="12" t="s"/>
    </row>
    <row r="2165" spans="1:16">
      <c r="A2165" s="21" t="s"/>
      <c r="B2165" s="12" t="s"/>
      <c r="C2165" s="22" t="s"/>
      <c r="D2165" s="12" t="s"/>
      <c r="E2165" s="12" t="s"/>
      <c r="F2165" s="12" t="s"/>
      <c r="G2165" s="12" t="s"/>
      <c r="H2165" s="12" t="s"/>
      <c r="I2165" s="12" t="s"/>
      <c r="J2165" s="12" t="s"/>
      <c r="K2165" s="12" t="s"/>
      <c r="L2165" s="12" t="s"/>
      <c r="M2165" s="12" t="s"/>
      <c r="N2165" s="12" t="s"/>
      <c r="O2165" s="12" t="s"/>
      <c r="P2165" s="12" t="s"/>
    </row>
    <row r="2166" spans="1:16">
      <c r="A2166" s="21" t="s"/>
      <c r="B2166" s="12" t="s"/>
      <c r="C2166" s="22" t="s"/>
      <c r="D2166" s="12" t="s"/>
      <c r="E2166" s="12" t="s"/>
      <c r="F2166" s="12" t="s"/>
      <c r="G2166" s="12" t="s"/>
      <c r="H2166" s="12" t="s"/>
      <c r="I2166" s="12" t="s"/>
      <c r="J2166" s="12" t="s"/>
      <c r="K2166" s="12" t="s"/>
      <c r="L2166" s="12" t="s"/>
      <c r="M2166" s="12" t="s"/>
      <c r="N2166" s="12" t="s"/>
      <c r="O2166" s="12" t="s"/>
      <c r="P2166" s="12" t="s"/>
    </row>
    <row r="2167" spans="1:16">
      <c r="A2167" s="21" t="s"/>
      <c r="B2167" s="12" t="s"/>
      <c r="C2167" s="22" t="s"/>
      <c r="D2167" s="12" t="s"/>
      <c r="E2167" s="12" t="s"/>
      <c r="F2167" s="12" t="s"/>
      <c r="G2167" s="12" t="s"/>
      <c r="H2167" s="12" t="s"/>
      <c r="I2167" s="12" t="s"/>
      <c r="J2167" s="12" t="s"/>
      <c r="K2167" s="12" t="s"/>
      <c r="L2167" s="12" t="s"/>
      <c r="M2167" s="12" t="s"/>
      <c r="N2167" s="12" t="s"/>
      <c r="O2167" s="12" t="s"/>
      <c r="P2167" s="12" t="s"/>
    </row>
    <row r="2168" spans="1:16">
      <c r="A2168" s="21" t="s"/>
      <c r="B2168" s="12" t="s"/>
      <c r="C2168" s="22" t="s"/>
      <c r="D2168" s="12" t="s"/>
      <c r="E2168" s="12" t="s"/>
      <c r="F2168" s="12" t="s"/>
      <c r="G2168" s="12" t="s"/>
      <c r="H2168" s="12" t="s"/>
      <c r="I2168" s="12" t="s"/>
      <c r="J2168" s="12" t="s"/>
      <c r="K2168" s="12" t="s"/>
      <c r="L2168" s="12" t="s"/>
      <c r="M2168" s="12" t="s"/>
      <c r="N2168" s="12" t="s"/>
      <c r="O2168" s="12" t="s"/>
      <c r="P2168" s="12" t="s"/>
    </row>
    <row r="2169" spans="1:16">
      <c r="A2169" s="21" t="s"/>
      <c r="B2169" s="12" t="s"/>
      <c r="C2169" s="22" t="s"/>
      <c r="D2169" s="12" t="s"/>
      <c r="E2169" s="12" t="s"/>
      <c r="F2169" s="12" t="s"/>
      <c r="G2169" s="12" t="s"/>
      <c r="H2169" s="12" t="s"/>
      <c r="I2169" s="12" t="s"/>
      <c r="J2169" s="12" t="s"/>
      <c r="K2169" s="12" t="s"/>
      <c r="L2169" s="12" t="s"/>
      <c r="M2169" s="12" t="s"/>
      <c r="N2169" s="12" t="s"/>
      <c r="O2169" s="12" t="s"/>
      <c r="P2169" s="12" t="s"/>
    </row>
    <row r="2170" spans="1:16">
      <c r="A2170" s="21" t="s"/>
      <c r="B2170" s="12" t="s"/>
      <c r="C2170" s="22" t="s"/>
      <c r="D2170" s="12" t="s"/>
      <c r="E2170" s="12" t="s"/>
      <c r="F2170" s="12" t="s"/>
      <c r="G2170" s="12" t="s"/>
      <c r="H2170" s="12" t="s"/>
      <c r="I2170" s="12" t="s"/>
      <c r="J2170" s="12" t="s"/>
      <c r="K2170" s="12" t="s"/>
      <c r="L2170" s="12" t="s"/>
      <c r="M2170" s="12" t="s"/>
      <c r="N2170" s="12" t="s"/>
      <c r="O2170" s="12" t="s"/>
      <c r="P2170" s="12" t="s"/>
    </row>
    <row r="2171" spans="1:16">
      <c r="A2171" s="21" t="s"/>
      <c r="B2171" s="12" t="s"/>
      <c r="C2171" s="22" t="s"/>
      <c r="D2171" s="12" t="s"/>
      <c r="E2171" s="12" t="s"/>
      <c r="F2171" s="12" t="s"/>
      <c r="G2171" s="12" t="s"/>
      <c r="H2171" s="12" t="s"/>
      <c r="I2171" s="12" t="s"/>
      <c r="J2171" s="12" t="s"/>
      <c r="K2171" s="12" t="s"/>
      <c r="L2171" s="12" t="s"/>
      <c r="M2171" s="12" t="s"/>
      <c r="N2171" s="12" t="s"/>
      <c r="O2171" s="12" t="s"/>
      <c r="P2171" s="12" t="s"/>
    </row>
    <row r="2172" spans="1:16">
      <c r="A2172" s="21" t="s"/>
      <c r="B2172" s="12" t="s"/>
      <c r="C2172" s="22" t="s"/>
      <c r="D2172" s="12" t="s"/>
      <c r="E2172" s="12" t="s"/>
      <c r="F2172" s="12" t="s"/>
      <c r="G2172" s="12" t="s"/>
      <c r="H2172" s="12" t="s"/>
      <c r="I2172" s="12" t="s"/>
      <c r="J2172" s="12" t="s"/>
      <c r="K2172" s="12" t="s"/>
      <c r="L2172" s="12" t="s"/>
      <c r="M2172" s="12" t="s"/>
      <c r="N2172" s="12" t="s"/>
      <c r="O2172" s="12" t="s"/>
      <c r="P2172" s="12" t="s"/>
    </row>
    <row r="2173" spans="1:16">
      <c r="A2173" s="21" t="s"/>
      <c r="B2173" s="12" t="s"/>
      <c r="C2173" s="22" t="s"/>
      <c r="D2173" s="12" t="s"/>
      <c r="E2173" s="12" t="s"/>
      <c r="F2173" s="12" t="s"/>
      <c r="G2173" s="12" t="s"/>
      <c r="H2173" s="12" t="s"/>
      <c r="I2173" s="12" t="s"/>
      <c r="J2173" s="12" t="s"/>
      <c r="K2173" s="12" t="s"/>
      <c r="L2173" s="12" t="s"/>
      <c r="M2173" s="12" t="s"/>
      <c r="N2173" s="12" t="s"/>
      <c r="O2173" s="12" t="s"/>
      <c r="P2173" s="12" t="s"/>
    </row>
    <row r="2174" spans="1:16">
      <c r="A2174" s="21" t="s"/>
      <c r="B2174" s="12" t="s"/>
      <c r="C2174" s="22" t="s"/>
      <c r="D2174" s="12" t="s"/>
      <c r="E2174" s="12" t="s"/>
      <c r="F2174" s="12" t="s"/>
      <c r="G2174" s="12" t="s"/>
      <c r="H2174" s="12" t="s"/>
      <c r="I2174" s="12" t="s"/>
      <c r="J2174" s="12" t="s"/>
      <c r="K2174" s="12" t="s"/>
      <c r="L2174" s="12" t="s"/>
      <c r="M2174" s="12" t="s"/>
      <c r="N2174" s="12" t="s"/>
      <c r="O2174" s="12" t="s"/>
      <c r="P2174" s="12" t="s"/>
    </row>
    <row r="2175" spans="1:16">
      <c r="A2175" s="21" t="s"/>
      <c r="B2175" s="12" t="s"/>
      <c r="C2175" s="22" t="s"/>
      <c r="D2175" s="12" t="s"/>
      <c r="E2175" s="12" t="s"/>
      <c r="F2175" s="12" t="s"/>
      <c r="G2175" s="12" t="s"/>
      <c r="H2175" s="12" t="s"/>
      <c r="I2175" s="12" t="s"/>
      <c r="J2175" s="12" t="s"/>
      <c r="K2175" s="12" t="s"/>
      <c r="L2175" s="12" t="s"/>
      <c r="M2175" s="12" t="s"/>
      <c r="N2175" s="12" t="s"/>
      <c r="O2175" s="12" t="s"/>
      <c r="P2175" s="12" t="s"/>
    </row>
    <row r="2176" spans="1:16">
      <c r="A2176" s="21" t="s"/>
      <c r="B2176" s="12" t="s"/>
      <c r="C2176" s="22" t="s"/>
      <c r="D2176" s="12" t="s"/>
      <c r="E2176" s="12" t="s"/>
      <c r="F2176" s="12" t="s"/>
      <c r="G2176" s="12" t="s"/>
      <c r="H2176" s="12" t="s"/>
      <c r="I2176" s="12" t="s"/>
      <c r="J2176" s="12" t="s"/>
      <c r="K2176" s="12" t="s"/>
      <c r="L2176" s="12" t="s"/>
      <c r="M2176" s="12" t="s"/>
      <c r="N2176" s="12" t="s"/>
      <c r="O2176" s="12" t="s"/>
      <c r="P2176" s="12" t="s"/>
    </row>
    <row r="2177" spans="1:16">
      <c r="A2177" s="21" t="s"/>
      <c r="B2177" s="12" t="s"/>
      <c r="C2177" s="22" t="s"/>
      <c r="D2177" s="12" t="s"/>
      <c r="E2177" s="12" t="s"/>
      <c r="F2177" s="12" t="s"/>
      <c r="G2177" s="12" t="s"/>
      <c r="H2177" s="12" t="s"/>
      <c r="I2177" s="12" t="s"/>
      <c r="J2177" s="12" t="s"/>
      <c r="K2177" s="12" t="s"/>
      <c r="L2177" s="12" t="s"/>
      <c r="M2177" s="12" t="s"/>
      <c r="N2177" s="12" t="s"/>
      <c r="O2177" s="12" t="s"/>
      <c r="P2177" s="12" t="s"/>
    </row>
    <row r="2178" spans="1:16">
      <c r="A2178" s="21" t="s"/>
      <c r="B2178" s="12" t="s"/>
      <c r="C2178" s="22" t="s"/>
      <c r="D2178" s="12" t="s"/>
      <c r="E2178" s="12" t="s"/>
      <c r="F2178" s="12" t="s"/>
      <c r="G2178" s="12" t="s"/>
      <c r="H2178" s="12" t="s"/>
      <c r="I2178" s="12" t="s"/>
      <c r="J2178" s="12" t="s"/>
      <c r="K2178" s="12" t="s"/>
      <c r="L2178" s="12" t="s"/>
      <c r="M2178" s="12" t="s"/>
      <c r="N2178" s="12" t="s"/>
      <c r="O2178" s="12" t="s"/>
      <c r="P2178" s="12" t="s"/>
    </row>
    <row r="2179" spans="1:16">
      <c r="A2179" s="21" t="s"/>
      <c r="B2179" s="12" t="s"/>
      <c r="C2179" s="22" t="s"/>
      <c r="D2179" s="12" t="s"/>
      <c r="E2179" s="12" t="s"/>
      <c r="F2179" s="12" t="s"/>
      <c r="G2179" s="12" t="s"/>
      <c r="H2179" s="12" t="s"/>
      <c r="I2179" s="12" t="s"/>
      <c r="J2179" s="12" t="s"/>
      <c r="K2179" s="12" t="s"/>
      <c r="L2179" s="12" t="s"/>
      <c r="M2179" s="12" t="s"/>
      <c r="N2179" s="12" t="s"/>
      <c r="O2179" s="12" t="s"/>
      <c r="P2179" s="12" t="s"/>
    </row>
    <row r="2180" spans="1:16">
      <c r="A2180" s="21" t="s"/>
      <c r="B2180" s="12" t="s"/>
      <c r="C2180" s="22" t="s"/>
      <c r="D2180" s="12" t="s"/>
      <c r="E2180" s="12" t="s"/>
      <c r="F2180" s="12" t="s"/>
      <c r="G2180" s="12" t="s"/>
      <c r="H2180" s="12" t="s"/>
      <c r="I2180" s="12" t="s"/>
      <c r="J2180" s="12" t="s"/>
      <c r="K2180" s="12" t="s"/>
      <c r="L2180" s="12" t="s"/>
      <c r="M2180" s="12" t="s"/>
      <c r="N2180" s="12" t="s"/>
      <c r="O2180" s="12" t="s"/>
      <c r="P2180" s="12" t="s"/>
    </row>
    <row r="2181" spans="1:16">
      <c r="A2181" s="21" t="s"/>
      <c r="B2181" s="12" t="s"/>
      <c r="C2181" s="22" t="s"/>
      <c r="D2181" s="12" t="s"/>
      <c r="E2181" s="12" t="s"/>
      <c r="F2181" s="12" t="s"/>
      <c r="G2181" s="12" t="s"/>
      <c r="H2181" s="12" t="s"/>
      <c r="I2181" s="12" t="s"/>
      <c r="J2181" s="12" t="s"/>
      <c r="K2181" s="12" t="s"/>
      <c r="L2181" s="12" t="s"/>
      <c r="M2181" s="12" t="s"/>
      <c r="N2181" s="12" t="s"/>
      <c r="O2181" s="12" t="s"/>
      <c r="P2181" s="12" t="s"/>
    </row>
    <row r="2182" spans="1:16">
      <c r="A2182" s="21" t="s"/>
      <c r="B2182" s="12" t="s"/>
      <c r="C2182" s="22" t="s"/>
      <c r="D2182" s="12" t="s"/>
      <c r="E2182" s="12" t="s"/>
      <c r="F2182" s="12" t="s"/>
      <c r="G2182" s="12" t="s"/>
      <c r="H2182" s="12" t="s"/>
      <c r="I2182" s="12" t="s"/>
      <c r="J2182" s="12" t="s"/>
      <c r="K2182" s="12" t="s"/>
      <c r="L2182" s="12" t="s"/>
      <c r="M2182" s="12" t="s"/>
      <c r="N2182" s="12" t="s"/>
      <c r="O2182" s="12" t="s"/>
      <c r="P2182" s="12" t="s"/>
    </row>
    <row r="2183" spans="1:16">
      <c r="A2183" s="21" t="s"/>
      <c r="B2183" s="12" t="s"/>
      <c r="C2183" s="22" t="s"/>
      <c r="D2183" s="12" t="s"/>
      <c r="E2183" s="12" t="s"/>
      <c r="F2183" s="12" t="s"/>
      <c r="G2183" s="12" t="s"/>
      <c r="H2183" s="12" t="s"/>
      <c r="I2183" s="12" t="s"/>
      <c r="J2183" s="12" t="s"/>
      <c r="K2183" s="12" t="s"/>
      <c r="L2183" s="12" t="s"/>
      <c r="M2183" s="12" t="s"/>
      <c r="N2183" s="12" t="s"/>
      <c r="O2183" s="12" t="s"/>
      <c r="P2183" s="12" t="s"/>
    </row>
    <row r="2184" spans="1:16">
      <c r="A2184" s="21" t="s"/>
      <c r="B2184" s="12" t="s"/>
      <c r="C2184" s="22" t="s"/>
      <c r="D2184" s="12" t="s"/>
      <c r="E2184" s="12" t="s"/>
      <c r="F2184" s="12" t="s"/>
      <c r="G2184" s="12" t="s"/>
      <c r="H2184" s="12" t="s"/>
      <c r="I2184" s="12" t="s"/>
      <c r="J2184" s="12" t="s"/>
      <c r="K2184" s="12" t="s"/>
      <c r="L2184" s="12" t="s"/>
      <c r="M2184" s="12" t="s"/>
      <c r="N2184" s="12" t="s"/>
      <c r="O2184" s="12" t="s"/>
      <c r="P2184" s="12" t="s"/>
    </row>
    <row r="2185" spans="1:16">
      <c r="A2185" s="21" t="s"/>
      <c r="B2185" s="12" t="s"/>
      <c r="C2185" s="22" t="s"/>
      <c r="D2185" s="12" t="s"/>
      <c r="E2185" s="12" t="s"/>
      <c r="F2185" s="12" t="s"/>
      <c r="G2185" s="12" t="s"/>
      <c r="H2185" s="12" t="s"/>
      <c r="I2185" s="12" t="s"/>
      <c r="J2185" s="12" t="s"/>
      <c r="K2185" s="12" t="s"/>
      <c r="L2185" s="12" t="s"/>
      <c r="M2185" s="12" t="s"/>
      <c r="N2185" s="12" t="s"/>
      <c r="O2185" s="12" t="s"/>
      <c r="P2185" s="12" t="s"/>
    </row>
    <row r="2186" spans="1:16">
      <c r="A2186" s="21" t="s"/>
      <c r="B2186" s="12" t="s"/>
      <c r="C2186" s="22" t="s"/>
      <c r="D2186" s="12" t="s"/>
      <c r="E2186" s="12" t="s"/>
      <c r="F2186" s="12" t="s"/>
      <c r="G2186" s="12" t="s"/>
      <c r="H2186" s="12" t="s"/>
      <c r="I2186" s="12" t="s"/>
      <c r="J2186" s="12" t="s"/>
      <c r="K2186" s="12" t="s"/>
      <c r="L2186" s="12" t="s"/>
      <c r="M2186" s="12" t="s"/>
      <c r="N2186" s="12" t="s"/>
      <c r="O2186" s="12" t="s"/>
      <c r="P2186" s="12" t="s"/>
    </row>
    <row r="2187" spans="1:16">
      <c r="A2187" s="21" t="s"/>
      <c r="B2187" s="12" t="s"/>
      <c r="C2187" s="22" t="s"/>
      <c r="D2187" s="12" t="s"/>
      <c r="E2187" s="12" t="s"/>
      <c r="F2187" s="12" t="s"/>
      <c r="G2187" s="12" t="s"/>
      <c r="H2187" s="12" t="s"/>
      <c r="I2187" s="12" t="s"/>
      <c r="J2187" s="12" t="s"/>
      <c r="K2187" s="12" t="s"/>
      <c r="L2187" s="12" t="s"/>
      <c r="M2187" s="12" t="s"/>
      <c r="N2187" s="12" t="s"/>
      <c r="O2187" s="12" t="s"/>
      <c r="P2187" s="12" t="s"/>
    </row>
    <row r="2188" spans="1:16">
      <c r="A2188" s="21" t="s"/>
      <c r="B2188" s="12" t="s"/>
      <c r="C2188" s="22" t="s"/>
      <c r="D2188" s="12" t="s"/>
      <c r="E2188" s="12" t="s"/>
      <c r="F2188" s="12" t="s"/>
      <c r="G2188" s="12" t="s"/>
      <c r="H2188" s="12" t="s"/>
      <c r="I2188" s="12" t="s"/>
      <c r="J2188" s="12" t="s"/>
      <c r="K2188" s="12" t="s"/>
      <c r="L2188" s="12" t="s"/>
      <c r="M2188" s="12" t="s"/>
      <c r="N2188" s="12" t="s"/>
      <c r="O2188" s="12" t="s"/>
      <c r="P2188" s="12" t="s"/>
    </row>
    <row r="2189" spans="1:16">
      <c r="A2189" s="21" t="s"/>
      <c r="B2189" s="12" t="s"/>
      <c r="C2189" s="22" t="s"/>
      <c r="D2189" s="12" t="s"/>
      <c r="E2189" s="12" t="s"/>
      <c r="F2189" s="12" t="s"/>
      <c r="G2189" s="12" t="s"/>
      <c r="H2189" s="12" t="s"/>
      <c r="I2189" s="12" t="s"/>
      <c r="J2189" s="12" t="s"/>
      <c r="K2189" s="12" t="s"/>
      <c r="L2189" s="12" t="s"/>
      <c r="M2189" s="12" t="s"/>
      <c r="N2189" s="12" t="s"/>
      <c r="O2189" s="12" t="s"/>
      <c r="P2189" s="12" t="s"/>
    </row>
    <row r="2190" spans="1:16">
      <c r="A2190" s="21" t="s"/>
      <c r="B2190" s="12" t="s"/>
      <c r="C2190" s="22" t="s"/>
      <c r="D2190" s="12" t="s"/>
      <c r="E2190" s="12" t="s"/>
      <c r="F2190" s="12" t="s"/>
      <c r="G2190" s="12" t="s"/>
      <c r="H2190" s="12" t="s"/>
      <c r="I2190" s="12" t="s"/>
      <c r="J2190" s="12" t="s"/>
      <c r="K2190" s="12" t="s"/>
      <c r="L2190" s="12" t="s"/>
      <c r="M2190" s="12" t="s"/>
      <c r="N2190" s="12" t="s"/>
      <c r="O2190" s="12" t="s"/>
      <c r="P2190" s="12" t="s"/>
    </row>
    <row r="2191" spans="1:16">
      <c r="A2191" s="21" t="s"/>
      <c r="B2191" s="12" t="s"/>
      <c r="C2191" s="22" t="s"/>
      <c r="D2191" s="12" t="s"/>
      <c r="E2191" s="12" t="s"/>
      <c r="F2191" s="12" t="s"/>
      <c r="G2191" s="12" t="s"/>
      <c r="H2191" s="12" t="s"/>
      <c r="I2191" s="12" t="s"/>
      <c r="J2191" s="12" t="s"/>
      <c r="K2191" s="12" t="s"/>
      <c r="L2191" s="12" t="s"/>
      <c r="M2191" s="12" t="s"/>
      <c r="N2191" s="12" t="s"/>
      <c r="O2191" s="12" t="s"/>
      <c r="P2191" s="12" t="s"/>
    </row>
    <row r="2192" spans="1:16">
      <c r="A2192" s="21" t="s"/>
      <c r="B2192" s="12" t="s"/>
      <c r="C2192" s="22" t="s"/>
      <c r="D2192" s="12" t="s"/>
      <c r="E2192" s="12" t="s"/>
      <c r="F2192" s="12" t="s"/>
      <c r="G2192" s="12" t="s"/>
      <c r="H2192" s="12" t="s"/>
      <c r="I2192" s="12" t="s"/>
      <c r="J2192" s="12" t="s"/>
      <c r="K2192" s="12" t="s"/>
      <c r="L2192" s="12" t="s"/>
      <c r="M2192" s="12" t="s"/>
      <c r="N2192" s="12" t="s"/>
      <c r="O2192" s="12" t="s"/>
      <c r="P2192" s="12" t="s"/>
    </row>
    <row r="2193" spans="1:16">
      <c r="A2193" s="21" t="s"/>
      <c r="B2193" s="12" t="s"/>
      <c r="C2193" s="22" t="s"/>
      <c r="D2193" s="12" t="s"/>
      <c r="E2193" s="12" t="s"/>
      <c r="F2193" s="12" t="s"/>
      <c r="G2193" s="12" t="s"/>
      <c r="H2193" s="12" t="s"/>
      <c r="I2193" s="12" t="s"/>
      <c r="J2193" s="12" t="s"/>
      <c r="K2193" s="12" t="s"/>
      <c r="L2193" s="12" t="s"/>
      <c r="M2193" s="12" t="s"/>
      <c r="N2193" s="12" t="s"/>
      <c r="O2193" s="12" t="s"/>
      <c r="P2193" s="12" t="s"/>
    </row>
    <row r="2194" spans="1:16">
      <c r="A2194" s="21" t="s"/>
      <c r="B2194" s="12" t="s"/>
      <c r="C2194" s="22" t="s"/>
      <c r="D2194" s="12" t="s"/>
      <c r="E2194" s="12" t="s"/>
      <c r="F2194" s="12" t="s"/>
      <c r="G2194" s="12" t="s"/>
      <c r="H2194" s="12" t="s"/>
      <c r="I2194" s="12" t="s"/>
      <c r="J2194" s="12" t="s"/>
      <c r="K2194" s="12" t="s"/>
      <c r="L2194" s="12" t="s"/>
      <c r="M2194" s="12" t="s"/>
      <c r="N2194" s="12" t="s"/>
      <c r="O2194" s="12" t="s"/>
      <c r="P2194" s="12" t="s"/>
    </row>
    <row r="2195" spans="1:16">
      <c r="A2195" s="21" t="s"/>
      <c r="B2195" s="12" t="s"/>
      <c r="C2195" s="22" t="s"/>
      <c r="D2195" s="12" t="s"/>
      <c r="E2195" s="12" t="s"/>
      <c r="F2195" s="12" t="s"/>
      <c r="G2195" s="12" t="s"/>
      <c r="H2195" s="12" t="s"/>
      <c r="I2195" s="12" t="s"/>
      <c r="J2195" s="12" t="s"/>
      <c r="K2195" s="12" t="s"/>
      <c r="L2195" s="12" t="s"/>
      <c r="M2195" s="12" t="s"/>
      <c r="N2195" s="12" t="s"/>
      <c r="O2195" s="12" t="s"/>
      <c r="P2195" s="12" t="s"/>
    </row>
    <row r="2196" spans="1:16">
      <c r="A2196" s="21" t="s"/>
      <c r="B2196" s="12" t="s"/>
      <c r="C2196" s="22" t="s"/>
      <c r="D2196" s="12" t="s"/>
      <c r="E2196" s="12" t="s"/>
      <c r="F2196" s="12" t="s"/>
      <c r="G2196" s="12" t="s"/>
      <c r="H2196" s="12" t="s"/>
      <c r="I2196" s="12" t="s"/>
      <c r="J2196" s="12" t="s"/>
      <c r="K2196" s="12" t="s"/>
      <c r="L2196" s="12" t="s"/>
      <c r="M2196" s="12" t="s"/>
      <c r="N2196" s="12" t="s"/>
      <c r="O2196" s="12" t="s"/>
      <c r="P2196" s="12" t="s"/>
    </row>
    <row r="2197" spans="1:16">
      <c r="A2197" s="21" t="s"/>
      <c r="B2197" s="12" t="s"/>
      <c r="C2197" s="22" t="s"/>
      <c r="D2197" s="12" t="s"/>
      <c r="E2197" s="12" t="s"/>
      <c r="F2197" s="12" t="s"/>
      <c r="G2197" s="12" t="s"/>
      <c r="H2197" s="12" t="s"/>
      <c r="I2197" s="12" t="s"/>
      <c r="J2197" s="12" t="s"/>
      <c r="K2197" s="12" t="s"/>
      <c r="L2197" s="12" t="s"/>
      <c r="M2197" s="12" t="s"/>
      <c r="N2197" s="12" t="s"/>
      <c r="O2197" s="12" t="s"/>
      <c r="P2197" s="12" t="s"/>
    </row>
    <row r="2198" spans="1:16">
      <c r="A2198" s="21" t="s"/>
      <c r="B2198" s="12" t="s"/>
      <c r="C2198" s="22" t="s"/>
      <c r="D2198" s="12" t="s"/>
      <c r="E2198" s="12" t="s"/>
      <c r="F2198" s="12" t="s"/>
      <c r="G2198" s="12" t="s"/>
      <c r="H2198" s="12" t="s"/>
      <c r="I2198" s="12" t="s"/>
      <c r="J2198" s="12" t="s"/>
      <c r="K2198" s="12" t="s"/>
      <c r="L2198" s="12" t="s"/>
      <c r="M2198" s="12" t="s"/>
      <c r="N2198" s="12" t="s"/>
      <c r="O2198" s="12" t="s"/>
      <c r="P2198" s="12" t="s"/>
    </row>
    <row r="2199" spans="1:16">
      <c r="A2199" s="21" t="s"/>
      <c r="B2199" s="12" t="s"/>
      <c r="C2199" s="22" t="s"/>
      <c r="D2199" s="12" t="s"/>
      <c r="E2199" s="12" t="s"/>
      <c r="F2199" s="12" t="s"/>
      <c r="G2199" s="12" t="s"/>
      <c r="H2199" s="12" t="s"/>
      <c r="I2199" s="12" t="s"/>
      <c r="J2199" s="12" t="s"/>
      <c r="K2199" s="12" t="s"/>
      <c r="L2199" s="12" t="s"/>
      <c r="M2199" s="12" t="s"/>
      <c r="N2199" s="12" t="s"/>
      <c r="O2199" s="12" t="s"/>
      <c r="P2199" s="12" t="s"/>
    </row>
    <row r="2200" spans="1:16">
      <c r="A2200" s="21" t="s"/>
      <c r="B2200" s="12" t="s"/>
      <c r="C2200" s="22" t="s"/>
      <c r="D2200" s="12" t="s"/>
      <c r="E2200" s="12" t="s"/>
      <c r="F2200" s="12" t="s"/>
      <c r="G2200" s="12" t="s"/>
      <c r="H2200" s="12" t="s"/>
      <c r="I2200" s="12" t="s"/>
      <c r="J2200" s="12" t="s"/>
      <c r="K2200" s="12" t="s"/>
      <c r="L2200" s="12" t="s"/>
      <c r="M2200" s="12" t="s"/>
      <c r="N2200" s="12" t="s"/>
      <c r="O2200" s="12" t="s"/>
      <c r="P2200" s="12" t="s"/>
    </row>
    <row r="2201" spans="1:16">
      <c r="A2201" s="21" t="s"/>
      <c r="B2201" s="12" t="s"/>
      <c r="C2201" s="22" t="s"/>
      <c r="D2201" s="12" t="s"/>
      <c r="E2201" s="12" t="s"/>
      <c r="F2201" s="12" t="s"/>
      <c r="G2201" s="12" t="s"/>
      <c r="H2201" s="12" t="s"/>
      <c r="I2201" s="12" t="s"/>
      <c r="J2201" s="12" t="s"/>
      <c r="K2201" s="12" t="s"/>
      <c r="L2201" s="12" t="s"/>
      <c r="M2201" s="12" t="s"/>
      <c r="N2201" s="12" t="s"/>
      <c r="O2201" s="12" t="s"/>
      <c r="P2201" s="12" t="s"/>
    </row>
    <row r="2202" spans="1:16">
      <c r="A2202" s="21" t="s"/>
      <c r="B2202" s="12" t="s"/>
      <c r="C2202" s="22" t="s"/>
      <c r="D2202" s="12" t="s"/>
      <c r="E2202" s="12" t="s"/>
      <c r="F2202" s="12" t="s"/>
      <c r="G2202" s="12" t="s"/>
      <c r="H2202" s="12" t="s"/>
      <c r="I2202" s="12" t="s"/>
      <c r="J2202" s="12" t="s"/>
      <c r="K2202" s="12" t="s"/>
      <c r="L2202" s="12" t="s"/>
      <c r="M2202" s="12" t="s"/>
      <c r="N2202" s="12" t="s"/>
      <c r="O2202" s="12" t="s"/>
      <c r="P2202" s="12" t="s"/>
    </row>
    <row r="2203" spans="1:16">
      <c r="A2203" s="21" t="s"/>
      <c r="B2203" s="12" t="s"/>
      <c r="C2203" s="22" t="s"/>
      <c r="D2203" s="12" t="s"/>
      <c r="E2203" s="12" t="s"/>
      <c r="F2203" s="12" t="s"/>
      <c r="G2203" s="12" t="s"/>
      <c r="H2203" s="12" t="s"/>
      <c r="I2203" s="12" t="s"/>
      <c r="J2203" s="12" t="s"/>
      <c r="K2203" s="12" t="s"/>
      <c r="L2203" s="12" t="s"/>
      <c r="M2203" s="12" t="s"/>
      <c r="N2203" s="12" t="s"/>
      <c r="O2203" s="12" t="s"/>
      <c r="P2203" s="12" t="s"/>
    </row>
    <row r="2204" spans="1:16">
      <c r="A2204" s="21" t="s"/>
      <c r="B2204" s="12" t="s"/>
      <c r="C2204" s="22" t="s"/>
      <c r="D2204" s="12" t="s"/>
      <c r="E2204" s="12" t="s"/>
      <c r="F2204" s="12" t="s"/>
      <c r="G2204" s="12" t="s"/>
      <c r="H2204" s="12" t="s"/>
      <c r="I2204" s="12" t="s"/>
      <c r="J2204" s="12" t="s"/>
      <c r="K2204" s="12" t="s"/>
      <c r="L2204" s="12" t="s"/>
      <c r="M2204" s="12" t="s"/>
      <c r="N2204" s="12" t="s"/>
      <c r="O2204" s="12" t="s"/>
      <c r="P2204" s="12" t="s"/>
    </row>
    <row r="2205" spans="1:16">
      <c r="A2205" s="21" t="s"/>
      <c r="B2205" s="12" t="s"/>
      <c r="C2205" s="22" t="s"/>
      <c r="D2205" s="12" t="s"/>
      <c r="E2205" s="12" t="s"/>
      <c r="F2205" s="12" t="s"/>
      <c r="G2205" s="12" t="s"/>
      <c r="H2205" s="12" t="s"/>
      <c r="I2205" s="12" t="s"/>
      <c r="J2205" s="12" t="s"/>
      <c r="K2205" s="12" t="s"/>
      <c r="L2205" s="12" t="s"/>
      <c r="M2205" s="12" t="s"/>
      <c r="N2205" s="12" t="s"/>
      <c r="O2205" s="12" t="s"/>
      <c r="P2205" s="12" t="s"/>
    </row>
    <row r="2206" spans="1:16">
      <c r="A2206" s="21" t="s"/>
      <c r="B2206" s="12" t="s"/>
      <c r="C2206" s="22" t="s"/>
      <c r="D2206" s="12" t="s"/>
      <c r="E2206" s="12" t="s"/>
      <c r="F2206" s="12" t="s"/>
      <c r="G2206" s="12" t="s"/>
      <c r="H2206" s="12" t="s"/>
      <c r="I2206" s="12" t="s"/>
      <c r="J2206" s="12" t="s"/>
      <c r="K2206" s="12" t="s"/>
      <c r="L2206" s="12" t="s"/>
      <c r="M2206" s="12" t="s"/>
      <c r="N2206" s="12" t="s"/>
      <c r="O2206" s="12" t="s"/>
      <c r="P2206" s="12" t="s"/>
    </row>
    <row r="2207" spans="1:16">
      <c r="A2207" s="21" t="s"/>
      <c r="B2207" s="12" t="s"/>
      <c r="C2207" s="22" t="s"/>
      <c r="D2207" s="12" t="s"/>
      <c r="E2207" s="12" t="s"/>
      <c r="F2207" s="12" t="s"/>
      <c r="G2207" s="12" t="s"/>
      <c r="H2207" s="12" t="s"/>
      <c r="I2207" s="12" t="s"/>
      <c r="J2207" s="12" t="s"/>
      <c r="K2207" s="12" t="s"/>
      <c r="L2207" s="12" t="s"/>
      <c r="M2207" s="12" t="s"/>
      <c r="N2207" s="12" t="s"/>
      <c r="O2207" s="12" t="s"/>
      <c r="P2207" s="12" t="s"/>
    </row>
    <row r="2208" spans="1:16">
      <c r="A2208" s="21" t="s"/>
      <c r="B2208" s="12" t="s"/>
      <c r="C2208" s="22" t="s"/>
      <c r="D2208" s="12" t="s"/>
      <c r="E2208" s="12" t="s"/>
      <c r="F2208" s="12" t="s"/>
      <c r="G2208" s="12" t="s"/>
      <c r="H2208" s="12" t="s"/>
      <c r="I2208" s="12" t="s"/>
      <c r="J2208" s="12" t="s"/>
      <c r="K2208" s="12" t="s"/>
      <c r="L2208" s="12" t="s"/>
      <c r="M2208" s="12" t="s"/>
      <c r="N2208" s="12" t="s"/>
      <c r="O2208" s="12" t="s"/>
      <c r="P2208" s="12" t="s"/>
    </row>
    <row r="2209" spans="1:16">
      <c r="A2209" s="21" t="s"/>
      <c r="B2209" s="12" t="s"/>
      <c r="C2209" s="22" t="s"/>
      <c r="D2209" s="12" t="s"/>
      <c r="E2209" s="12" t="s"/>
      <c r="F2209" s="12" t="s"/>
      <c r="G2209" s="12" t="s"/>
      <c r="H2209" s="12" t="s"/>
      <c r="I2209" s="12" t="s"/>
      <c r="J2209" s="12" t="s"/>
      <c r="K2209" s="12" t="s"/>
      <c r="L2209" s="12" t="s"/>
      <c r="M2209" s="12" t="s"/>
      <c r="N2209" s="12" t="s"/>
      <c r="O2209" s="12" t="s"/>
      <c r="P2209" s="12" t="s"/>
    </row>
    <row r="2210" spans="1:16">
      <c r="A2210" s="21" t="s"/>
      <c r="B2210" s="12" t="s"/>
      <c r="C2210" s="22" t="s"/>
      <c r="D2210" s="12" t="s"/>
      <c r="E2210" s="12" t="s"/>
      <c r="F2210" s="12" t="s"/>
      <c r="G2210" s="12" t="s"/>
      <c r="H2210" s="12" t="s"/>
      <c r="I2210" s="12" t="s"/>
      <c r="J2210" s="12" t="s"/>
      <c r="K2210" s="12" t="s"/>
      <c r="L2210" s="12" t="s"/>
      <c r="M2210" s="12" t="s"/>
      <c r="N2210" s="12" t="s"/>
      <c r="O2210" s="12" t="s"/>
      <c r="P2210" s="12" t="s"/>
    </row>
    <row r="2211" spans="1:16">
      <c r="A2211" s="21" t="s"/>
      <c r="B2211" s="12" t="s"/>
      <c r="C2211" s="22" t="s"/>
      <c r="D2211" s="12" t="s"/>
      <c r="E2211" s="12" t="s"/>
      <c r="F2211" s="12" t="s"/>
      <c r="G2211" s="12" t="s"/>
      <c r="H2211" s="12" t="s"/>
      <c r="I2211" s="12" t="s"/>
      <c r="J2211" s="12" t="s"/>
      <c r="K2211" s="12" t="s"/>
      <c r="L2211" s="12" t="s"/>
      <c r="M2211" s="12" t="s"/>
      <c r="N2211" s="12" t="s"/>
      <c r="O2211" s="12" t="s"/>
      <c r="P2211" s="12" t="s"/>
    </row>
    <row r="2212" spans="1:16">
      <c r="A2212" s="21" t="s"/>
      <c r="B2212" s="12" t="s"/>
      <c r="C2212" s="22" t="s"/>
      <c r="D2212" s="12" t="s"/>
      <c r="E2212" s="12" t="s"/>
      <c r="F2212" s="12" t="s"/>
      <c r="G2212" s="12" t="s"/>
      <c r="H2212" s="12" t="s"/>
      <c r="I2212" s="12" t="s"/>
      <c r="J2212" s="12" t="s"/>
      <c r="K2212" s="12" t="s"/>
      <c r="L2212" s="12" t="s"/>
      <c r="M2212" s="12" t="s"/>
      <c r="N2212" s="12" t="s"/>
      <c r="O2212" s="12" t="s"/>
      <c r="P2212" s="12" t="s"/>
    </row>
    <row r="2213" spans="1:16">
      <c r="A2213" s="21" t="s"/>
      <c r="B2213" s="12" t="s"/>
      <c r="C2213" s="22" t="s"/>
      <c r="D2213" s="12" t="s"/>
      <c r="E2213" s="12" t="s"/>
      <c r="F2213" s="12" t="s"/>
      <c r="G2213" s="12" t="s"/>
      <c r="H2213" s="12" t="s"/>
      <c r="I2213" s="12" t="s"/>
      <c r="J2213" s="12" t="s"/>
      <c r="K2213" s="12" t="s"/>
      <c r="L2213" s="12" t="s"/>
      <c r="M2213" s="12" t="s"/>
      <c r="N2213" s="12" t="s"/>
      <c r="O2213" s="12" t="s"/>
      <c r="P2213" s="12" t="s"/>
    </row>
    <row r="2214" spans="1:16">
      <c r="A2214" s="21" t="s"/>
      <c r="B2214" s="12" t="s"/>
      <c r="C2214" s="22" t="s"/>
      <c r="D2214" s="12" t="s"/>
      <c r="E2214" s="12" t="s"/>
      <c r="F2214" s="12" t="s"/>
      <c r="G2214" s="12" t="s"/>
      <c r="H2214" s="12" t="s"/>
      <c r="I2214" s="12" t="s"/>
      <c r="J2214" s="12" t="s"/>
      <c r="K2214" s="12" t="s"/>
      <c r="L2214" s="12" t="s"/>
      <c r="M2214" s="12" t="s"/>
      <c r="N2214" s="12" t="s"/>
      <c r="O2214" s="12" t="s"/>
      <c r="P2214" s="12" t="s"/>
    </row>
    <row r="2215" spans="1:16">
      <c r="A2215" s="21" t="s"/>
      <c r="B2215" s="12" t="s"/>
      <c r="C2215" s="22" t="s"/>
      <c r="D2215" s="12" t="s"/>
      <c r="E2215" s="12" t="s"/>
      <c r="F2215" s="12" t="s"/>
      <c r="G2215" s="12" t="s"/>
      <c r="H2215" s="12" t="s"/>
      <c r="I2215" s="12" t="s"/>
      <c r="J2215" s="12" t="s"/>
      <c r="K2215" s="12" t="s"/>
      <c r="L2215" s="12" t="s"/>
      <c r="M2215" s="12" t="s"/>
      <c r="N2215" s="12" t="s"/>
      <c r="O2215" s="12" t="s"/>
      <c r="P2215" s="12" t="s"/>
    </row>
    <row r="2216" spans="1:16">
      <c r="A2216" s="21" t="s"/>
      <c r="B2216" s="12" t="s"/>
      <c r="C2216" s="22" t="s"/>
      <c r="D2216" s="12" t="s"/>
      <c r="E2216" s="12" t="s"/>
      <c r="F2216" s="12" t="s"/>
      <c r="G2216" s="12" t="s"/>
      <c r="H2216" s="12" t="s"/>
      <c r="I2216" s="12" t="s"/>
      <c r="J2216" s="12" t="s"/>
      <c r="K2216" s="12" t="s"/>
      <c r="L2216" s="12" t="s"/>
      <c r="M2216" s="12" t="s"/>
      <c r="N2216" s="12" t="s"/>
      <c r="O2216" s="12" t="s"/>
      <c r="P2216" s="12" t="s"/>
    </row>
    <row r="2217" spans="1:16">
      <c r="A2217" s="21" t="s"/>
      <c r="B2217" s="12" t="s"/>
      <c r="C2217" s="22" t="s"/>
      <c r="D2217" s="12" t="s"/>
      <c r="E2217" s="12" t="s"/>
      <c r="F2217" s="12" t="s"/>
      <c r="G2217" s="12" t="s"/>
      <c r="H2217" s="12" t="s"/>
      <c r="I2217" s="12" t="s"/>
      <c r="J2217" s="12" t="s"/>
      <c r="K2217" s="12" t="s"/>
      <c r="L2217" s="12" t="s"/>
      <c r="M2217" s="12" t="s"/>
      <c r="N2217" s="12" t="s"/>
      <c r="O2217" s="12" t="s"/>
      <c r="P2217" s="12" t="s"/>
    </row>
    <row r="2218" spans="1:16">
      <c r="A2218" s="21" t="s"/>
      <c r="B2218" s="12" t="s"/>
      <c r="C2218" s="22" t="s"/>
      <c r="D2218" s="12" t="s"/>
      <c r="E2218" s="12" t="s"/>
      <c r="F2218" s="12" t="s"/>
      <c r="G2218" s="12" t="s"/>
      <c r="H2218" s="12" t="s"/>
      <c r="I2218" s="12" t="s"/>
      <c r="J2218" s="12" t="s"/>
      <c r="K2218" s="12" t="s"/>
      <c r="L2218" s="12" t="s"/>
      <c r="M2218" s="12" t="s"/>
      <c r="N2218" s="12" t="s"/>
      <c r="O2218" s="12" t="s"/>
      <c r="P2218" s="12" t="s"/>
    </row>
    <row r="2219" spans="1:16">
      <c r="A2219" s="21" t="s"/>
      <c r="B2219" s="12" t="s"/>
      <c r="C2219" s="22" t="s"/>
      <c r="D2219" s="12" t="s"/>
      <c r="E2219" s="12" t="s"/>
      <c r="F2219" s="12" t="s"/>
      <c r="G2219" s="12" t="s"/>
      <c r="H2219" s="12" t="s"/>
      <c r="I2219" s="12" t="s"/>
      <c r="J2219" s="12" t="s"/>
      <c r="K2219" s="12" t="s"/>
      <c r="L2219" s="12" t="s"/>
      <c r="M2219" s="12" t="s"/>
      <c r="N2219" s="12" t="s"/>
      <c r="O2219" s="12" t="s"/>
      <c r="P2219" s="12" t="s"/>
    </row>
    <row r="2220" spans="1:16">
      <c r="A2220" s="21" t="s"/>
      <c r="B2220" s="12" t="s"/>
      <c r="C2220" s="22" t="s"/>
      <c r="D2220" s="12" t="s"/>
      <c r="E2220" s="12" t="s"/>
      <c r="F2220" s="12" t="s"/>
      <c r="G2220" s="12" t="s"/>
      <c r="H2220" s="12" t="s"/>
      <c r="I2220" s="12" t="s"/>
      <c r="J2220" s="12" t="s"/>
      <c r="K2220" s="12" t="s"/>
      <c r="L2220" s="12" t="s"/>
      <c r="M2220" s="12" t="s"/>
      <c r="N2220" s="12" t="s"/>
      <c r="O2220" s="12" t="s"/>
      <c r="P2220" s="12" t="s"/>
    </row>
    <row r="2221" spans="1:16">
      <c r="A2221" s="21" t="s"/>
      <c r="B2221" s="12" t="s"/>
      <c r="C2221" s="22" t="s"/>
      <c r="D2221" s="12" t="s"/>
      <c r="E2221" s="12" t="s"/>
      <c r="F2221" s="12" t="s"/>
      <c r="G2221" s="12" t="s"/>
      <c r="H2221" s="12" t="s"/>
      <c r="I2221" s="12" t="s"/>
      <c r="J2221" s="12" t="s"/>
      <c r="K2221" s="12" t="s"/>
      <c r="L2221" s="12" t="s"/>
      <c r="M2221" s="12" t="s"/>
      <c r="N2221" s="12" t="s"/>
      <c r="O2221" s="12" t="s"/>
      <c r="P2221" s="12" t="s"/>
    </row>
    <row r="2222" spans="1:16">
      <c r="A2222" s="21" t="s"/>
      <c r="B2222" s="12" t="s"/>
      <c r="C2222" s="22" t="s"/>
      <c r="D2222" s="12" t="s"/>
      <c r="E2222" s="12" t="s"/>
      <c r="F2222" s="12" t="s"/>
      <c r="G2222" s="12" t="s"/>
      <c r="H2222" s="12" t="s"/>
      <c r="I2222" s="12" t="s"/>
      <c r="J2222" s="12" t="s"/>
      <c r="K2222" s="12" t="s"/>
      <c r="L2222" s="12" t="s"/>
      <c r="M2222" s="12" t="s"/>
      <c r="N2222" s="12" t="s"/>
      <c r="O2222" s="12" t="s"/>
      <c r="P2222" s="12" t="s"/>
    </row>
    <row r="2223" spans="1:16">
      <c r="A2223" s="21" t="s"/>
      <c r="B2223" s="12" t="s"/>
      <c r="C2223" s="22" t="s"/>
      <c r="D2223" s="12" t="s"/>
      <c r="E2223" s="12" t="s"/>
      <c r="F2223" s="12" t="s"/>
      <c r="G2223" s="12" t="s"/>
      <c r="H2223" s="12" t="s"/>
      <c r="I2223" s="12" t="s"/>
      <c r="J2223" s="12" t="s"/>
      <c r="K2223" s="12" t="s"/>
      <c r="L2223" s="12" t="s"/>
      <c r="M2223" s="12" t="s"/>
      <c r="N2223" s="12" t="s"/>
      <c r="O2223" s="12" t="s"/>
      <c r="P2223" s="12" t="s"/>
    </row>
    <row r="2224" spans="1:16">
      <c r="A2224" s="21" t="s"/>
      <c r="B2224" s="12" t="s"/>
      <c r="C2224" s="22" t="s"/>
      <c r="D2224" s="12" t="s"/>
      <c r="E2224" s="12" t="s"/>
      <c r="F2224" s="12" t="s"/>
      <c r="G2224" s="12" t="s"/>
      <c r="H2224" s="12" t="s"/>
      <c r="I2224" s="12" t="s"/>
      <c r="J2224" s="12" t="s"/>
      <c r="K2224" s="12" t="s"/>
      <c r="L2224" s="12" t="s"/>
      <c r="M2224" s="12" t="s"/>
      <c r="N2224" s="12" t="s"/>
      <c r="O2224" s="12" t="s"/>
      <c r="P2224" s="12" t="s"/>
    </row>
    <row r="2225" spans="1:16">
      <c r="A2225" s="21" t="s"/>
      <c r="B2225" s="12" t="s"/>
      <c r="C2225" s="22" t="s"/>
      <c r="D2225" s="12" t="s"/>
      <c r="E2225" s="12" t="s"/>
      <c r="F2225" s="12" t="s"/>
      <c r="G2225" s="12" t="s"/>
      <c r="H2225" s="12" t="s"/>
      <c r="I2225" s="12" t="s"/>
      <c r="J2225" s="12" t="s"/>
      <c r="K2225" s="12" t="s"/>
      <c r="L2225" s="12" t="s"/>
      <c r="M2225" s="12" t="s"/>
      <c r="N2225" s="12" t="s"/>
      <c r="O2225" s="12" t="s"/>
      <c r="P2225" s="12" t="s"/>
    </row>
    <row r="2226" spans="1:16">
      <c r="A2226" s="21" t="s"/>
      <c r="B2226" s="12" t="s"/>
      <c r="C2226" s="22" t="s"/>
      <c r="D2226" s="12" t="s"/>
      <c r="E2226" s="12" t="s"/>
      <c r="F2226" s="12" t="s"/>
      <c r="G2226" s="12" t="s"/>
      <c r="H2226" s="12" t="s"/>
      <c r="I2226" s="12" t="s"/>
      <c r="J2226" s="12" t="s"/>
      <c r="K2226" s="12" t="s"/>
      <c r="L2226" s="12" t="s"/>
      <c r="M2226" s="12" t="s"/>
      <c r="N2226" s="12" t="s"/>
      <c r="O2226" s="12" t="s"/>
      <c r="P2226" s="12" t="s"/>
    </row>
    <row r="2227" spans="1:16">
      <c r="A2227" s="21" t="s"/>
      <c r="B2227" s="12" t="s"/>
      <c r="C2227" s="22" t="s"/>
      <c r="D2227" s="12" t="s"/>
      <c r="E2227" s="12" t="s"/>
      <c r="F2227" s="12" t="s"/>
      <c r="G2227" s="12" t="s"/>
      <c r="H2227" s="12" t="s"/>
      <c r="I2227" s="12" t="s"/>
      <c r="J2227" s="12" t="s"/>
      <c r="K2227" s="12" t="s"/>
      <c r="L2227" s="12" t="s"/>
      <c r="M2227" s="12" t="s"/>
      <c r="N2227" s="12" t="s"/>
      <c r="O2227" s="12" t="s"/>
      <c r="P2227" s="12" t="s"/>
    </row>
    <row r="2228" spans="1:16">
      <c r="A2228" s="21" t="s"/>
      <c r="B2228" s="12" t="s"/>
      <c r="C2228" s="22" t="s"/>
      <c r="D2228" s="12" t="s"/>
      <c r="E2228" s="12" t="s"/>
      <c r="F2228" s="12" t="s"/>
      <c r="G2228" s="12" t="s"/>
      <c r="H2228" s="12" t="s"/>
      <c r="I2228" s="12" t="s"/>
      <c r="J2228" s="12" t="s"/>
      <c r="K2228" s="12" t="s"/>
      <c r="L2228" s="12" t="s"/>
      <c r="M2228" s="12" t="s"/>
      <c r="N2228" s="12" t="s"/>
      <c r="O2228" s="12" t="s"/>
      <c r="P2228" s="12" t="s"/>
    </row>
    <row r="2229" spans="1:16">
      <c r="A2229" s="21" t="s"/>
      <c r="B2229" s="12" t="s"/>
      <c r="C2229" s="22" t="s"/>
      <c r="D2229" s="12" t="s"/>
      <c r="E2229" s="12" t="s"/>
      <c r="F2229" s="12" t="s"/>
      <c r="G2229" s="12" t="s"/>
      <c r="H2229" s="12" t="s"/>
      <c r="I2229" s="12" t="s"/>
      <c r="J2229" s="12" t="s"/>
      <c r="K2229" s="12" t="s"/>
      <c r="L2229" s="12" t="s"/>
      <c r="M2229" s="12" t="s"/>
      <c r="N2229" s="12" t="s"/>
      <c r="O2229" s="12" t="s"/>
      <c r="P2229" s="12" t="s"/>
    </row>
    <row r="2230" spans="1:16">
      <c r="A2230" s="21" t="s"/>
      <c r="B2230" s="12" t="s"/>
      <c r="C2230" s="22" t="s"/>
      <c r="D2230" s="12" t="s"/>
      <c r="E2230" s="12" t="s"/>
      <c r="F2230" s="12" t="s"/>
      <c r="G2230" s="12" t="s"/>
      <c r="H2230" s="12" t="s"/>
      <c r="I2230" s="12" t="s"/>
      <c r="J2230" s="12" t="s"/>
      <c r="K2230" s="12" t="s"/>
      <c r="L2230" s="12" t="s"/>
      <c r="M2230" s="12" t="s"/>
      <c r="N2230" s="12" t="s"/>
      <c r="O2230" s="12" t="s"/>
      <c r="P2230" s="12" t="s"/>
    </row>
    <row r="2231" spans="1:16">
      <c r="A2231" s="21" t="s"/>
      <c r="B2231" s="12" t="s"/>
      <c r="C2231" s="22" t="s"/>
      <c r="D2231" s="12" t="s"/>
      <c r="E2231" s="12" t="s"/>
      <c r="F2231" s="12" t="s"/>
      <c r="G2231" s="12" t="s"/>
      <c r="H2231" s="12" t="s"/>
      <c r="I2231" s="12" t="s"/>
      <c r="J2231" s="12" t="s"/>
      <c r="K2231" s="12" t="s"/>
      <c r="L2231" s="12" t="s"/>
      <c r="M2231" s="12" t="s"/>
      <c r="N2231" s="12" t="s"/>
      <c r="O2231" s="12" t="s"/>
      <c r="P2231" s="12" t="s"/>
    </row>
    <row r="2232" spans="1:16">
      <c r="A2232" s="21" t="s"/>
      <c r="B2232" s="12" t="s"/>
      <c r="C2232" s="22" t="s"/>
      <c r="D2232" s="12" t="s"/>
      <c r="E2232" s="12" t="s"/>
      <c r="F2232" s="12" t="s"/>
      <c r="G2232" s="12" t="s"/>
      <c r="H2232" s="12" t="s"/>
      <c r="I2232" s="12" t="s"/>
      <c r="J2232" s="12" t="s"/>
      <c r="K2232" s="12" t="s"/>
      <c r="L2232" s="12" t="s"/>
      <c r="M2232" s="12" t="s"/>
      <c r="N2232" s="12" t="s"/>
      <c r="O2232" s="12" t="s"/>
      <c r="P2232" s="12" t="s"/>
    </row>
    <row r="2233" spans="1:16">
      <c r="A2233" s="21" t="s"/>
      <c r="B2233" s="12" t="s"/>
      <c r="C2233" s="22" t="s"/>
      <c r="D2233" s="12" t="s"/>
      <c r="E2233" s="12" t="s"/>
      <c r="F2233" s="12" t="s"/>
      <c r="G2233" s="12" t="s"/>
      <c r="H2233" s="12" t="s"/>
      <c r="I2233" s="12" t="s"/>
      <c r="J2233" s="12" t="s"/>
      <c r="K2233" s="12" t="s"/>
      <c r="L2233" s="12" t="s"/>
      <c r="M2233" s="12" t="s"/>
      <c r="N2233" s="12" t="s"/>
      <c r="O2233" s="12" t="s"/>
      <c r="P2233" s="12" t="s"/>
    </row>
    <row r="2234" spans="1:16">
      <c r="A2234" s="21" t="s"/>
      <c r="B2234" s="12" t="s"/>
      <c r="C2234" s="22" t="s"/>
      <c r="D2234" s="12" t="s"/>
      <c r="E2234" s="12" t="s"/>
      <c r="F2234" s="12" t="s"/>
      <c r="G2234" s="12" t="s"/>
      <c r="H2234" s="12" t="s"/>
      <c r="I2234" s="12" t="s"/>
      <c r="J2234" s="12" t="s"/>
      <c r="K2234" s="12" t="s"/>
      <c r="L2234" s="12" t="s"/>
      <c r="M2234" s="12" t="s"/>
      <c r="N2234" s="12" t="s"/>
      <c r="O2234" s="12" t="s"/>
      <c r="P2234" s="12" t="s"/>
    </row>
    <row r="2235" spans="1:16">
      <c r="A2235" s="21" t="s"/>
      <c r="B2235" s="12" t="s"/>
      <c r="C2235" s="22" t="s"/>
      <c r="D2235" s="12" t="s"/>
      <c r="E2235" s="12" t="s"/>
      <c r="F2235" s="12" t="s"/>
      <c r="G2235" s="12" t="s"/>
      <c r="H2235" s="12" t="s"/>
      <c r="I2235" s="12" t="s"/>
      <c r="J2235" s="12" t="s"/>
      <c r="K2235" s="12" t="s"/>
      <c r="L2235" s="12" t="s"/>
      <c r="M2235" s="12" t="s"/>
      <c r="N2235" s="12" t="s"/>
      <c r="O2235" s="12" t="s"/>
      <c r="P2235" s="12" t="s"/>
    </row>
    <row r="2236" spans="1:16">
      <c r="A2236" s="21" t="s"/>
      <c r="B2236" s="12" t="s"/>
      <c r="C2236" s="22" t="s"/>
      <c r="D2236" s="12" t="s"/>
      <c r="E2236" s="12" t="s"/>
      <c r="F2236" s="12" t="s"/>
      <c r="G2236" s="12" t="s"/>
      <c r="H2236" s="12" t="s"/>
      <c r="I2236" s="12" t="s"/>
      <c r="J2236" s="12" t="s"/>
      <c r="K2236" s="12" t="s"/>
      <c r="L2236" s="12" t="s"/>
      <c r="M2236" s="12" t="s"/>
      <c r="N2236" s="12" t="s"/>
      <c r="O2236" s="12" t="s"/>
      <c r="P2236" s="12" t="s"/>
    </row>
    <row r="2237" spans="1:16">
      <c r="A2237" s="21" t="s"/>
      <c r="B2237" s="12" t="s"/>
      <c r="C2237" s="22" t="s"/>
      <c r="D2237" s="12" t="s"/>
      <c r="E2237" s="12" t="s"/>
      <c r="F2237" s="12" t="s"/>
      <c r="G2237" s="12" t="s"/>
      <c r="H2237" s="12" t="s"/>
      <c r="I2237" s="12" t="s"/>
      <c r="J2237" s="12" t="s"/>
      <c r="K2237" s="12" t="s"/>
      <c r="L2237" s="12" t="s"/>
      <c r="M2237" s="12" t="s"/>
      <c r="N2237" s="12" t="s"/>
      <c r="O2237" s="12" t="s"/>
      <c r="P2237" s="12" t="s"/>
    </row>
    <row r="2238" spans="1:16">
      <c r="A2238" s="21" t="s"/>
      <c r="B2238" s="12" t="s"/>
      <c r="C2238" s="22" t="s"/>
      <c r="D2238" s="12" t="s"/>
      <c r="E2238" s="12" t="s"/>
      <c r="F2238" s="12" t="s"/>
      <c r="G2238" s="12" t="s"/>
      <c r="H2238" s="12" t="s"/>
      <c r="I2238" s="12" t="s"/>
      <c r="J2238" s="12" t="s"/>
      <c r="K2238" s="12" t="s"/>
      <c r="L2238" s="12" t="s"/>
      <c r="M2238" s="12" t="s"/>
      <c r="N2238" s="12" t="s"/>
      <c r="O2238" s="12" t="s"/>
      <c r="P2238" s="12" t="s"/>
    </row>
    <row r="2239" spans="1:16">
      <c r="A2239" s="21" t="s"/>
      <c r="B2239" s="12" t="s"/>
      <c r="C2239" s="22" t="s"/>
      <c r="D2239" s="12" t="s"/>
      <c r="E2239" s="12" t="s"/>
      <c r="F2239" s="12" t="s"/>
      <c r="G2239" s="12" t="s"/>
      <c r="H2239" s="12" t="s"/>
      <c r="I2239" s="12" t="s"/>
      <c r="J2239" s="12" t="s"/>
      <c r="K2239" s="12" t="s"/>
      <c r="L2239" s="12" t="s"/>
      <c r="M2239" s="12" t="s"/>
      <c r="N2239" s="12" t="s"/>
      <c r="O2239" s="12" t="s"/>
      <c r="P2239" s="12" t="s"/>
    </row>
    <row r="2240" spans="1:16">
      <c r="A2240" s="21" t="s"/>
      <c r="B2240" s="12" t="s"/>
      <c r="C2240" s="22" t="s"/>
      <c r="D2240" s="12" t="s"/>
      <c r="E2240" s="12" t="s"/>
      <c r="F2240" s="12" t="s"/>
      <c r="G2240" s="12" t="s"/>
      <c r="H2240" s="12" t="s"/>
      <c r="I2240" s="12" t="s"/>
      <c r="J2240" s="12" t="s"/>
      <c r="K2240" s="12" t="s"/>
      <c r="L2240" s="12" t="s"/>
      <c r="M2240" s="12" t="s"/>
      <c r="N2240" s="12" t="s"/>
      <c r="O2240" s="12" t="s"/>
      <c r="P2240" s="12" t="s"/>
    </row>
    <row r="2241" spans="1:16">
      <c r="A2241" s="21" t="s"/>
      <c r="B2241" s="12" t="s"/>
      <c r="C2241" s="22" t="s"/>
      <c r="D2241" s="12" t="s"/>
      <c r="E2241" s="12" t="s"/>
      <c r="F2241" s="12" t="s"/>
      <c r="G2241" s="12" t="s"/>
      <c r="H2241" s="12" t="s"/>
      <c r="I2241" s="12" t="s"/>
      <c r="J2241" s="12" t="s"/>
      <c r="K2241" s="12" t="s"/>
      <c r="L2241" s="12" t="s"/>
      <c r="M2241" s="12" t="s"/>
      <c r="N2241" s="12" t="s"/>
      <c r="O2241" s="12" t="s"/>
      <c r="P2241" s="12" t="s"/>
    </row>
    <row r="2242" spans="1:16">
      <c r="A2242" s="21" t="s"/>
      <c r="B2242" s="12" t="s"/>
      <c r="C2242" s="22" t="s"/>
      <c r="D2242" s="12" t="s"/>
      <c r="E2242" s="12" t="s"/>
      <c r="F2242" s="12" t="s"/>
      <c r="G2242" s="12" t="s"/>
      <c r="H2242" s="12" t="s"/>
      <c r="I2242" s="12" t="s"/>
      <c r="J2242" s="12" t="s"/>
      <c r="K2242" s="12" t="s"/>
      <c r="L2242" s="12" t="s"/>
      <c r="M2242" s="12" t="s"/>
      <c r="N2242" s="12" t="s"/>
      <c r="O2242" s="12" t="s"/>
      <c r="P2242" s="12" t="s"/>
    </row>
    <row r="2243" spans="1:16">
      <c r="A2243" s="21" t="s"/>
      <c r="B2243" s="12" t="s"/>
      <c r="C2243" s="22" t="s"/>
      <c r="D2243" s="12" t="s"/>
      <c r="E2243" s="12" t="s"/>
      <c r="F2243" s="12" t="s"/>
      <c r="G2243" s="12" t="s"/>
      <c r="H2243" s="12" t="s"/>
      <c r="I2243" s="12" t="s"/>
      <c r="J2243" s="12" t="s"/>
      <c r="K2243" s="12" t="s"/>
      <c r="L2243" s="12" t="s"/>
      <c r="M2243" s="12" t="s"/>
      <c r="N2243" s="12" t="s"/>
      <c r="O2243" s="12" t="s"/>
      <c r="P2243" s="12" t="s"/>
    </row>
    <row r="2244" spans="1:16">
      <c r="A2244" s="21" t="s"/>
      <c r="B2244" s="12" t="s"/>
      <c r="C2244" s="22" t="s"/>
      <c r="D2244" s="12" t="s"/>
      <c r="E2244" s="12" t="s"/>
      <c r="F2244" s="12" t="s"/>
      <c r="G2244" s="12" t="s"/>
      <c r="H2244" s="12" t="s"/>
      <c r="I2244" s="12" t="s"/>
      <c r="J2244" s="12" t="s"/>
      <c r="K2244" s="12" t="s"/>
      <c r="L2244" s="12" t="s"/>
      <c r="M2244" s="12" t="s"/>
      <c r="N2244" s="12" t="s"/>
      <c r="O2244" s="12" t="s"/>
      <c r="P2244" s="12" t="s"/>
    </row>
    <row r="2245" spans="1:16">
      <c r="A2245" s="21" t="s"/>
      <c r="B2245" s="12" t="s"/>
      <c r="C2245" s="22" t="s"/>
      <c r="D2245" s="12" t="s"/>
      <c r="E2245" s="12" t="s"/>
      <c r="F2245" s="12" t="s"/>
      <c r="G2245" s="12" t="s"/>
      <c r="H2245" s="12" t="s"/>
      <c r="I2245" s="12" t="s"/>
      <c r="J2245" s="12" t="s"/>
      <c r="K2245" s="12" t="s"/>
      <c r="L2245" s="12" t="s"/>
      <c r="M2245" s="12" t="s"/>
      <c r="N2245" s="12" t="s"/>
      <c r="O2245" s="12" t="s"/>
      <c r="P2245" s="12" t="s"/>
    </row>
    <row r="2246" spans="1:16">
      <c r="A2246" s="21" t="s"/>
      <c r="B2246" s="12" t="s"/>
      <c r="C2246" s="22" t="s"/>
      <c r="D2246" s="12" t="s"/>
      <c r="E2246" s="12" t="s"/>
      <c r="F2246" s="12" t="s"/>
      <c r="G2246" s="12" t="s"/>
      <c r="H2246" s="12" t="s"/>
      <c r="I2246" s="12" t="s"/>
      <c r="J2246" s="12" t="s"/>
      <c r="K2246" s="12" t="s"/>
      <c r="L2246" s="12" t="s"/>
      <c r="M2246" s="12" t="s"/>
      <c r="N2246" s="12" t="s"/>
      <c r="O2246" s="12" t="s"/>
      <c r="P2246" s="12" t="s"/>
    </row>
    <row r="2247" spans="1:16">
      <c r="A2247" s="21" t="s"/>
      <c r="B2247" s="12" t="s"/>
      <c r="C2247" s="22" t="s"/>
      <c r="D2247" s="12" t="s"/>
      <c r="E2247" s="12" t="s"/>
      <c r="F2247" s="12" t="s"/>
      <c r="G2247" s="12" t="s"/>
      <c r="H2247" s="12" t="s"/>
      <c r="I2247" s="12" t="s"/>
      <c r="J2247" s="12" t="s"/>
      <c r="K2247" s="12" t="s"/>
      <c r="L2247" s="12" t="s"/>
      <c r="M2247" s="12" t="s"/>
      <c r="N2247" s="12" t="s"/>
      <c r="O2247" s="12" t="s"/>
      <c r="P2247" s="12" t="s"/>
    </row>
    <row r="2248" spans="1:16">
      <c r="A2248" s="21" t="s"/>
      <c r="B2248" s="12" t="s"/>
      <c r="C2248" s="22" t="s"/>
      <c r="D2248" s="12" t="s"/>
      <c r="E2248" s="12" t="s"/>
      <c r="F2248" s="12" t="s"/>
      <c r="G2248" s="12" t="s"/>
      <c r="H2248" s="12" t="s"/>
      <c r="I2248" s="12" t="s"/>
      <c r="J2248" s="12" t="s"/>
      <c r="K2248" s="12" t="s"/>
      <c r="L2248" s="12" t="s"/>
      <c r="M2248" s="12" t="s"/>
      <c r="N2248" s="12" t="s"/>
      <c r="O2248" s="12" t="s"/>
      <c r="P2248" s="12" t="s"/>
    </row>
    <row r="2249" spans="1:16">
      <c r="A2249" s="21" t="s"/>
      <c r="B2249" s="12" t="s"/>
      <c r="C2249" s="22" t="s"/>
      <c r="D2249" s="12" t="s"/>
      <c r="E2249" s="12" t="s"/>
      <c r="F2249" s="12" t="s"/>
      <c r="G2249" s="12" t="s"/>
      <c r="H2249" s="12" t="s"/>
      <c r="I2249" s="12" t="s"/>
      <c r="J2249" s="12" t="s"/>
      <c r="K2249" s="12" t="s"/>
      <c r="L2249" s="12" t="s"/>
      <c r="M2249" s="12" t="s"/>
      <c r="N2249" s="12" t="s"/>
      <c r="O2249" s="12" t="s"/>
      <c r="P2249" s="12" t="s"/>
    </row>
    <row r="2250" spans="1:16">
      <c r="A2250" s="21" t="s"/>
      <c r="B2250" s="12" t="s"/>
      <c r="C2250" s="22" t="s"/>
      <c r="D2250" s="12" t="s"/>
      <c r="E2250" s="12" t="s"/>
      <c r="F2250" s="12" t="s"/>
      <c r="G2250" s="12" t="s"/>
      <c r="H2250" s="12" t="s"/>
      <c r="I2250" s="12" t="s"/>
      <c r="J2250" s="12" t="s"/>
      <c r="K2250" s="12" t="s"/>
      <c r="L2250" s="12" t="s"/>
      <c r="M2250" s="12" t="s"/>
      <c r="N2250" s="12" t="s"/>
      <c r="O2250" s="12" t="s"/>
      <c r="P2250" s="12" t="s"/>
    </row>
    <row r="2251" spans="1:16">
      <c r="A2251" s="21" t="s"/>
      <c r="B2251" s="12" t="s"/>
      <c r="C2251" s="22" t="s"/>
      <c r="D2251" s="12" t="s"/>
      <c r="E2251" s="12" t="s"/>
      <c r="F2251" s="12" t="s"/>
      <c r="G2251" s="12" t="s"/>
      <c r="H2251" s="12" t="s"/>
      <c r="I2251" s="12" t="s"/>
      <c r="J2251" s="12" t="s"/>
      <c r="K2251" s="12" t="s"/>
      <c r="L2251" s="12" t="s"/>
      <c r="M2251" s="12" t="s"/>
      <c r="N2251" s="12" t="s"/>
      <c r="O2251" s="12" t="s"/>
      <c r="P2251" s="12" t="s"/>
    </row>
    <row r="2252" spans="1:16">
      <c r="A2252" s="21" t="s"/>
      <c r="B2252" s="12" t="s"/>
      <c r="C2252" s="22" t="s"/>
      <c r="D2252" s="12" t="s"/>
      <c r="E2252" s="12" t="s"/>
      <c r="F2252" s="12" t="s"/>
      <c r="G2252" s="12" t="s"/>
      <c r="H2252" s="12" t="s"/>
      <c r="I2252" s="12" t="s"/>
      <c r="J2252" s="12" t="s"/>
      <c r="K2252" s="12" t="s"/>
      <c r="L2252" s="12" t="s"/>
      <c r="M2252" s="12" t="s"/>
      <c r="N2252" s="12" t="s"/>
      <c r="O2252" s="12" t="s"/>
      <c r="P2252" s="12" t="s"/>
    </row>
    <row r="2253" spans="1:16">
      <c r="A2253" s="21" t="s"/>
      <c r="B2253" s="12" t="s"/>
      <c r="C2253" s="22" t="s"/>
      <c r="D2253" s="12" t="s"/>
      <c r="E2253" s="12" t="s"/>
      <c r="F2253" s="12" t="s"/>
      <c r="G2253" s="12" t="s"/>
      <c r="H2253" s="12" t="s"/>
      <c r="I2253" s="12" t="s"/>
      <c r="J2253" s="12" t="s"/>
      <c r="K2253" s="12" t="s"/>
      <c r="L2253" s="12" t="s"/>
      <c r="M2253" s="12" t="s"/>
      <c r="N2253" s="12" t="s"/>
      <c r="O2253" s="12" t="s"/>
      <c r="P2253" s="12" t="s"/>
    </row>
    <row r="2254" spans="1:16">
      <c r="A2254" s="21" t="s"/>
      <c r="B2254" s="12" t="s"/>
      <c r="C2254" s="22" t="s"/>
      <c r="D2254" s="12" t="s"/>
      <c r="E2254" s="12" t="s"/>
      <c r="F2254" s="12" t="s"/>
      <c r="G2254" s="12" t="s"/>
      <c r="H2254" s="12" t="s"/>
      <c r="I2254" s="12" t="s"/>
      <c r="J2254" s="12" t="s"/>
      <c r="K2254" s="12" t="s"/>
      <c r="L2254" s="12" t="s"/>
      <c r="M2254" s="12" t="s"/>
      <c r="N2254" s="12" t="s"/>
      <c r="O2254" s="12" t="s"/>
      <c r="P2254" s="12" t="s"/>
    </row>
    <row r="2255" spans="1:16">
      <c r="A2255" s="21" t="s"/>
      <c r="B2255" s="12" t="s"/>
      <c r="C2255" s="22" t="s"/>
      <c r="D2255" s="12" t="s"/>
      <c r="E2255" s="12" t="s"/>
      <c r="F2255" s="12" t="s"/>
      <c r="G2255" s="12" t="s"/>
      <c r="H2255" s="12" t="s"/>
      <c r="I2255" s="12" t="s"/>
      <c r="J2255" s="12" t="s"/>
      <c r="K2255" s="12" t="s"/>
      <c r="L2255" s="12" t="s"/>
      <c r="M2255" s="12" t="s"/>
      <c r="N2255" s="12" t="s"/>
      <c r="O2255" s="12" t="s"/>
      <c r="P2255" s="12" t="s"/>
    </row>
    <row r="2256" spans="1:16">
      <c r="A2256" s="21" t="s"/>
      <c r="B2256" s="12" t="s"/>
      <c r="C2256" s="22" t="s"/>
      <c r="D2256" s="12" t="s"/>
      <c r="E2256" s="12" t="s"/>
      <c r="F2256" s="12" t="s"/>
      <c r="G2256" s="12" t="s"/>
      <c r="H2256" s="12" t="s"/>
      <c r="I2256" s="12" t="s"/>
      <c r="J2256" s="12" t="s"/>
      <c r="K2256" s="12" t="s"/>
      <c r="L2256" s="12" t="s"/>
      <c r="M2256" s="12" t="s"/>
      <c r="N2256" s="12" t="s"/>
      <c r="O2256" s="12" t="s"/>
      <c r="P2256" s="12" t="s"/>
    </row>
    <row r="2257" spans="1:16">
      <c r="A2257" s="21" t="s"/>
      <c r="B2257" s="12" t="s"/>
      <c r="C2257" s="22" t="s"/>
      <c r="D2257" s="12" t="s"/>
      <c r="E2257" s="12" t="s"/>
      <c r="F2257" s="12" t="s"/>
      <c r="G2257" s="12" t="s"/>
      <c r="H2257" s="12" t="s"/>
      <c r="I2257" s="12" t="s"/>
      <c r="J2257" s="12" t="s"/>
      <c r="K2257" s="12" t="s"/>
      <c r="L2257" s="12" t="s"/>
      <c r="M2257" s="12" t="s"/>
      <c r="N2257" s="12" t="s"/>
      <c r="O2257" s="12" t="s"/>
      <c r="P2257" s="12" t="s"/>
    </row>
    <row r="2258" spans="1:16">
      <c r="A2258" s="21" t="s"/>
      <c r="B2258" s="12" t="s"/>
      <c r="C2258" s="22" t="s"/>
      <c r="D2258" s="12" t="s"/>
      <c r="E2258" s="12" t="s"/>
      <c r="F2258" s="12" t="s"/>
      <c r="G2258" s="12" t="s"/>
      <c r="H2258" s="12" t="s"/>
      <c r="I2258" s="12" t="s"/>
      <c r="J2258" s="12" t="s"/>
      <c r="K2258" s="12" t="s"/>
      <c r="L2258" s="12" t="s"/>
      <c r="M2258" s="12" t="s"/>
      <c r="N2258" s="12" t="s"/>
      <c r="O2258" s="12" t="s"/>
      <c r="P2258" s="12" t="s"/>
    </row>
    <row r="2259" spans="1:16">
      <c r="A2259" s="21" t="s"/>
      <c r="B2259" s="12" t="s"/>
      <c r="C2259" s="22" t="s"/>
      <c r="D2259" s="12" t="s"/>
      <c r="E2259" s="12" t="s"/>
      <c r="F2259" s="12" t="s"/>
      <c r="G2259" s="12" t="s"/>
      <c r="H2259" s="12" t="s"/>
      <c r="I2259" s="12" t="s"/>
      <c r="J2259" s="12" t="s"/>
      <c r="K2259" s="12" t="s"/>
      <c r="L2259" s="12" t="s"/>
      <c r="M2259" s="12" t="s"/>
      <c r="N2259" s="12" t="s"/>
      <c r="O2259" s="12" t="s"/>
      <c r="P2259" s="12" t="s"/>
    </row>
    <row r="2260" spans="1:16">
      <c r="A2260" s="21" t="s"/>
      <c r="B2260" s="12" t="s"/>
      <c r="C2260" s="22" t="s"/>
      <c r="D2260" s="12" t="s"/>
      <c r="E2260" s="12" t="s"/>
      <c r="F2260" s="12" t="s"/>
      <c r="G2260" s="12" t="s"/>
      <c r="H2260" s="12" t="s"/>
      <c r="I2260" s="12" t="s"/>
      <c r="J2260" s="12" t="s"/>
      <c r="K2260" s="12" t="s"/>
      <c r="L2260" s="12" t="s"/>
      <c r="M2260" s="12" t="s"/>
      <c r="N2260" s="12" t="s"/>
      <c r="O2260" s="12" t="s"/>
      <c r="P2260" s="12" t="s"/>
    </row>
    <row r="2261" spans="1:16">
      <c r="A2261" s="21" t="s"/>
      <c r="B2261" s="12" t="s"/>
      <c r="C2261" s="22" t="s"/>
      <c r="D2261" s="12" t="s"/>
      <c r="E2261" s="12" t="s"/>
      <c r="F2261" s="12" t="s"/>
      <c r="G2261" s="12" t="s"/>
      <c r="H2261" s="12" t="s"/>
      <c r="I2261" s="12" t="s"/>
      <c r="J2261" s="12" t="s"/>
      <c r="K2261" s="12" t="s"/>
      <c r="L2261" s="12" t="s"/>
      <c r="M2261" s="12" t="s"/>
      <c r="N2261" s="12" t="s"/>
      <c r="O2261" s="12" t="s"/>
      <c r="P2261" s="12" t="s"/>
    </row>
    <row r="2262" spans="1:16">
      <c r="A2262" s="21" t="s"/>
      <c r="B2262" s="12" t="s"/>
      <c r="C2262" s="22" t="s"/>
      <c r="D2262" s="12" t="s"/>
      <c r="E2262" s="12" t="s"/>
      <c r="F2262" s="12" t="s"/>
      <c r="G2262" s="12" t="s"/>
      <c r="H2262" s="12" t="s"/>
      <c r="I2262" s="12" t="s"/>
      <c r="J2262" s="12" t="s"/>
      <c r="K2262" s="12" t="s"/>
      <c r="L2262" s="12" t="s"/>
      <c r="M2262" s="12" t="s"/>
      <c r="N2262" s="12" t="s"/>
      <c r="O2262" s="12" t="s"/>
      <c r="P2262" s="12" t="s"/>
    </row>
    <row r="2263" spans="1:16">
      <c r="A2263" s="21" t="s"/>
      <c r="B2263" s="12" t="s"/>
      <c r="C2263" s="22" t="s"/>
      <c r="D2263" s="12" t="s"/>
      <c r="E2263" s="12" t="s"/>
      <c r="F2263" s="12" t="s"/>
      <c r="G2263" s="12" t="s"/>
      <c r="H2263" s="12" t="s"/>
      <c r="I2263" s="12" t="s"/>
      <c r="J2263" s="12" t="s"/>
      <c r="K2263" s="12" t="s"/>
      <c r="L2263" s="12" t="s"/>
      <c r="M2263" s="12" t="s"/>
      <c r="N2263" s="12" t="s"/>
      <c r="O2263" s="12" t="s"/>
      <c r="P2263" s="12" t="s"/>
    </row>
    <row r="2264" spans="1:16">
      <c r="A2264" s="21" t="s"/>
      <c r="B2264" s="12" t="s"/>
      <c r="C2264" s="22" t="s"/>
      <c r="D2264" s="12" t="s"/>
      <c r="E2264" s="12" t="s"/>
      <c r="F2264" s="12" t="s"/>
      <c r="G2264" s="12" t="s"/>
      <c r="H2264" s="12" t="s"/>
      <c r="I2264" s="12" t="s"/>
      <c r="J2264" s="12" t="s"/>
      <c r="K2264" s="12" t="s"/>
      <c r="L2264" s="12" t="s"/>
      <c r="M2264" s="12" t="s"/>
      <c r="N2264" s="12" t="s"/>
      <c r="O2264" s="12" t="s"/>
      <c r="P2264" s="12" t="s"/>
    </row>
    <row r="2265" spans="1:16">
      <c r="A2265" s="21" t="s"/>
      <c r="B2265" s="12" t="s"/>
      <c r="C2265" s="22" t="s"/>
      <c r="D2265" s="12" t="s"/>
      <c r="E2265" s="12" t="s"/>
      <c r="F2265" s="12" t="s"/>
      <c r="G2265" s="12" t="s"/>
      <c r="H2265" s="12" t="s"/>
      <c r="I2265" s="12" t="s"/>
      <c r="J2265" s="12" t="s"/>
      <c r="K2265" s="12" t="s"/>
      <c r="L2265" s="12" t="s"/>
      <c r="M2265" s="12" t="s"/>
      <c r="N2265" s="12" t="s"/>
      <c r="O2265" s="12" t="s"/>
      <c r="P2265" s="12" t="s"/>
    </row>
    <row r="2266" spans="1:16">
      <c r="A2266" s="21" t="s"/>
      <c r="B2266" s="12" t="s"/>
      <c r="C2266" s="22" t="s"/>
      <c r="D2266" s="12" t="s"/>
      <c r="E2266" s="12" t="s"/>
      <c r="F2266" s="12" t="s"/>
      <c r="G2266" s="12" t="s"/>
      <c r="H2266" s="12" t="s"/>
      <c r="I2266" s="12" t="s"/>
      <c r="J2266" s="12" t="s"/>
      <c r="K2266" s="12" t="s"/>
      <c r="L2266" s="12" t="s"/>
      <c r="M2266" s="12" t="s"/>
      <c r="N2266" s="12" t="s"/>
      <c r="O2266" s="12" t="s"/>
      <c r="P2266" s="12" t="s"/>
    </row>
    <row r="2267" spans="1:16">
      <c r="A2267" s="21" t="s"/>
      <c r="B2267" s="12" t="s"/>
      <c r="C2267" s="22" t="s"/>
      <c r="D2267" s="12" t="s"/>
      <c r="E2267" s="12" t="s"/>
      <c r="F2267" s="12" t="s"/>
      <c r="G2267" s="12" t="s"/>
      <c r="H2267" s="12" t="s"/>
      <c r="I2267" s="12" t="s"/>
      <c r="J2267" s="12" t="s"/>
      <c r="K2267" s="12" t="s"/>
      <c r="L2267" s="12" t="s"/>
      <c r="M2267" s="12" t="s"/>
      <c r="N2267" s="12" t="s"/>
      <c r="O2267" s="12" t="s"/>
      <c r="P2267" s="12" t="s"/>
    </row>
    <row r="2268" spans="1:16">
      <c r="A2268" s="21" t="s"/>
      <c r="B2268" s="12" t="s"/>
      <c r="C2268" s="22" t="s"/>
      <c r="D2268" s="12" t="s"/>
      <c r="E2268" s="12" t="s"/>
      <c r="F2268" s="12" t="s"/>
      <c r="G2268" s="12" t="s"/>
      <c r="H2268" s="12" t="s"/>
      <c r="I2268" s="12" t="s"/>
      <c r="J2268" s="12" t="s"/>
      <c r="K2268" s="12" t="s"/>
      <c r="L2268" s="12" t="s"/>
      <c r="M2268" s="12" t="s"/>
      <c r="N2268" s="12" t="s"/>
      <c r="O2268" s="12" t="s"/>
      <c r="P2268" s="12" t="s"/>
    </row>
    <row r="2269" spans="1:16">
      <c r="A2269" s="21" t="s"/>
      <c r="B2269" s="12" t="s"/>
      <c r="C2269" s="22" t="s"/>
      <c r="D2269" s="12" t="s"/>
      <c r="E2269" s="12" t="s"/>
      <c r="F2269" s="12" t="s"/>
      <c r="G2269" s="12" t="s"/>
      <c r="H2269" s="12" t="s"/>
      <c r="I2269" s="12" t="s"/>
      <c r="J2269" s="12" t="s"/>
      <c r="K2269" s="12" t="s"/>
      <c r="L2269" s="12" t="s"/>
      <c r="M2269" s="12" t="s"/>
      <c r="N2269" s="12" t="s"/>
      <c r="O2269" s="12" t="s"/>
      <c r="P2269" s="12" t="s"/>
    </row>
    <row r="2270" spans="1:16">
      <c r="A2270" s="21" t="s"/>
      <c r="B2270" s="12" t="s"/>
      <c r="C2270" s="22" t="s"/>
      <c r="D2270" s="12" t="s"/>
      <c r="E2270" s="12" t="s"/>
      <c r="F2270" s="12" t="s"/>
      <c r="G2270" s="12" t="s"/>
      <c r="H2270" s="12" t="s"/>
      <c r="I2270" s="12" t="s"/>
      <c r="J2270" s="12" t="s"/>
      <c r="K2270" s="12" t="s"/>
      <c r="L2270" s="12" t="s"/>
      <c r="M2270" s="12" t="s"/>
      <c r="N2270" s="12" t="s"/>
      <c r="O2270" s="12" t="s"/>
      <c r="P2270" s="12" t="s"/>
    </row>
    <row r="2271" spans="1:16">
      <c r="A2271" s="21" t="s"/>
      <c r="B2271" s="12" t="s"/>
      <c r="C2271" s="22" t="s"/>
      <c r="D2271" s="12" t="s"/>
      <c r="E2271" s="12" t="s"/>
      <c r="F2271" s="12" t="s"/>
      <c r="G2271" s="12" t="s"/>
      <c r="H2271" s="12" t="s"/>
      <c r="I2271" s="12" t="s"/>
      <c r="J2271" s="12" t="s"/>
      <c r="K2271" s="12" t="s"/>
      <c r="L2271" s="12" t="s"/>
      <c r="M2271" s="12" t="s"/>
      <c r="N2271" s="12" t="s"/>
      <c r="O2271" s="12" t="s"/>
      <c r="P2271" s="12" t="s"/>
    </row>
    <row r="2272" spans="1:16">
      <c r="A2272" s="21" t="s"/>
      <c r="B2272" s="12" t="s"/>
      <c r="C2272" s="22" t="s"/>
      <c r="D2272" s="12" t="s"/>
      <c r="E2272" s="12" t="s"/>
      <c r="F2272" s="12" t="s"/>
      <c r="G2272" s="12" t="s"/>
      <c r="H2272" s="12" t="s"/>
      <c r="I2272" s="12" t="s"/>
      <c r="J2272" s="12" t="s"/>
      <c r="K2272" s="12" t="s"/>
      <c r="L2272" s="12" t="s"/>
      <c r="M2272" s="12" t="s"/>
      <c r="N2272" s="12" t="s"/>
      <c r="O2272" s="12" t="s"/>
      <c r="P2272" s="12" t="s"/>
    </row>
    <row r="2273" spans="1:16">
      <c r="A2273" s="21" t="s"/>
      <c r="B2273" s="12" t="s"/>
      <c r="C2273" s="22" t="s"/>
      <c r="D2273" s="12" t="s"/>
      <c r="E2273" s="12" t="s"/>
      <c r="F2273" s="12" t="s"/>
      <c r="G2273" s="12" t="s"/>
      <c r="H2273" s="12" t="s"/>
      <c r="I2273" s="12" t="s"/>
      <c r="J2273" s="12" t="s"/>
      <c r="K2273" s="12" t="s"/>
      <c r="L2273" s="12" t="s"/>
      <c r="M2273" s="12" t="s"/>
      <c r="N2273" s="12" t="s"/>
      <c r="O2273" s="12" t="s"/>
      <c r="P2273" s="12" t="s"/>
    </row>
    <row r="2274" spans="1:16">
      <c r="A2274" s="21" t="s"/>
      <c r="B2274" s="12" t="s"/>
      <c r="C2274" s="22" t="s"/>
      <c r="D2274" s="12" t="s"/>
      <c r="E2274" s="12" t="s"/>
      <c r="F2274" s="12" t="s"/>
      <c r="G2274" s="12" t="s"/>
      <c r="H2274" s="12" t="s"/>
      <c r="I2274" s="12" t="s"/>
      <c r="J2274" s="12" t="s"/>
      <c r="K2274" s="12" t="s"/>
      <c r="L2274" s="12" t="s"/>
      <c r="M2274" s="12" t="s"/>
      <c r="N2274" s="12" t="s"/>
      <c r="O2274" s="12" t="s"/>
      <c r="P2274" s="12" t="s"/>
    </row>
    <row r="2275" spans="1:16">
      <c r="A2275" s="21" t="s"/>
      <c r="B2275" s="12" t="s"/>
      <c r="C2275" s="22" t="s"/>
      <c r="D2275" s="12" t="s"/>
      <c r="E2275" s="12" t="s"/>
      <c r="F2275" s="12" t="s"/>
      <c r="G2275" s="12" t="s"/>
      <c r="H2275" s="12" t="s"/>
      <c r="I2275" s="12" t="s"/>
      <c r="J2275" s="12" t="s"/>
      <c r="K2275" s="12" t="s"/>
      <c r="L2275" s="12" t="s"/>
      <c r="M2275" s="12" t="s"/>
      <c r="N2275" s="12" t="s"/>
      <c r="O2275" s="12" t="s"/>
      <c r="P2275" s="12" t="s"/>
    </row>
    <row r="2276" spans="1:16">
      <c r="A2276" s="21" t="s"/>
      <c r="B2276" s="12" t="s"/>
      <c r="C2276" s="22" t="s"/>
      <c r="D2276" s="12" t="s"/>
      <c r="E2276" s="12" t="s"/>
      <c r="F2276" s="12" t="s"/>
      <c r="G2276" s="12" t="s"/>
      <c r="H2276" s="12" t="s"/>
      <c r="I2276" s="12" t="s"/>
      <c r="J2276" s="12" t="s"/>
      <c r="K2276" s="12" t="s"/>
      <c r="L2276" s="12" t="s"/>
      <c r="M2276" s="12" t="s"/>
      <c r="N2276" s="12" t="s"/>
      <c r="O2276" s="12" t="s"/>
      <c r="P2276" s="12" t="s"/>
    </row>
    <row r="2277" spans="1:16">
      <c r="A2277" s="21" t="s"/>
      <c r="B2277" s="12" t="s"/>
      <c r="C2277" s="22" t="s"/>
      <c r="D2277" s="12" t="s"/>
      <c r="E2277" s="12" t="s"/>
      <c r="F2277" s="12" t="s"/>
      <c r="G2277" s="12" t="s"/>
      <c r="H2277" s="12" t="s"/>
      <c r="I2277" s="12" t="s"/>
      <c r="J2277" s="12" t="s"/>
      <c r="K2277" s="12" t="s"/>
      <c r="L2277" s="12" t="s"/>
      <c r="M2277" s="12" t="s"/>
      <c r="N2277" s="12" t="s"/>
      <c r="O2277" s="12" t="s"/>
      <c r="P2277" s="12" t="s"/>
    </row>
    <row r="2278" spans="1:16">
      <c r="A2278" s="21" t="s"/>
      <c r="B2278" s="12" t="s"/>
      <c r="C2278" s="22" t="s"/>
      <c r="D2278" s="12" t="s"/>
      <c r="E2278" s="12" t="s"/>
      <c r="F2278" s="12" t="s"/>
      <c r="G2278" s="12" t="s"/>
      <c r="H2278" s="12" t="s"/>
      <c r="I2278" s="12" t="s"/>
      <c r="J2278" s="12" t="s"/>
      <c r="K2278" s="12" t="s"/>
      <c r="L2278" s="12" t="s"/>
      <c r="M2278" s="12" t="s"/>
      <c r="N2278" s="12" t="s"/>
      <c r="O2278" s="12" t="s"/>
      <c r="P2278" s="12" t="s"/>
    </row>
    <row r="2279" spans="1:16">
      <c r="A2279" s="21" t="s"/>
      <c r="B2279" s="12" t="s"/>
      <c r="C2279" s="22" t="s"/>
      <c r="D2279" s="12" t="s"/>
      <c r="E2279" s="12" t="s"/>
      <c r="F2279" s="12" t="s"/>
      <c r="G2279" s="12" t="s"/>
      <c r="H2279" s="12" t="s"/>
      <c r="I2279" s="12" t="s"/>
      <c r="J2279" s="12" t="s"/>
      <c r="K2279" s="12" t="s"/>
      <c r="L2279" s="12" t="s"/>
      <c r="M2279" s="12" t="s"/>
      <c r="N2279" s="12" t="s"/>
      <c r="O2279" s="12" t="s"/>
      <c r="P2279" s="12" t="s"/>
    </row>
    <row r="2280" spans="1:16">
      <c r="A2280" s="21" t="s"/>
      <c r="B2280" s="12" t="s"/>
      <c r="C2280" s="22" t="s"/>
      <c r="D2280" s="12" t="s"/>
      <c r="E2280" s="12" t="s"/>
      <c r="F2280" s="12" t="s"/>
      <c r="G2280" s="12" t="s"/>
      <c r="H2280" s="12" t="s"/>
      <c r="I2280" s="12" t="s"/>
      <c r="J2280" s="12" t="s"/>
      <c r="K2280" s="12" t="s"/>
      <c r="L2280" s="12" t="s"/>
      <c r="M2280" s="12" t="s"/>
      <c r="N2280" s="12" t="s"/>
      <c r="O2280" s="12" t="s"/>
      <c r="P2280" s="12" t="s"/>
    </row>
    <row r="2281" spans="1:16">
      <c r="A2281" s="21" t="s"/>
      <c r="B2281" s="12" t="s"/>
      <c r="C2281" s="22" t="s"/>
      <c r="D2281" s="12" t="s"/>
      <c r="E2281" s="12" t="s"/>
      <c r="F2281" s="12" t="s"/>
      <c r="G2281" s="12" t="s"/>
      <c r="H2281" s="12" t="s"/>
      <c r="I2281" s="12" t="s"/>
      <c r="J2281" s="12" t="s"/>
      <c r="K2281" s="12" t="s"/>
      <c r="L2281" s="12" t="s"/>
      <c r="M2281" s="12" t="s"/>
      <c r="N2281" s="12" t="s"/>
      <c r="O2281" s="12" t="s"/>
      <c r="P2281" s="12" t="s"/>
    </row>
    <row r="2282" spans="1:16">
      <c r="A2282" s="21" t="s"/>
      <c r="B2282" s="12" t="s"/>
      <c r="C2282" s="22" t="s"/>
      <c r="D2282" s="12" t="s"/>
      <c r="E2282" s="12" t="s"/>
      <c r="F2282" s="12" t="s"/>
      <c r="G2282" s="12" t="s"/>
      <c r="H2282" s="12" t="s"/>
      <c r="I2282" s="12" t="s"/>
      <c r="J2282" s="12" t="s"/>
      <c r="K2282" s="12" t="s"/>
      <c r="L2282" s="12" t="s"/>
      <c r="M2282" s="12" t="s"/>
      <c r="N2282" s="12" t="s"/>
      <c r="O2282" s="12" t="s"/>
      <c r="P2282" s="12" t="s"/>
    </row>
    <row r="2283" spans="1:16">
      <c r="A2283" s="21" t="s"/>
      <c r="B2283" s="12" t="s"/>
      <c r="C2283" s="22" t="s"/>
      <c r="D2283" s="12" t="s"/>
      <c r="E2283" s="12" t="s"/>
      <c r="F2283" s="12" t="s"/>
      <c r="G2283" s="12" t="s"/>
      <c r="H2283" s="12" t="s"/>
      <c r="I2283" s="12" t="s"/>
      <c r="J2283" s="12" t="s"/>
      <c r="K2283" s="12" t="s"/>
      <c r="L2283" s="12" t="s"/>
      <c r="M2283" s="12" t="s"/>
      <c r="N2283" s="12" t="s"/>
      <c r="O2283" s="12" t="s"/>
      <c r="P2283" s="12" t="s"/>
    </row>
    <row r="2284" spans="1:16">
      <c r="A2284" s="21" t="s"/>
      <c r="B2284" s="12" t="s"/>
      <c r="C2284" s="22" t="s"/>
      <c r="D2284" s="12" t="s"/>
      <c r="E2284" s="12" t="s"/>
      <c r="F2284" s="12" t="s"/>
      <c r="G2284" s="12" t="s"/>
      <c r="H2284" s="12" t="s"/>
      <c r="I2284" s="12" t="s"/>
      <c r="J2284" s="12" t="s"/>
      <c r="K2284" s="12" t="s"/>
      <c r="L2284" s="12" t="s"/>
      <c r="M2284" s="12" t="s"/>
      <c r="N2284" s="12" t="s"/>
      <c r="O2284" s="12" t="s"/>
      <c r="P2284" s="12" t="s"/>
    </row>
    <row r="2285" spans="1:16">
      <c r="A2285" s="21" t="s"/>
      <c r="B2285" s="12" t="s"/>
      <c r="C2285" s="22" t="s"/>
      <c r="D2285" s="12" t="s"/>
      <c r="E2285" s="12" t="s"/>
      <c r="F2285" s="12" t="s"/>
      <c r="G2285" s="12" t="s"/>
      <c r="H2285" s="12" t="s"/>
      <c r="I2285" s="12" t="s"/>
      <c r="J2285" s="12" t="s"/>
      <c r="K2285" s="12" t="s"/>
      <c r="L2285" s="12" t="s"/>
      <c r="M2285" s="12" t="s"/>
      <c r="N2285" s="12" t="s"/>
      <c r="O2285" s="12" t="s"/>
      <c r="P2285" s="12" t="s"/>
    </row>
    <row r="2286" spans="1:16">
      <c r="A2286" s="21" t="s"/>
      <c r="B2286" s="12" t="s"/>
      <c r="C2286" s="22" t="s"/>
      <c r="D2286" s="12" t="s"/>
      <c r="E2286" s="12" t="s"/>
      <c r="F2286" s="12" t="s"/>
      <c r="G2286" s="12" t="s"/>
      <c r="H2286" s="12" t="s"/>
      <c r="I2286" s="12" t="s"/>
      <c r="J2286" s="12" t="s"/>
      <c r="K2286" s="12" t="s"/>
      <c r="L2286" s="12" t="s"/>
      <c r="M2286" s="12" t="s"/>
      <c r="N2286" s="12" t="s"/>
      <c r="O2286" s="12" t="s"/>
      <c r="P2286" s="12" t="s"/>
    </row>
    <row r="2287" spans="1:16">
      <c r="A2287" s="21" t="s"/>
      <c r="B2287" s="12" t="s"/>
      <c r="C2287" s="22" t="s"/>
      <c r="D2287" s="12" t="s"/>
      <c r="E2287" s="12" t="s"/>
      <c r="F2287" s="12" t="s"/>
      <c r="G2287" s="12" t="s"/>
      <c r="H2287" s="12" t="s"/>
      <c r="I2287" s="12" t="s"/>
      <c r="J2287" s="12" t="s"/>
      <c r="K2287" s="12" t="s"/>
      <c r="L2287" s="12" t="s"/>
      <c r="M2287" s="12" t="s"/>
      <c r="N2287" s="12" t="s"/>
      <c r="O2287" s="12" t="s"/>
      <c r="P2287" s="12" t="s"/>
    </row>
    <row r="2288" spans="1:16">
      <c r="A2288" s="21" t="s"/>
      <c r="B2288" s="12" t="s"/>
      <c r="C2288" s="22" t="s"/>
      <c r="D2288" s="12" t="s"/>
      <c r="E2288" s="12" t="s"/>
      <c r="F2288" s="12" t="s"/>
      <c r="G2288" s="12" t="s"/>
      <c r="H2288" s="12" t="s"/>
      <c r="I2288" s="12" t="s"/>
      <c r="J2288" s="12" t="s"/>
      <c r="K2288" s="12" t="s"/>
      <c r="L2288" s="12" t="s"/>
      <c r="M2288" s="12" t="s"/>
      <c r="N2288" s="12" t="s"/>
      <c r="O2288" s="12" t="s"/>
      <c r="P2288" s="12" t="s"/>
    </row>
    <row r="2289" spans="1:16">
      <c r="A2289" s="21" t="s"/>
      <c r="B2289" s="12" t="s"/>
      <c r="C2289" s="22" t="s"/>
      <c r="D2289" s="12" t="s"/>
      <c r="E2289" s="12" t="s"/>
      <c r="F2289" s="12" t="s"/>
      <c r="G2289" s="12" t="s"/>
      <c r="H2289" s="12" t="s"/>
      <c r="I2289" s="12" t="s"/>
      <c r="J2289" s="12" t="s"/>
      <c r="K2289" s="12" t="s"/>
      <c r="L2289" s="12" t="s"/>
      <c r="M2289" s="12" t="s"/>
      <c r="N2289" s="12" t="s"/>
      <c r="O2289" s="12" t="s"/>
      <c r="P2289" s="12" t="s"/>
    </row>
    <row r="2290" spans="1:16">
      <c r="A2290" s="21" t="s"/>
      <c r="B2290" s="12" t="s"/>
      <c r="C2290" s="22" t="s"/>
      <c r="D2290" s="12" t="s"/>
      <c r="E2290" s="12" t="s"/>
      <c r="F2290" s="12" t="s"/>
      <c r="G2290" s="12" t="s"/>
      <c r="H2290" s="12" t="s"/>
      <c r="I2290" s="12" t="s"/>
      <c r="J2290" s="12" t="s"/>
      <c r="K2290" s="12" t="s"/>
      <c r="L2290" s="12" t="s"/>
      <c r="M2290" s="12" t="s"/>
      <c r="N2290" s="12" t="s"/>
      <c r="O2290" s="12" t="s"/>
      <c r="P2290" s="12" t="s"/>
    </row>
    <row r="2291" spans="1:16">
      <c r="A2291" s="21" t="s"/>
      <c r="B2291" s="12" t="s"/>
      <c r="C2291" s="22" t="s"/>
      <c r="D2291" s="12" t="s"/>
      <c r="E2291" s="12" t="s"/>
      <c r="F2291" s="12" t="s"/>
      <c r="G2291" s="12" t="s"/>
      <c r="H2291" s="12" t="s"/>
      <c r="I2291" s="12" t="s"/>
      <c r="J2291" s="12" t="s"/>
      <c r="K2291" s="12" t="s"/>
      <c r="L2291" s="12" t="s"/>
      <c r="M2291" s="12" t="s"/>
      <c r="N2291" s="12" t="s"/>
      <c r="O2291" s="12" t="s"/>
      <c r="P2291" s="12" t="s"/>
    </row>
    <row r="2292" spans="1:16">
      <c r="A2292" s="21" t="s"/>
      <c r="B2292" s="12" t="s"/>
      <c r="C2292" s="22" t="s"/>
      <c r="D2292" s="12" t="s"/>
      <c r="E2292" s="12" t="s"/>
      <c r="F2292" s="12" t="s"/>
      <c r="G2292" s="12" t="s"/>
      <c r="H2292" s="12" t="s"/>
      <c r="I2292" s="12" t="s"/>
      <c r="J2292" s="12" t="s"/>
      <c r="K2292" s="12" t="s"/>
      <c r="L2292" s="12" t="s"/>
      <c r="M2292" s="12" t="s"/>
      <c r="N2292" s="12" t="s"/>
      <c r="O2292" s="12" t="s"/>
      <c r="P2292" s="12" t="s"/>
    </row>
    <row r="2293" spans="1:16">
      <c r="A2293" s="21" t="s"/>
      <c r="B2293" s="12" t="s"/>
      <c r="C2293" s="22" t="s"/>
      <c r="D2293" s="12" t="s"/>
      <c r="E2293" s="12" t="s"/>
      <c r="F2293" s="12" t="s"/>
      <c r="G2293" s="12" t="s"/>
      <c r="H2293" s="12" t="s"/>
      <c r="I2293" s="12" t="s"/>
      <c r="J2293" s="12" t="s"/>
      <c r="K2293" s="12" t="s"/>
      <c r="L2293" s="12" t="s"/>
      <c r="M2293" s="12" t="s"/>
      <c r="N2293" s="12" t="s"/>
      <c r="O2293" s="12" t="s"/>
      <c r="P2293" s="12" t="s"/>
    </row>
    <row r="2294" spans="1:16">
      <c r="A2294" s="21" t="s"/>
      <c r="B2294" s="12" t="s"/>
      <c r="C2294" s="22" t="s"/>
      <c r="D2294" s="12" t="s"/>
      <c r="E2294" s="12" t="s"/>
      <c r="F2294" s="12" t="s"/>
      <c r="G2294" s="12" t="s"/>
      <c r="H2294" s="12" t="s"/>
      <c r="I2294" s="12" t="s"/>
      <c r="J2294" s="12" t="s"/>
      <c r="K2294" s="12" t="s"/>
      <c r="L2294" s="12" t="s"/>
      <c r="M2294" s="12" t="s"/>
      <c r="N2294" s="12" t="s"/>
      <c r="O2294" s="12" t="s"/>
      <c r="P2294" s="12" t="s"/>
    </row>
    <row r="2295" spans="1:16">
      <c r="A2295" s="21" t="s"/>
      <c r="B2295" s="12" t="s"/>
      <c r="C2295" s="22" t="s"/>
      <c r="D2295" s="12" t="s"/>
      <c r="E2295" s="12" t="s"/>
      <c r="F2295" s="12" t="s"/>
      <c r="G2295" s="12" t="s"/>
      <c r="H2295" s="12" t="s"/>
      <c r="I2295" s="12" t="s"/>
      <c r="J2295" s="12" t="s"/>
      <c r="K2295" s="12" t="s"/>
      <c r="L2295" s="12" t="s"/>
      <c r="M2295" s="12" t="s"/>
      <c r="N2295" s="12" t="s"/>
      <c r="O2295" s="12" t="s"/>
      <c r="P2295" s="12" t="s"/>
    </row>
    <row r="2296" spans="1:16">
      <c r="A2296" s="21" t="s"/>
      <c r="B2296" s="12" t="s"/>
      <c r="C2296" s="22" t="s"/>
      <c r="D2296" s="12" t="s"/>
      <c r="E2296" s="12" t="s"/>
      <c r="F2296" s="12" t="s"/>
      <c r="G2296" s="12" t="s"/>
      <c r="H2296" s="12" t="s"/>
      <c r="I2296" s="12" t="s"/>
      <c r="J2296" s="12" t="s"/>
      <c r="K2296" s="12" t="s"/>
      <c r="L2296" s="12" t="s"/>
      <c r="M2296" s="12" t="s"/>
      <c r="N2296" s="12" t="s"/>
      <c r="O2296" s="12" t="s"/>
      <c r="P2296" s="12" t="s"/>
    </row>
    <row r="2297" spans="1:16">
      <c r="A2297" s="21" t="s"/>
      <c r="B2297" s="12" t="s"/>
      <c r="C2297" s="22" t="s"/>
      <c r="D2297" s="12" t="s"/>
      <c r="E2297" s="12" t="s"/>
      <c r="F2297" s="12" t="s"/>
      <c r="G2297" s="12" t="s"/>
      <c r="H2297" s="12" t="s"/>
      <c r="I2297" s="12" t="s"/>
      <c r="J2297" s="12" t="s"/>
      <c r="K2297" s="12" t="s"/>
      <c r="L2297" s="12" t="s"/>
      <c r="M2297" s="12" t="s"/>
      <c r="N2297" s="12" t="s"/>
      <c r="O2297" s="12" t="s"/>
      <c r="P2297" s="12" t="s"/>
    </row>
    <row r="2298" spans="1:16">
      <c r="A2298" s="21" t="s"/>
      <c r="B2298" s="12" t="s"/>
      <c r="C2298" s="22" t="s"/>
      <c r="D2298" s="12" t="s"/>
      <c r="E2298" s="12" t="s"/>
      <c r="F2298" s="12" t="s"/>
      <c r="G2298" s="12" t="s"/>
      <c r="H2298" s="12" t="s"/>
      <c r="I2298" s="12" t="s"/>
      <c r="J2298" s="12" t="s"/>
      <c r="K2298" s="12" t="s"/>
      <c r="L2298" s="12" t="s"/>
      <c r="M2298" s="12" t="s"/>
      <c r="N2298" s="12" t="s"/>
      <c r="O2298" s="12" t="s"/>
      <c r="P2298" s="12" t="s"/>
    </row>
    <row r="2299" spans="1:16">
      <c r="A2299" s="21" t="s"/>
      <c r="B2299" s="12" t="s"/>
      <c r="C2299" s="22" t="s"/>
      <c r="D2299" s="12" t="s"/>
      <c r="E2299" s="12" t="s"/>
      <c r="F2299" s="12" t="s"/>
      <c r="G2299" s="12" t="s"/>
      <c r="H2299" s="12" t="s"/>
      <c r="I2299" s="12" t="s"/>
      <c r="J2299" s="12" t="s"/>
      <c r="K2299" s="12" t="s"/>
      <c r="L2299" s="12" t="s"/>
      <c r="M2299" s="12" t="s"/>
      <c r="N2299" s="12" t="s"/>
      <c r="O2299" s="12" t="s"/>
      <c r="P2299" s="12" t="s"/>
    </row>
    <row r="2300" spans="1:16">
      <c r="A2300" s="21" t="s"/>
      <c r="B2300" s="12" t="s"/>
      <c r="C2300" s="22" t="s"/>
      <c r="D2300" s="12" t="s"/>
      <c r="E2300" s="12" t="s"/>
      <c r="F2300" s="12" t="s"/>
      <c r="G2300" s="12" t="s"/>
      <c r="H2300" s="12" t="s"/>
      <c r="I2300" s="12" t="s"/>
      <c r="J2300" s="12" t="s"/>
      <c r="K2300" s="12" t="s"/>
      <c r="L2300" s="12" t="s"/>
      <c r="M2300" s="12" t="s"/>
      <c r="N2300" s="12" t="s"/>
      <c r="O2300" s="12" t="s"/>
      <c r="P2300" s="12" t="s"/>
    </row>
    <row r="2301" spans="1:16">
      <c r="A2301" s="21" t="s"/>
      <c r="B2301" s="12" t="s"/>
      <c r="C2301" s="22" t="s"/>
      <c r="D2301" s="12" t="s"/>
      <c r="E2301" s="12" t="s"/>
      <c r="F2301" s="12" t="s"/>
      <c r="G2301" s="12" t="s"/>
      <c r="H2301" s="12" t="s"/>
      <c r="I2301" s="12" t="s"/>
      <c r="J2301" s="12" t="s"/>
      <c r="K2301" s="12" t="s"/>
      <c r="L2301" s="12" t="s"/>
      <c r="M2301" s="12" t="s"/>
      <c r="N2301" s="12" t="s"/>
      <c r="O2301" s="12" t="s"/>
      <c r="P2301" s="12" t="s"/>
    </row>
    <row r="2302" spans="1:16">
      <c r="A2302" s="21" t="s"/>
      <c r="B2302" s="12" t="s"/>
      <c r="C2302" s="22" t="s"/>
      <c r="D2302" s="12" t="s"/>
      <c r="E2302" s="12" t="s"/>
      <c r="F2302" s="12" t="s"/>
      <c r="G2302" s="12" t="s"/>
      <c r="H2302" s="12" t="s"/>
      <c r="I2302" s="12" t="s"/>
      <c r="J2302" s="12" t="s"/>
      <c r="K2302" s="12" t="s"/>
      <c r="L2302" s="12" t="s"/>
      <c r="M2302" s="12" t="s"/>
      <c r="N2302" s="12" t="s"/>
      <c r="O2302" s="12" t="s"/>
      <c r="P2302" s="12" t="s"/>
    </row>
    <row r="2303" spans="1:16">
      <c r="A2303" s="21" t="s"/>
      <c r="B2303" s="12" t="s"/>
      <c r="C2303" s="22" t="s"/>
      <c r="D2303" s="12" t="s"/>
      <c r="E2303" s="12" t="s"/>
      <c r="F2303" s="12" t="s"/>
      <c r="G2303" s="12" t="s"/>
      <c r="H2303" s="12" t="s"/>
      <c r="I2303" s="12" t="s"/>
      <c r="J2303" s="12" t="s"/>
      <c r="K2303" s="12" t="s"/>
      <c r="L2303" s="12" t="s"/>
      <c r="M2303" s="12" t="s"/>
      <c r="N2303" s="12" t="s"/>
      <c r="O2303" s="12" t="s"/>
      <c r="P2303" s="12" t="s"/>
    </row>
    <row r="2304" spans="1:16">
      <c r="A2304" s="21" t="s"/>
      <c r="B2304" s="12" t="s"/>
      <c r="C2304" s="22" t="s"/>
      <c r="D2304" s="12" t="s"/>
      <c r="E2304" s="12" t="s"/>
      <c r="F2304" s="12" t="s"/>
      <c r="G2304" s="12" t="s"/>
      <c r="H2304" s="12" t="s"/>
      <c r="I2304" s="12" t="s"/>
      <c r="J2304" s="12" t="s"/>
      <c r="K2304" s="12" t="s"/>
      <c r="L2304" s="12" t="s"/>
      <c r="M2304" s="12" t="s"/>
      <c r="N2304" s="12" t="s"/>
      <c r="O2304" s="12" t="s"/>
      <c r="P2304" s="12" t="s"/>
    </row>
    <row r="2305" spans="1:16">
      <c r="A2305" s="21" t="s"/>
      <c r="B2305" s="12" t="s"/>
      <c r="C2305" s="22" t="s"/>
      <c r="D2305" s="12" t="s"/>
      <c r="E2305" s="12" t="s"/>
      <c r="F2305" s="12" t="s"/>
      <c r="G2305" s="12" t="s"/>
      <c r="H2305" s="12" t="s"/>
      <c r="I2305" s="12" t="s"/>
      <c r="J2305" s="12" t="s"/>
      <c r="K2305" s="12" t="s"/>
      <c r="L2305" s="12" t="s"/>
      <c r="M2305" s="12" t="s"/>
      <c r="N2305" s="12" t="s"/>
      <c r="O2305" s="12" t="s"/>
      <c r="P2305" s="12" t="s"/>
    </row>
    <row r="2306" spans="1:16">
      <c r="A2306" s="21" t="s"/>
      <c r="B2306" s="12" t="s"/>
      <c r="C2306" s="22" t="s"/>
      <c r="D2306" s="12" t="s"/>
      <c r="E2306" s="12" t="s"/>
      <c r="F2306" s="12" t="s"/>
      <c r="G2306" s="12" t="s"/>
      <c r="H2306" s="12" t="s"/>
      <c r="I2306" s="12" t="s"/>
      <c r="J2306" s="12" t="s"/>
      <c r="K2306" s="12" t="s"/>
      <c r="L2306" s="12" t="s"/>
      <c r="M2306" s="12" t="s"/>
      <c r="N2306" s="12" t="s"/>
      <c r="O2306" s="12" t="s"/>
      <c r="P2306" s="12" t="s"/>
    </row>
    <row r="2307" spans="1:16">
      <c r="A2307" s="21" t="s"/>
      <c r="B2307" s="12" t="s"/>
      <c r="C2307" s="22" t="s"/>
      <c r="D2307" s="12" t="s"/>
      <c r="E2307" s="12" t="s"/>
      <c r="F2307" s="12" t="s"/>
      <c r="G2307" s="12" t="s"/>
      <c r="H2307" s="12" t="s"/>
      <c r="I2307" s="12" t="s"/>
      <c r="J2307" s="12" t="s"/>
      <c r="K2307" s="12" t="s"/>
      <c r="L2307" s="12" t="s"/>
      <c r="M2307" s="12" t="s"/>
      <c r="N2307" s="12" t="s"/>
      <c r="O2307" s="12" t="s"/>
      <c r="P2307" s="12" t="s"/>
    </row>
    <row r="2308" spans="1:16">
      <c r="A2308" s="21" t="s"/>
      <c r="B2308" s="12" t="s"/>
      <c r="C2308" s="22" t="s"/>
      <c r="D2308" s="12" t="s"/>
      <c r="E2308" s="12" t="s"/>
      <c r="F2308" s="12" t="s"/>
      <c r="G2308" s="12" t="s"/>
      <c r="H2308" s="12" t="s"/>
      <c r="I2308" s="12" t="s"/>
      <c r="J2308" s="12" t="s"/>
      <c r="K2308" s="12" t="s"/>
      <c r="L2308" s="12" t="s"/>
      <c r="M2308" s="12" t="s"/>
      <c r="N2308" s="12" t="s"/>
      <c r="O2308" s="12" t="s"/>
      <c r="P2308" s="12" t="s"/>
    </row>
    <row r="2309" spans="1:16">
      <c r="A2309" s="21" t="s"/>
      <c r="B2309" s="12" t="s"/>
      <c r="C2309" s="22" t="s"/>
      <c r="D2309" s="12" t="s"/>
      <c r="E2309" s="12" t="s"/>
      <c r="F2309" s="12" t="s"/>
      <c r="G2309" s="12" t="s"/>
      <c r="H2309" s="12" t="s"/>
      <c r="I2309" s="12" t="s"/>
      <c r="J2309" s="12" t="s"/>
      <c r="K2309" s="12" t="s"/>
      <c r="L2309" s="12" t="s"/>
      <c r="M2309" s="12" t="s"/>
      <c r="N2309" s="12" t="s"/>
      <c r="O2309" s="12" t="s"/>
      <c r="P2309" s="12" t="s"/>
    </row>
    <row r="2310" spans="1:16">
      <c r="A2310" s="21" t="s"/>
      <c r="B2310" s="12" t="s"/>
      <c r="C2310" s="22" t="s"/>
      <c r="D2310" s="12" t="s"/>
      <c r="E2310" s="12" t="s"/>
      <c r="F2310" s="12" t="s"/>
      <c r="G2310" s="12" t="s"/>
      <c r="H2310" s="12" t="s"/>
      <c r="I2310" s="12" t="s"/>
      <c r="J2310" s="12" t="s"/>
      <c r="K2310" s="12" t="s"/>
      <c r="L2310" s="12" t="s"/>
      <c r="M2310" s="12" t="s"/>
      <c r="N2310" s="12" t="s"/>
      <c r="O2310" s="12" t="s"/>
      <c r="P2310" s="12" t="s"/>
    </row>
    <row r="2311" spans="1:16">
      <c r="A2311" s="21" t="s"/>
      <c r="B2311" s="12" t="s"/>
      <c r="C2311" s="22" t="s"/>
      <c r="D2311" s="12" t="s"/>
      <c r="E2311" s="12" t="s"/>
      <c r="F2311" s="12" t="s"/>
      <c r="G2311" s="12" t="s"/>
      <c r="H2311" s="12" t="s"/>
      <c r="I2311" s="12" t="s"/>
      <c r="J2311" s="12" t="s"/>
      <c r="K2311" s="12" t="s"/>
      <c r="L2311" s="12" t="s"/>
      <c r="M2311" s="12" t="s"/>
      <c r="N2311" s="12" t="s"/>
      <c r="O2311" s="12" t="s"/>
      <c r="P2311" s="12" t="s"/>
    </row>
    <row r="2312" spans="1:16">
      <c r="A2312" s="21" t="s"/>
      <c r="B2312" s="12" t="s"/>
      <c r="C2312" s="22" t="s"/>
      <c r="D2312" s="12" t="s"/>
      <c r="E2312" s="12" t="s"/>
      <c r="F2312" s="12" t="s"/>
      <c r="G2312" s="12" t="s"/>
      <c r="H2312" s="12" t="s"/>
      <c r="I2312" s="12" t="s"/>
      <c r="J2312" s="12" t="s"/>
      <c r="K2312" s="12" t="s"/>
      <c r="L2312" s="12" t="s"/>
      <c r="M2312" s="12" t="s"/>
      <c r="N2312" s="12" t="s"/>
      <c r="O2312" s="12" t="s"/>
      <c r="P2312" s="12" t="s"/>
    </row>
    <row r="2313" spans="1:16">
      <c r="A2313" s="21" t="s"/>
      <c r="B2313" s="12" t="s"/>
      <c r="C2313" s="22" t="s"/>
      <c r="D2313" s="12" t="s"/>
      <c r="E2313" s="12" t="s"/>
      <c r="F2313" s="12" t="s"/>
      <c r="G2313" s="12" t="s"/>
      <c r="H2313" s="12" t="s"/>
      <c r="I2313" s="12" t="s"/>
      <c r="J2313" s="12" t="s"/>
      <c r="K2313" s="12" t="s"/>
      <c r="L2313" s="12" t="s"/>
      <c r="M2313" s="12" t="s"/>
      <c r="N2313" s="12" t="s"/>
      <c r="O2313" s="12" t="s"/>
      <c r="P2313" s="12" t="s"/>
    </row>
    <row r="2314" spans="1:16">
      <c r="A2314" s="21" t="s"/>
      <c r="B2314" s="12" t="s"/>
      <c r="C2314" s="22" t="s"/>
      <c r="D2314" s="12" t="s"/>
      <c r="E2314" s="12" t="s"/>
      <c r="F2314" s="12" t="s"/>
      <c r="G2314" s="12" t="s"/>
      <c r="H2314" s="12" t="s"/>
      <c r="I2314" s="12" t="s"/>
      <c r="J2314" s="12" t="s"/>
      <c r="K2314" s="12" t="s"/>
      <c r="L2314" s="12" t="s"/>
      <c r="M2314" s="12" t="s"/>
      <c r="N2314" s="12" t="s"/>
      <c r="O2314" s="12" t="s"/>
      <c r="P2314" s="12" t="s"/>
    </row>
    <row r="2315" spans="1:16">
      <c r="A2315" s="21" t="s"/>
      <c r="B2315" s="12" t="s"/>
      <c r="C2315" s="22" t="s"/>
      <c r="D2315" s="12" t="s"/>
      <c r="E2315" s="12" t="s"/>
      <c r="F2315" s="12" t="s"/>
      <c r="G2315" s="12" t="s"/>
      <c r="H2315" s="12" t="s"/>
      <c r="I2315" s="12" t="s"/>
      <c r="J2315" s="12" t="s"/>
      <c r="K2315" s="12" t="s"/>
      <c r="L2315" s="12" t="s"/>
      <c r="M2315" s="12" t="s"/>
      <c r="N2315" s="12" t="s"/>
      <c r="O2315" s="12" t="s"/>
      <c r="P2315" s="12" t="s"/>
    </row>
    <row r="2316" spans="1:16">
      <c r="A2316" s="21" t="s"/>
      <c r="B2316" s="12" t="s"/>
      <c r="C2316" s="22" t="s"/>
      <c r="D2316" s="12" t="s"/>
      <c r="E2316" s="12" t="s"/>
      <c r="F2316" s="12" t="s"/>
      <c r="G2316" s="12" t="s"/>
      <c r="H2316" s="12" t="s"/>
      <c r="I2316" s="12" t="s"/>
      <c r="J2316" s="12" t="s"/>
      <c r="K2316" s="12" t="s"/>
      <c r="L2316" s="12" t="s"/>
      <c r="M2316" s="12" t="s"/>
      <c r="N2316" s="12" t="s"/>
      <c r="O2316" s="12" t="s"/>
      <c r="P2316" s="12" t="s"/>
    </row>
    <row r="2317" spans="1:16">
      <c r="A2317" s="21" t="s"/>
      <c r="B2317" s="12" t="s"/>
      <c r="C2317" s="22" t="s"/>
      <c r="D2317" s="12" t="s"/>
      <c r="E2317" s="12" t="s"/>
      <c r="F2317" s="12" t="s"/>
      <c r="G2317" s="12" t="s"/>
      <c r="H2317" s="12" t="s"/>
      <c r="I2317" s="12" t="s"/>
      <c r="J2317" s="12" t="s"/>
      <c r="K2317" s="12" t="s"/>
      <c r="L2317" s="12" t="s"/>
      <c r="M2317" s="12" t="s"/>
      <c r="N2317" s="12" t="s"/>
      <c r="O2317" s="12" t="s"/>
      <c r="P2317" s="12" t="s"/>
    </row>
    <row r="2318" spans="1:16">
      <c r="A2318" s="21" t="s"/>
      <c r="B2318" s="12" t="s"/>
      <c r="C2318" s="22" t="s"/>
      <c r="D2318" s="12" t="s"/>
      <c r="E2318" s="12" t="s"/>
      <c r="F2318" s="12" t="s"/>
      <c r="G2318" s="12" t="s"/>
      <c r="H2318" s="12" t="s"/>
      <c r="I2318" s="12" t="s"/>
      <c r="J2318" s="12" t="s"/>
      <c r="K2318" s="12" t="s"/>
      <c r="L2318" s="12" t="s"/>
      <c r="M2318" s="12" t="s"/>
      <c r="N2318" s="12" t="s"/>
      <c r="O2318" s="12" t="s"/>
      <c r="P2318" s="12" t="s"/>
    </row>
    <row r="2319" spans="1:16">
      <c r="A2319" s="21" t="s"/>
      <c r="B2319" s="12" t="s"/>
      <c r="C2319" s="22" t="s"/>
      <c r="D2319" s="12" t="s"/>
      <c r="E2319" s="12" t="s"/>
      <c r="F2319" s="12" t="s"/>
      <c r="G2319" s="12" t="s"/>
      <c r="H2319" s="12" t="s"/>
      <c r="I2319" s="12" t="s"/>
      <c r="J2319" s="12" t="s"/>
      <c r="K2319" s="12" t="s"/>
      <c r="L2319" s="12" t="s"/>
      <c r="M2319" s="12" t="s"/>
      <c r="N2319" s="12" t="s"/>
      <c r="O2319" s="12" t="s"/>
      <c r="P2319" s="12" t="s"/>
    </row>
    <row r="2320" spans="1:16">
      <c r="A2320" s="21" t="s"/>
      <c r="B2320" s="12" t="s"/>
      <c r="C2320" s="22" t="s"/>
      <c r="D2320" s="12" t="s"/>
      <c r="E2320" s="12" t="s"/>
      <c r="F2320" s="12" t="s"/>
      <c r="G2320" s="12" t="s"/>
      <c r="H2320" s="12" t="s"/>
      <c r="I2320" s="12" t="s"/>
      <c r="J2320" s="12" t="s"/>
      <c r="K2320" s="12" t="s"/>
      <c r="L2320" s="12" t="s"/>
      <c r="M2320" s="12" t="s"/>
      <c r="N2320" s="12" t="s"/>
      <c r="O2320" s="12" t="s"/>
      <c r="P2320" s="12" t="s"/>
    </row>
    <row r="2321" spans="1:16">
      <c r="A2321" s="21" t="s"/>
      <c r="B2321" s="12" t="s"/>
      <c r="C2321" s="22" t="s"/>
      <c r="D2321" s="12" t="s"/>
      <c r="E2321" s="12" t="s"/>
      <c r="F2321" s="12" t="s"/>
      <c r="G2321" s="12" t="s"/>
      <c r="H2321" s="12" t="s"/>
      <c r="I2321" s="12" t="s"/>
      <c r="J2321" s="12" t="s"/>
      <c r="K2321" s="12" t="s"/>
      <c r="L2321" s="12" t="s"/>
      <c r="M2321" s="12" t="s"/>
      <c r="N2321" s="12" t="s"/>
      <c r="O2321" s="12" t="s"/>
      <c r="P2321" s="12" t="s"/>
    </row>
    <row r="2322" spans="1:16">
      <c r="A2322" s="21" t="s"/>
      <c r="B2322" s="12" t="s"/>
      <c r="C2322" s="22" t="s"/>
      <c r="D2322" s="12" t="s"/>
      <c r="E2322" s="12" t="s"/>
      <c r="F2322" s="12" t="s"/>
      <c r="G2322" s="12" t="s"/>
      <c r="H2322" s="12" t="s"/>
      <c r="I2322" s="12" t="s"/>
      <c r="J2322" s="12" t="s"/>
      <c r="K2322" s="12" t="s"/>
      <c r="L2322" s="12" t="s"/>
      <c r="M2322" s="12" t="s"/>
      <c r="N2322" s="12" t="s"/>
      <c r="O2322" s="12" t="s"/>
      <c r="P2322" s="12" t="s"/>
    </row>
    <row r="2323" spans="1:16">
      <c r="A2323" s="21" t="s"/>
      <c r="B2323" s="12" t="s"/>
      <c r="C2323" s="22" t="s"/>
      <c r="D2323" s="12" t="s"/>
      <c r="E2323" s="12" t="s"/>
      <c r="F2323" s="12" t="s"/>
      <c r="G2323" s="12" t="s"/>
      <c r="H2323" s="12" t="s"/>
      <c r="I2323" s="12" t="s"/>
      <c r="J2323" s="12" t="s"/>
      <c r="K2323" s="12" t="s"/>
      <c r="L2323" s="12" t="s"/>
      <c r="M2323" s="12" t="s"/>
      <c r="N2323" s="12" t="s"/>
      <c r="O2323" s="12" t="s"/>
      <c r="P2323" s="12" t="s"/>
    </row>
    <row r="2324" spans="1:16">
      <c r="A2324" s="21" t="s"/>
      <c r="B2324" s="12" t="s"/>
      <c r="C2324" s="22" t="s"/>
      <c r="D2324" s="12" t="s"/>
      <c r="E2324" s="12" t="s"/>
      <c r="F2324" s="12" t="s"/>
      <c r="G2324" s="12" t="s"/>
      <c r="H2324" s="12" t="s"/>
      <c r="I2324" s="12" t="s"/>
      <c r="J2324" s="12" t="s"/>
      <c r="K2324" s="12" t="s"/>
      <c r="L2324" s="12" t="s"/>
      <c r="M2324" s="12" t="s"/>
      <c r="N2324" s="12" t="s"/>
      <c r="O2324" s="12" t="s"/>
      <c r="P2324" s="12" t="s"/>
    </row>
    <row r="2325" spans="1:16">
      <c r="A2325" s="21" t="s"/>
      <c r="B2325" s="12" t="s"/>
      <c r="C2325" s="22" t="s"/>
      <c r="D2325" s="12" t="s"/>
      <c r="E2325" s="12" t="s"/>
      <c r="F2325" s="12" t="s"/>
      <c r="G2325" s="12" t="s"/>
      <c r="H2325" s="12" t="s"/>
      <c r="I2325" s="12" t="s"/>
      <c r="J2325" s="12" t="s"/>
      <c r="K2325" s="12" t="s"/>
      <c r="L2325" s="12" t="s"/>
      <c r="M2325" s="12" t="s"/>
      <c r="N2325" s="12" t="s"/>
      <c r="O2325" s="12" t="s"/>
      <c r="P2325" s="12" t="s"/>
    </row>
    <row r="2326" spans="1:16">
      <c r="A2326" s="21" t="s"/>
      <c r="B2326" s="12" t="s"/>
      <c r="C2326" s="22" t="s"/>
      <c r="D2326" s="12" t="s"/>
      <c r="E2326" s="12" t="s"/>
      <c r="F2326" s="12" t="s"/>
      <c r="G2326" s="12" t="s"/>
      <c r="H2326" s="12" t="s"/>
      <c r="I2326" s="12" t="s"/>
      <c r="J2326" s="12" t="s"/>
      <c r="K2326" s="12" t="s"/>
      <c r="L2326" s="12" t="s"/>
      <c r="M2326" s="12" t="s"/>
      <c r="N2326" s="12" t="s"/>
      <c r="O2326" s="12" t="s"/>
      <c r="P2326" s="12" t="s"/>
    </row>
    <row r="2327" spans="1:16">
      <c r="A2327" s="21" t="s"/>
      <c r="B2327" s="12" t="s"/>
      <c r="C2327" s="22" t="s"/>
      <c r="D2327" s="12" t="s"/>
      <c r="E2327" s="12" t="s"/>
      <c r="F2327" s="12" t="s"/>
      <c r="G2327" s="12" t="s"/>
      <c r="H2327" s="12" t="s"/>
      <c r="I2327" s="12" t="s"/>
      <c r="J2327" s="12" t="s"/>
      <c r="K2327" s="12" t="s"/>
      <c r="L2327" s="12" t="s"/>
      <c r="M2327" s="12" t="s"/>
      <c r="N2327" s="12" t="s"/>
      <c r="O2327" s="12" t="s"/>
      <c r="P2327" s="12" t="s"/>
    </row>
    <row r="2328" spans="1:16">
      <c r="A2328" s="21" t="s"/>
      <c r="B2328" s="12" t="s"/>
      <c r="C2328" s="22" t="s"/>
      <c r="D2328" s="12" t="s"/>
      <c r="E2328" s="12" t="s"/>
      <c r="F2328" s="12" t="s"/>
      <c r="G2328" s="12" t="s"/>
      <c r="H2328" s="12" t="s"/>
      <c r="I2328" s="12" t="s"/>
      <c r="J2328" s="12" t="s"/>
      <c r="K2328" s="12" t="s"/>
      <c r="L2328" s="12" t="s"/>
      <c r="M2328" s="12" t="s"/>
      <c r="N2328" s="12" t="s"/>
      <c r="O2328" s="12" t="s"/>
      <c r="P2328" s="12" t="s"/>
    </row>
    <row r="2329" spans="1:16">
      <c r="A2329" s="21" t="s"/>
      <c r="B2329" s="12" t="s"/>
      <c r="C2329" s="22" t="s"/>
      <c r="D2329" s="12" t="s"/>
      <c r="E2329" s="12" t="s"/>
      <c r="F2329" s="12" t="s"/>
      <c r="G2329" s="12" t="s"/>
      <c r="H2329" s="12" t="s"/>
      <c r="I2329" s="12" t="s"/>
      <c r="J2329" s="12" t="s"/>
      <c r="K2329" s="12" t="s"/>
      <c r="L2329" s="12" t="s"/>
      <c r="M2329" s="12" t="s"/>
      <c r="N2329" s="12" t="s"/>
      <c r="O2329" s="12" t="s"/>
      <c r="P2329" s="12" t="s"/>
    </row>
    <row r="2330" spans="1:16">
      <c r="A2330" s="21" t="s"/>
      <c r="B2330" s="12" t="s"/>
      <c r="C2330" s="22" t="s"/>
      <c r="D2330" s="12" t="s"/>
      <c r="E2330" s="12" t="s"/>
      <c r="F2330" s="12" t="s"/>
      <c r="G2330" s="12" t="s"/>
      <c r="H2330" s="12" t="s"/>
      <c r="I2330" s="12" t="s"/>
      <c r="J2330" s="12" t="s"/>
      <c r="K2330" s="12" t="s"/>
      <c r="L2330" s="12" t="s"/>
      <c r="M2330" s="12" t="s"/>
      <c r="N2330" s="12" t="s"/>
      <c r="O2330" s="12" t="s"/>
      <c r="P2330" s="12" t="s"/>
    </row>
    <row r="2331" spans="1:16">
      <c r="A2331" s="21" t="s"/>
      <c r="B2331" s="12" t="s"/>
      <c r="C2331" s="22" t="s"/>
      <c r="D2331" s="12" t="s"/>
      <c r="E2331" s="12" t="s"/>
      <c r="F2331" s="12" t="s"/>
      <c r="G2331" s="12" t="s"/>
      <c r="H2331" s="12" t="s"/>
      <c r="I2331" s="12" t="s"/>
      <c r="J2331" s="12" t="s"/>
      <c r="K2331" s="12" t="s"/>
      <c r="L2331" s="12" t="s"/>
      <c r="M2331" s="12" t="s"/>
      <c r="N2331" s="12" t="s"/>
      <c r="O2331" s="12" t="s"/>
      <c r="P2331" s="12" t="s"/>
    </row>
    <row r="2332" spans="1:16">
      <c r="A2332" s="21" t="s"/>
      <c r="B2332" s="12" t="s"/>
      <c r="C2332" s="22" t="s"/>
      <c r="D2332" s="12" t="s"/>
      <c r="E2332" s="12" t="s"/>
      <c r="F2332" s="12" t="s"/>
      <c r="G2332" s="12" t="s"/>
      <c r="H2332" s="12" t="s"/>
      <c r="I2332" s="12" t="s"/>
      <c r="J2332" s="12" t="s"/>
      <c r="K2332" s="12" t="s"/>
      <c r="L2332" s="12" t="s"/>
      <c r="M2332" s="12" t="s"/>
      <c r="N2332" s="12" t="s"/>
      <c r="O2332" s="12" t="s"/>
      <c r="P2332" s="12" t="s"/>
    </row>
    <row r="2333" spans="1:16">
      <c r="A2333" s="21" t="s"/>
      <c r="B2333" s="12" t="s"/>
      <c r="C2333" s="22" t="s"/>
      <c r="D2333" s="12" t="s"/>
      <c r="E2333" s="12" t="s"/>
      <c r="F2333" s="12" t="s"/>
      <c r="G2333" s="12" t="s"/>
      <c r="H2333" s="12" t="s"/>
      <c r="I2333" s="12" t="s"/>
      <c r="J2333" s="12" t="s"/>
      <c r="K2333" s="12" t="s"/>
      <c r="L2333" s="12" t="s"/>
      <c r="M2333" s="12" t="s"/>
      <c r="N2333" s="12" t="s"/>
      <c r="O2333" s="12" t="s"/>
      <c r="P2333" s="12" t="s"/>
    </row>
    <row r="2334" spans="1:16">
      <c r="A2334" s="21" t="s"/>
      <c r="B2334" s="12" t="s"/>
      <c r="C2334" s="22" t="s"/>
      <c r="D2334" s="12" t="s"/>
      <c r="E2334" s="12" t="s"/>
      <c r="F2334" s="12" t="s"/>
      <c r="G2334" s="12" t="s"/>
      <c r="H2334" s="12" t="s"/>
      <c r="I2334" s="12" t="s"/>
      <c r="J2334" s="12" t="s"/>
      <c r="K2334" s="12" t="s"/>
      <c r="L2334" s="12" t="s"/>
      <c r="M2334" s="12" t="s"/>
      <c r="N2334" s="12" t="s"/>
      <c r="O2334" s="12" t="s"/>
      <c r="P2334" s="12" t="s"/>
    </row>
    <row r="2335" spans="1:16">
      <c r="A2335" s="21" t="s"/>
      <c r="B2335" s="12" t="s"/>
      <c r="C2335" s="22" t="s"/>
      <c r="D2335" s="12" t="s"/>
      <c r="E2335" s="12" t="s"/>
      <c r="F2335" s="12" t="s"/>
      <c r="G2335" s="12" t="s"/>
      <c r="H2335" s="12" t="s"/>
      <c r="I2335" s="12" t="s"/>
      <c r="J2335" s="12" t="s"/>
      <c r="K2335" s="12" t="s"/>
      <c r="L2335" s="12" t="s"/>
      <c r="M2335" s="12" t="s"/>
      <c r="N2335" s="12" t="s"/>
      <c r="O2335" s="12" t="s"/>
      <c r="P2335" s="12" t="s"/>
    </row>
    <row r="2336" spans="1:16">
      <c r="A2336" s="21" t="s"/>
      <c r="B2336" s="12" t="s"/>
      <c r="C2336" s="22" t="s"/>
      <c r="D2336" s="12" t="s"/>
      <c r="E2336" s="12" t="s"/>
      <c r="F2336" s="12" t="s"/>
      <c r="G2336" s="12" t="s"/>
      <c r="H2336" s="12" t="s"/>
      <c r="I2336" s="12" t="s"/>
      <c r="J2336" s="12" t="s"/>
      <c r="K2336" s="12" t="s"/>
      <c r="L2336" s="12" t="s"/>
      <c r="M2336" s="12" t="s"/>
      <c r="N2336" s="12" t="s"/>
      <c r="O2336" s="12" t="s"/>
      <c r="P2336" s="12" t="s"/>
    </row>
    <row r="2337" spans="1:16">
      <c r="A2337" s="21" t="s"/>
      <c r="B2337" s="12" t="s"/>
      <c r="C2337" s="22" t="s"/>
      <c r="D2337" s="12" t="s"/>
      <c r="E2337" s="12" t="s"/>
      <c r="F2337" s="12" t="s"/>
      <c r="G2337" s="12" t="s"/>
      <c r="H2337" s="12" t="s"/>
      <c r="I2337" s="12" t="s"/>
      <c r="J2337" s="12" t="s"/>
      <c r="K2337" s="12" t="s"/>
      <c r="L2337" s="12" t="s"/>
      <c r="M2337" s="12" t="s"/>
      <c r="N2337" s="12" t="s"/>
      <c r="O2337" s="12" t="s"/>
      <c r="P2337" s="12" t="s"/>
    </row>
    <row r="2338" spans="1:16">
      <c r="A2338" s="21" t="s"/>
      <c r="B2338" s="12" t="s"/>
      <c r="C2338" s="22" t="s"/>
      <c r="D2338" s="12" t="s"/>
      <c r="E2338" s="12" t="s"/>
      <c r="F2338" s="12" t="s"/>
      <c r="G2338" s="12" t="s"/>
      <c r="H2338" s="12" t="s"/>
      <c r="I2338" s="12" t="s"/>
      <c r="J2338" s="12" t="s"/>
      <c r="K2338" s="12" t="s"/>
      <c r="L2338" s="12" t="s"/>
      <c r="M2338" s="12" t="s"/>
      <c r="N2338" s="12" t="s"/>
      <c r="O2338" s="12" t="s"/>
      <c r="P2338" s="12" t="s"/>
    </row>
    <row r="2339" spans="1:16">
      <c r="A2339" s="21" t="s"/>
      <c r="B2339" s="12" t="s"/>
      <c r="C2339" s="22" t="s"/>
      <c r="D2339" s="12" t="s"/>
      <c r="E2339" s="12" t="s"/>
      <c r="F2339" s="12" t="s"/>
      <c r="G2339" s="12" t="s"/>
      <c r="H2339" s="12" t="s"/>
      <c r="I2339" s="12" t="s"/>
      <c r="J2339" s="12" t="s"/>
      <c r="K2339" s="12" t="s"/>
      <c r="L2339" s="12" t="s"/>
      <c r="M2339" s="12" t="s"/>
      <c r="N2339" s="12" t="s"/>
      <c r="O2339" s="12" t="s"/>
      <c r="P2339" s="12" t="s"/>
    </row>
    <row r="2340" spans="1:16">
      <c r="A2340" s="21" t="s"/>
      <c r="B2340" s="12" t="s"/>
      <c r="C2340" s="22" t="s"/>
      <c r="D2340" s="12" t="s"/>
      <c r="E2340" s="12" t="s"/>
      <c r="F2340" s="12" t="s"/>
      <c r="G2340" s="12" t="s"/>
      <c r="H2340" s="12" t="s"/>
      <c r="I2340" s="12" t="s"/>
      <c r="J2340" s="12" t="s"/>
      <c r="K2340" s="12" t="s"/>
      <c r="L2340" s="12" t="s"/>
      <c r="M2340" s="12" t="s"/>
      <c r="N2340" s="12" t="s"/>
      <c r="O2340" s="12" t="s"/>
      <c r="P2340" s="12" t="s"/>
    </row>
    <row r="2341" spans="1:16">
      <c r="A2341" s="21" t="s"/>
      <c r="B2341" s="12" t="s"/>
      <c r="C2341" s="22" t="s"/>
      <c r="D2341" s="12" t="s"/>
      <c r="E2341" s="12" t="s"/>
      <c r="F2341" s="12" t="s"/>
      <c r="G2341" s="12" t="s"/>
      <c r="H2341" s="12" t="s"/>
      <c r="I2341" s="12" t="s"/>
      <c r="J2341" s="12" t="s"/>
      <c r="K2341" s="12" t="s"/>
      <c r="L2341" s="12" t="s"/>
      <c r="M2341" s="12" t="s"/>
      <c r="N2341" s="12" t="s"/>
      <c r="O2341" s="12" t="s"/>
      <c r="P2341" s="12" t="s"/>
    </row>
    <row r="2342" spans="1:16">
      <c r="A2342" s="21" t="s"/>
      <c r="B2342" s="12" t="s"/>
      <c r="C2342" s="22" t="s"/>
      <c r="D2342" s="12" t="s"/>
      <c r="E2342" s="12" t="s"/>
      <c r="F2342" s="12" t="s"/>
      <c r="G2342" s="12" t="s"/>
      <c r="H2342" s="12" t="s"/>
      <c r="I2342" s="12" t="s"/>
      <c r="J2342" s="12" t="s"/>
      <c r="K2342" s="12" t="s"/>
      <c r="L2342" s="12" t="s"/>
      <c r="M2342" s="12" t="s"/>
      <c r="N2342" s="12" t="s"/>
      <c r="O2342" s="12" t="s"/>
      <c r="P2342" s="12" t="s"/>
    </row>
    <row r="2343" spans="1:16">
      <c r="A2343" s="21" t="s"/>
      <c r="B2343" s="12" t="s"/>
      <c r="C2343" s="22" t="s"/>
      <c r="D2343" s="12" t="s"/>
      <c r="E2343" s="12" t="s"/>
      <c r="F2343" s="12" t="s"/>
      <c r="G2343" s="12" t="s"/>
      <c r="H2343" s="12" t="s"/>
      <c r="I2343" s="12" t="s"/>
      <c r="J2343" s="12" t="s"/>
      <c r="K2343" s="12" t="s"/>
      <c r="L2343" s="12" t="s"/>
      <c r="M2343" s="12" t="s"/>
      <c r="N2343" s="12" t="s"/>
      <c r="O2343" s="12" t="s"/>
      <c r="P2343" s="12" t="s"/>
    </row>
    <row r="2344" spans="1:16">
      <c r="A2344" s="21" t="s"/>
      <c r="B2344" s="12" t="s"/>
      <c r="C2344" s="22" t="s"/>
      <c r="D2344" s="12" t="s"/>
      <c r="E2344" s="12" t="s"/>
      <c r="F2344" s="12" t="s"/>
      <c r="G2344" s="12" t="s"/>
      <c r="H2344" s="12" t="s"/>
      <c r="I2344" s="12" t="s"/>
      <c r="J2344" s="12" t="s"/>
      <c r="K2344" s="12" t="s"/>
      <c r="L2344" s="12" t="s"/>
      <c r="M2344" s="12" t="s"/>
      <c r="N2344" s="12" t="s"/>
      <c r="O2344" s="12" t="s"/>
      <c r="P2344" s="12" t="s"/>
    </row>
    <row r="2345" spans="1:16">
      <c r="A2345" s="21" t="s"/>
      <c r="B2345" s="12" t="s"/>
      <c r="C2345" s="22" t="s"/>
      <c r="D2345" s="12" t="s"/>
      <c r="E2345" s="12" t="s"/>
      <c r="F2345" s="12" t="s"/>
      <c r="G2345" s="12" t="s"/>
      <c r="H2345" s="12" t="s"/>
      <c r="I2345" s="12" t="s"/>
      <c r="J2345" s="12" t="s"/>
      <c r="K2345" s="12" t="s"/>
      <c r="L2345" s="12" t="s"/>
      <c r="M2345" s="12" t="s"/>
      <c r="N2345" s="12" t="s"/>
      <c r="O2345" s="12" t="s"/>
      <c r="P2345" s="12" t="s"/>
    </row>
    <row r="2346" spans="1:16">
      <c r="A2346" s="21" t="s"/>
      <c r="B2346" s="12" t="s"/>
      <c r="C2346" s="22" t="s"/>
      <c r="D2346" s="12" t="s"/>
      <c r="E2346" s="12" t="s"/>
      <c r="F2346" s="12" t="s"/>
      <c r="G2346" s="12" t="s"/>
      <c r="H2346" s="12" t="s"/>
      <c r="I2346" s="12" t="s"/>
      <c r="J2346" s="12" t="s"/>
      <c r="K2346" s="12" t="s"/>
      <c r="L2346" s="12" t="s"/>
      <c r="M2346" s="12" t="s"/>
      <c r="N2346" s="12" t="s"/>
      <c r="O2346" s="12" t="s"/>
      <c r="P2346" s="12" t="s"/>
    </row>
    <row r="2347" spans="1:16">
      <c r="A2347" s="21" t="s"/>
      <c r="B2347" s="12" t="s"/>
      <c r="C2347" s="22" t="s"/>
      <c r="D2347" s="12" t="s"/>
      <c r="E2347" s="12" t="s"/>
      <c r="F2347" s="12" t="s"/>
      <c r="G2347" s="12" t="s"/>
      <c r="H2347" s="12" t="s"/>
      <c r="I2347" s="12" t="s"/>
      <c r="J2347" s="12" t="s"/>
      <c r="K2347" s="12" t="s"/>
      <c r="L2347" s="12" t="s"/>
      <c r="M2347" s="12" t="s"/>
      <c r="N2347" s="12" t="s"/>
      <c r="O2347" s="12" t="s"/>
      <c r="P2347" s="12" t="s"/>
    </row>
    <row r="2348" spans="1:16">
      <c r="A2348" s="21" t="s"/>
      <c r="B2348" s="12" t="s"/>
      <c r="C2348" s="22" t="s"/>
      <c r="D2348" s="12" t="s"/>
      <c r="E2348" s="12" t="s"/>
      <c r="F2348" s="12" t="s"/>
      <c r="G2348" s="12" t="s"/>
      <c r="H2348" s="12" t="s"/>
      <c r="I2348" s="12" t="s"/>
      <c r="J2348" s="12" t="s"/>
      <c r="K2348" s="12" t="s"/>
      <c r="L2348" s="12" t="s"/>
      <c r="M2348" s="12" t="s"/>
      <c r="N2348" s="12" t="s"/>
      <c r="O2348" s="12" t="s"/>
      <c r="P2348" s="12" t="s"/>
    </row>
    <row r="2349" spans="1:16">
      <c r="A2349" s="21" t="s"/>
      <c r="B2349" s="12" t="s"/>
      <c r="C2349" s="22" t="s"/>
      <c r="D2349" s="12" t="s"/>
      <c r="E2349" s="12" t="s"/>
      <c r="F2349" s="12" t="s"/>
      <c r="G2349" s="12" t="s"/>
      <c r="H2349" s="12" t="s"/>
      <c r="I2349" s="12" t="s"/>
      <c r="J2349" s="12" t="s"/>
      <c r="K2349" s="12" t="s"/>
      <c r="L2349" s="12" t="s"/>
      <c r="M2349" s="12" t="s"/>
      <c r="N2349" s="12" t="s"/>
      <c r="O2349" s="12" t="s"/>
      <c r="P2349" s="12" t="s"/>
    </row>
    <row r="2350" spans="1:16">
      <c r="A2350" s="21" t="s"/>
      <c r="B2350" s="12" t="s"/>
      <c r="C2350" s="22" t="s"/>
      <c r="D2350" s="12" t="s"/>
      <c r="E2350" s="12" t="s"/>
      <c r="F2350" s="12" t="s"/>
      <c r="G2350" s="12" t="s"/>
      <c r="H2350" s="12" t="s"/>
      <c r="I2350" s="12" t="s"/>
      <c r="J2350" s="12" t="s"/>
      <c r="K2350" s="12" t="s"/>
      <c r="L2350" s="12" t="s"/>
      <c r="M2350" s="12" t="s"/>
      <c r="N2350" s="12" t="s"/>
      <c r="O2350" s="12" t="s"/>
      <c r="P2350" s="12" t="s"/>
    </row>
    <row r="2351" spans="1:16">
      <c r="A2351" s="21" t="s"/>
      <c r="B2351" s="12" t="s"/>
      <c r="C2351" s="22" t="s"/>
      <c r="D2351" s="12" t="s"/>
      <c r="E2351" s="12" t="s"/>
      <c r="F2351" s="12" t="s"/>
      <c r="G2351" s="12" t="s"/>
      <c r="H2351" s="12" t="s"/>
      <c r="I2351" s="12" t="s"/>
      <c r="J2351" s="12" t="s"/>
      <c r="K2351" s="12" t="s"/>
      <c r="L2351" s="12" t="s"/>
      <c r="M2351" s="12" t="s"/>
      <c r="N2351" s="12" t="s"/>
      <c r="O2351" s="12" t="s"/>
      <c r="P2351" s="12" t="s"/>
    </row>
  </sheetData>
  <mergeCells count="8">
    <mergeCell ref="B280:B281"/>
    <mergeCell ref="D280:D281"/>
    <mergeCell ref="B544:B546"/>
    <mergeCell ref="D544:D546"/>
    <mergeCell ref="B587:B588"/>
    <mergeCell ref="D587:D588"/>
    <mergeCell ref="B39:B40"/>
    <mergeCell ref="D39:D40"/>
  </mergeCells>
  <conditionalFormatting sqref="E1:E2351">
    <cfRule type="duplicateValues" dxfId="3" priority="1"/>
  </conditionalFormatting>
  <conditionalFormatting sqref="I1:I2351">
    <cfRule type="cellIs" dxfId="1" priority="2" operator="greaterThan">
      <formula>50</formula>
    </cfRule>
  </conditionalFormatting>
  <conditionalFormatting sqref="G1:G2351">
    <cfRule type="cellIs" dxfId="1" priority="3" operator="greaterThan">
      <formula>1</formula>
    </cfRule>
  </conditionalFormatting>
  <conditionalFormatting sqref="C1:C2351">
    <cfRule type="duplicateValues" dxfId="3" priority="4"/>
  </conditionalFormatting>
  <conditionalFormatting sqref="I1:I348 I395 I408">
    <cfRule type="cellIs" dxfId="4" priority="5" operator="greaterThan">
      <formula>50</formula>
    </cfRule>
  </conditionalFormatting>
  <conditionalFormatting sqref="E1:E348 E395 E408">
    <cfRule type="duplicateValues" dxfId="3" priority="6"/>
  </conditionalFormatting>
  <conditionalFormatting sqref="G1:G348 G395 G408">
    <cfRule type="cellIs" dxfId="1" priority="7" operator="greaterThan">
      <formula>1</formula>
    </cfRule>
  </conditionalFormatting>
  <conditionalFormatting sqref="G1:G348 G395 G408">
    <cfRule type="cellIs" dxfId="5" priority="8" operator="greaterThan">
      <formula>1</formula>
    </cfRule>
  </conditionalFormatting>
  <conditionalFormatting sqref="G1:G348 G395 G408">
    <cfRule type="cellIs" dxfId="6" priority="9" operator="greaterThan">
      <formula>1</formula>
    </cfRule>
  </conditionalFormatting>
  <conditionalFormatting sqref="G1:G348 G395 G408">
    <cfRule type="cellIs" dxfId="5" priority="10" operator="greaterThan">
      <formula>1</formula>
    </cfRule>
  </conditionalFormatting>
  <conditionalFormatting sqref="G1:G348 G395 G408">
    <cfRule type="cellIs" dxfId="7" priority="11" operator="greaterThan">
      <formula>1</formula>
    </cfRule>
  </conditionalFormatting>
  <conditionalFormatting sqref="C1:C348 C395 C408">
    <cfRule type="duplicateValues" dxfId="3" priority="12"/>
  </conditionalFormatting>
  <conditionalFormatting sqref="E1:E198 E261 E395">
    <cfRule type="duplicateValues" dxfId="3" priority="13"/>
  </conditionalFormatting>
  <conditionalFormatting sqref="C1:C198 C261 C395">
    <cfRule type="duplicateValues" dxfId="3" priority="14"/>
  </conditionalFormatting>
  <conditionalFormatting sqref="C1:C189 C261 C395">
    <cfRule type="duplicateValues" dxfId="3" priority="15"/>
  </conditionalFormatting>
  <conditionalFormatting sqref="E1:E189 E261 E395">
    <cfRule type="duplicateValues" dxfId="3" priority="16"/>
  </conditionalFormatting>
  <conditionalFormatting sqref="N1:N353 N355:N505 N507:N541 N543:N574 N576:N610 N612:N614 N616:N621 N623:N634 N636:N644 N646:N664 N666:N692 N694:N723 N725:N751">
    <cfRule type="cellIs" dxfId="1" priority="17" operator="lessThan">
      <formula>10</formula>
    </cfRule>
  </conditionalFormatting>
  <conditionalFormatting sqref="I1:I189 I261 I395">
    <cfRule type="cellIs" dxfId="1" priority="18" operator="greaterThan">
      <formula>50</formula>
    </cfRule>
  </conditionalFormatting>
  <conditionalFormatting sqref="B1:C38 B39:B40 C39:C40 B41:C189">
    <cfRule type="duplicateValues" dxfId="3" priority="19"/>
  </conditionalFormatting>
</worksheet>
</file>

<file path=xl/worksheets/sheet7.xml><?xml version="1.0" encoding="utf-8"?>
<worksheet xmlns:r="http://schemas.openxmlformats.org/officeDocument/2006/relationships" xmlns="http://schemas.openxmlformats.org/spreadsheetml/2006/main">
  <sheetPr codeName="回复模板">
    <tabColor rgb="FFFFFFFF"/>
  </sheetPr>
  <dimension ref="C47"/>
  <sheetViews>
    <sheetView showGridLines="true" workbookViewId="0"/>
  </sheetViews>
  <cols>
    <col min="1" max="1" width="25.7109" customWidth="true"/>
    <col min="2" max="2" width="150.711" customWidth="true"/>
    <col min="3" max="3" width="63.7109" customWidth="true"/>
  </cols>
  <sheetData>
    <row r="1" spans="1:3">
      <c r="A1" s="162" t="s">
        <v>11886</v>
      </c>
      <c r="B1" s="163" t="s">
        <v>11887</v>
      </c>
      <c r="C1" s="164" t="s">
        <v>11888</v>
      </c>
    </row>
    <row r="2" spans="1:3">
      <c r="A2" s="162" t="s">
        <v>11889</v>
      </c>
      <c r="B2" s="163" t="s">
        <v>11890</v>
      </c>
      <c r="C2" s="164" t="s">
        <v>11891</v>
      </c>
    </row>
    <row r="3" spans="1:3">
      <c r="A3" s="162" t="s">
        <v>11892</v>
      </c>
      <c r="B3" s="163" t="s">
        <v>11893</v>
      </c>
      <c r="C3" s="164" t="s">
        <v>11894</v>
      </c>
    </row>
    <row r="4" spans="1:3">
      <c r="A4" s="162" t="s">
        <v>11895</v>
      </c>
      <c r="B4" s="164" t="s">
        <v>11896</v>
      </c>
      <c r="C4" s="164" t="s">
        <v>11897</v>
      </c>
    </row>
    <row r="5" spans="1:3">
      <c r="A5" s="162" t="s">
        <v>11898</v>
      </c>
      <c r="B5" s="164" t="s">
        <v>11899</v>
      </c>
      <c r="C5" s="164" t="s">
        <v>11900</v>
      </c>
    </row>
    <row r="6" spans="1:3">
      <c r="A6" s="162" t="s">
        <v>11901</v>
      </c>
      <c r="B6" s="163" t="s">
        <v>11902</v>
      </c>
      <c r="C6" s="164" t="s">
        <v>11903</v>
      </c>
    </row>
    <row r="7" spans="1:3">
      <c r="A7" s="162" t="s">
        <v>11904</v>
      </c>
      <c r="B7" s="163" t="s">
        <v>11905</v>
      </c>
      <c r="C7" s="164" t="s">
        <v>11906</v>
      </c>
    </row>
    <row r="8" spans="1:3">
      <c r="A8" s="162" t="s">
        <v>11907</v>
      </c>
      <c r="B8" s="163" t="s">
        <v>11908</v>
      </c>
      <c r="C8" s="163" t="s">
        <v>11909</v>
      </c>
    </row>
    <row r="9" spans="1:3">
      <c r="A9" s="162" t="s">
        <v>11910</v>
      </c>
      <c r="B9" s="163" t="s">
        <v>11911</v>
      </c>
      <c r="C9" s="164" t="s">
        <v>11912</v>
      </c>
    </row>
    <row r="10" spans="1:3">
      <c r="A10" s="162" t="s">
        <v>11913</v>
      </c>
      <c r="B10" s="163" t="s">
        <v>11914</v>
      </c>
      <c r="C10" s="164" t="s">
        <v>11915</v>
      </c>
    </row>
    <row r="11" spans="1:3">
      <c r="A11" s="162" t="s">
        <v>11916</v>
      </c>
      <c r="B11" s="164" t="s">
        <v>11917</v>
      </c>
      <c r="C11" s="164" t="s">
        <v>11918</v>
      </c>
    </row>
    <row r="12" spans="1:3">
      <c r="A12" s="162" t="s">
        <v>11919</v>
      </c>
      <c r="B12" s="163" t="s">
        <v>11920</v>
      </c>
      <c r="C12" s="164" t="s">
        <v>11921</v>
      </c>
    </row>
    <row r="13" spans="1:3">
      <c r="A13" s="162" t="s">
        <v>11922</v>
      </c>
      <c r="B13" s="163" t="s">
        <v>11923</v>
      </c>
      <c r="C13" s="164" t="s">
        <v>11924</v>
      </c>
    </row>
    <row r="14" spans="1:3">
      <c r="A14" s="162" t="s">
        <v>11925</v>
      </c>
      <c r="B14" s="163" t="s">
        <v>11926</v>
      </c>
      <c r="C14" s="164" t="s">
        <v>11927</v>
      </c>
    </row>
    <row r="15" spans="1:3">
      <c r="A15" s="162" t="s">
        <v>11928</v>
      </c>
      <c r="B15" s="163" t="s">
        <v>11929</v>
      </c>
      <c r="C15" s="165" t="s">
        <v>11930</v>
      </c>
    </row>
    <row r="16" spans="1:3">
      <c r="A16" s="162" t="s">
        <v>11931</v>
      </c>
      <c r="B16" s="164" t="s">
        <v>11932</v>
      </c>
      <c r="C16" s="164" t="s">
        <v>11933</v>
      </c>
    </row>
    <row r="17" spans="1:3">
      <c r="A17" s="162" t="s">
        <v>11934</v>
      </c>
      <c r="B17" s="164" t="s">
        <v>11935</v>
      </c>
      <c r="C17" s="163" t="s"/>
    </row>
    <row r="18" spans="1:3">
      <c r="A18" s="162" t="s">
        <v>11936</v>
      </c>
      <c r="B18" s="164" t="s">
        <v>11937</v>
      </c>
      <c r="C18" s="163" t="s"/>
    </row>
    <row r="19" spans="1:3">
      <c r="A19" s="162" t="s">
        <v>11938</v>
      </c>
      <c r="B19" s="164" t="s">
        <v>11939</v>
      </c>
      <c r="C19" s="163" t="s"/>
    </row>
    <row r="20" spans="1:3">
      <c r="A20" s="162" t="s">
        <v>11940</v>
      </c>
      <c r="B20" s="164" t="s">
        <v>11941</v>
      </c>
      <c r="C20" s="163" t="s"/>
    </row>
    <row r="21" spans="1:3">
      <c r="A21" s="162" t="s">
        <v>11942</v>
      </c>
      <c r="B21" s="164" t="s">
        <v>11943</v>
      </c>
      <c r="C21" s="164" t="s">
        <v>11944</v>
      </c>
    </row>
    <row r="22" spans="1:3">
      <c r="A22" s="162" t="s">
        <v>11945</v>
      </c>
      <c r="B22" s="164" t="s">
        <v>11946</v>
      </c>
      <c r="C22" s="163" t="s"/>
    </row>
    <row r="23" spans="1:3">
      <c r="A23" s="162" t="s">
        <v>11947</v>
      </c>
      <c r="B23" s="164" t="s">
        <v>11948</v>
      </c>
      <c r="C23" s="164" t="s">
        <v>11949</v>
      </c>
    </row>
    <row r="24" spans="1:3">
      <c r="A24" s="162" t="s">
        <v>11950</v>
      </c>
      <c r="B24" s="164" t="s">
        <v>11951</v>
      </c>
      <c r="C24" s="164" t="s">
        <v>11952</v>
      </c>
    </row>
    <row r="25" spans="1:3">
      <c r="A25" s="162" t="s"/>
      <c r="B25" s="164" t="s">
        <v>11953</v>
      </c>
      <c r="C25" s="164" t="s">
        <v>11954</v>
      </c>
    </row>
    <row r="26" spans="1:3">
      <c r="A26" s="162" t="s"/>
      <c r="B26" s="164" t="s">
        <v>11955</v>
      </c>
      <c r="C26" s="164" t="s">
        <v>11956</v>
      </c>
    </row>
    <row r="27" spans="1:3">
      <c r="A27" s="166" t="s">
        <v>11957</v>
      </c>
      <c r="B27" s="164" t="s">
        <v>11958</v>
      </c>
      <c r="C27" s="164" t="s">
        <v>11959</v>
      </c>
    </row>
    <row r="28" spans="1:3">
      <c r="A28" s="166" t="s">
        <v>11960</v>
      </c>
      <c r="B28" s="164" t="s">
        <v>11961</v>
      </c>
      <c r="C28" s="164" t="s">
        <v>11962</v>
      </c>
    </row>
    <row r="29" spans="1:3">
      <c r="A29" s="167" t="s"/>
      <c r="B29" s="167" t="s"/>
      <c r="C29" s="168" t="s">
        <v>11963</v>
      </c>
    </row>
    <row r="30" spans="1:3">
      <c r="A30" s="169" t="s">
        <v>11964</v>
      </c>
      <c r="B30" s="168" t="s">
        <v>11965</v>
      </c>
      <c r="C30" s="168" t="s">
        <v>11966</v>
      </c>
    </row>
    <row r="31" spans="1:3">
      <c r="A31" s="169" t="s">
        <v>11964</v>
      </c>
      <c r="B31" s="168" t="s">
        <v>11967</v>
      </c>
      <c r="C31" s="168" t="s">
        <v>11968</v>
      </c>
    </row>
    <row r="32" spans="1:3">
      <c r="A32" s="169" t="s">
        <v>11969</v>
      </c>
      <c r="B32" s="168" t="s">
        <v>11970</v>
      </c>
      <c r="C32" s="168" t="s">
        <v>11971</v>
      </c>
    </row>
    <row r="33" spans="1:3">
      <c r="A33" s="169" t="s">
        <v>11972</v>
      </c>
      <c r="B33" s="168" t="s">
        <v>11973</v>
      </c>
      <c r="C33" s="168" t="s">
        <v>11974</v>
      </c>
    </row>
    <row r="34" spans="1:3">
      <c r="A34" s="169" t="s">
        <v>11975</v>
      </c>
      <c r="B34" s="168" t="s">
        <v>11976</v>
      </c>
      <c r="C34" s="168" t="s">
        <v>11977</v>
      </c>
    </row>
    <row r="35" spans="1:3">
      <c r="A35" s="169" t="s">
        <v>11978</v>
      </c>
      <c r="B35" s="170" t="s">
        <v>15781</v>
      </c>
      <c r="C35" s="170" t="s">
        <v>15782</v>
      </c>
    </row>
    <row r="36" spans="1:3">
      <c r="A36" s="169" t="s">
        <v>11979</v>
      </c>
      <c r="B36" s="168" t="s">
        <v>11980</v>
      </c>
      <c r="C36" s="168" t="s">
        <v>11981</v>
      </c>
    </row>
    <row r="37" spans="1:3">
      <c r="A37" s="169" t="s">
        <v>11982</v>
      </c>
      <c r="B37" s="171" t="s">
        <v>15783</v>
      </c>
      <c r="C37" s="170" t="s">
        <v>15784</v>
      </c>
    </row>
    <row r="38" spans="1:3">
      <c r="A38" s="167" t="s">
        <v>11983</v>
      </c>
      <c r="B38" s="172" t="s">
        <v>11984</v>
      </c>
      <c r="C38" s="170" t="s"/>
    </row>
    <row r="39" spans="1:3">
      <c r="A39" s="167" t="s">
        <v>11985</v>
      </c>
      <c r="B39" s="172" t="s">
        <v>11986</v>
      </c>
      <c r="C39" s="170" t="s"/>
    </row>
    <row r="40" spans="1:3">
      <c r="A40" s="167" t="s">
        <v>11987</v>
      </c>
      <c r="B40" s="170" t="s"/>
      <c r="C40" s="170" t="s">
        <v>11988</v>
      </c>
    </row>
    <row r="41" spans="1:3">
      <c r="A41" s="167" t="s">
        <v>11989</v>
      </c>
      <c r="B41" s="170" t="s">
        <v>11990</v>
      </c>
      <c r="C41" s="170" t="s">
        <v>11991</v>
      </c>
    </row>
    <row r="42" spans="3:3">
      <c r="C42" s="170" t="s">
        <v>11992</v>
      </c>
    </row>
    <row r="43" spans="1:3">
      <c r="A43" t="s">
        <v>11993</v>
      </c>
      <c r="B43" s="170" t="s">
        <v>11994</v>
      </c>
      <c r="C43" s="170" t="s">
        <v>11995</v>
      </c>
    </row>
    <row r="44" spans="1:3">
      <c r="A44" t="s">
        <v>11996</v>
      </c>
      <c r="B44" s="170" t="s">
        <v>11997</v>
      </c>
      <c r="C44" s="170" t="s">
        <v>11998</v>
      </c>
    </row>
    <row r="45" spans="1:3">
      <c r="A45" t="s">
        <v>11999</v>
      </c>
      <c r="C45" s="170" t="s">
        <v>12000</v>
      </c>
    </row>
    <row r="46" spans="1:3">
      <c r="A46" t="s">
        <v>12001</v>
      </c>
      <c r="C46" s="170" t="s">
        <v>12002</v>
      </c>
    </row>
    <row r="47" spans="1:3">
      <c r="A47" t="s">
        <v>12003</v>
      </c>
      <c r="B47" s="170" t="s">
        <v>12004</v>
      </c>
      <c r="C47" s="170" t="s">
        <v>12005</v>
      </c>
    </row>
  </sheetData>
  <hyperlinks>
    <hyperlink ref="B35" r:id="rId0"/>
    <hyperlink ref="C35" r:id="rId0"/>
    <hyperlink ref="B37" r:id="rId1"/>
    <hyperlink ref="C37" r:id="rId1"/>
  </hyperlinks>
</worksheet>
</file>

<file path=xl/worksheets/sheet8.xml><?xml version="1.0" encoding="utf-8"?>
<worksheet xmlns="http://schemas.openxmlformats.org/spreadsheetml/2006/main">
  <sheetPr codeName="待处理订单">
    <tabColor rgb="FFFFFFFF"/>
  </sheetPr>
  <dimension ref="H2"/>
  <sheetViews>
    <sheetView showGridLines="true" workbookViewId="0"/>
  </sheetViews>
  <sheetData>
    <row r="2" spans="2:8">
      <c r="B2" s="12" t="s"/>
      <c r="C2" s="22" t="s"/>
      <c r="D2" s="12" t="s"/>
      <c r="E2" s="23" t="s"/>
      <c r="F2" s="12" t="s"/>
      <c r="G2" s="12" t="s"/>
      <c r="H2" s="12" t="s"/>
    </row>
  </sheetData>
  <conditionalFormatting sqref="G2">
    <cfRule type="cellIs" dxfId="2" priority="1" operator="greaterThan">
      <formula>1</formula>
    </cfRule>
  </conditionalFormatting>
  <conditionalFormatting sqref="B2:E2">
    <cfRule type="duplicateValues" dxfId="0" priority="2"/>
  </conditionalFormatting>
</worksheet>
</file>

<file path=xl/worksheets/sheet9.xml><?xml version="1.0" encoding="utf-8"?>
<worksheet xmlns="http://schemas.openxmlformats.org/spreadsheetml/2006/main">
  <sheetPr codeName="待退佣金订单">
    <tabColor rgb="FFFFFFFF"/>
  </sheetPr>
  <dimension ref="AG5"/>
  <sheetViews>
    <sheetView showGridLines="true" workbookViewId="0"/>
  </sheetViews>
  <cols>
    <col min="8" max="8" width="31.9609" customWidth="true"/>
  </cols>
  <sheetData>
    <row r="1" spans="1:33" ht="36" customHeight="true">
      <c r="A1" s="3" t="s">
        <v>1</v>
      </c>
      <c r="B1" s="3" t="s">
        <v>2</v>
      </c>
      <c r="C1" s="3" t="s">
        <v>3</v>
      </c>
      <c r="D1" s="3" t="s">
        <v>4</v>
      </c>
      <c r="E1" s="4" t="s">
        <v>5</v>
      </c>
      <c r="F1" s="3" t="s">
        <v>6</v>
      </c>
      <c r="G1" s="3" t="s">
        <v>7</v>
      </c>
      <c r="H1" s="3" t="s">
        <v>8</v>
      </c>
      <c r="I1" s="3" t="s">
        <v>9</v>
      </c>
      <c r="J1" s="3" t="s">
        <v>10</v>
      </c>
      <c r="K1" s="3" t="s">
        <v>11</v>
      </c>
      <c r="L1" s="5" t="s">
        <v>12</v>
      </c>
      <c r="M1" s="3" t="s">
        <v>13</v>
      </c>
      <c r="N1" s="6" t="s">
        <v>14</v>
      </c>
      <c r="O1" s="7" t="s">
        <v>15</v>
      </c>
      <c r="P1" s="3" t="s">
        <v>16</v>
      </c>
      <c r="Q1" s="3" t="s">
        <v>17</v>
      </c>
      <c r="R1" s="3" t="s">
        <v>12006</v>
      </c>
      <c r="S1" s="3" t="s"/>
      <c r="T1" s="3" t="s"/>
      <c r="U1" s="3" t="s"/>
      <c r="V1" s="3" t="s"/>
      <c r="W1" s="3" t="s"/>
      <c r="X1" s="3" t="s"/>
      <c r="Y1" s="3" t="s"/>
      <c r="Z1" s="3" t="s"/>
      <c r="AA1" s="3" t="s"/>
      <c r="AB1" s="3" t="s"/>
      <c r="AC1" s="3" t="s"/>
      <c r="AD1" s="8" t="s"/>
      <c r="AE1" s="8" t="s"/>
      <c r="AF1" s="8" t="s"/>
      <c r="AG1" s="8" t="s"/>
    </row>
    <row r="2" spans="1:33">
      <c r="A2" s="21">
        <v>45160.5929513889</v>
      </c>
      <c r="B2" s="12">
        <v>101215960</v>
      </c>
      <c r="C2" s="22" t="s">
        <v>4488</v>
      </c>
      <c r="D2" s="12" t="s">
        <v>4489</v>
      </c>
      <c r="E2" s="23" t="s">
        <v>4490</v>
      </c>
      <c r="F2" s="12" t="s"/>
      <c r="G2" s="12">
        <v>1</v>
      </c>
      <c r="H2" s="12" t="s">
        <v>4491</v>
      </c>
      <c r="I2" s="12">
        <v>19.04</v>
      </c>
      <c r="J2" s="17">
        <f>=I2*7*0.185</f>
        <v>24.6568</v>
      </c>
      <c r="K2" s="75">
        <v>50</v>
      </c>
      <c r="L2" s="16">
        <v>19.5</v>
      </c>
      <c r="M2" s="17">
        <f>=I2*7</f>
        <v>133.28</v>
      </c>
      <c r="N2" s="17">
        <f>=M2-L2-K2-J2</f>
        <v>39.1232</v>
      </c>
      <c r="O2" s="18">
        <f>=N2/M2</f>
        <v>0.293541416566627</v>
      </c>
      <c r="P2" s="12" t="s">
        <v>22</v>
      </c>
      <c r="Q2" s="20" t="s">
        <v>4492</v>
      </c>
      <c r="R2" s="20" t="s">
        <v>12007</v>
      </c>
      <c r="S2" s="20" t="s"/>
      <c r="T2" s="20" t="s"/>
      <c r="U2" s="20" t="s"/>
      <c r="V2" s="20" t="s"/>
      <c r="W2" s="20" t="s"/>
      <c r="X2" s="20" t="s"/>
      <c r="Y2" s="20" t="s"/>
      <c r="Z2" s="20" t="s"/>
      <c r="AA2" s="20" t="s"/>
      <c r="AB2" s="20" t="s"/>
      <c r="AC2" s="20" t="s"/>
      <c r="AD2" s="20" t="s"/>
      <c r="AE2" s="20" t="s"/>
      <c r="AF2" s="20" t="s"/>
      <c r="AG2" s="20" t="s"/>
    </row>
    <row r="3" spans="1:33">
      <c r="A3" s="21">
        <v>45167.2269097222</v>
      </c>
      <c r="B3" s="12">
        <v>102226114</v>
      </c>
      <c r="C3" s="22" t="s">
        <v>3520</v>
      </c>
      <c r="D3" s="12" t="s">
        <v>4820</v>
      </c>
      <c r="E3" s="23" t="s">
        <v>8711</v>
      </c>
      <c r="F3" s="12" t="s"/>
      <c r="G3" s="12">
        <v>1</v>
      </c>
      <c r="H3" s="12" t="s">
        <v>3523</v>
      </c>
      <c r="I3" s="12">
        <v>50.47</v>
      </c>
      <c r="J3" s="17">
        <f>=I3*7*0.185</f>
        <v>65.35865</v>
      </c>
      <c r="K3" s="75">
        <v>50</v>
      </c>
      <c r="L3" s="16">
        <v>288</v>
      </c>
      <c r="M3" s="17">
        <f>=I3*7</f>
        <v>353.29</v>
      </c>
      <c r="N3" s="17">
        <f>=M3-L3-K3-J3</f>
        <v>-50.06865</v>
      </c>
      <c r="O3" s="18">
        <f>=N3/M3</f>
        <v>-0.141721107305613</v>
      </c>
      <c r="P3" s="12" t="s">
        <v>300</v>
      </c>
      <c r="Q3" s="20" t="s">
        <v>3083</v>
      </c>
      <c r="R3" s="20" t="s">
        <v>12007</v>
      </c>
      <c r="S3" s="20" t="s"/>
      <c r="T3" s="20" t="s"/>
      <c r="U3" s="20" t="s"/>
      <c r="V3" s="20" t="s"/>
      <c r="W3" s="20" t="s"/>
      <c r="X3" s="20" t="s"/>
      <c r="Y3" s="20" t="s"/>
      <c r="Z3" s="20" t="s"/>
      <c r="AA3" s="20" t="s"/>
      <c r="AB3" s="20" t="s"/>
      <c r="AC3" s="20" t="s"/>
      <c r="AD3" s="20" t="s"/>
      <c r="AE3" s="20" t="s"/>
      <c r="AF3" s="20" t="s"/>
      <c r="AG3" s="20" t="s"/>
    </row>
    <row r="4" spans="1:33">
      <c r="A4" s="21">
        <v>45222.1236342593</v>
      </c>
      <c r="B4" s="12">
        <v>113918522</v>
      </c>
      <c r="C4" s="22" t="s">
        <v>12008</v>
      </c>
      <c r="D4" s="12" t="s">
        <v>12009</v>
      </c>
      <c r="E4" s="22" t="s">
        <v>7391</v>
      </c>
      <c r="F4" s="12" t="s"/>
      <c r="G4" s="12">
        <v>1</v>
      </c>
      <c r="H4" s="12" t="s">
        <v>5230</v>
      </c>
      <c r="I4" s="12">
        <v>67.92</v>
      </c>
      <c r="J4" s="75">
        <v>28.92</v>
      </c>
      <c r="K4" s="75">
        <v>50</v>
      </c>
      <c r="L4" s="173">
        <v>149</v>
      </c>
      <c r="M4" s="17">
        <f>=I4*8.8</f>
        <v>597.696</v>
      </c>
      <c r="N4" s="71">
        <f>=M4-L4-K4-J4*8.8</f>
        <v>144.2</v>
      </c>
      <c r="O4" s="18">
        <f>=N4/M4</f>
        <v>0.24125977085341</v>
      </c>
      <c r="P4" s="12" t="s">
        <v>162</v>
      </c>
      <c r="Q4" s="20" t="s"/>
      <c r="R4" s="20" t="s">
        <v>12007</v>
      </c>
      <c r="S4" s="20" t="s"/>
      <c r="T4" s="20" t="s"/>
      <c r="U4" s="20" t="s"/>
      <c r="V4" s="20" t="s"/>
      <c r="W4" s="20" t="s"/>
      <c r="X4" s="20" t="s"/>
      <c r="Y4" s="20" t="s"/>
      <c r="Z4" s="20" t="s"/>
      <c r="AA4" s="20" t="s"/>
      <c r="AB4" s="20" t="s"/>
      <c r="AC4" s="20" t="s"/>
      <c r="AD4" s="20" t="s"/>
      <c r="AE4" s="20" t="s"/>
      <c r="AF4" s="20" t="s"/>
      <c r="AG4" s="20" t="s"/>
    </row>
    <row r="5" spans="1:33">
      <c r="A5" s="21">
        <v>45223.4464236111</v>
      </c>
      <c r="B5" s="12">
        <v>114206566</v>
      </c>
      <c r="C5" s="22" t="s">
        <v>3937</v>
      </c>
      <c r="D5" s="12" t="s">
        <v>7466</v>
      </c>
      <c r="E5" s="59" t="s">
        <v>7448</v>
      </c>
      <c r="F5" s="12" t="s"/>
      <c r="G5" s="12">
        <v>1</v>
      </c>
      <c r="H5" s="12" t="s">
        <v>5141</v>
      </c>
      <c r="I5" s="12">
        <v>69.48</v>
      </c>
      <c r="J5" s="75">
        <v>29.83</v>
      </c>
      <c r="K5" s="75">
        <v>50</v>
      </c>
      <c r="L5" s="174">
        <v>159.6</v>
      </c>
      <c r="M5" s="17">
        <f>=I5*7</f>
        <v>486.36</v>
      </c>
      <c r="N5" s="17">
        <f>=M5-L5-K5-J5*7</f>
        <v>67.95</v>
      </c>
      <c r="O5" s="18">
        <f>=N5/M5</f>
        <v>0.139711324944486</v>
      </c>
      <c r="P5" s="12" t="s">
        <v>162</v>
      </c>
      <c r="Q5" s="20" t="s"/>
      <c r="R5" s="20" t="s">
        <v>12007</v>
      </c>
      <c r="S5" s="20" t="s"/>
      <c r="T5" s="20" t="s"/>
      <c r="U5" s="20" t="s"/>
      <c r="V5" s="20" t="s"/>
      <c r="W5" s="20" t="s"/>
      <c r="X5" s="20" t="s"/>
      <c r="Y5" s="20" t="s"/>
      <c r="Z5" s="20" t="s"/>
      <c r="AA5" s="20" t="s"/>
      <c r="AB5" s="20" t="s"/>
      <c r="AC5" s="20" t="s"/>
      <c r="AD5" s="20" t="s"/>
      <c r="AE5" s="20" t="s"/>
      <c r="AF5" s="20" t="s"/>
      <c r="AG5" s="20" t="s"/>
    </row>
  </sheetData>
  <conditionalFormatting sqref="E5">
    <cfRule type="duplicateValues" dxfId="0" priority="1"/>
  </conditionalFormatting>
  <conditionalFormatting sqref="G5">
    <cfRule type="cellIs" dxfId="1" priority="2" operator="greaterThan">
      <formula>1</formula>
    </cfRule>
  </conditionalFormatting>
  <conditionalFormatting sqref="I5">
    <cfRule type="cellIs" dxfId="1" priority="3" operator="greaterThan">
      <formula>50</formula>
    </cfRule>
  </conditionalFormatting>
  <conditionalFormatting sqref="C5">
    <cfRule type="duplicateValues" dxfId="3" priority="4"/>
  </conditionalFormatting>
  <conditionalFormatting sqref="N5">
    <cfRule type="cellIs" dxfId="1" priority="5" operator="lessThan">
      <formula>10</formula>
    </cfRule>
  </conditionalFormatting>
  <conditionalFormatting sqref="N4">
    <cfRule type="cellIs" dxfId="1" priority="6" operator="lessThan">
      <formula>10</formula>
    </cfRule>
  </conditionalFormatting>
  <conditionalFormatting sqref="I4">
    <cfRule type="cellIs" dxfId="1" priority="7" operator="greaterThan">
      <formula>50</formula>
    </cfRule>
  </conditionalFormatting>
  <conditionalFormatting sqref="G4">
    <cfRule type="cellIs" dxfId="2" priority="8" operator="greaterThan">
      <formula>1</formula>
    </cfRule>
  </conditionalFormatting>
  <conditionalFormatting sqref="B4:E4">
    <cfRule type="duplicateValues" dxfId="0" priority="9"/>
  </conditionalFormatting>
  <conditionalFormatting sqref="N3">
    <cfRule type="cellIs" dxfId="1" priority="10" operator="lessThan">
      <formula>10</formula>
    </cfRule>
  </conditionalFormatting>
  <conditionalFormatting sqref="I3">
    <cfRule type="cellIs" dxfId="1" priority="11" operator="greaterThan">
      <formula>50</formula>
    </cfRule>
  </conditionalFormatting>
  <conditionalFormatting sqref="G3">
    <cfRule type="cellIs" dxfId="2" priority="12" operator="greaterThan">
      <formula>1</formula>
    </cfRule>
  </conditionalFormatting>
  <conditionalFormatting sqref="B3:E3">
    <cfRule type="duplicateValues" dxfId="0" priority="13"/>
  </conditionalFormatting>
  <conditionalFormatting sqref="N2">
    <cfRule type="cellIs" dxfId="1" priority="14" operator="lessThan">
      <formula>10</formula>
    </cfRule>
  </conditionalFormatting>
  <conditionalFormatting sqref="I2">
    <cfRule type="cellIs" dxfId="1" priority="15" operator="greaterThan">
      <formula>50</formula>
    </cfRule>
  </conditionalFormatting>
  <conditionalFormatting sqref="G2">
    <cfRule type="cellIs" dxfId="2" priority="16" operator="greaterThan">
      <formula>1</formula>
    </cfRule>
  </conditionalFormatting>
  <conditionalFormatting sqref="B2:E2">
    <cfRule type="duplicateValues" dxfId="0" priority="17"/>
  </conditionalFormatting>
  <conditionalFormatting sqref="N1">
    <cfRule type="cellIs" dxfId="1" priority="18" operator="lessThan">
      <formula>10</formula>
    </cfRule>
  </conditionalFormatting>
  <conditionalFormatting sqref="I1">
    <cfRule type="cellIs" dxfId="1" priority="19" operator="greaterThan">
      <formula>50</formula>
    </cfRule>
  </conditionalFormatting>
  <conditionalFormatting sqref="G1">
    <cfRule type="cellIs" dxfId="2" priority="20" operator="greaterThan">
      <formula>1</formula>
    </cfRule>
  </conditionalFormatting>
  <conditionalFormatting sqref="B1:E1">
    <cfRule type="duplicateValues" dxfId="0" priority="21"/>
  </conditionalFormatting>
</worksheet>
</file>

<file path=xl/worksheets/sheet10.xml><?xml version="1.0" encoding="utf-8"?>
<worksheet xmlns="http://schemas.openxmlformats.org/spreadsheetml/2006/main">
  <sheetPr codeName="待下架产品">
    <tabColor/>
  </sheetPr>
  <dimension ref="A158"/>
  <sheetViews>
    <sheetView showGridLines="true" workbookViewId="0"/>
  </sheetViews>
  <cols>
    <col min="1" max="1" width="16.1836" customWidth="true"/>
  </cols>
  <sheetData>
    <row r="1" spans="1:2">
      <c r="A1" t="s">
        <v>11742</v>
      </c>
      <c r="B1" s="160" t="s">
        <v>11743</v>
      </c>
    </row>
    <row r="2" spans="1:1">
      <c r="A2" s="161" t="s">
        <v>11744</v>
      </c>
    </row>
    <row r="3" spans="1:1">
      <c r="A3" s="161" t="s">
        <v>11745</v>
      </c>
    </row>
    <row r="4" spans="1:1">
      <c r="A4" s="161" t="s">
        <v>11746</v>
      </c>
    </row>
    <row r="5" spans="1:1">
      <c r="A5" s="161" t="s">
        <v>11747</v>
      </c>
    </row>
    <row r="6" spans="1:1">
      <c r="A6" s="161" t="s">
        <v>11744</v>
      </c>
    </row>
    <row r="7" spans="1:1">
      <c r="A7" s="161" t="s">
        <v>11748</v>
      </c>
    </row>
    <row r="8" spans="1:1">
      <c r="A8" s="161" t="s">
        <v>11749</v>
      </c>
    </row>
    <row r="9" spans="1:1">
      <c r="A9" s="161" t="s">
        <v>11750</v>
      </c>
    </row>
    <row r="10" spans="1:1">
      <c r="A10" s="161" t="s">
        <v>11751</v>
      </c>
    </row>
    <row r="11" spans="1:1">
      <c r="A11" s="161" t="s">
        <v>11752</v>
      </c>
    </row>
    <row r="12" spans="1:1">
      <c r="A12" s="161" t="s">
        <v>11753</v>
      </c>
    </row>
    <row r="13" spans="1:1">
      <c r="A13" s="161" t="s">
        <v>11754</v>
      </c>
    </row>
    <row r="14" spans="1:1">
      <c r="A14" s="161" t="s">
        <v>11755</v>
      </c>
    </row>
    <row r="15" spans="1:1">
      <c r="A15" s="161" t="s">
        <v>11756</v>
      </c>
    </row>
    <row r="16" spans="1:1">
      <c r="A16" s="161" t="s">
        <v>11757</v>
      </c>
    </row>
    <row r="17" spans="1:1">
      <c r="A17" s="161" t="s">
        <v>11758</v>
      </c>
    </row>
    <row r="18" spans="1:1">
      <c r="A18" s="161" t="s">
        <v>11759</v>
      </c>
    </row>
    <row r="19" spans="1:1">
      <c r="A19" s="161" t="s">
        <v>11760</v>
      </c>
    </row>
    <row r="20" spans="1:1">
      <c r="A20" s="161" t="s">
        <v>11761</v>
      </c>
    </row>
    <row r="21" spans="1:1">
      <c r="A21" s="161" t="s">
        <v>11751</v>
      </c>
    </row>
    <row r="22" spans="1:1">
      <c r="A22" s="161" t="s">
        <v>11762</v>
      </c>
    </row>
    <row r="23" spans="1:1">
      <c r="A23" s="161" t="s">
        <v>11757</v>
      </c>
    </row>
    <row r="24" spans="1:1">
      <c r="A24" s="161" t="s">
        <v>11763</v>
      </c>
    </row>
    <row r="25" spans="1:1">
      <c r="A25" s="161" t="s">
        <v>11764</v>
      </c>
    </row>
    <row r="26" spans="1:1">
      <c r="A26" s="161" t="s">
        <v>11765</v>
      </c>
    </row>
    <row r="27" spans="1:1">
      <c r="A27" s="161" t="s">
        <v>11766</v>
      </c>
    </row>
    <row r="28" spans="1:1">
      <c r="A28" s="161" t="s">
        <v>11767</v>
      </c>
    </row>
    <row r="29" spans="1:1">
      <c r="A29" s="161" t="s">
        <v>11768</v>
      </c>
    </row>
    <row r="30" spans="1:1">
      <c r="A30" s="161" t="s">
        <v>11769</v>
      </c>
    </row>
    <row r="31" spans="1:1">
      <c r="A31" s="161" t="s">
        <v>11770</v>
      </c>
    </row>
    <row r="32" spans="1:1">
      <c r="A32" s="161" t="s">
        <v>11771</v>
      </c>
    </row>
    <row r="33" spans="1:1">
      <c r="A33" s="161" t="s">
        <v>11772</v>
      </c>
    </row>
    <row r="34" spans="1:1">
      <c r="A34" s="161" t="s">
        <v>11753</v>
      </c>
    </row>
    <row r="35" spans="1:1">
      <c r="A35" s="161" t="s">
        <v>11773</v>
      </c>
    </row>
    <row r="36" spans="1:1">
      <c r="A36" s="161" t="s">
        <v>11774</v>
      </c>
    </row>
    <row r="37" spans="1:1">
      <c r="A37" s="161" t="s">
        <v>11775</v>
      </c>
    </row>
    <row r="38" spans="1:1">
      <c r="A38" s="161" t="s">
        <v>11776</v>
      </c>
    </row>
    <row r="39" spans="1:1">
      <c r="A39" s="161" t="s">
        <v>11777</v>
      </c>
    </row>
    <row r="40" spans="1:1">
      <c r="A40" s="161" t="s">
        <v>11773</v>
      </c>
    </row>
    <row r="41" spans="1:1">
      <c r="A41" s="161" t="s">
        <v>11778</v>
      </c>
    </row>
    <row r="42" spans="1:1">
      <c r="A42" s="161" t="s">
        <v>11779</v>
      </c>
    </row>
    <row r="43" spans="1:1">
      <c r="A43" s="161" t="s">
        <v>11780</v>
      </c>
    </row>
    <row r="44" spans="1:1">
      <c r="A44" s="161" t="s">
        <v>11781</v>
      </c>
    </row>
    <row r="45" spans="1:1">
      <c r="A45" s="161" t="s">
        <v>11782</v>
      </c>
    </row>
    <row r="46" spans="1:1">
      <c r="A46" s="161" t="s">
        <v>11783</v>
      </c>
    </row>
    <row r="47" spans="1:1">
      <c r="A47" s="161" t="s">
        <v>11784</v>
      </c>
    </row>
    <row r="48" spans="1:1">
      <c r="A48" s="161" t="s">
        <v>11785</v>
      </c>
    </row>
    <row r="49" spans="1:1">
      <c r="A49" s="161" t="s">
        <v>11775</v>
      </c>
    </row>
    <row r="50" spans="1:1">
      <c r="A50" s="161" t="s">
        <v>11786</v>
      </c>
    </row>
    <row r="51" spans="1:1">
      <c r="A51" s="161" t="s">
        <v>11787</v>
      </c>
    </row>
    <row r="52" spans="1:1">
      <c r="A52" s="161" t="s">
        <v>11788</v>
      </c>
    </row>
    <row r="53" spans="1:1">
      <c r="A53" s="161" t="s">
        <v>11789</v>
      </c>
    </row>
    <row r="54" spans="1:1">
      <c r="A54" s="161" t="s">
        <v>11790</v>
      </c>
    </row>
    <row r="55" spans="1:1">
      <c r="A55" s="161" t="s">
        <v>11791</v>
      </c>
    </row>
    <row r="56" spans="1:1">
      <c r="A56" s="161" t="s">
        <v>11792</v>
      </c>
    </row>
    <row r="57" spans="1:1">
      <c r="A57" s="161" t="s">
        <v>11793</v>
      </c>
    </row>
    <row r="58" spans="1:1">
      <c r="A58" s="161" t="s">
        <v>11794</v>
      </c>
    </row>
    <row r="59" spans="1:1">
      <c r="A59" s="161" t="s">
        <v>11795</v>
      </c>
    </row>
    <row r="60" spans="1:1">
      <c r="A60" s="161" t="s">
        <v>11796</v>
      </c>
    </row>
    <row r="61" spans="1:1">
      <c r="A61" s="161" t="s">
        <v>11797</v>
      </c>
    </row>
    <row r="62" spans="1:1">
      <c r="A62" s="161" t="s">
        <v>11798</v>
      </c>
    </row>
    <row r="63" spans="1:1">
      <c r="A63" s="161" t="s">
        <v>11799</v>
      </c>
    </row>
    <row r="64" spans="1:1">
      <c r="A64" s="161" t="s">
        <v>11800</v>
      </c>
    </row>
    <row r="65" spans="1:1">
      <c r="A65" s="161" t="s">
        <v>11801</v>
      </c>
    </row>
    <row r="66" spans="1:1">
      <c r="A66" s="161" t="s">
        <v>11802</v>
      </c>
    </row>
    <row r="67" spans="1:1">
      <c r="A67" s="161" t="s">
        <v>11803</v>
      </c>
    </row>
    <row r="68" spans="1:1">
      <c r="A68" s="161" t="s">
        <v>11804</v>
      </c>
    </row>
    <row r="69" spans="1:1">
      <c r="A69" s="161" t="s">
        <v>11805</v>
      </c>
    </row>
    <row r="70" spans="1:1">
      <c r="A70" s="161" t="s">
        <v>11806</v>
      </c>
    </row>
    <row r="71" spans="1:1">
      <c r="A71" s="161" t="s">
        <v>11774</v>
      </c>
    </row>
    <row r="72" spans="1:1">
      <c r="A72" s="161" t="s">
        <v>11807</v>
      </c>
    </row>
    <row r="73" spans="1:1">
      <c r="A73" s="161" t="s">
        <v>11808</v>
      </c>
    </row>
    <row r="74" spans="1:1">
      <c r="A74" s="161" t="s">
        <v>11809</v>
      </c>
    </row>
    <row r="75" spans="1:1">
      <c r="A75" s="161" t="s">
        <v>11810</v>
      </c>
    </row>
    <row r="76" spans="1:1">
      <c r="A76" s="161" t="s">
        <v>11811</v>
      </c>
    </row>
    <row r="77" spans="1:1">
      <c r="A77" s="161" t="s">
        <v>11812</v>
      </c>
    </row>
    <row r="78" spans="1:1">
      <c r="A78" s="161" t="s">
        <v>11813</v>
      </c>
    </row>
    <row r="79" spans="1:1">
      <c r="A79" s="161" t="s">
        <v>11814</v>
      </c>
    </row>
    <row r="80" spans="1:1">
      <c r="A80" s="161" t="s">
        <v>11815</v>
      </c>
    </row>
    <row r="81" spans="1:1">
      <c r="A81" s="161" t="s">
        <v>11816</v>
      </c>
    </row>
    <row r="82" spans="1:1">
      <c r="A82" s="161" t="s">
        <v>11817</v>
      </c>
    </row>
    <row r="83" spans="1:1">
      <c r="A83" s="161" t="s">
        <v>11818</v>
      </c>
    </row>
    <row r="84" spans="1:1">
      <c r="A84" s="161" t="s">
        <v>11819</v>
      </c>
    </row>
    <row r="85" spans="1:1">
      <c r="A85" s="161" t="s">
        <v>11820</v>
      </c>
    </row>
    <row r="86" spans="1:1">
      <c r="A86" s="161" t="s">
        <v>11821</v>
      </c>
    </row>
    <row r="87" spans="1:1">
      <c r="A87" s="161" t="s">
        <v>11822</v>
      </c>
    </row>
    <row r="88" spans="1:1">
      <c r="A88" s="161" t="s">
        <v>11763</v>
      </c>
    </row>
    <row r="89" spans="1:1">
      <c r="A89" s="161" t="s">
        <v>11823</v>
      </c>
    </row>
    <row r="90" spans="1:1">
      <c r="A90" s="161" t="s">
        <v>11824</v>
      </c>
    </row>
    <row r="91" spans="1:1">
      <c r="A91" s="161" t="s">
        <v>11825</v>
      </c>
    </row>
    <row r="92" spans="1:1">
      <c r="A92" s="161" t="s">
        <v>11826</v>
      </c>
    </row>
    <row r="93" spans="1:1">
      <c r="A93" s="161" t="s">
        <v>11827</v>
      </c>
    </row>
    <row r="94" spans="1:1">
      <c r="A94" s="161" t="s">
        <v>11828</v>
      </c>
    </row>
    <row r="95" spans="1:1">
      <c r="A95" s="161" t="s">
        <v>11829</v>
      </c>
    </row>
    <row r="96" spans="1:1">
      <c r="A96" s="161" t="s">
        <v>11830</v>
      </c>
    </row>
    <row r="97" spans="1:1">
      <c r="A97" s="161" t="s">
        <v>11831</v>
      </c>
    </row>
    <row r="98" spans="1:1">
      <c r="A98" s="161" t="s">
        <v>11832</v>
      </c>
    </row>
    <row r="99" spans="1:1">
      <c r="A99" s="161" t="s">
        <v>11833</v>
      </c>
    </row>
    <row r="100" spans="1:1">
      <c r="A100" s="161" t="s">
        <v>11834</v>
      </c>
    </row>
    <row r="101" spans="1:1">
      <c r="A101" s="161" t="s">
        <v>11835</v>
      </c>
    </row>
    <row r="102" spans="1:1">
      <c r="A102" s="161" t="s">
        <v>11836</v>
      </c>
    </row>
    <row r="103" spans="1:1">
      <c r="A103" s="161" t="s">
        <v>11837</v>
      </c>
    </row>
    <row r="104" spans="1:1">
      <c r="A104" s="161" t="s">
        <v>11838</v>
      </c>
    </row>
    <row r="105" spans="1:1">
      <c r="A105" s="161" t="s">
        <v>11839</v>
      </c>
    </row>
    <row r="106" spans="1:1">
      <c r="A106" s="161" t="s">
        <v>11840</v>
      </c>
    </row>
    <row r="107" spans="1:1">
      <c r="A107" s="161" t="s">
        <v>11841</v>
      </c>
    </row>
    <row r="108" spans="1:1">
      <c r="A108" s="161" t="s">
        <v>11842</v>
      </c>
    </row>
    <row r="109" spans="1:1">
      <c r="A109" s="161" t="s">
        <v>11843</v>
      </c>
    </row>
    <row r="110" spans="1:1">
      <c r="A110" s="161" t="s">
        <v>11839</v>
      </c>
    </row>
    <row r="111" spans="1:1">
      <c r="A111" s="161" t="s">
        <v>11844</v>
      </c>
    </row>
    <row r="112" spans="1:1">
      <c r="A112" s="161" t="s">
        <v>11845</v>
      </c>
    </row>
    <row r="113" spans="1:1">
      <c r="A113" s="161" t="s">
        <v>11846</v>
      </c>
    </row>
    <row r="114" spans="1:1">
      <c r="A114" s="161" t="s">
        <v>11805</v>
      </c>
    </row>
    <row r="115" spans="1:1">
      <c r="A115" s="161" t="s">
        <v>11847</v>
      </c>
    </row>
    <row r="116" spans="1:1">
      <c r="A116" s="161" t="s">
        <v>11848</v>
      </c>
    </row>
    <row r="117" spans="1:1">
      <c r="A117" s="161" t="s">
        <v>11849</v>
      </c>
    </row>
    <row r="118" spans="1:1">
      <c r="A118" s="161" t="s">
        <v>11763</v>
      </c>
    </row>
    <row r="119" spans="1:1">
      <c r="A119" s="161" t="s">
        <v>11850</v>
      </c>
    </row>
    <row r="120" spans="1:1">
      <c r="A120" s="161" t="s">
        <v>11851</v>
      </c>
    </row>
    <row r="121" spans="1:1">
      <c r="A121" s="161" t="s">
        <v>11852</v>
      </c>
    </row>
    <row r="122" spans="1:1">
      <c r="A122" s="161" t="s">
        <v>11853</v>
      </c>
    </row>
    <row r="123" spans="1:1">
      <c r="A123" s="161" t="s">
        <v>11854</v>
      </c>
    </row>
    <row r="124" spans="1:1">
      <c r="A124" s="161" t="s">
        <v>11855</v>
      </c>
    </row>
    <row r="125" spans="1:1">
      <c r="A125" s="161" t="s">
        <v>11856</v>
      </c>
    </row>
    <row r="126" spans="1:1">
      <c r="A126" s="161" t="s">
        <v>11857</v>
      </c>
    </row>
    <row r="127" spans="1:1">
      <c r="A127" s="161" t="s">
        <v>11858</v>
      </c>
    </row>
    <row r="128" spans="1:1">
      <c r="A128" s="161" t="s">
        <v>11859</v>
      </c>
    </row>
    <row r="129" spans="1:1">
      <c r="A129" s="161" t="s">
        <v>11860</v>
      </c>
    </row>
    <row r="130" spans="1:1">
      <c r="A130" s="161" t="s">
        <v>11861</v>
      </c>
    </row>
    <row r="131" spans="1:1">
      <c r="A131" s="161" t="s">
        <v>11862</v>
      </c>
    </row>
    <row r="132" spans="1:1">
      <c r="A132" s="161" t="s">
        <v>11863</v>
      </c>
    </row>
    <row r="133" spans="1:1">
      <c r="A133" s="161" t="s">
        <v>11864</v>
      </c>
    </row>
    <row r="134" spans="1:1">
      <c r="A134" s="161" t="s">
        <v>11858</v>
      </c>
    </row>
    <row r="135" spans="1:1">
      <c r="A135" s="161" t="s">
        <v>11864</v>
      </c>
    </row>
    <row r="136" spans="1:1">
      <c r="A136" s="161" t="s">
        <v>11865</v>
      </c>
    </row>
    <row r="137" spans="1:1">
      <c r="A137" s="161" t="s">
        <v>11864</v>
      </c>
    </row>
    <row r="138" spans="1:1">
      <c r="A138" s="161" t="s">
        <v>11866</v>
      </c>
    </row>
    <row r="139" spans="1:1">
      <c r="A139" s="161" t="s">
        <v>11867</v>
      </c>
    </row>
    <row r="140" spans="1:1">
      <c r="A140" s="161" t="s">
        <v>11868</v>
      </c>
    </row>
    <row r="141" spans="1:1">
      <c r="A141" s="161" t="s">
        <v>11869</v>
      </c>
    </row>
    <row r="142" spans="1:1">
      <c r="A142" s="161" t="s">
        <v>11870</v>
      </c>
    </row>
    <row r="143" spans="1:1">
      <c r="A143" s="161" t="s">
        <v>11871</v>
      </c>
    </row>
    <row r="144" spans="1:1">
      <c r="A144" s="161" t="s">
        <v>11872</v>
      </c>
    </row>
    <row r="145" spans="1:1">
      <c r="A145" s="161" t="s">
        <v>11873</v>
      </c>
    </row>
    <row r="146" spans="1:1">
      <c r="A146" s="161" t="s">
        <v>11874</v>
      </c>
    </row>
    <row r="147" spans="1:1">
      <c r="A147" s="161" t="s">
        <v>11875</v>
      </c>
    </row>
    <row r="148" spans="1:1">
      <c r="A148" s="161" t="s">
        <v>11876</v>
      </c>
    </row>
    <row r="149" spans="1:1">
      <c r="A149" s="161" t="s">
        <v>11877</v>
      </c>
    </row>
    <row r="150" spans="1:1">
      <c r="A150" s="161" t="s">
        <v>11878</v>
      </c>
    </row>
    <row r="151" spans="1:1">
      <c r="A151" s="161" t="s">
        <v>11879</v>
      </c>
    </row>
    <row r="152" spans="1:1">
      <c r="A152" s="161" t="s">
        <v>11865</v>
      </c>
    </row>
    <row r="153" spans="1:1">
      <c r="A153" s="161" t="s">
        <v>11880</v>
      </c>
    </row>
    <row r="154" spans="1:1">
      <c r="A154" s="161" t="s">
        <v>11881</v>
      </c>
    </row>
    <row r="155" spans="1:1">
      <c r="A155" s="161" t="s">
        <v>11882</v>
      </c>
    </row>
    <row r="156" spans="1:1">
      <c r="A156" s="161" t="s">
        <v>11883</v>
      </c>
    </row>
    <row r="157" spans="1:1">
      <c r="A157" s="161" t="s">
        <v>11884</v>
      </c>
    </row>
    <row r="158" spans="1:1">
      <c r="A158" s="161" t="s">
        <v>11885</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cp="http://schemas.openxmlformats.org/package/2006/metadata/core-properties" xmlns:dcmitype="http://purl.org/dc/dcmitype/" xmlns:dc="http://purl.org/dc/elements/1.1/" xmlns:dcterms="http://purl.org/dc/terms/">
  <dcterms:created xsi:type="dcterms:W3CDTF">2023-11-28T14:59:39Z</dcterms:created>
  <dcterms:modified xsi:type="dcterms:W3CDTF">2023-11-28T14:59:39Z</dcterms:modified>
</cp:coreProperties>
</file>